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omments1.xml" ContentType="application/vnd.openxmlformats-officedocument.spreadsheetml.comments+xml"/>
  <Override PartName="/xl/drawings/drawing4.xml" ContentType="application/vnd.openxmlformats-officedocument.drawing+xml"/>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5.xml" ContentType="application/vnd.ms-excel.controlproperties+xml"/>
  <Override PartName="/xl/ctrlProps/ctrlProp6.xml" ContentType="application/vnd.ms-excel.controlproperties+xml"/>
  <Override PartName="/xl/comments2.xml" ContentType="application/vnd.openxmlformats-officedocument.spreadsheetml.comment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ctrlProps/ctrlProp7.xml" ContentType="application/vnd.ms-excel.controlproperties+xml"/>
  <Override PartName="/xl/ctrlProps/ctrlProp8.xml" ContentType="application/vnd.ms-excel.controlproperties+xml"/>
  <Override PartName="/xl/comments3.xml" ContentType="application/vnd.openxmlformats-officedocument.spreadsheetml.comments+xml"/>
  <Override PartName="/xl/drawings/drawing6.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activeX/activeX22.xml" ContentType="application/vnd.ms-office.activeX+xml"/>
  <Override PartName="/xl/activeX/activeX22.bin" ContentType="application/vnd.ms-office.activeX"/>
  <Override PartName="/xl/ctrlProps/ctrlProp9.xml" ContentType="application/vnd.ms-excel.controlproperties+xml"/>
  <Override PartName="/xl/ctrlProps/ctrlProp10.xml" ContentType="application/vnd.ms-excel.controlproperties+xml"/>
  <Override PartName="/xl/comments4.xml" ContentType="application/vnd.openxmlformats-officedocument.spreadsheetml.comments+xml"/>
  <Override PartName="/xl/drawings/drawing7.xml" ContentType="application/vnd.openxmlformats-officedocument.drawing+xml"/>
  <Override PartName="/xl/activeX/activeX23.xml" ContentType="application/vnd.ms-office.activeX+xml"/>
  <Override PartName="/xl/activeX/activeX23.bin" ContentType="application/vnd.ms-office.activeX"/>
  <Override PartName="/xl/activeX/activeX24.xml" ContentType="application/vnd.ms-office.activeX+xml"/>
  <Override PartName="/xl/activeX/activeX24.bin" ContentType="application/vnd.ms-office.activeX"/>
  <Override PartName="/xl/activeX/activeX25.xml" ContentType="application/vnd.ms-office.activeX+xml"/>
  <Override PartName="/xl/activeX/activeX25.bin" ContentType="application/vnd.ms-office.activeX"/>
  <Override PartName="/xl/activeX/activeX26.xml" ContentType="application/vnd.ms-office.activeX+xml"/>
  <Override PartName="/xl/activeX/activeX26.bin" ContentType="application/vnd.ms-office.activeX"/>
  <Override PartName="/xl/activeX/activeX27.xml" ContentType="application/vnd.ms-office.activeX+xml"/>
  <Override PartName="/xl/activeX/activeX27.bin" ContentType="application/vnd.ms-office.activeX"/>
  <Override PartName="/xl/ctrlProps/ctrlProp11.xml" ContentType="application/vnd.ms-excel.controlproperties+xml"/>
  <Override PartName="/xl/ctrlProps/ctrlProp12.xml" ContentType="application/vnd.ms-excel.controlproperties+xml"/>
  <Override PartName="/xl/comments5.xml" ContentType="application/vnd.openxmlformats-officedocument.spreadsheetml.comments+xml"/>
  <Override PartName="/xl/drawings/drawing8.xml" ContentType="application/vnd.openxmlformats-officedocument.drawing+xml"/>
  <Override PartName="/xl/activeX/activeX28.xml" ContentType="application/vnd.ms-office.activeX+xml"/>
  <Override PartName="/xl/activeX/activeX28.bin" ContentType="application/vnd.ms-office.activeX"/>
  <Override PartName="/xl/activeX/activeX29.xml" ContentType="application/vnd.ms-office.activeX+xml"/>
  <Override PartName="/xl/activeX/activeX29.bin" ContentType="application/vnd.ms-office.activeX"/>
  <Override PartName="/xl/activeX/activeX30.xml" ContentType="application/vnd.ms-office.activeX+xml"/>
  <Override PartName="/xl/activeX/activeX30.bin" ContentType="application/vnd.ms-office.activeX"/>
  <Override PartName="/xl/activeX/activeX31.xml" ContentType="application/vnd.ms-office.activeX+xml"/>
  <Override PartName="/xl/activeX/activeX31.bin" ContentType="application/vnd.ms-office.activeX"/>
  <Override PartName="/xl/activeX/activeX32.xml" ContentType="application/vnd.ms-office.activeX+xml"/>
  <Override PartName="/xl/activeX/activeX32.bin" ContentType="application/vnd.ms-office.activeX"/>
  <Override PartName="/xl/ctrlProps/ctrlProp13.xml" ContentType="application/vnd.ms-excel.controlproperties+xml"/>
  <Override PartName="/xl/ctrlProps/ctrlProp14.xml" ContentType="application/vnd.ms-excel.controlproperties+xml"/>
  <Override PartName="/xl/comments6.xml" ContentType="application/vnd.openxmlformats-officedocument.spreadsheetml.comments+xml"/>
  <Override PartName="/xl/drawings/drawing9.xml" ContentType="application/vnd.openxmlformats-officedocument.drawing+xml"/>
  <Override PartName="/xl/activeX/activeX33.xml" ContentType="application/vnd.ms-office.activeX+xml"/>
  <Override PartName="/xl/activeX/activeX33.bin" ContentType="application/vnd.ms-office.activeX"/>
  <Override PartName="/xl/activeX/activeX34.xml" ContentType="application/vnd.ms-office.activeX+xml"/>
  <Override PartName="/xl/activeX/activeX34.bin" ContentType="application/vnd.ms-office.activeX"/>
  <Override PartName="/xl/activeX/activeX35.xml" ContentType="application/vnd.ms-office.activeX+xml"/>
  <Override PartName="/xl/activeX/activeX35.bin" ContentType="application/vnd.ms-office.activeX"/>
  <Override PartName="/xl/activeX/activeX36.xml" ContentType="application/vnd.ms-office.activeX+xml"/>
  <Override PartName="/xl/activeX/activeX36.bin" ContentType="application/vnd.ms-office.activeX"/>
  <Override PartName="/xl/activeX/activeX37.xml" ContentType="application/vnd.ms-office.activeX+xml"/>
  <Override PartName="/xl/activeX/activeX37.bin" ContentType="application/vnd.ms-office.activeX"/>
  <Override PartName="/xl/ctrlProps/ctrlProp15.xml" ContentType="application/vnd.ms-excel.controlproperties+xml"/>
  <Override PartName="/xl/ctrlProps/ctrlProp16.xml" ContentType="application/vnd.ms-excel.controlproperties+xml"/>
  <Override PartName="/xl/comments7.xml" ContentType="application/vnd.openxmlformats-officedocument.spreadsheetml.comments+xml"/>
  <Override PartName="/xl/drawings/drawing10.xml" ContentType="application/vnd.openxmlformats-officedocument.drawing+xml"/>
  <Override PartName="/xl/activeX/activeX38.xml" ContentType="application/vnd.ms-office.activeX+xml"/>
  <Override PartName="/xl/activeX/activeX38.bin" ContentType="application/vnd.ms-office.activeX"/>
  <Override PartName="/xl/activeX/activeX39.xml" ContentType="application/vnd.ms-office.activeX+xml"/>
  <Override PartName="/xl/activeX/activeX39.bin" ContentType="application/vnd.ms-office.activeX"/>
  <Override PartName="/xl/activeX/activeX40.xml" ContentType="application/vnd.ms-office.activeX+xml"/>
  <Override PartName="/xl/activeX/activeX40.bin" ContentType="application/vnd.ms-office.activeX"/>
  <Override PartName="/xl/activeX/activeX41.xml" ContentType="application/vnd.ms-office.activeX+xml"/>
  <Override PartName="/xl/activeX/activeX41.bin" ContentType="application/vnd.ms-office.activeX"/>
  <Override PartName="/xl/activeX/activeX42.xml" ContentType="application/vnd.ms-office.activeX+xml"/>
  <Override PartName="/xl/activeX/activeX42.bin" ContentType="application/vnd.ms-office.activeX"/>
  <Override PartName="/xl/ctrlProps/ctrlProp17.xml" ContentType="application/vnd.ms-excel.controlproperties+xml"/>
  <Override PartName="/xl/ctrlProps/ctrlProp18.xml" ContentType="application/vnd.ms-excel.controlproperties+xml"/>
  <Override PartName="/xl/comments8.xml" ContentType="application/vnd.openxmlformats-officedocument.spreadsheetml.comments+xml"/>
  <Override PartName="/xl/drawings/drawing11.xml" ContentType="application/vnd.openxmlformats-officedocument.drawing+xml"/>
  <Override PartName="/xl/activeX/activeX43.xml" ContentType="application/vnd.ms-office.activeX+xml"/>
  <Override PartName="/xl/activeX/activeX43.bin" ContentType="application/vnd.ms-office.activeX"/>
  <Override PartName="/xl/activeX/activeX44.xml" ContentType="application/vnd.ms-office.activeX+xml"/>
  <Override PartName="/xl/activeX/activeX44.bin" ContentType="application/vnd.ms-office.activeX"/>
  <Override PartName="/xl/activeX/activeX45.xml" ContentType="application/vnd.ms-office.activeX+xml"/>
  <Override PartName="/xl/activeX/activeX45.bin" ContentType="application/vnd.ms-office.activeX"/>
  <Override PartName="/xl/activeX/activeX46.xml" ContentType="application/vnd.ms-office.activeX+xml"/>
  <Override PartName="/xl/activeX/activeX46.bin" ContentType="application/vnd.ms-office.activeX"/>
  <Override PartName="/xl/activeX/activeX47.xml" ContentType="application/vnd.ms-office.activeX+xml"/>
  <Override PartName="/xl/activeX/activeX47.bin" ContentType="application/vnd.ms-office.activeX"/>
  <Override PartName="/xl/ctrlProps/ctrlProp19.xml" ContentType="application/vnd.ms-excel.controlproperties+xml"/>
  <Override PartName="/xl/ctrlProps/ctrlProp20.xml" ContentType="application/vnd.ms-excel.controlproperties+xml"/>
  <Override PartName="/xl/comments9.xml" ContentType="application/vnd.openxmlformats-officedocument.spreadsheetml.comments+xml"/>
  <Override PartName="/xl/drawings/drawing12.xml" ContentType="application/vnd.openxmlformats-officedocument.drawing+xml"/>
  <Override PartName="/xl/activeX/activeX48.xml" ContentType="application/vnd.ms-office.activeX+xml"/>
  <Override PartName="/xl/activeX/activeX48.bin" ContentType="application/vnd.ms-office.activeX"/>
  <Override PartName="/xl/activeX/activeX49.xml" ContentType="application/vnd.ms-office.activeX+xml"/>
  <Override PartName="/xl/activeX/activeX49.bin" ContentType="application/vnd.ms-office.activeX"/>
  <Override PartName="/xl/activeX/activeX50.xml" ContentType="application/vnd.ms-office.activeX+xml"/>
  <Override PartName="/xl/activeX/activeX50.bin" ContentType="application/vnd.ms-office.activeX"/>
  <Override PartName="/xl/activeX/activeX51.xml" ContentType="application/vnd.ms-office.activeX+xml"/>
  <Override PartName="/xl/activeX/activeX51.bin" ContentType="application/vnd.ms-office.activeX"/>
  <Override PartName="/xl/activeX/activeX52.xml" ContentType="application/vnd.ms-office.activeX+xml"/>
  <Override PartName="/xl/activeX/activeX52.bin" ContentType="application/vnd.ms-office.activeX"/>
  <Override PartName="/xl/ctrlProps/ctrlProp21.xml" ContentType="application/vnd.ms-excel.controlproperties+xml"/>
  <Override PartName="/xl/ctrlProps/ctrlProp22.xml" ContentType="application/vnd.ms-excel.controlproperties+xml"/>
  <Override PartName="/xl/comments10.xml" ContentType="application/vnd.openxmlformats-officedocument.spreadsheetml.comments+xml"/>
  <Override PartName="/xl/drawings/drawing13.xml" ContentType="application/vnd.openxmlformats-officedocument.drawing+xml"/>
  <Override PartName="/xl/activeX/activeX53.xml" ContentType="application/vnd.ms-office.activeX+xml"/>
  <Override PartName="/xl/activeX/activeX53.bin" ContentType="application/vnd.ms-office.activeX"/>
  <Override PartName="/xl/activeX/activeX54.xml" ContentType="application/vnd.ms-office.activeX+xml"/>
  <Override PartName="/xl/activeX/activeX54.bin" ContentType="application/vnd.ms-office.activeX"/>
  <Override PartName="/xl/activeX/activeX55.xml" ContentType="application/vnd.ms-office.activeX+xml"/>
  <Override PartName="/xl/activeX/activeX55.bin" ContentType="application/vnd.ms-office.activeX"/>
  <Override PartName="/xl/activeX/activeX56.xml" ContentType="application/vnd.ms-office.activeX+xml"/>
  <Override PartName="/xl/activeX/activeX56.bin" ContentType="application/vnd.ms-office.activeX"/>
  <Override PartName="/xl/activeX/activeX57.xml" ContentType="application/vnd.ms-office.activeX+xml"/>
  <Override PartName="/xl/activeX/activeX57.bin" ContentType="application/vnd.ms-office.activeX"/>
  <Override PartName="/xl/ctrlProps/ctrlProp23.xml" ContentType="application/vnd.ms-excel.controlproperties+xml"/>
  <Override PartName="/xl/ctrlProps/ctrlProp24.xml" ContentType="application/vnd.ms-excel.controlproperties+xml"/>
  <Override PartName="/xl/comments11.xml" ContentType="application/vnd.openxmlformats-officedocument.spreadsheetml.comments+xml"/>
  <Override PartName="/xl/drawings/drawing14.xml" ContentType="application/vnd.openxmlformats-officedocument.drawing+xml"/>
  <Override PartName="/xl/activeX/activeX58.xml" ContentType="application/vnd.ms-office.activeX+xml"/>
  <Override PartName="/xl/activeX/activeX58.bin" ContentType="application/vnd.ms-office.activeX"/>
  <Override PartName="/xl/activeX/activeX59.xml" ContentType="application/vnd.ms-office.activeX+xml"/>
  <Override PartName="/xl/activeX/activeX59.bin" ContentType="application/vnd.ms-office.activeX"/>
  <Override PartName="/xl/activeX/activeX60.xml" ContentType="application/vnd.ms-office.activeX+xml"/>
  <Override PartName="/xl/activeX/activeX60.bin" ContentType="application/vnd.ms-office.activeX"/>
  <Override PartName="/xl/activeX/activeX61.xml" ContentType="application/vnd.ms-office.activeX+xml"/>
  <Override PartName="/xl/activeX/activeX61.bin" ContentType="application/vnd.ms-office.activeX"/>
  <Override PartName="/xl/activeX/activeX62.xml" ContentType="application/vnd.ms-office.activeX+xml"/>
  <Override PartName="/xl/activeX/activeX62.bin" ContentType="application/vnd.ms-office.activeX"/>
  <Override PartName="/xl/ctrlProps/ctrlProp25.xml" ContentType="application/vnd.ms-excel.controlproperties+xml"/>
  <Override PartName="/xl/ctrlProps/ctrlProp26.xml" ContentType="application/vnd.ms-excel.controlproperties+xml"/>
  <Override PartName="/xl/comments12.xml" ContentType="application/vnd.openxmlformats-officedocument.spreadsheetml.comments+xml"/>
  <Override PartName="/xl/drawings/drawing15.xml" ContentType="application/vnd.openxmlformats-officedocument.drawing+xml"/>
  <Override PartName="/xl/activeX/activeX63.xml" ContentType="application/vnd.ms-office.activeX+xml"/>
  <Override PartName="/xl/activeX/activeX63.bin" ContentType="application/vnd.ms-office.activeX"/>
  <Override PartName="/xl/activeX/activeX64.xml" ContentType="application/vnd.ms-office.activeX+xml"/>
  <Override PartName="/xl/activeX/activeX64.bin" ContentType="application/vnd.ms-office.activeX"/>
  <Override PartName="/xl/activeX/activeX65.xml" ContentType="application/vnd.ms-office.activeX+xml"/>
  <Override PartName="/xl/activeX/activeX65.bin" ContentType="application/vnd.ms-office.activeX"/>
  <Override PartName="/xl/activeX/activeX66.xml" ContentType="application/vnd.ms-office.activeX+xml"/>
  <Override PartName="/xl/activeX/activeX66.bin" ContentType="application/vnd.ms-office.activeX"/>
  <Override PartName="/xl/activeX/activeX67.xml" ContentType="application/vnd.ms-office.activeX+xml"/>
  <Override PartName="/xl/activeX/activeX67.bin" ContentType="application/vnd.ms-office.activeX"/>
  <Override PartName="/xl/ctrlProps/ctrlProp27.xml" ContentType="application/vnd.ms-excel.controlproperties+xml"/>
  <Override PartName="/xl/ctrlProps/ctrlProp28.xml" ContentType="application/vnd.ms-excel.controlproperties+xml"/>
  <Override PartName="/xl/comments13.xml" ContentType="application/vnd.openxmlformats-officedocument.spreadsheetml.comments+xml"/>
  <Override PartName="/xl/drawings/drawing16.xml" ContentType="application/vnd.openxmlformats-officedocument.drawing+xml"/>
  <Override PartName="/xl/activeX/activeX68.xml" ContentType="application/vnd.ms-office.activeX+xml"/>
  <Override PartName="/xl/activeX/activeX68.bin" ContentType="application/vnd.ms-office.activeX"/>
  <Override PartName="/xl/activeX/activeX69.xml" ContentType="application/vnd.ms-office.activeX+xml"/>
  <Override PartName="/xl/activeX/activeX69.bin" ContentType="application/vnd.ms-office.activeX"/>
  <Override PartName="/xl/activeX/activeX70.xml" ContentType="application/vnd.ms-office.activeX+xml"/>
  <Override PartName="/xl/activeX/activeX70.bin" ContentType="application/vnd.ms-office.activeX"/>
  <Override PartName="/xl/activeX/activeX71.xml" ContentType="application/vnd.ms-office.activeX+xml"/>
  <Override PartName="/xl/activeX/activeX71.bin" ContentType="application/vnd.ms-office.activeX"/>
  <Override PartName="/xl/activeX/activeX72.xml" ContentType="application/vnd.ms-office.activeX+xml"/>
  <Override PartName="/xl/activeX/activeX72.bin" ContentType="application/vnd.ms-office.activeX"/>
  <Override PartName="/xl/ctrlProps/ctrlProp29.xml" ContentType="application/vnd.ms-excel.controlproperties+xml"/>
  <Override PartName="/xl/ctrlProps/ctrlProp30.xml" ContentType="application/vnd.ms-excel.controlproperties+xml"/>
  <Override PartName="/xl/comments14.xml" ContentType="application/vnd.openxmlformats-officedocument.spreadsheetml.comments+xml"/>
  <Override PartName="/xl/drawings/drawing17.xml" ContentType="application/vnd.openxmlformats-officedocument.drawing+xml"/>
  <Override PartName="/xl/activeX/activeX73.xml" ContentType="application/vnd.ms-office.activeX+xml"/>
  <Override PartName="/xl/activeX/activeX73.bin" ContentType="application/vnd.ms-office.activeX"/>
  <Override PartName="/xl/activeX/activeX74.xml" ContentType="application/vnd.ms-office.activeX+xml"/>
  <Override PartName="/xl/activeX/activeX74.bin" ContentType="application/vnd.ms-office.activeX"/>
  <Override PartName="/xl/activeX/activeX75.xml" ContentType="application/vnd.ms-office.activeX+xml"/>
  <Override PartName="/xl/activeX/activeX75.bin" ContentType="application/vnd.ms-office.activeX"/>
  <Override PartName="/xl/activeX/activeX76.xml" ContentType="application/vnd.ms-office.activeX+xml"/>
  <Override PartName="/xl/activeX/activeX76.bin" ContentType="application/vnd.ms-office.activeX"/>
  <Override PartName="/xl/activeX/activeX77.xml" ContentType="application/vnd.ms-office.activeX+xml"/>
  <Override PartName="/xl/activeX/activeX77.bin" ContentType="application/vnd.ms-office.activeX"/>
  <Override PartName="/xl/ctrlProps/ctrlProp31.xml" ContentType="application/vnd.ms-excel.controlproperties+xml"/>
  <Override PartName="/xl/ctrlProps/ctrlProp32.xml" ContentType="application/vnd.ms-excel.controlproperties+xml"/>
  <Override PartName="/xl/comments15.xml" ContentType="application/vnd.openxmlformats-officedocument.spreadsheetml.comments+xml"/>
  <Override PartName="/xl/drawings/drawing18.xml" ContentType="application/vnd.openxmlformats-officedocument.drawing+xml"/>
  <Override PartName="/xl/activeX/activeX78.xml" ContentType="application/vnd.ms-office.activeX+xml"/>
  <Override PartName="/xl/activeX/activeX78.bin" ContentType="application/vnd.ms-office.activeX"/>
  <Override PartName="/xl/activeX/activeX79.xml" ContentType="application/vnd.ms-office.activeX+xml"/>
  <Override PartName="/xl/activeX/activeX79.bin" ContentType="application/vnd.ms-office.activeX"/>
  <Override PartName="/xl/activeX/activeX80.xml" ContentType="application/vnd.ms-office.activeX+xml"/>
  <Override PartName="/xl/activeX/activeX80.bin" ContentType="application/vnd.ms-office.activeX"/>
  <Override PartName="/xl/activeX/activeX81.xml" ContentType="application/vnd.ms-office.activeX+xml"/>
  <Override PartName="/xl/activeX/activeX81.bin" ContentType="application/vnd.ms-office.activeX"/>
  <Override PartName="/xl/activeX/activeX82.xml" ContentType="application/vnd.ms-office.activeX+xml"/>
  <Override PartName="/xl/activeX/activeX82.bin" ContentType="application/vnd.ms-office.activeX"/>
  <Override PartName="/xl/ctrlProps/ctrlProp33.xml" ContentType="application/vnd.ms-excel.controlproperties+xml"/>
  <Override PartName="/xl/ctrlProps/ctrlProp34.xml" ContentType="application/vnd.ms-excel.controlproperties+xml"/>
  <Override PartName="/xl/comments16.xml" ContentType="application/vnd.openxmlformats-officedocument.spreadsheetml.comments+xml"/>
  <Override PartName="/xl/drawings/drawing19.xml" ContentType="application/vnd.openxmlformats-officedocument.drawing+xml"/>
  <Override PartName="/xl/activeX/activeX83.xml" ContentType="application/vnd.ms-office.activeX+xml"/>
  <Override PartName="/xl/activeX/activeX83.bin" ContentType="application/vnd.ms-office.activeX"/>
  <Override PartName="/xl/activeX/activeX84.xml" ContentType="application/vnd.ms-office.activeX+xml"/>
  <Override PartName="/xl/activeX/activeX84.bin" ContentType="application/vnd.ms-office.activeX"/>
  <Override PartName="/xl/activeX/activeX85.xml" ContentType="application/vnd.ms-office.activeX+xml"/>
  <Override PartName="/xl/activeX/activeX85.bin" ContentType="application/vnd.ms-office.activeX"/>
  <Override PartName="/xl/activeX/activeX86.xml" ContentType="application/vnd.ms-office.activeX+xml"/>
  <Override PartName="/xl/activeX/activeX86.bin" ContentType="application/vnd.ms-office.activeX"/>
  <Override PartName="/xl/activeX/activeX87.xml" ContentType="application/vnd.ms-office.activeX+xml"/>
  <Override PartName="/xl/activeX/activeX87.bin" ContentType="application/vnd.ms-office.activeX"/>
  <Override PartName="/xl/ctrlProps/ctrlProp35.xml" ContentType="application/vnd.ms-excel.controlproperties+xml"/>
  <Override PartName="/xl/ctrlProps/ctrlProp36.xml" ContentType="application/vnd.ms-excel.controlproperties+xml"/>
  <Override PartName="/xl/comments17.xml" ContentType="application/vnd.openxmlformats-officedocument.spreadsheetml.comments+xml"/>
  <Override PartName="/xl/drawings/drawing20.xml" ContentType="application/vnd.openxmlformats-officedocument.drawing+xml"/>
  <Override PartName="/xl/activeX/activeX88.xml" ContentType="application/vnd.ms-office.activeX+xml"/>
  <Override PartName="/xl/activeX/activeX88.bin" ContentType="application/vnd.ms-office.activeX"/>
  <Override PartName="/xl/activeX/activeX89.xml" ContentType="application/vnd.ms-office.activeX+xml"/>
  <Override PartName="/xl/activeX/activeX89.bin" ContentType="application/vnd.ms-office.activeX"/>
  <Override PartName="/xl/activeX/activeX90.xml" ContentType="application/vnd.ms-office.activeX+xml"/>
  <Override PartName="/xl/activeX/activeX90.bin" ContentType="application/vnd.ms-office.activeX"/>
  <Override PartName="/xl/activeX/activeX91.xml" ContentType="application/vnd.ms-office.activeX+xml"/>
  <Override PartName="/xl/activeX/activeX91.bin" ContentType="application/vnd.ms-office.activeX"/>
  <Override PartName="/xl/activeX/activeX92.xml" ContentType="application/vnd.ms-office.activeX+xml"/>
  <Override PartName="/xl/activeX/activeX92.bin" ContentType="application/vnd.ms-office.activeX"/>
  <Override PartName="/xl/ctrlProps/ctrlProp37.xml" ContentType="application/vnd.ms-excel.controlproperties+xml"/>
  <Override PartName="/xl/ctrlProps/ctrlProp38.xml" ContentType="application/vnd.ms-excel.controlproperties+xml"/>
  <Override PartName="/xl/comments18.xml" ContentType="application/vnd.openxmlformats-officedocument.spreadsheetml.comments+xml"/>
  <Override PartName="/xl/drawings/drawing21.xml" ContentType="application/vnd.openxmlformats-officedocument.drawing+xml"/>
  <Override PartName="/xl/activeX/activeX93.xml" ContentType="application/vnd.ms-office.activeX+xml"/>
  <Override PartName="/xl/activeX/activeX93.bin" ContentType="application/vnd.ms-office.activeX"/>
  <Override PartName="/xl/activeX/activeX94.xml" ContentType="application/vnd.ms-office.activeX+xml"/>
  <Override PartName="/xl/activeX/activeX94.bin" ContentType="application/vnd.ms-office.activeX"/>
  <Override PartName="/xl/activeX/activeX95.xml" ContentType="application/vnd.ms-office.activeX+xml"/>
  <Override PartName="/xl/activeX/activeX95.bin" ContentType="application/vnd.ms-office.activeX"/>
  <Override PartName="/xl/activeX/activeX96.xml" ContentType="application/vnd.ms-office.activeX+xml"/>
  <Override PartName="/xl/activeX/activeX96.bin" ContentType="application/vnd.ms-office.activeX"/>
  <Override PartName="/xl/activeX/activeX97.xml" ContentType="application/vnd.ms-office.activeX+xml"/>
  <Override PartName="/xl/activeX/activeX97.bin" ContentType="application/vnd.ms-office.activeX"/>
  <Override PartName="/xl/ctrlProps/ctrlProp39.xml" ContentType="application/vnd.ms-excel.controlproperties+xml"/>
  <Override PartName="/xl/ctrlProps/ctrlProp40.xml" ContentType="application/vnd.ms-excel.controlproperties+xml"/>
  <Override PartName="/xl/comments19.xml" ContentType="application/vnd.openxmlformats-officedocument.spreadsheetml.comments+xml"/>
  <Override PartName="/xl/drawings/drawing22.xml" ContentType="application/vnd.openxmlformats-officedocument.drawing+xml"/>
  <Override PartName="/xl/activeX/activeX98.xml" ContentType="application/vnd.ms-office.activeX+xml"/>
  <Override PartName="/xl/activeX/activeX98.bin" ContentType="application/vnd.ms-office.activeX"/>
  <Override PartName="/xl/activeX/activeX99.xml" ContentType="application/vnd.ms-office.activeX+xml"/>
  <Override PartName="/xl/activeX/activeX99.bin" ContentType="application/vnd.ms-office.activeX"/>
  <Override PartName="/xl/activeX/activeX100.xml" ContentType="application/vnd.ms-office.activeX+xml"/>
  <Override PartName="/xl/activeX/activeX100.bin" ContentType="application/vnd.ms-office.activeX"/>
  <Override PartName="/xl/activeX/activeX101.xml" ContentType="application/vnd.ms-office.activeX+xml"/>
  <Override PartName="/xl/activeX/activeX101.bin" ContentType="application/vnd.ms-office.activeX"/>
  <Override PartName="/xl/activeX/activeX102.xml" ContentType="application/vnd.ms-office.activeX+xml"/>
  <Override PartName="/xl/activeX/activeX102.bin" ContentType="application/vnd.ms-office.activeX"/>
  <Override PartName="/xl/ctrlProps/ctrlProp41.xml" ContentType="application/vnd.ms-excel.controlproperties+xml"/>
  <Override PartName="/xl/ctrlProps/ctrlProp42.xml" ContentType="application/vnd.ms-excel.controlproperties+xml"/>
  <Override PartName="/xl/comments20.xml" ContentType="application/vnd.openxmlformats-officedocument.spreadsheetml.comments+xml"/>
  <Override PartName="/xl/drawings/drawing23.xml" ContentType="application/vnd.openxmlformats-officedocument.drawing+xml"/>
  <Override PartName="/xl/activeX/activeX103.xml" ContentType="application/vnd.ms-office.activeX+xml"/>
  <Override PartName="/xl/activeX/activeX103.bin" ContentType="application/vnd.ms-office.activeX"/>
  <Override PartName="/xl/activeX/activeX104.xml" ContentType="application/vnd.ms-office.activeX+xml"/>
  <Override PartName="/xl/activeX/activeX104.bin" ContentType="application/vnd.ms-office.activeX"/>
  <Override PartName="/xl/activeX/activeX105.xml" ContentType="application/vnd.ms-office.activeX+xml"/>
  <Override PartName="/xl/activeX/activeX105.bin" ContentType="application/vnd.ms-office.activeX"/>
  <Override PartName="/xl/activeX/activeX106.xml" ContentType="application/vnd.ms-office.activeX+xml"/>
  <Override PartName="/xl/activeX/activeX106.bin" ContentType="application/vnd.ms-office.activeX"/>
  <Override PartName="/xl/activeX/activeX107.xml" ContentType="application/vnd.ms-office.activeX+xml"/>
  <Override PartName="/xl/activeX/activeX107.bin" ContentType="application/vnd.ms-office.activeX"/>
  <Override PartName="/xl/ctrlProps/ctrlProp43.xml" ContentType="application/vnd.ms-excel.controlproperties+xml"/>
  <Override PartName="/xl/ctrlProps/ctrlProp44.xml" ContentType="application/vnd.ms-excel.controlproperties+xml"/>
  <Override PartName="/xl/comments21.xml" ContentType="application/vnd.openxmlformats-officedocument.spreadsheetml.comments+xml"/>
  <Override PartName="/xl/tables/table1.xml" ContentType="application/vnd.openxmlformats-officedocument.spreadsheetml.table+xml"/>
  <Override PartName="/xl/comments22.xml" ContentType="application/vnd.openxmlformats-officedocument.spreadsheetml.comments+xml"/>
  <Override PartName="/xl/threadedComments/threadedComment1.xml" ContentType="application/vnd.ms-excel.threadedcomments+xml"/>
  <Override PartName="/xl/tables/table2.xml" ContentType="application/vnd.openxmlformats-officedocument.spreadsheetml.table+xml"/>
  <Override PartName="/xl/comments23.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24.xml" ContentType="application/vnd.openxmlformats-officedocument.spreadsheetml.comments+xml"/>
  <Override PartName="/xl/threadedComments/threadedComment3.xml" ContentType="application/vnd.ms-excel.threadedcomments+xml"/>
  <Override PartName="/xl/tables/table4.xml" ContentType="application/vnd.openxmlformats-officedocument.spreadsheetml.table+xml"/>
  <Override PartName="/xl/comments25.xml" ContentType="application/vnd.openxmlformats-officedocument.spreadsheetml.comments+xml"/>
  <Override PartName="/xl/threadedComments/threadedComment4.xml" ContentType="application/vnd.ms-excel.threadedcomments+xml"/>
  <Override PartName="/xl/tables/table5.xml" ContentType="application/vnd.openxmlformats-officedocument.spreadsheetml.table+xml"/>
  <Override PartName="/xl/comments26.xml" ContentType="application/vnd.openxmlformats-officedocument.spreadsheetml.comments+xml"/>
  <Override PartName="/xl/threadedComments/threadedComment5.xml" ContentType="application/vnd.ms-excel.threadedcomments+xml"/>
  <Override PartName="/xl/tables/table6.xml" ContentType="application/vnd.openxmlformats-officedocument.spreadsheetml.table+xml"/>
  <Override PartName="/xl/comments27.xml" ContentType="application/vnd.openxmlformats-officedocument.spreadsheetml.comments+xml"/>
  <Override PartName="/xl/tables/table7.xml" ContentType="application/vnd.openxmlformats-officedocument.spreadsheetml.table+xml"/>
  <Override PartName="/xl/comments28.xml" ContentType="application/vnd.openxmlformats-officedocument.spreadsheetml.comments+xml"/>
  <Override PartName="/xl/tables/table8.xml" ContentType="application/vnd.openxmlformats-officedocument.spreadsheetml.table+xml"/>
  <Override PartName="/xl/comments29.xml" ContentType="application/vnd.openxmlformats-officedocument.spreadsheetml.comments+xml"/>
  <Override PartName="/xl/tables/table9.xml" ContentType="application/vnd.openxmlformats-officedocument.spreadsheetml.table+xml"/>
  <Override PartName="/xl/comments30.xml" ContentType="application/vnd.openxmlformats-officedocument.spreadsheetml.comments+xml"/>
  <Override PartName="/xl/tables/table10.xml" ContentType="application/vnd.openxmlformats-officedocument.spreadsheetml.table+xml"/>
  <Override PartName="/xl/comments31.xml" ContentType="application/vnd.openxmlformats-officedocument.spreadsheetml.comments+xml"/>
  <Override PartName="/xl/tables/table11.xml" ContentType="application/vnd.openxmlformats-officedocument.spreadsheetml.table+xml"/>
  <Override PartName="/xl/comments32.xml" ContentType="application/vnd.openxmlformats-officedocument.spreadsheetml.comments+xml"/>
  <Override PartName="/xl/tables/table12.xml" ContentType="application/vnd.openxmlformats-officedocument.spreadsheetml.table+xml"/>
  <Override PartName="/xl/comments33.xml" ContentType="application/vnd.openxmlformats-officedocument.spreadsheetml.comments+xml"/>
  <Override PartName="/xl/tables/table13.xml" ContentType="application/vnd.openxmlformats-officedocument.spreadsheetml.table+xml"/>
  <Override PartName="/xl/comments34.xml" ContentType="application/vnd.openxmlformats-officedocument.spreadsheetml.comments+xml"/>
  <Override PartName="/xl/tables/table14.xml" ContentType="application/vnd.openxmlformats-officedocument.spreadsheetml.table+xml"/>
  <Override PartName="/xl/comments35.xml" ContentType="application/vnd.openxmlformats-officedocument.spreadsheetml.comments+xml"/>
  <Override PartName="/xl/tables/table15.xml" ContentType="application/vnd.openxmlformats-officedocument.spreadsheetml.table+xml"/>
  <Override PartName="/xl/comments36.xml" ContentType="application/vnd.openxmlformats-officedocument.spreadsheetml.comments+xml"/>
  <Override PartName="/xl/tables/table16.xml" ContentType="application/vnd.openxmlformats-officedocument.spreadsheetml.table+xml"/>
  <Override PartName="/xl/comments37.xml" ContentType="application/vnd.openxmlformats-officedocument.spreadsheetml.comments+xml"/>
  <Override PartName="/xl/tables/table17.xml" ContentType="application/vnd.openxmlformats-officedocument.spreadsheetml.table+xml"/>
  <Override PartName="/xl/comments38.xml" ContentType="application/vnd.openxmlformats-officedocument.spreadsheetml.comments+xml"/>
  <Override PartName="/xl/tables/table18.xml" ContentType="application/vnd.openxmlformats-officedocument.spreadsheetml.table+xml"/>
  <Override PartName="/xl/comments39.xml" ContentType="application/vnd.openxmlformats-officedocument.spreadsheetml.comments+xml"/>
  <Override PartName="/xl/tables/table19.xml" ContentType="application/vnd.openxmlformats-officedocument.spreadsheetml.table+xml"/>
  <Override PartName="/xl/comments40.xml" ContentType="application/vnd.openxmlformats-officedocument.spreadsheetml.comments+xml"/>
  <Override PartName="/xl/tables/table20.xml" ContentType="application/vnd.openxmlformats-officedocument.spreadsheetml.table+xml"/>
  <Override PartName="/xl/comments41.xml" ContentType="application/vnd.openxmlformats-officedocument.spreadsheetml.comments+xml"/>
  <Override PartName="/xl/tables/table21.xml" ContentType="application/vnd.openxmlformats-officedocument.spreadsheetml.table+xml"/>
  <Override PartName="/xl/comments42.xml" ContentType="application/vnd.openxmlformats-officedocument.spreadsheetml.comments+xml"/>
  <Override PartName="/xl/drawings/drawing24.xml" ContentType="application/vnd.openxmlformats-officedocument.drawing+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531" codeName="{657A6CF4-780A-29F0-665F-34B82A1D2417}"/>
  <workbookPr updateLinks="never" codeName="ThisWorkbook" defaultThemeVersion="166925"/>
  <mc:AlternateContent xmlns:mc="http://schemas.openxmlformats.org/markup-compatibility/2006">
    <mc:Choice Requires="x15">
      <x15ac:absPath xmlns:x15ac="http://schemas.microsoft.com/office/spreadsheetml/2010/11/ac" url="https://365inegi-my.sharepoint.com/personal/francisco_deferia_inegi_org_mx/Documents/05_SDMIG/2024/08_RALAB/03_SISTEMA/Ejemplos/"/>
    </mc:Choice>
  </mc:AlternateContent>
  <xr:revisionPtr revIDLastSave="64" documentId="13_ncr:1_{E0D40D06-AF4A-4F1F-B42E-8A26E9DB1CD4}" xr6:coauthVersionLast="47" xr6:coauthVersionMax="47" xr10:uidLastSave="{5FFCB972-FE38-47E2-974A-D3AECAFBEC32}"/>
  <bookViews>
    <workbookView xWindow="-120" yWindow="-120" windowWidth="20730" windowHeight="11160" tabRatio="767" firstSheet="2" activeTab="3" xr2:uid="{00000000-000D-0000-FFFF-FFFF00000000}"/>
  </bookViews>
  <sheets>
    <sheet name="Índice" sheetId="50" r:id="rId1"/>
    <sheet name="STPS" sheetId="13" r:id="rId2"/>
    <sheet name="Control_expediente" sheetId="1" r:id="rId3"/>
    <sheet name="T.1.0_audiencias" sheetId="3" r:id="rId4"/>
    <sheet name="T.1.1_ordinario" sheetId="5" r:id="rId5"/>
    <sheet name="T.1.2_part_act_ordinario" sheetId="8" r:id="rId6"/>
    <sheet name="T.1.3_part__dem_ordinario" sheetId="9" r:id="rId7"/>
    <sheet name="T.2.1_esp_indiv" sheetId="18" r:id="rId8"/>
    <sheet name="T.2.2_part_act_esp_indiv" sheetId="21" r:id="rId9"/>
    <sheet name="T.2.3_part_dem_esp_indiv" sheetId="23" r:id="rId10"/>
    <sheet name="T.3.1_esp_colec" sheetId="24" r:id="rId11"/>
    <sheet name="T.3.2_part_act_esp_colec" sheetId="27" r:id="rId12"/>
    <sheet name="T.3.3_part_dem_esp_colec" sheetId="28" r:id="rId13"/>
    <sheet name="T.4.1_huelga" sheetId="31" r:id="rId14"/>
    <sheet name="T.4.2_part_act_huelga" sheetId="32" r:id="rId15"/>
    <sheet name="T.4.3_part_dem_huelga" sheetId="34" r:id="rId16"/>
    <sheet name="T.5.1_colec_nat_eco" sheetId="37" r:id="rId17"/>
    <sheet name="T.5.2_part_act_colec_nat_eco" sheetId="39" r:id="rId18"/>
    <sheet name="T.5.3_part_dem_colec_nat_eco" sheetId="40" r:id="rId19"/>
    <sheet name="T.6.1_parapro" sheetId="42" r:id="rId20"/>
    <sheet name="T.7.1_terce" sheetId="44" r:id="rId21"/>
    <sheet name="T.8.1_pref_cred" sheetId="47" r:id="rId22"/>
    <sheet name="T.9.1_ejecu" sheetId="48" r:id="rId23"/>
    <sheet name="BD_Control_expediente" sheetId="2" state="veryHidden" r:id="rId24"/>
    <sheet name="BD_T.1.0_audiencias" sheetId="4" state="veryHidden" r:id="rId25"/>
    <sheet name="BD_T.1.1_ordinario" sheetId="6" state="veryHidden" r:id="rId26"/>
    <sheet name="BD_T.1.2_part_act_ordinario" sheetId="7" state="veryHidden" r:id="rId27"/>
    <sheet name="BD_T.1.3_part__dem_ordinario" sheetId="10" state="veryHidden" r:id="rId28"/>
    <sheet name="BD_T.2.1_esp_indiv" sheetId="17" state="veryHidden" r:id="rId29"/>
    <sheet name="BD_T.2.2_part_act_esp_indiv" sheetId="20" state="veryHidden" r:id="rId30"/>
    <sheet name="BD_T.2.3_part_dem_esp_indiv" sheetId="22" state="veryHidden" r:id="rId31"/>
    <sheet name="BD_T.3.1_esp_colec" sheetId="57" state="veryHidden" r:id="rId32"/>
    <sheet name="BD_T.3.2_part_act_esp_colec" sheetId="58" state="veryHidden" r:id="rId33"/>
    <sheet name="BD_T.3.3_part_dem_esp_colec" sheetId="59" state="veryHidden" r:id="rId34"/>
    <sheet name="BD_T.4.1_huelga" sheetId="60" state="veryHidden" r:id="rId35"/>
    <sheet name="BD_T.4.2_part_act_huelga" sheetId="61" state="veryHidden" r:id="rId36"/>
    <sheet name="BD_T.4.3_part_dem_huelga" sheetId="62" state="veryHidden" r:id="rId37"/>
    <sheet name="BD_T.5.1_colec_nat_eco" sheetId="63" state="veryHidden" r:id="rId38"/>
    <sheet name="BD_T.5.2_part_act_colec_nat_eco" sheetId="64" state="veryHidden" r:id="rId39"/>
    <sheet name="BD_T.5.3_part_dem_colec_nat_eco" sheetId="65" state="veryHidden" r:id="rId40"/>
    <sheet name="BD_T.6.1_parapro" sheetId="66" state="veryHidden" r:id="rId41"/>
    <sheet name="BD_T.7.1_terce" sheetId="45" state="veryHidden" r:id="rId42"/>
    <sheet name="BD_T.8.1_pref_cred" sheetId="46" state="veryHidden" r:id="rId43"/>
    <sheet name="BD_T.9.1_ejecu" sheetId="49" state="veryHidden" r:id="rId44"/>
    <sheet name="FC" sheetId="54" state="veryHidden" r:id="rId45"/>
    <sheet name="Acerca De" sheetId="55" r:id="rId46"/>
    <sheet name="Estados" sheetId="12" r:id="rId47"/>
    <sheet name="Catálogos" sheetId="11" r:id="rId48"/>
    <sheet name="Validaciones" sheetId="52" r:id="rId49"/>
    <sheet name="LD" sheetId="56" r:id="rId50"/>
  </sheets>
  <externalReferences>
    <externalReference r:id="rId51"/>
    <externalReference r:id="rId52"/>
    <externalReference r:id="rId53"/>
    <externalReference r:id="rId54"/>
    <externalReference r:id="rId55"/>
  </externalReferences>
  <definedNames>
    <definedName name="_xlnm._FilterDatabase" localSheetId="23" hidden="1">BD_Control_expediente!$A$10:$AH$12</definedName>
    <definedName name="_xlnm._FilterDatabase" localSheetId="24" hidden="1">'BD_T.1.0_audiencias'!$B$10:$R$377</definedName>
    <definedName name="_xlnm._FilterDatabase" localSheetId="25" hidden="1">'BD_T.1.1_ordinario'!$A$10:$CR$744</definedName>
    <definedName name="_xlnm._FilterDatabase" localSheetId="26" hidden="1">'BD_T.1.2_part_act_ordinario'!$A$10:$AA$713</definedName>
    <definedName name="_xlnm._FilterDatabase" localSheetId="27" hidden="1">'BD_T.1.3_part__dem_ordinario'!$A$10:$X$1353</definedName>
    <definedName name="_xlnm._FilterDatabase" localSheetId="28" hidden="1">'BD_T.2.1_esp_indiv'!$A$10:$CB$46</definedName>
    <definedName name="_xlnm._FilterDatabase" localSheetId="29" hidden="1">'BD_T.2.2_part_act_esp_indiv'!$A$10:$P$42</definedName>
    <definedName name="_xlnm._FilterDatabase" localSheetId="30" hidden="1">'BD_T.2.3_part_dem_esp_indiv'!$A$10:$X$48</definedName>
    <definedName name="_xlnm._FilterDatabase" localSheetId="31" hidden="1">'BD_T.3.1_esp_colec'!$A$10:$BR$17</definedName>
    <definedName name="_xlnm._FilterDatabase" localSheetId="32" hidden="1">'BD_T.3.2_part_act_esp_colec'!$A$10:$AI$12</definedName>
    <definedName name="_xlnm._FilterDatabase" localSheetId="33" hidden="1">'BD_T.3.3_part_dem_esp_colec'!$A$10:$AI$13</definedName>
    <definedName name="_xlnm._FilterDatabase" localSheetId="34" hidden="1">'BD_T.4.1_huelga'!$A$10:$BC$25</definedName>
    <definedName name="_xlnm._FilterDatabase" localSheetId="35" hidden="1">'BD_T.4.2_part_act_huelga'!$A$10:$T$25</definedName>
    <definedName name="_xlnm._FilterDatabase" localSheetId="36" hidden="1">'BD_T.4.3_part_dem_huelga'!$A$10:$X$26</definedName>
    <definedName name="_xlnm._FilterDatabase" localSheetId="37" hidden="1">'BD_T.5.1_colec_nat_eco'!$A$10:$BE$11</definedName>
    <definedName name="_xlnm._FilterDatabase" localSheetId="38" hidden="1">'BD_T.5.2_part_act_colec_nat_eco'!$A$10:$AI$11</definedName>
    <definedName name="_xlnm._FilterDatabase" localSheetId="39" hidden="1">'BD_T.5.3_part_dem_colec_nat_eco'!$A$10:$AI$11</definedName>
    <definedName name="_xlnm._FilterDatabase" localSheetId="40" hidden="1">'BD_T.6.1_parapro'!$A$10:$U$69</definedName>
    <definedName name="_xlnm._FilterDatabase" localSheetId="41" hidden="1">'BD_T.7.1_terce'!$A$10:$O$11</definedName>
    <definedName name="_xlnm._FilterDatabase" localSheetId="42" hidden="1">'BD_T.8.1_pref_cred'!$A$10:$O$11</definedName>
    <definedName name="_xlnm._FilterDatabase" localSheetId="43" hidden="1">'BD_T.9.1_ejecu'!$A$10:$L$15</definedName>
    <definedName name="ActorSS">'[1]04_Seguridad_social'!$J$10:$J$15</definedName>
    <definedName name="_xlnm.Print_Area" localSheetId="1">STPS!$A$1:$M$6</definedName>
    <definedName name="Colectivo." localSheetId="31">#REF!</definedName>
    <definedName name="Colectivo." localSheetId="32">#REF!</definedName>
    <definedName name="Colectivo." localSheetId="33">#REF!</definedName>
    <definedName name="Colectivo." localSheetId="34">#REF!</definedName>
    <definedName name="Colectivo." localSheetId="35">#REF!</definedName>
    <definedName name="Colectivo." localSheetId="36">#REF!</definedName>
    <definedName name="Colectivo." localSheetId="37">#REF!</definedName>
    <definedName name="Colectivo." localSheetId="38">#REF!</definedName>
    <definedName name="Colectivo." localSheetId="39">#REF!</definedName>
    <definedName name="Colectivo." localSheetId="40">#REF!</definedName>
    <definedName name="Colectivo.">#REF!</definedName>
    <definedName name="Constitucion" localSheetId="31">#REF!</definedName>
    <definedName name="Constitucion" localSheetId="32">#REF!</definedName>
    <definedName name="Constitucion" localSheetId="33">#REF!</definedName>
    <definedName name="Constitucion" localSheetId="34">#REF!</definedName>
    <definedName name="Constitucion" localSheetId="35">#REF!</definedName>
    <definedName name="Constitucion" localSheetId="36">#REF!</definedName>
    <definedName name="Constitucion" localSheetId="37">#REF!</definedName>
    <definedName name="Constitucion" localSheetId="38">#REF!</definedName>
    <definedName name="Constitucion" localSheetId="39">#REF!</definedName>
    <definedName name="Constitucion" localSheetId="40">#REF!</definedName>
    <definedName name="Constitucion">#REF!</definedName>
    <definedName name="_xlnm.Criteria" localSheetId="23">BD_Control_expediente!$C$6:$C$7</definedName>
    <definedName name="_xlnm.Criteria" localSheetId="24">'BD_T.1.0_audiencias'!$C$6:$E$7</definedName>
    <definedName name="_xlnm.Criteria" localSheetId="25">'BD_T.1.1_ordinario'!$C$6:$D$7</definedName>
    <definedName name="_xlnm.Criteria" localSheetId="26">'BD_T.1.2_part_act_ordinario'!$C$6:$E$7</definedName>
    <definedName name="_xlnm.Criteria" localSheetId="27">'BD_T.1.3_part__dem_ordinario'!$C$7:$E$8</definedName>
    <definedName name="_xlnm.Criteria" localSheetId="28">'BD_T.2.1_esp_indiv'!$C$6:$D$7</definedName>
    <definedName name="_xlnm.Criteria" localSheetId="29">'BD_T.2.2_part_act_esp_indiv'!$C$7:$E$8</definedName>
    <definedName name="_xlnm.Criteria" localSheetId="30">'BD_T.2.3_part_dem_esp_indiv'!$C$7:$E$8</definedName>
    <definedName name="_xlnm.Criteria" localSheetId="31">'BD_T.3.1_esp_colec'!$C$6:$D$7</definedName>
    <definedName name="_xlnm.Criteria" localSheetId="32">'BD_T.3.2_part_act_esp_colec'!$C$7:$E$8</definedName>
    <definedName name="_xlnm.Criteria" localSheetId="33">'BD_T.3.3_part_dem_esp_colec'!$C$7:$E$8</definedName>
    <definedName name="_xlnm.Criteria" localSheetId="34">'BD_T.4.1_huelga'!$C$7:$D$8</definedName>
    <definedName name="_xlnm.Criteria" localSheetId="35">'BD_T.4.2_part_act_huelga'!$C$7:$E$8</definedName>
    <definedName name="_xlnm.Criteria" localSheetId="36">'BD_T.4.3_part_dem_huelga'!$C$7:$E$8</definedName>
    <definedName name="_xlnm.Criteria" localSheetId="37">'BD_T.5.1_colec_nat_eco'!$C$7:$D$8</definedName>
    <definedName name="_xlnm.Criteria" localSheetId="38">'BD_T.5.2_part_act_colec_nat_eco'!$C$7:$E$8</definedName>
    <definedName name="_xlnm.Criteria" localSheetId="39">'BD_T.5.3_part_dem_colec_nat_eco'!$C$7:$E$8</definedName>
    <definedName name="_xlnm.Criteria" localSheetId="40">'BD_T.6.1_parapro'!$C$6:$D$7</definedName>
    <definedName name="_xlnm.Criteria" localSheetId="41">'BD_T.7.1_terce'!$C$6:$E$7</definedName>
    <definedName name="_xlnm.Criteria" localSheetId="42">'BD_T.8.1_pref_cred'!$C$6:$D$7</definedName>
    <definedName name="_xlnm.Criteria" localSheetId="43">'BD_T.9.1_ejecu'!$C$6:$D$7</definedName>
    <definedName name="EDAD" localSheetId="31">#REF!</definedName>
    <definedName name="EDAD" localSheetId="32">#REF!</definedName>
    <definedName name="EDAD" localSheetId="33">#REF!</definedName>
    <definedName name="EDAD" localSheetId="34">#REF!</definedName>
    <definedName name="EDAD" localSheetId="35">#REF!</definedName>
    <definedName name="EDAD" localSheetId="36">#REF!</definedName>
    <definedName name="EDAD" localSheetId="37">#REF!</definedName>
    <definedName name="EDAD" localSheetId="38">#REF!</definedName>
    <definedName name="EDAD" localSheetId="39">#REF!</definedName>
    <definedName name="EDAD" localSheetId="40">#REF!</definedName>
    <definedName name="EDAD">#REF!</definedName>
    <definedName name="Edadpatron">[2]Catálogos!$H$2:$H$83</definedName>
    <definedName name="Enfed">'[1]04_Seguridad_social'!$C$10:$C$42</definedName>
    <definedName name="Entidad_Federativa">[3]!Entidad[[#All],[Entidad Federativa]]</definedName>
    <definedName name="Entidadfed">'[1]05_Colectivo_Nat_Economica'!$C$10:$C$42</definedName>
    <definedName name="Individual." localSheetId="31">#REF!</definedName>
    <definedName name="Individual." localSheetId="32">#REF!</definedName>
    <definedName name="Individual." localSheetId="33">#REF!</definedName>
    <definedName name="Individual." localSheetId="34">#REF!</definedName>
    <definedName name="Individual." localSheetId="35">#REF!</definedName>
    <definedName name="Individual." localSheetId="36">#REF!</definedName>
    <definedName name="Individual." localSheetId="37">#REF!</definedName>
    <definedName name="Individual." localSheetId="38">#REF!</definedName>
    <definedName name="Individual." localSheetId="39">#REF!</definedName>
    <definedName name="Individual." localSheetId="40">#REF!</definedName>
    <definedName name="Individual.">#REF!</definedName>
    <definedName name="Nombre_del_organo">[3]Control_expediente!$B$4:$B$23</definedName>
    <definedName name="Organizacionobrera">[2]Catálogos!$I$2:$I$9</definedName>
    <definedName name="organo">[4]Control_expediente!$B$4</definedName>
    <definedName name="Partes_Especial_Individual">[3]!Entidad[[#All],[Entidad Federativa]]</definedName>
    <definedName name="Rangodeedad">[2]Catálogos!$F$2:$F$85</definedName>
    <definedName name="sociedad">'[1]04_Seguridad_social'!$R$10:$R$18</definedName>
    <definedName name="Tipo" localSheetId="31">#REF!</definedName>
    <definedName name="Tipo" localSheetId="32">#REF!</definedName>
    <definedName name="Tipo" localSheetId="33">#REF!</definedName>
    <definedName name="Tipo" localSheetId="34">#REF!</definedName>
    <definedName name="Tipo" localSheetId="35">#REF!</definedName>
    <definedName name="Tipo" localSheetId="36">#REF!</definedName>
    <definedName name="Tipo" localSheetId="37">#REF!</definedName>
    <definedName name="Tipo" localSheetId="38">#REF!</definedName>
    <definedName name="Tipo" localSheetId="39">#REF!</definedName>
    <definedName name="Tipo" localSheetId="40">#REF!</definedName>
    <definedName name="Tipo">#REF!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4" i="48" l="1"/>
  <c r="E3" i="48"/>
  <c r="E14" i="5"/>
  <c r="E3" i="5"/>
  <c r="D4" i="6"/>
  <c r="E14" i="18"/>
  <c r="E3" i="18"/>
  <c r="E2" i="18"/>
  <c r="E16" i="1"/>
  <c r="F18" i="9"/>
  <c r="F3" i="9"/>
  <c r="F2" i="9"/>
  <c r="E23" i="8"/>
  <c r="E3" i="8"/>
  <c r="E2" i="8"/>
  <c r="E3" i="3"/>
  <c r="E2" i="3"/>
  <c r="E3" i="47"/>
  <c r="E2" i="47"/>
  <c r="E3" i="44"/>
  <c r="E2" i="44"/>
  <c r="E3" i="42"/>
  <c r="E2" i="42"/>
  <c r="F14" i="37"/>
  <c r="F12" i="37"/>
  <c r="F3" i="37"/>
  <c r="F2" i="37"/>
  <c r="F52" i="31"/>
  <c r="F13" i="31"/>
  <c r="F11" i="31"/>
  <c r="F3" i="31"/>
  <c r="F2" i="31"/>
  <c r="E14" i="24"/>
  <c r="E12" i="24"/>
  <c r="E3" i="24"/>
  <c r="E2" i="24"/>
  <c r="F20" i="34"/>
  <c r="F18" i="34"/>
  <c r="F3" i="34"/>
  <c r="F2" i="34"/>
  <c r="F31" i="40"/>
  <c r="F29" i="40"/>
  <c r="F16" i="40"/>
  <c r="F3" i="40"/>
  <c r="F2" i="40"/>
  <c r="F31" i="39"/>
  <c r="F29" i="39"/>
  <c r="F16" i="39"/>
  <c r="F3" i="39"/>
  <c r="F2" i="39"/>
  <c r="F16" i="32"/>
  <c r="F3" i="32"/>
  <c r="F2" i="32"/>
  <c r="F31" i="28"/>
  <c r="F29" i="28"/>
  <c r="F16" i="28"/>
  <c r="F3" i="28"/>
  <c r="F2" i="28"/>
  <c r="F31" i="27"/>
  <c r="F29" i="27"/>
  <c r="F16" i="27"/>
  <c r="F3" i="27"/>
  <c r="F2" i="27"/>
  <c r="F20" i="23"/>
  <c r="F18" i="23"/>
  <c r="F3" i="23"/>
  <c r="F2" i="23"/>
  <c r="X11" i="22"/>
  <c r="F3" i="21"/>
  <c r="F2" i="21"/>
  <c r="D4" i="46"/>
  <c r="E4" i="45"/>
  <c r="D4" i="45"/>
  <c r="D4" i="66"/>
  <c r="E5" i="65"/>
  <c r="D5" i="65"/>
  <c r="E5" i="64"/>
  <c r="D5" i="64"/>
  <c r="D5" i="63"/>
  <c r="E5" i="62"/>
  <c r="D5" i="62"/>
  <c r="E5" i="61"/>
  <c r="D5" i="61"/>
  <c r="D5" i="60"/>
  <c r="E5" i="59"/>
  <c r="D5" i="59"/>
  <c r="D5" i="58"/>
  <c r="E5" i="58"/>
  <c r="D4" i="49"/>
  <c r="D4" i="57"/>
  <c r="E5" i="22"/>
  <c r="D5" i="22"/>
  <c r="E5" i="20"/>
  <c r="D5" i="20"/>
  <c r="D4" i="17"/>
  <c r="E5" i="10"/>
  <c r="D5" i="10"/>
  <c r="F4" i="4"/>
  <c r="D4" i="4"/>
  <c r="E4" i="7"/>
  <c r="D4" i="7"/>
  <c r="C3" i="56" a="1"/>
  <c r="C3" i="56" s="1"/>
  <c r="C4" i="56" a="1"/>
  <c r="C4" i="56" s="1"/>
  <c r="C5" i="56" a="1"/>
  <c r="C5" i="56" s="1"/>
  <c r="C6" i="56" a="1"/>
  <c r="C6" i="56" s="1"/>
  <c r="C7" i="56" a="1"/>
  <c r="C7" i="56" s="1"/>
  <c r="C8" i="56" a="1"/>
  <c r="C8" i="56" s="1"/>
  <c r="C9" i="56" a="1"/>
  <c r="C9" i="56" s="1"/>
  <c r="C10" i="56" a="1"/>
  <c r="C10" i="56" s="1"/>
  <c r="C11" i="56" a="1"/>
  <c r="C11" i="56" s="1"/>
  <c r="C12" i="56" a="1"/>
  <c r="C12" i="56" s="1"/>
  <c r="C13" i="56" a="1"/>
  <c r="C13" i="56" s="1"/>
  <c r="C14" i="56" a="1"/>
  <c r="C14" i="56" s="1"/>
  <c r="C15" i="56" a="1"/>
  <c r="C15" i="56" s="1"/>
  <c r="C16" i="56" a="1"/>
  <c r="C16" i="56" s="1"/>
  <c r="C17" i="56" a="1"/>
  <c r="C17" i="56" s="1"/>
  <c r="C18" i="56" a="1"/>
  <c r="C18" i="56" s="1"/>
  <c r="C19" i="56" a="1"/>
  <c r="C19" i="56" s="1"/>
  <c r="C20" i="56" a="1"/>
  <c r="C20" i="56" s="1"/>
  <c r="C21" i="56" a="1"/>
  <c r="C21" i="56" s="1"/>
  <c r="C22" i="56" a="1"/>
  <c r="C22" i="56" s="1"/>
  <c r="C23" i="56" a="1"/>
  <c r="C23" i="56" s="1"/>
  <c r="C24" i="56" a="1"/>
  <c r="C24" i="56" s="1"/>
  <c r="C25" i="56" a="1"/>
  <c r="C25" i="56" s="1"/>
  <c r="C26" i="56" a="1"/>
  <c r="C26" i="56" s="1"/>
  <c r="C27" i="56" a="1"/>
  <c r="C27" i="56" s="1"/>
  <c r="C28" i="56" a="1"/>
  <c r="C28" i="56" s="1"/>
  <c r="C29" i="56" a="1"/>
  <c r="C29" i="56" s="1"/>
  <c r="C30" i="56" a="1"/>
  <c r="C30" i="56" s="1"/>
  <c r="C31" i="56" a="1"/>
  <c r="C31" i="56" s="1"/>
  <c r="C32" i="56" a="1"/>
  <c r="C32" i="56" s="1"/>
  <c r="C33" i="56" a="1"/>
  <c r="C33" i="56" s="1"/>
  <c r="C34" i="56" a="1"/>
  <c r="C34" i="56" s="1"/>
  <c r="C35" i="56" a="1"/>
  <c r="C35" i="56" s="1"/>
  <c r="C36" i="56" a="1"/>
  <c r="C36" i="56" s="1"/>
  <c r="C37" i="56" a="1"/>
  <c r="C37" i="56" s="1"/>
  <c r="C38" i="56" a="1"/>
  <c r="C38" i="56" s="1"/>
  <c r="C39" i="56" a="1"/>
  <c r="C39" i="56" s="1"/>
  <c r="C40" i="56" a="1"/>
  <c r="C40" i="56" s="1"/>
  <c r="C41" i="56" a="1"/>
  <c r="C41" i="56" s="1"/>
  <c r="C42" i="56" a="1"/>
  <c r="C42" i="56" s="1"/>
  <c r="C43" i="56" a="1"/>
  <c r="C43" i="56" s="1"/>
  <c r="C44" i="56" a="1"/>
  <c r="C44" i="56" s="1"/>
  <c r="C45" i="56" a="1"/>
  <c r="C45" i="56" s="1"/>
  <c r="C46" i="56" a="1"/>
  <c r="C46" i="56" s="1"/>
  <c r="C47" i="56" a="1"/>
  <c r="C47" i="56" s="1"/>
  <c r="C48" i="56" a="1"/>
  <c r="C48" i="56" s="1"/>
  <c r="C49" i="56" a="1"/>
  <c r="C49" i="56" s="1"/>
  <c r="C50" i="56" a="1"/>
  <c r="C50" i="56" s="1"/>
  <c r="C51" i="56" a="1"/>
  <c r="C51" i="56" s="1"/>
  <c r="C52" i="56" a="1"/>
  <c r="C52" i="56" s="1"/>
  <c r="C53" i="56" a="1"/>
  <c r="C53" i="56" s="1"/>
  <c r="C54" i="56" a="1"/>
  <c r="C54" i="56" s="1"/>
  <c r="C55" i="56" a="1"/>
  <c r="C55" i="56" s="1"/>
  <c r="C56" i="56" a="1"/>
  <c r="C56" i="56" s="1"/>
  <c r="C57" i="56" a="1"/>
  <c r="C57" i="56" s="1"/>
  <c r="C58" i="56" a="1"/>
  <c r="C58" i="56" s="1"/>
  <c r="C59" i="56" a="1"/>
  <c r="C59" i="56" s="1"/>
  <c r="C60" i="56" a="1"/>
  <c r="C60" i="56" s="1"/>
  <c r="C61" i="56" a="1"/>
  <c r="C61" i="56" s="1"/>
  <c r="C62" i="56" a="1"/>
  <c r="C62" i="56" s="1"/>
  <c r="C63" i="56" a="1"/>
  <c r="C63" i="56" s="1"/>
  <c r="C64" i="56" a="1"/>
  <c r="C64" i="56" s="1"/>
  <c r="C65" i="56" a="1"/>
  <c r="C65" i="56" s="1"/>
  <c r="C66" i="56" a="1"/>
  <c r="C66" i="56" s="1"/>
  <c r="C67" i="56" a="1"/>
  <c r="C67" i="56" s="1"/>
  <c r="C68" i="56" a="1"/>
  <c r="C68" i="56" s="1"/>
  <c r="C69" i="56" a="1"/>
  <c r="C69" i="56" s="1"/>
  <c r="C70" i="56" a="1"/>
  <c r="C70" i="56" s="1"/>
  <c r="C71" i="56" a="1"/>
  <c r="C71" i="56" s="1"/>
  <c r="C72" i="56" a="1"/>
  <c r="C72" i="56" s="1"/>
  <c r="C73" i="56" a="1"/>
  <c r="C73" i="56" s="1"/>
  <c r="C74" i="56" a="1"/>
  <c r="C74" i="56" s="1"/>
  <c r="C75" i="56" a="1"/>
  <c r="C75" i="56" s="1"/>
  <c r="C76" i="56" a="1"/>
  <c r="C76" i="56" s="1"/>
  <c r="C77" i="56" a="1"/>
  <c r="C77" i="56" s="1"/>
  <c r="C78" i="56" a="1"/>
  <c r="C78" i="56" s="1"/>
  <c r="C79" i="56" a="1"/>
  <c r="C79" i="56" s="1"/>
  <c r="C80" i="56" a="1"/>
  <c r="C80" i="56" s="1"/>
  <c r="C81" i="56" a="1"/>
  <c r="C81" i="56" s="1"/>
  <c r="C82" i="56" a="1"/>
  <c r="C82" i="56" s="1"/>
  <c r="C83" i="56" a="1"/>
  <c r="C83" i="56" s="1"/>
  <c r="C84" i="56" a="1"/>
  <c r="C84" i="56" s="1"/>
  <c r="C85" i="56" a="1"/>
  <c r="C85" i="56" s="1"/>
  <c r="C86" i="56" a="1"/>
  <c r="C86" i="56" s="1"/>
  <c r="C87" i="56" a="1"/>
  <c r="C87" i="56" s="1"/>
  <c r="C88" i="56" a="1"/>
  <c r="C88" i="56" s="1"/>
  <c r="C89" i="56" a="1"/>
  <c r="C89" i="56" s="1"/>
  <c r="C90" i="56" a="1"/>
  <c r="C90" i="56" s="1"/>
  <c r="C91" i="56" a="1"/>
  <c r="C91" i="56" s="1"/>
  <c r="C92" i="56" a="1"/>
  <c r="C92" i="56" s="1"/>
  <c r="C93" i="56" a="1"/>
  <c r="C93" i="56" s="1"/>
  <c r="C94" i="56" a="1"/>
  <c r="C94" i="56" s="1"/>
  <c r="C95" i="56" a="1"/>
  <c r="C95" i="56" s="1"/>
  <c r="C96" i="56" a="1"/>
  <c r="C96" i="56" s="1"/>
  <c r="C97" i="56" a="1"/>
  <c r="C97" i="56" s="1"/>
  <c r="C98" i="56" a="1"/>
  <c r="C98" i="56" s="1"/>
  <c r="C99" i="56" a="1"/>
  <c r="C99" i="56" s="1"/>
  <c r="C100" i="56" a="1"/>
  <c r="C100" i="56" s="1"/>
  <c r="C101" i="56" a="1"/>
  <c r="C101" i="56" s="1"/>
  <c r="C102" i="56" a="1"/>
  <c r="C102" i="56" s="1"/>
  <c r="C103" i="56" a="1"/>
  <c r="C103" i="56" s="1"/>
  <c r="C104" i="56" a="1"/>
  <c r="C104" i="56" s="1"/>
  <c r="C105" i="56" a="1"/>
  <c r="C105" i="56" s="1"/>
  <c r="C106" i="56" a="1"/>
  <c r="C106" i="56" s="1"/>
  <c r="C107" i="56" a="1"/>
  <c r="C107" i="56" s="1"/>
  <c r="C108" i="56" a="1"/>
  <c r="C108" i="56" s="1"/>
  <c r="C109" i="56" a="1"/>
  <c r="C109" i="56" s="1"/>
  <c r="C110" i="56" a="1"/>
  <c r="C110" i="56" s="1"/>
  <c r="C111" i="56" a="1"/>
  <c r="C111" i="56" s="1"/>
  <c r="C112" i="56" a="1"/>
  <c r="C112" i="56" s="1"/>
  <c r="C113" i="56" a="1"/>
  <c r="C113" i="56" s="1"/>
  <c r="C114" i="56" a="1"/>
  <c r="C114" i="56" s="1"/>
  <c r="C115" i="56" a="1"/>
  <c r="C115" i="56" s="1"/>
  <c r="C116" i="56" a="1"/>
  <c r="C116" i="56" s="1"/>
  <c r="C117" i="56" a="1"/>
  <c r="C117" i="56" s="1"/>
  <c r="C118" i="56" a="1"/>
  <c r="C118" i="56" s="1"/>
  <c r="C119" i="56" a="1"/>
  <c r="C119" i="56" s="1"/>
  <c r="C120" i="56" a="1"/>
  <c r="C120" i="56" s="1"/>
  <c r="C121" i="56" a="1"/>
  <c r="C121" i="56" s="1"/>
  <c r="C122" i="56" a="1"/>
  <c r="C122" i="56" s="1"/>
  <c r="C123" i="56" a="1"/>
  <c r="C123" i="56" s="1"/>
  <c r="C124" i="56" a="1"/>
  <c r="C124" i="56" s="1"/>
  <c r="C125" i="56" a="1"/>
  <c r="C125" i="56" s="1"/>
  <c r="C126" i="56" a="1"/>
  <c r="C126" i="56" s="1"/>
  <c r="C127" i="56" a="1"/>
  <c r="C127" i="56" s="1"/>
  <c r="C128" i="56" a="1"/>
  <c r="C128" i="56" s="1"/>
  <c r="C129" i="56" a="1"/>
  <c r="C129" i="56" s="1"/>
  <c r="C130" i="56" a="1"/>
  <c r="C130" i="56" s="1"/>
  <c r="C131" i="56" a="1"/>
  <c r="C131" i="56" s="1"/>
  <c r="C132" i="56" a="1"/>
  <c r="C132" i="56" s="1"/>
  <c r="C133" i="56" a="1"/>
  <c r="C133" i="56" s="1"/>
  <c r="C134" i="56" a="1"/>
  <c r="C134" i="56" s="1"/>
  <c r="C135" i="56" a="1"/>
  <c r="C135" i="56" s="1"/>
  <c r="C136" i="56" a="1"/>
  <c r="C136" i="56" s="1"/>
  <c r="C137" i="56" a="1"/>
  <c r="C137" i="56" s="1"/>
  <c r="C138" i="56" a="1"/>
  <c r="C138" i="56" s="1"/>
  <c r="C139" i="56" a="1"/>
  <c r="C139" i="56" s="1"/>
  <c r="C140" i="56" a="1"/>
  <c r="C140" i="56" s="1"/>
  <c r="C141" i="56" a="1"/>
  <c r="C141" i="56" s="1"/>
  <c r="C142" i="56" a="1"/>
  <c r="C142" i="56" s="1"/>
  <c r="C143" i="56" a="1"/>
  <c r="C143" i="56" s="1"/>
  <c r="C144" i="56" a="1"/>
  <c r="C144" i="56" s="1"/>
  <c r="C145" i="56" a="1"/>
  <c r="C145" i="56" s="1"/>
  <c r="C146" i="56" a="1"/>
  <c r="C146" i="56" s="1"/>
  <c r="C147" i="56" a="1"/>
  <c r="C147" i="56" s="1"/>
  <c r="C148" i="56" a="1"/>
  <c r="C148" i="56" s="1"/>
  <c r="C149" i="56" a="1"/>
  <c r="C149" i="56" s="1"/>
  <c r="C150" i="56" a="1"/>
  <c r="C150" i="56" s="1"/>
  <c r="C151" i="56" a="1"/>
  <c r="C151" i="56" s="1"/>
  <c r="C152" i="56" a="1"/>
  <c r="C152" i="56" s="1"/>
  <c r="C153" i="56" a="1"/>
  <c r="C153" i="56" s="1"/>
  <c r="C154" i="56" a="1"/>
  <c r="C154" i="56" s="1"/>
  <c r="C155" i="56" a="1"/>
  <c r="C155" i="56" s="1"/>
  <c r="C156" i="56" a="1"/>
  <c r="C156" i="56" s="1"/>
  <c r="C157" i="56" a="1"/>
  <c r="C157" i="56" s="1"/>
  <c r="C158" i="56" a="1"/>
  <c r="C158" i="56" s="1"/>
  <c r="C159" i="56" a="1"/>
  <c r="C159" i="56" s="1"/>
  <c r="C160" i="56" a="1"/>
  <c r="C160" i="56" s="1"/>
  <c r="C161" i="56" a="1"/>
  <c r="C161" i="56" s="1"/>
  <c r="C162" i="56" a="1"/>
  <c r="C162" i="56" s="1"/>
  <c r="C163" i="56" a="1"/>
  <c r="C163" i="56" s="1"/>
  <c r="C164" i="56" a="1"/>
  <c r="C164" i="56" s="1"/>
  <c r="C165" i="56" a="1"/>
  <c r="C165" i="56" s="1"/>
  <c r="C166" i="56" a="1"/>
  <c r="C166" i="56" s="1"/>
  <c r="C167" i="56" a="1"/>
  <c r="C167" i="56" s="1"/>
  <c r="C168" i="56" a="1"/>
  <c r="C168" i="56" s="1"/>
  <c r="C169" i="56" a="1"/>
  <c r="C169" i="56" s="1"/>
  <c r="C170" i="56" a="1"/>
  <c r="C170" i="56" s="1"/>
  <c r="C171" i="56" a="1"/>
  <c r="C171" i="56" s="1"/>
  <c r="C172" i="56" a="1"/>
  <c r="C172" i="56" s="1"/>
  <c r="C173" i="56" a="1"/>
  <c r="C173" i="56" s="1"/>
  <c r="C174" i="56" a="1"/>
  <c r="C174" i="56" s="1"/>
  <c r="C175" i="56" a="1"/>
  <c r="C175" i="56" s="1"/>
  <c r="C176" i="56" a="1"/>
  <c r="C176" i="56" s="1"/>
  <c r="C177" i="56" a="1"/>
  <c r="C177" i="56" s="1"/>
  <c r="C178" i="56" a="1"/>
  <c r="C178" i="56" s="1"/>
  <c r="C179" i="56" a="1"/>
  <c r="C179" i="56" s="1"/>
  <c r="C180" i="56" a="1"/>
  <c r="C180" i="56" s="1"/>
  <c r="C181" i="56" a="1"/>
  <c r="C181" i="56" s="1"/>
  <c r="C182" i="56" a="1"/>
  <c r="C182" i="56" s="1"/>
  <c r="C183" i="56" a="1"/>
  <c r="C183" i="56" s="1"/>
  <c r="C184" i="56" a="1"/>
  <c r="C184" i="56" s="1"/>
  <c r="C185" i="56" a="1"/>
  <c r="C185" i="56" s="1"/>
  <c r="C186" i="56" a="1"/>
  <c r="C186" i="56" s="1"/>
  <c r="C187" i="56" a="1"/>
  <c r="C187" i="56" s="1"/>
  <c r="C188" i="56" a="1"/>
  <c r="C188" i="56" s="1"/>
  <c r="C189" i="56" a="1"/>
  <c r="C189" i="56" s="1"/>
  <c r="C190" i="56" a="1"/>
  <c r="C190" i="56" s="1"/>
  <c r="C191" i="56" a="1"/>
  <c r="C191" i="56" s="1"/>
  <c r="C192" i="56" a="1"/>
  <c r="C192" i="56" s="1"/>
  <c r="C193" i="56" a="1"/>
  <c r="C193" i="56" s="1"/>
  <c r="C194" i="56" a="1"/>
  <c r="C194" i="56" s="1"/>
  <c r="C195" i="56" a="1"/>
  <c r="C195" i="56" s="1"/>
  <c r="C196" i="56" a="1"/>
  <c r="C196" i="56" s="1"/>
  <c r="C197" i="56" a="1"/>
  <c r="C197" i="56" s="1"/>
  <c r="C198" i="56" a="1"/>
  <c r="C198" i="56" s="1"/>
  <c r="C199" i="56" a="1"/>
  <c r="C199" i="56" s="1"/>
  <c r="C200" i="56" a="1"/>
  <c r="C200" i="56" s="1"/>
  <c r="C201" i="56" a="1"/>
  <c r="C201" i="56" s="1"/>
  <c r="C202" i="56" a="1"/>
  <c r="C202" i="56" s="1"/>
  <c r="C203" i="56" a="1"/>
  <c r="C203" i="56" s="1"/>
  <c r="C204" i="56" a="1"/>
  <c r="C204" i="56" s="1"/>
  <c r="C205" i="56" a="1"/>
  <c r="C205" i="56" s="1"/>
  <c r="C206" i="56" a="1"/>
  <c r="C206" i="56" s="1"/>
  <c r="C207" i="56" a="1"/>
  <c r="C207" i="56" s="1"/>
  <c r="C208" i="56" a="1"/>
  <c r="C208" i="56" s="1"/>
  <c r="C209" i="56" a="1"/>
  <c r="C209" i="56" s="1"/>
  <c r="C210" i="56" a="1"/>
  <c r="C210" i="56" s="1"/>
  <c r="C211" i="56" a="1"/>
  <c r="C211" i="56" s="1"/>
  <c r="C212" i="56" a="1"/>
  <c r="C212" i="56" s="1"/>
  <c r="C213" i="56" a="1"/>
  <c r="C213" i="56" s="1"/>
  <c r="C214" i="56" a="1"/>
  <c r="C214" i="56" s="1"/>
  <c r="C215" i="56" a="1"/>
  <c r="C215" i="56" s="1"/>
  <c r="C216" i="56" a="1"/>
  <c r="C216" i="56" s="1"/>
  <c r="C217" i="56" a="1"/>
  <c r="C217" i="56" s="1"/>
  <c r="C218" i="56" a="1"/>
  <c r="C218" i="56" s="1"/>
  <c r="C219" i="56" a="1"/>
  <c r="C219" i="56" s="1"/>
  <c r="C220" i="56" a="1"/>
  <c r="C220" i="56" s="1"/>
  <c r="C221" i="56" a="1"/>
  <c r="C221" i="56" s="1"/>
  <c r="C222" i="56" a="1"/>
  <c r="C222" i="56" s="1"/>
  <c r="C223" i="56" a="1"/>
  <c r="C223" i="56" s="1"/>
  <c r="C224" i="56" a="1"/>
  <c r="C224" i="56" s="1"/>
  <c r="C225" i="56" a="1"/>
  <c r="C225" i="56" s="1"/>
  <c r="C226" i="56" a="1"/>
  <c r="C226" i="56" s="1"/>
  <c r="C227" i="56" a="1"/>
  <c r="C227" i="56" s="1"/>
  <c r="C228" i="56" a="1"/>
  <c r="C228" i="56" s="1"/>
  <c r="C229" i="56" a="1"/>
  <c r="C229" i="56" s="1"/>
  <c r="C230" i="56" a="1"/>
  <c r="C230" i="56" s="1"/>
  <c r="C231" i="56" a="1"/>
  <c r="C231" i="56" s="1"/>
  <c r="C232" i="56" a="1"/>
  <c r="C232" i="56" s="1"/>
  <c r="C233" i="56" a="1"/>
  <c r="C233" i="56" s="1"/>
  <c r="C234" i="56" a="1"/>
  <c r="C234" i="56" s="1"/>
  <c r="C235" i="56" a="1"/>
  <c r="C235" i="56" s="1"/>
  <c r="C236" i="56" a="1"/>
  <c r="C236" i="56" s="1"/>
  <c r="C237" i="56" a="1"/>
  <c r="C237" i="56" s="1"/>
  <c r="C238" i="56" a="1"/>
  <c r="C238" i="56" s="1"/>
  <c r="C239" i="56" a="1"/>
  <c r="C239" i="56" s="1"/>
  <c r="C240" i="56" a="1"/>
  <c r="C240" i="56" s="1"/>
  <c r="C241" i="56" a="1"/>
  <c r="C241" i="56" s="1"/>
  <c r="C242" i="56" a="1"/>
  <c r="C242" i="56" s="1"/>
  <c r="C243" i="56" a="1"/>
  <c r="C243" i="56" s="1"/>
  <c r="C244" i="56" a="1"/>
  <c r="C244" i="56" s="1"/>
  <c r="C245" i="56" a="1"/>
  <c r="C245" i="56" s="1"/>
  <c r="C246" i="56" a="1"/>
  <c r="C246" i="56" s="1"/>
  <c r="C247" i="56" a="1"/>
  <c r="C247" i="56" s="1"/>
  <c r="C248" i="56" a="1"/>
  <c r="C248" i="56" s="1"/>
  <c r="C249" i="56" a="1"/>
  <c r="C249" i="56" s="1"/>
  <c r="C250" i="56" a="1"/>
  <c r="C250" i="56" s="1"/>
  <c r="C251" i="56" a="1"/>
  <c r="C251" i="56" s="1"/>
  <c r="C252" i="56" a="1"/>
  <c r="C252" i="56" s="1"/>
  <c r="C253" i="56" a="1"/>
  <c r="C253" i="56" s="1"/>
  <c r="C254" i="56" a="1"/>
  <c r="C254" i="56" s="1"/>
  <c r="C255" i="56" a="1"/>
  <c r="C255" i="56" s="1"/>
  <c r="C256" i="56" a="1"/>
  <c r="C256" i="56" s="1"/>
  <c r="C257" i="56" a="1"/>
  <c r="C257" i="56" s="1"/>
  <c r="C258" i="56" a="1"/>
  <c r="C258" i="56" s="1"/>
  <c r="C259" i="56" a="1"/>
  <c r="C259" i="56" s="1"/>
  <c r="C260" i="56" a="1"/>
  <c r="C260" i="56" s="1"/>
  <c r="C261" i="56" a="1"/>
  <c r="C261" i="56" s="1"/>
  <c r="C262" i="56" a="1"/>
  <c r="C262" i="56" s="1"/>
  <c r="C263" i="56" a="1"/>
  <c r="C263" i="56" s="1"/>
  <c r="C264" i="56" a="1"/>
  <c r="C264" i="56" s="1"/>
  <c r="C265" i="56" a="1"/>
  <c r="C265" i="56" s="1"/>
  <c r="C266" i="56" a="1"/>
  <c r="C266" i="56" s="1"/>
  <c r="C267" i="56" a="1"/>
  <c r="C267" i="56" s="1"/>
  <c r="C268" i="56" a="1"/>
  <c r="C268" i="56" s="1"/>
  <c r="C269" i="56" a="1"/>
  <c r="C269" i="56" s="1"/>
  <c r="C270" i="56" a="1"/>
  <c r="C270" i="56" s="1"/>
  <c r="C271" i="56" a="1"/>
  <c r="C271" i="56" s="1"/>
  <c r="C272" i="56" a="1"/>
  <c r="C272" i="56" s="1"/>
  <c r="C273" i="56" a="1"/>
  <c r="C273" i="56" s="1"/>
  <c r="C274" i="56" a="1"/>
  <c r="C274" i="56" s="1"/>
  <c r="C275" i="56" a="1"/>
  <c r="C275" i="56" s="1"/>
  <c r="C276" i="56" a="1"/>
  <c r="C276" i="56" s="1"/>
  <c r="C277" i="56" a="1"/>
  <c r="C277" i="56" s="1"/>
  <c r="C278" i="56" a="1"/>
  <c r="C278" i="56" s="1"/>
  <c r="C279" i="56" a="1"/>
  <c r="C279" i="56" s="1"/>
  <c r="C280" i="56" a="1"/>
  <c r="C280" i="56" s="1"/>
  <c r="C281" i="56" a="1"/>
  <c r="C281" i="56" s="1"/>
  <c r="C282" i="56" a="1"/>
  <c r="C282" i="56" s="1"/>
  <c r="C283" i="56" a="1"/>
  <c r="C283" i="56" s="1"/>
  <c r="C284" i="56" a="1"/>
  <c r="C284" i="56" s="1"/>
  <c r="C285" i="56" a="1"/>
  <c r="C285" i="56" s="1"/>
  <c r="C286" i="56" a="1"/>
  <c r="C286" i="56" s="1"/>
  <c r="C287" i="56" a="1"/>
  <c r="C287" i="56" s="1"/>
  <c r="C288" i="56" a="1"/>
  <c r="C288" i="56" s="1"/>
  <c r="C289" i="56" a="1"/>
  <c r="C289" i="56" s="1"/>
  <c r="C290" i="56" a="1"/>
  <c r="C290" i="56" s="1"/>
  <c r="C291" i="56" a="1"/>
  <c r="C291" i="56" s="1"/>
  <c r="C292" i="56" a="1"/>
  <c r="C292" i="56" s="1"/>
  <c r="C293" i="56" a="1"/>
  <c r="C293" i="56" s="1"/>
  <c r="C294" i="56" a="1"/>
  <c r="C294" i="56" s="1"/>
  <c r="C295" i="56" a="1"/>
  <c r="C295" i="56" s="1"/>
  <c r="C296" i="56" a="1"/>
  <c r="C296" i="56" s="1"/>
  <c r="C297" i="56" a="1"/>
  <c r="C297" i="56" s="1"/>
  <c r="C298" i="56" a="1"/>
  <c r="C298" i="56" s="1"/>
  <c r="C299" i="56" a="1"/>
  <c r="C299" i="56" s="1"/>
  <c r="C300" i="56" a="1"/>
  <c r="C300" i="56" s="1"/>
  <c r="C301" i="56" a="1"/>
  <c r="C301" i="56" s="1"/>
  <c r="C302" i="56" a="1"/>
  <c r="C302" i="56" s="1"/>
  <c r="C303" i="56" a="1"/>
  <c r="C303" i="56" s="1"/>
  <c r="C304" i="56" a="1"/>
  <c r="C304" i="56" s="1"/>
  <c r="C305" i="56" a="1"/>
  <c r="C305" i="56" s="1"/>
  <c r="C306" i="56" a="1"/>
  <c r="C306" i="56" s="1"/>
  <c r="C307" i="56" a="1"/>
  <c r="C307" i="56" s="1"/>
  <c r="C308" i="56" a="1"/>
  <c r="C308" i="56" s="1"/>
  <c r="C309" i="56" a="1"/>
  <c r="C309" i="56" s="1"/>
  <c r="C310" i="56" a="1"/>
  <c r="C310" i="56" s="1"/>
  <c r="C311" i="56" a="1"/>
  <c r="C311" i="56" s="1"/>
  <c r="C312" i="56" a="1"/>
  <c r="C312" i="56" s="1"/>
  <c r="C313" i="56" a="1"/>
  <c r="C313" i="56" s="1"/>
  <c r="C314" i="56" a="1"/>
  <c r="C314" i="56" s="1"/>
  <c r="C315" i="56" a="1"/>
  <c r="C315" i="56" s="1"/>
  <c r="C316" i="56" a="1"/>
  <c r="C316" i="56" s="1"/>
  <c r="C317" i="56" a="1"/>
  <c r="C317" i="56" s="1"/>
  <c r="C318" i="56" a="1"/>
  <c r="C318" i="56" s="1"/>
  <c r="C319" i="56" a="1"/>
  <c r="C319" i="56" s="1"/>
  <c r="C320" i="56" a="1"/>
  <c r="C320" i="56" s="1"/>
  <c r="C321" i="56" a="1"/>
  <c r="C321" i="56" s="1"/>
  <c r="C322" i="56" a="1"/>
  <c r="C322" i="56" s="1"/>
  <c r="C323" i="56" a="1"/>
  <c r="C323" i="56" s="1"/>
  <c r="C324" i="56" a="1"/>
  <c r="C324" i="56" s="1"/>
  <c r="C325" i="56" a="1"/>
  <c r="C325" i="56" s="1"/>
  <c r="C326" i="56" a="1"/>
  <c r="C326" i="56" s="1"/>
  <c r="C327" i="56" a="1"/>
  <c r="C327" i="56" s="1"/>
  <c r="C328" i="56" a="1"/>
  <c r="C328" i="56" s="1"/>
  <c r="C329" i="56" a="1"/>
  <c r="C329" i="56" s="1"/>
  <c r="C330" i="56" a="1"/>
  <c r="C330" i="56" s="1"/>
  <c r="C331" i="56" a="1"/>
  <c r="C331" i="56" s="1"/>
  <c r="C332" i="56" a="1"/>
  <c r="C332" i="56" s="1"/>
  <c r="C333" i="56" a="1"/>
  <c r="C333" i="56" s="1"/>
  <c r="C334" i="56" a="1"/>
  <c r="C334" i="56" s="1"/>
  <c r="C335" i="56" a="1"/>
  <c r="C335" i="56" s="1"/>
  <c r="C336" i="56" a="1"/>
  <c r="C336" i="56" s="1"/>
  <c r="C337" i="56" a="1"/>
  <c r="C337" i="56" s="1"/>
  <c r="C338" i="56" a="1"/>
  <c r="C338" i="56" s="1"/>
  <c r="C339" i="56" a="1"/>
  <c r="C339" i="56" s="1"/>
  <c r="C340" i="56" a="1"/>
  <c r="C340" i="56" s="1"/>
  <c r="C341" i="56" a="1"/>
  <c r="C341" i="56" s="1"/>
  <c r="C342" i="56" a="1"/>
  <c r="C342" i="56" s="1"/>
  <c r="C343" i="56" a="1"/>
  <c r="C343" i="56" s="1"/>
  <c r="C344" i="56" a="1"/>
  <c r="C344" i="56" s="1"/>
  <c r="C345" i="56" a="1"/>
  <c r="C345" i="56" s="1"/>
  <c r="C346" i="56" a="1"/>
  <c r="C346" i="56" s="1"/>
  <c r="C347" i="56" a="1"/>
  <c r="C347" i="56" s="1"/>
  <c r="C348" i="56" a="1"/>
  <c r="C348" i="56" s="1"/>
  <c r="C349" i="56" a="1"/>
  <c r="C349" i="56" s="1"/>
  <c r="C350" i="56" a="1"/>
  <c r="C350" i="56" s="1"/>
  <c r="C351" i="56" a="1"/>
  <c r="C351" i="56" s="1"/>
  <c r="C352" i="56" a="1"/>
  <c r="C352" i="56" s="1"/>
  <c r="C353" i="56" a="1"/>
  <c r="C353" i="56" s="1"/>
  <c r="C354" i="56" a="1"/>
  <c r="C354" i="56" s="1"/>
  <c r="C355" i="56" a="1"/>
  <c r="C355" i="56" s="1"/>
  <c r="C356" i="56" a="1"/>
  <c r="C356" i="56" s="1"/>
  <c r="C357" i="56" a="1"/>
  <c r="C357" i="56" s="1"/>
  <c r="C358" i="56" a="1"/>
  <c r="C358" i="56" s="1"/>
  <c r="C359" i="56" a="1"/>
  <c r="C359" i="56" s="1"/>
  <c r="C360" i="56" a="1"/>
  <c r="C360" i="56" s="1"/>
  <c r="C361" i="56" a="1"/>
  <c r="C361" i="56" s="1"/>
  <c r="C362" i="56" a="1"/>
  <c r="C362" i="56" s="1"/>
  <c r="C363" i="56" a="1"/>
  <c r="C363" i="56" s="1"/>
  <c r="C364" i="56" a="1"/>
  <c r="C364" i="56" s="1"/>
  <c r="C365" i="56" a="1"/>
  <c r="C365" i="56" s="1"/>
  <c r="C366" i="56" a="1"/>
  <c r="C366" i="56" s="1"/>
  <c r="C367" i="56" a="1"/>
  <c r="C367" i="56" s="1"/>
  <c r="C368" i="56" a="1"/>
  <c r="C368" i="56" s="1"/>
  <c r="C369" i="56" a="1"/>
  <c r="C369" i="56" s="1"/>
  <c r="C370" i="56" a="1"/>
  <c r="C370" i="56" s="1"/>
  <c r="C371" i="56" a="1"/>
  <c r="C371" i="56" s="1"/>
  <c r="C372" i="56" a="1"/>
  <c r="C372" i="56" s="1"/>
  <c r="C373" i="56" a="1"/>
  <c r="C373" i="56" s="1"/>
  <c r="C374" i="56" a="1"/>
  <c r="C374" i="56" s="1"/>
  <c r="C375" i="56" a="1"/>
  <c r="C375" i="56" s="1"/>
  <c r="C376" i="56" a="1"/>
  <c r="C376" i="56" s="1"/>
  <c r="C377" i="56" a="1"/>
  <c r="C377" i="56" s="1"/>
  <c r="C378" i="56" a="1"/>
  <c r="C378" i="56" s="1"/>
  <c r="C379" i="56" a="1"/>
  <c r="C379" i="56" s="1"/>
  <c r="C380" i="56" a="1"/>
  <c r="C380" i="56" s="1"/>
  <c r="C381" i="56" a="1"/>
  <c r="C381" i="56" s="1"/>
  <c r="C382" i="56" a="1"/>
  <c r="C382" i="56" s="1"/>
  <c r="C383" i="56" a="1"/>
  <c r="C383" i="56" s="1"/>
  <c r="C384" i="56" a="1"/>
  <c r="C384" i="56" s="1"/>
  <c r="C385" i="56" a="1"/>
  <c r="C385" i="56" s="1"/>
  <c r="C386" i="56" a="1"/>
  <c r="C386" i="56" s="1"/>
  <c r="C387" i="56" a="1"/>
  <c r="C387" i="56" s="1"/>
  <c r="C388" i="56" a="1"/>
  <c r="C388" i="56" s="1"/>
  <c r="C389" i="56" a="1"/>
  <c r="C389" i="56" s="1"/>
  <c r="C390" i="56" a="1"/>
  <c r="C390" i="56" s="1"/>
  <c r="C391" i="56" a="1"/>
  <c r="C391" i="56" s="1"/>
  <c r="C392" i="56" a="1"/>
  <c r="C392" i="56" s="1"/>
  <c r="C393" i="56" a="1"/>
  <c r="C393" i="56" s="1"/>
  <c r="C394" i="56" a="1"/>
  <c r="C394" i="56" s="1"/>
  <c r="C395" i="56" a="1"/>
  <c r="C395" i="56" s="1"/>
  <c r="C396" i="56" a="1"/>
  <c r="C396" i="56" s="1"/>
  <c r="C397" i="56" a="1"/>
  <c r="C397" i="56" s="1"/>
  <c r="C398" i="56" a="1"/>
  <c r="C398" i="56" s="1"/>
  <c r="C399" i="56" a="1"/>
  <c r="C399" i="56" s="1"/>
  <c r="C400" i="56" a="1"/>
  <c r="C400" i="56" s="1"/>
  <c r="C401" i="56" a="1"/>
  <c r="C401" i="56" s="1"/>
  <c r="C402" i="56" a="1"/>
  <c r="C402" i="56" s="1"/>
  <c r="C403" i="56" a="1"/>
  <c r="C403" i="56" s="1"/>
  <c r="C404" i="56" a="1"/>
  <c r="C404" i="56" s="1"/>
  <c r="C405" i="56" a="1"/>
  <c r="C405" i="56" s="1"/>
  <c r="C406" i="56" a="1"/>
  <c r="C406" i="56" s="1"/>
  <c r="C407" i="56" a="1"/>
  <c r="C407" i="56" s="1"/>
  <c r="C408" i="56" a="1"/>
  <c r="C408" i="56" s="1"/>
  <c r="C409" i="56" a="1"/>
  <c r="C409" i="56" s="1"/>
  <c r="C410" i="56" a="1"/>
  <c r="C410" i="56" s="1"/>
  <c r="C411" i="56" a="1"/>
  <c r="C411" i="56" s="1"/>
  <c r="C412" i="56" a="1"/>
  <c r="C412" i="56" s="1"/>
  <c r="C413" i="56" a="1"/>
  <c r="C413" i="56" s="1"/>
  <c r="C414" i="56" a="1"/>
  <c r="C414" i="56" s="1"/>
  <c r="C415" i="56" a="1"/>
  <c r="C415" i="56" s="1"/>
  <c r="C416" i="56" a="1"/>
  <c r="C416" i="56" s="1"/>
  <c r="C417" i="56" a="1"/>
  <c r="C417" i="56" s="1"/>
  <c r="C418" i="56" a="1"/>
  <c r="C418" i="56" s="1"/>
  <c r="C419" i="56" a="1"/>
  <c r="C419" i="56" s="1"/>
  <c r="C420" i="56" a="1"/>
  <c r="C420" i="56" s="1"/>
  <c r="C421" i="56" a="1"/>
  <c r="C421" i="56" s="1"/>
  <c r="C422" i="56" a="1"/>
  <c r="C422" i="56" s="1"/>
  <c r="C423" i="56" a="1"/>
  <c r="C423" i="56" s="1"/>
  <c r="C424" i="56" a="1"/>
  <c r="C424" i="56" s="1"/>
  <c r="C425" i="56" a="1"/>
  <c r="C425" i="56" s="1"/>
  <c r="C426" i="56" a="1"/>
  <c r="C426" i="56" s="1"/>
  <c r="C427" i="56" a="1"/>
  <c r="C427" i="56" s="1"/>
  <c r="C428" i="56" a="1"/>
  <c r="C428" i="56" s="1"/>
  <c r="C429" i="56" a="1"/>
  <c r="C429" i="56" s="1"/>
  <c r="C430" i="56" a="1"/>
  <c r="C430" i="56" s="1"/>
  <c r="C431" i="56" a="1"/>
  <c r="C431" i="56" s="1"/>
  <c r="C432" i="56" a="1"/>
  <c r="C432" i="56" s="1"/>
  <c r="C433" i="56" a="1"/>
  <c r="C433" i="56" s="1"/>
  <c r="C434" i="56" a="1"/>
  <c r="C434" i="56" s="1"/>
  <c r="C435" i="56" a="1"/>
  <c r="C435" i="56" s="1"/>
  <c r="C436" i="56" a="1"/>
  <c r="C436" i="56" s="1"/>
  <c r="C437" i="56" a="1"/>
  <c r="C437" i="56" s="1"/>
  <c r="C438" i="56" a="1"/>
  <c r="C438" i="56" s="1"/>
  <c r="C439" i="56" a="1"/>
  <c r="C439" i="56" s="1"/>
  <c r="C440" i="56" a="1"/>
  <c r="C440" i="56" s="1"/>
  <c r="C441" i="56" a="1"/>
  <c r="C441" i="56" s="1"/>
  <c r="C442" i="56" a="1"/>
  <c r="C442" i="56" s="1"/>
  <c r="C443" i="56" a="1"/>
  <c r="C443" i="56" s="1"/>
  <c r="C444" i="56" a="1"/>
  <c r="C444" i="56" s="1"/>
  <c r="C445" i="56" a="1"/>
  <c r="C445" i="56" s="1"/>
  <c r="C446" i="56" a="1"/>
  <c r="C446" i="56" s="1"/>
  <c r="C447" i="56" a="1"/>
  <c r="C447" i="56" s="1"/>
  <c r="C448" i="56" a="1"/>
  <c r="C448" i="56" s="1"/>
  <c r="C449" i="56" a="1"/>
  <c r="C449" i="56" s="1"/>
  <c r="C450" i="56" a="1"/>
  <c r="C450" i="56" s="1"/>
  <c r="C451" i="56" a="1"/>
  <c r="C451" i="56" s="1"/>
  <c r="C452" i="56" a="1"/>
  <c r="C452" i="56" s="1"/>
  <c r="C453" i="56" a="1"/>
  <c r="C453" i="56" s="1"/>
  <c r="C454" i="56" a="1"/>
  <c r="C454" i="56" s="1"/>
  <c r="C455" i="56" a="1"/>
  <c r="C455" i="56" s="1"/>
  <c r="C456" i="56" a="1"/>
  <c r="C456" i="56" s="1"/>
  <c r="C457" i="56" a="1"/>
  <c r="C457" i="56" s="1"/>
  <c r="C458" i="56" a="1"/>
  <c r="C458" i="56" s="1"/>
  <c r="C459" i="56" a="1"/>
  <c r="C459" i="56" s="1"/>
  <c r="C460" i="56" a="1"/>
  <c r="C460" i="56" s="1"/>
  <c r="C461" i="56" a="1"/>
  <c r="C461" i="56" s="1"/>
  <c r="C462" i="56" a="1"/>
  <c r="C462" i="56" s="1"/>
  <c r="C463" i="56" a="1"/>
  <c r="C463" i="56" s="1"/>
  <c r="C464" i="56" a="1"/>
  <c r="C464" i="56" s="1"/>
  <c r="C465" i="56" a="1"/>
  <c r="C465" i="56" s="1"/>
  <c r="C466" i="56" a="1"/>
  <c r="C466" i="56" s="1"/>
  <c r="C467" i="56" a="1"/>
  <c r="C467" i="56" s="1"/>
  <c r="C468" i="56" a="1"/>
  <c r="C468" i="56" s="1"/>
  <c r="C469" i="56" a="1"/>
  <c r="C469" i="56" s="1"/>
  <c r="C470" i="56" a="1"/>
  <c r="C470" i="56" s="1"/>
  <c r="C471" i="56" a="1"/>
  <c r="C471" i="56" s="1"/>
  <c r="C472" i="56" a="1"/>
  <c r="C472" i="56" s="1"/>
  <c r="C473" i="56" a="1"/>
  <c r="C473" i="56" s="1"/>
  <c r="C474" i="56" a="1"/>
  <c r="C474" i="56" s="1"/>
  <c r="C475" i="56" a="1"/>
  <c r="C475" i="56" s="1"/>
  <c r="C476" i="56" a="1"/>
  <c r="C476" i="56" s="1"/>
  <c r="C477" i="56" a="1"/>
  <c r="C477" i="56" s="1"/>
  <c r="C478" i="56" a="1"/>
  <c r="C478" i="56" s="1"/>
  <c r="C479" i="56" a="1"/>
  <c r="C479" i="56" s="1"/>
  <c r="C480" i="56" a="1"/>
  <c r="C480" i="56" s="1"/>
  <c r="C481" i="56" a="1"/>
  <c r="C481" i="56" s="1"/>
  <c r="C482" i="56" a="1"/>
  <c r="C482" i="56" s="1"/>
  <c r="C483" i="56" a="1"/>
  <c r="C483" i="56" s="1"/>
  <c r="C484" i="56" a="1"/>
  <c r="C484" i="56" s="1"/>
  <c r="C485" i="56" a="1"/>
  <c r="C485" i="56" s="1"/>
  <c r="C486" i="56" a="1"/>
  <c r="C486" i="56" s="1"/>
  <c r="C487" i="56" a="1"/>
  <c r="C487" i="56" s="1"/>
  <c r="C488" i="56" a="1"/>
  <c r="C488" i="56" s="1"/>
  <c r="C489" i="56" a="1"/>
  <c r="C489" i="56" s="1"/>
  <c r="C490" i="56" a="1"/>
  <c r="C490" i="56" s="1"/>
  <c r="C2" i="56" a="1"/>
  <c r="C2" i="56" s="1"/>
  <c r="B2" i="56" a="1"/>
  <c r="B2" i="56" s="1"/>
  <c r="D15" i="52"/>
  <c r="E16" i="5" s="1"/>
  <c r="B3" i="56"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D14" i="52"/>
  <c r="F20" i="9"/>
  <c r="D13" i="52"/>
  <c r="E18" i="1"/>
  <c r="E4" i="1" s="1"/>
  <c r="D18" i="52"/>
  <c r="D19" i="52"/>
  <c r="D12" i="52"/>
  <c r="D11" i="52"/>
  <c r="D10" i="52"/>
  <c r="D9" i="52"/>
  <c r="D8" i="52"/>
  <c r="D7" i="52"/>
  <c r="D6" i="52"/>
  <c r="D5" i="52"/>
  <c r="D3" i="52"/>
  <c r="D2" i="52"/>
  <c r="E16" i="18" s="1"/>
  <c r="B563" i="13"/>
  <c r="C562" i="13"/>
  <c r="B539" i="13"/>
  <c r="I537" i="13"/>
  <c r="B515" i="13"/>
  <c r="B491" i="13"/>
  <c r="B467" i="13"/>
  <c r="C465" i="13" s="1"/>
  <c r="C461" i="13"/>
  <c r="B443" i="13"/>
  <c r="I441" i="13"/>
  <c r="B419" i="13"/>
  <c r="J360" i="13"/>
  <c r="B360" i="13"/>
  <c r="J350" i="13"/>
  <c r="B350" i="13"/>
  <c r="B336" i="13"/>
  <c r="B312" i="13"/>
  <c r="I310" i="13" s="1"/>
  <c r="B288" i="13"/>
  <c r="B264" i="13"/>
  <c r="C246" i="13" s="1"/>
  <c r="I262" i="13"/>
  <c r="B240" i="13"/>
  <c r="I238" i="13"/>
  <c r="J195" i="13"/>
  <c r="J179" i="13"/>
  <c r="B179" i="13"/>
  <c r="C165" i="13"/>
  <c r="I173" i="13"/>
  <c r="C151" i="13"/>
  <c r="I161" i="13"/>
  <c r="C131" i="13"/>
  <c r="I143" i="13"/>
  <c r="C108" i="13"/>
  <c r="I120" i="13"/>
  <c r="C84" i="13"/>
  <c r="B65" i="13"/>
  <c r="I100" i="13" s="1"/>
  <c r="J44" i="13"/>
  <c r="D44" i="13"/>
  <c r="C44" i="13"/>
  <c r="B44" i="13"/>
  <c r="E43" i="13"/>
  <c r="E42" i="13"/>
  <c r="E44" i="13" s="1"/>
  <c r="C409" i="13"/>
  <c r="C546" i="13"/>
  <c r="C547" i="13"/>
  <c r="C335" i="13"/>
  <c r="C550" i="13"/>
  <c r="C487" i="13"/>
  <c r="C305" i="13"/>
  <c r="C425" i="13"/>
  <c r="C442" i="13"/>
  <c r="C499" i="13"/>
  <c r="C502" i="13"/>
  <c r="C506" i="13"/>
  <c r="C512" i="13"/>
  <c r="C236" i="13"/>
  <c r="I465" i="13"/>
  <c r="C227" i="13"/>
  <c r="C462" i="13"/>
  <c r="C463" i="13"/>
  <c r="C522" i="13"/>
  <c r="C424" i="13"/>
  <c r="C496" i="13"/>
  <c r="C508" i="13"/>
  <c r="C526" i="13"/>
  <c r="C545" i="13"/>
  <c r="C528" i="13"/>
  <c r="C433" i="13"/>
  <c r="C530" i="13"/>
  <c r="C555" i="13"/>
  <c r="C321" i="13"/>
  <c r="C435" i="13"/>
  <c r="C514" i="13"/>
  <c r="C548" i="13"/>
  <c r="C534" i="13"/>
  <c r="C549" i="13"/>
  <c r="C561" i="13"/>
  <c r="C520" i="13"/>
  <c r="C537" i="13"/>
  <c r="C536" i="13"/>
  <c r="C436" i="13"/>
  <c r="C557" i="13"/>
  <c r="C250" i="13"/>
  <c r="C271" i="13"/>
  <c r="C427" i="13"/>
  <c r="C230" i="13"/>
  <c r="C259" i="13"/>
  <c r="C273" i="13"/>
  <c r="C428" i="13"/>
  <c r="C501" i="13"/>
  <c r="C521" i="13"/>
  <c r="C538" i="13"/>
  <c r="C258" i="13"/>
  <c r="C559" i="13"/>
  <c r="C429" i="13"/>
  <c r="C245" i="13"/>
  <c r="C253" i="13"/>
  <c r="C261" i="13"/>
  <c r="C430" i="13"/>
  <c r="C503" i="13"/>
  <c r="C511" i="13"/>
  <c r="C531" i="13"/>
  <c r="C222" i="13"/>
  <c r="C260" i="13"/>
  <c r="C438" i="13"/>
  <c r="C234" i="13"/>
  <c r="C254" i="13"/>
  <c r="C262" i="13"/>
  <c r="C431" i="13"/>
  <c r="C440" i="13"/>
  <c r="C247" i="13"/>
  <c r="C255" i="13"/>
  <c r="I286" i="13"/>
  <c r="C432" i="13"/>
  <c r="C441" i="13"/>
  <c r="C474" i="13"/>
  <c r="C525" i="13"/>
  <c r="C533" i="13"/>
  <c r="C310" i="13"/>
  <c r="C277" i="13"/>
  <c r="C303" i="13"/>
  <c r="C402" i="13"/>
  <c r="C410" i="13"/>
  <c r="C472" i="13"/>
  <c r="C488" i="13"/>
  <c r="C294" i="13"/>
  <c r="C270" i="13"/>
  <c r="C278" i="13"/>
  <c r="C403" i="13"/>
  <c r="C411" i="13"/>
  <c r="C418" i="13"/>
  <c r="C489" i="13"/>
  <c r="C272" i="13"/>
  <c r="C280" i="13"/>
  <c r="C287" i="13"/>
  <c r="C306" i="13"/>
  <c r="C413" i="13"/>
  <c r="C490" i="13"/>
  <c r="C535" i="13"/>
  <c r="C281" i="13"/>
  <c r="C406" i="13"/>
  <c r="C414" i="13"/>
  <c r="C274" i="13"/>
  <c r="C300" i="13"/>
  <c r="C415" i="13"/>
  <c r="C223" i="13"/>
  <c r="C231" i="13"/>
  <c r="C275" i="13"/>
  <c r="C400" i="13"/>
  <c r="C408" i="13"/>
  <c r="C426" i="13"/>
  <c r="C434" i="13"/>
  <c r="C478" i="13"/>
  <c r="N8" i="1"/>
  <c r="AR2" i="12"/>
  <c r="AR3" i="12"/>
  <c r="AR4" i="12"/>
  <c r="AR5" i="12"/>
  <c r="AR6" i="12"/>
  <c r="AR7" i="12"/>
  <c r="AR8" i="12"/>
  <c r="AR9" i="12"/>
  <c r="AR10" i="12"/>
  <c r="AR11" i="12"/>
  <c r="AR12" i="12"/>
  <c r="AR13" i="12"/>
  <c r="AR14" i="12"/>
  <c r="AR15" i="12"/>
  <c r="AR16" i="12"/>
  <c r="AR17" i="12"/>
  <c r="AR18" i="12"/>
  <c r="AR19" i="12"/>
  <c r="AR20" i="12"/>
  <c r="AR21" i="12"/>
  <c r="AR22" i="12"/>
  <c r="AR23" i="12"/>
  <c r="AR24" i="12"/>
  <c r="AR25" i="12"/>
  <c r="AR26" i="12"/>
  <c r="AR27" i="12"/>
  <c r="AR28" i="12"/>
  <c r="AR29" i="12"/>
  <c r="AR30" i="12"/>
  <c r="AR31" i="12"/>
  <c r="AR32" i="12"/>
  <c r="AR33" i="12"/>
  <c r="AR34" i="12"/>
  <c r="AR35" i="12"/>
  <c r="AR36" i="12"/>
  <c r="AR37" i="12"/>
  <c r="AR38" i="12"/>
  <c r="AR39" i="12"/>
  <c r="AR40" i="12"/>
  <c r="AR41" i="12"/>
  <c r="AR42" i="12"/>
  <c r="AR43" i="12"/>
  <c r="AR44" i="12"/>
  <c r="AR45" i="12"/>
  <c r="AR46" i="12"/>
  <c r="AR47" i="12"/>
  <c r="AR48" i="12"/>
  <c r="AR49" i="12"/>
  <c r="AR50" i="12"/>
  <c r="AR51" i="12"/>
  <c r="AR52" i="12"/>
  <c r="AR53" i="12"/>
  <c r="AR54" i="12"/>
  <c r="AR55" i="12"/>
  <c r="AR56" i="12"/>
  <c r="AR57" i="12"/>
  <c r="AR58" i="12"/>
  <c r="AR59" i="12"/>
  <c r="AR60" i="12"/>
  <c r="AR61" i="12"/>
  <c r="AR62" i="12"/>
  <c r="AR63" i="12"/>
  <c r="AR64" i="12"/>
  <c r="AR65" i="12"/>
  <c r="AR66" i="12"/>
  <c r="AR67" i="12"/>
  <c r="AR68" i="12"/>
  <c r="AR69" i="12"/>
  <c r="AR70" i="12"/>
  <c r="AR71" i="12"/>
  <c r="AR72" i="12"/>
  <c r="AR73" i="12"/>
  <c r="AR74" i="12"/>
  <c r="AR75" i="12"/>
  <c r="AR76" i="12"/>
  <c r="AR77" i="12"/>
  <c r="AR78" i="12"/>
  <c r="AR79" i="12"/>
  <c r="AR80" i="12"/>
  <c r="AR81" i="12"/>
  <c r="AR82" i="12"/>
  <c r="AR83" i="12"/>
  <c r="AR84" i="12"/>
  <c r="AR85" i="12"/>
  <c r="AR86" i="12"/>
  <c r="AR87" i="12"/>
  <c r="AR88" i="12"/>
  <c r="AR89" i="12"/>
  <c r="AR90" i="12"/>
  <c r="AR91" i="12"/>
  <c r="AR92" i="12"/>
  <c r="AR93" i="12"/>
  <c r="AR94" i="12"/>
  <c r="AR95" i="12"/>
  <c r="AR96" i="12"/>
  <c r="AR97" i="12"/>
  <c r="AR98" i="12"/>
  <c r="AR99" i="12"/>
  <c r="AR100" i="12"/>
  <c r="AR101" i="12"/>
  <c r="AR102" i="12"/>
  <c r="AR103" i="12"/>
  <c r="AR104" i="12"/>
  <c r="AR105" i="12"/>
  <c r="AR106" i="12"/>
  <c r="AR107" i="12"/>
  <c r="AR108" i="12"/>
  <c r="AR109" i="12"/>
  <c r="AR110" i="12"/>
  <c r="AR111" i="12"/>
  <c r="AR112" i="12"/>
  <c r="AR113" i="12"/>
  <c r="AR114" i="12"/>
  <c r="AR115" i="12"/>
  <c r="AR116" i="12"/>
  <c r="AR117" i="12"/>
  <c r="AR118" i="12"/>
  <c r="AR119" i="12"/>
  <c r="AR120" i="12"/>
  <c r="AR121" i="12"/>
  <c r="AR122" i="12"/>
  <c r="AR123" i="12"/>
  <c r="AR124" i="12"/>
  <c r="AR125" i="12"/>
  <c r="AR126" i="12"/>
  <c r="AR127" i="12"/>
  <c r="AR128" i="12"/>
  <c r="AR129" i="12"/>
  <c r="AR130" i="12"/>
  <c r="AR131" i="12"/>
  <c r="AR132" i="12"/>
  <c r="AR133" i="12"/>
  <c r="AR134" i="12"/>
  <c r="AR135" i="12"/>
  <c r="AR136" i="12"/>
  <c r="AR137" i="12"/>
  <c r="AR138" i="12"/>
  <c r="AR139" i="12"/>
  <c r="AR140" i="12"/>
  <c r="AR141" i="12"/>
  <c r="AR142" i="12"/>
  <c r="AR143" i="12"/>
  <c r="AR144" i="12"/>
  <c r="AR145" i="12"/>
  <c r="AR146" i="12"/>
  <c r="AR147" i="12"/>
  <c r="AR148" i="12"/>
  <c r="AR149" i="12"/>
  <c r="AR150" i="12"/>
  <c r="AR151" i="12"/>
  <c r="AR152" i="12"/>
  <c r="AR153" i="12"/>
  <c r="AR154" i="12"/>
  <c r="AR155" i="12"/>
  <c r="AR156" i="12"/>
  <c r="AR157" i="12"/>
  <c r="AR158" i="12"/>
  <c r="AR159" i="12"/>
  <c r="AR160" i="12"/>
  <c r="AR161" i="12"/>
  <c r="AR162" i="12"/>
  <c r="AR163" i="12"/>
  <c r="AR164" i="12"/>
  <c r="AR165" i="12"/>
  <c r="AR166" i="12"/>
  <c r="AR167" i="12"/>
  <c r="AR168" i="12"/>
  <c r="AR169" i="12"/>
  <c r="AR170" i="12"/>
  <c r="AR171" i="12"/>
  <c r="AR172" i="12"/>
  <c r="AR173" i="12"/>
  <c r="AR174" i="12"/>
  <c r="AR175" i="12"/>
  <c r="AR176" i="12"/>
  <c r="AR177" i="12"/>
  <c r="AR178" i="12"/>
  <c r="AR179" i="12"/>
  <c r="AR180" i="12"/>
  <c r="AR181" i="12"/>
  <c r="AR182" i="12"/>
  <c r="AR183" i="12"/>
  <c r="AR184" i="12"/>
  <c r="AR185" i="12"/>
  <c r="AR186" i="12"/>
  <c r="AR187" i="12"/>
  <c r="AR188" i="12"/>
  <c r="AR189" i="12"/>
  <c r="AR190" i="12"/>
  <c r="AR191" i="12"/>
  <c r="AR192" i="12"/>
  <c r="AR193" i="12"/>
  <c r="AR194" i="12"/>
  <c r="AR195" i="12"/>
  <c r="AR196" i="12"/>
  <c r="AR197" i="12"/>
  <c r="AR198" i="12"/>
  <c r="AR199" i="12"/>
  <c r="AR200" i="12"/>
  <c r="AR201" i="12"/>
  <c r="AR202" i="12"/>
  <c r="AR203" i="12"/>
  <c r="AR204" i="12"/>
  <c r="AR205" i="12"/>
  <c r="AR206" i="12"/>
  <c r="AR207" i="12"/>
  <c r="AR208" i="12"/>
  <c r="AR209" i="12"/>
  <c r="AR210" i="12"/>
  <c r="AR211" i="12"/>
  <c r="AR212" i="12"/>
  <c r="AR213" i="12"/>
  <c r="AR214" i="12"/>
  <c r="AR215" i="12"/>
  <c r="AR216" i="12"/>
  <c r="AR217" i="12"/>
  <c r="AR218" i="12"/>
  <c r="AR219" i="12"/>
  <c r="AR220" i="12"/>
  <c r="AR221" i="12"/>
  <c r="AR222" i="12"/>
  <c r="AR223" i="12"/>
  <c r="AR224" i="12"/>
  <c r="AR225" i="12"/>
  <c r="AR226" i="12"/>
  <c r="AR227" i="12"/>
  <c r="AR228" i="12"/>
  <c r="AR229" i="12"/>
  <c r="AR230" i="12"/>
  <c r="AR231" i="12"/>
  <c r="AR232" i="12"/>
  <c r="AR233" i="12"/>
  <c r="AR234" i="12"/>
  <c r="AR235" i="12"/>
  <c r="AR236" i="12"/>
  <c r="AR237" i="12"/>
  <c r="AR238" i="12"/>
  <c r="AR239" i="12"/>
  <c r="AR240" i="12"/>
  <c r="AR241" i="12"/>
  <c r="AR242" i="12"/>
  <c r="AR243" i="12"/>
  <c r="AR244" i="12"/>
  <c r="AR245" i="12"/>
  <c r="AR246" i="12"/>
  <c r="AR247" i="12"/>
  <c r="AR248" i="12"/>
  <c r="AR249" i="12"/>
  <c r="AR250" i="12"/>
  <c r="AR251" i="12"/>
  <c r="AR252" i="12"/>
  <c r="AR253" i="12"/>
  <c r="AR254" i="12"/>
  <c r="AR255" i="12"/>
  <c r="AR256" i="12"/>
  <c r="AR257" i="12"/>
  <c r="AR258" i="12"/>
  <c r="AR259" i="12"/>
  <c r="AR260" i="12"/>
  <c r="AR261" i="12"/>
  <c r="AR262" i="12"/>
  <c r="AR263" i="12"/>
  <c r="AR264" i="12"/>
  <c r="AR265" i="12"/>
  <c r="AR266" i="12"/>
  <c r="AR267" i="12"/>
  <c r="AR268" i="12"/>
  <c r="AR269" i="12"/>
  <c r="AR270" i="12"/>
  <c r="AR271" i="12"/>
  <c r="AR272" i="12"/>
  <c r="AR273" i="12"/>
  <c r="AR274" i="12"/>
  <c r="AR275" i="12"/>
  <c r="AR276" i="12"/>
  <c r="AR277" i="12"/>
  <c r="AR278" i="12"/>
  <c r="AR279" i="12"/>
  <c r="AR280" i="12"/>
  <c r="AR281" i="12"/>
  <c r="AR282" i="12"/>
  <c r="AR283" i="12"/>
  <c r="AR284" i="12"/>
  <c r="AR285" i="12"/>
  <c r="AR286" i="12"/>
  <c r="AR287" i="12"/>
  <c r="AR288" i="12"/>
  <c r="AR289" i="12"/>
  <c r="AR290" i="12"/>
  <c r="AR291" i="12"/>
  <c r="AR292" i="12"/>
  <c r="AR293" i="12"/>
  <c r="AR294" i="12"/>
  <c r="AR295" i="12"/>
  <c r="AR296" i="12"/>
  <c r="AR297" i="12"/>
  <c r="AR298" i="12"/>
  <c r="AR299" i="12"/>
  <c r="AR300" i="12"/>
  <c r="AR301" i="12"/>
  <c r="AR302" i="12"/>
  <c r="AR303" i="12"/>
  <c r="AR304" i="12"/>
  <c r="AR305" i="12"/>
  <c r="AR306" i="12"/>
  <c r="AR307" i="12"/>
  <c r="AR308" i="12"/>
  <c r="AR309" i="12"/>
  <c r="AR310" i="12"/>
  <c r="AR311" i="12"/>
  <c r="AR312" i="12"/>
  <c r="AR313" i="12"/>
  <c r="AR314" i="12"/>
  <c r="AR315" i="12"/>
  <c r="AR316" i="12"/>
  <c r="AR317" i="12"/>
  <c r="AR318" i="12"/>
  <c r="AR319" i="12"/>
  <c r="AR320" i="12"/>
  <c r="AR321" i="12"/>
  <c r="AR322" i="12"/>
  <c r="AR323" i="12"/>
  <c r="AR324" i="12"/>
  <c r="AR325" i="12"/>
  <c r="AR326" i="12"/>
  <c r="AR327" i="12"/>
  <c r="AR328" i="12"/>
  <c r="AR329" i="12"/>
  <c r="AR330" i="12"/>
  <c r="AR331" i="12"/>
  <c r="AR332" i="12"/>
  <c r="AR333" i="12"/>
  <c r="AR334" i="12"/>
  <c r="AR335" i="12"/>
  <c r="AR336" i="12"/>
  <c r="AR337" i="12"/>
  <c r="AR338" i="12"/>
  <c r="AR339" i="12"/>
  <c r="AR340" i="12"/>
  <c r="AR341" i="12"/>
  <c r="AR342" i="12"/>
  <c r="AR343" i="12"/>
  <c r="AR344" i="12"/>
  <c r="AR345" i="12"/>
  <c r="AR346" i="12"/>
  <c r="AR347" i="12"/>
  <c r="AR348" i="12"/>
  <c r="AR349" i="12"/>
  <c r="AR350" i="12"/>
  <c r="AR351" i="12"/>
  <c r="AR352" i="12"/>
  <c r="AR353" i="12"/>
  <c r="AR354" i="12"/>
  <c r="AR355" i="12"/>
  <c r="AR356" i="12"/>
  <c r="AR357" i="12"/>
  <c r="AR358" i="12"/>
  <c r="AR359" i="12"/>
  <c r="AR360" i="12"/>
  <c r="AR361" i="12"/>
  <c r="AR362" i="12"/>
  <c r="AR363" i="12"/>
  <c r="AR364" i="12"/>
  <c r="AR365" i="12"/>
  <c r="AR366" i="12"/>
  <c r="AR367" i="12"/>
  <c r="AR368" i="12"/>
  <c r="AR369" i="12"/>
  <c r="AR370" i="12"/>
  <c r="AR371" i="12"/>
  <c r="AR372" i="12"/>
  <c r="AR373" i="12"/>
  <c r="AR374" i="12"/>
  <c r="AR375" i="12"/>
  <c r="AR376" i="12"/>
  <c r="AR377" i="12"/>
  <c r="AR378" i="12"/>
  <c r="AR379" i="12"/>
  <c r="AR380" i="12"/>
  <c r="AR381" i="12"/>
  <c r="AR382" i="12"/>
  <c r="AR383" i="12"/>
  <c r="AR384" i="12"/>
  <c r="AR385" i="12"/>
  <c r="AR386" i="12"/>
  <c r="AR387" i="12"/>
  <c r="AR388" i="12"/>
  <c r="AR389" i="12"/>
  <c r="AR390" i="12"/>
  <c r="AR391" i="12"/>
  <c r="AR392" i="12"/>
  <c r="AR393" i="12"/>
  <c r="AR394" i="12"/>
  <c r="AR395" i="12"/>
  <c r="AR396" i="12"/>
  <c r="AR397" i="12"/>
  <c r="AR398" i="12"/>
  <c r="AR399" i="12"/>
  <c r="AR400" i="12"/>
  <c r="AR401" i="12"/>
  <c r="AR402" i="12"/>
  <c r="AR403" i="12"/>
  <c r="AR404" i="12"/>
  <c r="AR405" i="12"/>
  <c r="AR406" i="12"/>
  <c r="AR407" i="12"/>
  <c r="AR408" i="12"/>
  <c r="AR409" i="12"/>
  <c r="AR410" i="12"/>
  <c r="AR411" i="12"/>
  <c r="AR412" i="12"/>
  <c r="AR413" i="12"/>
  <c r="AR414" i="12"/>
  <c r="AR415" i="12"/>
  <c r="AR416" i="12"/>
  <c r="AR417" i="12"/>
  <c r="AR418" i="12"/>
  <c r="AR419" i="12"/>
  <c r="AR420" i="12"/>
  <c r="AR421" i="12"/>
  <c r="AR422" i="12"/>
  <c r="AR423" i="12"/>
  <c r="AR424" i="12"/>
  <c r="AR425" i="12"/>
  <c r="AR426" i="12"/>
  <c r="AR427" i="12"/>
  <c r="AR428" i="12"/>
  <c r="AR429" i="12"/>
  <c r="AR430" i="12"/>
  <c r="AR431" i="12"/>
  <c r="AR432" i="12"/>
  <c r="AR433" i="12"/>
  <c r="AR434" i="12"/>
  <c r="AR435" i="12"/>
  <c r="AR436" i="12"/>
  <c r="AR437" i="12"/>
  <c r="AR438" i="12"/>
  <c r="AR439" i="12"/>
  <c r="AR440" i="12"/>
  <c r="AR441" i="12"/>
  <c r="AR442" i="12"/>
  <c r="AR443" i="12"/>
  <c r="AR444" i="12"/>
  <c r="AR445" i="12"/>
  <c r="AR446" i="12"/>
  <c r="AR447" i="12"/>
  <c r="AR448" i="12"/>
  <c r="AR449" i="12"/>
  <c r="AR450" i="12"/>
  <c r="AR451" i="12"/>
  <c r="AR452" i="12"/>
  <c r="AR453" i="12"/>
  <c r="AR454" i="12"/>
  <c r="AR455" i="12"/>
  <c r="AR456" i="12"/>
  <c r="AR457" i="12"/>
  <c r="AR458" i="12"/>
  <c r="AR459" i="12"/>
  <c r="AR460" i="12"/>
  <c r="AR461" i="12"/>
  <c r="AR462" i="12"/>
  <c r="AR463" i="12"/>
  <c r="AR464" i="12"/>
  <c r="AR465" i="12"/>
  <c r="AR466" i="12"/>
  <c r="AR467" i="12"/>
  <c r="AR468" i="12"/>
  <c r="AR469" i="12"/>
  <c r="AR470" i="12"/>
  <c r="AR471" i="12"/>
  <c r="AR472" i="12"/>
  <c r="AR473" i="12"/>
  <c r="AR474" i="12"/>
  <c r="AR475" i="12"/>
  <c r="AR476" i="12"/>
  <c r="AR477" i="12"/>
  <c r="AR478" i="12"/>
  <c r="AR479" i="12"/>
  <c r="AR480" i="12"/>
  <c r="AR481" i="12"/>
  <c r="AR482" i="12"/>
  <c r="AR483" i="12"/>
  <c r="AR484" i="12"/>
  <c r="AR485" i="12"/>
  <c r="AR486" i="12"/>
  <c r="AR487" i="12"/>
  <c r="AR488" i="12"/>
  <c r="AR489" i="12"/>
  <c r="AR490" i="12"/>
  <c r="AR491" i="12"/>
  <c r="AR492" i="12"/>
  <c r="AR493" i="12"/>
  <c r="AR494" i="12"/>
  <c r="AR495" i="12"/>
  <c r="AR496" i="12"/>
  <c r="AR497" i="12"/>
  <c r="AR498" i="12"/>
  <c r="AR499" i="12"/>
  <c r="AR500" i="12"/>
  <c r="AR501" i="12"/>
  <c r="AR502" i="12"/>
  <c r="AR503" i="12"/>
  <c r="AR504" i="12"/>
  <c r="AR505" i="12"/>
  <c r="AR506" i="12"/>
  <c r="AR507" i="12"/>
  <c r="AR508" i="12"/>
  <c r="AR509" i="12"/>
  <c r="AR510" i="12"/>
  <c r="AR511" i="12"/>
  <c r="AR512" i="12"/>
  <c r="AR513" i="12"/>
  <c r="AR514" i="12"/>
  <c r="AR515" i="12"/>
  <c r="AR516" i="12"/>
  <c r="AR517" i="12"/>
  <c r="AR518" i="12"/>
  <c r="AR519" i="12"/>
  <c r="AR520" i="12"/>
  <c r="AR521" i="12"/>
  <c r="AR522" i="12"/>
  <c r="AR523" i="12"/>
  <c r="AR524" i="12"/>
  <c r="AR525" i="12"/>
  <c r="AR526" i="12"/>
  <c r="AR527" i="12"/>
  <c r="AR528" i="12"/>
  <c r="AR529" i="12"/>
  <c r="AR530" i="12"/>
  <c r="AR531" i="12"/>
  <c r="AR532" i="12"/>
  <c r="AR533" i="12"/>
  <c r="AR534" i="12"/>
  <c r="AR535" i="12"/>
  <c r="AR536" i="12"/>
  <c r="AR537" i="12"/>
  <c r="AR538" i="12"/>
  <c r="AR539" i="12"/>
  <c r="AR540" i="12"/>
  <c r="AR541" i="12"/>
  <c r="AR542" i="12"/>
  <c r="AR543" i="12"/>
  <c r="AR544" i="12"/>
  <c r="AR545" i="12"/>
  <c r="AR546" i="12"/>
  <c r="AR547" i="12"/>
  <c r="AR548" i="12"/>
  <c r="AR549" i="12"/>
  <c r="AR550" i="12"/>
  <c r="AR551" i="12"/>
  <c r="AR552" i="12"/>
  <c r="AR553" i="12"/>
  <c r="AR554" i="12"/>
  <c r="AR555" i="12"/>
  <c r="AR556" i="12"/>
  <c r="AR557" i="12"/>
  <c r="AR558" i="12"/>
  <c r="AR559" i="12"/>
  <c r="AR560" i="12"/>
  <c r="AR561" i="12"/>
  <c r="AR562" i="12"/>
  <c r="AR563" i="12"/>
  <c r="AR564" i="12"/>
  <c r="AR565" i="12"/>
  <c r="AR566" i="12"/>
  <c r="AR567" i="12"/>
  <c r="AR568" i="12"/>
  <c r="AR569" i="12"/>
  <c r="AR570" i="12"/>
  <c r="AR571" i="12"/>
  <c r="AR572" i="12"/>
  <c r="AR573" i="12"/>
  <c r="AR574" i="12"/>
  <c r="AR575" i="12"/>
  <c r="AR576" i="12"/>
  <c r="AR577" i="12"/>
  <c r="AR578" i="12"/>
  <c r="AR579" i="12"/>
  <c r="AR580" i="12"/>
  <c r="AR581" i="12"/>
  <c r="AR582" i="12"/>
  <c r="AR583" i="12"/>
  <c r="AR584" i="12"/>
  <c r="AR585" i="12"/>
  <c r="AR586" i="12"/>
  <c r="AR587" i="12"/>
  <c r="AR588" i="12"/>
  <c r="AR589" i="12"/>
  <c r="AR590" i="12"/>
  <c r="AR591" i="12"/>
  <c r="AR592" i="12"/>
  <c r="AR593" i="12"/>
  <c r="AR594" i="12"/>
  <c r="AR595" i="12"/>
  <c r="AR596" i="12"/>
  <c r="AR597" i="12"/>
  <c r="AR598" i="12"/>
  <c r="AR599" i="12"/>
  <c r="AR600" i="12"/>
  <c r="AR601" i="12"/>
  <c r="AR602" i="12"/>
  <c r="AR603" i="12"/>
  <c r="AR604" i="12"/>
  <c r="AR605" i="12"/>
  <c r="AR606" i="12"/>
  <c r="AR607" i="12"/>
  <c r="AR608" i="12"/>
  <c r="AR609" i="12"/>
  <c r="AR610" i="12"/>
  <c r="AR611" i="12"/>
  <c r="AR612" i="12"/>
  <c r="AR613" i="12"/>
  <c r="AR614" i="12"/>
  <c r="AR615" i="12"/>
  <c r="AR616" i="12"/>
  <c r="AR617" i="12"/>
  <c r="AR618" i="12"/>
  <c r="AR619" i="12"/>
  <c r="AR620" i="12"/>
  <c r="AR621" i="12"/>
  <c r="AR622" i="12"/>
  <c r="AR623" i="12"/>
  <c r="AR624" i="12"/>
  <c r="AR625" i="12"/>
  <c r="AR626" i="12"/>
  <c r="AR627" i="12"/>
  <c r="AR628" i="12"/>
  <c r="AR629" i="12"/>
  <c r="AR630" i="12"/>
  <c r="AR631" i="12"/>
  <c r="AR632" i="12"/>
  <c r="AR633" i="12"/>
  <c r="AR634" i="12"/>
  <c r="AR635" i="12"/>
  <c r="AR636" i="12"/>
  <c r="AR637" i="12"/>
  <c r="AR638" i="12"/>
  <c r="AR639" i="12"/>
  <c r="AR640" i="12"/>
  <c r="AR641" i="12"/>
  <c r="AR642" i="12"/>
  <c r="AR643" i="12"/>
  <c r="AR644" i="12"/>
  <c r="AR645" i="12"/>
  <c r="AR646" i="12"/>
  <c r="AR647" i="12"/>
  <c r="AR648" i="12"/>
  <c r="AR649" i="12"/>
  <c r="AR650" i="12"/>
  <c r="AR651" i="12"/>
  <c r="AR652" i="12"/>
  <c r="AR653" i="12"/>
  <c r="AR654" i="12"/>
  <c r="AR655" i="12"/>
  <c r="AR656" i="12"/>
  <c r="AR657" i="12"/>
  <c r="AR658" i="12"/>
  <c r="AR659" i="12"/>
  <c r="AR660" i="12"/>
  <c r="AR661" i="12"/>
  <c r="AR662" i="12"/>
  <c r="AR663" i="12"/>
  <c r="AR664" i="12"/>
  <c r="AR665" i="12"/>
  <c r="AR666" i="12"/>
  <c r="AR667" i="12"/>
  <c r="AR668" i="12"/>
  <c r="AR669" i="12"/>
  <c r="AR670" i="12"/>
  <c r="AR671" i="12"/>
  <c r="AR672" i="12"/>
  <c r="AR673" i="12"/>
  <c r="AR674" i="12"/>
  <c r="AR675" i="12"/>
  <c r="AR676" i="12"/>
  <c r="AR677" i="12"/>
  <c r="AR678" i="12"/>
  <c r="AR679" i="12"/>
  <c r="AR680" i="12"/>
  <c r="AR681" i="12"/>
  <c r="AR682" i="12"/>
  <c r="AR683" i="12"/>
  <c r="AR684" i="12"/>
  <c r="AR685" i="12"/>
  <c r="AR686" i="12"/>
  <c r="AR687" i="12"/>
  <c r="AR688" i="12"/>
  <c r="AR689" i="12"/>
  <c r="AR690" i="12"/>
  <c r="AR691" i="12"/>
  <c r="AR692" i="12"/>
  <c r="AR693" i="12"/>
  <c r="AR694" i="12"/>
  <c r="AR695" i="12"/>
  <c r="AR696" i="12"/>
  <c r="AR697" i="12"/>
  <c r="AR698" i="12"/>
  <c r="AR699" i="12"/>
  <c r="AR700" i="12"/>
  <c r="AR701" i="12"/>
  <c r="AR702" i="12"/>
  <c r="AR703" i="12"/>
  <c r="AR704" i="12"/>
  <c r="AR705" i="12"/>
  <c r="AR706" i="12"/>
  <c r="AR707" i="12"/>
  <c r="AR708" i="12"/>
  <c r="AR709" i="12"/>
  <c r="AR710" i="12"/>
  <c r="AR711" i="12"/>
  <c r="AR712" i="12"/>
  <c r="AR713" i="12"/>
  <c r="AR714" i="12"/>
  <c r="AR715" i="12"/>
  <c r="AR716" i="12"/>
  <c r="AR717" i="12"/>
  <c r="AR718" i="12"/>
  <c r="AR719" i="12"/>
  <c r="AR720" i="12"/>
  <c r="AR721" i="12"/>
  <c r="AR722" i="12"/>
  <c r="AR723" i="12"/>
  <c r="AR724" i="12"/>
  <c r="AR725" i="12"/>
  <c r="AR726" i="12"/>
  <c r="AR727" i="12"/>
  <c r="AR728" i="12"/>
  <c r="AR729" i="12"/>
  <c r="AR730" i="12"/>
  <c r="AR731" i="12"/>
  <c r="AR732" i="12"/>
  <c r="AR733" i="12"/>
  <c r="AR734" i="12"/>
  <c r="AR735" i="12"/>
  <c r="AR736" i="12"/>
  <c r="AR737" i="12"/>
  <c r="AR738" i="12"/>
  <c r="AR739" i="12"/>
  <c r="AR740" i="12"/>
  <c r="AR741" i="12"/>
  <c r="AR742" i="12"/>
  <c r="AR743" i="12"/>
  <c r="AR744" i="12"/>
  <c r="AR745" i="12"/>
  <c r="AR746" i="12"/>
  <c r="AR747" i="12"/>
  <c r="AR748" i="12"/>
  <c r="AR749" i="12"/>
  <c r="AR750" i="12"/>
  <c r="AR751" i="12"/>
  <c r="AR752" i="12"/>
  <c r="AR753" i="12"/>
  <c r="AR754" i="12"/>
  <c r="AR755" i="12"/>
  <c r="AR756" i="12"/>
  <c r="AR757" i="12"/>
  <c r="AR758" i="12"/>
  <c r="AR759" i="12"/>
  <c r="AR760" i="12"/>
  <c r="AR761" i="12"/>
  <c r="AR762" i="12"/>
  <c r="AR763" i="12"/>
  <c r="AR764" i="12"/>
  <c r="AR765" i="12"/>
  <c r="AR766" i="12"/>
  <c r="AR767" i="12"/>
  <c r="AR768" i="12"/>
  <c r="AR769" i="12"/>
  <c r="AR770" i="12"/>
  <c r="AR771" i="12"/>
  <c r="AR772" i="12"/>
  <c r="AR773" i="12"/>
  <c r="AR774" i="12"/>
  <c r="AR775" i="12"/>
  <c r="AR776" i="12"/>
  <c r="AR777" i="12"/>
  <c r="AR778" i="12"/>
  <c r="AR779" i="12"/>
  <c r="AR780" i="12"/>
  <c r="AR781" i="12"/>
  <c r="AR782" i="12"/>
  <c r="AR783" i="12"/>
  <c r="AR784" i="12"/>
  <c r="AR785" i="12"/>
  <c r="AR786" i="12"/>
  <c r="AR787" i="12"/>
  <c r="AR788" i="12"/>
  <c r="AR789" i="12"/>
  <c r="AR790" i="12"/>
  <c r="AR791" i="12"/>
  <c r="AR792" i="12"/>
  <c r="AR793" i="12"/>
  <c r="AR794" i="12"/>
  <c r="AR795" i="12"/>
  <c r="AR796" i="12"/>
  <c r="AR797" i="12"/>
  <c r="AR798" i="12"/>
  <c r="AR799" i="12"/>
  <c r="AR800" i="12"/>
  <c r="AR801" i="12"/>
  <c r="AR802" i="12"/>
  <c r="AR803" i="12"/>
  <c r="AR804" i="12"/>
  <c r="AR805" i="12"/>
  <c r="AR806" i="12"/>
  <c r="AR807" i="12"/>
  <c r="AR808" i="12"/>
  <c r="AR809" i="12"/>
  <c r="AR810" i="12"/>
  <c r="AR811" i="12"/>
  <c r="AR812" i="12"/>
  <c r="AR813" i="12"/>
  <c r="AR814" i="12"/>
  <c r="AR815" i="12"/>
  <c r="AR816" i="12"/>
  <c r="AR817" i="12"/>
  <c r="AR818" i="12"/>
  <c r="AR819" i="12"/>
  <c r="AR820" i="12"/>
  <c r="AR821" i="12"/>
  <c r="AR822" i="12"/>
  <c r="AR823" i="12"/>
  <c r="AR824" i="12"/>
  <c r="AR825" i="12"/>
  <c r="AR826" i="12"/>
  <c r="AR827" i="12"/>
  <c r="AR828" i="12"/>
  <c r="AR829" i="12"/>
  <c r="AR830" i="12"/>
  <c r="AR831" i="12"/>
  <c r="AR832" i="12"/>
  <c r="AR833" i="12"/>
  <c r="AR834" i="12"/>
  <c r="AR835" i="12"/>
  <c r="AR836" i="12"/>
  <c r="AR837" i="12"/>
  <c r="AR838" i="12"/>
  <c r="AR839" i="12"/>
  <c r="AR840" i="12"/>
  <c r="AR841" i="12"/>
  <c r="AR842" i="12"/>
  <c r="AR843" i="12"/>
  <c r="AR844" i="12"/>
  <c r="AR845" i="12"/>
  <c r="AR846" i="12"/>
  <c r="AR847" i="12"/>
  <c r="AR848" i="12"/>
  <c r="AR849" i="12"/>
  <c r="AR850" i="12"/>
  <c r="AR851" i="12"/>
  <c r="AR852" i="12"/>
  <c r="AR853" i="12"/>
  <c r="AR854" i="12"/>
  <c r="AR855" i="12"/>
  <c r="AR856" i="12"/>
  <c r="AR857" i="12"/>
  <c r="AR858" i="12"/>
  <c r="AR859" i="12"/>
  <c r="AR860" i="12"/>
  <c r="AR861" i="12"/>
  <c r="AR862" i="12"/>
  <c r="AR863" i="12"/>
  <c r="AR864" i="12"/>
  <c r="AR865" i="12"/>
  <c r="AR866" i="12"/>
  <c r="AR867" i="12"/>
  <c r="AR868" i="12"/>
  <c r="AR869" i="12"/>
  <c r="AR870" i="12"/>
  <c r="AR871" i="12"/>
  <c r="AR872" i="12"/>
  <c r="AR873" i="12"/>
  <c r="AR874" i="12"/>
  <c r="AR875" i="12"/>
  <c r="AR876" i="12"/>
  <c r="AR877" i="12"/>
  <c r="AR878" i="12"/>
  <c r="AR879" i="12"/>
  <c r="AR880" i="12"/>
  <c r="AR881" i="12"/>
  <c r="AR882" i="12"/>
  <c r="AR883" i="12"/>
  <c r="AR884" i="12"/>
  <c r="AR885" i="12"/>
  <c r="AR886" i="12"/>
  <c r="AR887" i="12"/>
  <c r="AR888" i="12"/>
  <c r="AR889" i="12"/>
  <c r="AR890" i="12"/>
  <c r="AR891" i="12"/>
  <c r="AR892" i="12"/>
  <c r="AR893" i="12"/>
  <c r="AR894" i="12"/>
  <c r="AR895" i="12"/>
  <c r="AR896" i="12"/>
  <c r="AR897" i="12"/>
  <c r="AR898" i="12"/>
  <c r="AR899" i="12"/>
  <c r="AR900" i="12"/>
  <c r="AR901" i="12"/>
  <c r="AR902" i="12"/>
  <c r="AR903" i="12"/>
  <c r="AR904" i="12"/>
  <c r="AR905" i="12"/>
  <c r="AR906" i="12"/>
  <c r="AR907" i="12"/>
  <c r="AR908" i="12"/>
  <c r="AR909" i="12"/>
  <c r="AR910" i="12"/>
  <c r="AR911" i="12"/>
  <c r="AR912" i="12"/>
  <c r="AR913" i="12"/>
  <c r="AR914" i="12"/>
  <c r="AR915" i="12"/>
  <c r="AR916" i="12"/>
  <c r="AR917" i="12"/>
  <c r="AR918" i="12"/>
  <c r="AR919" i="12"/>
  <c r="AR920" i="12"/>
  <c r="AR921" i="12"/>
  <c r="AR922" i="12"/>
  <c r="AR923" i="12"/>
  <c r="AR924" i="12"/>
  <c r="AR925" i="12"/>
  <c r="AR926" i="12"/>
  <c r="AR927" i="12"/>
  <c r="AR928" i="12"/>
  <c r="AR929" i="12"/>
  <c r="AR930" i="12"/>
  <c r="AR931" i="12"/>
  <c r="AR932" i="12"/>
  <c r="AR933" i="12"/>
  <c r="AR934" i="12"/>
  <c r="AR935" i="12"/>
  <c r="AR936" i="12"/>
  <c r="AR937" i="12"/>
  <c r="AR938" i="12"/>
  <c r="AR939" i="12"/>
  <c r="AR940" i="12"/>
  <c r="AR941" i="12"/>
  <c r="AR942" i="12"/>
  <c r="AR943" i="12"/>
  <c r="AR944" i="12"/>
  <c r="AR945" i="12"/>
  <c r="AR946" i="12"/>
  <c r="AR947" i="12"/>
  <c r="AR948" i="12"/>
  <c r="AR949" i="12"/>
  <c r="AR950" i="12"/>
  <c r="AR951" i="12"/>
  <c r="AR952" i="12"/>
  <c r="AR953" i="12"/>
  <c r="AR954" i="12"/>
  <c r="AR955" i="12"/>
  <c r="AR956" i="12"/>
  <c r="AR957" i="12"/>
  <c r="AR958" i="12"/>
  <c r="AR959" i="12"/>
  <c r="AR960" i="12"/>
  <c r="AR961" i="12"/>
  <c r="AR962" i="12"/>
  <c r="AR963" i="12"/>
  <c r="AR964" i="12"/>
  <c r="AR965" i="12"/>
  <c r="AR966" i="12"/>
  <c r="AR967" i="12"/>
  <c r="AR968" i="12"/>
  <c r="AR969" i="12"/>
  <c r="AR970" i="12"/>
  <c r="AR971" i="12"/>
  <c r="AR972" i="12"/>
  <c r="AR973" i="12"/>
  <c r="AR974" i="12"/>
  <c r="AR975" i="12"/>
  <c r="AR976" i="12"/>
  <c r="AR977" i="12"/>
  <c r="AR978" i="12"/>
  <c r="AR979" i="12"/>
  <c r="AR980" i="12"/>
  <c r="AR981" i="12"/>
  <c r="AR982" i="12"/>
  <c r="AR983" i="12"/>
  <c r="AR984" i="12"/>
  <c r="AR985" i="12"/>
  <c r="AR986" i="12"/>
  <c r="AR987" i="12"/>
  <c r="AR988" i="12"/>
  <c r="AR989" i="12"/>
  <c r="AR990" i="12"/>
  <c r="AR991" i="12"/>
  <c r="AR992" i="12"/>
  <c r="AR993" i="12"/>
  <c r="AR994" i="12"/>
  <c r="AR995" i="12"/>
  <c r="AR996" i="12"/>
  <c r="AR997" i="12"/>
  <c r="AR998" i="12"/>
  <c r="AR999" i="12"/>
  <c r="AR1000" i="12"/>
  <c r="AR1001" i="12"/>
  <c r="AR1002" i="12"/>
  <c r="AR1003" i="12"/>
  <c r="AR1004" i="12"/>
  <c r="AR1005" i="12"/>
  <c r="AR1006" i="12"/>
  <c r="AR1007" i="12"/>
  <c r="AR1008" i="12"/>
  <c r="AR1009" i="12"/>
  <c r="AR1010" i="12"/>
  <c r="AR1011" i="12"/>
  <c r="AR1012" i="12"/>
  <c r="AR1013" i="12"/>
  <c r="AR1014" i="12"/>
  <c r="AR1015" i="12"/>
  <c r="AR1016" i="12"/>
  <c r="AR1017" i="12"/>
  <c r="AR1018" i="12"/>
  <c r="AR1019" i="12"/>
  <c r="AR1020" i="12"/>
  <c r="AR1021" i="12"/>
  <c r="AR1022" i="12"/>
  <c r="AR1023" i="12"/>
  <c r="AR1024" i="12"/>
  <c r="AR1025" i="12"/>
  <c r="AR1026" i="12"/>
  <c r="AR1027" i="12"/>
  <c r="AR1028" i="12"/>
  <c r="AR1029" i="12"/>
  <c r="AR1030" i="12"/>
  <c r="AR1031" i="12"/>
  <c r="AR1032" i="12"/>
  <c r="AR1033" i="12"/>
  <c r="AR1034" i="12"/>
  <c r="AR1035" i="12"/>
  <c r="AR1036" i="12"/>
  <c r="AR1037" i="12"/>
  <c r="AR1038" i="12"/>
  <c r="AR1039" i="12"/>
  <c r="AR1040" i="12"/>
  <c r="AR1041" i="12"/>
  <c r="AR1042" i="12"/>
  <c r="AR1043" i="12"/>
  <c r="AR1044" i="12"/>
  <c r="AR1045" i="12"/>
  <c r="AR1046" i="12"/>
  <c r="AR1047" i="12"/>
  <c r="AR1048" i="12"/>
  <c r="AR1049" i="12"/>
  <c r="AR1050" i="12"/>
  <c r="AR1051" i="12"/>
  <c r="AR1052" i="12"/>
  <c r="AR1053" i="12"/>
  <c r="AR1054" i="12"/>
  <c r="AR1055" i="12"/>
  <c r="AR1056" i="12"/>
  <c r="AR1057" i="12"/>
  <c r="AR1058" i="12"/>
  <c r="AR1059" i="12"/>
  <c r="AR1060" i="12"/>
  <c r="AR1061" i="12"/>
  <c r="AR1062" i="12"/>
  <c r="AR1063" i="12"/>
  <c r="AR1064" i="12"/>
  <c r="AR1065" i="12"/>
  <c r="AR1066" i="12"/>
  <c r="AR1067" i="12"/>
  <c r="AR1068" i="12"/>
  <c r="AR1069" i="12"/>
  <c r="AR1070" i="12"/>
  <c r="AR1071" i="12"/>
  <c r="AR1072" i="12"/>
  <c r="AR1073" i="12"/>
  <c r="AR1074" i="12"/>
  <c r="AR1075" i="12"/>
  <c r="AR1076" i="12"/>
  <c r="AR1077" i="12"/>
  <c r="AR1078" i="12"/>
  <c r="AR1079" i="12"/>
  <c r="AR1080" i="12"/>
  <c r="AR1081" i="12"/>
  <c r="AR1082" i="12"/>
  <c r="AR1083" i="12"/>
  <c r="AR1084" i="12"/>
  <c r="AR1085" i="12"/>
  <c r="AR1086" i="12"/>
  <c r="AR1087" i="12"/>
  <c r="AR1088" i="12"/>
  <c r="AR1089" i="12"/>
  <c r="AR1090" i="12"/>
  <c r="AR1091" i="12"/>
  <c r="AR1092" i="12"/>
  <c r="AR1093" i="12"/>
  <c r="AR1094" i="12"/>
  <c r="AR1095" i="12"/>
  <c r="AR1096" i="12"/>
  <c r="AR1097" i="12"/>
  <c r="AR1098" i="12"/>
  <c r="AR1099" i="12"/>
  <c r="AR1100" i="12"/>
  <c r="AR1101" i="12"/>
  <c r="AR1102" i="12"/>
  <c r="AR1103" i="12"/>
  <c r="AR1104" i="12"/>
  <c r="AR1105" i="12"/>
  <c r="AR1106" i="12"/>
  <c r="AR1107" i="12"/>
  <c r="AR1108" i="12"/>
  <c r="AR1109" i="12"/>
  <c r="AR1110" i="12"/>
  <c r="AR1111" i="12"/>
  <c r="AR1112" i="12"/>
  <c r="AR1113" i="12"/>
  <c r="AR1114" i="12"/>
  <c r="AR1115" i="12"/>
  <c r="AR1116" i="12"/>
  <c r="AR1117" i="12"/>
  <c r="AR1118" i="12"/>
  <c r="AR1119" i="12"/>
  <c r="AR1120" i="12"/>
  <c r="AR1121" i="12"/>
  <c r="AR1122" i="12"/>
  <c r="AR1123" i="12"/>
  <c r="AR1124" i="12"/>
  <c r="AR1125" i="12"/>
  <c r="AR1126" i="12"/>
  <c r="AR1127" i="12"/>
  <c r="AR1128" i="12"/>
  <c r="AR1129" i="12"/>
  <c r="AR1130" i="12"/>
  <c r="AR1131" i="12"/>
  <c r="AR1132" i="12"/>
  <c r="AR1133" i="12"/>
  <c r="AR1134" i="12"/>
  <c r="AR1135" i="12"/>
  <c r="AR1136" i="12"/>
  <c r="AR1137" i="12"/>
  <c r="AR1138" i="12"/>
  <c r="AR1139" i="12"/>
  <c r="AR1140" i="12"/>
  <c r="AR1141" i="12"/>
  <c r="AR1142" i="12"/>
  <c r="AR1143" i="12"/>
  <c r="AR1144" i="12"/>
  <c r="AR1145" i="12"/>
  <c r="AR1146" i="12"/>
  <c r="AR1147" i="12"/>
  <c r="AR1148" i="12"/>
  <c r="AR1149" i="12"/>
  <c r="AR1150" i="12"/>
  <c r="AR1151" i="12"/>
  <c r="AR1152" i="12"/>
  <c r="AR1153" i="12"/>
  <c r="AR1154" i="12"/>
  <c r="AR1155" i="12"/>
  <c r="AR1156" i="12"/>
  <c r="AR1157" i="12"/>
  <c r="AR1158" i="12"/>
  <c r="AR1159" i="12"/>
  <c r="AR1160" i="12"/>
  <c r="AR1161" i="12"/>
  <c r="AR1162" i="12"/>
  <c r="AR1163" i="12"/>
  <c r="AR1164" i="12"/>
  <c r="AR1165" i="12"/>
  <c r="AR1166" i="12"/>
  <c r="AR1167" i="12"/>
  <c r="AR1168" i="12"/>
  <c r="AR1169" i="12"/>
  <c r="AR1170" i="12"/>
  <c r="AR1171" i="12"/>
  <c r="AR1172" i="12"/>
  <c r="AR1173" i="12"/>
  <c r="AR1174" i="12"/>
  <c r="AR1175" i="12"/>
  <c r="AR1176" i="12"/>
  <c r="AR1177" i="12"/>
  <c r="AR1178" i="12"/>
  <c r="AR1179" i="12"/>
  <c r="AR1180" i="12"/>
  <c r="AR1181" i="12"/>
  <c r="AR1182" i="12"/>
  <c r="AR1183" i="12"/>
  <c r="AR1184" i="12"/>
  <c r="AR1185" i="12"/>
  <c r="AR1186" i="12"/>
  <c r="AR1187" i="12"/>
  <c r="AR1188" i="12"/>
  <c r="AR1189" i="12"/>
  <c r="AR1190" i="12"/>
  <c r="AR1191" i="12"/>
  <c r="AR1192" i="12"/>
  <c r="AR1193" i="12"/>
  <c r="AR1194" i="12"/>
  <c r="AR1195" i="12"/>
  <c r="AR1196" i="12"/>
  <c r="AR1197" i="12"/>
  <c r="AR1198" i="12"/>
  <c r="AR1199" i="12"/>
  <c r="AR1200" i="12"/>
  <c r="AR1201" i="12"/>
  <c r="AR1202" i="12"/>
  <c r="AR1203" i="12"/>
  <c r="AR1204" i="12"/>
  <c r="AR1205" i="12"/>
  <c r="AR1206" i="12"/>
  <c r="AR1207" i="12"/>
  <c r="AR1208" i="12"/>
  <c r="AR1209" i="12"/>
  <c r="AR1210" i="12"/>
  <c r="AR1211" i="12"/>
  <c r="AR1212" i="12"/>
  <c r="AR1213" i="12"/>
  <c r="AR1214" i="12"/>
  <c r="AR1215" i="12"/>
  <c r="AR1216" i="12"/>
  <c r="AR1217" i="12"/>
  <c r="AR1218" i="12"/>
  <c r="AR1219" i="12"/>
  <c r="AR1220" i="12"/>
  <c r="AR1221" i="12"/>
  <c r="AR1222" i="12"/>
  <c r="AR1223" i="12"/>
  <c r="AR1224" i="12"/>
  <c r="AR1225" i="12"/>
  <c r="AR1226" i="12"/>
  <c r="AR1227" i="12"/>
  <c r="AR1228" i="12"/>
  <c r="AR1229" i="12"/>
  <c r="AR1230" i="12"/>
  <c r="AR1231" i="12"/>
  <c r="AR1232" i="12"/>
  <c r="AR1233" i="12"/>
  <c r="AR1234" i="12"/>
  <c r="AR1235" i="12"/>
  <c r="AR1236" i="12"/>
  <c r="AR1237" i="12"/>
  <c r="AR1238" i="12"/>
  <c r="AR1239" i="12"/>
  <c r="AR1240" i="12"/>
  <c r="AR1241" i="12"/>
  <c r="AR1242" i="12"/>
  <c r="AR1243" i="12"/>
  <c r="AR1244" i="12"/>
  <c r="AR1245" i="12"/>
  <c r="AR1246" i="12"/>
  <c r="AR1247" i="12"/>
  <c r="AR1248" i="12"/>
  <c r="AR1249" i="12"/>
  <c r="AR1250" i="12"/>
  <c r="AR1251" i="12"/>
  <c r="AR1252" i="12"/>
  <c r="AR1253" i="12"/>
  <c r="AR1254" i="12"/>
  <c r="AR1255" i="12"/>
  <c r="AR1256" i="12"/>
  <c r="AR1257" i="12"/>
  <c r="AR1258" i="12"/>
  <c r="AR1259" i="12"/>
  <c r="AR1260" i="12"/>
  <c r="AR1261" i="12"/>
  <c r="AR1262" i="12"/>
  <c r="AR1263" i="12"/>
  <c r="AR1264" i="12"/>
  <c r="AR1265" i="12"/>
  <c r="AR1266" i="12"/>
  <c r="AR1267" i="12"/>
  <c r="AR1268" i="12"/>
  <c r="AR1269" i="12"/>
  <c r="AR1270" i="12"/>
  <c r="AR1271" i="12"/>
  <c r="AR1272" i="12"/>
  <c r="AR1273" i="12"/>
  <c r="AR1274" i="12"/>
  <c r="AR1275" i="12"/>
  <c r="AR1276" i="12"/>
  <c r="AR1277" i="12"/>
  <c r="AR1278" i="12"/>
  <c r="AR1279" i="12"/>
  <c r="AR1280" i="12"/>
  <c r="AR1281" i="12"/>
  <c r="AR1282" i="12"/>
  <c r="AR1283" i="12"/>
  <c r="AR1284" i="12"/>
  <c r="AR1285" i="12"/>
  <c r="AR1286" i="12"/>
  <c r="AR1287" i="12"/>
  <c r="AR1288" i="12"/>
  <c r="AR1289" i="12"/>
  <c r="AR1290" i="12"/>
  <c r="AR1291" i="12"/>
  <c r="AR1292" i="12"/>
  <c r="AR1293" i="12"/>
  <c r="AR1294" i="12"/>
  <c r="AR1295" i="12"/>
  <c r="AR1296" i="12"/>
  <c r="AR1297" i="12"/>
  <c r="AR1298" i="12"/>
  <c r="AR1299" i="12"/>
  <c r="AR1300" i="12"/>
  <c r="AR1301" i="12"/>
  <c r="AR1302" i="12"/>
  <c r="AR1303" i="12"/>
  <c r="AR1304" i="12"/>
  <c r="AR1305" i="12"/>
  <c r="AR1306" i="12"/>
  <c r="AR1307" i="12"/>
  <c r="AR1308" i="12"/>
  <c r="AR1309" i="12"/>
  <c r="AR1310" i="12"/>
  <c r="AR1311" i="12"/>
  <c r="AR1312" i="12"/>
  <c r="AR1313" i="12"/>
  <c r="AR1314" i="12"/>
  <c r="AR1315" i="12"/>
  <c r="AR1316" i="12"/>
  <c r="AR1317" i="12"/>
  <c r="AR1318" i="12"/>
  <c r="AR1319" i="12"/>
  <c r="AR1320" i="12"/>
  <c r="AR1321" i="12"/>
  <c r="AR1322" i="12"/>
  <c r="AR1323" i="12"/>
  <c r="AR1324" i="12"/>
  <c r="AR1325" i="12"/>
  <c r="AR1326" i="12"/>
  <c r="AR1327" i="12"/>
  <c r="AR1328" i="12"/>
  <c r="AR1329" i="12"/>
  <c r="AR1330" i="12"/>
  <c r="AR1331" i="12"/>
  <c r="AR1332" i="12"/>
  <c r="AR1333" i="12"/>
  <c r="AR1334" i="12"/>
  <c r="AR1335" i="12"/>
  <c r="AR1336" i="12"/>
  <c r="AR1337" i="12"/>
  <c r="AR1338" i="12"/>
  <c r="AR1339" i="12"/>
  <c r="AR1340" i="12"/>
  <c r="AR1341" i="12"/>
  <c r="AR1342" i="12"/>
  <c r="AR1343" i="12"/>
  <c r="AR1344" i="12"/>
  <c r="AR1345" i="12"/>
  <c r="AR1346" i="12"/>
  <c r="AR1347" i="12"/>
  <c r="AR1348" i="12"/>
  <c r="AR1349" i="12"/>
  <c r="AR1350" i="12"/>
  <c r="AR1351" i="12"/>
  <c r="AR1352" i="12"/>
  <c r="AR1353" i="12"/>
  <c r="AR1354" i="12"/>
  <c r="AR1355" i="12"/>
  <c r="AR1356" i="12"/>
  <c r="AR1357" i="12"/>
  <c r="AR1358" i="12"/>
  <c r="AR1359" i="12"/>
  <c r="AR1360" i="12"/>
  <c r="AR1361" i="12"/>
  <c r="AR1362" i="12"/>
  <c r="AR1363" i="12"/>
  <c r="AR1364" i="12"/>
  <c r="AR1365" i="12"/>
  <c r="AR1366" i="12"/>
  <c r="AR1367" i="12"/>
  <c r="AR1368" i="12"/>
  <c r="AR1369" i="12"/>
  <c r="AR1370" i="12"/>
  <c r="AR1371" i="12"/>
  <c r="AR1372" i="12"/>
  <c r="AR1373" i="12"/>
  <c r="AR1374" i="12"/>
  <c r="AR1375" i="12"/>
  <c r="AR1376" i="12"/>
  <c r="AR1377" i="12"/>
  <c r="AR1378" i="12"/>
  <c r="AR1379" i="12"/>
  <c r="AR1380" i="12"/>
  <c r="AR1381" i="12"/>
  <c r="AR1382" i="12"/>
  <c r="AR1383" i="12"/>
  <c r="AR1384" i="12"/>
  <c r="AR1385" i="12"/>
  <c r="AR1386" i="12"/>
  <c r="AR1387" i="12"/>
  <c r="AR1388" i="12"/>
  <c r="AR1389" i="12"/>
  <c r="AR1390" i="12"/>
  <c r="AR1391" i="12"/>
  <c r="AR1392" i="12"/>
  <c r="AR1393" i="12"/>
  <c r="AR1394" i="12"/>
  <c r="AR1395" i="12"/>
  <c r="AR1396" i="12"/>
  <c r="AR1397" i="12"/>
  <c r="AR1398" i="12"/>
  <c r="AR1399" i="12"/>
  <c r="AR1400" i="12"/>
  <c r="AR1401" i="12"/>
  <c r="AR1402" i="12"/>
  <c r="AR1403" i="12"/>
  <c r="AR1404" i="12"/>
  <c r="AR1405" i="12"/>
  <c r="AR1406" i="12"/>
  <c r="AR1407" i="12"/>
  <c r="AR1408" i="12"/>
  <c r="AR1409" i="12"/>
  <c r="AR1410" i="12"/>
  <c r="AR1411" i="12"/>
  <c r="AR1412" i="12"/>
  <c r="AR1413" i="12"/>
  <c r="AR1414" i="12"/>
  <c r="AR1415" i="12"/>
  <c r="AR1416" i="12"/>
  <c r="AR1417" i="12"/>
  <c r="AR1418" i="12"/>
  <c r="AR1419" i="12"/>
  <c r="AR1420" i="12"/>
  <c r="AR1421" i="12"/>
  <c r="AR1422" i="12"/>
  <c r="AR1423" i="12"/>
  <c r="AR1424" i="12"/>
  <c r="AR1425" i="12"/>
  <c r="AR1426" i="12"/>
  <c r="AR1427" i="12"/>
  <c r="AR1428" i="12"/>
  <c r="AR1429" i="12"/>
  <c r="AR1430" i="12"/>
  <c r="AR1431" i="12"/>
  <c r="AR1432" i="12"/>
  <c r="AR1433" i="12"/>
  <c r="AR1434" i="12"/>
  <c r="AR1435" i="12"/>
  <c r="AR1436" i="12"/>
  <c r="AR1437" i="12"/>
  <c r="AR1438" i="12"/>
  <c r="AR1439" i="12"/>
  <c r="AR1440" i="12"/>
  <c r="AR1441" i="12"/>
  <c r="AR1442" i="12"/>
  <c r="AR1443" i="12"/>
  <c r="AR1444" i="12"/>
  <c r="AR1445" i="12"/>
  <c r="AR1446" i="12"/>
  <c r="AR1447" i="12"/>
  <c r="AR1448" i="12"/>
  <c r="AR1449" i="12"/>
  <c r="AR1450" i="12"/>
  <c r="AR1451" i="12"/>
  <c r="AR1452" i="12"/>
  <c r="AR1453" i="12"/>
  <c r="AR1454" i="12"/>
  <c r="AR1455" i="12"/>
  <c r="AR1456" i="12"/>
  <c r="AR1457" i="12"/>
  <c r="AR1458" i="12"/>
  <c r="AR1459" i="12"/>
  <c r="AR1460" i="12"/>
  <c r="AR1461" i="12"/>
  <c r="AR1462" i="12"/>
  <c r="AR1463" i="12"/>
  <c r="AR1464" i="12"/>
  <c r="AR1465" i="12"/>
  <c r="AR1466" i="12"/>
  <c r="AR1467" i="12"/>
  <c r="AR1468" i="12"/>
  <c r="AR1469" i="12"/>
  <c r="AR1470" i="12"/>
  <c r="AR1471" i="12"/>
  <c r="AR1472" i="12"/>
  <c r="AR1473" i="12"/>
  <c r="AR1474" i="12"/>
  <c r="AR1475" i="12"/>
  <c r="AR1476" i="12"/>
  <c r="AR1477" i="12"/>
  <c r="AR1478" i="12"/>
  <c r="AR1479" i="12"/>
  <c r="AR1480" i="12"/>
  <c r="AR1481" i="12"/>
  <c r="AR1482" i="12"/>
  <c r="AR1483" i="12"/>
  <c r="AR1484" i="12"/>
  <c r="AR1485" i="12"/>
  <c r="AR1486" i="12"/>
  <c r="AR1487" i="12"/>
  <c r="AR1488" i="12"/>
  <c r="AR1489" i="12"/>
  <c r="AR1490" i="12"/>
  <c r="AR1491" i="12"/>
  <c r="AR1492" i="12"/>
  <c r="AR1493" i="12"/>
  <c r="AR1494" i="12"/>
  <c r="AR1495" i="12"/>
  <c r="AR1496" i="12"/>
  <c r="AR1497" i="12"/>
  <c r="AR1498" i="12"/>
  <c r="AR1499" i="12"/>
  <c r="AR1500" i="12"/>
  <c r="AR1501" i="12"/>
  <c r="AR1502" i="12"/>
  <c r="AR1503" i="12"/>
  <c r="AR1504" i="12"/>
  <c r="AR1505" i="12"/>
  <c r="AR1506" i="12"/>
  <c r="AR1507" i="12"/>
  <c r="AR1508" i="12"/>
  <c r="AR1509" i="12"/>
  <c r="AR1510" i="12"/>
  <c r="AR1511" i="12"/>
  <c r="AR1512" i="12"/>
  <c r="AR1513" i="12"/>
  <c r="AR1514" i="12"/>
  <c r="AR1515" i="12"/>
  <c r="AR1516" i="12"/>
  <c r="AR1517" i="12"/>
  <c r="AR1518" i="12"/>
  <c r="AR1519" i="12"/>
  <c r="AR1520" i="12"/>
  <c r="AR1521" i="12"/>
  <c r="AR1522" i="12"/>
  <c r="AR1523" i="12"/>
  <c r="AR1524" i="12"/>
  <c r="AR1525" i="12"/>
  <c r="AR1526" i="12"/>
  <c r="AR1527" i="12"/>
  <c r="AR1528" i="12"/>
  <c r="AR1529" i="12"/>
  <c r="AR1530" i="12"/>
  <c r="AR1531" i="12"/>
  <c r="AR1532" i="12"/>
  <c r="AR1533" i="12"/>
  <c r="AR1534" i="12"/>
  <c r="AR1535" i="12"/>
  <c r="AR1536" i="12"/>
  <c r="AR1537" i="12"/>
  <c r="AR1538" i="12"/>
  <c r="AR1539" i="12"/>
  <c r="AR1540" i="12"/>
  <c r="AR1541" i="12"/>
  <c r="AR1542" i="12"/>
  <c r="AR1543" i="12"/>
  <c r="AR1544" i="12"/>
  <c r="AR1545" i="12"/>
  <c r="AR1546" i="12"/>
  <c r="AR1547" i="12"/>
  <c r="AR1548" i="12"/>
  <c r="AR1549" i="12"/>
  <c r="AR1550" i="12"/>
  <c r="AR1551" i="12"/>
  <c r="AR1552" i="12"/>
  <c r="AR1553" i="12"/>
  <c r="AR1554" i="12"/>
  <c r="AR1555" i="12"/>
  <c r="AR1556" i="12"/>
  <c r="AR1557" i="12"/>
  <c r="AR1558" i="12"/>
  <c r="AR1559" i="12"/>
  <c r="AR1560" i="12"/>
  <c r="AR1561" i="12"/>
  <c r="AR1562" i="12"/>
  <c r="AR1563" i="12"/>
  <c r="AR1564" i="12"/>
  <c r="AR1565" i="12"/>
  <c r="AR1566" i="12"/>
  <c r="AR1567" i="12"/>
  <c r="AR1568" i="12"/>
  <c r="AR1569" i="12"/>
  <c r="AR1570" i="12"/>
  <c r="AR1571" i="12"/>
  <c r="AR1572" i="12"/>
  <c r="AR1573" i="12"/>
  <c r="AR1574" i="12"/>
  <c r="AR1575" i="12"/>
  <c r="AR1576" i="12"/>
  <c r="AR1577" i="12"/>
  <c r="AR1578" i="12"/>
  <c r="AR1579" i="12"/>
  <c r="AR1580" i="12"/>
  <c r="AR1581" i="12"/>
  <c r="AR1582" i="12"/>
  <c r="AR1583" i="12"/>
  <c r="AR1584" i="12"/>
  <c r="AR1585" i="12"/>
  <c r="AR1586" i="12"/>
  <c r="AR1587" i="12"/>
  <c r="AR1588" i="12"/>
  <c r="AR1589" i="12"/>
  <c r="AR1590" i="12"/>
  <c r="AR1591" i="12"/>
  <c r="AR1592" i="12"/>
  <c r="AR1593" i="12"/>
  <c r="AR1594" i="12"/>
  <c r="AR1595" i="12"/>
  <c r="AR1596" i="12"/>
  <c r="AR1597" i="12"/>
  <c r="AR1598" i="12"/>
  <c r="AR1599" i="12"/>
  <c r="AR1600" i="12"/>
  <c r="AR1601" i="12"/>
  <c r="AR1602" i="12"/>
  <c r="AR1603" i="12"/>
  <c r="AR1604" i="12"/>
  <c r="AR1605" i="12"/>
  <c r="AR1606" i="12"/>
  <c r="AR1607" i="12"/>
  <c r="AR1608" i="12"/>
  <c r="AR1609" i="12"/>
  <c r="AR1610" i="12"/>
  <c r="AR1611" i="12"/>
  <c r="AR1612" i="12"/>
  <c r="AR1613" i="12"/>
  <c r="AR1614" i="12"/>
  <c r="AR1615" i="12"/>
  <c r="AR1616" i="12"/>
  <c r="AR1617" i="12"/>
  <c r="AR1618" i="12"/>
  <c r="AR1619" i="12"/>
  <c r="AR1620" i="12"/>
  <c r="AR1621" i="12"/>
  <c r="AR1622" i="12"/>
  <c r="AR1623" i="12"/>
  <c r="AR1624" i="12"/>
  <c r="AR1625" i="12"/>
  <c r="AR1626" i="12"/>
  <c r="AR1627" i="12"/>
  <c r="AR1628" i="12"/>
  <c r="AR1629" i="12"/>
  <c r="AR1630" i="12"/>
  <c r="AR1631" i="12"/>
  <c r="AR1632" i="12"/>
  <c r="AR1633" i="12"/>
  <c r="AR1634" i="12"/>
  <c r="AR1635" i="12"/>
  <c r="AR1636" i="12"/>
  <c r="AR1637" i="12"/>
  <c r="AR1638" i="12"/>
  <c r="AR1639" i="12"/>
  <c r="AR1640" i="12"/>
  <c r="AR1641" i="12"/>
  <c r="AR1642" i="12"/>
  <c r="AR1643" i="12"/>
  <c r="AR1644" i="12"/>
  <c r="AR1645" i="12"/>
  <c r="AR1646" i="12"/>
  <c r="AR1647" i="12"/>
  <c r="AR1648" i="12"/>
  <c r="AR1649" i="12"/>
  <c r="AR1650" i="12"/>
  <c r="AR1651" i="12"/>
  <c r="AR1652" i="12"/>
  <c r="AR1653" i="12"/>
  <c r="AR1654" i="12"/>
  <c r="AR1655" i="12"/>
  <c r="AR1656" i="12"/>
  <c r="AR1657" i="12"/>
  <c r="AR1658" i="12"/>
  <c r="AR1659" i="12"/>
  <c r="AR1660" i="12"/>
  <c r="AR1661" i="12"/>
  <c r="AR1662" i="12"/>
  <c r="AR1663" i="12"/>
  <c r="AR1664" i="12"/>
  <c r="AR1665" i="12"/>
  <c r="AR1666" i="12"/>
  <c r="AR1667" i="12"/>
  <c r="AR1668" i="12"/>
  <c r="AR1669" i="12"/>
  <c r="AR1670" i="12"/>
  <c r="AR1671" i="12"/>
  <c r="AR1672" i="12"/>
  <c r="AR1673" i="12"/>
  <c r="AR1674" i="12"/>
  <c r="AR1675" i="12"/>
  <c r="AR1676" i="12"/>
  <c r="AR1677" i="12"/>
  <c r="AR1678" i="12"/>
  <c r="AR1679" i="12"/>
  <c r="AR1680" i="12"/>
  <c r="AR1681" i="12"/>
  <c r="AR1682" i="12"/>
  <c r="AR1683" i="12"/>
  <c r="AR1684" i="12"/>
  <c r="AR1685" i="12"/>
  <c r="AR1686" i="12"/>
  <c r="AR1687" i="12"/>
  <c r="AR1688" i="12"/>
  <c r="AR1689" i="12"/>
  <c r="AR1690" i="12"/>
  <c r="AR1691" i="12"/>
  <c r="AR1692" i="12"/>
  <c r="AR1693" i="12"/>
  <c r="AR1694" i="12"/>
  <c r="AR1695" i="12"/>
  <c r="AR1696" i="12"/>
  <c r="AR1697" i="12"/>
  <c r="AR1698" i="12"/>
  <c r="AR1699" i="12"/>
  <c r="AR1700" i="12"/>
  <c r="AR1701" i="12"/>
  <c r="AR1702" i="12"/>
  <c r="AR1703" i="12"/>
  <c r="AR1704" i="12"/>
  <c r="AR1705" i="12"/>
  <c r="AR1706" i="12"/>
  <c r="AR1707" i="12"/>
  <c r="AR1708" i="12"/>
  <c r="AR1709" i="12"/>
  <c r="AR1710" i="12"/>
  <c r="AR1711" i="12"/>
  <c r="AR1712" i="12"/>
  <c r="AR1713" i="12"/>
  <c r="AR1714" i="12"/>
  <c r="AR1715" i="12"/>
  <c r="AR1716" i="12"/>
  <c r="AR1717" i="12"/>
  <c r="AR1718" i="12"/>
  <c r="AR1719" i="12"/>
  <c r="AR1720" i="12"/>
  <c r="AR1721" i="12"/>
  <c r="AR1722" i="12"/>
  <c r="AR1723" i="12"/>
  <c r="AR1724" i="12"/>
  <c r="AR1725" i="12"/>
  <c r="AR1726" i="12"/>
  <c r="AR1727" i="12"/>
  <c r="AR1728" i="12"/>
  <c r="AR1729" i="12"/>
  <c r="AR1730" i="12"/>
  <c r="AR1731" i="12"/>
  <c r="AR1732" i="12"/>
  <c r="AR1733" i="12"/>
  <c r="AR1734" i="12"/>
  <c r="AR1735" i="12"/>
  <c r="AR1736" i="12"/>
  <c r="AR1737" i="12"/>
  <c r="AR1738" i="12"/>
  <c r="AR1739" i="12"/>
  <c r="AR1740" i="12"/>
  <c r="AR1741" i="12"/>
  <c r="AR1742" i="12"/>
  <c r="AR1743" i="12"/>
  <c r="AR1744" i="12"/>
  <c r="AR1745" i="12"/>
  <c r="AR1746" i="12"/>
  <c r="AR1747" i="12"/>
  <c r="AR1748" i="12"/>
  <c r="AR1749" i="12"/>
  <c r="AR1750" i="12"/>
  <c r="AR1751" i="12"/>
  <c r="AR1752" i="12"/>
  <c r="AR1753" i="12"/>
  <c r="AR1754" i="12"/>
  <c r="AR1755" i="12"/>
  <c r="AR1756" i="12"/>
  <c r="AR1757" i="12"/>
  <c r="AR1758" i="12"/>
  <c r="AR1759" i="12"/>
  <c r="AR1760" i="12"/>
  <c r="AR1761" i="12"/>
  <c r="AR1762" i="12"/>
  <c r="AR1763" i="12"/>
  <c r="AR1764" i="12"/>
  <c r="AR1765" i="12"/>
  <c r="AR1766" i="12"/>
  <c r="AR1767" i="12"/>
  <c r="AR1768" i="12"/>
  <c r="AR1769" i="12"/>
  <c r="AR1770" i="12"/>
  <c r="AR1771" i="12"/>
  <c r="AR1772" i="12"/>
  <c r="AR1773" i="12"/>
  <c r="AR1774" i="12"/>
  <c r="AR1775" i="12"/>
  <c r="AR1776" i="12"/>
  <c r="AR1777" i="12"/>
  <c r="AR1778" i="12"/>
  <c r="AR1779" i="12"/>
  <c r="AR1780" i="12"/>
  <c r="AR1781" i="12"/>
  <c r="AR1782" i="12"/>
  <c r="AR1783" i="12"/>
  <c r="AR1784" i="12"/>
  <c r="AR1785" i="12"/>
  <c r="AR1786" i="12"/>
  <c r="AR1787" i="12"/>
  <c r="AR1788" i="12"/>
  <c r="AR1789" i="12"/>
  <c r="AR1790" i="12"/>
  <c r="AR1791" i="12"/>
  <c r="AR1792" i="12"/>
  <c r="AR1793" i="12"/>
  <c r="AR1794" i="12"/>
  <c r="AR1795" i="12"/>
  <c r="AR1796" i="12"/>
  <c r="AR1797" i="12"/>
  <c r="AR1798" i="12"/>
  <c r="AR1799" i="12"/>
  <c r="AR1800" i="12"/>
  <c r="AR1801" i="12"/>
  <c r="AR1802" i="12"/>
  <c r="AR1803" i="12"/>
  <c r="AR1804" i="12"/>
  <c r="AR1805" i="12"/>
  <c r="AR1806" i="12"/>
  <c r="AR1807" i="12"/>
  <c r="AR1808" i="12"/>
  <c r="AR1809" i="12"/>
  <c r="AR1810" i="12"/>
  <c r="AR1811" i="12"/>
  <c r="AR1812" i="12"/>
  <c r="AR1813" i="12"/>
  <c r="AR1814" i="12"/>
  <c r="AR1815" i="12"/>
  <c r="AR1816" i="12"/>
  <c r="AR1817" i="12"/>
  <c r="AR1818" i="12"/>
  <c r="AR1819" i="12"/>
  <c r="AR1820" i="12"/>
  <c r="AR1821" i="12"/>
  <c r="AR1822" i="12"/>
  <c r="AR1823" i="12"/>
  <c r="AR1824" i="12"/>
  <c r="AR1825" i="12"/>
  <c r="AR1826" i="12"/>
  <c r="AR1827" i="12"/>
  <c r="AR1828" i="12"/>
  <c r="AR1829" i="12"/>
  <c r="AR1830" i="12"/>
  <c r="AR1831" i="12"/>
  <c r="AR1832" i="12"/>
  <c r="AR1833" i="12"/>
  <c r="AR1834" i="12"/>
  <c r="AR1835" i="12"/>
  <c r="AR1836" i="12"/>
  <c r="AR1837" i="12"/>
  <c r="AR1838" i="12"/>
  <c r="AR1839" i="12"/>
  <c r="AR1840" i="12"/>
  <c r="AR1841" i="12"/>
  <c r="AR1842" i="12"/>
  <c r="AR1843" i="12"/>
  <c r="AR1844" i="12"/>
  <c r="AR1845" i="12"/>
  <c r="AR1846" i="12"/>
  <c r="AR1847" i="12"/>
  <c r="AR1848" i="12"/>
  <c r="AR1849" i="12"/>
  <c r="AR1850" i="12"/>
  <c r="AR1851" i="12"/>
  <c r="AR1852" i="12"/>
  <c r="AR1853" i="12"/>
  <c r="AR1854" i="12"/>
  <c r="AR1855" i="12"/>
  <c r="AR1856" i="12"/>
  <c r="AR1857" i="12"/>
  <c r="AR1858" i="12"/>
  <c r="AR1859" i="12"/>
  <c r="AR1860" i="12"/>
  <c r="AR1861" i="12"/>
  <c r="AR1862" i="12"/>
  <c r="AR1863" i="12"/>
  <c r="AR1864" i="12"/>
  <c r="AR1865" i="12"/>
  <c r="AR1866" i="12"/>
  <c r="AR1867" i="12"/>
  <c r="AR1868" i="12"/>
  <c r="AR1869" i="12"/>
  <c r="AR1870" i="12"/>
  <c r="AR1871" i="12"/>
  <c r="AR1872" i="12"/>
  <c r="AR1873" i="12"/>
  <c r="AR1874" i="12"/>
  <c r="AR1875" i="12"/>
  <c r="AR1876" i="12"/>
  <c r="AR1877" i="12"/>
  <c r="AR1878" i="12"/>
  <c r="AR1879" i="12"/>
  <c r="AR1880" i="12"/>
  <c r="AR1881" i="12"/>
  <c r="AR1882" i="12"/>
  <c r="AR1883" i="12"/>
  <c r="AR1884" i="12"/>
  <c r="AR1885" i="12"/>
  <c r="AR1886" i="12"/>
  <c r="AR1887" i="12"/>
  <c r="AR1888" i="12"/>
  <c r="AR1889" i="12"/>
  <c r="AR1890" i="12"/>
  <c r="AR1891" i="12"/>
  <c r="AR1892" i="12"/>
  <c r="AR1893" i="12"/>
  <c r="AR1894" i="12"/>
  <c r="AR1895" i="12"/>
  <c r="AR1896" i="12"/>
  <c r="AR1897" i="12"/>
  <c r="AR1898" i="12"/>
  <c r="AR1899" i="12"/>
  <c r="AR1900" i="12"/>
  <c r="AR1901" i="12"/>
  <c r="AR1902" i="12"/>
  <c r="AR1903" i="12"/>
  <c r="AR1904" i="12"/>
  <c r="AR1905" i="12"/>
  <c r="AR1906" i="12"/>
  <c r="AR1907" i="12"/>
  <c r="AR1908" i="12"/>
  <c r="AR1909" i="12"/>
  <c r="AR1910" i="12"/>
  <c r="AR1911" i="12"/>
  <c r="AR1912" i="12"/>
  <c r="AR1913" i="12"/>
  <c r="AR1914" i="12"/>
  <c r="AR1915" i="12"/>
  <c r="AR1916" i="12"/>
  <c r="AR1917" i="12"/>
  <c r="AR1918" i="12"/>
  <c r="AR1919" i="12"/>
  <c r="AR1920" i="12"/>
  <c r="AR1921" i="12"/>
  <c r="AR1922" i="12"/>
  <c r="AR1923" i="12"/>
  <c r="AR1924" i="12"/>
  <c r="AR1925" i="12"/>
  <c r="AR1926" i="12"/>
  <c r="AR1927" i="12"/>
  <c r="AR1928" i="12"/>
  <c r="AR1929" i="12"/>
  <c r="AR1930" i="12"/>
  <c r="AR1931" i="12"/>
  <c r="AR1932" i="12"/>
  <c r="AR1933" i="12"/>
  <c r="AR1934" i="12"/>
  <c r="AR1935" i="12"/>
  <c r="AR1936" i="12"/>
  <c r="AR1937" i="12"/>
  <c r="AR1938" i="12"/>
  <c r="AR1939" i="12"/>
  <c r="AR1940" i="12"/>
  <c r="AR1941" i="12"/>
  <c r="AR1942" i="12"/>
  <c r="AR1943" i="12"/>
  <c r="AR1944" i="12"/>
  <c r="AR1945" i="12"/>
  <c r="AR1946" i="12"/>
  <c r="AR1947" i="12"/>
  <c r="AR1948" i="12"/>
  <c r="AR1949" i="12"/>
  <c r="AR1950" i="12"/>
  <c r="AR1951" i="12"/>
  <c r="AR1952" i="12"/>
  <c r="AR1953" i="12"/>
  <c r="AR1954" i="12"/>
  <c r="AR1955" i="12"/>
  <c r="AR1956" i="12"/>
  <c r="AR1957" i="12"/>
  <c r="AR1958" i="12"/>
  <c r="AR1959" i="12"/>
  <c r="AR1960" i="12"/>
  <c r="AR1961" i="12"/>
  <c r="AR1962" i="12"/>
  <c r="AR1963" i="12"/>
  <c r="AR1964" i="12"/>
  <c r="AR1965" i="12"/>
  <c r="AR1966" i="12"/>
  <c r="AR1967" i="12"/>
  <c r="AR1968" i="12"/>
  <c r="AR1969" i="12"/>
  <c r="AR1970" i="12"/>
  <c r="AR1971" i="12"/>
  <c r="AR1972" i="12"/>
  <c r="AR1973" i="12"/>
  <c r="AR1974" i="12"/>
  <c r="AR1975" i="12"/>
  <c r="AR1976" i="12"/>
  <c r="AR1977" i="12"/>
  <c r="AR1978" i="12"/>
  <c r="AR1979" i="12"/>
  <c r="AR1980" i="12"/>
  <c r="AR1981" i="12"/>
  <c r="AR1982" i="12"/>
  <c r="AR1983" i="12"/>
  <c r="AR1984" i="12"/>
  <c r="AR1985" i="12"/>
  <c r="AR1986" i="12"/>
  <c r="AR1987" i="12"/>
  <c r="AR1988" i="12"/>
  <c r="AR1989" i="12"/>
  <c r="AR1990" i="12"/>
  <c r="AR1991" i="12"/>
  <c r="AR1992" i="12"/>
  <c r="AR1993" i="12"/>
  <c r="AR1994" i="12"/>
  <c r="AR1995" i="12"/>
  <c r="AR1996" i="12"/>
  <c r="AR1997" i="12"/>
  <c r="AR1998" i="12"/>
  <c r="AR1999" i="12"/>
  <c r="AR2000" i="12"/>
  <c r="AR2001" i="12"/>
  <c r="AR2002" i="12"/>
  <c r="AR2003" i="12"/>
  <c r="AR2004" i="12"/>
  <c r="AR2005" i="12"/>
  <c r="AR2006" i="12"/>
  <c r="AR2007" i="12"/>
  <c r="AR2008" i="12"/>
  <c r="AR2009" i="12"/>
  <c r="AR2010" i="12"/>
  <c r="AR2011" i="12"/>
  <c r="AR2012" i="12"/>
  <c r="AR2013" i="12"/>
  <c r="AR2014" i="12"/>
  <c r="AR2015" i="12"/>
  <c r="AR2016" i="12"/>
  <c r="AR2017" i="12"/>
  <c r="AR2018" i="12"/>
  <c r="AR2019" i="12"/>
  <c r="AR2020" i="12"/>
  <c r="AR2021" i="12"/>
  <c r="AR2022" i="12"/>
  <c r="AR2023" i="12"/>
  <c r="AR2024" i="12"/>
  <c r="AR2025" i="12"/>
  <c r="AR2026" i="12"/>
  <c r="AR2027" i="12"/>
  <c r="AR2028" i="12"/>
  <c r="AR2029" i="12"/>
  <c r="AR2030" i="12"/>
  <c r="AR2031" i="12"/>
  <c r="AR2032" i="12"/>
  <c r="AR2033" i="12"/>
  <c r="AR2034" i="12"/>
  <c r="AR2035" i="12"/>
  <c r="AR2036" i="12"/>
  <c r="AR2037" i="12"/>
  <c r="AR2038" i="12"/>
  <c r="AR2039" i="12"/>
  <c r="AR2040" i="12"/>
  <c r="AR2041" i="12"/>
  <c r="AR2042" i="12"/>
  <c r="AR2043" i="12"/>
  <c r="AR2044" i="12"/>
  <c r="AR2045" i="12"/>
  <c r="AR2046" i="12"/>
  <c r="AR2047" i="12"/>
  <c r="AR2048" i="12"/>
  <c r="AR2049" i="12"/>
  <c r="AR2050" i="12"/>
  <c r="AR2051" i="12"/>
  <c r="AR2052" i="12"/>
  <c r="AR2053" i="12"/>
  <c r="AR2054" i="12"/>
  <c r="AR2055" i="12"/>
  <c r="AR2056" i="12"/>
  <c r="AR2057" i="12"/>
  <c r="AR2058" i="12"/>
  <c r="AR2059" i="12"/>
  <c r="AR2060" i="12"/>
  <c r="AR2061" i="12"/>
  <c r="AR2062" i="12"/>
  <c r="AR2063" i="12"/>
  <c r="AR2064" i="12"/>
  <c r="AR2065" i="12"/>
  <c r="AR2066" i="12"/>
  <c r="AR2067" i="12"/>
  <c r="AR2068" i="12"/>
  <c r="AR2069" i="12"/>
  <c r="AR2070" i="12"/>
  <c r="AR2071" i="12"/>
  <c r="AR2072" i="12"/>
  <c r="AR2073" i="12"/>
  <c r="AR2074" i="12"/>
  <c r="AR2075" i="12"/>
  <c r="AR2076" i="12"/>
  <c r="AR2077" i="12"/>
  <c r="AR2078" i="12"/>
  <c r="AR2079" i="12"/>
  <c r="AR2080" i="12"/>
  <c r="AR2081" i="12"/>
  <c r="AR2082" i="12"/>
  <c r="AR2083" i="12"/>
  <c r="AR2084" i="12"/>
  <c r="AR2085" i="12"/>
  <c r="AR2086" i="12"/>
  <c r="AR2087" i="12"/>
  <c r="AR2088" i="12"/>
  <c r="AR2089" i="12"/>
  <c r="AR2090" i="12"/>
  <c r="AR2091" i="12"/>
  <c r="AR2092" i="12"/>
  <c r="AR2093" i="12"/>
  <c r="AR2094" i="12"/>
  <c r="AR2095" i="12"/>
  <c r="AR2096" i="12"/>
  <c r="AR2097" i="12"/>
  <c r="AR2098" i="12"/>
  <c r="AR2099" i="12"/>
  <c r="AR2100" i="12"/>
  <c r="AR2101" i="12"/>
  <c r="AR2102" i="12"/>
  <c r="AR2103" i="12"/>
  <c r="AR2104" i="12"/>
  <c r="AR2105" i="12"/>
  <c r="AR2106" i="12"/>
  <c r="AR2107" i="12"/>
  <c r="AR2108" i="12"/>
  <c r="AR2109" i="12"/>
  <c r="AR2110" i="12"/>
  <c r="AR2111" i="12"/>
  <c r="AR2112" i="12"/>
  <c r="AR2113" i="12"/>
  <c r="AR2114" i="12"/>
  <c r="AR2115" i="12"/>
  <c r="AR2116" i="12"/>
  <c r="AR2117" i="12"/>
  <c r="AR2118" i="12"/>
  <c r="AR2119" i="12"/>
  <c r="AR2120" i="12"/>
  <c r="AR2121" i="12"/>
  <c r="AR2122" i="12"/>
  <c r="AR2123" i="12"/>
  <c r="AR2124" i="12"/>
  <c r="AR2125" i="12"/>
  <c r="AR2126" i="12"/>
  <c r="AR2127" i="12"/>
  <c r="AR2128" i="12"/>
  <c r="AR2129" i="12"/>
  <c r="AR2130" i="12"/>
  <c r="AR2131" i="12"/>
  <c r="AR2132" i="12"/>
  <c r="AR2133" i="12"/>
  <c r="AR2134" i="12"/>
  <c r="AR2135" i="12"/>
  <c r="AR2136" i="12"/>
  <c r="AR2137" i="12"/>
  <c r="AR2138" i="12"/>
  <c r="AR2139" i="12"/>
  <c r="AR2140" i="12"/>
  <c r="AR2141" i="12"/>
  <c r="AR2142" i="12"/>
  <c r="AR2143" i="12"/>
  <c r="AR2144" i="12"/>
  <c r="AR2145" i="12"/>
  <c r="AR2146" i="12"/>
  <c r="AR2147" i="12"/>
  <c r="AR2148" i="12"/>
  <c r="AR2149" i="12"/>
  <c r="AR2150" i="12"/>
  <c r="AR2151" i="12"/>
  <c r="AR2152" i="12"/>
  <c r="AR2153" i="12"/>
  <c r="AR2154" i="12"/>
  <c r="AR2155" i="12"/>
  <c r="AR2156" i="12"/>
  <c r="AR2157" i="12"/>
  <c r="AR2158" i="12"/>
  <c r="AR2159" i="12"/>
  <c r="AR2160" i="12"/>
  <c r="AR2161" i="12"/>
  <c r="AR2162" i="12"/>
  <c r="AR2163" i="12"/>
  <c r="AR2164" i="12"/>
  <c r="AR2165" i="12"/>
  <c r="AR2166" i="12"/>
  <c r="AR2167" i="12"/>
  <c r="AR2168" i="12"/>
  <c r="AR2169" i="12"/>
  <c r="AR2170" i="12"/>
  <c r="AR2171" i="12"/>
  <c r="AR2172" i="12"/>
  <c r="AR2173" i="12"/>
  <c r="AR2174" i="12"/>
  <c r="AR2175" i="12"/>
  <c r="AR2176" i="12"/>
  <c r="AR2177" i="12"/>
  <c r="AR2178" i="12"/>
  <c r="AR2179" i="12"/>
  <c r="AR2180" i="12"/>
  <c r="AR2181" i="12"/>
  <c r="AR2182" i="12"/>
  <c r="AR2183" i="12"/>
  <c r="AR2184" i="12"/>
  <c r="AR2185" i="12"/>
  <c r="AR2186" i="12"/>
  <c r="AR2187" i="12"/>
  <c r="AR2188" i="12"/>
  <c r="AR2189" i="12"/>
  <c r="AR2190" i="12"/>
  <c r="AR2191" i="12"/>
  <c r="AR2192" i="12"/>
  <c r="AR2193" i="12"/>
  <c r="AR2194" i="12"/>
  <c r="AR2195" i="12"/>
  <c r="AR2196" i="12"/>
  <c r="AR2197" i="12"/>
  <c r="AR2198" i="12"/>
  <c r="AR2199" i="12"/>
  <c r="AR2200" i="12"/>
  <c r="AR2201" i="12"/>
  <c r="AR2202" i="12"/>
  <c r="AR2203" i="12"/>
  <c r="AR2204" i="12"/>
  <c r="AR2205" i="12"/>
  <c r="AR2206" i="12"/>
  <c r="AR2207" i="12"/>
  <c r="AR2208" i="12"/>
  <c r="AR2209" i="12"/>
  <c r="AR2210" i="12"/>
  <c r="AR2211" i="12"/>
  <c r="AR2212" i="12"/>
  <c r="AR2213" i="12"/>
  <c r="AR2214" i="12"/>
  <c r="AR2215" i="12"/>
  <c r="AR2216" i="12"/>
  <c r="AR2217" i="12"/>
  <c r="AR2218" i="12"/>
  <c r="AR2219" i="12"/>
  <c r="AR2220" i="12"/>
  <c r="AR2221" i="12"/>
  <c r="AR2222" i="12"/>
  <c r="AR2223" i="12"/>
  <c r="AR2224" i="12"/>
  <c r="AR2225" i="12"/>
  <c r="AR2226" i="12"/>
  <c r="AR2227" i="12"/>
  <c r="AR2228" i="12"/>
  <c r="AR2229" i="12"/>
  <c r="AR2230" i="12"/>
  <c r="AR2231" i="12"/>
  <c r="AR2232" i="12"/>
  <c r="AR2233" i="12"/>
  <c r="AR2234" i="12"/>
  <c r="AR2235" i="12"/>
  <c r="AR2236" i="12"/>
  <c r="AR2237" i="12"/>
  <c r="AR2238" i="12"/>
  <c r="AR2239" i="12"/>
  <c r="AR2240" i="12"/>
  <c r="AR2241" i="12"/>
  <c r="AR2242" i="12"/>
  <c r="AR2243" i="12"/>
  <c r="AR2244" i="12"/>
  <c r="AR2245" i="12"/>
  <c r="AR2246" i="12"/>
  <c r="AR2247" i="12"/>
  <c r="AR2248" i="12"/>
  <c r="AR2249" i="12"/>
  <c r="AR2250" i="12"/>
  <c r="AR2251" i="12"/>
  <c r="AR2252" i="12"/>
  <c r="AR2253" i="12"/>
  <c r="AR2254" i="12"/>
  <c r="AR2255" i="12"/>
  <c r="AR2256" i="12"/>
  <c r="AR2257" i="12"/>
  <c r="AR2258" i="12"/>
  <c r="AR2259" i="12"/>
  <c r="AR2260" i="12"/>
  <c r="AR2261" i="12"/>
  <c r="AR2262" i="12"/>
  <c r="AR2263" i="12"/>
  <c r="AR2264" i="12"/>
  <c r="AR2265" i="12"/>
  <c r="AR2266" i="12"/>
  <c r="AR2267" i="12"/>
  <c r="AR2268" i="12"/>
  <c r="AR2269" i="12"/>
  <c r="AR2270" i="12"/>
  <c r="AR2271" i="12"/>
  <c r="AR2272" i="12"/>
  <c r="AR2273" i="12"/>
  <c r="AR2274" i="12"/>
  <c r="AR2275" i="12"/>
  <c r="AR2276" i="12"/>
  <c r="AR2277" i="12"/>
  <c r="AR2278" i="12"/>
  <c r="AR2279" i="12"/>
  <c r="AR2280" i="12"/>
  <c r="AR2281" i="12"/>
  <c r="AR2282" i="12"/>
  <c r="AR2283" i="12"/>
  <c r="AR2284" i="12"/>
  <c r="AR2285" i="12"/>
  <c r="AR2286" i="12"/>
  <c r="AR2287" i="12"/>
  <c r="AR2288" i="12"/>
  <c r="AR2289" i="12"/>
  <c r="AR2290" i="12"/>
  <c r="AR2291" i="12"/>
  <c r="AR2292" i="12"/>
  <c r="AR2293" i="12"/>
  <c r="AR2294" i="12"/>
  <c r="AR2295" i="12"/>
  <c r="AR2296" i="12"/>
  <c r="AR2297" i="12"/>
  <c r="AR2298" i="12"/>
  <c r="AR2299" i="12"/>
  <c r="AR2300" i="12"/>
  <c r="AR2301" i="12"/>
  <c r="AR2302" i="12"/>
  <c r="AR2303" i="12"/>
  <c r="AR2304" i="12"/>
  <c r="AR2305" i="12"/>
  <c r="AR2306" i="12"/>
  <c r="AR2307" i="12"/>
  <c r="AR2308" i="12"/>
  <c r="AR2309" i="12"/>
  <c r="AR2310" i="12"/>
  <c r="AR2311" i="12"/>
  <c r="AR2312" i="12"/>
  <c r="AR2313" i="12"/>
  <c r="AR2314" i="12"/>
  <c r="AR2315" i="12"/>
  <c r="AR2316" i="12"/>
  <c r="AR2317" i="12"/>
  <c r="AR2318" i="12"/>
  <c r="AR2319" i="12"/>
  <c r="AR2320" i="12"/>
  <c r="AR2321" i="12"/>
  <c r="AR2322" i="12"/>
  <c r="AR2323" i="12"/>
  <c r="AR2324" i="12"/>
  <c r="AR2325" i="12"/>
  <c r="AR2326" i="12"/>
  <c r="AR2327" i="12"/>
  <c r="AR2328" i="12"/>
  <c r="AR2329" i="12"/>
  <c r="AR2330" i="12"/>
  <c r="AR2331" i="12"/>
  <c r="AR2332" i="12"/>
  <c r="AR2333" i="12"/>
  <c r="AR2334" i="12"/>
  <c r="AR2335" i="12"/>
  <c r="AR2336" i="12"/>
  <c r="AR2337" i="12"/>
  <c r="AR2338" i="12"/>
  <c r="AR2339" i="12"/>
  <c r="AR2340" i="12"/>
  <c r="AR2341" i="12"/>
  <c r="AR2342" i="12"/>
  <c r="AR2343" i="12"/>
  <c r="AR2344" i="12"/>
  <c r="AR2345" i="12"/>
  <c r="AR2346" i="12"/>
  <c r="AR2347" i="12"/>
  <c r="AR2348" i="12"/>
  <c r="AR2349" i="12"/>
  <c r="AR2350" i="12"/>
  <c r="AR2351" i="12"/>
  <c r="AR2352" i="12"/>
  <c r="AR2353" i="12"/>
  <c r="AR2354" i="12"/>
  <c r="AR2355" i="12"/>
  <c r="AR2356" i="12"/>
  <c r="AR2357" i="12"/>
  <c r="AR2358" i="12"/>
  <c r="AR2359" i="12"/>
  <c r="AR2360" i="12"/>
  <c r="AR2361" i="12"/>
  <c r="AR2362" i="12"/>
  <c r="AR2363" i="12"/>
  <c r="AR2364" i="12"/>
  <c r="AR2365" i="12"/>
  <c r="AR2366" i="12"/>
  <c r="AR2367" i="12"/>
  <c r="AR2368" i="12"/>
  <c r="AR2369" i="12"/>
  <c r="AR2370" i="12"/>
  <c r="AR2371" i="12"/>
  <c r="AR2372" i="12"/>
  <c r="AR2373" i="12"/>
  <c r="AR2374" i="12"/>
  <c r="AR2375" i="12"/>
  <c r="AR2376" i="12"/>
  <c r="AR2377" i="12"/>
  <c r="AR2378" i="12"/>
  <c r="AR2379" i="12"/>
  <c r="AR2380" i="12"/>
  <c r="AR2381" i="12"/>
  <c r="AR2382" i="12"/>
  <c r="AR2383" i="12"/>
  <c r="AR2384" i="12"/>
  <c r="AR2385" i="12"/>
  <c r="AR2386" i="12"/>
  <c r="AR2387" i="12"/>
  <c r="AR2388" i="12"/>
  <c r="AR2389" i="12"/>
  <c r="AR2390" i="12"/>
  <c r="AR2391" i="12"/>
  <c r="AR2392" i="12"/>
  <c r="AR2393" i="12"/>
  <c r="AR2394" i="12"/>
  <c r="AR2395" i="12"/>
  <c r="AR2396" i="12"/>
  <c r="AR2397" i="12"/>
  <c r="AR2398" i="12"/>
  <c r="AR2399" i="12"/>
  <c r="AR2400" i="12"/>
  <c r="AR2401" i="12"/>
  <c r="AR2402" i="12"/>
  <c r="AR2403" i="12"/>
  <c r="AR2404" i="12"/>
  <c r="AR2405" i="12"/>
  <c r="AR2406" i="12"/>
  <c r="AR2407" i="12"/>
  <c r="AR2408" i="12"/>
  <c r="AR2409" i="12"/>
  <c r="AR2410" i="12"/>
  <c r="AR2411" i="12"/>
  <c r="AR2412" i="12"/>
  <c r="AR2413" i="12"/>
  <c r="AR2414" i="12"/>
  <c r="AR2415" i="12"/>
  <c r="AR2416" i="12"/>
  <c r="AR2417" i="12"/>
  <c r="AR2418" i="12"/>
  <c r="AR2419" i="12"/>
  <c r="AR2420" i="12"/>
  <c r="AR2421" i="12"/>
  <c r="AR2422" i="12"/>
  <c r="AR2423" i="12"/>
  <c r="AR2424" i="12"/>
  <c r="AR2425" i="12"/>
  <c r="AR2426" i="12"/>
  <c r="AR2427" i="12"/>
  <c r="AR2428" i="12"/>
  <c r="AR2429" i="12"/>
  <c r="AR2430" i="12"/>
  <c r="AR2431" i="12"/>
  <c r="AR2432" i="12"/>
  <c r="AR2433" i="12"/>
  <c r="AR2434" i="12"/>
  <c r="AR2435" i="12"/>
  <c r="AR2436" i="12"/>
  <c r="AR2437" i="12"/>
  <c r="AR2438" i="12"/>
  <c r="AR2439" i="12"/>
  <c r="AR2440" i="12"/>
  <c r="AR2441" i="12"/>
  <c r="AR2442" i="12"/>
  <c r="AR2443" i="12"/>
  <c r="AR2444" i="12"/>
  <c r="AR2445" i="12"/>
  <c r="AR2446" i="12"/>
  <c r="AR2447" i="12"/>
  <c r="AR2448" i="12"/>
  <c r="AR2449" i="12"/>
  <c r="AR2450" i="12"/>
  <c r="AR2451" i="12"/>
  <c r="AR2452" i="12"/>
  <c r="AR2453" i="12"/>
  <c r="AR2454" i="12"/>
  <c r="AR2455" i="12"/>
  <c r="AR2456" i="12"/>
  <c r="AR2457" i="12"/>
  <c r="AR2458" i="12"/>
  <c r="AR2459" i="12"/>
  <c r="AR2460" i="12"/>
  <c r="AR2461" i="12"/>
  <c r="AR2462" i="12"/>
  <c r="AR2463" i="12"/>
  <c r="AR2464" i="12"/>
  <c r="AR2465" i="12"/>
  <c r="AR2466" i="12"/>
  <c r="AR2467" i="12"/>
  <c r="AR2468" i="12"/>
  <c r="AR2469" i="12"/>
  <c r="AR2470" i="12"/>
  <c r="AR2471" i="12"/>
  <c r="AR2472" i="12"/>
  <c r="AR2473" i="12"/>
  <c r="AR2474" i="12"/>
  <c r="AR2475" i="12"/>
  <c r="AR2476" i="12"/>
  <c r="AR2477" i="12"/>
  <c r="AR2478" i="12"/>
  <c r="AR2479" i="12"/>
  <c r="AR2480" i="12"/>
  <c r="AR2481" i="12"/>
  <c r="AR2482" i="12"/>
  <c r="AR2483" i="12"/>
  <c r="AR2484" i="12"/>
  <c r="AR2485" i="12"/>
  <c r="AR2486" i="12"/>
  <c r="AR2487" i="12"/>
  <c r="AR2488" i="12"/>
  <c r="AR2489" i="12"/>
  <c r="AR2490" i="12"/>
  <c r="AR2491" i="12"/>
  <c r="AR2492" i="12"/>
  <c r="AR2493" i="12"/>
  <c r="AR2494" i="12"/>
  <c r="AR2495" i="12"/>
  <c r="AR2496" i="12"/>
  <c r="AR2497" i="12"/>
  <c r="AR2498" i="12"/>
  <c r="AR2499" i="12"/>
  <c r="AR2500" i="12"/>
  <c r="AR2501" i="12"/>
  <c r="AR2502" i="12"/>
  <c r="AR2503" i="12"/>
  <c r="AR2504" i="12"/>
  <c r="AB5" i="1"/>
  <c r="AA5" i="1"/>
  <c r="Z5" i="1"/>
  <c r="V5" i="1"/>
  <c r="U5" i="1"/>
  <c r="T5" i="1"/>
  <c r="P5" i="1"/>
  <c r="Q5" i="1" s="1"/>
  <c r="R5" i="1" s="1"/>
  <c r="S5" i="1" s="1"/>
  <c r="O5" i="1"/>
  <c r="AC5" i="1"/>
  <c r="AD5" i="1" s="1"/>
  <c r="AE5" i="1" s="1"/>
  <c r="W5" i="1"/>
  <c r="X5" i="1"/>
  <c r="Y5" i="1" s="1"/>
  <c r="L6" i="5"/>
  <c r="M6" i="9"/>
  <c r="C4" i="49" l="1"/>
  <c r="E4" i="5"/>
  <c r="C4" i="6" s="1"/>
  <c r="E4" i="18"/>
  <c r="C4" i="17" s="1"/>
  <c r="E4" i="42"/>
  <c r="C4" i="66" s="1"/>
  <c r="F4" i="21"/>
  <c r="C5" i="20" s="1"/>
  <c r="F4" i="37"/>
  <c r="C5" i="63" s="1"/>
  <c r="E4" i="44"/>
  <c r="C4" i="45" s="1"/>
  <c r="E4" i="47"/>
  <c r="C4" i="46" s="1"/>
  <c r="F4" i="34"/>
  <c r="C5" i="62" s="1"/>
  <c r="F4" i="32"/>
  <c r="C5" i="61" s="1"/>
  <c r="E4" i="24"/>
  <c r="C4" i="57" s="1"/>
  <c r="F4" i="28"/>
  <c r="C5" i="59" s="1"/>
  <c r="F4" i="9"/>
  <c r="C5" i="10" s="1"/>
  <c r="F4" i="31"/>
  <c r="C5" i="60" s="1"/>
  <c r="F4" i="39"/>
  <c r="C5" i="64" s="1"/>
  <c r="F4" i="27"/>
  <c r="C5" i="58" s="1"/>
  <c r="E4" i="3"/>
  <c r="F4" i="23"/>
  <c r="C5" i="22" s="1"/>
  <c r="F4" i="40"/>
  <c r="C5" i="65" s="1"/>
  <c r="C318" i="13"/>
  <c r="C324" i="13"/>
  <c r="C331" i="13"/>
  <c r="C327" i="13"/>
  <c r="C326" i="13"/>
  <c r="C328" i="13"/>
  <c r="C298" i="13"/>
  <c r="C325" i="13"/>
  <c r="C458" i="13"/>
  <c r="C237" i="13"/>
  <c r="C228" i="13"/>
  <c r="C239" i="13"/>
  <c r="C224" i="13"/>
  <c r="C235" i="13"/>
  <c r="C229" i="13"/>
  <c r="C221" i="13"/>
  <c r="C225" i="13"/>
  <c r="C486" i="13"/>
  <c r="C480" i="13"/>
  <c r="I489" i="13"/>
  <c r="C475" i="13"/>
  <c r="C477" i="13"/>
  <c r="C481" i="13"/>
  <c r="C485" i="13"/>
  <c r="C299" i="13"/>
  <c r="C311" i="13"/>
  <c r="C466" i="13"/>
  <c r="C233" i="13"/>
  <c r="C464" i="13"/>
  <c r="C460" i="13"/>
  <c r="C332" i="13"/>
  <c r="C510" i="13"/>
  <c r="C497" i="13"/>
  <c r="C515" i="13" s="1"/>
  <c r="I513" i="13"/>
  <c r="C507" i="13"/>
  <c r="C509" i="13"/>
  <c r="C308" i="13"/>
  <c r="C505" i="13"/>
  <c r="C232" i="13"/>
  <c r="C451" i="13"/>
  <c r="C249" i="13"/>
  <c r="C251" i="13"/>
  <c r="C476" i="13"/>
  <c r="C320" i="13"/>
  <c r="C317" i="13"/>
  <c r="C263" i="13"/>
  <c r="C248" i="13"/>
  <c r="C504" i="13"/>
  <c r="C482" i="13"/>
  <c r="C256" i="13"/>
  <c r="C283" i="13"/>
  <c r="C285" i="13"/>
  <c r="C276" i="13"/>
  <c r="C269" i="13"/>
  <c r="C286" i="13"/>
  <c r="C416" i="13"/>
  <c r="C417" i="13"/>
  <c r="C401" i="13"/>
  <c r="C419" i="13" s="1"/>
  <c r="C404" i="13"/>
  <c r="C412" i="13"/>
  <c r="I417" i="13"/>
  <c r="C405" i="13"/>
  <c r="C407" i="13"/>
  <c r="C529" i="13"/>
  <c r="C532" i="13"/>
  <c r="C527" i="13"/>
  <c r="C523" i="13"/>
  <c r="C539" i="13" s="1"/>
  <c r="C334" i="13"/>
  <c r="C333" i="13"/>
  <c r="C455" i="13"/>
  <c r="C452" i="13"/>
  <c r="C453" i="13"/>
  <c r="C319" i="13"/>
  <c r="C457" i="13"/>
  <c r="C456" i="13"/>
  <c r="C329" i="13"/>
  <c r="C448" i="13"/>
  <c r="C322" i="13"/>
  <c r="C304" i="13"/>
  <c r="C309" i="13"/>
  <c r="C307" i="13"/>
  <c r="C301" i="13"/>
  <c r="C293" i="13"/>
  <c r="C282" i="13"/>
  <c r="C483" i="13"/>
  <c r="C473" i="13"/>
  <c r="C302" i="13"/>
  <c r="C295" i="13"/>
  <c r="C284" i="13"/>
  <c r="C257" i="13"/>
  <c r="C279" i="13"/>
  <c r="C252" i="13"/>
  <c r="C449" i="13"/>
  <c r="C524" i="13"/>
  <c r="C297" i="13"/>
  <c r="C238" i="13"/>
  <c r="C498" i="13"/>
  <c r="C479" i="13"/>
  <c r="I334" i="13"/>
  <c r="C437" i="13"/>
  <c r="C439" i="13"/>
  <c r="C544" i="13"/>
  <c r="C551" i="13"/>
  <c r="C558" i="13"/>
  <c r="C556" i="13"/>
  <c r="C560" i="13"/>
  <c r="I561" i="13"/>
  <c r="C552" i="13"/>
  <c r="C554" i="13"/>
  <c r="C553" i="13"/>
  <c r="C296" i="13"/>
  <c r="C513" i="13"/>
  <c r="C226" i="13"/>
  <c r="C459" i="13"/>
  <c r="C484" i="13"/>
  <c r="C500" i="13"/>
  <c r="C330" i="13"/>
  <c r="C323" i="13"/>
  <c r="C450" i="13"/>
  <c r="C454" i="13"/>
  <c r="C264" i="13" l="1"/>
  <c r="C563" i="13"/>
  <c r="C288" i="13"/>
  <c r="C467" i="13"/>
  <c r="C443" i="13"/>
  <c r="C240" i="13"/>
  <c r="C491" i="13"/>
  <c r="C4" i="4"/>
  <c r="E4" i="8"/>
  <c r="C4" i="7" s="1"/>
  <c r="C336" i="13"/>
  <c r="C31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s>
  <commentList>
    <comment ref="E2" authorId="0" shapeId="0" xr:uid="{00000000-0006-0000-0200-000001000000}">
      <text>
        <r>
          <rPr>
            <b/>
            <sz val="9"/>
            <color indexed="81"/>
            <rFont val="Tahoma"/>
            <family val="2"/>
          </rPr>
          <t>INEGI:
Se utiliza para generar: Clave del órgano jurisdiccional</t>
        </r>
      </text>
    </comment>
    <comment ref="E4" authorId="0" shapeId="0" xr:uid="{00000000-0006-0000-0200-000002000000}">
      <text>
        <r>
          <rPr>
            <b/>
            <sz val="9"/>
            <color indexed="81"/>
            <rFont val="Tahoma"/>
            <family val="2"/>
          </rPr>
          <t>INEGI:
Se agrega un digito al consecutivo</t>
        </r>
      </text>
    </comment>
    <comment ref="B6" authorId="1" shapeId="0" xr:uid="{00000000-0006-0000-0200-000003000000}">
      <text>
        <r>
          <rPr>
            <b/>
            <sz val="9"/>
            <color indexed="81"/>
            <rFont val="Tahoma"/>
            <family val="2"/>
          </rPr>
          <t>INEGI:</t>
        </r>
        <r>
          <rPr>
            <sz val="9"/>
            <color indexed="81"/>
            <rFont val="Tahoma"/>
            <family val="2"/>
          </rPr>
          <t xml:space="preserve">
En esta variable deberá de registrar la cantidad de jueces adscritos al órgano jurisdiccional en materia laboral, por sexo y tipo de conflictos que atienden.</t>
        </r>
      </text>
    </comment>
    <comment ref="C9" authorId="1" shapeId="0" xr:uid="{00000000-0006-0000-0200-000004000000}">
      <text>
        <r>
          <rPr>
            <b/>
            <sz val="9"/>
            <color indexed="81"/>
            <rFont val="Tahoma"/>
            <family val="2"/>
          </rPr>
          <t xml:space="preserve">INEGI: </t>
        </r>
        <r>
          <rPr>
            <sz val="9"/>
            <color indexed="81"/>
            <rFont val="Tahoma"/>
            <family val="2"/>
          </rPr>
          <t xml:space="preserve">En esta variable se captan los jueces por órgano jurisdiccional que </t>
        </r>
        <r>
          <rPr>
            <b/>
            <sz val="9"/>
            <color indexed="81"/>
            <rFont val="Tahoma"/>
            <family val="2"/>
          </rPr>
          <t>solamente atienden conflictos individuales.</t>
        </r>
      </text>
    </comment>
    <comment ref="C11" authorId="1" shapeId="0" xr:uid="{00000000-0006-0000-0200-000005000000}">
      <text>
        <r>
          <rPr>
            <b/>
            <sz val="9"/>
            <color indexed="81"/>
            <rFont val="Tahoma"/>
            <family val="2"/>
          </rPr>
          <t>INEGI:</t>
        </r>
        <r>
          <rPr>
            <sz val="9"/>
            <color indexed="81"/>
            <rFont val="Tahoma"/>
            <family val="2"/>
          </rPr>
          <t xml:space="preserve"> En esta variable se captan los jueces por órgano jurisdiccional que </t>
        </r>
        <r>
          <rPr>
            <b/>
            <sz val="9"/>
            <color indexed="81"/>
            <rFont val="Tahoma"/>
            <family val="2"/>
          </rPr>
          <t>solamente atienden conflictos colectivos.</t>
        </r>
        <r>
          <rPr>
            <sz val="9"/>
            <color indexed="81"/>
            <rFont val="Tahoma"/>
            <family val="2"/>
          </rPr>
          <t xml:space="preserve">
</t>
        </r>
      </text>
    </comment>
    <comment ref="C13" authorId="1" shapeId="0" xr:uid="{00000000-0006-0000-0200-000006000000}">
      <text>
        <r>
          <rPr>
            <b/>
            <sz val="9"/>
            <color indexed="81"/>
            <rFont val="Tahoma"/>
            <family val="2"/>
          </rPr>
          <t>INEGI</t>
        </r>
        <r>
          <rPr>
            <sz val="9"/>
            <color indexed="81"/>
            <rFont val="Tahoma"/>
            <family val="2"/>
          </rPr>
          <t xml:space="preserve">: En esta variable se captan los jueces por órgano jurisdiccional que </t>
        </r>
        <r>
          <rPr>
            <b/>
            <sz val="9"/>
            <color indexed="81"/>
            <rFont val="Tahoma"/>
            <family val="2"/>
          </rPr>
          <t xml:space="preserve">atienden tanto conflictos individuales como colectivos.
</t>
        </r>
      </text>
    </comment>
    <comment ref="E16" authorId="0" shapeId="0" xr:uid="{00000000-0006-0000-0200-000007000000}">
      <text>
        <r>
          <rPr>
            <b/>
            <sz val="9"/>
            <color indexed="81"/>
            <rFont val="Tahoma"/>
            <family val="2"/>
          </rPr>
          <t>INEGI:
Se utiliza para generar: Clave del órgano jurisdiccional</t>
        </r>
      </text>
    </comment>
    <comment ref="E17" authorId="0" shapeId="0" xr:uid="{00000000-0006-0000-0200-000008000000}">
      <text>
        <r>
          <rPr>
            <b/>
            <sz val="9"/>
            <color indexed="81"/>
            <rFont val="Tahoma"/>
            <family val="2"/>
          </rPr>
          <t>INEGI:
Se utiliza para generar: Clave del órgano jurisdiccional</t>
        </r>
      </text>
    </comment>
    <comment ref="E18" authorId="0" shapeId="0" xr:uid="{00000000-0006-0000-0200-000009000000}">
      <text>
        <r>
          <rPr>
            <b/>
            <sz val="9"/>
            <color indexed="81"/>
            <rFont val="Tahoma"/>
            <family val="2"/>
          </rPr>
          <t>INEGI:
Se utiliza para generar: Clave del órgano jurisdiccional</t>
        </r>
      </text>
    </comment>
    <comment ref="E19" authorId="0" shapeId="0" xr:uid="{00000000-0006-0000-0200-00000A000000}">
      <text>
        <r>
          <rPr>
            <b/>
            <sz val="9"/>
            <color indexed="81"/>
            <rFont val="Tahoma"/>
            <family val="2"/>
          </rPr>
          <t>INEGI:
Se utiliza para generar: Clave del órgano jurisdiccional</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03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03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0300-000003000000}">
      <text>
        <r>
          <rPr>
            <b/>
            <sz val="9"/>
            <color indexed="81"/>
            <rFont val="Tahoma"/>
            <family val="2"/>
          </rPr>
          <t>INEGI:</t>
        </r>
        <r>
          <rPr>
            <sz val="9"/>
            <color indexed="81"/>
            <rFont val="Tahoma"/>
            <family val="2"/>
          </rPr>
          <t xml:space="preserve">
</t>
        </r>
        <r>
          <rPr>
            <b/>
            <sz val="9"/>
            <color indexed="81"/>
            <rFont val="Tahoma"/>
            <family val="2"/>
          </rPr>
          <t>Autollenado</t>
        </r>
        <r>
          <rPr>
            <sz val="9"/>
            <color indexed="81"/>
            <rFont val="Tahoma"/>
            <family val="2"/>
          </rPr>
          <t xml:space="preserve">
</t>
        </r>
        <r>
          <rPr>
            <b/>
            <sz val="9"/>
            <color indexed="81"/>
            <rFont val="Tahoma"/>
            <family val="2"/>
          </rPr>
          <t>Se utiliza como ID de búsqueda.</t>
        </r>
        <r>
          <rPr>
            <sz val="9"/>
            <color indexed="81"/>
            <rFont val="Tahoma"/>
            <family val="2"/>
          </rPr>
          <t xml:space="preserve">
</t>
        </r>
      </text>
    </comment>
    <comment ref="E5" authorId="2" shapeId="0" xr:uid="{00000000-0006-0000-0300-000004000000}">
      <text>
        <r>
          <rPr>
            <b/>
            <sz val="9"/>
            <color indexed="81"/>
            <rFont val="Tahoma"/>
            <family val="2"/>
          </rPr>
          <t xml:space="preserve">INEGI:
Se utiliza como ID de búsqueda.
</t>
        </r>
      </text>
    </comment>
    <comment ref="E7" authorId="0" shapeId="0" xr:uid="{00000000-0006-0000-0300-000005000000}">
      <text>
        <r>
          <rPr>
            <b/>
            <sz val="9"/>
            <color indexed="81"/>
            <rFont val="Tahoma"/>
            <family val="2"/>
          </rPr>
          <t>INEGI:
Se utiliza como ID de búsqueda.</t>
        </r>
      </text>
    </comment>
    <comment ref="D8" authorId="1" shapeId="0" xr:uid="{00000000-0006-0000-0300-000006000000}">
      <text>
        <r>
          <rPr>
            <b/>
            <sz val="9"/>
            <color indexed="81"/>
            <rFont val="Tahoma"/>
            <family val="2"/>
          </rPr>
          <t>INEGI:</t>
        </r>
        <r>
          <rPr>
            <sz val="9"/>
            <color indexed="81"/>
            <rFont val="Tahoma"/>
            <family val="2"/>
          </rPr>
          <t xml:space="preserve"> En caso de seleccionar en la columna "Tipo de procedimiento" la opción de "Ordinario" deberá de seleccionar el tipo de audiencia que corresponda según su tipo.</t>
        </r>
      </text>
    </comment>
    <comment ref="D9" authorId="1" shapeId="0" xr:uid="{00000000-0006-0000-0300-000007000000}">
      <text>
        <r>
          <rPr>
            <b/>
            <sz val="9"/>
            <color indexed="81"/>
            <rFont val="Tahoma"/>
            <family val="2"/>
          </rPr>
          <t>INEGI:</t>
        </r>
        <r>
          <rPr>
            <sz val="9"/>
            <color indexed="81"/>
            <rFont val="Tahoma"/>
            <family val="2"/>
          </rPr>
          <t xml:space="preserve"> En caso de seleccionar en la columna "Tipo de procedimiento" la opción de "Especial individual" deberá de seleccionar el tipo de audiencia que corresponda según su tipo.</t>
        </r>
      </text>
    </comment>
    <comment ref="D10" authorId="1" shapeId="0" xr:uid="{00000000-0006-0000-0300-000008000000}">
      <text>
        <r>
          <rPr>
            <b/>
            <sz val="9"/>
            <color indexed="81"/>
            <rFont val="Tahoma"/>
            <family val="2"/>
          </rPr>
          <t>INEGI:</t>
        </r>
        <r>
          <rPr>
            <sz val="9"/>
            <color indexed="81"/>
            <rFont val="Tahoma"/>
            <family val="2"/>
          </rPr>
          <t xml:space="preserve"> En caso de seleccionar en la columna "Tipo de procedimiento" la opción de "Especial colectivo" deberá de seleccionar el tipo de audiencia que corresponda según su tipo.</t>
        </r>
      </text>
    </comment>
    <comment ref="D11" authorId="1" shapeId="0" xr:uid="{00000000-0006-0000-0300-000009000000}">
      <text>
        <r>
          <rPr>
            <b/>
            <sz val="9"/>
            <color indexed="81"/>
            <rFont val="Tahoma"/>
            <family val="2"/>
          </rPr>
          <t>INEGI:</t>
        </r>
        <r>
          <rPr>
            <sz val="9"/>
            <color indexed="81"/>
            <rFont val="Tahoma"/>
            <family val="2"/>
          </rPr>
          <t xml:space="preserve"> En caso de seleccionar en la columna "Tipo de procedimiento" la opción de "Huelga" deberá de seleccionar el tipo de audiencia que corresponda según su tipo.</t>
        </r>
      </text>
    </comment>
    <comment ref="D12" authorId="1" shapeId="0" xr:uid="{00000000-0006-0000-0300-00000A000000}">
      <text>
        <r>
          <rPr>
            <b/>
            <sz val="9"/>
            <color indexed="81"/>
            <rFont val="Tahoma"/>
            <family val="2"/>
          </rPr>
          <t>INEGI:</t>
        </r>
        <r>
          <rPr>
            <sz val="9"/>
            <color indexed="81"/>
            <rFont val="Tahoma"/>
            <family val="2"/>
          </rPr>
          <t xml:space="preserve"> En caso de seleccionar en la columna "Tipo de procedimiento" la opción de "Colectivo de naturaleza económica" deberá de seleccionar el tipo de audiencia que corresponda según su tipo.</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04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04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2" shapeId="0" xr:uid="{00000000-0006-0000-0400-000003000000}">
      <text>
        <r>
          <rPr>
            <b/>
            <sz val="9"/>
            <color indexed="81"/>
            <rFont val="Tahoma"/>
            <family val="2"/>
          </rPr>
          <t>INEGI:
Autollenado
Se utiliza como ID de búsqueda.</t>
        </r>
      </text>
    </comment>
    <comment ref="C8" authorId="1" shapeId="0" xr:uid="{00000000-0006-0000-0400-000004000000}">
      <text>
        <r>
          <rPr>
            <b/>
            <sz val="9"/>
            <color indexed="81"/>
            <rFont val="Arial"/>
            <family val="2"/>
          </rPr>
          <t>INEGI:</t>
        </r>
        <r>
          <rPr>
            <sz val="9"/>
            <color indexed="81"/>
            <rFont val="Arial"/>
            <family val="2"/>
          </rPr>
          <t xml:space="preserve">
En caso de seleccionar en la columna "Tipo de asunto" "Colectivo" solo podrá seleccionar en "Naturaleza de conflicto" la opción "Jurídico".</t>
        </r>
      </text>
    </comment>
    <comment ref="C9" authorId="1" shapeId="0" xr:uid="{00000000-0006-0000-0400-000005000000}">
      <text>
        <r>
          <rPr>
            <b/>
            <sz val="9"/>
            <color indexed="81"/>
            <rFont val="Arial"/>
            <family val="2"/>
          </rPr>
          <t>INEGI:</t>
        </r>
        <r>
          <rPr>
            <sz val="9"/>
            <color indexed="81"/>
            <rFont val="Arial"/>
            <family val="2"/>
          </rPr>
          <t xml:space="preserve">
Esta columna solo deberá captarse cuando en la columna "Tipo de asunto" se haya seleccionado individual.</t>
        </r>
      </text>
    </comment>
    <comment ref="C10" authorId="1" shapeId="0" xr:uid="{00000000-0006-0000-0400-000006000000}">
      <text>
        <r>
          <rPr>
            <b/>
            <sz val="9"/>
            <color indexed="81"/>
            <rFont val="Tahoma"/>
            <family val="2"/>
          </rPr>
          <t xml:space="preserve">INEGI:
</t>
        </r>
        <r>
          <rPr>
            <sz val="9"/>
            <color indexed="81"/>
            <rFont val="Arial"/>
            <family val="2"/>
          </rPr>
          <t>Tipo de contrato, solo debe llenarse cuando en la columna  "¿El trabajador contó con contrato escrito?" se haya seleccionado "Sí ".</t>
        </r>
      </text>
    </comment>
    <comment ref="C19" authorId="1" shapeId="0" xr:uid="{00000000-0006-0000-0400-000007000000}">
      <text>
        <r>
          <rPr>
            <b/>
            <sz val="9"/>
            <color indexed="81"/>
            <rFont val="Tahoma"/>
            <family val="2"/>
          </rPr>
          <t xml:space="preserve">INEGI:
</t>
        </r>
        <r>
          <rPr>
            <sz val="9"/>
            <color indexed="81"/>
            <rFont val="Arial"/>
            <family val="2"/>
          </rPr>
          <t>"Motivo del Conflicto" solo deben llenarse cuando en la columna  "Tipo de asunto" se haya seleccionado "individual". Son opciones que permiten seleccionar más de una opción.</t>
        </r>
      </text>
    </comment>
    <comment ref="D27" authorId="1" shapeId="0" xr:uid="{00000000-0006-0000-0400-000008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C28" authorId="1" shapeId="0" xr:uid="{00000000-0006-0000-0400-000009000000}">
      <text>
        <r>
          <rPr>
            <b/>
            <sz val="9"/>
            <color indexed="81"/>
            <rFont val="Arial"/>
            <family val="2"/>
          </rPr>
          <t>INEGI:</t>
        </r>
        <r>
          <rPr>
            <sz val="9"/>
            <color indexed="81"/>
            <rFont val="Arial"/>
            <family val="2"/>
          </rPr>
          <t xml:space="preserve">
"Circunstancias vinculadas al motivo de conflicto" , solo deben llenarse cuando en la columna  "Tipo de asunto" se haya seleccionado "individual". Son opciones que permiten seleccionar más de una opción.</t>
        </r>
      </text>
    </comment>
    <comment ref="D28" authorId="1" shapeId="0" xr:uid="{00000000-0006-0000-0400-00000A000000}">
      <text>
        <r>
          <rPr>
            <b/>
            <sz val="9"/>
            <color indexed="81"/>
            <rFont val="Tahoma"/>
            <family val="2"/>
          </rPr>
          <t xml:space="preserve">INEGI:
</t>
        </r>
        <r>
          <rPr>
            <sz val="9"/>
            <color indexed="81"/>
            <rFont val="Arial"/>
            <family val="2"/>
          </rPr>
          <t>En caso de que se haya seleccionado "No" en la columna "¿Aplican circunstancias vinculadas al motivo del conflicto?", continúe con la siguiente variable.</t>
        </r>
      </text>
    </comment>
    <comment ref="D39" authorId="1" shapeId="0" xr:uid="{00000000-0006-0000-0400-00000B000000}">
      <text>
        <r>
          <rPr>
            <b/>
            <sz val="9"/>
            <color indexed="81"/>
            <rFont val="Tahoma"/>
            <family val="2"/>
          </rPr>
          <t xml:space="preserve">INEGI:
</t>
        </r>
        <r>
          <rPr>
            <sz val="9"/>
            <color indexed="81"/>
            <rFont val="Arial"/>
            <family val="2"/>
          </rPr>
          <t xml:space="preserve"> En caso de seleccionar en la columna "Otro tipo de discriminación (especifique)"  la opción de "Sí" deberá de registrar su respuesta en esta columna</t>
        </r>
        <r>
          <rPr>
            <sz val="9"/>
            <color indexed="81"/>
            <rFont val="Tahoma"/>
            <family val="2"/>
          </rPr>
          <t xml:space="preserve">
</t>
        </r>
      </text>
    </comment>
    <comment ref="C45" authorId="1" shapeId="0" xr:uid="{00000000-0006-0000-0400-00000C000000}">
      <text>
        <r>
          <rPr>
            <b/>
            <sz val="9"/>
            <color indexed="81"/>
            <rFont val="Arial"/>
            <family val="2"/>
          </rPr>
          <t>INEGI:</t>
        </r>
        <r>
          <rPr>
            <sz val="9"/>
            <color indexed="81"/>
            <rFont val="Arial"/>
            <family val="2"/>
          </rPr>
          <t xml:space="preserve">
"Concepto reclamado", solo deben llenarse cuando en la columna  "Tipo de asunto" se haya seleccionado "individual". Son opciones que permiten seleccionar más de una opción.</t>
        </r>
      </text>
    </comment>
    <comment ref="D54" authorId="1" shapeId="0" xr:uid="{00000000-0006-0000-0400-00000D000000}">
      <text>
        <r>
          <rPr>
            <b/>
            <sz val="9"/>
            <color indexed="81"/>
            <rFont val="Arial"/>
            <family val="2"/>
          </rPr>
          <t xml:space="preserve">INEGI:
</t>
        </r>
        <r>
          <rPr>
            <sz val="9"/>
            <color indexed="81"/>
            <rFont val="Arial"/>
            <family val="2"/>
          </rPr>
          <t>En caso de seleccionar en la columna "Otro concepto reclamado (especifique)"  la opción de "Sí" deberá de registrar su respuesta en esta columna.</t>
        </r>
        <r>
          <rPr>
            <sz val="9"/>
            <color indexed="81"/>
            <rFont val="Tahoma"/>
            <family val="2"/>
          </rPr>
          <t xml:space="preserve">
</t>
        </r>
      </text>
    </comment>
    <comment ref="C55" authorId="1" shapeId="0" xr:uid="{00000000-0006-0000-0400-00000E000000}">
      <text>
        <r>
          <rPr>
            <b/>
            <sz val="9"/>
            <color indexed="81"/>
            <rFont val="Tahoma"/>
            <family val="2"/>
          </rPr>
          <t xml:space="preserve">INEGI:
</t>
        </r>
        <r>
          <rPr>
            <sz val="9"/>
            <color indexed="81"/>
            <rFont val="Arial"/>
            <family val="2"/>
          </rPr>
          <t>"Tipo de prestaciones", solo debe llenarse cuando en la columna  "Concepto reclamado" se haya seleccionado "Sí" en Pago de Prestaciones", asimismo debe registrar la opción sí o no, dependiendo del tipo de prestación solicitada. Son opciones que permiten seleccionar más de una opción.</t>
        </r>
        <r>
          <rPr>
            <sz val="9"/>
            <color indexed="81"/>
            <rFont val="Tahoma"/>
            <family val="2"/>
          </rPr>
          <t xml:space="preserve">
</t>
        </r>
      </text>
    </comment>
    <comment ref="D60" authorId="1" shapeId="0" xr:uid="{00000000-0006-0000-0400-00000F000000}">
      <text>
        <r>
          <rPr>
            <b/>
            <sz val="9"/>
            <color indexed="81"/>
            <rFont val="Tahoma"/>
            <family val="2"/>
          </rPr>
          <t xml:space="preserve">INEGI:
</t>
        </r>
        <r>
          <rPr>
            <sz val="9"/>
            <color indexed="81"/>
            <rFont val="Arial"/>
            <family val="2"/>
          </rPr>
          <t>En caso de seleccionar en la columna "Otro tipo de prestaciones (especifique)"  la opción de "Sí" deberá de registrar su respuesta en esta columna.</t>
        </r>
      </text>
    </comment>
    <comment ref="C61" authorId="1" shapeId="0" xr:uid="{00000000-0006-0000-0400-000010000000}">
      <text>
        <r>
          <rPr>
            <b/>
            <sz val="9"/>
            <color indexed="81"/>
            <rFont val="Tahoma"/>
            <family val="2"/>
          </rPr>
          <t>INEGI:</t>
        </r>
        <r>
          <rPr>
            <sz val="9"/>
            <color indexed="81"/>
            <rFont val="Tahoma"/>
            <family val="2"/>
          </rPr>
          <t xml:space="preserve">
solo deben llenarse cuando en la columna  "Tipo de asunto" se haya seleccionado "colectivo."</t>
        </r>
      </text>
    </comment>
    <comment ref="C63" authorId="1" shapeId="0" xr:uid="{00000000-0006-0000-0400-000011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64" authorId="1" shapeId="0" xr:uid="{00000000-0006-0000-0400-000012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67" authorId="1" shapeId="0" xr:uid="{00000000-0006-0000-0400-000013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C68" authorId="1" shapeId="0" xr:uid="{00000000-0006-0000-0400-000014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C71" authorId="1" shapeId="0" xr:uid="{00000000-0006-0000-0400-000015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C77" authorId="1" shapeId="0" xr:uid="{00000000-0006-0000-0400-000016000000}">
      <text>
        <r>
          <rPr>
            <b/>
            <sz val="9"/>
            <color indexed="81"/>
            <rFont val="Arial"/>
            <family val="2"/>
          </rPr>
          <t xml:space="preserve">INEGI:
</t>
        </r>
        <r>
          <rPr>
            <sz val="9"/>
            <color indexed="81"/>
            <rFont val="Arial"/>
            <family val="2"/>
          </rPr>
          <t>Fecha de audiencia preliminar, solo debe llenarse cuando en la columna  "¿Hubo celebración de audiencia preliminar?" se haya seleccionado "Sí ".</t>
        </r>
      </text>
    </comment>
    <comment ref="C79" authorId="1" shapeId="0" xr:uid="{00000000-0006-0000-0400-000017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C81" authorId="1" shapeId="0" xr:uid="{00000000-0006-0000-0400-000018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C82" authorId="1" shapeId="0" xr:uid="{00000000-0006-0000-0400-000019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C83" authorId="1" shapeId="0" xr:uid="{00000000-0006-0000-0400-00001A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"Fase escrita".</t>
        </r>
      </text>
    </comment>
    <comment ref="D84" authorId="1" shapeId="0" xr:uid="{00000000-0006-0000-0400-00001B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86" authorId="1" shapeId="0" xr:uid="{00000000-0006-0000-0400-00001C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87" authorId="1" shapeId="0" xr:uid="{00000000-0006-0000-0400-00001D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 Audiencia preliminar".</t>
        </r>
      </text>
    </comment>
    <comment ref="D88" authorId="1" shapeId="0" xr:uid="{00000000-0006-0000-0400-00001E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90" authorId="1" shapeId="0" xr:uid="{00000000-0006-0000-0400-00001F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91" authorId="1" shapeId="0" xr:uid="{00000000-0006-0000-0400-000020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D92" authorId="1" shapeId="0" xr:uid="{00000000-0006-0000-0400-000021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94" authorId="1" shapeId="0" xr:uid="{00000000-0006-0000-0400-000022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95" authorId="1" shapeId="0" xr:uid="{00000000-0006-0000-0400-000023000000}">
      <text>
        <r>
          <rPr>
            <b/>
            <sz val="9"/>
            <color indexed="81"/>
            <rFont val="Arial"/>
            <family val="2"/>
          </rPr>
          <t xml:space="preserve">INEGI:
</t>
        </r>
        <r>
          <rPr>
            <sz val="9"/>
            <color indexed="81"/>
            <rFont val="Arial"/>
            <family val="2"/>
          </rPr>
          <t>Monto estipulado en la forma de solución, solo debe llenarse cuando en la columna  "Forma de solución" se haya seleccionado "Convenio conciliatorio"  o "Sentencia" respecto a este último, siempre y cuando en tipo de sentencia se haya seleccionado "condenatoria" o "mixta".</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E3" authorId="0" shapeId="0" xr:uid="{00000000-0006-0000-05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E4" authorId="0" shapeId="0" xr:uid="{00000000-0006-0000-0500-000002000000}">
      <text>
        <r>
          <rPr>
            <b/>
            <sz val="9"/>
            <color indexed="81"/>
            <rFont val="Tahoma"/>
            <family val="2"/>
          </rPr>
          <t>INEGI:
Autollenado
Se utiliza como ID de búsqueda.</t>
        </r>
      </text>
    </comment>
    <comment ref="E5" authorId="1" shapeId="0" xr:uid="{00000000-0006-0000-0500-000003000000}">
      <text>
        <r>
          <rPr>
            <b/>
            <sz val="9"/>
            <color indexed="81"/>
            <rFont val="Tahoma"/>
            <family val="2"/>
          </rPr>
          <t>INEGI:
Se utiliza como ID de búsqueda.</t>
        </r>
      </text>
    </comment>
    <comment ref="E6" authorId="0" shapeId="0" xr:uid="{00000000-0006-0000-0500-000004000000}">
      <text>
        <r>
          <rPr>
            <b/>
            <sz val="9"/>
            <color indexed="81"/>
            <rFont val="Tahoma"/>
            <family val="2"/>
          </rPr>
          <t>INEGI:
Se utiliza como ID de búsqueda.</t>
        </r>
      </text>
    </comment>
    <comment ref="C7" authorId="2" shapeId="0" xr:uid="{00000000-0006-0000-0500-000005000000}">
      <text>
        <r>
          <rPr>
            <b/>
            <sz val="9"/>
            <color indexed="81"/>
            <rFont val="Tahoma"/>
            <family val="2"/>
          </rPr>
          <t xml:space="preserve">INEGI: </t>
        </r>
        <r>
          <rPr>
            <sz val="9"/>
            <color indexed="81"/>
            <rFont val="Tahoma"/>
            <family val="2"/>
          </rPr>
          <t>En caso de que el expediente este ligado a un tipo de asunto</t>
        </r>
        <r>
          <rPr>
            <b/>
            <sz val="9"/>
            <color indexed="81"/>
            <rFont val="Tahoma"/>
            <family val="2"/>
          </rPr>
          <t xml:space="preserve"> "individual</t>
        </r>
        <r>
          <rPr>
            <sz val="9"/>
            <color indexed="81"/>
            <rFont val="Tahoma"/>
            <family val="2"/>
          </rPr>
          <t>", solo podrá seleccionar la opción de "</t>
        </r>
        <r>
          <rPr>
            <b/>
            <sz val="9"/>
            <color indexed="81"/>
            <rFont val="Tahoma"/>
            <family val="2"/>
          </rPr>
          <t>Trabajador</t>
        </r>
        <r>
          <rPr>
            <sz val="9"/>
            <color indexed="81"/>
            <rFont val="Tahoma"/>
            <family val="2"/>
          </rPr>
          <t>" y "</t>
        </r>
        <r>
          <rPr>
            <b/>
            <sz val="9"/>
            <color indexed="81"/>
            <rFont val="Tahoma"/>
            <family val="2"/>
          </rPr>
          <t>Otro</t>
        </r>
        <r>
          <rPr>
            <sz val="9"/>
            <color indexed="81"/>
            <rFont val="Tahoma"/>
            <family val="2"/>
          </rPr>
          <t>".
Si el expediente esta ligado a un tipo de asunto</t>
        </r>
        <r>
          <rPr>
            <b/>
            <sz val="9"/>
            <color indexed="81"/>
            <rFont val="Tahoma"/>
            <family val="2"/>
          </rPr>
          <t xml:space="preserve"> colectivo</t>
        </r>
        <r>
          <rPr>
            <sz val="9"/>
            <color indexed="81"/>
            <rFont val="Tahoma"/>
            <family val="2"/>
          </rPr>
          <t>, solo podrá seleccionar las opciones de "</t>
        </r>
        <r>
          <rPr>
            <b/>
            <sz val="9"/>
            <color indexed="81"/>
            <rFont val="Tahoma"/>
            <family val="2"/>
          </rPr>
          <t>Sindicato", "Coalición de trabajadores" y "Otro".</t>
        </r>
      </text>
    </comment>
    <comment ref="C9" authorId="2" shapeId="0" xr:uid="{00000000-0006-0000-0500-000006000000}">
      <text>
        <r>
          <rPr>
            <b/>
            <sz val="9"/>
            <color indexed="81"/>
            <rFont val="Tahoma"/>
            <family val="2"/>
          </rPr>
          <t xml:space="preserve">INEGI:
</t>
        </r>
        <r>
          <rPr>
            <sz val="9"/>
            <color indexed="81"/>
            <rFont val="Tahoma"/>
            <family val="2"/>
          </rPr>
          <t>S</t>
        </r>
        <r>
          <rPr>
            <sz val="9"/>
            <color indexed="81"/>
            <rFont val="Arial"/>
            <family val="2"/>
          </rPr>
          <t>olo deben llenarse cuando en la columna "Actor" se haya seleccionado "Trabajador".</t>
        </r>
      </text>
    </comment>
    <comment ref="D16" authorId="2" shapeId="0" xr:uid="{00000000-0006-0000-0500-000007000000}">
      <text>
        <r>
          <rPr>
            <b/>
            <sz val="9"/>
            <color indexed="81"/>
            <rFont val="Arial"/>
            <family val="2"/>
          </rPr>
          <t>INEGI:</t>
        </r>
        <r>
          <rPr>
            <sz val="9"/>
            <color indexed="81"/>
            <rFont val="Arial"/>
            <family val="2"/>
          </rPr>
          <t xml:space="preserve">
Solo deben llenarse cuando en la columna "Actor" se haya seleccionado "Sindicato".</t>
        </r>
      </text>
    </comment>
    <comment ref="D19" authorId="2" shapeId="0" xr:uid="{00000000-0006-0000-0500-000008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D22" authorId="2" shapeId="0" xr:uid="{00000000-0006-0000-0500-000009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D23" authorId="2" shapeId="0" xr:uid="{00000000-0006-0000-0500-00000A000000}">
      <text>
        <r>
          <rPr>
            <b/>
            <sz val="9"/>
            <color indexed="81"/>
            <rFont val="Arial"/>
            <family val="2"/>
          </rPr>
          <t>INEGI:</t>
        </r>
        <r>
          <rPr>
            <sz val="9"/>
            <color indexed="81"/>
            <rFont val="Arial"/>
            <family val="2"/>
          </rPr>
          <t xml:space="preserve">
Solo deben llenarse cuando en la columna "Actor" se haya seleccionado "Sindicato" o "Coalición de trabajadores".
La  suma de las cantidades registradas las columnas Hombre y Mujer, deberá de ser la que se reporte en la columna "Cantidad de trabajadores involucrados" .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6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600-000002000000}">
      <text>
        <r>
          <rPr>
            <b/>
            <sz val="9"/>
            <color indexed="81"/>
            <rFont val="Tahoma"/>
            <family val="2"/>
          </rPr>
          <t>INEGI:
Autollenado
Se utiliza como ID de búsqueda.</t>
        </r>
      </text>
    </comment>
    <comment ref="F5" authorId="1" shapeId="0" xr:uid="{00000000-0006-0000-0600-000003000000}">
      <text>
        <r>
          <rPr>
            <b/>
            <sz val="9"/>
            <color indexed="81"/>
            <rFont val="Tahoma"/>
            <family val="2"/>
          </rPr>
          <t>INEGI:
Se utiliza como ID de búsqueda.</t>
        </r>
      </text>
    </comment>
    <comment ref="F6" authorId="0" shapeId="0" xr:uid="{00000000-0006-0000-0600-000004000000}">
      <text>
        <r>
          <rPr>
            <b/>
            <sz val="9"/>
            <color indexed="81"/>
            <rFont val="Tahoma"/>
            <family val="2"/>
          </rPr>
          <t>INEGI:
Se utiliza como ID de búsqueda.</t>
        </r>
      </text>
    </comment>
    <comment ref="D11" authorId="2" shapeId="0" xr:uid="{00000000-0006-0000-0600-000005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07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07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0700-000003000000}">
      <text>
        <r>
          <rPr>
            <b/>
            <sz val="9"/>
            <color indexed="81"/>
            <rFont val="Tahoma"/>
            <family val="2"/>
          </rPr>
          <t>INEGI:
Autollenado
Se utiliza como ID de búsqueda.</t>
        </r>
      </text>
    </comment>
    <comment ref="E5" authorId="2" shapeId="0" xr:uid="{00000000-0006-0000-0700-000004000000}">
      <text>
        <r>
          <rPr>
            <b/>
            <sz val="9"/>
            <color indexed="81"/>
            <rFont val="Tahoma"/>
            <family val="2"/>
          </rPr>
          <t>INEGI:
Se utiliza como ID de búsqueda.</t>
        </r>
      </text>
    </comment>
    <comment ref="C9" authorId="1" shapeId="0" xr:uid="{00000000-0006-0000-0700-000005000000}">
      <text>
        <r>
          <rPr>
            <b/>
            <sz val="9"/>
            <color indexed="81"/>
            <rFont val="Arial"/>
            <family val="2"/>
          </rPr>
          <t>INEGI:</t>
        </r>
        <r>
          <rPr>
            <sz val="9"/>
            <color indexed="81"/>
            <rFont val="Arial"/>
            <family val="2"/>
          </rPr>
          <t xml:space="preserve">
Esta columna solo deberá captarse cuando en la columna "Tipo de asunto" se haya seleccionado individual.
Para los casos en los que el motivo del conflicto sea "designación de beneficiarios por fallecimiento del trabajador" se deberá selección la opción de respuesta "No aplica"</t>
        </r>
      </text>
    </comment>
    <comment ref="C10" authorId="1" shapeId="0" xr:uid="{00000000-0006-0000-0700-000006000000}">
      <text>
        <r>
          <rPr>
            <b/>
            <sz val="9"/>
            <color indexed="81"/>
            <rFont val="Tahoma"/>
            <family val="2"/>
          </rPr>
          <t xml:space="preserve">INEGI:
</t>
        </r>
        <r>
          <rPr>
            <sz val="9"/>
            <color indexed="81"/>
            <rFont val="Arial"/>
            <family val="2"/>
          </rPr>
          <t>Tipo de contrato, solo debe llenarse cuando en la columna  "¿El trabajador contó con contrato escrito?" se haya seleccionado "Sí ".</t>
        </r>
      </text>
    </comment>
    <comment ref="C19" authorId="1" shapeId="0" xr:uid="{00000000-0006-0000-0700-000007000000}">
      <text>
        <r>
          <rPr>
            <b/>
            <sz val="9"/>
            <color indexed="81"/>
            <rFont val="Tahoma"/>
            <family val="2"/>
          </rPr>
          <t>INEGI:
"</t>
        </r>
        <r>
          <rPr>
            <sz val="9"/>
            <color indexed="81"/>
            <rFont val="Arial"/>
            <family val="2"/>
          </rPr>
          <t xml:space="preserve">Motivo del Conflicto", debe registrar la opción sí o no, dependiendo el motivo de conflicto que se suscitó. Son opciones que permiten seleccionar más de un Conflicto.
</t>
        </r>
      </text>
    </comment>
    <comment ref="D37" authorId="1" shapeId="0" xr:uid="{00000000-0006-0000-0700-000008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C39" authorId="1" shapeId="0" xr:uid="{00000000-0006-0000-0700-000009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40" authorId="1" shapeId="0" xr:uid="{00000000-0006-0000-0700-00000A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43" authorId="1" shapeId="0" xr:uid="{00000000-0006-0000-0700-00000B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C44" authorId="1" shapeId="0" xr:uid="{00000000-0006-0000-0700-00000C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C47" authorId="1" shapeId="0" xr:uid="{00000000-0006-0000-0700-00000D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C53" authorId="1" shapeId="0" xr:uid="{00000000-0006-0000-0700-00000E000000}">
      <text>
        <r>
          <rPr>
            <b/>
            <sz val="9"/>
            <color indexed="81"/>
            <rFont val="Tahoma"/>
            <family val="2"/>
          </rPr>
          <t>INEGI:</t>
        </r>
        <r>
          <rPr>
            <sz val="9"/>
            <color indexed="81"/>
            <rFont val="Tahoma"/>
            <family val="2"/>
          </rPr>
          <t xml:space="preserve">
Fecha de auto de depuración, solo debe llenarse cuando en la columna  "¿Hubo tramitación por auto de depuración?" se haya seleccionado "Sí"</t>
        </r>
      </text>
    </comment>
    <comment ref="C55" authorId="1" shapeId="0" xr:uid="{00000000-0006-0000-0700-00000F000000}">
      <text>
        <r>
          <rPr>
            <b/>
            <sz val="9"/>
            <color indexed="81"/>
            <rFont val="Arial"/>
            <family val="2"/>
          </rPr>
          <t xml:space="preserve">INEGI:
</t>
        </r>
        <r>
          <rPr>
            <sz val="9"/>
            <color indexed="81"/>
            <rFont val="Arial"/>
            <family val="2"/>
          </rPr>
          <t>Fecha de audiencia preliminar, solo debe llenarse cuando en la columna  "¿Hubo celebración de audiencia preliminar?" se haya seleccionado "Sí ".</t>
        </r>
      </text>
    </comment>
    <comment ref="C57" authorId="1" shapeId="0" xr:uid="{00000000-0006-0000-0700-000010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C59" authorId="1" shapeId="0" xr:uid="{00000000-0006-0000-0700-000011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C60" authorId="1" shapeId="0" xr:uid="{00000000-0006-0000-0700-000012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C61" authorId="1" shapeId="0" xr:uid="{00000000-0006-0000-0700-000013000000}">
      <text>
        <r>
          <rPr>
            <b/>
            <sz val="9"/>
            <color indexed="81"/>
            <rFont val="Arial"/>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por auto de depuración"</t>
        </r>
      </text>
    </comment>
    <comment ref="D62" authorId="1" shapeId="0" xr:uid="{00000000-0006-0000-0700-000014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64" authorId="1" shapeId="0" xr:uid="{00000000-0006-0000-0700-000015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65" authorId="1" shapeId="0" xr:uid="{00000000-0006-0000-0700-000016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66" authorId="1" shapeId="0" xr:uid="{00000000-0006-0000-0700-000017000000}">
      <text>
        <r>
          <rPr>
            <b/>
            <sz val="9"/>
            <color indexed="81"/>
            <rFont val="Tahoma"/>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sin audiencias".</t>
        </r>
        <r>
          <rPr>
            <sz val="9"/>
            <color indexed="81"/>
            <rFont val="Tahoma"/>
            <family val="2"/>
          </rPr>
          <t xml:space="preserve">
</t>
        </r>
      </text>
    </comment>
    <comment ref="D67" authorId="1" shapeId="0" xr:uid="{00000000-0006-0000-0700-000018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69" authorId="1" shapeId="0" xr:uid="{00000000-0006-0000-0700-000019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70" authorId="1" shapeId="0" xr:uid="{00000000-0006-0000-0700-00001A000000}">
      <text>
        <r>
          <rPr>
            <b/>
            <sz val="9"/>
            <color indexed="81"/>
            <rFont val="Arial"/>
            <family val="2"/>
          </rPr>
          <t xml:space="preserve">INEGI:
</t>
        </r>
        <r>
          <rPr>
            <sz val="9"/>
            <color indexed="81"/>
            <rFont val="Arial"/>
            <family val="2"/>
          </rPr>
          <t>Monto estipulado en la forma de solución, solo debe llenarse cuando en la columna  "Forma de solución" se haya seleccionado "Convenio conciliatorio"  o "Sentencia" respecto a este último, siempre y cuando en tipo de sentencia se haya seleccionado "condenatoria" o "mixta".</t>
        </r>
      </text>
    </comment>
    <comment ref="C71" authorId="1" shapeId="0" xr:uid="{00000000-0006-0000-0700-00001B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"Audiencia preliminar".</t>
        </r>
      </text>
    </comment>
    <comment ref="D72" authorId="1" shapeId="0" xr:uid="{00000000-0006-0000-0700-00001C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74" authorId="1" shapeId="0" xr:uid="{00000000-0006-0000-0700-00001D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75" authorId="1" shapeId="0" xr:uid="{00000000-0006-0000-0700-00001E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D76" authorId="1" shapeId="0" xr:uid="{00000000-0006-0000-0700-00001F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78" authorId="1" shapeId="0" xr:uid="{00000000-0006-0000-0700-000020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79" authorId="1" shapeId="0" xr:uid="{00000000-0006-0000-0700-000021000000}">
      <text>
        <r>
          <rPr>
            <b/>
            <sz val="9"/>
            <color indexed="81"/>
            <rFont val="Arial"/>
            <family val="2"/>
          </rPr>
          <t xml:space="preserve">INEGI:
</t>
        </r>
        <r>
          <rPr>
            <sz val="9"/>
            <color indexed="81"/>
            <rFont val="Arial"/>
            <family val="2"/>
          </rPr>
          <t xml:space="preserve">Monto estipulado en la forma de solución, solo debe llenarse cuando en la columna  "Forma de solución" se haya seleccionado "Convenio conciliatorio"  o "Sentencia" respecto a este último, siempre y cuando en tipo de sentencia se haya seleccionado "condenatoria" o "mixta"
</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8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800-000002000000}">
      <text>
        <r>
          <rPr>
            <b/>
            <sz val="9"/>
            <color indexed="81"/>
            <rFont val="Tahoma"/>
            <family val="2"/>
          </rPr>
          <t>INEGI:
Autollenado
Se utiliza como ID de búsqueda.</t>
        </r>
      </text>
    </comment>
    <comment ref="F5" authorId="1" shapeId="0" xr:uid="{00000000-0006-0000-0800-000003000000}">
      <text>
        <r>
          <rPr>
            <b/>
            <sz val="9"/>
            <color indexed="81"/>
            <rFont val="Tahoma"/>
            <family val="2"/>
          </rPr>
          <t>INEGI:
Se utiliza como ID de búsqueda.</t>
        </r>
      </text>
    </comment>
    <comment ref="F6" authorId="0" shapeId="0" xr:uid="{00000000-0006-0000-0800-000004000000}">
      <text>
        <r>
          <rPr>
            <b/>
            <sz val="9"/>
            <color indexed="81"/>
            <rFont val="Tahoma"/>
            <family val="2"/>
          </rPr>
          <t>INEGI:
Se utiliza como ID de búsqueda.</t>
        </r>
      </text>
    </comment>
    <comment ref="C9" authorId="2" shapeId="0" xr:uid="{00000000-0006-0000-0800-000005000000}">
      <text>
        <r>
          <rPr>
            <b/>
            <sz val="9"/>
            <color indexed="81"/>
            <rFont val="Tahoma"/>
            <family val="2"/>
          </rPr>
          <t xml:space="preserve">INEGI:
</t>
        </r>
        <r>
          <rPr>
            <sz val="9"/>
            <color indexed="81"/>
            <rFont val="Tahoma"/>
            <family val="2"/>
          </rPr>
          <t>S</t>
        </r>
        <r>
          <rPr>
            <sz val="9"/>
            <color indexed="81"/>
            <rFont val="Arial"/>
            <family val="2"/>
          </rPr>
          <t>olo deben llenarse cuando en la columna "Actor" se haya seleccionado "Trabajador".</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9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900-000002000000}">
      <text>
        <r>
          <rPr>
            <b/>
            <sz val="9"/>
            <color indexed="81"/>
            <rFont val="Tahoma"/>
            <family val="2"/>
          </rPr>
          <t>INEGI:
Autollenado
Se utiliza como ID de búsqueda.</t>
        </r>
      </text>
    </comment>
    <comment ref="F5" authorId="1" shapeId="0" xr:uid="{00000000-0006-0000-0900-000003000000}">
      <text>
        <r>
          <rPr>
            <b/>
            <sz val="9"/>
            <color indexed="81"/>
            <rFont val="Tahoma"/>
            <family val="2"/>
          </rPr>
          <t>INEGI:
Se utiliza como ID de búsqueda.</t>
        </r>
      </text>
    </comment>
    <comment ref="F6" authorId="0" shapeId="0" xr:uid="{00000000-0006-0000-0900-000004000000}">
      <text>
        <r>
          <rPr>
            <b/>
            <sz val="9"/>
            <color indexed="81"/>
            <rFont val="Tahoma"/>
            <family val="2"/>
          </rPr>
          <t>INEGI:
Se utiliza como ID de búsqueda.</t>
        </r>
      </text>
    </comment>
    <comment ref="C9" authorId="2" shapeId="0" xr:uid="{00000000-0006-0000-0900-000005000000}">
      <text>
        <r>
          <rPr>
            <b/>
            <sz val="9"/>
            <color indexed="81"/>
            <rFont val="Arial"/>
            <family val="2"/>
          </rPr>
          <t xml:space="preserve">INEGI:
</t>
        </r>
        <r>
          <rPr>
            <sz val="9"/>
            <color indexed="81"/>
            <rFont val="Arial"/>
            <family val="2"/>
          </rPr>
          <t>Solo deben llenarse cuando en la columna "Demandado" se haya seleccionado "Patrón".</t>
        </r>
      </text>
    </comment>
    <comment ref="D11" authorId="2" shapeId="0" xr:uid="{00000000-0006-0000-0900-000006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0A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0A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0A00-000003000000}">
      <text>
        <r>
          <rPr>
            <b/>
            <sz val="9"/>
            <color indexed="81"/>
            <rFont val="Tahoma"/>
            <family val="2"/>
          </rPr>
          <t>INEGI:
Autollenado
Se utiliza como ID de búsqueda.</t>
        </r>
      </text>
    </comment>
    <comment ref="E5" authorId="2" shapeId="0" xr:uid="{00000000-0006-0000-0A00-000004000000}">
      <text>
        <r>
          <rPr>
            <b/>
            <sz val="9"/>
            <color indexed="81"/>
            <rFont val="Tahoma"/>
            <family val="2"/>
          </rPr>
          <t>INEGI:
Se utiliza como ID de búsqueda.</t>
        </r>
      </text>
    </comment>
    <comment ref="C16" authorId="1" shapeId="0" xr:uid="{00000000-0006-0000-0A00-000005000000}">
      <text>
        <r>
          <rPr>
            <b/>
            <sz val="9"/>
            <color indexed="81"/>
            <rFont val="Tahoma"/>
            <family val="2"/>
          </rPr>
          <t xml:space="preserve">INEGI:
</t>
        </r>
        <r>
          <rPr>
            <sz val="9"/>
            <color indexed="81"/>
            <rFont val="Tahoma"/>
            <family val="2"/>
          </rPr>
          <t xml:space="preserve">"Motivo del Conflicto", debe registrar la opción sí o no, dependiendo el motivo de conflicto que se suscitó. Son opciones que permiten seleccionar más de una opción.
</t>
        </r>
      </text>
    </comment>
    <comment ref="D26" authorId="1" shapeId="0" xr:uid="{00000000-0006-0000-0A00-000006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C27" authorId="1" shapeId="0" xr:uid="{00000000-0006-0000-0A00-000007000000}">
      <text>
        <r>
          <rPr>
            <b/>
            <sz val="9"/>
            <color indexed="81"/>
            <rFont val="Tahoma"/>
            <family val="2"/>
          </rPr>
          <t>INEGI:</t>
        </r>
        <r>
          <rPr>
            <sz val="9"/>
            <color indexed="81"/>
            <rFont val="Tahoma"/>
            <family val="2"/>
          </rPr>
          <t xml:space="preserve">
Tipo de suspensión de las relaciones de trabajo, solo debe llenarse cuando en la columna  "Motivo del conflicto" se haya seleccionado "Suspensión temporal de las relaciones de trabajo". Son opciones que permiten seleccionar más de una opción.</t>
        </r>
      </text>
    </comment>
    <comment ref="C31" authorId="1" shapeId="0" xr:uid="{00000000-0006-0000-0A00-000008000000}">
      <text>
        <r>
          <rPr>
            <b/>
            <sz val="9"/>
            <color indexed="81"/>
            <rFont val="Tahoma"/>
            <family val="2"/>
          </rPr>
          <t>INEGI:</t>
        </r>
        <r>
          <rPr>
            <sz val="9"/>
            <color indexed="81"/>
            <rFont val="Tahoma"/>
            <family val="2"/>
          </rPr>
          <t xml:space="preserve">
Tipo de terminación colectiva de las relaciones de trabajo, solo debe llenarse cuando en la columna  "Motivo del conflicto" se haya seleccionado "Terminación colectiva de las relaciones de trabajo". Son opciones que permiten seleccionar más de una opción</t>
        </r>
      </text>
    </comment>
    <comment ref="C35" authorId="1" shapeId="0" xr:uid="{00000000-0006-0000-0A00-000009000000}">
      <text>
        <r>
          <rPr>
            <b/>
            <sz val="9"/>
            <color indexed="81"/>
            <rFont val="Tahoma"/>
            <family val="2"/>
          </rPr>
          <t xml:space="preserve">INEGI:
 </t>
        </r>
        <r>
          <rPr>
            <sz val="9"/>
            <color indexed="81"/>
            <rFont val="Arial"/>
            <family val="2"/>
          </rPr>
          <t>Tipo de violaciones a derechos fundamentales en materia colectiva, solo debe llenarse cuando en la columna  "Motivo del conflicto" se haya seleccionado "Violaciones a derechos fundamentales en materia colectiva". Son opciones que permiten seleccionar más de una opción.</t>
        </r>
      </text>
    </comment>
    <comment ref="D39" authorId="1" shapeId="0" xr:uid="{00000000-0006-0000-0A00-00000A000000}">
      <text>
        <r>
          <rPr>
            <b/>
            <sz val="9"/>
            <color indexed="81"/>
            <rFont val="Tahoma"/>
            <family val="2"/>
          </rPr>
          <t xml:space="preserve">INEGI:
</t>
        </r>
        <r>
          <rPr>
            <sz val="9"/>
            <color indexed="81"/>
            <rFont val="Arial"/>
            <family val="2"/>
          </rPr>
          <t>En caso de seleccionar en la columna "Otro tipo de violaciones a derechos fundamentales en materia colectiva (especifique)"  la opción de "Sí" deberá de registrar su respuesta en esta columna</t>
        </r>
        <r>
          <rPr>
            <sz val="9"/>
            <color indexed="81"/>
            <rFont val="Tahoma"/>
            <family val="2"/>
          </rPr>
          <t xml:space="preserve">
</t>
        </r>
      </text>
    </comment>
    <comment ref="C41" authorId="1" shapeId="0" xr:uid="{00000000-0006-0000-0A00-00000B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42" authorId="1" shapeId="0" xr:uid="{00000000-0006-0000-0A00-00000C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45" authorId="1" shapeId="0" xr:uid="{00000000-0006-0000-0A00-00000D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C46" authorId="1" shapeId="0" xr:uid="{00000000-0006-0000-0A00-00000E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C49" authorId="1" shapeId="0" xr:uid="{00000000-0006-0000-0A00-00000F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C54" authorId="1" shapeId="0" xr:uid="{00000000-0006-0000-0A00-000010000000}">
      <text>
        <r>
          <rPr>
            <b/>
            <sz val="9"/>
            <color indexed="81"/>
            <rFont val="Tahoma"/>
            <family val="2"/>
          </rPr>
          <t>INEGI:</t>
        </r>
        <r>
          <rPr>
            <sz val="9"/>
            <color indexed="81"/>
            <rFont val="Tahoma"/>
            <family val="2"/>
          </rPr>
          <t xml:space="preserve">
Fecha de auto de depuración, solo debe llenarse cuando en la columna  "¿Hubo tramitación por auto de depuración?" se haya seleccionado "Sí"</t>
        </r>
      </text>
    </comment>
    <comment ref="C56" authorId="1" shapeId="0" xr:uid="{00000000-0006-0000-0A00-000011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C58" authorId="1" shapeId="0" xr:uid="{00000000-0006-0000-0A00-000012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C59" authorId="1" shapeId="0" xr:uid="{00000000-0006-0000-0A00-000013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C60" authorId="1" shapeId="0" xr:uid="{00000000-0006-0000-0A00-000014000000}">
      <text>
        <r>
          <rPr>
            <b/>
            <sz val="9"/>
            <color indexed="81"/>
            <rFont val="Arial"/>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por auto de depuración"</t>
        </r>
      </text>
    </comment>
    <comment ref="D61" authorId="1" shapeId="0" xr:uid="{00000000-0006-0000-0A00-000015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63" authorId="1" shapeId="0" xr:uid="{00000000-0006-0000-0A00-000016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64" authorId="1" shapeId="0" xr:uid="{00000000-0006-0000-0A00-000017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65" authorId="1" shapeId="0" xr:uid="{00000000-0006-0000-0A00-000018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D66" authorId="1" shapeId="0" xr:uid="{00000000-0006-0000-0A00-000019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D68" authorId="1" shapeId="0" xr:uid="{00000000-0006-0000-0A00-00001A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D69" authorId="1" shapeId="0" xr:uid="{00000000-0006-0000-0A00-00001B000000}">
      <text>
        <r>
          <rPr>
            <b/>
            <sz val="9"/>
            <color indexed="81"/>
            <rFont val="Arial"/>
            <family val="2"/>
          </rPr>
          <t xml:space="preserve">INEGI:
</t>
        </r>
        <r>
          <rPr>
            <sz val="9"/>
            <color indexed="81"/>
            <rFont val="Arial"/>
            <family val="2"/>
          </rPr>
          <t xml:space="preserve">Monto estipulado en la forma de solución, solo debe llenarse cuando en la columna  "Forma de solución" se haya seleccionado "Convenio conciliatorio"  o "Sentencia" respecto a este último, siempre y cuando en tipo de sentencia se haya seleccionado "condenatoria" o "mixta"
</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B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B00-000002000000}">
      <text>
        <r>
          <rPr>
            <b/>
            <sz val="9"/>
            <color indexed="81"/>
            <rFont val="Tahoma"/>
            <family val="2"/>
          </rPr>
          <t>INEGI:
Autollenado
Se utiliza como ID de búsqueda.</t>
        </r>
      </text>
    </comment>
    <comment ref="F5" authorId="1" shapeId="0" xr:uid="{00000000-0006-0000-0B00-000003000000}">
      <text>
        <r>
          <rPr>
            <b/>
            <sz val="9"/>
            <color indexed="81"/>
            <rFont val="Tahoma"/>
            <family val="2"/>
          </rPr>
          <t>INEGI:
Se utiliza como ID de búsqueda.</t>
        </r>
      </text>
    </comment>
    <comment ref="F6" authorId="0" shapeId="0" xr:uid="{00000000-0006-0000-0B00-000004000000}">
      <text>
        <r>
          <rPr>
            <b/>
            <sz val="9"/>
            <color indexed="81"/>
            <rFont val="Tahoma"/>
            <family val="2"/>
          </rPr>
          <t>INEGI:
Se utiliza como ID de búsqueda.</t>
        </r>
      </text>
    </comment>
    <comment ref="D9" authorId="2" shapeId="0" xr:uid="{00000000-0006-0000-0B00-000005000000}">
      <text>
        <r>
          <rPr>
            <b/>
            <sz val="9"/>
            <color indexed="81"/>
            <rFont val="Arial"/>
            <family val="2"/>
          </rPr>
          <t>INEGI:</t>
        </r>
        <r>
          <rPr>
            <sz val="9"/>
            <color indexed="81"/>
            <rFont val="Arial"/>
            <family val="2"/>
          </rPr>
          <t xml:space="preserve">
Solo deben llenarse cuando en la columna "Actor" se haya seleccionado "Sindicato".</t>
        </r>
      </text>
    </comment>
    <comment ref="D12" authorId="2" shapeId="0" xr:uid="{00000000-0006-0000-0B00-000006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D15" authorId="2" shapeId="0" xr:uid="{00000000-0006-0000-0B00-000007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D16" authorId="2" shapeId="0" xr:uid="{00000000-0006-0000-0B00-000008000000}">
      <text>
        <r>
          <rPr>
            <b/>
            <sz val="9"/>
            <color indexed="81"/>
            <rFont val="Arial"/>
            <family val="2"/>
          </rPr>
          <t>INEGI:</t>
        </r>
        <r>
          <rPr>
            <sz val="9"/>
            <color indexed="81"/>
            <rFont val="Arial"/>
            <family val="2"/>
          </rPr>
          <t xml:space="preserve">
Solo deben llenarse cuando en la columna "Actor" se haya seleccionado "Sindicato" o "Coalición de trabajadores".
La  suma de las cantidades registradas las columnas Hombre y Mujer, deberá de ser la que se reporte en la columna "Cantidad de trabajadores involucrados" .
</t>
        </r>
      </text>
    </comment>
    <comment ref="C20" authorId="0" shapeId="0" xr:uid="{00000000-0006-0000-0B00-000009000000}">
      <text>
        <r>
          <rPr>
            <b/>
            <sz val="9"/>
            <color indexed="81"/>
            <rFont val="Tahoma"/>
            <family val="2"/>
          </rPr>
          <t xml:space="preserve">INEGI:
</t>
        </r>
        <r>
          <rPr>
            <sz val="9"/>
            <color indexed="81"/>
            <rFont val="Tahoma"/>
            <family val="2"/>
          </rPr>
          <t>Solo deben llenarse cuando en la columna "Actor" se haya seleccionado "Patrón".</t>
        </r>
      </text>
    </comment>
    <comment ref="D22" authorId="2" shapeId="0" xr:uid="{00000000-0006-0000-0B00-00000A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C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C00-000002000000}">
      <text>
        <r>
          <rPr>
            <b/>
            <sz val="9"/>
            <color indexed="81"/>
            <rFont val="Tahoma"/>
            <family val="2"/>
          </rPr>
          <t>INEGI:
Autollenado
Se utiliza como ID de búsqueda.</t>
        </r>
      </text>
    </comment>
    <comment ref="F5" authorId="1" shapeId="0" xr:uid="{00000000-0006-0000-0C00-000003000000}">
      <text>
        <r>
          <rPr>
            <b/>
            <sz val="9"/>
            <color indexed="81"/>
            <rFont val="Tahoma"/>
            <family val="2"/>
          </rPr>
          <t>INEGI:
Se utiliza como ID de búsqueda.</t>
        </r>
      </text>
    </comment>
    <comment ref="F6" authorId="0" shapeId="0" xr:uid="{00000000-0006-0000-0C00-000004000000}">
      <text>
        <r>
          <rPr>
            <b/>
            <sz val="9"/>
            <color indexed="81"/>
            <rFont val="Tahoma"/>
            <family val="2"/>
          </rPr>
          <t>INEGI:
Se utiliza como ID de búsqueda.</t>
        </r>
      </text>
    </comment>
    <comment ref="C20" authorId="2" shapeId="0" xr:uid="{00000000-0006-0000-0C00-000005000000}">
      <text>
        <r>
          <rPr>
            <b/>
            <sz val="9"/>
            <color indexed="81"/>
            <rFont val="Arial"/>
            <family val="2"/>
          </rPr>
          <t xml:space="preserve">INEGI:
</t>
        </r>
        <r>
          <rPr>
            <sz val="9"/>
            <color indexed="81"/>
            <rFont val="Arial"/>
            <family val="2"/>
          </rPr>
          <t>Solo deben llenarse cuando en la columna "Demandado" se haya seleccionado "Patrón".</t>
        </r>
      </text>
    </comment>
    <comment ref="D22" authorId="2" shapeId="0" xr:uid="{00000000-0006-0000-0C00-000006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F3" authorId="0" shapeId="0" xr:uid="{00000000-0006-0000-0D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0D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F4" authorId="0" shapeId="0" xr:uid="{00000000-0006-0000-0D00-000003000000}">
      <text>
        <r>
          <rPr>
            <b/>
            <sz val="9"/>
            <color indexed="81"/>
            <rFont val="Tahoma"/>
            <family val="2"/>
          </rPr>
          <t>INEGI:
Autollenado
Se utiliza como ID de búsqueda.</t>
        </r>
      </text>
    </comment>
    <comment ref="F5" authorId="2" shapeId="0" xr:uid="{00000000-0006-0000-0D00-000004000000}">
      <text>
        <r>
          <rPr>
            <b/>
            <sz val="9"/>
            <color indexed="81"/>
            <rFont val="Tahoma"/>
            <family val="2"/>
          </rPr>
          <t>INEGI:
Se utiliza como ID de búsqueda.</t>
        </r>
      </text>
    </comment>
    <comment ref="C15" authorId="1" shapeId="0" xr:uid="{00000000-0006-0000-0D00-000005000000}">
      <text>
        <r>
          <rPr>
            <b/>
            <sz val="9"/>
            <color indexed="81"/>
            <rFont val="Tahoma"/>
            <family val="2"/>
          </rPr>
          <t xml:space="preserve">INEGI:
</t>
        </r>
        <r>
          <rPr>
            <sz val="9"/>
            <color indexed="81"/>
            <rFont val="Arial"/>
            <family val="2"/>
          </rPr>
          <t xml:space="preserve"> "Motivo de la Huelga", debe registrar la opción sí o no, dependiendo el motivo de conflicto que se suscitó. Son opciones que permiten seleccionar más de un motivo.</t>
        </r>
        <r>
          <rPr>
            <sz val="9"/>
            <color indexed="81"/>
            <rFont val="Tahoma"/>
            <family val="2"/>
          </rPr>
          <t xml:space="preserve">
</t>
        </r>
      </text>
    </comment>
    <comment ref="C25" authorId="1" shapeId="0" xr:uid="{00000000-0006-0000-0D00-000006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26" authorId="1" shapeId="0" xr:uid="{00000000-0006-0000-0D00-000007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31" authorId="1" shapeId="0" xr:uid="{00000000-0006-0000-0D00-000008000000}">
      <text>
        <r>
          <rPr>
            <b/>
            <sz val="9"/>
            <color indexed="81"/>
            <rFont val="Arial"/>
            <family val="2"/>
          </rPr>
          <t xml:space="preserve">INEGI:
</t>
        </r>
        <r>
          <rPr>
            <sz val="9"/>
            <color indexed="81"/>
            <rFont val="Arial"/>
            <family val="2"/>
          </rPr>
          <t xml:space="preserve">Fecha de emplazamiento a huelga, solo debe llenarse cuando en la columna  "¿Hubo emplazamiento a huelga?" se haya seleccionado "Sí ".
</t>
        </r>
      </text>
    </comment>
    <comment ref="C33" authorId="1" shapeId="0" xr:uid="{00000000-0006-0000-0D00-000009000000}">
      <text>
        <r>
          <rPr>
            <b/>
            <sz val="9"/>
            <color indexed="81"/>
            <rFont val="Arial"/>
            <family val="2"/>
          </rPr>
          <t xml:space="preserve">INEGI:
</t>
        </r>
        <r>
          <rPr>
            <sz val="9"/>
            <color indexed="81"/>
            <rFont val="Arial"/>
            <family val="2"/>
          </rPr>
          <t>¿Hubo audiencia de conciliación?, solo debe llenarse cuando en la columna  "¿Hubo prehuelga?" se haya seleccionado "Sí ".</t>
        </r>
      </text>
    </comment>
    <comment ref="C34" authorId="1" shapeId="0" xr:uid="{00000000-0006-0000-0D00-00000A000000}">
      <text>
        <r>
          <rPr>
            <b/>
            <sz val="9"/>
            <color indexed="81"/>
            <rFont val="Arial"/>
            <family val="2"/>
          </rPr>
          <t xml:space="preserve">INEGI:
</t>
        </r>
        <r>
          <rPr>
            <sz val="9"/>
            <color indexed="81"/>
            <rFont val="Arial"/>
            <family val="2"/>
          </rPr>
          <t>Fecha de audiencia de conciliación, solo debe llenarse cuando en la columna  "¿Hubo audiencia de conciliación?" se haya seleccionado "Sí ".</t>
        </r>
      </text>
    </comment>
    <comment ref="C36" authorId="1" shapeId="0" xr:uid="{00000000-0006-0000-0D00-00000B000000}">
      <text>
        <r>
          <rPr>
            <b/>
            <sz val="9"/>
            <color indexed="81"/>
            <rFont val="Arial"/>
            <family val="2"/>
          </rPr>
          <t>INEGI:</t>
        </r>
        <r>
          <rPr>
            <sz val="9"/>
            <color indexed="81"/>
            <rFont val="Arial"/>
            <family val="2"/>
          </rPr>
          <t xml:space="preserve">
Declaración de licitud de la huelga, solo debe llenarse cuando en la columna  "¿Hubo estallamiento de huelga?" se haya seleccionado "Sí ".</t>
        </r>
      </text>
    </comment>
    <comment ref="C37" authorId="1" shapeId="0" xr:uid="{00000000-0006-0000-0D00-00000C000000}">
      <text>
        <r>
          <rPr>
            <b/>
            <sz val="9"/>
            <color indexed="81"/>
            <rFont val="Arial"/>
            <family val="2"/>
          </rPr>
          <t>INEGI:</t>
        </r>
        <r>
          <rPr>
            <sz val="9"/>
            <color indexed="81"/>
            <rFont val="Arial"/>
            <family val="2"/>
          </rPr>
          <t xml:space="preserve">
Declaración de existencia de la huelga, solo debe llenarse cuando en la columna  "¿Hubo estallamiento de huelga?" se haya seleccionado "Sí ".</t>
        </r>
      </text>
    </comment>
    <comment ref="C40" authorId="1" shapeId="0" xr:uid="{00000000-0006-0000-0D00-00000D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C41" authorId="1" shapeId="0" xr:uid="{00000000-0006-0000-0D00-00000E000000}">
      <text>
        <r>
          <rPr>
            <b/>
            <sz val="9"/>
            <color indexed="81"/>
            <rFont val="Tahoma"/>
            <family val="2"/>
          </rPr>
          <t xml:space="preserve">INEGI:
</t>
        </r>
        <r>
          <rPr>
            <sz val="9"/>
            <color indexed="81"/>
            <rFont val="Arial"/>
            <family val="2"/>
          </rPr>
          <t>Solo deben llenarse cuando en la columna  "Fase en la que se solucionó" se haya seleccionado "Emplazamiento a huelga" o "Prehuelga" y en la columna "Estatus" se haya seleccionado "Solucionado"</t>
        </r>
        <r>
          <rPr>
            <b/>
            <sz val="9"/>
            <color indexed="81"/>
            <rFont val="Tahoma"/>
            <family val="2"/>
          </rPr>
          <t>.</t>
        </r>
        <r>
          <rPr>
            <sz val="9"/>
            <color indexed="81"/>
            <rFont val="Tahoma"/>
            <family val="2"/>
          </rPr>
          <t xml:space="preserve">
</t>
        </r>
      </text>
    </comment>
    <comment ref="D42" authorId="1" shapeId="0" xr:uid="{00000000-0006-0000-0D00-00000F000000}">
      <text>
        <r>
          <rPr>
            <b/>
            <sz val="9"/>
            <color indexed="81"/>
            <rFont val="Arial"/>
            <family val="2"/>
          </rPr>
          <t xml:space="preserve">INEGI:
</t>
        </r>
        <r>
          <rPr>
            <sz val="9"/>
            <color indexed="81"/>
            <rFont val="Arial"/>
            <family val="2"/>
          </rPr>
          <t xml:space="preserve">En caso de seleccionar en la columna "Forma de solución" la opción de "Otra forma de solución (especifique)" deberá de registrar su respuesta en esta columna.
</t>
        </r>
      </text>
    </comment>
    <comment ref="D44" authorId="1" shapeId="0" xr:uid="{00000000-0006-0000-0D00-000010000000}">
      <text>
        <r>
          <rPr>
            <b/>
            <sz val="9"/>
            <color indexed="81"/>
            <rFont val="Tahoma"/>
            <family val="2"/>
          </rPr>
          <t xml:space="preserve">INEGI:
</t>
        </r>
        <r>
          <rPr>
            <sz val="9"/>
            <color indexed="81"/>
            <rFont val="Arial"/>
            <family val="2"/>
          </rPr>
          <t>Incremento salarial solo debe llenarse cuando en la columna  "Motivo de la huelga" se haya seleccionado "Revisión de salario</t>
        </r>
        <r>
          <rPr>
            <b/>
            <sz val="9"/>
            <color indexed="81"/>
            <rFont val="Tahoma"/>
            <family val="2"/>
          </rPr>
          <t>".</t>
        </r>
        <r>
          <rPr>
            <sz val="9"/>
            <color indexed="81"/>
            <rFont val="Tahoma"/>
            <family val="2"/>
          </rPr>
          <t xml:space="preserve">
</t>
        </r>
      </text>
    </comment>
    <comment ref="C46" authorId="1" shapeId="0" xr:uid="{00000000-0006-0000-0D00-000011000000}">
      <text>
        <r>
          <rPr>
            <b/>
            <sz val="9"/>
            <color indexed="81"/>
            <rFont val="Tahoma"/>
            <family val="2"/>
          </rPr>
          <t xml:space="preserve">INEGI:
</t>
        </r>
        <r>
          <rPr>
            <sz val="9"/>
            <color indexed="81"/>
            <rFont val="Arial"/>
            <family val="2"/>
          </rPr>
          <t>Solo deben llenarse cuando en la columna  "Fase en la que se solucionó" se haya seleccionado "Huelga" y en la columna "Estatus" se haya seleccionado "Solucionado".</t>
        </r>
        <r>
          <rPr>
            <sz val="9"/>
            <color indexed="81"/>
            <rFont val="Tahoma"/>
            <family val="2"/>
          </rPr>
          <t xml:space="preserve">
</t>
        </r>
      </text>
    </comment>
    <comment ref="D47" authorId="1" shapeId="0" xr:uid="{00000000-0006-0000-0D00-000012000000}">
      <text>
        <r>
          <rPr>
            <b/>
            <sz val="9"/>
            <color indexed="81"/>
            <rFont val="Arial"/>
            <family val="2"/>
          </rPr>
          <t>INEGI:</t>
        </r>
        <r>
          <rPr>
            <sz val="9"/>
            <color indexed="81"/>
            <rFont val="Arial"/>
            <family val="2"/>
          </rPr>
          <t xml:space="preserve">
 En caso de seleccionar en la columna "Forma de solución" la opción de "Otra forma de solución (especifique)" deberá de registrar su respuesta en esta columna.</t>
        </r>
      </text>
    </comment>
    <comment ref="D49" authorId="1" shapeId="0" xr:uid="{00000000-0006-0000-0D00-000013000000}">
      <text>
        <r>
          <rPr>
            <b/>
            <sz val="9"/>
            <color indexed="81"/>
            <rFont val="Tahoma"/>
            <family val="2"/>
          </rPr>
          <t xml:space="preserve">INEGI:
</t>
        </r>
        <r>
          <rPr>
            <sz val="9"/>
            <color indexed="81"/>
            <rFont val="Tahoma"/>
            <family val="2"/>
          </rPr>
          <t xml:space="preserve">Tipo de sentencia, solo debe llenarse cuando en la columna  "Forma de solución" se haya seleccionado "Sentencia"
</t>
        </r>
      </text>
    </comment>
    <comment ref="D52" authorId="1" shapeId="0" xr:uid="{00000000-0006-0000-0D00-000014000000}">
      <text>
        <r>
          <rPr>
            <b/>
            <sz val="9"/>
            <color indexed="81"/>
            <rFont val="Tahoma"/>
            <family val="2"/>
          </rPr>
          <t xml:space="preserve">INEGI:
</t>
        </r>
        <r>
          <rPr>
            <sz val="9"/>
            <color indexed="81"/>
            <rFont val="Arial"/>
            <family val="2"/>
          </rPr>
          <t>La contabilización de los días huelga se realiza de forma consecutiva entre el día inicial (estallamiento) y día  final (levantamiento), cabe destacar que en el procedimiento de huelga todos los días y horas son hábiles de conformidad con el artículo 716 de la Ley Federal del Trabajo.</t>
        </r>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E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E00-000002000000}">
      <text>
        <r>
          <rPr>
            <b/>
            <sz val="9"/>
            <color indexed="81"/>
            <rFont val="Tahoma"/>
            <family val="2"/>
          </rPr>
          <t>INEGI:
Autollenado
Se utiliza como ID de búsqueda.</t>
        </r>
      </text>
    </comment>
    <comment ref="F5" authorId="1" shapeId="0" xr:uid="{00000000-0006-0000-0E00-000003000000}">
      <text>
        <r>
          <rPr>
            <b/>
            <sz val="9"/>
            <color indexed="81"/>
            <rFont val="Tahoma"/>
            <family val="2"/>
          </rPr>
          <t>INEGI:
Se utiliza como ID de búsqueda.</t>
        </r>
      </text>
    </comment>
    <comment ref="F6" authorId="0" shapeId="0" xr:uid="{00000000-0006-0000-0E00-000004000000}">
      <text>
        <r>
          <rPr>
            <b/>
            <sz val="9"/>
            <color indexed="81"/>
            <rFont val="Tahoma"/>
            <family val="2"/>
          </rPr>
          <t>INEGI:
Se utiliza como ID de búsqueda.</t>
        </r>
      </text>
    </comment>
    <comment ref="D9" authorId="2" shapeId="0" xr:uid="{00000000-0006-0000-0E00-000005000000}">
      <text>
        <r>
          <rPr>
            <b/>
            <sz val="9"/>
            <color indexed="81"/>
            <rFont val="Arial"/>
            <family val="2"/>
          </rPr>
          <t>INEGI:</t>
        </r>
        <r>
          <rPr>
            <sz val="9"/>
            <color indexed="81"/>
            <rFont val="Arial"/>
            <family val="2"/>
          </rPr>
          <t xml:space="preserve">
Solo deben llenarse cuando en la columna "Actor" se haya seleccionado "Sindicato".</t>
        </r>
      </text>
    </comment>
    <comment ref="D12" authorId="2" shapeId="0" xr:uid="{00000000-0006-0000-0E00-000006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D15" authorId="2" shapeId="0" xr:uid="{00000000-0006-0000-0E00-000007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D16" authorId="2" shapeId="0" xr:uid="{00000000-0006-0000-0E00-000008000000}">
      <text>
        <r>
          <rPr>
            <b/>
            <sz val="9"/>
            <color indexed="81"/>
            <rFont val="Arial"/>
            <family val="2"/>
          </rPr>
          <t>INEGI:</t>
        </r>
        <r>
          <rPr>
            <sz val="9"/>
            <color indexed="81"/>
            <rFont val="Arial"/>
            <family val="2"/>
          </rPr>
          <t xml:space="preserve">
Solo deben llenarse cuando en la columna "Actor" se haya seleccionado "Sindicato" o "Mayoría de trabajadores".
La  suma de las cantidades registradas las columnas Hombre y Mujer, deberá de ser la que se reporte en la columna "Cantidad de trabajadores involucrados" .
</t>
        </r>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0F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0F00-000002000000}">
      <text>
        <r>
          <rPr>
            <b/>
            <sz val="9"/>
            <color indexed="81"/>
            <rFont val="Tahoma"/>
            <family val="2"/>
          </rPr>
          <t>INEGI:
Autollenado
Se utiliza como ID de búsqueda.</t>
        </r>
      </text>
    </comment>
    <comment ref="F5" authorId="1" shapeId="0" xr:uid="{00000000-0006-0000-0F00-000003000000}">
      <text>
        <r>
          <rPr>
            <b/>
            <sz val="9"/>
            <color indexed="81"/>
            <rFont val="Tahoma"/>
            <family val="2"/>
          </rPr>
          <t>INEGI:
Se utiliza como ID de búsqueda.</t>
        </r>
      </text>
    </comment>
    <comment ref="F6" authorId="0" shapeId="0" xr:uid="{00000000-0006-0000-0F00-000004000000}">
      <text>
        <r>
          <rPr>
            <b/>
            <sz val="9"/>
            <color indexed="81"/>
            <rFont val="Tahoma"/>
            <family val="2"/>
          </rPr>
          <t>INEGI:
Se utiliza como ID de búsqueda.</t>
        </r>
      </text>
    </comment>
    <comment ref="D11" authorId="2" shapeId="0" xr:uid="{00000000-0006-0000-0F00-000005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15.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F3" authorId="0" shapeId="0" xr:uid="{00000000-0006-0000-10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10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F4" authorId="0" shapeId="0" xr:uid="{00000000-0006-0000-1000-000003000000}">
      <text>
        <r>
          <rPr>
            <b/>
            <sz val="9"/>
            <color indexed="81"/>
            <rFont val="Tahoma"/>
            <family val="2"/>
          </rPr>
          <t>INEGI:
Autollenado
Se utiliza como ID de búsqueda.</t>
        </r>
      </text>
    </comment>
    <comment ref="F5" authorId="2" shapeId="0" xr:uid="{00000000-0006-0000-1000-000004000000}">
      <text>
        <r>
          <rPr>
            <b/>
            <sz val="9"/>
            <color indexed="81"/>
            <rFont val="Tahoma"/>
            <family val="2"/>
          </rPr>
          <t>INEGI:
Se utiliza como ID de búsqueda.</t>
        </r>
      </text>
    </comment>
    <comment ref="C16" authorId="1" shapeId="0" xr:uid="{00000000-0006-0000-1000-000005000000}">
      <text>
        <r>
          <rPr>
            <b/>
            <sz val="9"/>
            <color indexed="81"/>
            <rFont val="Arial"/>
            <family val="2"/>
          </rPr>
          <t xml:space="preserve">INEGI:
</t>
        </r>
        <r>
          <rPr>
            <sz val="9"/>
            <color indexed="81"/>
            <rFont val="Arial"/>
            <family val="2"/>
          </rPr>
          <t>"Motivo del conflicto colectivo de naturaleza económica", debe registrar la opción sí o no, dependiendo el motivo de conflicto que se suscitó. Son opciones que permiten seleccionar más de un Conflicto</t>
        </r>
        <r>
          <rPr>
            <b/>
            <sz val="9"/>
            <color indexed="81"/>
            <rFont val="Arial"/>
            <family val="2"/>
          </rPr>
          <t>.</t>
        </r>
      </text>
    </comment>
    <comment ref="C22" authorId="1" shapeId="0" xr:uid="{00000000-0006-0000-1000-000006000000}">
      <text>
        <r>
          <rPr>
            <b/>
            <sz val="9"/>
            <color indexed="81"/>
            <rFont val="Arial"/>
            <family val="2"/>
          </rPr>
          <t xml:space="preserve">INEGI:
</t>
        </r>
        <r>
          <rPr>
            <sz val="9"/>
            <color indexed="81"/>
            <rFont val="Arial"/>
            <family val="2"/>
          </rPr>
          <t>Tipo de suspensión temporal de las relaciones de trabajo, solo debe llenarse cuando en la columna  "Motivo del conflicto colectivo de naturaleza económica" se haya seleccionado "Suspensión temporal de las relaciones de trabajo". Son opciones que permiten seleccionar más de una opción</t>
        </r>
        <r>
          <rPr>
            <b/>
            <sz val="9"/>
            <color indexed="81"/>
            <rFont val="Arial"/>
            <family val="2"/>
          </rPr>
          <t>.</t>
        </r>
        <r>
          <rPr>
            <sz val="9"/>
            <color indexed="81"/>
            <rFont val="Arial"/>
            <family val="2"/>
          </rPr>
          <t xml:space="preserve">
</t>
        </r>
      </text>
    </comment>
    <comment ref="C26" authorId="1" shapeId="0" xr:uid="{00000000-0006-0000-1000-000007000000}">
      <text>
        <r>
          <rPr>
            <b/>
            <sz val="9"/>
            <color indexed="81"/>
            <rFont val="Arial"/>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27" authorId="1" shapeId="0" xr:uid="{00000000-0006-0000-1000-000008000000}">
      <text>
        <r>
          <rPr>
            <b/>
            <sz val="9"/>
            <color indexed="81"/>
            <rFont val="Arial"/>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30" authorId="1" shapeId="0" xr:uid="{00000000-0006-0000-1000-000009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C31" authorId="1" shapeId="0" xr:uid="{00000000-0006-0000-1000-00000A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C34" authorId="1" shapeId="0" xr:uid="{00000000-0006-0000-1000-00000B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C39" authorId="1" shapeId="0" xr:uid="{00000000-0006-0000-1000-00000C000000}">
      <text>
        <r>
          <rPr>
            <b/>
            <sz val="9"/>
            <color indexed="81"/>
            <rFont val="Arial"/>
            <family val="2"/>
          </rPr>
          <t xml:space="preserve">INEGI:
</t>
        </r>
        <r>
          <rPr>
            <sz val="9"/>
            <color indexed="81"/>
            <rFont val="Arial"/>
            <family val="2"/>
          </rPr>
          <t xml:space="preserve">Fecha de audiencia dentro del procedimiento colectivo de naturaleza económica, solo debe llenarse cuando en la columna  "¿Hubo celebración de audiencia dentro del procedimiento colectivo de naturaleza económica?" se haya seleccionado "Sí ".
</t>
        </r>
      </text>
    </comment>
    <comment ref="C41" authorId="1" shapeId="0" xr:uid="{00000000-0006-0000-1000-00000D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C42" authorId="1" shapeId="0" xr:uid="{00000000-0006-0000-1000-00000E000000}">
      <text>
        <r>
          <rPr>
            <b/>
            <sz val="9"/>
            <color indexed="81"/>
            <rFont val="Arial"/>
            <family val="2"/>
          </rPr>
          <t xml:space="preserve">INEGI:
</t>
        </r>
        <r>
          <rPr>
            <sz val="9"/>
            <color indexed="81"/>
            <rFont val="Arial"/>
            <family val="2"/>
          </rPr>
          <t xml:space="preserve">Fase en la que se solucionó el expediente, solo debe llenarse cuando en la columna  "Estatus del expediente" se haya seleccionado "Solucionado".
</t>
        </r>
      </text>
    </comment>
    <comment ref="E47" authorId="1" shapeId="0" xr:uid="{00000000-0006-0000-1000-00000F000000}">
      <text>
        <r>
          <rPr>
            <b/>
            <sz val="9"/>
            <color indexed="81"/>
            <rFont val="Arial"/>
            <family val="2"/>
          </rPr>
          <t>INEGI:</t>
        </r>
        <r>
          <rPr>
            <sz val="9"/>
            <color indexed="81"/>
            <rFont val="Arial"/>
            <family val="2"/>
          </rPr>
          <t xml:space="preserve">
 Estos son algunos efectos que pueden establecerse en la resolución dentro de un procedimiento colectivo de naturaleza económica.</t>
        </r>
      </text>
    </comment>
    <comment ref="E56" authorId="1" shapeId="0" xr:uid="{00000000-0006-0000-1000-000010000000}">
      <text>
        <r>
          <rPr>
            <b/>
            <sz val="9"/>
            <color indexed="81"/>
            <rFont val="Arial"/>
            <family val="2"/>
          </rPr>
          <t xml:space="preserve">INEGI:
</t>
        </r>
        <r>
          <rPr>
            <sz val="9"/>
            <color indexed="81"/>
            <rFont val="Arial"/>
            <family val="2"/>
          </rPr>
          <t>En caso de seleccionar en la columna "Otro tipo de efecto (especifique)"  la opción de "Sí" deberá de registrar su respuesta en esta columna.</t>
        </r>
      </text>
    </comment>
  </commentList>
</comments>
</file>

<file path=xl/comments16.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11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1100-000002000000}">
      <text>
        <r>
          <rPr>
            <b/>
            <sz val="9"/>
            <color indexed="81"/>
            <rFont val="Tahoma"/>
            <family val="2"/>
          </rPr>
          <t>INEGI:
Autollenado
Se utiliza como ID de búsqueda.</t>
        </r>
      </text>
    </comment>
    <comment ref="F5" authorId="1" shapeId="0" xr:uid="{00000000-0006-0000-1100-000003000000}">
      <text>
        <r>
          <rPr>
            <b/>
            <sz val="9"/>
            <color indexed="81"/>
            <rFont val="Tahoma"/>
            <family val="2"/>
          </rPr>
          <t>INEGI:
Se utiliza como ID de búsqueda.</t>
        </r>
      </text>
    </comment>
    <comment ref="F6" authorId="0" shapeId="0" xr:uid="{00000000-0006-0000-1100-000004000000}">
      <text>
        <r>
          <rPr>
            <b/>
            <sz val="9"/>
            <color indexed="81"/>
            <rFont val="Tahoma"/>
            <family val="2"/>
          </rPr>
          <t>INEGI:
Se utiliza como ID de búsqueda.</t>
        </r>
      </text>
    </comment>
    <comment ref="D9" authorId="2" shapeId="0" xr:uid="{00000000-0006-0000-1100-000005000000}">
      <text>
        <r>
          <rPr>
            <b/>
            <sz val="9"/>
            <color indexed="81"/>
            <rFont val="Arial"/>
            <family val="2"/>
          </rPr>
          <t>INEGI:</t>
        </r>
        <r>
          <rPr>
            <sz val="9"/>
            <color indexed="81"/>
            <rFont val="Arial"/>
            <family val="2"/>
          </rPr>
          <t xml:space="preserve">
Solo deben llenarse cuando en la columna "Actor" se haya seleccionado "Sindicato".</t>
        </r>
      </text>
    </comment>
    <comment ref="D12" authorId="2" shapeId="0" xr:uid="{00000000-0006-0000-1100-000006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D15" authorId="2" shapeId="0" xr:uid="{00000000-0006-0000-1100-000007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D16" authorId="2" shapeId="0" xr:uid="{00000000-0006-0000-1100-000008000000}">
      <text>
        <r>
          <rPr>
            <b/>
            <sz val="9"/>
            <color indexed="81"/>
            <rFont val="Arial"/>
            <family val="2"/>
          </rPr>
          <t>INEGI:</t>
        </r>
        <r>
          <rPr>
            <sz val="9"/>
            <color indexed="81"/>
            <rFont val="Arial"/>
            <family val="2"/>
          </rPr>
          <t xml:space="preserve">
Solo deben llenarse cuando en la columna "Actor" se haya seleccionado "Sindicato" o "Mayoría de trabajadores".
La  suma de las cantidades registradas las columnas Hombre y Mujer, deberá de ser la que se reporte en la columna "Cantidad de trabajadores involucrados" .
</t>
        </r>
      </text>
    </comment>
    <comment ref="C20" authorId="0" shapeId="0" xr:uid="{00000000-0006-0000-1100-000009000000}">
      <text>
        <r>
          <rPr>
            <b/>
            <sz val="9"/>
            <color indexed="81"/>
            <rFont val="Tahoma"/>
            <family val="2"/>
          </rPr>
          <t>INEGI:
Solo deben llenarse cuando en la columna "Actor" se haya seleccionado "Patrón".</t>
        </r>
        <r>
          <rPr>
            <sz val="9"/>
            <color indexed="81"/>
            <rFont val="Tahoma"/>
            <family val="2"/>
          </rPr>
          <t xml:space="preserve">
</t>
        </r>
      </text>
    </comment>
    <comment ref="D22" authorId="2" shapeId="0" xr:uid="{00000000-0006-0000-1100-00000A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17.xml><?xml version="1.0" encoding="utf-8"?>
<comments xmlns="http://schemas.openxmlformats.org/spreadsheetml/2006/main" xmlns:mc="http://schemas.openxmlformats.org/markup-compatibility/2006" xmlns:xr="http://schemas.microsoft.com/office/spreadsheetml/2014/revision" mc:Ignorable="xr">
  <authors>
    <author>INEGI</author>
    <author>Francisco Javier Martinez Deferia</author>
    <author>DELGADO SOLORIO ADRIANA</author>
  </authors>
  <commentList>
    <comment ref="F3" authorId="0" shapeId="0" xr:uid="{00000000-0006-0000-12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F4" authorId="0" shapeId="0" xr:uid="{00000000-0006-0000-1200-000002000000}">
      <text>
        <r>
          <rPr>
            <b/>
            <sz val="9"/>
            <color indexed="81"/>
            <rFont val="Tahoma"/>
            <family val="2"/>
          </rPr>
          <t>INEGI:
Autollenado
Se utiliza como ID de búsqueda.</t>
        </r>
      </text>
    </comment>
    <comment ref="F5" authorId="1" shapeId="0" xr:uid="{00000000-0006-0000-1200-000003000000}">
      <text>
        <r>
          <rPr>
            <b/>
            <sz val="9"/>
            <color indexed="81"/>
            <rFont val="Tahoma"/>
            <family val="2"/>
          </rPr>
          <t>INEGI:
Se utiliza como ID de búsqueda.</t>
        </r>
      </text>
    </comment>
    <comment ref="F6" authorId="0" shapeId="0" xr:uid="{00000000-0006-0000-1200-000004000000}">
      <text>
        <r>
          <rPr>
            <b/>
            <sz val="9"/>
            <color indexed="81"/>
            <rFont val="Tahoma"/>
            <family val="2"/>
          </rPr>
          <t>INEGI:
Se utiliza como ID de búsqueda.</t>
        </r>
      </text>
    </comment>
    <comment ref="D9" authorId="2" shapeId="0" xr:uid="{00000000-0006-0000-1200-000005000000}">
      <text>
        <r>
          <rPr>
            <b/>
            <sz val="9"/>
            <color indexed="81"/>
            <rFont val="Arial"/>
            <family val="2"/>
          </rPr>
          <t>INEGI:</t>
        </r>
        <r>
          <rPr>
            <sz val="9"/>
            <color indexed="81"/>
            <rFont val="Arial"/>
            <family val="2"/>
          </rPr>
          <t xml:space="preserve">
Solo deben llenarse cuando en la columna "Demandado" se haya seleccionado "Sindicato".</t>
        </r>
      </text>
    </comment>
    <comment ref="D12" authorId="2" shapeId="0" xr:uid="{00000000-0006-0000-1200-000006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D15" authorId="2" shapeId="0" xr:uid="{00000000-0006-0000-1200-000007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D16" authorId="2" shapeId="0" xr:uid="{00000000-0006-0000-1200-000008000000}">
      <text>
        <r>
          <rPr>
            <b/>
            <sz val="9"/>
            <color indexed="81"/>
            <rFont val="Arial"/>
            <family val="2"/>
          </rPr>
          <t>INEGI:</t>
        </r>
        <r>
          <rPr>
            <sz val="9"/>
            <color indexed="81"/>
            <rFont val="Arial"/>
            <family val="2"/>
          </rPr>
          <t xml:space="preserve">
Solo deben llenarse cuando en la columna "Demandado" se haya seleccionado "Sindicato" o "Mayoría de trabajadores".
La  suma de las cantidades registradas las columnas Hombre y Mujer, deberá de ser la que se reporte en la columna "Cantidad de trabajadores involucrados" .
</t>
        </r>
      </text>
    </comment>
    <comment ref="C20" authorId="2" shapeId="0" xr:uid="{00000000-0006-0000-1200-000009000000}">
      <text>
        <r>
          <rPr>
            <b/>
            <sz val="9"/>
            <color indexed="81"/>
            <rFont val="Arial"/>
            <family val="2"/>
          </rPr>
          <t xml:space="preserve">INEGI:
</t>
        </r>
        <r>
          <rPr>
            <sz val="9"/>
            <color indexed="81"/>
            <rFont val="Arial"/>
            <family val="2"/>
          </rPr>
          <t>Solo deben llenarse cuando en la columna "Demandado" se haya seleccionado "Patrón".</t>
        </r>
      </text>
    </comment>
    <comment ref="D22" authorId="2" shapeId="0" xr:uid="{00000000-0006-0000-1200-00000A000000}">
      <text>
        <r>
          <rPr>
            <b/>
            <sz val="9"/>
            <color indexed="81"/>
            <rFont val="Arial"/>
            <family val="2"/>
          </rPr>
          <t>INEGI:</t>
        </r>
        <r>
          <rPr>
            <sz val="9"/>
            <color indexed="81"/>
            <rFont val="Arial"/>
            <family val="2"/>
          </rPr>
          <t xml:space="preserve">
Solo deben llenarse cuando en la columna "Tipo" se haya seleccionado "Persona moral".</t>
        </r>
      </text>
    </comment>
  </commentList>
</comments>
</file>

<file path=xl/comments18.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13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13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1300-000003000000}">
      <text>
        <r>
          <rPr>
            <b/>
            <sz val="9"/>
            <color indexed="81"/>
            <rFont val="Tahoma"/>
            <family val="2"/>
          </rPr>
          <t>INEGI:
Autollenado
Se utiliza como ID de búsqueda.</t>
        </r>
      </text>
    </comment>
    <comment ref="E5" authorId="2" shapeId="0" xr:uid="{00000000-0006-0000-1300-000004000000}">
      <text>
        <r>
          <rPr>
            <b/>
            <sz val="9"/>
            <color indexed="81"/>
            <rFont val="Tahoma"/>
            <family val="2"/>
          </rPr>
          <t>INEGI:
Se utiliza como ID de búsqueda.</t>
        </r>
      </text>
    </comment>
    <comment ref="C11" authorId="1" shapeId="0" xr:uid="{00000000-0006-0000-1300-000005000000}">
      <text>
        <r>
          <rPr>
            <b/>
            <sz val="9"/>
            <color indexed="81"/>
            <rFont val="Arial"/>
            <family val="2"/>
          </rPr>
          <t>INEGI:</t>
        </r>
        <r>
          <rPr>
            <sz val="9"/>
            <color indexed="81"/>
            <rFont val="Arial"/>
            <family val="2"/>
          </rPr>
          <t xml:space="preserve">
En caso de seleccionar en la columna "Motivo de la solicitud o promoción" la opción de "Otro motivo de la solicitud o promoción (especifique)" deberá de registrar su respuesta en esta columna.
</t>
        </r>
      </text>
    </comment>
    <comment ref="C13" authorId="1" shapeId="0" xr:uid="{00000000-0006-0000-1300-000006000000}">
      <text>
        <r>
          <rPr>
            <b/>
            <sz val="9"/>
            <color indexed="81"/>
            <rFont val="Arial"/>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C14" authorId="1" shapeId="0" xr:uid="{00000000-0006-0000-1300-000007000000}">
      <text>
        <r>
          <rPr>
            <b/>
            <sz val="9"/>
            <color indexed="81"/>
            <rFont val="Arial"/>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C18" authorId="1" shapeId="0" xr:uid="{00000000-0006-0000-1300-000008000000}">
      <text>
        <r>
          <rPr>
            <b/>
            <sz val="9"/>
            <color indexed="81"/>
            <rFont val="Arial"/>
            <family val="2"/>
          </rPr>
          <t xml:space="preserve">INEGI:
</t>
        </r>
        <r>
          <rPr>
            <sz val="9"/>
            <color indexed="81"/>
            <rFont val="Arial"/>
            <family val="2"/>
          </rPr>
          <t xml:space="preserve"> En caso de seleccionar en la columna "Promovente" la opción de "Otro tipo de promovente (especifique)" deberá de registrar su respuesta en esta columna.</t>
        </r>
      </text>
    </comment>
    <comment ref="C20" authorId="1" shapeId="0" xr:uid="{00000000-0006-0000-1300-000009000000}">
      <text>
        <r>
          <rPr>
            <b/>
            <sz val="9"/>
            <color indexed="81"/>
            <rFont val="Arial"/>
            <family val="2"/>
          </rPr>
          <t>INEGI:</t>
        </r>
        <r>
          <rPr>
            <sz val="9"/>
            <color indexed="81"/>
            <rFont val="Arial"/>
            <family val="2"/>
          </rPr>
          <t xml:space="preserve">
"Fecha en la que se concluyó el expediente" solo debe llenarse cuando en la columna "Estatus del expediente" se haya seleccionado la opción "Solucionado".</t>
        </r>
      </text>
    </comment>
  </commentList>
</comments>
</file>

<file path=xl/comments19.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14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14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1400-000003000000}">
      <text>
        <r>
          <rPr>
            <b/>
            <sz val="9"/>
            <color indexed="81"/>
            <rFont val="Tahoma"/>
            <family val="2"/>
          </rPr>
          <t>INEGI:
Autollenado
Se utiliza como ID de búsqueda.</t>
        </r>
      </text>
    </comment>
    <comment ref="E5" authorId="2" shapeId="0" xr:uid="{00000000-0006-0000-1400-000004000000}">
      <text>
        <r>
          <rPr>
            <b/>
            <sz val="9"/>
            <color indexed="81"/>
            <rFont val="Tahoma"/>
            <family val="2"/>
          </rPr>
          <t>INEGI:
Se utiliza como ID de búsqueda.</t>
        </r>
      </text>
    </comment>
    <comment ref="E6" authorId="0" shapeId="0" xr:uid="{00000000-0006-0000-1400-000005000000}">
      <text>
        <r>
          <rPr>
            <b/>
            <sz val="9"/>
            <color indexed="81"/>
            <rFont val="Tahoma"/>
            <family val="2"/>
          </rPr>
          <t>INEGI:
Se utiliza como ID de búsqueda.</t>
        </r>
      </text>
    </comment>
    <comment ref="C11" authorId="1" shapeId="0" xr:uid="{00000000-0006-0000-1400-000006000000}">
      <text>
        <r>
          <rPr>
            <b/>
            <sz val="9"/>
            <color indexed="81"/>
            <rFont val="Arial"/>
            <family val="2"/>
          </rPr>
          <t>INEGI:</t>
        </r>
        <r>
          <rPr>
            <sz val="9"/>
            <color indexed="81"/>
            <rFont val="Arial"/>
            <family val="2"/>
          </rPr>
          <t xml:space="preserve">
Fecha de audiencia, solo debe llenarse cuando en la columna  "¿Hubo celebración de audiencia ?" se haya seleccionado "Sí ".</t>
        </r>
      </text>
    </comment>
    <comment ref="C13" authorId="1" shapeId="0" xr:uid="{00000000-0006-0000-1400-000007000000}">
      <text>
        <r>
          <rPr>
            <b/>
            <sz val="9"/>
            <color indexed="81"/>
            <rFont val="Arial"/>
            <family val="2"/>
          </rPr>
          <t>INEGI:</t>
        </r>
        <r>
          <rPr>
            <sz val="9"/>
            <color indexed="81"/>
            <rFont val="Arial"/>
            <family val="2"/>
          </rPr>
          <t xml:space="preserve">
"Sentencia interlocutoria (incidental)" y "Fecha en que el Tribunal dictó la resolución", solo debe llenarse cuando en la columna "Estatus del expediente" se haya seleccionado la opción "Solucionado".
</t>
        </r>
      </text>
    </comment>
  </commentList>
</comments>
</file>

<file path=xl/comments20.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15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15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1500-000003000000}">
      <text>
        <r>
          <rPr>
            <b/>
            <sz val="9"/>
            <color indexed="81"/>
            <rFont val="Tahoma"/>
            <family val="2"/>
          </rPr>
          <t>INEGI:
Autollenado
Se utiliza como ID de búsqueda.</t>
        </r>
      </text>
    </comment>
    <comment ref="E5" authorId="2" shapeId="0" xr:uid="{00000000-0006-0000-1500-000004000000}">
      <text>
        <r>
          <rPr>
            <b/>
            <sz val="9"/>
            <color indexed="81"/>
            <rFont val="Tahoma"/>
            <family val="2"/>
          </rPr>
          <t>INEGI:
Se utiliza como ID de búsqueda.</t>
        </r>
      </text>
    </comment>
    <comment ref="C7" authorId="1" shapeId="0" xr:uid="{00000000-0006-0000-1500-000005000000}">
      <text>
        <r>
          <rPr>
            <b/>
            <sz val="9"/>
            <color indexed="81"/>
            <rFont val="Arial"/>
            <family val="2"/>
          </rPr>
          <t xml:space="preserve">INEGI:
</t>
        </r>
        <r>
          <rPr>
            <sz val="9"/>
            <color indexed="81"/>
            <rFont val="Arial"/>
            <family val="2"/>
          </rPr>
          <t>En "Motivo de la solicitud o promoción" puede seleccionarse más de una opción.</t>
        </r>
      </text>
    </comment>
    <comment ref="C12" authorId="1" shapeId="0" xr:uid="{00000000-0006-0000-1500-000006000000}">
      <text>
        <r>
          <rPr>
            <b/>
            <sz val="9"/>
            <color indexed="81"/>
            <rFont val="Tahoma"/>
            <family val="2"/>
          </rPr>
          <t xml:space="preserve">INEGI:
</t>
        </r>
        <r>
          <rPr>
            <sz val="9"/>
            <color indexed="81"/>
            <rFont val="Arial"/>
            <family val="2"/>
          </rPr>
          <t>En caso de seleccionar en la columna "Promovente" la opción de "Otro tipo de promovente (especifique)" deberá de registrar su respuesta en esta columna.</t>
        </r>
      </text>
    </comment>
    <comment ref="C14" authorId="1" shapeId="0" xr:uid="{00000000-0006-0000-1500-000007000000}">
      <text>
        <r>
          <rPr>
            <b/>
            <sz val="9"/>
            <color indexed="81"/>
            <rFont val="Tahoma"/>
            <family val="2"/>
          </rPr>
          <t xml:space="preserve">INEGI:
</t>
        </r>
        <r>
          <rPr>
            <sz val="9"/>
            <color indexed="81"/>
            <rFont val="Tahoma"/>
            <family val="2"/>
          </rPr>
          <t>"Fecha en que el Tribunal dictó la resolución", solo debe llenarse cuando en la columna "Estatus del expediente" se haya seleccionado la opción "Solucionado".</t>
        </r>
      </text>
    </comment>
  </commentList>
</comments>
</file>

<file path=xl/comments21.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Francisco Javier Martinez Deferia</author>
  </authors>
  <commentList>
    <comment ref="E3" authorId="0" shapeId="0" xr:uid="{00000000-0006-0000-1600-000001000000}">
      <text>
        <r>
          <rPr>
            <b/>
            <sz val="9"/>
            <color indexed="81"/>
            <rFont val="Tahoma"/>
            <family val="2"/>
          </rPr>
          <t>INEGI:</t>
        </r>
        <r>
          <rPr>
            <sz val="9"/>
            <color indexed="81"/>
            <rFont val="Tahoma"/>
            <family val="2"/>
          </rPr>
          <t xml:space="preserve">
</t>
        </r>
        <r>
          <rPr>
            <b/>
            <sz val="9"/>
            <color indexed="81"/>
            <rFont val="Tahoma"/>
            <family val="2"/>
          </rPr>
          <t>Autollenado</t>
        </r>
      </text>
    </comment>
    <comment ref="C4" authorId="1" shapeId="0" xr:uid="{00000000-0006-0000-1600-000002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E4" authorId="0" shapeId="0" xr:uid="{00000000-0006-0000-1600-000003000000}">
      <text>
        <r>
          <rPr>
            <b/>
            <sz val="9"/>
            <color indexed="81"/>
            <rFont val="Tahoma"/>
            <family val="2"/>
          </rPr>
          <t>INEGI:
Autollenado
Se utiliza como ID de búsqueda.</t>
        </r>
      </text>
    </comment>
    <comment ref="E5" authorId="2" shapeId="0" xr:uid="{00000000-0006-0000-1600-000004000000}">
      <text>
        <r>
          <rPr>
            <b/>
            <sz val="9"/>
            <color indexed="81"/>
            <rFont val="Tahoma"/>
            <family val="2"/>
          </rPr>
          <t>INEGI:
Se utiliza como ID de búsqueda.</t>
        </r>
      </text>
    </comment>
    <comment ref="C11" authorId="1" shapeId="0" xr:uid="{00000000-0006-0000-1600-000005000000}">
      <text>
        <r>
          <rPr>
            <b/>
            <sz val="9"/>
            <color indexed="81"/>
            <rFont val="Tahoma"/>
            <family val="2"/>
          </rPr>
          <t xml:space="preserve">INEGI:
</t>
        </r>
        <r>
          <rPr>
            <sz val="9"/>
            <color indexed="81"/>
            <rFont val="Arial"/>
            <family val="2"/>
          </rPr>
          <t>"Fase en la que se solucionó el expediente", solo debe llenarse cuando en la columna "Estatus del expediente" se haya seleccionado la opción "Solucionado"</t>
        </r>
      </text>
    </comment>
  </commentList>
</comments>
</file>

<file path=xl/comments22.xml><?xml version="1.0" encoding="utf-8"?>
<comments xmlns="http://schemas.openxmlformats.org/spreadsheetml/2006/main" xmlns:mc="http://schemas.openxmlformats.org/markup-compatibility/2006" xmlns:xr="http://schemas.microsoft.com/office/spreadsheetml/2014/revision" mc:Ignorable="xr">
  <authors>
    <author>DELGADO SOLORIO ADRIANA</author>
    <author>tc={D50F6B36-A2F0-462A-913A-2B0AF6139826}</author>
  </authors>
  <commentList>
    <comment ref="E1" authorId="0" shapeId="0" xr:uid="{00000000-0006-0000-1700-000001000000}">
      <text>
        <r>
          <rPr>
            <b/>
            <sz val="9"/>
            <color indexed="81"/>
            <rFont val="Tahoma"/>
            <family val="2"/>
          </rPr>
          <t>INEGI:</t>
        </r>
        <r>
          <rPr>
            <sz val="9"/>
            <color indexed="81"/>
            <rFont val="Tahoma"/>
            <family val="2"/>
          </rPr>
          <t xml:space="preserve">
En esta variable deberá de registrar la cantidad de jueces adscritos al órgano jurisdiccional en materia laboral, por sexo y tipo de conflictos que atienden.</t>
        </r>
      </text>
    </comment>
    <comment ref="H2" authorId="0" shapeId="0" xr:uid="{00000000-0006-0000-1700-000002000000}">
      <text>
        <r>
          <rPr>
            <b/>
            <sz val="9"/>
            <color indexed="81"/>
            <rFont val="Tahoma"/>
            <family val="2"/>
          </rPr>
          <t xml:space="preserve">INEGI: </t>
        </r>
        <r>
          <rPr>
            <sz val="9"/>
            <color indexed="81"/>
            <rFont val="Tahoma"/>
            <family val="2"/>
          </rPr>
          <t xml:space="preserve">En esta variable se captan los jueces por órgano jurisdiccional que </t>
        </r>
        <r>
          <rPr>
            <b/>
            <sz val="9"/>
            <color indexed="81"/>
            <rFont val="Tahoma"/>
            <family val="2"/>
          </rPr>
          <t>solamente atienden conflictos individuales.</t>
        </r>
      </text>
    </comment>
    <comment ref="J2" authorId="0" shapeId="0" xr:uid="{00000000-0006-0000-1700-000003000000}">
      <text>
        <r>
          <rPr>
            <b/>
            <sz val="9"/>
            <color indexed="81"/>
            <rFont val="Tahoma"/>
            <family val="2"/>
          </rPr>
          <t>INEGI:</t>
        </r>
        <r>
          <rPr>
            <sz val="9"/>
            <color indexed="81"/>
            <rFont val="Tahoma"/>
            <family val="2"/>
          </rPr>
          <t xml:space="preserve"> En esta variable se captan los jueces por órgano jurisdiccional que </t>
        </r>
        <r>
          <rPr>
            <b/>
            <sz val="9"/>
            <color indexed="81"/>
            <rFont val="Tahoma"/>
            <family val="2"/>
          </rPr>
          <t>solamente atienden conflictos colectivos.</t>
        </r>
        <r>
          <rPr>
            <sz val="9"/>
            <color indexed="81"/>
            <rFont val="Tahoma"/>
            <family val="2"/>
          </rPr>
          <t xml:space="preserve">
</t>
        </r>
      </text>
    </comment>
    <comment ref="L2" authorId="0" shapeId="0" xr:uid="{00000000-0006-0000-1700-000004000000}">
      <text>
        <r>
          <rPr>
            <b/>
            <sz val="9"/>
            <color indexed="81"/>
            <rFont val="Tahoma"/>
            <family val="2"/>
          </rPr>
          <t>INEGI</t>
        </r>
        <r>
          <rPr>
            <sz val="9"/>
            <color indexed="81"/>
            <rFont val="Tahoma"/>
            <family val="2"/>
          </rPr>
          <t xml:space="preserve">: En esta variable se captan los jueces por órgano jurisdiccional que </t>
        </r>
        <r>
          <rPr>
            <b/>
            <sz val="9"/>
            <color indexed="81"/>
            <rFont val="Tahoma"/>
            <family val="2"/>
          </rPr>
          <t xml:space="preserve">atienden tanto conflictos individuales como colectivos.
</t>
        </r>
      </text>
    </comment>
    <comment ref="A11" authorId="1" shapeId="0" xr:uid="{00000000-0006-0000-1700-000005000000}">
      <text>
        <t xml:space="preserve">[Comentario encadenado]
Su versión de Excel le permite leer este comentario encadenado; sin embargo, las ediciones que se apliquen se quitarán si el archivo se abre en una versión más reciente de Excel. Más información: https://go.microsoft.com/fwlink/?linkid=870924
Comentario:
    No eliminar la fila </t>
      </text>
    </comment>
  </commentList>
</comments>
</file>

<file path=xl/comments23.xml><?xml version="1.0" encoding="utf-8"?>
<comments xmlns="http://schemas.openxmlformats.org/spreadsheetml/2006/main" xmlns:mc="http://schemas.openxmlformats.org/markup-compatibility/2006" xmlns:xr="http://schemas.microsoft.com/office/spreadsheetml/2014/revision" mc:Ignorable="xr">
  <authors>
    <author>DELGADO SOLORIO ADRIANA</author>
    <author>tc={31F92AC3-0826-4A85-9791-369DCB86A309}</author>
  </authors>
  <commentList>
    <comment ref="C2" authorId="0" shapeId="0" xr:uid="{00000000-0006-0000-18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G3" authorId="0" shapeId="0" xr:uid="{00000000-0006-0000-1800-000002000000}">
      <text>
        <r>
          <rPr>
            <b/>
            <sz val="9"/>
            <color indexed="81"/>
            <rFont val="Tahoma"/>
            <family val="2"/>
          </rPr>
          <t>INEGI:</t>
        </r>
        <r>
          <rPr>
            <sz val="9"/>
            <color indexed="81"/>
            <rFont val="Tahoma"/>
            <family val="2"/>
          </rPr>
          <t xml:space="preserve"> En caso de seleccionar en la columna "Tipo de procedimiento" la opción de "Ordinario" deberá de seleccionar el tipo de audiencia que corresponda según su tipo.</t>
        </r>
      </text>
    </comment>
    <comment ref="H3" authorId="0" shapeId="0" xr:uid="{00000000-0006-0000-1800-000003000000}">
      <text>
        <r>
          <rPr>
            <b/>
            <sz val="9"/>
            <color indexed="81"/>
            <rFont val="Tahoma"/>
            <family val="2"/>
          </rPr>
          <t>INEGI:</t>
        </r>
        <r>
          <rPr>
            <sz val="9"/>
            <color indexed="81"/>
            <rFont val="Tahoma"/>
            <family val="2"/>
          </rPr>
          <t xml:space="preserve"> En caso de seleccionar en la columna "Tipo de procedimiento" la opción de "Especial individual" deberá de seleccionar el tipo de audiencia que corresponda según su tipo.</t>
        </r>
      </text>
    </comment>
    <comment ref="I3" authorId="0" shapeId="0" xr:uid="{00000000-0006-0000-1800-000004000000}">
      <text>
        <r>
          <rPr>
            <b/>
            <sz val="9"/>
            <color indexed="81"/>
            <rFont val="Tahoma"/>
            <family val="2"/>
          </rPr>
          <t>INEGI:</t>
        </r>
        <r>
          <rPr>
            <sz val="9"/>
            <color indexed="81"/>
            <rFont val="Tahoma"/>
            <family val="2"/>
          </rPr>
          <t xml:space="preserve"> En caso de seleccionar en la columna "Tipo de procedimiento" la opción de "Especial colectivo" deberá de seleccionar el tipo de audiencia que corresponda según su tipo.</t>
        </r>
      </text>
    </comment>
    <comment ref="J3" authorId="0" shapeId="0" xr:uid="{00000000-0006-0000-1800-000005000000}">
      <text>
        <r>
          <rPr>
            <b/>
            <sz val="9"/>
            <color indexed="81"/>
            <rFont val="Tahoma"/>
            <family val="2"/>
          </rPr>
          <t>INEGI:</t>
        </r>
        <r>
          <rPr>
            <sz val="9"/>
            <color indexed="81"/>
            <rFont val="Tahoma"/>
            <family val="2"/>
          </rPr>
          <t xml:space="preserve"> En caso de seleccionar en la columna "Tipo de procedimiento" la opción de "Huelga" deberá de seleccionar el tipo de audiencia que corresponda según su tipo.</t>
        </r>
      </text>
    </comment>
    <comment ref="K3" authorId="0" shapeId="0" xr:uid="{00000000-0006-0000-1800-000006000000}">
      <text>
        <r>
          <rPr>
            <b/>
            <sz val="9"/>
            <color indexed="81"/>
            <rFont val="Tahoma"/>
            <family val="2"/>
          </rPr>
          <t>INEGI:</t>
        </r>
        <r>
          <rPr>
            <sz val="9"/>
            <color indexed="81"/>
            <rFont val="Tahoma"/>
            <family val="2"/>
          </rPr>
          <t xml:space="preserve"> En caso de seleccionar en la columna "Tipo de procedimiento" la opción de "Colectivo de naturaleza económica" deberá de seleccionar el tipo de audiencia que corresponda según su tipo.</t>
        </r>
      </text>
    </comment>
    <comment ref="B11" authorId="1" shapeId="0" xr:uid="{00000000-0006-0000-1800-000007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No eliminar la fila</t>
      </text>
    </comment>
  </commentList>
</comments>
</file>

<file path=xl/comments24.xml><?xml version="1.0" encoding="utf-8"?>
<comments xmlns="http://schemas.openxmlformats.org/spreadsheetml/2006/main" xmlns:mc="http://schemas.openxmlformats.org/markup-compatibility/2006" xmlns:xr="http://schemas.microsoft.com/office/spreadsheetml/2014/revision" mc:Ignorable="xr">
  <authors>
    <author>DELGADO SOLORIO ADRIANA</author>
    <author>tc={2881F81B-E7B2-4C9B-BFE3-DC60556C8684}</author>
  </authors>
  <commentList>
    <comment ref="C2" authorId="0" shapeId="0" xr:uid="{00000000-0006-0000-19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G2" authorId="0" shapeId="0" xr:uid="{00000000-0006-0000-1900-000002000000}">
      <text>
        <r>
          <rPr>
            <b/>
            <sz val="9"/>
            <color indexed="81"/>
            <rFont val="Arial"/>
            <family val="2"/>
          </rPr>
          <t>INEGI:</t>
        </r>
        <r>
          <rPr>
            <sz val="9"/>
            <color indexed="81"/>
            <rFont val="Arial"/>
            <family val="2"/>
          </rPr>
          <t xml:space="preserve">
En caso de seleccionar en la columna "Tipo de asunto" "Colectivo" solo podrá seleccionar en "Naturaleza de conflicto" la opción "Jurídico".</t>
        </r>
      </text>
    </comment>
    <comment ref="H2" authorId="0" shapeId="0" xr:uid="{00000000-0006-0000-1900-000003000000}">
      <text>
        <r>
          <rPr>
            <b/>
            <sz val="9"/>
            <color indexed="81"/>
            <rFont val="Arial"/>
            <family val="2"/>
          </rPr>
          <t>INEGI:</t>
        </r>
        <r>
          <rPr>
            <sz val="9"/>
            <color indexed="81"/>
            <rFont val="Arial"/>
            <family val="2"/>
          </rPr>
          <t xml:space="preserve">
Esta columna solo deberá captarse cuando en la columna "Tipo de asunto" se haya seleccionado individual.</t>
        </r>
      </text>
    </comment>
    <comment ref="I2" authorId="0" shapeId="0" xr:uid="{00000000-0006-0000-1900-000004000000}">
      <text>
        <r>
          <rPr>
            <b/>
            <sz val="9"/>
            <color indexed="81"/>
            <rFont val="Tahoma"/>
            <family val="2"/>
          </rPr>
          <t xml:space="preserve">INEGI:
</t>
        </r>
        <r>
          <rPr>
            <sz val="9"/>
            <color indexed="81"/>
            <rFont val="Arial"/>
            <family val="2"/>
          </rPr>
          <t>Tipo de contrato, solo debe llenarse cuando en la columna  "¿El trabajador contó con contrato escrito?" se haya seleccionado "Sí ".</t>
        </r>
      </text>
    </comment>
    <comment ref="R2" authorId="0" shapeId="0" xr:uid="{00000000-0006-0000-1900-000005000000}">
      <text>
        <r>
          <rPr>
            <b/>
            <sz val="9"/>
            <color indexed="81"/>
            <rFont val="Tahoma"/>
            <family val="2"/>
          </rPr>
          <t xml:space="preserve">INEGI:
</t>
        </r>
        <r>
          <rPr>
            <sz val="9"/>
            <color indexed="81"/>
            <rFont val="Arial"/>
            <family val="2"/>
          </rPr>
          <t>"Motivo del Conflicto" solo deben llenarse cuando en la columna  "Tipo de asunto" se haya seleccionado "individual". Son opciones que permiten seleccionar más de una opción.</t>
        </r>
      </text>
    </comment>
    <comment ref="AA2" authorId="0" shapeId="0" xr:uid="{00000000-0006-0000-1900-000006000000}">
      <text>
        <r>
          <rPr>
            <b/>
            <sz val="9"/>
            <color indexed="81"/>
            <rFont val="Arial"/>
            <family val="2"/>
          </rPr>
          <t>INEGI:</t>
        </r>
        <r>
          <rPr>
            <sz val="9"/>
            <color indexed="81"/>
            <rFont val="Arial"/>
            <family val="2"/>
          </rPr>
          <t xml:space="preserve">
"Circunstancias vinculadas al motivo de conflicto" , solo deben llenarse cuando en la columna  "Tipo de asunto" se haya seleccionado "individual". Son opciones que permiten seleccionar más de una opción.</t>
        </r>
      </text>
    </comment>
    <comment ref="AR2" authorId="0" shapeId="0" xr:uid="{00000000-0006-0000-1900-000007000000}">
      <text>
        <r>
          <rPr>
            <b/>
            <sz val="9"/>
            <color indexed="81"/>
            <rFont val="Arial"/>
            <family val="2"/>
          </rPr>
          <t>INEGI:</t>
        </r>
        <r>
          <rPr>
            <sz val="9"/>
            <color indexed="81"/>
            <rFont val="Arial"/>
            <family val="2"/>
          </rPr>
          <t xml:space="preserve">
"Concepto reclamado", solo deben llenarse cuando en la columna  "Tipo de asunto" se haya seleccionado "individual". Son opciones que permiten seleccionar más de una opción.</t>
        </r>
      </text>
    </comment>
    <comment ref="BB2" authorId="0" shapeId="0" xr:uid="{00000000-0006-0000-1900-000008000000}">
      <text>
        <r>
          <rPr>
            <b/>
            <sz val="9"/>
            <color indexed="81"/>
            <rFont val="Tahoma"/>
            <family val="2"/>
          </rPr>
          <t xml:space="preserve">INEGI:
</t>
        </r>
        <r>
          <rPr>
            <sz val="9"/>
            <color indexed="81"/>
            <rFont val="Arial"/>
            <family val="2"/>
          </rPr>
          <t>"Tipo de prestaciones", solo debe llenarse cuando en la columna  "Concepto reclamado" se haya seleccionado "Sí" en Pago de Prestaciones", asimismo debe registrar la opción sí o no, dependiendo del tipo de prestación solicitada. Son opciones que permiten seleccionar más de una opción.</t>
        </r>
        <r>
          <rPr>
            <sz val="9"/>
            <color indexed="81"/>
            <rFont val="Tahoma"/>
            <family val="2"/>
          </rPr>
          <t xml:space="preserve">
</t>
        </r>
      </text>
    </comment>
    <comment ref="BH2" authorId="0" shapeId="0" xr:uid="{00000000-0006-0000-1900-000009000000}">
      <text>
        <r>
          <rPr>
            <b/>
            <sz val="9"/>
            <color indexed="81"/>
            <rFont val="Tahoma"/>
            <family val="2"/>
          </rPr>
          <t>INEGI:</t>
        </r>
        <r>
          <rPr>
            <sz val="9"/>
            <color indexed="81"/>
            <rFont val="Tahoma"/>
            <family val="2"/>
          </rPr>
          <t xml:space="preserve">
solo deben llenarse cuando en la columna  "Tipo de asunto" se haya seleccionado "colectivo."</t>
        </r>
      </text>
    </comment>
    <comment ref="BJ2" authorId="0" shapeId="0" xr:uid="{00000000-0006-0000-1900-00000A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BK2" authorId="0" shapeId="0" xr:uid="{00000000-0006-0000-1900-00000B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BN2" authorId="0" shapeId="0" xr:uid="{00000000-0006-0000-1900-00000C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BO2" authorId="0" shapeId="0" xr:uid="{00000000-0006-0000-1900-00000D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BR2" authorId="0" shapeId="0" xr:uid="{00000000-0006-0000-1900-00000E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BX2" authorId="0" shapeId="0" xr:uid="{00000000-0006-0000-1900-00000F000000}">
      <text>
        <r>
          <rPr>
            <b/>
            <sz val="9"/>
            <color indexed="81"/>
            <rFont val="Arial"/>
            <family val="2"/>
          </rPr>
          <t xml:space="preserve">INEGI:
</t>
        </r>
        <r>
          <rPr>
            <sz val="9"/>
            <color indexed="81"/>
            <rFont val="Arial"/>
            <family val="2"/>
          </rPr>
          <t>Fecha de audiencia preliminar, solo debe llenarse cuando en la columna  "¿Hubo celebración de audiencia preliminar?" se haya seleccionado "Sí ".</t>
        </r>
      </text>
    </comment>
    <comment ref="BZ2" authorId="0" shapeId="0" xr:uid="{00000000-0006-0000-1900-000010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CB2" authorId="0" shapeId="0" xr:uid="{00000000-0006-0000-1900-000011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CC2" authorId="0" shapeId="0" xr:uid="{00000000-0006-0000-1900-000012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CD2" authorId="0" shapeId="0" xr:uid="{00000000-0006-0000-1900-000013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"Fase escrita".</t>
        </r>
      </text>
    </comment>
    <comment ref="CH2" authorId="0" shapeId="0" xr:uid="{00000000-0006-0000-1900-000014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 Audiencia preliminar".</t>
        </r>
      </text>
    </comment>
    <comment ref="CL2" authorId="0" shapeId="0" xr:uid="{00000000-0006-0000-1900-000015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Z3" authorId="0" shapeId="0" xr:uid="{00000000-0006-0000-1900-000016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AA3" authorId="0" shapeId="0" xr:uid="{00000000-0006-0000-1900-000017000000}">
      <text>
        <r>
          <rPr>
            <b/>
            <sz val="9"/>
            <color indexed="81"/>
            <rFont val="Tahoma"/>
            <family val="2"/>
          </rPr>
          <t xml:space="preserve">INEGI:
</t>
        </r>
        <r>
          <rPr>
            <sz val="9"/>
            <color indexed="81"/>
            <rFont val="Arial"/>
            <family val="2"/>
          </rPr>
          <t>En caso de que se haya seleccionado "No" en la columna "¿Aplican circunstancias vinculadas al motivo del conflicto?", continúe con la siguiente variable.</t>
        </r>
      </text>
    </comment>
    <comment ref="AL3" authorId="0" shapeId="0" xr:uid="{00000000-0006-0000-1900-000018000000}">
      <text>
        <r>
          <rPr>
            <b/>
            <sz val="9"/>
            <color indexed="81"/>
            <rFont val="Tahoma"/>
            <family val="2"/>
          </rPr>
          <t xml:space="preserve">INEGI:
</t>
        </r>
        <r>
          <rPr>
            <sz val="9"/>
            <color indexed="81"/>
            <rFont val="Arial"/>
            <family val="2"/>
          </rPr>
          <t xml:space="preserve"> En caso de seleccionar en la columna "Otro tipo de discriminación (especifique)"  la opción de "Sí" deberá de registrar su respuesta en esta columna</t>
        </r>
        <r>
          <rPr>
            <sz val="9"/>
            <color indexed="81"/>
            <rFont val="Tahoma"/>
            <family val="2"/>
          </rPr>
          <t xml:space="preserve">
</t>
        </r>
      </text>
    </comment>
    <comment ref="BA3" authorId="0" shapeId="0" xr:uid="{00000000-0006-0000-1900-000019000000}">
      <text>
        <r>
          <rPr>
            <b/>
            <sz val="9"/>
            <color indexed="81"/>
            <rFont val="Arial"/>
            <family val="2"/>
          </rPr>
          <t xml:space="preserve">INEGI:
</t>
        </r>
        <r>
          <rPr>
            <sz val="9"/>
            <color indexed="81"/>
            <rFont val="Arial"/>
            <family val="2"/>
          </rPr>
          <t>En caso de seleccionar en la columna "Otro concepto reclamado (especifique)"  la opción de "Sí" deberá de registrar su respuesta en esta columna.</t>
        </r>
        <r>
          <rPr>
            <sz val="9"/>
            <color indexed="81"/>
            <rFont val="Tahoma"/>
            <family val="2"/>
          </rPr>
          <t xml:space="preserve">
</t>
        </r>
      </text>
    </comment>
    <comment ref="BG3" authorId="0" shapeId="0" xr:uid="{00000000-0006-0000-1900-00001A000000}">
      <text>
        <r>
          <rPr>
            <b/>
            <sz val="9"/>
            <color indexed="81"/>
            <rFont val="Tahoma"/>
            <family val="2"/>
          </rPr>
          <t xml:space="preserve">INEGI:
</t>
        </r>
        <r>
          <rPr>
            <sz val="9"/>
            <color indexed="81"/>
            <rFont val="Arial"/>
            <family val="2"/>
          </rPr>
          <t>En caso de seleccionar en la columna "Otro tipo de prestaciones (especifique)"  la opción de "Sí" deberá de registrar su respuesta en esta columna.</t>
        </r>
      </text>
    </comment>
    <comment ref="CE3" authorId="0" shapeId="0" xr:uid="{00000000-0006-0000-1900-00001B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CG3" authorId="0" shapeId="0" xr:uid="{00000000-0006-0000-1900-00001C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I3" authorId="0" shapeId="0" xr:uid="{00000000-0006-0000-1900-00001D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CK3" authorId="0" shapeId="0" xr:uid="{00000000-0006-0000-1900-00001E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CM3" authorId="0" shapeId="0" xr:uid="{00000000-0006-0000-1900-00001F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CO3" authorId="0" shapeId="0" xr:uid="{00000000-0006-0000-1900-000020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CP3" authorId="0" shapeId="0" xr:uid="{00000000-0006-0000-1900-000021000000}">
      <text>
        <r>
          <rPr>
            <b/>
            <sz val="9"/>
            <color indexed="81"/>
            <rFont val="Arial"/>
            <family val="2"/>
          </rPr>
          <t xml:space="preserve">INEGI:
</t>
        </r>
        <r>
          <rPr>
            <sz val="9"/>
            <color indexed="81"/>
            <rFont val="Arial"/>
            <family val="2"/>
          </rPr>
          <t>Monto estipulado en la forma de solución, solo debe llenarse cuando en la columna  "Forma de solución" se haya seleccionado "Convenio conciliatorio"  o "Sentencia" respecto a este último, siempre y cuando en tipo de sentencia se haya seleccionado "condenatoria" o "mixta".</t>
        </r>
      </text>
    </comment>
    <comment ref="A11" authorId="1" shapeId="0" xr:uid="{00000000-0006-0000-1900-000022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No eliminar la fila</t>
      </text>
    </comment>
  </commentList>
</comments>
</file>

<file path=xl/comments25.xml><?xml version="1.0" encoding="utf-8"?>
<comments xmlns="http://schemas.openxmlformats.org/spreadsheetml/2006/main" xmlns:mc="http://schemas.openxmlformats.org/markup-compatibility/2006" xmlns:xr="http://schemas.microsoft.com/office/spreadsheetml/2014/revision" mc:Ignorable="xr">
  <authors>
    <author>DELGADO SOLORIO ADRIANA</author>
    <author>tc={3A4B4297-0439-431D-B4BC-F6CE5292EAE6}</author>
  </authors>
  <commentList>
    <comment ref="F2" authorId="0" shapeId="0" xr:uid="{00000000-0006-0000-1A00-000001000000}">
      <text>
        <r>
          <rPr>
            <b/>
            <sz val="9"/>
            <color indexed="81"/>
            <rFont val="Tahoma"/>
            <family val="2"/>
          </rPr>
          <t xml:space="preserve">INEGI: </t>
        </r>
        <r>
          <rPr>
            <sz val="9"/>
            <color indexed="81"/>
            <rFont val="Tahoma"/>
            <family val="2"/>
          </rPr>
          <t>En caso de que el expediente este ligado a un tipo de asunto</t>
        </r>
        <r>
          <rPr>
            <b/>
            <sz val="9"/>
            <color indexed="81"/>
            <rFont val="Tahoma"/>
            <family val="2"/>
          </rPr>
          <t xml:space="preserve"> "individual</t>
        </r>
        <r>
          <rPr>
            <sz val="9"/>
            <color indexed="81"/>
            <rFont val="Tahoma"/>
            <family val="2"/>
          </rPr>
          <t>", solo podrá seleccionar la opción de "</t>
        </r>
        <r>
          <rPr>
            <b/>
            <sz val="9"/>
            <color indexed="81"/>
            <rFont val="Tahoma"/>
            <family val="2"/>
          </rPr>
          <t>Trabajador</t>
        </r>
        <r>
          <rPr>
            <sz val="9"/>
            <color indexed="81"/>
            <rFont val="Tahoma"/>
            <family val="2"/>
          </rPr>
          <t>" y "</t>
        </r>
        <r>
          <rPr>
            <b/>
            <sz val="9"/>
            <color indexed="81"/>
            <rFont val="Tahoma"/>
            <family val="2"/>
          </rPr>
          <t>Otro</t>
        </r>
        <r>
          <rPr>
            <sz val="9"/>
            <color indexed="81"/>
            <rFont val="Tahoma"/>
            <family val="2"/>
          </rPr>
          <t>".
Si el expediente esta ligado a un tipo de asunto</t>
        </r>
        <r>
          <rPr>
            <b/>
            <sz val="9"/>
            <color indexed="81"/>
            <rFont val="Tahoma"/>
            <family val="2"/>
          </rPr>
          <t xml:space="preserve"> colectivo</t>
        </r>
        <r>
          <rPr>
            <sz val="9"/>
            <color indexed="81"/>
            <rFont val="Tahoma"/>
            <family val="2"/>
          </rPr>
          <t>, solo podrá seleccionar las opciones de "</t>
        </r>
        <r>
          <rPr>
            <b/>
            <sz val="9"/>
            <color indexed="81"/>
            <rFont val="Tahoma"/>
            <family val="2"/>
          </rPr>
          <t>Sindicato", "Coalición de trabajadores" y "Otro".</t>
        </r>
      </text>
    </comment>
    <comment ref="H2" authorId="0" shapeId="0" xr:uid="{00000000-0006-0000-1A00-000002000000}">
      <text>
        <r>
          <rPr>
            <b/>
            <sz val="9"/>
            <color indexed="81"/>
            <rFont val="Tahoma"/>
            <family val="2"/>
          </rPr>
          <t xml:space="preserve">INEGI:
</t>
        </r>
        <r>
          <rPr>
            <sz val="9"/>
            <color indexed="81"/>
            <rFont val="Tahoma"/>
            <family val="2"/>
          </rPr>
          <t>S</t>
        </r>
        <r>
          <rPr>
            <sz val="9"/>
            <color indexed="81"/>
            <rFont val="Arial"/>
            <family val="2"/>
          </rPr>
          <t>olo deben llenarse cuando en la columna "Actor" se haya seleccionado "Trabajador".</t>
        </r>
      </text>
    </comment>
    <comment ref="O3" authorId="0" shapeId="0" xr:uid="{00000000-0006-0000-1A00-000003000000}">
      <text>
        <r>
          <rPr>
            <b/>
            <sz val="9"/>
            <color indexed="81"/>
            <rFont val="Arial"/>
            <family val="2"/>
          </rPr>
          <t>INEGI:</t>
        </r>
        <r>
          <rPr>
            <sz val="9"/>
            <color indexed="81"/>
            <rFont val="Arial"/>
            <family val="2"/>
          </rPr>
          <t xml:space="preserve">
Solo deben llenarse cuando en la columna "Actor" se haya seleccionado "Sindicato".</t>
        </r>
      </text>
    </comment>
    <comment ref="R3" authorId="0" shapeId="0" xr:uid="{00000000-0006-0000-1A00-000004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U3" authorId="0" shapeId="0" xr:uid="{00000000-0006-0000-1A00-000005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V3" authorId="0" shapeId="0" xr:uid="{00000000-0006-0000-1A00-000006000000}">
      <text>
        <r>
          <rPr>
            <b/>
            <sz val="9"/>
            <color indexed="81"/>
            <rFont val="Arial"/>
            <family val="2"/>
          </rPr>
          <t>INEGI:</t>
        </r>
        <r>
          <rPr>
            <sz val="9"/>
            <color indexed="81"/>
            <rFont val="Arial"/>
            <family val="2"/>
          </rPr>
          <t xml:space="preserve">
Solo deben llenarse cuando en la columna "Actor" se haya seleccionado "Sindicato" o "Coalición de trabajadores".
La  suma de las cantidades registradas las columnas Hombre y Mujer, deberá de ser la que se reporte en la columna "Cantidad de trabajadores involucrados" .
</t>
        </r>
      </text>
    </comment>
    <comment ref="A11" authorId="1" shapeId="0" xr:uid="{00000000-0006-0000-1A00-000007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No eliminar la fila</t>
      </text>
    </comment>
  </commentList>
</comments>
</file>

<file path=xl/comments26.xml><?xml version="1.0" encoding="utf-8"?>
<comments xmlns="http://schemas.openxmlformats.org/spreadsheetml/2006/main" xmlns:mc="http://schemas.openxmlformats.org/markup-compatibility/2006" xmlns:xr="http://schemas.microsoft.com/office/spreadsheetml/2014/revision" mc:Ignorable="xr">
  <authors>
    <author>DELGADO SOLORIO ADRIANA</author>
    <author>tc={3173442E-2557-4778-AD78-5830A555A22C}</author>
  </authors>
  <commentList>
    <comment ref="J3" authorId="0" shapeId="0" xr:uid="{00000000-0006-0000-1B00-000001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1" shapeId="0" xr:uid="{00000000-0006-0000-1B00-000002000000}">
      <text>
        <t>[Comentario encadenado]
Su versión de Excel le permite leer este comentario encadenado; sin embargo, las ediciones que se apliquen se quitarán si el archivo se abre en una versión más reciente de Excel. Más información: https://go.microsoft.com/fwlink/?linkid=870924
Comentario:
    No eliminar la fila</t>
      </text>
    </comment>
  </commentList>
</comments>
</file>

<file path=xl/comments27.xml><?xml version="1.0" encoding="utf-8"?>
<comments xmlns="http://schemas.openxmlformats.org/spreadsheetml/2006/main" xmlns:mc="http://schemas.openxmlformats.org/markup-compatibility/2006" xmlns:xr="http://schemas.microsoft.com/office/spreadsheetml/2014/revision" mc:Ignorable="xr">
  <authors>
    <author>DELGADO SOLORIO ADRIANA</author>
  </authors>
  <commentList>
    <comment ref="C2" authorId="0" shapeId="0" xr:uid="{00000000-0006-0000-1C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H2" authorId="0" shapeId="0" xr:uid="{00000000-0006-0000-1C00-000002000000}">
      <text>
        <r>
          <rPr>
            <b/>
            <sz val="9"/>
            <color indexed="81"/>
            <rFont val="Arial"/>
            <family val="2"/>
          </rPr>
          <t>INEGI:</t>
        </r>
        <r>
          <rPr>
            <sz val="9"/>
            <color indexed="81"/>
            <rFont val="Arial"/>
            <family val="2"/>
          </rPr>
          <t xml:space="preserve">
Esta columna solo deberá captarse cuando en la columna "Tipo de asunto" se haya seleccionado individual.
Para los casos en los que el motivo del conflicto sea "designación de beneficiarios por fallecimiento del trabajador" se deberá selección la opción de respuesta "No aplica"</t>
        </r>
      </text>
    </comment>
    <comment ref="I2" authorId="0" shapeId="0" xr:uid="{00000000-0006-0000-1C00-000003000000}">
      <text>
        <r>
          <rPr>
            <b/>
            <sz val="9"/>
            <color indexed="81"/>
            <rFont val="Tahoma"/>
            <family val="2"/>
          </rPr>
          <t xml:space="preserve">INEGI:
</t>
        </r>
        <r>
          <rPr>
            <sz val="9"/>
            <color indexed="81"/>
            <rFont val="Arial"/>
            <family val="2"/>
          </rPr>
          <t>Tipo de contrato, solo debe llenarse cuando en la columna  "¿El trabajador contó con contrato escrito?" se haya seleccionado "Sí ".</t>
        </r>
      </text>
    </comment>
    <comment ref="R2" authorId="0" shapeId="0" xr:uid="{00000000-0006-0000-1C00-000004000000}">
      <text>
        <r>
          <rPr>
            <b/>
            <sz val="9"/>
            <color indexed="81"/>
            <rFont val="Tahoma"/>
            <family val="2"/>
          </rPr>
          <t>INEGI:
"</t>
        </r>
        <r>
          <rPr>
            <sz val="9"/>
            <color indexed="81"/>
            <rFont val="Arial"/>
            <family val="2"/>
          </rPr>
          <t xml:space="preserve">Motivo del Conflicto", debe registrar la opción sí o no, dependiendo el motivo de conflicto que se suscitó. Son opciones que permiten seleccionar más de un Conflicto.
</t>
        </r>
      </text>
    </comment>
    <comment ref="AL2" authorId="0" shapeId="0" xr:uid="{00000000-0006-0000-1C00-000005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AM2" authorId="0" shapeId="0" xr:uid="{00000000-0006-0000-1C00-000006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AP2" authorId="0" shapeId="0" xr:uid="{00000000-0006-0000-1C00-000007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AQ2" authorId="0" shapeId="0" xr:uid="{00000000-0006-0000-1C00-000008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AT2" authorId="0" shapeId="0" xr:uid="{00000000-0006-0000-1C00-000009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AZ2" authorId="0" shapeId="0" xr:uid="{00000000-0006-0000-1C00-00000A000000}">
      <text>
        <r>
          <rPr>
            <b/>
            <sz val="9"/>
            <color indexed="81"/>
            <rFont val="Tahoma"/>
            <family val="2"/>
          </rPr>
          <t>INEGI:</t>
        </r>
        <r>
          <rPr>
            <sz val="9"/>
            <color indexed="81"/>
            <rFont val="Tahoma"/>
            <family val="2"/>
          </rPr>
          <t xml:space="preserve">
Fecha de auto de depuración, solo debe llenarse cuando en la columna  "¿Hubo tramitación por auto de depuración?" se haya seleccionado "Sí"</t>
        </r>
      </text>
    </comment>
    <comment ref="BB2" authorId="0" shapeId="0" xr:uid="{00000000-0006-0000-1C00-00000B000000}">
      <text>
        <r>
          <rPr>
            <b/>
            <sz val="9"/>
            <color indexed="81"/>
            <rFont val="Arial"/>
            <family val="2"/>
          </rPr>
          <t xml:space="preserve">INEGI:
</t>
        </r>
        <r>
          <rPr>
            <sz val="9"/>
            <color indexed="81"/>
            <rFont val="Arial"/>
            <family val="2"/>
          </rPr>
          <t>Fecha de audiencia preliminar, solo debe llenarse cuando en la columna  "¿Hubo celebración de audiencia preliminar?" se haya seleccionado "Sí ".</t>
        </r>
      </text>
    </comment>
    <comment ref="BD2" authorId="0" shapeId="0" xr:uid="{00000000-0006-0000-1C00-00000C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BF2" authorId="0" shapeId="0" xr:uid="{00000000-0006-0000-1C00-00000D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BG2" authorId="0" shapeId="0" xr:uid="{00000000-0006-0000-1C00-00000E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BH2" authorId="0" shapeId="0" xr:uid="{00000000-0006-0000-1C00-00000F000000}">
      <text>
        <r>
          <rPr>
            <b/>
            <sz val="9"/>
            <color indexed="81"/>
            <rFont val="Arial"/>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por auto de depuración"</t>
        </r>
      </text>
    </comment>
    <comment ref="BM2" authorId="0" shapeId="0" xr:uid="{00000000-0006-0000-1C00-000010000000}">
      <text>
        <r>
          <rPr>
            <b/>
            <sz val="9"/>
            <color indexed="81"/>
            <rFont val="Tahoma"/>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sin audiencias".</t>
        </r>
        <r>
          <rPr>
            <sz val="9"/>
            <color indexed="81"/>
            <rFont val="Tahoma"/>
            <family val="2"/>
          </rPr>
          <t xml:space="preserve">
</t>
        </r>
      </text>
    </comment>
    <comment ref="BR2" authorId="0" shapeId="0" xr:uid="{00000000-0006-0000-1C00-000011000000}">
      <text>
        <r>
          <rPr>
            <b/>
            <sz val="9"/>
            <color indexed="81"/>
            <rFont val="Arial"/>
            <family val="2"/>
          </rPr>
          <t xml:space="preserve">INEGI:
</t>
        </r>
        <r>
          <rPr>
            <sz val="9"/>
            <color indexed="81"/>
            <rFont val="Arial"/>
            <family val="2"/>
          </rPr>
          <t>Forma de solución y fecha en la que dictó la resolución, solo debe llenarse cuando en la columna  "Estatus" se haya seleccionado "Solucionado" y en la columna "Fase en la que se solucionó el expediente" se haya seleccionado "Audiencia preliminar".</t>
        </r>
      </text>
    </comment>
    <comment ref="BV2" authorId="0" shapeId="0" xr:uid="{00000000-0006-0000-1C00-000012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AJ3" authorId="0" shapeId="0" xr:uid="{00000000-0006-0000-1C00-000013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BI3" authorId="0" shapeId="0" xr:uid="{00000000-0006-0000-1C00-000014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K3" authorId="0" shapeId="0" xr:uid="{00000000-0006-0000-1C00-000015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BL3" authorId="0" shapeId="0" xr:uid="{00000000-0006-0000-1C00-000016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BN3" authorId="0" shapeId="0" xr:uid="{00000000-0006-0000-1C00-000017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P3" authorId="0" shapeId="0" xr:uid="{00000000-0006-0000-1C00-000018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BQ3" authorId="0" shapeId="0" xr:uid="{00000000-0006-0000-1C00-000019000000}">
      <text>
        <r>
          <rPr>
            <b/>
            <sz val="9"/>
            <color indexed="81"/>
            <rFont val="Arial"/>
            <family val="2"/>
          </rPr>
          <t xml:space="preserve">INEGI:
</t>
        </r>
        <r>
          <rPr>
            <sz val="9"/>
            <color indexed="81"/>
            <rFont val="Arial"/>
            <family val="2"/>
          </rPr>
          <t>Monto estipulado en la forma de solución, solo debe llenarse cuando en la columna  "Forma de solución" se haya seleccionado "Convenio conciliatorio"  o "Sentencia" respecto a este último, siempre y cuando en tipo de sentencia se haya seleccionado "condenatoria" o "mixta".</t>
        </r>
      </text>
    </comment>
    <comment ref="BS3" authorId="0" shapeId="0" xr:uid="{00000000-0006-0000-1C00-00001A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U3" authorId="0" shapeId="0" xr:uid="{00000000-0006-0000-1C00-00001B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BW3" authorId="0" shapeId="0" xr:uid="{00000000-0006-0000-1C00-00001C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Y3" authorId="0" shapeId="0" xr:uid="{00000000-0006-0000-1C00-00001D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BZ3" authorId="0" shapeId="0" xr:uid="{00000000-0006-0000-1C00-00001E000000}">
      <text>
        <r>
          <rPr>
            <b/>
            <sz val="9"/>
            <color indexed="81"/>
            <rFont val="Arial"/>
            <family val="2"/>
          </rPr>
          <t xml:space="preserve">INEGI:
</t>
        </r>
        <r>
          <rPr>
            <sz val="9"/>
            <color indexed="81"/>
            <rFont val="Arial"/>
            <family val="2"/>
          </rPr>
          <t xml:space="preserve">Monto estipulado en la forma de solución, solo debe llenarse cuando en la columna  "Forma de solución" se haya seleccionado "Convenio conciliatorio"  o "Sentencia" respecto a este último, siempre y cuando en tipo de sentencia se haya seleccionado "condenatoria" o "mixta"
</t>
        </r>
      </text>
    </comment>
  </commentList>
</comments>
</file>

<file path=xl/comments28.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H2" authorId="0" shapeId="0" xr:uid="{00000000-0006-0000-1D00-000001000000}">
      <text>
        <r>
          <rPr>
            <b/>
            <sz val="9"/>
            <color indexed="81"/>
            <rFont val="Tahoma"/>
            <family val="2"/>
          </rPr>
          <t xml:space="preserve">INEGI:
</t>
        </r>
        <r>
          <rPr>
            <sz val="9"/>
            <color indexed="81"/>
            <rFont val="Tahoma"/>
            <family val="2"/>
          </rPr>
          <t>S</t>
        </r>
        <r>
          <rPr>
            <sz val="9"/>
            <color indexed="81"/>
            <rFont val="Arial"/>
            <family val="2"/>
          </rPr>
          <t>olo deben llenarse cuando en la columna "Actor" se haya seleccionado "Trabajador".</t>
        </r>
      </text>
    </comment>
    <comment ref="A11" authorId="1" shapeId="0" xr:uid="{00000000-0006-0000-1D00-000002000000}">
      <text>
        <r>
          <rPr>
            <b/>
            <sz val="9"/>
            <color indexed="81"/>
            <rFont val="Tahoma"/>
            <family val="2"/>
          </rPr>
          <t>BARRON JAIMES JESUS ANGEL:</t>
        </r>
        <r>
          <rPr>
            <sz val="9"/>
            <color indexed="81"/>
            <rFont val="Tahoma"/>
            <family val="2"/>
          </rPr>
          <t xml:space="preserve">
NO eliminar fila</t>
        </r>
      </text>
    </comment>
  </commentList>
</comments>
</file>

<file path=xl/comments29.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H2" authorId="0" shapeId="0" xr:uid="{00000000-0006-0000-1E00-000001000000}">
      <text>
        <r>
          <rPr>
            <b/>
            <sz val="9"/>
            <color indexed="81"/>
            <rFont val="Arial"/>
            <family val="2"/>
          </rPr>
          <t xml:space="preserve">INEGI:
</t>
        </r>
        <r>
          <rPr>
            <sz val="9"/>
            <color indexed="81"/>
            <rFont val="Arial"/>
            <family val="2"/>
          </rPr>
          <t>Solo deben llenarse cuando en la columna "Demandado" se haya seleccionado "Patrón".</t>
        </r>
      </text>
    </comment>
    <comment ref="J3" authorId="0" shapeId="0" xr:uid="{00000000-0006-0000-1E00-000002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1" shapeId="0" xr:uid="{00000000-0006-0000-1E00-000003000000}">
      <text>
        <r>
          <rPr>
            <b/>
            <sz val="9"/>
            <color indexed="81"/>
            <rFont val="Tahoma"/>
            <family val="2"/>
          </rPr>
          <t>BARRON JAIMES JESUS ANGEL:</t>
        </r>
        <r>
          <rPr>
            <sz val="9"/>
            <color indexed="81"/>
            <rFont val="Tahoma"/>
            <family val="2"/>
          </rPr>
          <t xml:space="preserve">
NO eliminar fila</t>
        </r>
      </text>
    </comment>
  </commentList>
</comments>
</file>

<file path=xl/comments30.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1F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O2" authorId="0" shapeId="0" xr:uid="{00000000-0006-0000-1F00-000002000000}">
      <text>
        <r>
          <rPr>
            <b/>
            <sz val="9"/>
            <color indexed="81"/>
            <rFont val="Tahoma"/>
            <family val="2"/>
          </rPr>
          <t xml:space="preserve">INEGI:
</t>
        </r>
        <r>
          <rPr>
            <sz val="9"/>
            <color indexed="81"/>
            <rFont val="Tahoma"/>
            <family val="2"/>
          </rPr>
          <t xml:space="preserve">"Motivo del Conflicto", debe registrar la opción sí o no, dependiendo el motivo de conflicto que se suscitó. Son opciones que permiten seleccionar más de una opción.
</t>
        </r>
      </text>
    </comment>
    <comment ref="Z2" authorId="0" shapeId="0" xr:uid="{00000000-0006-0000-1F00-000003000000}">
      <text>
        <r>
          <rPr>
            <b/>
            <sz val="9"/>
            <color indexed="81"/>
            <rFont val="Tahoma"/>
            <family val="2"/>
          </rPr>
          <t>INEGI:</t>
        </r>
        <r>
          <rPr>
            <sz val="9"/>
            <color indexed="81"/>
            <rFont val="Tahoma"/>
            <family val="2"/>
          </rPr>
          <t xml:space="preserve">
Tipo de suspensión de las relaciones de trabajo, solo debe llenarse cuando en la columna  "Motivo del conflicto" se haya seleccionado "Suspensión temporal de las relaciones de trabajo". Son opciones que permiten seleccionar más de una opción.</t>
        </r>
      </text>
    </comment>
    <comment ref="AD2" authorId="0" shapeId="0" xr:uid="{00000000-0006-0000-1F00-000004000000}">
      <text>
        <r>
          <rPr>
            <b/>
            <sz val="9"/>
            <color indexed="81"/>
            <rFont val="Tahoma"/>
            <family val="2"/>
          </rPr>
          <t>INEGI:</t>
        </r>
        <r>
          <rPr>
            <sz val="9"/>
            <color indexed="81"/>
            <rFont val="Tahoma"/>
            <family val="2"/>
          </rPr>
          <t xml:space="preserve">
Tipo de terminación colectiva de las relaciones de trabajo, solo debe llenarse cuando en la columna  "Motivo del conflicto" se haya seleccionado "Terminación colectiva de las relaciones de trabajo". Son opciones que permiten seleccionar más de una opción</t>
        </r>
      </text>
    </comment>
    <comment ref="AH2" authorId="0" shapeId="0" xr:uid="{00000000-0006-0000-1F00-000005000000}">
      <text>
        <r>
          <rPr>
            <b/>
            <sz val="9"/>
            <color indexed="81"/>
            <rFont val="Tahoma"/>
            <family val="2"/>
          </rPr>
          <t xml:space="preserve">INEGI:
 </t>
        </r>
        <r>
          <rPr>
            <sz val="9"/>
            <color indexed="81"/>
            <rFont val="Arial"/>
            <family val="2"/>
          </rPr>
          <t>Tipo de violaciones a derechos fundamentales en materia colectiva, solo debe llenarse cuando en la columna  "Motivo del conflicto" se haya seleccionado "Violaciones a derechos fundamentales en materia colectiva". Son opciones que permiten seleccionar más de una opción.</t>
        </r>
      </text>
    </comment>
    <comment ref="AN2" authorId="0" shapeId="0" xr:uid="{00000000-0006-0000-1F00-000006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AO2" authorId="0" shapeId="0" xr:uid="{00000000-0006-0000-1F00-000007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AR2" authorId="0" shapeId="0" xr:uid="{00000000-0006-0000-1F00-000008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AS2" authorId="0" shapeId="0" xr:uid="{00000000-0006-0000-1F00-000009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AV2" authorId="0" shapeId="0" xr:uid="{00000000-0006-0000-1F00-00000A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BA2" authorId="0" shapeId="0" xr:uid="{00000000-0006-0000-1F00-00000B000000}">
      <text>
        <r>
          <rPr>
            <b/>
            <sz val="9"/>
            <color indexed="81"/>
            <rFont val="Tahoma"/>
            <family val="2"/>
          </rPr>
          <t>INEGI:</t>
        </r>
        <r>
          <rPr>
            <sz val="9"/>
            <color indexed="81"/>
            <rFont val="Tahoma"/>
            <family val="2"/>
          </rPr>
          <t xml:space="preserve">
Fecha de auto de depuración, solo debe llenarse cuando en la columna  "¿Hubo tramitación por auto de depuración?" se haya seleccionado "Sí"</t>
        </r>
      </text>
    </comment>
    <comment ref="BC2" authorId="0" shapeId="0" xr:uid="{00000000-0006-0000-1F00-00000C000000}">
      <text>
        <r>
          <rPr>
            <b/>
            <sz val="9"/>
            <color indexed="81"/>
            <rFont val="Arial"/>
            <family val="2"/>
          </rPr>
          <t xml:space="preserve">INEGI:
</t>
        </r>
        <r>
          <rPr>
            <sz val="9"/>
            <color indexed="81"/>
            <rFont val="Arial"/>
            <family val="2"/>
          </rPr>
          <t xml:space="preserve"> Fecha de audiencia de juicio, solo debe llenarse cuando en la columna  "¿Hubo celebración de audiencia de juicio?" se haya seleccionado "Sí ".</t>
        </r>
      </text>
    </comment>
    <comment ref="BE2" authorId="0" shapeId="0" xr:uid="{00000000-0006-0000-1F00-00000D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BF2" authorId="0" shapeId="0" xr:uid="{00000000-0006-0000-1F00-00000E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BG2" authorId="0" shapeId="0" xr:uid="{00000000-0006-0000-1F00-00000F000000}">
      <text>
        <r>
          <rPr>
            <b/>
            <sz val="9"/>
            <color indexed="81"/>
            <rFont val="Arial"/>
            <family val="2"/>
          </rPr>
          <t>INEGI:</t>
        </r>
        <r>
          <rPr>
            <sz val="9"/>
            <color indexed="81"/>
            <rFont val="Arial"/>
            <family val="2"/>
          </rPr>
          <t xml:space="preserve">
Forma de solución y fecha en la que dictó la resolución, solo debe llenarse cuando en la columna  "Estatus" se haya seleccionado "Solucionado" y en la columna "Fase en la que se solucionó el expediente" se haya seleccionado "Tramitación por auto de depuración"</t>
        </r>
      </text>
    </comment>
    <comment ref="BL2" authorId="0" shapeId="0" xr:uid="{00000000-0006-0000-1F00-000010000000}">
      <text>
        <r>
          <rPr>
            <b/>
            <sz val="9"/>
            <color indexed="81"/>
            <rFont val="Arial"/>
            <family val="2"/>
          </rPr>
          <t xml:space="preserve">INEGI:
</t>
        </r>
        <r>
          <rPr>
            <sz val="9"/>
            <color indexed="81"/>
            <rFont val="Arial"/>
            <family val="2"/>
          </rPr>
          <t xml:space="preserve">Forma de solución y fecha en la que dictó la resolución, solo debe llenarse cuando en la columna  "Estatus" se haya seleccionado "Solucionado" y en la columna "Fase en la que se solucionó el expediente" se haya seleccionado  "Audiencia de juicio"
</t>
        </r>
      </text>
    </comment>
    <comment ref="Y3" authorId="0" shapeId="0" xr:uid="{00000000-0006-0000-1F00-000011000000}">
      <text>
        <r>
          <rPr>
            <b/>
            <sz val="9"/>
            <color indexed="81"/>
            <rFont val="Tahoma"/>
            <family val="2"/>
          </rPr>
          <t xml:space="preserve">INEGI:
</t>
        </r>
        <r>
          <rPr>
            <sz val="9"/>
            <color indexed="81"/>
            <rFont val="Arial"/>
            <family val="2"/>
          </rPr>
          <t>En caso de seleccionar en la columna "Otro motivo del conflicto (especifique)"  la opción de "Sí" deberá de registrar su respuesta en esta columna.</t>
        </r>
        <r>
          <rPr>
            <sz val="9"/>
            <color indexed="81"/>
            <rFont val="Tahoma"/>
            <family val="2"/>
          </rPr>
          <t xml:space="preserve">
</t>
        </r>
      </text>
    </comment>
    <comment ref="AL3" authorId="0" shapeId="0" xr:uid="{00000000-0006-0000-1F00-000012000000}">
      <text>
        <r>
          <rPr>
            <b/>
            <sz val="9"/>
            <color indexed="81"/>
            <rFont val="Tahoma"/>
            <family val="2"/>
          </rPr>
          <t xml:space="preserve">INEGI:
</t>
        </r>
        <r>
          <rPr>
            <sz val="9"/>
            <color indexed="81"/>
            <rFont val="Arial"/>
            <family val="2"/>
          </rPr>
          <t>En caso de seleccionar en la columna "Otro tipo de violaciones a derechos fundamentales en materia colectiva (especifique)"  la opción de "Sí" deberá de registrar su respuesta en esta columna</t>
        </r>
        <r>
          <rPr>
            <sz val="9"/>
            <color indexed="81"/>
            <rFont val="Tahoma"/>
            <family val="2"/>
          </rPr>
          <t xml:space="preserve">
</t>
        </r>
      </text>
    </comment>
    <comment ref="BH3" authorId="0" shapeId="0" xr:uid="{00000000-0006-0000-1F00-000013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J3" authorId="0" shapeId="0" xr:uid="{00000000-0006-0000-1F00-000014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BK3" authorId="0" shapeId="0" xr:uid="{00000000-0006-0000-1F00-000015000000}">
      <text>
        <r>
          <rPr>
            <b/>
            <sz val="9"/>
            <color indexed="81"/>
            <rFont val="Arial"/>
            <family val="2"/>
          </rPr>
          <t xml:space="preserve">INEGI:
</t>
        </r>
        <r>
          <rPr>
            <sz val="9"/>
            <color indexed="81"/>
            <rFont val="Arial"/>
            <family val="2"/>
          </rPr>
          <t xml:space="preserve"> Monto estipulado en la forma de solución, solo debe llenarse cuando en la columna  "Forma de solución" se haya seleccionado "Convenio conciliatorio" .</t>
        </r>
      </text>
    </comment>
    <comment ref="BM3" authorId="0" shapeId="0" xr:uid="{00000000-0006-0000-1F00-000016000000}">
      <text>
        <r>
          <rPr>
            <b/>
            <sz val="9"/>
            <color indexed="81"/>
            <rFont val="Arial"/>
            <family val="2"/>
          </rPr>
          <t xml:space="preserve">INEGI:
</t>
        </r>
        <r>
          <rPr>
            <sz val="9"/>
            <color indexed="81"/>
            <rFont val="Arial"/>
            <family val="2"/>
          </rPr>
          <t>En caso de seleccionar en la columna "Forma de solución" la opción de "Otra forma de solución (especifique)" deberá de registrar su respuesta en esta columna.</t>
        </r>
      </text>
    </comment>
    <comment ref="BO3" authorId="0" shapeId="0" xr:uid="{00000000-0006-0000-1F00-000017000000}">
      <text>
        <r>
          <rPr>
            <b/>
            <sz val="9"/>
            <color indexed="81"/>
            <rFont val="Arial"/>
            <family val="2"/>
          </rPr>
          <t>INEGI:</t>
        </r>
        <r>
          <rPr>
            <sz val="9"/>
            <color indexed="81"/>
            <rFont val="Arial"/>
            <family val="2"/>
          </rPr>
          <t xml:space="preserve">
Tipo de sentencia, solo debe llenarse cuando en la columna  "Forma de solución" se haya seleccionado "Sentencia"</t>
        </r>
      </text>
    </comment>
    <comment ref="BP3" authorId="0" shapeId="0" xr:uid="{00000000-0006-0000-1F00-000018000000}">
      <text>
        <r>
          <rPr>
            <b/>
            <sz val="9"/>
            <color indexed="81"/>
            <rFont val="Arial"/>
            <family val="2"/>
          </rPr>
          <t xml:space="preserve">INEGI:
</t>
        </r>
        <r>
          <rPr>
            <sz val="9"/>
            <color indexed="81"/>
            <rFont val="Arial"/>
            <family val="2"/>
          </rPr>
          <t xml:space="preserve">Monto estipulado en la forma de solución, solo debe llenarse cuando en la columna  "Forma de solución" se haya seleccionado "Convenio conciliatorio"  o "Sentencia" respecto a este último, siempre y cuando en tipo de sentencia se haya seleccionado "condenatoria" o "mixta"
</t>
        </r>
      </text>
    </comment>
    <comment ref="A11" authorId="1" shapeId="0" xr:uid="{00000000-0006-0000-1F00-000019000000}">
      <text>
        <r>
          <rPr>
            <b/>
            <sz val="9"/>
            <color indexed="81"/>
            <rFont val="Tahoma"/>
            <family val="2"/>
          </rPr>
          <t>BARRON JAIMES JESUS ANGEL:</t>
        </r>
        <r>
          <rPr>
            <sz val="9"/>
            <color indexed="81"/>
            <rFont val="Tahoma"/>
            <family val="2"/>
          </rPr>
          <t xml:space="preserve">
NO eliminar fila</t>
        </r>
      </text>
    </comment>
  </commentList>
</comments>
</file>

<file path=xl/comments31.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BARRON JAIMES JESUS ANGEL</author>
  </authors>
  <commentList>
    <comment ref="S2" authorId="0" shapeId="0" xr:uid="{00000000-0006-0000-2000-000001000000}">
      <text>
        <r>
          <rPr>
            <b/>
            <sz val="9"/>
            <color indexed="81"/>
            <rFont val="Tahoma"/>
            <family val="2"/>
          </rPr>
          <t xml:space="preserve">INEGI:
</t>
        </r>
        <r>
          <rPr>
            <sz val="9"/>
            <color indexed="81"/>
            <rFont val="Tahoma"/>
            <family val="2"/>
          </rPr>
          <t>Solo deben llenarse cuando en la columna "Actor" se haya seleccionado "Patrón".</t>
        </r>
      </text>
    </comment>
    <comment ref="H3" authorId="1" shapeId="0" xr:uid="{00000000-0006-0000-2000-000002000000}">
      <text>
        <r>
          <rPr>
            <b/>
            <sz val="9"/>
            <color indexed="81"/>
            <rFont val="Arial"/>
            <family val="2"/>
          </rPr>
          <t>INEGI:</t>
        </r>
        <r>
          <rPr>
            <sz val="9"/>
            <color indexed="81"/>
            <rFont val="Arial"/>
            <family val="2"/>
          </rPr>
          <t xml:space="preserve">
Solo deben llenarse cuando en la columna "Actor" se haya seleccionado "Sindicato".</t>
        </r>
      </text>
    </comment>
    <comment ref="K3" authorId="1" shapeId="0" xr:uid="{00000000-0006-0000-2000-000003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N3" authorId="1" shapeId="0" xr:uid="{00000000-0006-0000-2000-000004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O3" authorId="1" shapeId="0" xr:uid="{00000000-0006-0000-2000-000005000000}">
      <text>
        <r>
          <rPr>
            <b/>
            <sz val="9"/>
            <color indexed="81"/>
            <rFont val="Arial"/>
            <family val="2"/>
          </rPr>
          <t>INEGI:</t>
        </r>
        <r>
          <rPr>
            <sz val="9"/>
            <color indexed="81"/>
            <rFont val="Arial"/>
            <family val="2"/>
          </rPr>
          <t xml:space="preserve">
Solo deben llenarse cuando en la columna "Actor" se haya seleccionado "Sindicato" o "Coalición de trabajadores".
La  suma de las cantidades registradas las columnas Hombre y Mujer, deberá de ser la que se reporte en la columna "Cantidad de trabajadores involucrados" .
</t>
        </r>
      </text>
    </comment>
    <comment ref="U3" authorId="1" shapeId="0" xr:uid="{00000000-0006-0000-2000-000006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2" shapeId="0" xr:uid="{00000000-0006-0000-2000-000007000000}">
      <text>
        <r>
          <rPr>
            <b/>
            <sz val="9"/>
            <color indexed="81"/>
            <rFont val="Tahoma"/>
            <family val="2"/>
          </rPr>
          <t>BARRON JAIMES JESUS ANGEL:</t>
        </r>
        <r>
          <rPr>
            <sz val="9"/>
            <color indexed="81"/>
            <rFont val="Tahoma"/>
            <family val="2"/>
          </rPr>
          <t xml:space="preserve">
NO eliminar fila</t>
        </r>
      </text>
    </comment>
  </commentList>
</comments>
</file>

<file path=xl/comments32.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S2" authorId="0" shapeId="0" xr:uid="{00000000-0006-0000-2100-000001000000}">
      <text>
        <r>
          <rPr>
            <b/>
            <sz val="9"/>
            <color indexed="81"/>
            <rFont val="Arial"/>
            <family val="2"/>
          </rPr>
          <t xml:space="preserve">INEGI:
</t>
        </r>
        <r>
          <rPr>
            <sz val="9"/>
            <color indexed="81"/>
            <rFont val="Arial"/>
            <family val="2"/>
          </rPr>
          <t>Solo deben llenarse cuando en la columna "Demandado" se haya seleccionado "Patrón".</t>
        </r>
      </text>
    </comment>
    <comment ref="U3" authorId="0" shapeId="0" xr:uid="{00000000-0006-0000-2100-000002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1" shapeId="0" xr:uid="{00000000-0006-0000-2100-000003000000}">
      <text>
        <r>
          <rPr>
            <b/>
            <sz val="9"/>
            <color indexed="81"/>
            <rFont val="Tahoma"/>
            <family val="2"/>
          </rPr>
          <t>BARRON JAIMES JESUS ANGEL:</t>
        </r>
        <r>
          <rPr>
            <sz val="9"/>
            <color indexed="81"/>
            <rFont val="Tahoma"/>
            <family val="2"/>
          </rPr>
          <t xml:space="preserve">
NO eliminar fila</t>
        </r>
      </text>
    </comment>
  </commentList>
</comments>
</file>

<file path=xl/comments33.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2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N2" authorId="0" shapeId="0" xr:uid="{00000000-0006-0000-2200-000002000000}">
      <text>
        <r>
          <rPr>
            <b/>
            <sz val="9"/>
            <color indexed="81"/>
            <rFont val="Tahoma"/>
            <family val="2"/>
          </rPr>
          <t xml:space="preserve">INEGI:
</t>
        </r>
        <r>
          <rPr>
            <sz val="9"/>
            <color indexed="81"/>
            <rFont val="Arial"/>
            <family val="2"/>
          </rPr>
          <t xml:space="preserve"> "Motivo de la Huelga", debe registrar la opción sí o no, dependiendo el motivo de conflicto que se suscitó. Son opciones que permiten seleccionar más de un motivo.</t>
        </r>
        <r>
          <rPr>
            <sz val="9"/>
            <color indexed="81"/>
            <rFont val="Tahoma"/>
            <family val="2"/>
          </rPr>
          <t xml:space="preserve">
</t>
        </r>
      </text>
    </comment>
    <comment ref="X2" authorId="0" shapeId="0" xr:uid="{00000000-0006-0000-2200-000003000000}">
      <text>
        <r>
          <rPr>
            <b/>
            <sz val="9"/>
            <color indexed="81"/>
            <rFont val="Tahoma"/>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Y2" authorId="0" shapeId="0" xr:uid="{00000000-0006-0000-2200-000004000000}">
      <text>
        <r>
          <rPr>
            <b/>
            <sz val="9"/>
            <color indexed="81"/>
            <rFont val="Tahoma"/>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AD2" authorId="0" shapeId="0" xr:uid="{00000000-0006-0000-2200-000005000000}">
      <text>
        <r>
          <rPr>
            <b/>
            <sz val="9"/>
            <color indexed="81"/>
            <rFont val="Arial"/>
            <family val="2"/>
          </rPr>
          <t xml:space="preserve">INEGI:
</t>
        </r>
        <r>
          <rPr>
            <sz val="9"/>
            <color indexed="81"/>
            <rFont val="Arial"/>
            <family val="2"/>
          </rPr>
          <t xml:space="preserve">Fecha de emplazamiento a huelga, solo debe llenarse cuando en la columna  "¿Hubo emplazamiento a huelga?" se haya seleccionado "Sí ".
</t>
        </r>
      </text>
    </comment>
    <comment ref="AF2" authorId="0" shapeId="0" xr:uid="{00000000-0006-0000-2200-000006000000}">
      <text>
        <r>
          <rPr>
            <b/>
            <sz val="9"/>
            <color indexed="81"/>
            <rFont val="Arial"/>
            <family val="2"/>
          </rPr>
          <t xml:space="preserve">INEGI:
</t>
        </r>
        <r>
          <rPr>
            <sz val="9"/>
            <color indexed="81"/>
            <rFont val="Arial"/>
            <family val="2"/>
          </rPr>
          <t>¿Hubo audiencia de conciliación?, solo debe llenarse cuando en la columna  "¿Hubo prehuelga?" se haya seleccionado "Sí ".</t>
        </r>
      </text>
    </comment>
    <comment ref="AG2" authorId="0" shapeId="0" xr:uid="{00000000-0006-0000-2200-000007000000}">
      <text>
        <r>
          <rPr>
            <b/>
            <sz val="9"/>
            <color indexed="81"/>
            <rFont val="Arial"/>
            <family val="2"/>
          </rPr>
          <t xml:space="preserve">INEGI:
</t>
        </r>
        <r>
          <rPr>
            <sz val="9"/>
            <color indexed="81"/>
            <rFont val="Arial"/>
            <family val="2"/>
          </rPr>
          <t>Fecha de audiencia de conciliación, solo debe llenarse cuando en la columna  "¿Hubo audiencia de conciliación?" se haya seleccionado "Sí ".</t>
        </r>
      </text>
    </comment>
    <comment ref="AI2" authorId="0" shapeId="0" xr:uid="{00000000-0006-0000-2200-000008000000}">
      <text>
        <r>
          <rPr>
            <b/>
            <sz val="9"/>
            <color indexed="81"/>
            <rFont val="Arial"/>
            <family val="2"/>
          </rPr>
          <t>INEGI:</t>
        </r>
        <r>
          <rPr>
            <sz val="9"/>
            <color indexed="81"/>
            <rFont val="Arial"/>
            <family val="2"/>
          </rPr>
          <t xml:space="preserve">
Declaración de licitud de la huelga, solo debe llenarse cuando en la columna  "¿Hubo estallamiento de huelga?" se haya seleccionado "Sí ".</t>
        </r>
      </text>
    </comment>
    <comment ref="AJ2" authorId="0" shapeId="0" xr:uid="{00000000-0006-0000-2200-000009000000}">
      <text>
        <r>
          <rPr>
            <b/>
            <sz val="9"/>
            <color indexed="81"/>
            <rFont val="Arial"/>
            <family val="2"/>
          </rPr>
          <t>INEGI:</t>
        </r>
        <r>
          <rPr>
            <sz val="9"/>
            <color indexed="81"/>
            <rFont val="Arial"/>
            <family val="2"/>
          </rPr>
          <t xml:space="preserve">
Declaración de existencia de la huelga, solo debe llenarse cuando en la columna  "¿Hubo estallamiento de huelga?" se haya seleccionado "Sí ".</t>
        </r>
      </text>
    </comment>
    <comment ref="AM2" authorId="0" shapeId="0" xr:uid="{00000000-0006-0000-2200-00000A000000}">
      <text>
        <r>
          <rPr>
            <b/>
            <sz val="9"/>
            <color indexed="81"/>
            <rFont val="Arial"/>
            <family val="2"/>
          </rPr>
          <t xml:space="preserve">INEGI:
</t>
        </r>
        <r>
          <rPr>
            <sz val="9"/>
            <color indexed="81"/>
            <rFont val="Arial"/>
            <family val="2"/>
          </rPr>
          <t>Fase en la que se solucionó el expediente, solo debe llenarse cuando en la columna  "Estatus del expediente" se haya seleccionado "Solucionado".</t>
        </r>
      </text>
    </comment>
    <comment ref="AN2" authorId="0" shapeId="0" xr:uid="{00000000-0006-0000-2200-00000B000000}">
      <text>
        <r>
          <rPr>
            <b/>
            <sz val="9"/>
            <color indexed="81"/>
            <rFont val="Tahoma"/>
            <family val="2"/>
          </rPr>
          <t xml:space="preserve">INEGI:
</t>
        </r>
        <r>
          <rPr>
            <sz val="9"/>
            <color indexed="81"/>
            <rFont val="Arial"/>
            <family val="2"/>
          </rPr>
          <t>Solo deben llenarse cuando en la columna  "Fase en la que se solucionó" se haya seleccionado "Emplazamiento a huelga" o "Prehuelga" y en la columna "Estatus" se haya seleccionado "Solucionado"</t>
        </r>
        <r>
          <rPr>
            <b/>
            <sz val="9"/>
            <color indexed="81"/>
            <rFont val="Tahoma"/>
            <family val="2"/>
          </rPr>
          <t>.</t>
        </r>
        <r>
          <rPr>
            <sz val="9"/>
            <color indexed="81"/>
            <rFont val="Tahoma"/>
            <family val="2"/>
          </rPr>
          <t xml:space="preserve">
</t>
        </r>
      </text>
    </comment>
    <comment ref="AS2" authorId="0" shapeId="0" xr:uid="{00000000-0006-0000-2200-00000C000000}">
      <text>
        <r>
          <rPr>
            <b/>
            <sz val="9"/>
            <color indexed="81"/>
            <rFont val="Tahoma"/>
            <family val="2"/>
          </rPr>
          <t xml:space="preserve">INEGI:
</t>
        </r>
        <r>
          <rPr>
            <sz val="9"/>
            <color indexed="81"/>
            <rFont val="Arial"/>
            <family val="2"/>
          </rPr>
          <t>Solo deben llenarse cuando en la columna  "Fase en la que se solucionó" se haya seleccionado "Huelga" y en la columna "Estatus" se haya seleccionado "Solucionado".</t>
        </r>
        <r>
          <rPr>
            <sz val="9"/>
            <color indexed="81"/>
            <rFont val="Tahoma"/>
            <family val="2"/>
          </rPr>
          <t xml:space="preserve">
</t>
        </r>
      </text>
    </comment>
    <comment ref="AO3" authorId="0" shapeId="0" xr:uid="{00000000-0006-0000-2200-00000D000000}">
      <text>
        <r>
          <rPr>
            <b/>
            <sz val="9"/>
            <color indexed="81"/>
            <rFont val="Arial"/>
            <family val="2"/>
          </rPr>
          <t xml:space="preserve">INEGI:
</t>
        </r>
        <r>
          <rPr>
            <sz val="9"/>
            <color indexed="81"/>
            <rFont val="Arial"/>
            <family val="2"/>
          </rPr>
          <t xml:space="preserve">En caso de seleccionar en la columna "Forma de solución" la opción de "Otra forma de solución (especifique)" deberá de registrar su respuesta en esta columna.
</t>
        </r>
      </text>
    </comment>
    <comment ref="AQ3" authorId="0" shapeId="0" xr:uid="{00000000-0006-0000-2200-00000E000000}">
      <text>
        <r>
          <rPr>
            <b/>
            <sz val="9"/>
            <color indexed="81"/>
            <rFont val="Tahoma"/>
            <family val="2"/>
          </rPr>
          <t xml:space="preserve">INEGI:
</t>
        </r>
        <r>
          <rPr>
            <sz val="9"/>
            <color indexed="81"/>
            <rFont val="Arial"/>
            <family val="2"/>
          </rPr>
          <t>Incremento salarial solo debe llenarse cuando en la columna  "Motivo de la huelga" se haya seleccionado "Revisión de salario</t>
        </r>
        <r>
          <rPr>
            <b/>
            <sz val="9"/>
            <color indexed="81"/>
            <rFont val="Tahoma"/>
            <family val="2"/>
          </rPr>
          <t>".</t>
        </r>
        <r>
          <rPr>
            <sz val="9"/>
            <color indexed="81"/>
            <rFont val="Tahoma"/>
            <family val="2"/>
          </rPr>
          <t xml:space="preserve">
</t>
        </r>
      </text>
    </comment>
    <comment ref="AT3" authorId="0" shapeId="0" xr:uid="{00000000-0006-0000-2200-00000F000000}">
      <text>
        <r>
          <rPr>
            <b/>
            <sz val="9"/>
            <color indexed="81"/>
            <rFont val="Arial"/>
            <family val="2"/>
          </rPr>
          <t>INEGI:</t>
        </r>
        <r>
          <rPr>
            <sz val="9"/>
            <color indexed="81"/>
            <rFont val="Arial"/>
            <family val="2"/>
          </rPr>
          <t xml:space="preserve">
 En caso de seleccionar en la columna "Forma de solución" la opción de "Otra forma de solución (especifique)" deberá de registrar su respuesta en esta columna.</t>
        </r>
      </text>
    </comment>
    <comment ref="AV3" authorId="0" shapeId="0" xr:uid="{00000000-0006-0000-2200-000010000000}">
      <text>
        <r>
          <rPr>
            <b/>
            <sz val="9"/>
            <color indexed="81"/>
            <rFont val="Tahoma"/>
            <family val="2"/>
          </rPr>
          <t xml:space="preserve">INEGI:
</t>
        </r>
        <r>
          <rPr>
            <sz val="9"/>
            <color indexed="81"/>
            <rFont val="Tahoma"/>
            <family val="2"/>
          </rPr>
          <t xml:space="preserve">Tipo de sentencia, solo debe llenarse cuando en la columna  "Forma de solución" se haya seleccionado "Sentencia"
</t>
        </r>
      </text>
    </comment>
    <comment ref="AY3" authorId="0" shapeId="0" xr:uid="{00000000-0006-0000-2200-000011000000}">
      <text>
        <r>
          <rPr>
            <b/>
            <sz val="9"/>
            <color indexed="81"/>
            <rFont val="Tahoma"/>
            <family val="2"/>
          </rPr>
          <t xml:space="preserve">INEGI:
</t>
        </r>
        <r>
          <rPr>
            <sz val="9"/>
            <color indexed="81"/>
            <rFont val="Arial"/>
            <family val="2"/>
          </rPr>
          <t>La contabilización de los días huelga se realiza de forma consecutiva entre el día inicial (estallamiento) y día  final (levantamiento), cabe destacar que en el procedimiento de huelga todos los días y horas son hábiles de conformidad con el artículo 716 de la Ley Federal del Trabajo.</t>
        </r>
      </text>
    </comment>
    <comment ref="A11" authorId="1" shapeId="0" xr:uid="{00000000-0006-0000-2200-000012000000}">
      <text>
        <r>
          <rPr>
            <b/>
            <sz val="9"/>
            <color indexed="81"/>
            <rFont val="Tahoma"/>
            <family val="2"/>
          </rPr>
          <t>BARRON JAIMES JESUS ANGEL:</t>
        </r>
        <r>
          <rPr>
            <sz val="9"/>
            <color indexed="81"/>
            <rFont val="Tahoma"/>
            <family val="2"/>
          </rPr>
          <t xml:space="preserve">
NO eliminar fila</t>
        </r>
      </text>
    </comment>
  </commentList>
</comments>
</file>

<file path=xl/comments34.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H3" authorId="0" shapeId="0" xr:uid="{00000000-0006-0000-2300-000001000000}">
      <text>
        <r>
          <rPr>
            <b/>
            <sz val="9"/>
            <color indexed="81"/>
            <rFont val="Arial"/>
            <family val="2"/>
          </rPr>
          <t>INEGI:</t>
        </r>
        <r>
          <rPr>
            <sz val="9"/>
            <color indexed="81"/>
            <rFont val="Arial"/>
            <family val="2"/>
          </rPr>
          <t xml:space="preserve">
Solo deben llenarse cuando en la columna "Actor" se haya seleccionado "Sindicato".</t>
        </r>
      </text>
    </comment>
    <comment ref="K3" authorId="0" shapeId="0" xr:uid="{00000000-0006-0000-2300-000002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N3" authorId="0" shapeId="0" xr:uid="{00000000-0006-0000-2300-000003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O3" authorId="0" shapeId="0" xr:uid="{00000000-0006-0000-2300-000004000000}">
      <text>
        <r>
          <rPr>
            <b/>
            <sz val="9"/>
            <color indexed="81"/>
            <rFont val="Arial"/>
            <family val="2"/>
          </rPr>
          <t>INEGI:</t>
        </r>
        <r>
          <rPr>
            <sz val="9"/>
            <color indexed="81"/>
            <rFont val="Arial"/>
            <family val="2"/>
          </rPr>
          <t xml:space="preserve">
Solo deben llenarse cuando en la columna "Actor" se haya seleccionado "Sindicato" o "Mayoría de trabajadores".
La  suma de las cantidades registradas las columnas Hombre y Mujer, deberá de ser la que se reporte en la columna "Cantidad de trabajadores involucrados" .
</t>
        </r>
      </text>
    </comment>
    <comment ref="A11" authorId="1" shapeId="0" xr:uid="{00000000-0006-0000-2300-000005000000}">
      <text>
        <r>
          <rPr>
            <b/>
            <sz val="9"/>
            <color indexed="81"/>
            <rFont val="Tahoma"/>
            <family val="2"/>
          </rPr>
          <t>BARRON JAIMES JESUS ANGEL:</t>
        </r>
        <r>
          <rPr>
            <sz val="9"/>
            <color indexed="81"/>
            <rFont val="Tahoma"/>
            <family val="2"/>
          </rPr>
          <t xml:space="preserve">
NO eliminar fila</t>
        </r>
      </text>
    </comment>
  </commentList>
</comments>
</file>

<file path=xl/comments35.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J3" authorId="0" shapeId="0" xr:uid="{00000000-0006-0000-2400-000001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1" shapeId="0" xr:uid="{00000000-0006-0000-2400-000002000000}">
      <text>
        <r>
          <rPr>
            <b/>
            <sz val="9"/>
            <color indexed="81"/>
            <rFont val="Tahoma"/>
            <family val="2"/>
          </rPr>
          <t>BARRON JAIMES JESUS ANGEL:</t>
        </r>
        <r>
          <rPr>
            <sz val="9"/>
            <color indexed="81"/>
            <rFont val="Tahoma"/>
            <family val="2"/>
          </rPr>
          <t xml:space="preserve">
NO eliminar fila</t>
        </r>
      </text>
    </comment>
  </commentList>
</comments>
</file>

<file path=xl/comments36.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5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O2" authorId="0" shapeId="0" xr:uid="{00000000-0006-0000-2500-000002000000}">
      <text>
        <r>
          <rPr>
            <b/>
            <sz val="9"/>
            <color indexed="81"/>
            <rFont val="Arial"/>
            <family val="2"/>
          </rPr>
          <t xml:space="preserve">INEGI:
</t>
        </r>
        <r>
          <rPr>
            <sz val="9"/>
            <color indexed="81"/>
            <rFont val="Arial"/>
            <family val="2"/>
          </rPr>
          <t>"Motivo del conflicto colectivo de naturaleza económica", debe registrar la opción sí o no, dependiendo el motivo de conflicto que se suscitó. Son opciones que permiten seleccionar más de un Conflicto</t>
        </r>
        <r>
          <rPr>
            <b/>
            <sz val="9"/>
            <color indexed="81"/>
            <rFont val="Arial"/>
            <family val="2"/>
          </rPr>
          <t>.</t>
        </r>
      </text>
    </comment>
    <comment ref="U2" authorId="0" shapeId="0" xr:uid="{00000000-0006-0000-2500-000003000000}">
      <text>
        <r>
          <rPr>
            <b/>
            <sz val="9"/>
            <color indexed="81"/>
            <rFont val="Arial"/>
            <family val="2"/>
          </rPr>
          <t xml:space="preserve">INEGI:
</t>
        </r>
        <r>
          <rPr>
            <sz val="9"/>
            <color indexed="81"/>
            <rFont val="Arial"/>
            <family val="2"/>
          </rPr>
          <t>Tipo de suspensión temporal de las relaciones de trabajo, solo debe llenarse cuando en la columna  "Motivo del conflicto colectivo de naturaleza económica" se haya seleccionado "Suspensión temporal de las relaciones de trabajo". Son opciones que permiten seleccionar más de una opción</t>
        </r>
        <r>
          <rPr>
            <b/>
            <sz val="9"/>
            <color indexed="81"/>
            <rFont val="Arial"/>
            <family val="2"/>
          </rPr>
          <t>.</t>
        </r>
        <r>
          <rPr>
            <sz val="9"/>
            <color indexed="81"/>
            <rFont val="Arial"/>
            <family val="2"/>
          </rPr>
          <t xml:space="preserve">
</t>
        </r>
      </text>
    </comment>
    <comment ref="Y2" authorId="0" shapeId="0" xr:uid="{00000000-0006-0000-2500-000004000000}">
      <text>
        <r>
          <rPr>
            <b/>
            <sz val="9"/>
            <color indexed="81"/>
            <rFont val="Arial"/>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Z2" authorId="0" shapeId="0" xr:uid="{00000000-0006-0000-2500-000005000000}">
      <text>
        <r>
          <rPr>
            <b/>
            <sz val="9"/>
            <color indexed="81"/>
            <rFont val="Arial"/>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AC2" authorId="0" shapeId="0" xr:uid="{00000000-0006-0000-2500-000006000000}">
      <text>
        <r>
          <rPr>
            <b/>
            <sz val="9"/>
            <color indexed="81"/>
            <rFont val="Arial"/>
            <family val="2"/>
          </rPr>
          <t>INEGI:</t>
        </r>
        <r>
          <rPr>
            <sz val="9"/>
            <color indexed="81"/>
            <rFont val="Arial"/>
            <family val="2"/>
          </rPr>
          <t xml:space="preserve">
Clave/identificador de la constancia, solo debe llenarse cuando en la columna  "¿Se anexó constancia de no conciliación expedida por el Centro de Conciliación?" se haya seleccionado "Sí ".
</t>
        </r>
      </text>
    </comment>
    <comment ref="AD2" authorId="0" shapeId="0" xr:uid="{00000000-0006-0000-2500-000007000000}">
      <text>
        <r>
          <rPr>
            <b/>
            <sz val="9"/>
            <color indexed="81"/>
            <rFont val="Tahoma"/>
            <family val="2"/>
          </rPr>
          <t>INEGI:</t>
        </r>
        <r>
          <rPr>
            <sz val="9"/>
            <color indexed="81"/>
            <rFont val="Tahoma"/>
            <family val="2"/>
          </rPr>
          <t xml:space="preserve">
Solo debe llenarse cuando en la columna "¿Se anexó constancia de no conciliación expedida por el Centro Federal de Conciliación y Registro Laboral?" se haya seleccionado  " No".</t>
        </r>
      </text>
    </comment>
    <comment ref="AG2" authorId="0" shapeId="0" xr:uid="{00000000-0006-0000-2500-000008000000}">
      <text>
        <r>
          <rPr>
            <b/>
            <sz val="9"/>
            <color indexed="81"/>
            <rFont val="Tahoma"/>
            <family val="2"/>
          </rPr>
          <t xml:space="preserve">INEGI:
</t>
        </r>
        <r>
          <rPr>
            <sz val="9"/>
            <color indexed="81"/>
            <rFont val="Tahoma"/>
            <family val="2"/>
          </rPr>
          <t xml:space="preserve">En caso de seleccionar las opciones </t>
        </r>
        <r>
          <rPr>
            <b/>
            <sz val="9"/>
            <color indexed="81"/>
            <rFont val="Tahoma"/>
            <family val="2"/>
          </rPr>
          <t>"Desechada", "Archivo"</t>
        </r>
        <r>
          <rPr>
            <sz val="9"/>
            <color indexed="81"/>
            <rFont val="Tahoma"/>
            <family val="2"/>
          </rPr>
          <t xml:space="preserve"> o</t>
        </r>
        <r>
          <rPr>
            <b/>
            <sz val="9"/>
            <color indexed="81"/>
            <rFont val="Tahoma"/>
            <family val="2"/>
          </rPr>
          <t xml:space="preserve"> "No se dio trámite al escrito de demanda",</t>
        </r>
        <r>
          <rPr>
            <sz val="9"/>
            <color indexed="81"/>
            <rFont val="Tahoma"/>
            <family val="2"/>
          </rPr>
          <t xml:space="preserve"> no deberá de continuar con el llenado de información por haberse concluido el expediente.</t>
        </r>
      </text>
    </comment>
    <comment ref="AL2" authorId="0" shapeId="0" xr:uid="{00000000-0006-0000-2500-000009000000}">
      <text>
        <r>
          <rPr>
            <b/>
            <sz val="9"/>
            <color indexed="81"/>
            <rFont val="Arial"/>
            <family val="2"/>
          </rPr>
          <t xml:space="preserve">INEGI:
</t>
        </r>
        <r>
          <rPr>
            <sz val="9"/>
            <color indexed="81"/>
            <rFont val="Arial"/>
            <family val="2"/>
          </rPr>
          <t xml:space="preserve">Fecha de audiencia dentro del procedimiento colectivo de naturaleza económica, solo debe llenarse cuando en la columna  "¿Hubo celebración de audiencia dentro del procedimiento colectivo de naturaleza económica?" se haya seleccionado "Sí ".
</t>
        </r>
      </text>
    </comment>
    <comment ref="AN2" authorId="0" shapeId="0" xr:uid="{00000000-0006-0000-2500-00000A000000}">
      <text>
        <r>
          <rPr>
            <b/>
            <sz val="9"/>
            <color indexed="81"/>
            <rFont val="Tahoma"/>
            <family val="2"/>
          </rPr>
          <t xml:space="preserve">INEGI:
</t>
        </r>
        <r>
          <rPr>
            <sz val="9"/>
            <color indexed="81"/>
            <rFont val="Tahoma"/>
            <family val="2"/>
          </rPr>
          <t xml:space="preserve">Fecha del último acto procesal, solo debe llenarse cuando en la columna  "Estatus del expediente" se haya seleccionado "En proceso de resolución"
</t>
        </r>
      </text>
    </comment>
    <comment ref="AO2" authorId="0" shapeId="0" xr:uid="{00000000-0006-0000-2500-00000B000000}">
      <text>
        <r>
          <rPr>
            <b/>
            <sz val="9"/>
            <color indexed="81"/>
            <rFont val="Arial"/>
            <family val="2"/>
          </rPr>
          <t xml:space="preserve">INEGI:
</t>
        </r>
        <r>
          <rPr>
            <sz val="9"/>
            <color indexed="81"/>
            <rFont val="Arial"/>
            <family val="2"/>
          </rPr>
          <t xml:space="preserve">Fase en la que se solucionó el expediente, solo debe llenarse cuando en la columna  "Estatus del expediente" se haya seleccionado "Solucionado".
</t>
        </r>
      </text>
    </comment>
    <comment ref="AT4" authorId="0" shapeId="0" xr:uid="{00000000-0006-0000-2500-00000C000000}">
      <text>
        <r>
          <rPr>
            <b/>
            <sz val="9"/>
            <color indexed="81"/>
            <rFont val="Arial"/>
            <family val="2"/>
          </rPr>
          <t>INEGI:</t>
        </r>
        <r>
          <rPr>
            <sz val="9"/>
            <color indexed="81"/>
            <rFont val="Arial"/>
            <family val="2"/>
          </rPr>
          <t xml:space="preserve">
 Estos son algunos efectos que pueden establecerse en la resolución dentro de un procedimiento colectivo de naturaleza económica.</t>
        </r>
      </text>
    </comment>
    <comment ref="BC4" authorId="0" shapeId="0" xr:uid="{00000000-0006-0000-2500-00000D000000}">
      <text>
        <r>
          <rPr>
            <b/>
            <sz val="9"/>
            <color indexed="81"/>
            <rFont val="Arial"/>
            <family val="2"/>
          </rPr>
          <t xml:space="preserve">INEGI:
</t>
        </r>
        <r>
          <rPr>
            <sz val="9"/>
            <color indexed="81"/>
            <rFont val="Arial"/>
            <family val="2"/>
          </rPr>
          <t>En caso de seleccionar en la columna "Otro tipo de efecto (especifique)"  la opción de "Sí" deberá de registrar su respuesta en esta columna.</t>
        </r>
      </text>
    </comment>
    <comment ref="A11" authorId="1" shapeId="0" xr:uid="{00000000-0006-0000-2500-00000E000000}">
      <text>
        <r>
          <rPr>
            <b/>
            <sz val="9"/>
            <color indexed="81"/>
            <rFont val="Tahoma"/>
            <family val="2"/>
          </rPr>
          <t>BARRON JAIMES JESUS ANGEL:</t>
        </r>
        <r>
          <rPr>
            <sz val="9"/>
            <color indexed="81"/>
            <rFont val="Tahoma"/>
            <family val="2"/>
          </rPr>
          <t xml:space="preserve">
NO eliminar fila</t>
        </r>
      </text>
    </comment>
  </commentList>
</comments>
</file>

<file path=xl/comments37.xml><?xml version="1.0" encoding="utf-8"?>
<comments xmlns="http://schemas.openxmlformats.org/spreadsheetml/2006/main" xmlns:mc="http://schemas.openxmlformats.org/markup-compatibility/2006" xmlns:xr="http://schemas.microsoft.com/office/spreadsheetml/2014/revision" mc:Ignorable="xr">
  <authors>
    <author>INEGI</author>
    <author>DELGADO SOLORIO ADRIANA</author>
    <author>BARRON JAIMES JESUS ANGEL</author>
  </authors>
  <commentList>
    <comment ref="S2" authorId="0" shapeId="0" xr:uid="{00000000-0006-0000-2600-000001000000}">
      <text>
        <r>
          <rPr>
            <b/>
            <sz val="9"/>
            <color indexed="81"/>
            <rFont val="Tahoma"/>
            <family val="2"/>
          </rPr>
          <t>INEGI:
Solo deben llenarse cuando en la columna "Actor" se haya seleccionado "Patrón".</t>
        </r>
        <r>
          <rPr>
            <sz val="9"/>
            <color indexed="81"/>
            <rFont val="Tahoma"/>
            <family val="2"/>
          </rPr>
          <t xml:space="preserve">
</t>
        </r>
      </text>
    </comment>
    <comment ref="H3" authorId="1" shapeId="0" xr:uid="{00000000-0006-0000-2600-000002000000}">
      <text>
        <r>
          <rPr>
            <b/>
            <sz val="9"/>
            <color indexed="81"/>
            <rFont val="Arial"/>
            <family val="2"/>
          </rPr>
          <t>INEGI:</t>
        </r>
        <r>
          <rPr>
            <sz val="9"/>
            <color indexed="81"/>
            <rFont val="Arial"/>
            <family val="2"/>
          </rPr>
          <t xml:space="preserve">
Solo deben llenarse cuando en la columna "Actor" se haya seleccionado "Sindicato".</t>
        </r>
      </text>
    </comment>
    <comment ref="K3" authorId="1" shapeId="0" xr:uid="{00000000-0006-0000-2600-000003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N3" authorId="1" shapeId="0" xr:uid="{00000000-0006-0000-2600-000004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O3" authorId="1" shapeId="0" xr:uid="{00000000-0006-0000-2600-000005000000}">
      <text>
        <r>
          <rPr>
            <b/>
            <sz val="9"/>
            <color indexed="81"/>
            <rFont val="Arial"/>
            <family val="2"/>
          </rPr>
          <t>INEGI:</t>
        </r>
        <r>
          <rPr>
            <sz val="9"/>
            <color indexed="81"/>
            <rFont val="Arial"/>
            <family val="2"/>
          </rPr>
          <t xml:space="preserve">
Solo deben llenarse cuando en la columna "Actor" se haya seleccionado "Sindicato" o "Mayoría de trabajadores".
La  suma de las cantidades registradas las columnas Hombre y Mujer, deberá de ser la que se reporte en la columna "Cantidad de trabajadores involucrados" .
</t>
        </r>
      </text>
    </comment>
    <comment ref="U3" authorId="1" shapeId="0" xr:uid="{00000000-0006-0000-2600-000006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2" shapeId="0" xr:uid="{00000000-0006-0000-2600-000007000000}">
      <text>
        <r>
          <rPr>
            <b/>
            <sz val="9"/>
            <color indexed="81"/>
            <rFont val="Tahoma"/>
            <family val="2"/>
          </rPr>
          <t>BARRON JAIMES JESUS ANGEL:</t>
        </r>
        <r>
          <rPr>
            <sz val="9"/>
            <color indexed="81"/>
            <rFont val="Tahoma"/>
            <family val="2"/>
          </rPr>
          <t xml:space="preserve">
NO eliminar fila</t>
        </r>
      </text>
    </comment>
  </commentList>
</comments>
</file>

<file path=xl/comments38.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S2" authorId="0" shapeId="0" xr:uid="{00000000-0006-0000-2700-000001000000}">
      <text>
        <r>
          <rPr>
            <b/>
            <sz val="9"/>
            <color indexed="81"/>
            <rFont val="Arial"/>
            <family val="2"/>
          </rPr>
          <t xml:space="preserve">INEGI:
</t>
        </r>
        <r>
          <rPr>
            <sz val="9"/>
            <color indexed="81"/>
            <rFont val="Arial"/>
            <family val="2"/>
          </rPr>
          <t>Solo deben llenarse cuando en la columna "Demandado" se haya seleccionado "Patrón".</t>
        </r>
      </text>
    </comment>
    <comment ref="H3" authorId="0" shapeId="0" xr:uid="{00000000-0006-0000-2700-000002000000}">
      <text>
        <r>
          <rPr>
            <b/>
            <sz val="9"/>
            <color indexed="81"/>
            <rFont val="Arial"/>
            <family val="2"/>
          </rPr>
          <t>INEGI:</t>
        </r>
        <r>
          <rPr>
            <sz val="9"/>
            <color indexed="81"/>
            <rFont val="Arial"/>
            <family val="2"/>
          </rPr>
          <t xml:space="preserve">
Solo deben llenarse cuando en la columna "Demandado" se haya seleccionado "Sindicato".</t>
        </r>
      </text>
    </comment>
    <comment ref="K3" authorId="0" shapeId="0" xr:uid="{00000000-0006-0000-2700-000003000000}">
      <text>
        <r>
          <rPr>
            <b/>
            <sz val="9"/>
            <color indexed="81"/>
            <rFont val="Arial"/>
            <family val="2"/>
          </rPr>
          <t>INEGI:</t>
        </r>
        <r>
          <rPr>
            <sz val="9"/>
            <color indexed="81"/>
            <rFont val="Arial"/>
            <family val="2"/>
          </rPr>
          <t xml:space="preserve">
En caso de seleccionar en la columna "Tipo de sindicato" la opción de "Otro tipo de sindicato (especifique)" deberá de registrar su respuesta en esta columna.
</t>
        </r>
      </text>
    </comment>
    <comment ref="N3" authorId="0" shapeId="0" xr:uid="{00000000-0006-0000-2700-000004000000}">
      <text>
        <r>
          <rPr>
            <b/>
            <sz val="9"/>
            <color indexed="81"/>
            <rFont val="Arial"/>
            <family val="2"/>
          </rPr>
          <t>INEGI:</t>
        </r>
        <r>
          <rPr>
            <sz val="9"/>
            <color indexed="81"/>
            <rFont val="Arial"/>
            <family val="2"/>
          </rPr>
          <t xml:space="preserve">
En caso de seleccionar en la columna "Nombre de organización obrera" la opción de "Otra organización obrera (especifique)" deberá de registrar su respuesta en esta columna.
</t>
        </r>
      </text>
    </comment>
    <comment ref="O3" authorId="0" shapeId="0" xr:uid="{00000000-0006-0000-2700-000005000000}">
      <text>
        <r>
          <rPr>
            <b/>
            <sz val="9"/>
            <color indexed="81"/>
            <rFont val="Arial"/>
            <family val="2"/>
          </rPr>
          <t>INEGI:</t>
        </r>
        <r>
          <rPr>
            <sz val="9"/>
            <color indexed="81"/>
            <rFont val="Arial"/>
            <family val="2"/>
          </rPr>
          <t xml:space="preserve">
Solo deben llenarse cuando en la columna "Demandado" se haya seleccionado "Sindicato" o "Mayoría de trabajadores".
La  suma de las cantidades registradas las columnas Hombre y Mujer, deberá de ser la que se reporte en la columna "Cantidad de trabajadores involucrados" .
</t>
        </r>
      </text>
    </comment>
    <comment ref="U3" authorId="0" shapeId="0" xr:uid="{00000000-0006-0000-2700-000006000000}">
      <text>
        <r>
          <rPr>
            <b/>
            <sz val="9"/>
            <color indexed="81"/>
            <rFont val="Arial"/>
            <family val="2"/>
          </rPr>
          <t>INEGI:</t>
        </r>
        <r>
          <rPr>
            <sz val="9"/>
            <color indexed="81"/>
            <rFont val="Arial"/>
            <family val="2"/>
          </rPr>
          <t xml:space="preserve">
Solo deben llenarse cuando en la columna "Tipo" se haya seleccionado "Persona moral".</t>
        </r>
      </text>
    </comment>
    <comment ref="A11" authorId="1" shapeId="0" xr:uid="{00000000-0006-0000-2700-000007000000}">
      <text>
        <r>
          <rPr>
            <b/>
            <sz val="9"/>
            <color indexed="81"/>
            <rFont val="Tahoma"/>
            <family val="2"/>
          </rPr>
          <t>BARRON JAIMES JESUS ANGEL:</t>
        </r>
        <r>
          <rPr>
            <sz val="9"/>
            <color indexed="81"/>
            <rFont val="Tahoma"/>
            <family val="2"/>
          </rPr>
          <t xml:space="preserve">
NO eliminar fila</t>
        </r>
      </text>
    </comment>
  </commentList>
</comments>
</file>

<file path=xl/comments39.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8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J2" authorId="0" shapeId="0" xr:uid="{00000000-0006-0000-2800-000002000000}">
      <text>
        <r>
          <rPr>
            <b/>
            <sz val="9"/>
            <color indexed="81"/>
            <rFont val="Arial"/>
            <family val="2"/>
          </rPr>
          <t>INEGI:</t>
        </r>
        <r>
          <rPr>
            <sz val="9"/>
            <color indexed="81"/>
            <rFont val="Arial"/>
            <family val="2"/>
          </rPr>
          <t xml:space="preserve">
En caso de seleccionar en la columna "Motivo de la solicitud o promoción" la opción de "Otro motivo de la solicitud o promoción (especifique)" deberá de registrar su respuesta en esta columna.
</t>
        </r>
      </text>
    </comment>
    <comment ref="L2" authorId="0" shapeId="0" xr:uid="{00000000-0006-0000-2800-000003000000}">
      <text>
        <r>
          <rPr>
            <b/>
            <sz val="9"/>
            <color indexed="81"/>
            <rFont val="Arial"/>
            <family val="2"/>
          </rPr>
          <t xml:space="preserve">INEGI:
</t>
        </r>
        <r>
          <rPr>
            <sz val="9"/>
            <color indexed="81"/>
            <rFont val="Arial"/>
            <family val="2"/>
          </rPr>
          <t>Si en la columna "Incompetencia", seleccionan "Sí", se deberá llenar la columna "Tipo de incompetencia" y</t>
        </r>
        <r>
          <rPr>
            <b/>
            <sz val="9"/>
            <color indexed="81"/>
            <rFont val="Arial"/>
            <family val="2"/>
          </rPr>
          <t xml:space="preserve"> terminar con el registro de información</t>
        </r>
        <r>
          <rPr>
            <sz val="9"/>
            <color indexed="81"/>
            <rFont val="Arial"/>
            <family val="2"/>
          </rPr>
          <t>.</t>
        </r>
      </text>
    </comment>
    <comment ref="M2" authorId="0" shapeId="0" xr:uid="{00000000-0006-0000-2800-000004000000}">
      <text>
        <r>
          <rPr>
            <b/>
            <sz val="9"/>
            <color indexed="81"/>
            <rFont val="Arial"/>
            <family val="2"/>
          </rPr>
          <t xml:space="preserve">INEGI:
</t>
        </r>
        <r>
          <rPr>
            <sz val="9"/>
            <color indexed="81"/>
            <rFont val="Arial"/>
            <family val="2"/>
          </rPr>
          <t>En caso de seleccionar en la columna "Tipo de incompetencia" la opción de "Otro tipo de incompetencia (especifique)" deberá de registrar su respuesta en esta columna.</t>
        </r>
      </text>
    </comment>
    <comment ref="Q2" authorId="0" shapeId="0" xr:uid="{00000000-0006-0000-2800-000005000000}">
      <text>
        <r>
          <rPr>
            <b/>
            <sz val="9"/>
            <color indexed="81"/>
            <rFont val="Arial"/>
            <family val="2"/>
          </rPr>
          <t xml:space="preserve">INEGI:
</t>
        </r>
        <r>
          <rPr>
            <sz val="9"/>
            <color indexed="81"/>
            <rFont val="Arial"/>
            <family val="2"/>
          </rPr>
          <t xml:space="preserve"> En caso de seleccionar en la columna "Promovente" la opción de "Otro tipo de promovente (especifique)" deberá de registrar su respuesta en esta columna.</t>
        </r>
      </text>
    </comment>
    <comment ref="S2" authorId="0" shapeId="0" xr:uid="{00000000-0006-0000-2800-000006000000}">
      <text>
        <r>
          <rPr>
            <b/>
            <sz val="9"/>
            <color indexed="81"/>
            <rFont val="Arial"/>
            <family val="2"/>
          </rPr>
          <t>INEGI:</t>
        </r>
        <r>
          <rPr>
            <sz val="9"/>
            <color indexed="81"/>
            <rFont val="Arial"/>
            <family val="2"/>
          </rPr>
          <t xml:space="preserve">
"Fecha en la que se concluyó el expediente" solo debe llenarse cuando en la columna "Estatus del expediente" se haya seleccionado la opción "Solucionado".</t>
        </r>
      </text>
    </comment>
    <comment ref="A11" authorId="1" shapeId="0" xr:uid="{00000000-0006-0000-2800-000007000000}">
      <text>
        <r>
          <rPr>
            <b/>
            <sz val="9"/>
            <color indexed="81"/>
            <rFont val="Tahoma"/>
            <family val="2"/>
          </rPr>
          <t>BARRON JAIMES JESUS ANGEL:</t>
        </r>
        <r>
          <rPr>
            <sz val="9"/>
            <color indexed="81"/>
            <rFont val="Tahoma"/>
            <family val="2"/>
          </rPr>
          <t xml:space="preserve">
NO eliminar fila</t>
        </r>
      </text>
    </comment>
  </commentList>
</comments>
</file>

<file path=xl/comments40.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9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J2" authorId="0" shapeId="0" xr:uid="{00000000-0006-0000-2900-000002000000}">
      <text>
        <r>
          <rPr>
            <b/>
            <sz val="9"/>
            <color indexed="81"/>
            <rFont val="Arial"/>
            <family val="2"/>
          </rPr>
          <t>INEGI:</t>
        </r>
        <r>
          <rPr>
            <sz val="9"/>
            <color indexed="81"/>
            <rFont val="Arial"/>
            <family val="2"/>
          </rPr>
          <t xml:space="preserve">
Fecha de audiencia, solo debe llenarse cuando en la columna  "¿Hubo celebración de audiencia ?" se haya seleccionado "Sí ".</t>
        </r>
      </text>
    </comment>
    <comment ref="L2" authorId="0" shapeId="0" xr:uid="{00000000-0006-0000-2900-000003000000}">
      <text>
        <r>
          <rPr>
            <b/>
            <sz val="9"/>
            <color indexed="81"/>
            <rFont val="Arial"/>
            <family val="2"/>
          </rPr>
          <t>INEGI:</t>
        </r>
        <r>
          <rPr>
            <sz val="9"/>
            <color indexed="81"/>
            <rFont val="Arial"/>
            <family val="2"/>
          </rPr>
          <t xml:space="preserve">
"Sentencia interlocutoria (incidental)" y "Fecha en que el Tribunal dictó la resolución", solo debe llenarse cuando en la columna "Estatus del expediente" se haya seleccionado la opción "Solucionado".
</t>
        </r>
      </text>
    </comment>
    <comment ref="A11" authorId="1" shapeId="0" xr:uid="{00000000-0006-0000-2900-000004000000}">
      <text>
        <r>
          <rPr>
            <b/>
            <sz val="9"/>
            <color indexed="81"/>
            <rFont val="Tahoma"/>
            <family val="2"/>
          </rPr>
          <t>BARRON JAIMES JESUS ANGEL:</t>
        </r>
        <r>
          <rPr>
            <sz val="9"/>
            <color indexed="81"/>
            <rFont val="Tahoma"/>
            <family val="2"/>
          </rPr>
          <t xml:space="preserve">
NO eliminar fila</t>
        </r>
      </text>
    </comment>
  </commentList>
</comments>
</file>

<file path=xl/comments41.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A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F2" authorId="0" shapeId="0" xr:uid="{00000000-0006-0000-2A00-000002000000}">
      <text>
        <r>
          <rPr>
            <b/>
            <sz val="9"/>
            <color indexed="81"/>
            <rFont val="Arial"/>
            <family val="2"/>
          </rPr>
          <t xml:space="preserve">INEGI:
</t>
        </r>
        <r>
          <rPr>
            <sz val="9"/>
            <color indexed="81"/>
            <rFont val="Arial"/>
            <family val="2"/>
          </rPr>
          <t>En "Motivo de la solicitud o promoción" puede seleccionarse más de una opción.</t>
        </r>
      </text>
    </comment>
    <comment ref="K2" authorId="0" shapeId="0" xr:uid="{00000000-0006-0000-2A00-000003000000}">
      <text>
        <r>
          <rPr>
            <b/>
            <sz val="9"/>
            <color indexed="81"/>
            <rFont val="Tahoma"/>
            <family val="2"/>
          </rPr>
          <t xml:space="preserve">INEGI:
</t>
        </r>
        <r>
          <rPr>
            <sz val="9"/>
            <color indexed="81"/>
            <rFont val="Arial"/>
            <family val="2"/>
          </rPr>
          <t>En caso de seleccionar en la columna "Promovente" la opción de "Otro tipo de promovente (especifique)" deberá de registrar su respuesta en esta columna.</t>
        </r>
      </text>
    </comment>
    <comment ref="M2" authorId="0" shapeId="0" xr:uid="{00000000-0006-0000-2A00-000004000000}">
      <text>
        <r>
          <rPr>
            <b/>
            <sz val="9"/>
            <color indexed="81"/>
            <rFont val="Tahoma"/>
            <family val="2"/>
          </rPr>
          <t xml:space="preserve">INEGI:
</t>
        </r>
        <r>
          <rPr>
            <sz val="9"/>
            <color indexed="81"/>
            <rFont val="Tahoma"/>
            <family val="2"/>
          </rPr>
          <t>"Fecha en que el Tribunal dictó la resolución", solo debe llenarse cuando en la columna "Estatus del expediente" se haya seleccionado la opción "Solucionado".</t>
        </r>
      </text>
    </comment>
    <comment ref="A11" authorId="1" shapeId="0" xr:uid="{00000000-0006-0000-2A00-000005000000}">
      <text>
        <r>
          <rPr>
            <b/>
            <sz val="9"/>
            <color indexed="81"/>
            <rFont val="Tahoma"/>
            <family val="2"/>
          </rPr>
          <t>BARRON JAIMES JESUS ANGEL:</t>
        </r>
        <r>
          <rPr>
            <sz val="9"/>
            <color indexed="81"/>
            <rFont val="Tahoma"/>
            <family val="2"/>
          </rPr>
          <t xml:space="preserve">
NO eliminar fila</t>
        </r>
      </text>
    </comment>
  </commentList>
</comments>
</file>

<file path=xl/comments42.xml><?xml version="1.0" encoding="utf-8"?>
<comments xmlns="http://schemas.openxmlformats.org/spreadsheetml/2006/main" xmlns:mc="http://schemas.openxmlformats.org/markup-compatibility/2006" xmlns:xr="http://schemas.microsoft.com/office/spreadsheetml/2014/revision" mc:Ignorable="xr">
  <authors>
    <author>DELGADO SOLORIO ADRIANA</author>
    <author>BARRON JAIMES JESUS ANGEL</author>
  </authors>
  <commentList>
    <comment ref="C2" authorId="0" shapeId="0" xr:uid="{00000000-0006-0000-2B00-000001000000}">
      <text>
        <r>
          <rPr>
            <b/>
            <sz val="9"/>
            <color indexed="81"/>
            <rFont val="Arial"/>
            <family val="2"/>
          </rPr>
          <t xml:space="preserve">INEGI:
</t>
        </r>
        <r>
          <rPr>
            <sz val="9"/>
            <color indexed="81"/>
            <rFont val="Arial"/>
            <family val="2"/>
          </rPr>
          <t xml:space="preserve">Esta variable es para la codificación que realizará el INEGI, </t>
        </r>
        <r>
          <rPr>
            <b/>
            <sz val="9"/>
            <color indexed="81"/>
            <rFont val="Arial"/>
            <family val="2"/>
          </rPr>
          <t>no deberá ser llenado por el informante.</t>
        </r>
        <r>
          <rPr>
            <sz val="9"/>
            <color indexed="81"/>
            <rFont val="Arial"/>
            <family val="2"/>
          </rPr>
          <t xml:space="preserve"> 
Su codificación contiene la clave geoestadística del estado, municipio + materia del OJ + número de OJ.</t>
        </r>
      </text>
    </comment>
    <comment ref="J2" authorId="0" shapeId="0" xr:uid="{00000000-0006-0000-2B00-000002000000}">
      <text>
        <r>
          <rPr>
            <b/>
            <sz val="9"/>
            <color indexed="81"/>
            <rFont val="Tahoma"/>
            <family val="2"/>
          </rPr>
          <t xml:space="preserve">INEGI:
</t>
        </r>
        <r>
          <rPr>
            <sz val="9"/>
            <color indexed="81"/>
            <rFont val="Arial"/>
            <family val="2"/>
          </rPr>
          <t>"Fase en la que se solucionó el expediente", solo debe llenarse cuando en la columna "Estatus del expediente" se haya seleccionado la opción "Solucionado"</t>
        </r>
      </text>
    </comment>
    <comment ref="A11" authorId="1" shapeId="0" xr:uid="{00000000-0006-0000-2B00-000003000000}">
      <text>
        <r>
          <rPr>
            <b/>
            <sz val="9"/>
            <color indexed="81"/>
            <rFont val="Tahoma"/>
            <family val="2"/>
          </rPr>
          <t>BARRON JAIMES JESUS ANGEL:</t>
        </r>
        <r>
          <rPr>
            <sz val="9"/>
            <color indexed="81"/>
            <rFont val="Tahoma"/>
            <family val="2"/>
          </rPr>
          <t xml:space="preserve">
NO eliminar fila</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<sst xmlns="http://schemas.openxmlformats.org/spreadsheetml/2006/main" count="137347" uniqueCount="12764">
  <si>
    <t>Registro Administrativo en Materia de Justicia Laboral</t>
  </si>
  <si>
    <t>(RALAB)</t>
  </si>
  <si>
    <t>ÍNDICE</t>
  </si>
  <si>
    <t>Reporte de avances de los Tribunales Laborales</t>
  </si>
  <si>
    <t>STPS</t>
  </si>
  <si>
    <t>Control de expediente</t>
  </si>
  <si>
    <t>Audiencias</t>
  </si>
  <si>
    <t>T.1.0_audiencias</t>
  </si>
  <si>
    <t>Procedimiento Ordinario</t>
  </si>
  <si>
    <t>T.1.1_ordinario</t>
  </si>
  <si>
    <t>T.1.2_part_act_ordinario</t>
  </si>
  <si>
    <t>T.1.3_part__dem_ordinario</t>
  </si>
  <si>
    <t>Procedimiento especial individual</t>
  </si>
  <si>
    <t>T.2.1_esp_indiv</t>
  </si>
  <si>
    <t>T.2.2_part_act_esp_indiv</t>
  </si>
  <si>
    <t>T.2.3_part_dem_esp_indiv</t>
  </si>
  <si>
    <t>Procedimiento especial colectivo</t>
  </si>
  <si>
    <t>T.3.1_esp_colec</t>
  </si>
  <si>
    <t>T.3.2_part_act_esp_colec</t>
  </si>
  <si>
    <t>T.3.3_part_dem_esp_colec</t>
  </si>
  <si>
    <t>Huelga</t>
  </si>
  <si>
    <t>T.4.1_huelga</t>
  </si>
  <si>
    <t>T.4.2_part_act_huelga</t>
  </si>
  <si>
    <t>T.4.3_part_dem_huelga</t>
  </si>
  <si>
    <t>Colectivo de naturaleza económica</t>
  </si>
  <si>
    <t>T.5.1_colec_nat_eco</t>
  </si>
  <si>
    <t>T.5.2_part_act_colec_nat_eco</t>
  </si>
  <si>
    <t>T.5.3_part_dem_colec_nat_eco</t>
  </si>
  <si>
    <t>Paraprocesal o voluntario</t>
  </si>
  <si>
    <t>T.6.1_parapro</t>
  </si>
  <si>
    <t>Tercerías</t>
  </si>
  <si>
    <t>T.7.1_terce</t>
  </si>
  <si>
    <t>Preferencias de crédito</t>
  </si>
  <si>
    <t>T.8.1_pref_cred</t>
  </si>
  <si>
    <t>Ejecución</t>
  </si>
  <si>
    <t>T.9.1_ejecu</t>
  </si>
  <si>
    <t>CONSEJO DE COORDINACIÓN PARA LA IMPLEMENTACIÓN DE LA REFORMA AL SISTEMA DE JUSTICIA LABORAL</t>
  </si>
  <si>
    <r>
      <t xml:space="preserve">Formato de reporte de avances de los </t>
    </r>
    <r>
      <rPr>
        <b/>
        <u/>
        <sz val="20"/>
        <color theme="0"/>
        <rFont val="Montserrat"/>
      </rPr>
      <t>Tribunales Laborales</t>
    </r>
  </si>
  <si>
    <r>
      <rPr>
        <b/>
        <sz val="10"/>
        <color theme="1"/>
        <rFont val="Montserrat"/>
      </rPr>
      <t xml:space="preserve">Antes de proceder al llenado del formulario, le recomendamos leer detenidamente las siguientes instrucciones. En caso de existir alguna duda sobre el llenado, le sugerimos ponerse en contacto con su enlace designado en la Unidad. </t>
    </r>
    <r>
      <rPr>
        <sz val="10"/>
        <color theme="1"/>
        <rFont val="Montserrat"/>
      </rPr>
      <t xml:space="preserve">
</t>
    </r>
    <r>
      <rPr>
        <b/>
        <sz val="10"/>
        <color theme="1"/>
        <rFont val="Montserrat"/>
      </rPr>
      <t>Instrucciones para el llenado del cuestionario:</t>
    </r>
    <r>
      <rPr>
        <sz val="10"/>
        <color theme="1"/>
        <rFont val="Montserrat"/>
      </rPr>
      <t xml:space="preserve">
1. Llenar solo las celdas de color amarillo y, de ser el caso, las celdas de observaciones.
2. Si no existe, no se cuenta con el dato o la respuesta es cero (0) en algún rubro, favor de señalarlo con el numero “0”, no dejar la celda vacía.
3. Llenar un cuestionario por cada Sede con la que cuente la Entidad Federativa.
4.En las preguntas donde solicitan cifras, favor de llenar solo con números (1,2,3,..), no usar letras. En caso de tener algún comentario sobre alguna de las cifras reportadas, favor de anotarlo en la celda de observaciones.
5. Si aparece una leyenda en color rojo debajo de alguna pregunta, significa que la información que proporcionó es incorrecta. En dicho caso, favor de revisar si la pregunta está relacionada con otra pregunta y revisar que las cifras coincidan como se indica.
6. El enlace de cada Entidad con la UERSJL deberá enviar a la Unidad un archivo por cada Sede, </t>
    </r>
    <r>
      <rPr>
        <u/>
        <sz val="10"/>
        <color theme="1"/>
        <rFont val="Montserrat"/>
      </rPr>
      <t>sin unificar los valores de todas en un solo archivo</t>
    </r>
    <r>
      <rPr>
        <sz val="10"/>
        <color theme="1"/>
        <rFont val="Montserrat"/>
      </rPr>
      <t xml:space="preserve">.
8. Guardar el archivo con la siguiente nomenclatura: Año(aaaa)_Mes(mm)_TLL_Entidad Federativa_Sede. </t>
    </r>
    <r>
      <rPr>
        <i/>
        <sz val="10"/>
        <color theme="1"/>
        <rFont val="Montserrat"/>
      </rPr>
      <t>Ejemplo: 2021_12_TLL_Zacatecas_Fresnillo</t>
    </r>
    <r>
      <rPr>
        <sz val="10"/>
        <color theme="1"/>
        <rFont val="Montserrat"/>
      </rPr>
      <t>.</t>
    </r>
  </si>
  <si>
    <t>I. INFORMACIÓN GENERAL</t>
  </si>
  <si>
    <t>Entidad Federativa:</t>
  </si>
  <si>
    <t>CDMX</t>
  </si>
  <si>
    <t>Periodo a reportar:</t>
  </si>
  <si>
    <t>Sede:</t>
  </si>
  <si>
    <t>Año:</t>
  </si>
  <si>
    <t>Horario de atención:</t>
  </si>
  <si>
    <r>
      <t xml:space="preserve">1. Señale el número de </t>
    </r>
    <r>
      <rPr>
        <b/>
        <u/>
        <sz val="11"/>
        <color theme="1"/>
        <rFont val="Montserrat"/>
      </rPr>
      <t>juezas y jueces</t>
    </r>
    <r>
      <rPr>
        <b/>
        <sz val="11"/>
        <color theme="1"/>
        <rFont val="Montserrat"/>
      </rPr>
      <t xml:space="preserve"> con los que cuenta el Tribunal Laboral Local/Federal:</t>
    </r>
  </si>
  <si>
    <r>
      <t xml:space="preserve">2. Señale el número de </t>
    </r>
    <r>
      <rPr>
        <b/>
        <u/>
        <sz val="11"/>
        <color theme="1"/>
        <rFont val="Montserrat"/>
      </rPr>
      <t>actuarias y actuarios</t>
    </r>
    <r>
      <rPr>
        <b/>
        <sz val="11"/>
        <color theme="1"/>
        <rFont val="Montserrat"/>
      </rPr>
      <t xml:space="preserve"> con los que cuenta el Tribunal Laboral Local/Federal:</t>
    </r>
  </si>
  <si>
    <t>Individuales</t>
  </si>
  <si>
    <t>Colectivos</t>
  </si>
  <si>
    <t>Mixtos</t>
  </si>
  <si>
    <t>Total</t>
  </si>
  <si>
    <t>Actuarios</t>
  </si>
  <si>
    <t>Mujeres:</t>
  </si>
  <si>
    <t>Hombres:</t>
  </si>
  <si>
    <t>Total:</t>
  </si>
  <si>
    <t>Observaciones:</t>
  </si>
  <si>
    <t>II. CONFLICTIVIDAD LABORAL EN MATERIA INDIVIDUAL</t>
  </si>
  <si>
    <r>
      <t xml:space="preserve">3. Total de </t>
    </r>
    <r>
      <rPr>
        <b/>
        <u/>
        <sz val="11"/>
        <color theme="1"/>
        <rFont val="Montserrat"/>
      </rPr>
      <t xml:space="preserve">incompetencias </t>
    </r>
    <r>
      <rPr>
        <b/>
        <sz val="11"/>
        <color theme="1"/>
        <rFont val="Montserrat"/>
      </rPr>
      <t>registradas en el periodo:</t>
    </r>
  </si>
  <si>
    <t>a. Antes de admisión:</t>
  </si>
  <si>
    <t>b. Después de admisión:</t>
  </si>
  <si>
    <r>
      <t xml:space="preserve">4. Señale el número de </t>
    </r>
    <r>
      <rPr>
        <b/>
        <u/>
        <sz val="11"/>
        <rFont val="Montserrat"/>
      </rPr>
      <t>demandas presentadas</t>
    </r>
    <r>
      <rPr>
        <sz val="11"/>
        <rFont val="Montserrat"/>
      </rPr>
      <t xml:space="preserve"> </t>
    </r>
    <r>
      <rPr>
        <b/>
        <sz val="11"/>
        <rFont val="Montserrat"/>
      </rPr>
      <t>como a continuación se indica:</t>
    </r>
  </si>
  <si>
    <t>Se presentaron 2 demandas en vía ordinaria, el 25 de octubre del 2022 y el 26 de octubre de 2022,  de las cuales una se remitió al Centro de Conciliacion por falta de constancia de no conciliacion.</t>
  </si>
  <si>
    <t>a. Ordinarios:</t>
  </si>
  <si>
    <t>No conciliación</t>
  </si>
  <si>
    <t>Excepción 685-Ter</t>
  </si>
  <si>
    <t>b. Especiales:</t>
  </si>
  <si>
    <t>c. Paraprocesales o voluntarios:</t>
  </si>
  <si>
    <t>d. Procedimiento de Ejecución:</t>
  </si>
  <si>
    <t>e. Tercerías</t>
  </si>
  <si>
    <r>
      <t xml:space="preserve">f. Seguridad Social
</t>
    </r>
    <r>
      <rPr>
        <sz val="8"/>
        <rFont val="Montserrat"/>
      </rPr>
      <t>(Solo si aplica)</t>
    </r>
  </si>
  <si>
    <r>
      <t xml:space="preserve">5. Con base en la información de la pregunta 4, </t>
    </r>
    <r>
      <rPr>
        <b/>
        <u/>
        <sz val="11"/>
        <rFont val="Montserrat"/>
      </rPr>
      <t>especifique el número de demandas presentadas en función del tema que se trate</t>
    </r>
    <r>
      <rPr>
        <b/>
        <sz val="11"/>
        <rFont val="Montserrat"/>
      </rPr>
      <t>:</t>
    </r>
  </si>
  <si>
    <t>a. Procedimiento ordinario:</t>
  </si>
  <si>
    <t>1. Reinstalación</t>
  </si>
  <si>
    <t>2. Indemnización de Ley</t>
  </si>
  <si>
    <t>3. Pago de prestaciones</t>
  </si>
  <si>
    <t>4. Nulidad</t>
  </si>
  <si>
    <t>5. Revisión y firma de contrato</t>
  </si>
  <si>
    <t>6. Aumento de salario</t>
  </si>
  <si>
    <t>7. Derecho de ascenso</t>
  </si>
  <si>
    <t>8. Derecho de preferencia</t>
  </si>
  <si>
    <t>9. Violación de contrato</t>
  </si>
  <si>
    <t>10. Rescisión de la relación laboral</t>
  </si>
  <si>
    <t>11. Otros</t>
  </si>
  <si>
    <t>b. Procedimiento especial:</t>
  </si>
  <si>
    <t>1. Jornadas inhumanas</t>
  </si>
  <si>
    <t>2. Arrendamiento de habitaciones</t>
  </si>
  <si>
    <t>3. Determinación de antigüedad</t>
  </si>
  <si>
    <t>4. Pago de prima de antigüedad</t>
  </si>
  <si>
    <t>5. Indemnización por caso de muerte</t>
  </si>
  <si>
    <t>6. Desacuerdo de la designación de los médicos de las empresas</t>
  </si>
  <si>
    <t>7. Cobro de prestaciones que no excedan el importe de 3 meses de salario</t>
  </si>
  <si>
    <t>8. Designación de beneficiario por muerte de trabajador</t>
  </si>
  <si>
    <t>9. Designación de beneficiario por desaparición del trabajador por acto delictivo</t>
  </si>
  <si>
    <t>10. Otros</t>
  </si>
  <si>
    <t>c. Procedimiento Paraprocesal o Voluntario:</t>
  </si>
  <si>
    <t>El  escrito de solicitud se presentó  25 de octubre de 2022.</t>
  </si>
  <si>
    <t>1. Depósito o fianza</t>
  </si>
  <si>
    <t>2. Cancelación de fianza o devolución de depósito</t>
  </si>
  <si>
    <t>3. Suspensión de reparto de PTU</t>
  </si>
  <si>
    <t>4. Autorización para trabajar a menores de edad</t>
  </si>
  <si>
    <t>5. Expedición de constancia de trabajo</t>
  </si>
  <si>
    <t>6. Convenio</t>
  </si>
  <si>
    <t>7. Aviso rescisorio</t>
  </si>
  <si>
    <t>8. Pago de indemnización (Art. 49 LFT)</t>
  </si>
  <si>
    <t>9. Otros</t>
  </si>
  <si>
    <t>d. Procedimiento de Ejecución por incumplimiento:</t>
  </si>
  <si>
    <t>1. Ejecución de Convenios celebrados ante Centros de Conciliación Locales</t>
  </si>
  <si>
    <t>2. Sentencias</t>
  </si>
  <si>
    <t>3. Laudos arbitrales</t>
  </si>
  <si>
    <t>4. Otros</t>
  </si>
  <si>
    <t>e. Tercerías:</t>
  </si>
  <si>
    <t>1. De preferencia de crédito</t>
  </si>
  <si>
    <t>2. Excluyente de dominio</t>
  </si>
  <si>
    <r>
      <t xml:space="preserve">6. Señale el total de </t>
    </r>
    <r>
      <rPr>
        <b/>
        <u/>
        <sz val="11"/>
        <color theme="1"/>
        <rFont val="Montserrat"/>
      </rPr>
      <t>Sentencias emitidas</t>
    </r>
    <r>
      <rPr>
        <b/>
        <sz val="11"/>
        <color theme="1"/>
        <rFont val="Montserrat"/>
      </rPr>
      <t xml:space="preserve"> como a continuación se indica:</t>
    </r>
  </si>
  <si>
    <r>
      <t xml:space="preserve">7. Indique el total de asuntos </t>
    </r>
    <r>
      <rPr>
        <b/>
        <u/>
        <sz val="11"/>
        <color theme="1"/>
        <rFont val="Montserrat"/>
      </rPr>
      <t>resueltos fuera de sentencia</t>
    </r>
    <r>
      <rPr>
        <b/>
        <sz val="11"/>
        <color theme="1"/>
        <rFont val="Montserrat"/>
      </rPr>
      <t xml:space="preserve"> por:</t>
    </r>
  </si>
  <si>
    <t>a. Convenio de Conciliación:</t>
  </si>
  <si>
    <t>En etapa escrita</t>
  </si>
  <si>
    <t>En audiencia preliminar</t>
  </si>
  <si>
    <t>En audiencia de juicio</t>
  </si>
  <si>
    <r>
      <t xml:space="preserve">c. Seguridad Social
</t>
    </r>
    <r>
      <rPr>
        <sz val="8"/>
        <rFont val="Montserrat"/>
      </rPr>
      <t>(Solo si aplica)</t>
    </r>
  </si>
  <si>
    <t>b. Desistimiento:</t>
  </si>
  <si>
    <t>d. Incomparecencia:</t>
  </si>
  <si>
    <t>e. Caducidad:</t>
  </si>
  <si>
    <t>f. Falta de requisitos de procedibilidad:</t>
  </si>
  <si>
    <t>Remisión al Centro de Conciliación (por no haber agotado la instancia conciliatoria):</t>
  </si>
  <si>
    <t>Otros</t>
  </si>
  <si>
    <r>
      <t xml:space="preserve">g. Seguridad Social
</t>
    </r>
    <r>
      <rPr>
        <sz val="8"/>
        <rFont val="Montserrat"/>
      </rPr>
      <t>(Solo si aplica)</t>
    </r>
  </si>
  <si>
    <t>h. Otros (especifique cuáles en el recuadro de Observaciones):</t>
  </si>
  <si>
    <r>
      <t>8. Total de asuntos en trámite a la fecha</t>
    </r>
    <r>
      <rPr>
        <sz val="11"/>
        <color theme="1"/>
        <rFont val="Montserrat"/>
      </rPr>
      <t xml:space="preserve"> (incluyendo asuntos no resueltos de periodos anteriores)</t>
    </r>
    <r>
      <rPr>
        <b/>
        <sz val="11"/>
        <color theme="1"/>
        <rFont val="Montserrat"/>
      </rPr>
      <t>:</t>
    </r>
  </si>
  <si>
    <r>
      <t xml:space="preserve">9. Con base en lo señalado en las preguntas 6 y 7, indique el número de </t>
    </r>
    <r>
      <rPr>
        <b/>
        <u/>
        <sz val="11"/>
        <color theme="1"/>
        <rFont val="Montserrat"/>
      </rPr>
      <t>Sentencias emitidas o asuntos resueltos,</t>
    </r>
    <r>
      <rPr>
        <b/>
        <sz val="11"/>
        <color theme="1"/>
        <rFont val="Montserrat"/>
      </rPr>
      <t xml:space="preserve"> según corresponda, como a continuación se indica:</t>
    </r>
  </si>
  <si>
    <t>a. Ordinarios (No conciliación)</t>
  </si>
  <si>
    <r>
      <t xml:space="preserve">Observaciones: </t>
    </r>
    <r>
      <rPr>
        <sz val="10"/>
        <rFont val="Montserrat"/>
      </rPr>
      <t xml:space="preserve">Señale el número de días </t>
    </r>
    <r>
      <rPr>
        <b/>
        <sz val="10"/>
        <rFont val="Montserrat"/>
      </rPr>
      <t>hábiles</t>
    </r>
    <r>
      <rPr>
        <sz val="10"/>
        <rFont val="Montserrat"/>
      </rPr>
      <t xml:space="preserve"> que tomó resolver los </t>
    </r>
    <r>
      <rPr>
        <b/>
        <u/>
        <sz val="10"/>
        <rFont val="Montserrat"/>
      </rPr>
      <t>tres asuntos de</t>
    </r>
    <r>
      <rPr>
        <sz val="10"/>
        <rFont val="Montserrat"/>
      </rPr>
      <t>:</t>
    </r>
  </si>
  <si>
    <t>Días hábiles transcurridos desde la presentación de la demanda</t>
  </si>
  <si>
    <t>Asuntos</t>
  </si>
  <si>
    <t>%</t>
  </si>
  <si>
    <t>Menos de 30 días</t>
  </si>
  <si>
    <r>
      <t>Menor duración</t>
    </r>
    <r>
      <rPr>
        <b/>
        <sz val="10"/>
        <color theme="1"/>
        <rFont val="Montserrat"/>
      </rPr>
      <t>:</t>
    </r>
  </si>
  <si>
    <t>De 31 a 40 días</t>
  </si>
  <si>
    <t>De 41 a 50 días</t>
  </si>
  <si>
    <t>De 51 a 60 días</t>
  </si>
  <si>
    <t>De 61 a 70 días</t>
  </si>
  <si>
    <r>
      <t>Mayor duración</t>
    </r>
    <r>
      <rPr>
        <b/>
        <sz val="10"/>
        <color theme="1"/>
        <rFont val="Montserrat"/>
      </rPr>
      <t>:</t>
    </r>
  </si>
  <si>
    <t>De 71 a 80 días</t>
  </si>
  <si>
    <t>De 81 a 90 días</t>
  </si>
  <si>
    <t>De 91 a 100 días</t>
  </si>
  <si>
    <t>De 101 a 110 días</t>
  </si>
  <si>
    <t>Notas:</t>
  </si>
  <si>
    <t>1. En caso de que dos o más asuntos tengan el mismo tiempo de resolución, anotarlo las veces que sea necesarios. Por ejemplo, si tres asuntos se resolvieron en 2 días, anotar el número "2" tres veces.
2. En el supuesto de que un asunto tome menos de un día en resolverse, anotar el número 1.
3. En caso de que el número de sentencias emitidas sea menor a 6, reportar los días en la sección de "Menor duración". Es decir, si se emitieron 2 sentencias y estas tomaron 15 y 22 días en resolverse, anotar 15 y 22 en la sección de "Menor duración"</t>
  </si>
  <si>
    <t>De 111 a 120 días</t>
  </si>
  <si>
    <t>De 121 a 130 días</t>
  </si>
  <si>
    <t>De 131 a 140 días</t>
  </si>
  <si>
    <t>De 141 a 150 días</t>
  </si>
  <si>
    <t>De 151 a 160 días</t>
  </si>
  <si>
    <t>Otras observaciones:</t>
  </si>
  <si>
    <t>De 161 a 170 días</t>
  </si>
  <si>
    <t>De 171 a 180 días</t>
  </si>
  <si>
    <t>De 181 a 190 días</t>
  </si>
  <si>
    <t>De 191 a 200 días</t>
  </si>
  <si>
    <t>Más de 200 días</t>
  </si>
  <si>
    <t>a. Ordinarios (Excepción 685-Ter)</t>
  </si>
  <si>
    <t>b. Especiales</t>
  </si>
  <si>
    <t>c. Paraprocesales o voluntarios</t>
  </si>
  <si>
    <r>
      <t xml:space="preserve">d. Seguridad social
</t>
    </r>
    <r>
      <rPr>
        <sz val="10"/>
        <color theme="1"/>
        <rFont val="Montserrat"/>
      </rPr>
      <t>(Solo si aplica)</t>
    </r>
  </si>
  <si>
    <t>III. CONFLICTIVIDAD LABORAL EN MATERIA COLECTIVA</t>
  </si>
  <si>
    <r>
      <t xml:space="preserve">10. Total de </t>
    </r>
    <r>
      <rPr>
        <b/>
        <u/>
        <sz val="11"/>
        <color theme="1"/>
        <rFont val="Montserrat"/>
      </rPr>
      <t>incompetencias</t>
    </r>
    <r>
      <rPr>
        <b/>
        <sz val="11"/>
        <color theme="1"/>
        <rFont val="Montserrat"/>
      </rPr>
      <t xml:space="preserve"> registradas en el periodo:</t>
    </r>
  </si>
  <si>
    <t xml:space="preserve"> Se remitió al Tribunal de Conciliacion y Arbitraje, por incompetencia.</t>
  </si>
  <si>
    <r>
      <t xml:space="preserve">11. Señale el número de </t>
    </r>
    <r>
      <rPr>
        <b/>
        <u/>
        <sz val="11"/>
        <color theme="1"/>
        <rFont val="Montserrat"/>
      </rPr>
      <t>demandas presentadas</t>
    </r>
    <r>
      <rPr>
        <b/>
        <sz val="11"/>
        <color theme="1"/>
        <rFont val="Montserrat"/>
      </rPr>
      <t xml:space="preserve"> como a continuación se indica:</t>
    </r>
  </si>
  <si>
    <r>
      <t xml:space="preserve">12. Señale el número de </t>
    </r>
    <r>
      <rPr>
        <b/>
        <u/>
        <sz val="11"/>
        <color theme="1"/>
        <rFont val="Montserrat"/>
      </rPr>
      <t>sentencias emitidas</t>
    </r>
    <r>
      <rPr>
        <b/>
        <sz val="11"/>
        <color theme="1"/>
        <rFont val="Montserrat"/>
      </rPr>
      <t xml:space="preserve"> como a continuación se indica:</t>
    </r>
  </si>
  <si>
    <t>a. Huelga:</t>
  </si>
  <si>
    <t>Firma CCT o CL</t>
  </si>
  <si>
    <t>Revisión CCT o CL</t>
  </si>
  <si>
    <t>Incumplimiento CCT o CL</t>
  </si>
  <si>
    <t>Titularidad</t>
  </si>
  <si>
    <t>c. Naturaleza económica:</t>
  </si>
  <si>
    <t>La demanda se presentó el dia 28 de octubre de 2022.</t>
  </si>
  <si>
    <r>
      <t xml:space="preserve">13. Indique el total de </t>
    </r>
    <r>
      <rPr>
        <b/>
        <u/>
        <sz val="11"/>
        <rFont val="Montserrat"/>
      </rPr>
      <t>asuntos concluidos fuera de sentencia</t>
    </r>
    <r>
      <rPr>
        <b/>
        <sz val="11"/>
        <rFont val="Montserrat"/>
      </rPr>
      <t xml:space="preserve"> por:</t>
    </r>
  </si>
  <si>
    <r>
      <t>14. Total de asuntos en trámite a la fecha</t>
    </r>
    <r>
      <rPr>
        <sz val="11"/>
        <color theme="1"/>
        <rFont val="Montserrat"/>
      </rPr>
      <t xml:space="preserve"> (incluyendo asuntos no resueltos de periodos anteriores)</t>
    </r>
    <r>
      <rPr>
        <b/>
        <sz val="11"/>
        <color theme="1"/>
        <rFont val="Montserrat"/>
      </rPr>
      <t>:</t>
    </r>
  </si>
  <si>
    <t>a. Desistimiento:</t>
  </si>
  <si>
    <t>b. Convenio:</t>
  </si>
  <si>
    <t>c. Incomparecencia:</t>
  </si>
  <si>
    <t>d. Declaración de inexistencia (Huelga):</t>
  </si>
  <si>
    <t>c. Otros (especifique cuáles en el recuadro de Observaciones):</t>
  </si>
  <si>
    <r>
      <t xml:space="preserve">15. Indique el total de </t>
    </r>
    <r>
      <rPr>
        <b/>
        <u/>
        <sz val="11"/>
        <rFont val="Montserrat"/>
      </rPr>
      <t>huelgas estalladas</t>
    </r>
    <r>
      <rPr>
        <b/>
        <sz val="11"/>
        <rFont val="Montserrat"/>
      </rPr>
      <t>:</t>
    </r>
  </si>
  <si>
    <r>
      <t xml:space="preserve">16. Con base en lo señalado en la pregunta 12, indique el número de </t>
    </r>
    <r>
      <rPr>
        <b/>
        <u/>
        <sz val="11"/>
        <color theme="1"/>
        <rFont val="Montserrat"/>
      </rPr>
      <t>Sentencias emitidas</t>
    </r>
    <r>
      <rPr>
        <b/>
        <sz val="11"/>
        <color theme="1"/>
        <rFont val="Montserrat"/>
      </rPr>
      <t xml:space="preserve"> como a continuación se indica:</t>
    </r>
  </si>
  <si>
    <t>a. Huelga (Firma CCT o CL)</t>
  </si>
  <si>
    <t>a. Huelga (Revisión CCT o CL)</t>
  </si>
  <si>
    <t>a. Huelga (Incumplimiento CCT o CL)</t>
  </si>
  <si>
    <t>a. Huelga (Otros)</t>
  </si>
  <si>
    <t>b. Especiales (Titularidad)</t>
  </si>
  <si>
    <t>b. Especiales (Otros)</t>
  </si>
  <si>
    <t>c. Naturaleza económica</t>
  </si>
  <si>
    <t>Elaboró:</t>
  </si>
  <si>
    <t>Revisó:</t>
  </si>
  <si>
    <r>
      <rPr>
        <b/>
        <sz val="22"/>
        <color theme="1"/>
        <rFont val="Montserrat"/>
      </rPr>
      <t>IMPORTANTE:</t>
    </r>
    <r>
      <rPr>
        <sz val="22"/>
        <color theme="1"/>
        <rFont val="Montserrat"/>
      </rPr>
      <t xml:space="preserve"> </t>
    </r>
    <r>
      <rPr>
        <sz val="11"/>
        <color theme="1"/>
        <rFont val="Montserrat"/>
      </rPr>
      <t xml:space="preserve">
</t>
    </r>
    <r>
      <rPr>
        <sz val="16"/>
        <color theme="1"/>
        <rFont val="Montserrat"/>
      </rPr>
      <t>Remitir el archivo en formato Excel. No convertir a PDF o algún otro formato.</t>
    </r>
  </si>
  <si>
    <t>Ingresar Datos</t>
  </si>
  <si>
    <t>ID</t>
  </si>
  <si>
    <t>Nombre del órgano jurisdiccional</t>
  </si>
  <si>
    <t>Clave del órgano jurisdiccional</t>
  </si>
  <si>
    <t>Desagregado H</t>
  </si>
  <si>
    <t>Desagregado m</t>
  </si>
  <si>
    <t>Sede del órgano jurisdiccional</t>
  </si>
  <si>
    <t>Jueces/zas adscritos al órgano jurisdiccional en materia de justicia laboral</t>
  </si>
  <si>
    <t>Total de jueces/zas</t>
  </si>
  <si>
    <t>Subtotal 
(Hombres)</t>
  </si>
  <si>
    <t>CONCATENAR</t>
  </si>
  <si>
    <t>Subtotal 
(Mujeres)</t>
  </si>
  <si>
    <t>Hombres</t>
  </si>
  <si>
    <t>Mujeres</t>
  </si>
  <si>
    <t>Horario de atención al público
hh:mm</t>
  </si>
  <si>
    <t>Ubicación del órgano jurisdiccional</t>
  </si>
  <si>
    <t>Clave del área geoestadística estatal</t>
  </si>
  <si>
    <t>Entidad</t>
  </si>
  <si>
    <t>Clave del área geoestadística municipal</t>
  </si>
  <si>
    <t>Municipio</t>
  </si>
  <si>
    <t>Colonia</t>
  </si>
  <si>
    <t>Latitud</t>
  </si>
  <si>
    <t>,</t>
  </si>
  <si>
    <t>Longitud</t>
  </si>
  <si>
    <t>Circunscripción del órgano jurisdiccional</t>
  </si>
  <si>
    <t>Especifique 
(otra circunscripción)</t>
  </si>
  <si>
    <t>Jurisdicción</t>
  </si>
  <si>
    <t>Cantidad de expedientes abiertos, según tipo de procedimiento</t>
  </si>
  <si>
    <t>Ordinario</t>
  </si>
  <si>
    <t>Especial individual</t>
  </si>
  <si>
    <t>Especial colectivo</t>
  </si>
  <si>
    <t>Colectivo de Naturaleza económica</t>
  </si>
  <si>
    <t>Preferencia de crédito</t>
  </si>
  <si>
    <t>ID_CONTROL</t>
  </si>
  <si>
    <t>Órgano jurisdiccional</t>
  </si>
  <si>
    <t>Número / clave del expediente involucrado con la celebración de la audiencia</t>
  </si>
  <si>
    <t>Tipo de procedimiento</t>
  </si>
  <si>
    <t>ID_Audiencia</t>
  </si>
  <si>
    <t>Tipo de audiencia</t>
  </si>
  <si>
    <t>Procedimiento ordinario</t>
  </si>
  <si>
    <r>
      <t xml:space="preserve">Especifique
</t>
    </r>
    <r>
      <rPr>
        <b/>
        <i/>
        <sz val="10"/>
        <color theme="1"/>
        <rFont val="Arial"/>
        <family val="2"/>
      </rPr>
      <t>(Otro tipo de audiencia)</t>
    </r>
  </si>
  <si>
    <t>Fecha de celebración</t>
  </si>
  <si>
    <t>Duración de la audiencia</t>
  </si>
  <si>
    <t>Inicio
hh:mm</t>
  </si>
  <si>
    <t>Conclusión
hh:mm</t>
  </si>
  <si>
    <t>Comentarios</t>
  </si>
  <si>
    <t>Datos generales del expediente</t>
  </si>
  <si>
    <t>Número / clave del expediente</t>
  </si>
  <si>
    <t>CONCATENA</t>
  </si>
  <si>
    <t>Fecha de apertura del expediente</t>
  </si>
  <si>
    <t>Tipo de asunto</t>
  </si>
  <si>
    <t>Naturaleza del conflicto</t>
  </si>
  <si>
    <t>¿El trabajador contó con contrato escrito?</t>
  </si>
  <si>
    <t>Tipo de contrato</t>
  </si>
  <si>
    <t>Rama o materia industrial involucrada</t>
  </si>
  <si>
    <t>Sector de la rama o materia industrial involucrada</t>
  </si>
  <si>
    <t>Subsector de la rama o materia industrial involucrada</t>
  </si>
  <si>
    <t>Entidad en donde se suscitó el conflicto</t>
  </si>
  <si>
    <t>Municipio en donde se suscitó el conflicto</t>
  </si>
  <si>
    <t>¿El conflicto laboral se encuentra vinculado al esquema de subcontratación (outsourcing)?</t>
  </si>
  <si>
    <t>Motivo del conflicto (asuntos-individuales)</t>
  </si>
  <si>
    <t>Despido</t>
  </si>
  <si>
    <t>Rescisión de la relación laboral</t>
  </si>
  <si>
    <t>Terminación voluntaria de la relación de trabajo</t>
  </si>
  <si>
    <t>Violación de contrato</t>
  </si>
  <si>
    <t>Riesgo de trabajo</t>
  </si>
  <si>
    <t>Revisión y firma de contrato</t>
  </si>
  <si>
    <t>Participación de utilidades</t>
  </si>
  <si>
    <r>
      <t xml:space="preserve">Otro motivo del conflicto
</t>
    </r>
    <r>
      <rPr>
        <b/>
        <i/>
        <sz val="10"/>
        <color theme="1"/>
        <rFont val="Arial"/>
        <family val="2"/>
      </rPr>
      <t>(especifique)</t>
    </r>
    <r>
      <rPr>
        <b/>
        <sz val="10"/>
        <color theme="1"/>
        <rFont val="Arial"/>
        <family val="2"/>
      </rPr>
      <t xml:space="preserve">
</t>
    </r>
  </si>
  <si>
    <r>
      <t xml:space="preserve"> Especifique
</t>
    </r>
    <r>
      <rPr>
        <b/>
        <i/>
        <sz val="10"/>
        <color theme="1"/>
        <rFont val="Arial"/>
        <family val="2"/>
      </rPr>
      <t>(otro motivo del conflicto)</t>
    </r>
  </si>
  <si>
    <t>Circunstancias vinculadas al motivo de conflicto</t>
  </si>
  <si>
    <t>¿Aplican circunstancias vinculadas al motivo del conflicto?</t>
  </si>
  <si>
    <t>Discriminación en el empleo y ocupación por embarazo</t>
  </si>
  <si>
    <t>Discriminación en el empleo por edad</t>
  </si>
  <si>
    <t>Discriminación en el empleo por género</t>
  </si>
  <si>
    <t>Discriminación en el empleo por orientación sexual</t>
  </si>
  <si>
    <t>Discriminación en el empleo por discapacidad</t>
  </si>
  <si>
    <t>Discriminación en el empleo por condición social</t>
  </si>
  <si>
    <t>Discriminación en el empleo por origen étnico o nacional</t>
  </si>
  <si>
    <t>Discriminación en el empleo por religión</t>
  </si>
  <si>
    <t>Discriminación en el empleo por condición migratoria</t>
  </si>
  <si>
    <r>
      <t xml:space="preserve">Otro tipo de discriminación
</t>
    </r>
    <r>
      <rPr>
        <b/>
        <i/>
        <sz val="10"/>
        <color theme="1"/>
        <rFont val="Arial"/>
        <family val="2"/>
      </rPr>
      <t>(especifique)</t>
    </r>
  </si>
  <si>
    <r>
      <t xml:space="preserve">Especifique 
</t>
    </r>
    <r>
      <rPr>
        <b/>
        <i/>
        <sz val="10"/>
        <color theme="1"/>
        <rFont val="Arial"/>
        <family val="2"/>
      </rPr>
      <t>(otro tipo de discriminación)</t>
    </r>
  </si>
  <si>
    <t>Trata laboral</t>
  </si>
  <si>
    <t>Trabajo forzoso</t>
  </si>
  <si>
    <t>Trabajo infantil</t>
  </si>
  <si>
    <t>Hostigamiento</t>
  </si>
  <si>
    <t>Acoso sexual</t>
  </si>
  <si>
    <t>Concepto reclamado
(asuntos-individuales)</t>
  </si>
  <si>
    <t>Pago de prestaciones</t>
  </si>
  <si>
    <t>Indemnización de ley</t>
  </si>
  <si>
    <t>Reinstalación</t>
  </si>
  <si>
    <t>Salario retenido</t>
  </si>
  <si>
    <t>Aumento de salario</t>
  </si>
  <si>
    <t>Derecho de ascenso</t>
  </si>
  <si>
    <t xml:space="preserve">Derecho de preferencia </t>
  </si>
  <si>
    <t>Derecho de antigüedad</t>
  </si>
  <si>
    <t>Otro concepto reclamado (especifique)</t>
  </si>
  <si>
    <r>
      <t xml:space="preserve"> Especifique </t>
    </r>
    <r>
      <rPr>
        <b/>
        <i/>
        <sz val="10"/>
        <color theme="1"/>
        <rFont val="Arial"/>
        <family val="2"/>
      </rPr>
      <t>(otro concepto reclamado)</t>
    </r>
  </si>
  <si>
    <t>Tipo de prestaciones</t>
  </si>
  <si>
    <t>Aguinaldo</t>
  </si>
  <si>
    <t>Vacaciones</t>
  </si>
  <si>
    <t>Prima vacacional</t>
  </si>
  <si>
    <t>BC</t>
  </si>
  <si>
    <t>Prima de antigüedad</t>
  </si>
  <si>
    <r>
      <t xml:space="preserve">Otro tipo de prestaciones </t>
    </r>
    <r>
      <rPr>
        <b/>
        <i/>
        <sz val="10"/>
        <color theme="1"/>
        <rFont val="Arial"/>
        <family val="2"/>
      </rPr>
      <t>(especifique)</t>
    </r>
  </si>
  <si>
    <r>
      <t xml:space="preserve"> Especifique </t>
    </r>
    <r>
      <rPr>
        <b/>
        <i/>
        <sz val="10"/>
        <color theme="1"/>
        <rFont val="Arial"/>
        <family val="2"/>
      </rPr>
      <t>(otro tipo de prestaciones)</t>
    </r>
  </si>
  <si>
    <t>Motivo del conflicto (asuntos-colectivos)</t>
  </si>
  <si>
    <t>Incompetencia</t>
  </si>
  <si>
    <t>Tipo de incompetencia</t>
  </si>
  <si>
    <r>
      <t xml:space="preserve">Especifique
</t>
    </r>
    <r>
      <rPr>
        <b/>
        <i/>
        <sz val="10"/>
        <color theme="1"/>
        <rFont val="Arial"/>
        <family val="2"/>
      </rPr>
      <t>(otro tipo de incompetencia)</t>
    </r>
  </si>
  <si>
    <t>Demanda</t>
  </si>
  <si>
    <t>Fecha de presentación de la demanda</t>
  </si>
  <si>
    <t>¿Se anexó constancia de no conciliación expedida por el Centro Conciliación?</t>
  </si>
  <si>
    <t>Clave/identificador de la constancia</t>
  </si>
  <si>
    <t>¿El asunto se encuentra vinculado a los supuestos de excepción de la conciliación prejudicial?</t>
  </si>
  <si>
    <t>¿Se formuló prevención a la demanda?</t>
  </si>
  <si>
    <t>¿Se desahogó la prevención de la demanda?</t>
  </si>
  <si>
    <t>Estatus de la demanda</t>
  </si>
  <si>
    <t>Causas que impiden la admisión de la demanda</t>
  </si>
  <si>
    <t>Fecha de admisión de la demanda</t>
  </si>
  <si>
    <t>Partes registradas en el expediente</t>
  </si>
  <si>
    <t>Cantidad de actores</t>
  </si>
  <si>
    <t>Cantidad de demandados</t>
  </si>
  <si>
    <t>Datos procesales</t>
  </si>
  <si>
    <t>¿Hubo celebración de audiencia preliminar?</t>
  </si>
  <si>
    <t>Fecha de audiencia preliminar</t>
  </si>
  <si>
    <t>¿Hubo celebración de audiencia de juicio?</t>
  </si>
  <si>
    <t>Fecha de audiencia de juicio</t>
  </si>
  <si>
    <t>Estatus del expediente</t>
  </si>
  <si>
    <t>Fecha del último acto procesal</t>
  </si>
  <si>
    <t>Fase en la que se solucionó el expediente</t>
  </si>
  <si>
    <t>Solución (Fase escrita)</t>
  </si>
  <si>
    <t>Forma de solución</t>
  </si>
  <si>
    <r>
      <t xml:space="preserve">Especifique
</t>
    </r>
    <r>
      <rPr>
        <b/>
        <i/>
        <sz val="10"/>
        <color theme="1"/>
        <rFont val="Arial"/>
        <family val="2"/>
      </rPr>
      <t>(otra forma de solución)</t>
    </r>
  </si>
  <si>
    <t>Fecha en la que se dictó la resolución</t>
  </si>
  <si>
    <t>Monto estipulado en la forma de solución</t>
  </si>
  <si>
    <t>Solución (Audiencia preliminar)</t>
  </si>
  <si>
    <t>Solución (Audiencia de juicio)</t>
  </si>
  <si>
    <t>Tipo de sentencia</t>
  </si>
  <si>
    <t>Partes registradas en el expediente (procedimiento ordinario)</t>
  </si>
  <si>
    <t>ID_Actor</t>
  </si>
  <si>
    <t>Actor</t>
  </si>
  <si>
    <t>Sindicato</t>
  </si>
  <si>
    <t>Defensa</t>
  </si>
  <si>
    <t>Defensa pública (gratuita)</t>
  </si>
  <si>
    <t>Actor demandante - trabajador (individual)</t>
  </si>
  <si>
    <t xml:space="preserve">Sexo </t>
  </si>
  <si>
    <t>Hombre</t>
  </si>
  <si>
    <t>Edad</t>
  </si>
  <si>
    <t>Ocupación</t>
  </si>
  <si>
    <t>Presidentes y autoridades municipales</t>
  </si>
  <si>
    <t>Número de seguridad social 
(NSS)</t>
  </si>
  <si>
    <t>Clave única de registro de población 
(CURP)</t>
  </si>
  <si>
    <t>Registro federal de contribuyentes 
(RFC)</t>
  </si>
  <si>
    <t>Jornada</t>
  </si>
  <si>
    <t>Diurna</t>
  </si>
  <si>
    <t>Actor demandante -  Sindicato/ Coalición de trabajadores</t>
  </si>
  <si>
    <t>Nombre del sindicato</t>
  </si>
  <si>
    <t>Registro de asociación sindical</t>
  </si>
  <si>
    <t>Tipo de sindicato</t>
  </si>
  <si>
    <r>
      <t xml:space="preserve">Especifique 
</t>
    </r>
    <r>
      <rPr>
        <b/>
        <i/>
        <sz val="10"/>
        <color theme="1"/>
        <rFont val="Arial"/>
        <family val="2"/>
      </rPr>
      <t>(otro tipo de sindicato)</t>
    </r>
  </si>
  <si>
    <t>¿El sindicato pertenece a alguna organización obrera?</t>
  </si>
  <si>
    <t>Nombre de la organización obrera</t>
  </si>
  <si>
    <r>
      <t xml:space="preserve">Especifique 
</t>
    </r>
    <r>
      <rPr>
        <b/>
        <i/>
        <sz val="10"/>
        <color theme="1"/>
        <rFont val="Arial"/>
        <family val="2"/>
      </rPr>
      <t>(otra organización obrera)</t>
    </r>
  </si>
  <si>
    <t>Cantidad de trabajadores involucrados</t>
  </si>
  <si>
    <t>No identificado</t>
  </si>
  <si>
    <t>ID_Demandado</t>
  </si>
  <si>
    <t>Demandado</t>
  </si>
  <si>
    <t>Demandado- Patrón</t>
  </si>
  <si>
    <t>Tipo</t>
  </si>
  <si>
    <t>Registro federal de contribuyentes (RFC)</t>
  </si>
  <si>
    <t xml:space="preserve">Denominación o razón social de la empresa o establecimiento </t>
  </si>
  <si>
    <t>Domicilio de la empresa o establecimiento</t>
  </si>
  <si>
    <t>Calle</t>
  </si>
  <si>
    <t>N. Exterior</t>
  </si>
  <si>
    <t>N. Interior</t>
  </si>
  <si>
    <t>Código postal</t>
  </si>
  <si>
    <t>Entidad donde se ubica la empresa o establecimiento</t>
  </si>
  <si>
    <t>Municipio en donde se ubica la empresa o establecimiento</t>
  </si>
  <si>
    <t>Motivo del conflicto (asuntos especiales individuales)</t>
  </si>
  <si>
    <t>Jornada inhumana por lo notoriamente excesiva, dada la índole del trabajo</t>
  </si>
  <si>
    <t xml:space="preserve">Contrato de trabajo para  la prestación de los servicios de trabajadores mexicanos fuera de la República </t>
  </si>
  <si>
    <t>Habitación en arrendamiento al trabajador</t>
  </si>
  <si>
    <t>Ejercitar acciones individuales y colectivas que deriven de la obligación de capacitación o adiestramiento</t>
  </si>
  <si>
    <t>Determinación de la antigüedad de los trabajadores de planta y/o suplentes</t>
  </si>
  <si>
    <t>Derecho de prima de antigüedad de trabajadores de planta</t>
  </si>
  <si>
    <t xml:space="preserve">Obligación especial patronal de repatriar o trasladar al lugar convenido a los trabajadores </t>
  </si>
  <si>
    <t>Designación de beneficiarios del trabajador fallecido con independencia de la causa de deceso</t>
  </si>
  <si>
    <t xml:space="preserve">Designación de beneficiarios del trabajador desaparecido por un acto delincuencial  </t>
  </si>
  <si>
    <t>Terminación de la relación laboral por perdida por apresamiento o siniestro del buque</t>
  </si>
  <si>
    <t xml:space="preserve">Convenio de trabajos encaminados a la recuperación de los restos del buque o de la carga </t>
  </si>
  <si>
    <t xml:space="preserve">Obligación especial patronal del pago a los tripulantes por gastos de traslados o  repatriación al lugar de contratación  </t>
  </si>
  <si>
    <t xml:space="preserve">Determinación de indemnización por riesgos de trabajo </t>
  </si>
  <si>
    <t xml:space="preserve">Pago de indemnización en los casos de muerte o desaparición derivada de actos delincuenciales o por riesgo de trabajo </t>
  </si>
  <si>
    <t>Desacuerdo de la designación de los médicos de la empresa</t>
  </si>
  <si>
    <t>Cobro de prestaciones que no excedan el importe de 3 meses de salarios</t>
  </si>
  <si>
    <t xml:space="preserve">Conflicto en materia de seguridad social  </t>
  </si>
  <si>
    <r>
      <t xml:space="preserve">Otro motivo del conflicto </t>
    </r>
    <r>
      <rPr>
        <b/>
        <i/>
        <sz val="9"/>
        <color theme="1"/>
        <rFont val="Arial"/>
        <family val="2"/>
      </rPr>
      <t>(especifique)</t>
    </r>
  </si>
  <si>
    <r>
      <t xml:space="preserve"> Especifique
</t>
    </r>
    <r>
      <rPr>
        <b/>
        <i/>
        <sz val="9"/>
        <color theme="1"/>
        <rFont val="Arial"/>
        <family val="2"/>
      </rPr>
      <t>(otro motivo del conflicto)</t>
    </r>
  </si>
  <si>
    <r>
      <t xml:space="preserve">Especifique
</t>
    </r>
    <r>
      <rPr>
        <b/>
        <i/>
        <sz val="9"/>
        <color theme="1"/>
        <rFont val="Arial"/>
        <family val="2"/>
      </rPr>
      <t>(otro tipo de incompetencia)</t>
    </r>
  </si>
  <si>
    <t>¿Se anexó constancia de no conciliación expedida por el Centro de Conciliación?</t>
  </si>
  <si>
    <t>¿Hubo tramitación por auto de depuración?</t>
  </si>
  <si>
    <t>Fecha de auto de depuración</t>
  </si>
  <si>
    <t>Solución (tramitación por auto de depuración)</t>
  </si>
  <si>
    <r>
      <t xml:space="preserve">Especifique
</t>
    </r>
    <r>
      <rPr>
        <b/>
        <i/>
        <sz val="9"/>
        <color theme="1"/>
        <rFont val="Arial"/>
        <family val="2"/>
      </rPr>
      <t>(otra forma de solución)</t>
    </r>
  </si>
  <si>
    <t>Solución (Tramitación sin audiencias)</t>
  </si>
  <si>
    <t>Partes registradas en el expediente (procedimiento especial individual)</t>
  </si>
  <si>
    <t>Trabajador</t>
  </si>
  <si>
    <t>Clave del área geoestadísticas municipal</t>
  </si>
  <si>
    <t>Motivo del conflicto (asuntos especiales colectivos)</t>
  </si>
  <si>
    <t>Declaración de la pérdida de la mayoría de los trabajadores</t>
  </si>
  <si>
    <t>Suspensión temporal de las relaciones de trabajo</t>
  </si>
  <si>
    <t>Terminación colectiva de las relaciones de trabajo</t>
  </si>
  <si>
    <t>Titularidad de la contratación colectiva</t>
  </si>
  <si>
    <t>Omisiones del reglamento interior de trabajo</t>
  </si>
  <si>
    <t>Reducción de personal por implantación de maquinaria o procedimientos nuevos</t>
  </si>
  <si>
    <t>Violaciones a derechos fundamentales en materia colectiva</t>
  </si>
  <si>
    <t>Elección de las directivas sindicales</t>
  </si>
  <si>
    <t>Sanciones sindicales que limiten el derecho a votar y ser votado</t>
  </si>
  <si>
    <t>Otro motivo del conflicto (especifique)</t>
  </si>
  <si>
    <t>Tipo de suspensión temporal de las relaciones de trabajo</t>
  </si>
  <si>
    <t>Por causas de fuerza mayor o caso fortuito no imputable al patrón</t>
  </si>
  <si>
    <t>Por incapacidad física o mental o muerte del patrón</t>
  </si>
  <si>
    <t>Por falta de materia prima no imputable al patrón</t>
  </si>
  <si>
    <t>Por falta de ministración por parte del Estado</t>
  </si>
  <si>
    <t>Tipo de terminación colectiva de las relaciones de trabajo</t>
  </si>
  <si>
    <t>Por concurso o quiebra legalmente declarada</t>
  </si>
  <si>
    <t>Por agotamiento de la materia objeto de una industria extractiva</t>
  </si>
  <si>
    <t>Tipo de violaciones a derechos fundamentales en materia colectiva</t>
  </si>
  <si>
    <t>Libertad de asociación</t>
  </si>
  <si>
    <t>Libertad sindical</t>
  </si>
  <si>
    <t>Derecho a la negociación colectiva</t>
  </si>
  <si>
    <t>Otro tipo de violaciones a derechos fundamentales en materia colectiva (especifique)</t>
  </si>
  <si>
    <r>
      <t xml:space="preserve"> Especifique </t>
    </r>
    <r>
      <rPr>
        <b/>
        <i/>
        <sz val="10"/>
        <color theme="1"/>
        <rFont val="Arial"/>
        <family val="2"/>
      </rPr>
      <t>(otro tipo de violaciones a derechos fundamentales en materia colectiva)</t>
    </r>
  </si>
  <si>
    <t>Partes registradas en el expediente (procedimiento especial colectivo)</t>
  </si>
  <si>
    <r>
      <t xml:space="preserve">Especifique 
</t>
    </r>
    <r>
      <rPr>
        <b/>
        <i/>
        <sz val="10"/>
        <color rgb="FF000000"/>
        <rFont val="Arial"/>
        <family val="2"/>
      </rPr>
      <t>(otro tipo de sindicato)</t>
    </r>
  </si>
  <si>
    <r>
      <t xml:space="preserve">Especifique 
</t>
    </r>
    <r>
      <rPr>
        <b/>
        <i/>
        <sz val="10"/>
        <color rgb="FF000000"/>
        <rFont val="Arial"/>
        <family val="2"/>
      </rPr>
      <t>(otra organización obrera)</t>
    </r>
  </si>
  <si>
    <t>Actor demandante - Patrón</t>
  </si>
  <si>
    <t>Demandado -  Sindicato/ Coalición de trabajadores</t>
  </si>
  <si>
    <r>
      <t xml:space="preserve">Especifique 
</t>
    </r>
    <r>
      <rPr>
        <b/>
        <i/>
        <sz val="9"/>
        <color rgb="FF000000"/>
        <rFont val="Arial"/>
        <family val="2"/>
      </rPr>
      <t>(otro tipo de sindicato)</t>
    </r>
  </si>
  <si>
    <r>
      <t xml:space="preserve">Especifique 
</t>
    </r>
    <r>
      <rPr>
        <b/>
        <i/>
        <sz val="9"/>
        <color rgb="FF000000"/>
        <rFont val="Arial"/>
        <family val="2"/>
      </rPr>
      <t>(otra organización obrera)</t>
    </r>
  </si>
  <si>
    <t>Motivo de la huelga</t>
  </si>
  <si>
    <t>Firma de contrato</t>
  </si>
  <si>
    <t>Revisión de contrato</t>
  </si>
  <si>
    <t>Incumplimiento de contrato</t>
  </si>
  <si>
    <t>Revisión de salario</t>
  </si>
  <si>
    <t>Reparto de utilidades</t>
  </si>
  <si>
    <t>Apoyo a otra huelga</t>
  </si>
  <si>
    <t>Desequilibrio entre los factores de producción</t>
  </si>
  <si>
    <r>
      <t xml:space="preserve">Otro motivo de la huelga </t>
    </r>
    <r>
      <rPr>
        <b/>
        <i/>
        <sz val="10"/>
        <color rgb="FF000000"/>
        <rFont val="Arial"/>
        <family val="2"/>
      </rPr>
      <t>(especifique)</t>
    </r>
  </si>
  <si>
    <r>
      <t xml:space="preserve"> Especifique </t>
    </r>
    <r>
      <rPr>
        <b/>
        <i/>
        <sz val="10"/>
        <color rgb="FF000000"/>
        <rFont val="Arial"/>
        <family val="2"/>
      </rPr>
      <t>(otro motivo de la huelga)</t>
    </r>
  </si>
  <si>
    <t>Sí</t>
  </si>
  <si>
    <t>Otro tipo de incompetencia (especifique)</t>
  </si>
  <si>
    <r>
      <t xml:space="preserve">Especifique
</t>
    </r>
    <r>
      <rPr>
        <b/>
        <i/>
        <sz val="10"/>
        <color rgb="FF000000"/>
        <rFont val="Arial"/>
        <family val="2"/>
      </rPr>
      <t>(otro tipo de incompetencia)</t>
    </r>
  </si>
  <si>
    <t>Fecha de presentación del pliego de peticiones</t>
  </si>
  <si>
    <t>¿Hubo emplazamiento a huelga?</t>
  </si>
  <si>
    <t>Fecha del emplazamiento a huelga</t>
  </si>
  <si>
    <t>¿Hubo prehuelga?</t>
  </si>
  <si>
    <t>¿Hubo audiencia de conciliación?</t>
  </si>
  <si>
    <t>Fecha de audiencia de conciliación</t>
  </si>
  <si>
    <t>¿Hubo estallamiento de la huelga?</t>
  </si>
  <si>
    <t>Declaración de licitud de la huelga</t>
  </si>
  <si>
    <t>Declaración de existencia de la huelga</t>
  </si>
  <si>
    <t>Solución (Emplazamiento/Prehuelga)</t>
  </si>
  <si>
    <r>
      <t xml:space="preserve">Especifique
</t>
    </r>
    <r>
      <rPr>
        <b/>
        <i/>
        <sz val="10"/>
        <color rgb="FF000000"/>
        <rFont val="Arial"/>
        <family val="2"/>
      </rPr>
      <t>(otra forma de solución)</t>
    </r>
  </si>
  <si>
    <t>Incremento salarial</t>
  </si>
  <si>
    <t xml:space="preserve">Porcentaje solicitado </t>
  </si>
  <si>
    <t>Porcentaje otorgado</t>
  </si>
  <si>
    <t>Solución (Huelga)</t>
  </si>
  <si>
    <t>Fecha de estallamiento de la huelga</t>
  </si>
  <si>
    <t>Fecha de levantamiento de la huelga</t>
  </si>
  <si>
    <t>Días huelga</t>
  </si>
  <si>
    <t>Monto estipulado por salarios caídos en la forma de solución</t>
  </si>
  <si>
    <t>Porcentaje por salarios caídos</t>
  </si>
  <si>
    <t>Partes registradas en el expediente (procedimiento de huelga)</t>
  </si>
  <si>
    <t>Actor demandante -  Sindicato/ Mayoría de trabajadores</t>
  </si>
  <si>
    <t>Otro tipo de sindicato (especifique)</t>
  </si>
  <si>
    <t>Patrón</t>
  </si>
  <si>
    <t>Persona moral</t>
  </si>
  <si>
    <t>Motivo del conflicto colectivo de naturaleza económica</t>
  </si>
  <si>
    <t>Modificación de condiciones de trabajo</t>
  </si>
  <si>
    <t>Implantación de nuevas condiciones de trabajo</t>
  </si>
  <si>
    <t>Suspensión temporal de las relaciones colectivas de trabajo</t>
  </si>
  <si>
    <t>Terminación colectiva de las relaciones colectivas de trabajo</t>
  </si>
  <si>
    <r>
      <t xml:space="preserve">Otro motivo del conflicto colectivo de naturaleza económica </t>
    </r>
    <r>
      <rPr>
        <b/>
        <i/>
        <sz val="10"/>
        <color theme="1"/>
        <rFont val="Arial"/>
        <family val="2"/>
      </rPr>
      <t>(especifique)</t>
    </r>
  </si>
  <si>
    <r>
      <t xml:space="preserve"> Especifique
</t>
    </r>
    <r>
      <rPr>
        <b/>
        <i/>
        <sz val="10"/>
        <color theme="1"/>
        <rFont val="Arial"/>
        <family val="2"/>
      </rPr>
      <t>(otro motivo del conflicto colectivo de naturaleza económica )</t>
    </r>
  </si>
  <si>
    <t>Exceso de producción con relación a sus condiciones económica y a las circunstancias del mercado</t>
  </si>
  <si>
    <t>Incosteabilidad de naturaleza temporal, notoria y manifiesta de la explotación</t>
  </si>
  <si>
    <t>Falta de fondos y la imposibilidad de obtenerlos para la prosecución normal de los trabajos</t>
  </si>
  <si>
    <t>¿Hubo celebración de audiencia dentro del procedimiento colectivo de naturaleza económica?</t>
  </si>
  <si>
    <t>Fecha de audiencia dentro del procedimiento colectivo de naturaleza económica</t>
  </si>
  <si>
    <t>Solucionado</t>
  </si>
  <si>
    <t>Audiencia dentro del procedimiento colectivo de naturaleza económica</t>
  </si>
  <si>
    <t>Solución (Audiencia dentro del procedimiento colectivo de naturaleza económica)</t>
  </si>
  <si>
    <t>Sentencia</t>
  </si>
  <si>
    <t>Mixta</t>
  </si>
  <si>
    <t>Efectos de la sentencia</t>
  </si>
  <si>
    <t>Aumento de personal</t>
  </si>
  <si>
    <t>Disminución de personal</t>
  </si>
  <si>
    <t>Aumento de la jornada laboral</t>
  </si>
  <si>
    <t>Disminución de la jornada laboral</t>
  </si>
  <si>
    <t>Aumento de la semana de trabajo</t>
  </si>
  <si>
    <t>Disminución de la semana de trabajo</t>
  </si>
  <si>
    <t>Aumento de salarios</t>
  </si>
  <si>
    <t>Disminución de salarios</t>
  </si>
  <si>
    <t>Otro tipo de efecto
(especifique)</t>
  </si>
  <si>
    <t>Especifique
(Otro tipo de efecto)</t>
  </si>
  <si>
    <t>Partes registradas en el expediente (procedimiento colectivo de naturaleza económica)</t>
  </si>
  <si>
    <t>Confederación de Trabajadores de México (CTM)</t>
  </si>
  <si>
    <t>Demandado -  Sindicato/ Mayoría de trabajadores</t>
  </si>
  <si>
    <t>Motivo de la solicitud o promoción</t>
  </si>
  <si>
    <r>
      <t xml:space="preserve">Especifique
</t>
    </r>
    <r>
      <rPr>
        <b/>
        <i/>
        <sz val="10"/>
        <color theme="1"/>
        <rFont val="Arial"/>
        <family val="2"/>
      </rPr>
      <t>(otro motivo de la solicitud o promoción)</t>
    </r>
  </si>
  <si>
    <t>Solicitud o promoción</t>
  </si>
  <si>
    <t>Fecha de presentación de la solicitud o promoción</t>
  </si>
  <si>
    <t>Fecha de admisión de la solicitud o promoción</t>
  </si>
  <si>
    <t>Parte registrada en el expediente</t>
  </si>
  <si>
    <t>Promovente</t>
  </si>
  <si>
    <r>
      <t xml:space="preserve">Especifique
</t>
    </r>
    <r>
      <rPr>
        <b/>
        <i/>
        <sz val="10"/>
        <color theme="1"/>
        <rFont val="Arial"/>
        <family val="2"/>
      </rPr>
      <t>(otro tipo de promovente)</t>
    </r>
  </si>
  <si>
    <t>Fecha en la que se concluyó el expediente</t>
  </si>
  <si>
    <t>Número / clave del expediente principal</t>
  </si>
  <si>
    <t>Número / clave del cuaderno incidental</t>
  </si>
  <si>
    <t>Fecha de presentación del incidente</t>
  </si>
  <si>
    <t>Fecha de apertura del cuaderno incidental</t>
  </si>
  <si>
    <t>Tipo de incidente</t>
  </si>
  <si>
    <t>¿Hubo celebración de audiencia?</t>
  </si>
  <si>
    <t>Fecha de audiencia</t>
  </si>
  <si>
    <t>Sentencia interlocutoria (incidental)</t>
  </si>
  <si>
    <t>Aviso a un órgano jurisdiccional para que notifique el derecho preferente de los trabajadores frente al remate o adjudicación de los bienes embargados al patrón</t>
  </si>
  <si>
    <t>Aviso a una autoridad administrativa para que notifique el derecho preferente de los trabajadores frente al remate o adjudicación de los bienes embargados al patrón</t>
  </si>
  <si>
    <t>Solicitud de ejecución de sentencia</t>
  </si>
  <si>
    <t>Fecha de presentación de la solicitud de ejecución de sentencia</t>
  </si>
  <si>
    <t>Fecha en la que se concluyó el procedimiento de ejecución</t>
  </si>
  <si>
    <t>Fase en la que se concluyó el procedimiento de ejecución</t>
  </si>
  <si>
    <t>Hoja</t>
  </si>
  <si>
    <t>Variable</t>
  </si>
  <si>
    <t>Celda</t>
  </si>
  <si>
    <t>Formula</t>
  </si>
  <si>
    <t>Observación</t>
  </si>
  <si>
    <t>E16</t>
  </si>
  <si>
    <t>F20</t>
  </si>
  <si>
    <t>F3</t>
  </si>
  <si>
    <t xml:space="preserve">La formula se refleja y no realiza la operación (corregida) </t>
  </si>
  <si>
    <t>E14</t>
  </si>
  <si>
    <t>F31</t>
  </si>
  <si>
    <t>F13</t>
  </si>
  <si>
    <t>F14</t>
  </si>
  <si>
    <t>nom_org</t>
  </si>
  <si>
    <t>cve_org</t>
  </si>
  <si>
    <t>Columna5</t>
  </si>
  <si>
    <t>Columna6</t>
  </si>
  <si>
    <t>Columna7</t>
  </si>
  <si>
    <t>Columna8</t>
  </si>
  <si>
    <t>Columna9</t>
  </si>
  <si>
    <t>Columna10</t>
  </si>
  <si>
    <t>Columna11</t>
  </si>
  <si>
    <t>Columna12</t>
  </si>
  <si>
    <t>Columna13</t>
  </si>
  <si>
    <t>Columna14</t>
  </si>
  <si>
    <t>Columna15</t>
  </si>
  <si>
    <t>Columna16</t>
  </si>
  <si>
    <t>Columna17</t>
  </si>
  <si>
    <t>Columna18</t>
  </si>
  <si>
    <t>Columna19</t>
  </si>
  <si>
    <t>Columna20</t>
  </si>
  <si>
    <t>Columna21</t>
  </si>
  <si>
    <t>Columna22</t>
  </si>
  <si>
    <t>Columna23</t>
  </si>
  <si>
    <t>Columna24</t>
  </si>
  <si>
    <t>Columna25</t>
  </si>
  <si>
    <t>Columna26</t>
  </si>
  <si>
    <t>Columna27</t>
  </si>
  <si>
    <t>Columna28</t>
  </si>
  <si>
    <t>Columna29</t>
  </si>
  <si>
    <t>Columna30</t>
  </si>
  <si>
    <t>Columna31</t>
  </si>
  <si>
    <t>Columna32</t>
  </si>
  <si>
    <t>Columna33</t>
  </si>
  <si>
    <t>Columna34</t>
  </si>
  <si>
    <t>id_control</t>
  </si>
  <si>
    <t>cve_exp</t>
  </si>
  <si>
    <t>id_busqueda</t>
  </si>
  <si>
    <t>Columna35</t>
  </si>
  <si>
    <t>Columna36</t>
  </si>
  <si>
    <t>Columna37</t>
  </si>
  <si>
    <t>Columna38</t>
  </si>
  <si>
    <t>Columna39</t>
  </si>
  <si>
    <t>Columna40</t>
  </si>
  <si>
    <t>Columna41</t>
  </si>
  <si>
    <t>Columna42</t>
  </si>
  <si>
    <t>Columna43</t>
  </si>
  <si>
    <t>Columna44</t>
  </si>
  <si>
    <t>Columna45</t>
  </si>
  <si>
    <t>Columna46</t>
  </si>
  <si>
    <t>Columna47</t>
  </si>
  <si>
    <t>Columna48</t>
  </si>
  <si>
    <t>Columna49</t>
  </si>
  <si>
    <t>Columna50</t>
  </si>
  <si>
    <t>Columna51</t>
  </si>
  <si>
    <t>Columna52</t>
  </si>
  <si>
    <t>Columna53</t>
  </si>
  <si>
    <t>Columna54</t>
  </si>
  <si>
    <t>Columna55</t>
  </si>
  <si>
    <t>Columna56</t>
  </si>
  <si>
    <t>Columna57</t>
  </si>
  <si>
    <t>Columna58</t>
  </si>
  <si>
    <t>Columna59</t>
  </si>
  <si>
    <t>Columna60</t>
  </si>
  <si>
    <t>Columna61</t>
  </si>
  <si>
    <t>Columna62</t>
  </si>
  <si>
    <t>Columna63</t>
  </si>
  <si>
    <t>Columna64</t>
  </si>
  <si>
    <t>Columna65</t>
  </si>
  <si>
    <t>Columna66</t>
  </si>
  <si>
    <t>Columna67</t>
  </si>
  <si>
    <t>Columna68</t>
  </si>
  <si>
    <t>Columna69</t>
  </si>
  <si>
    <t>Columna70</t>
  </si>
  <si>
    <t>Columna71</t>
  </si>
  <si>
    <t>Columna72</t>
  </si>
  <si>
    <t>Columna73</t>
  </si>
  <si>
    <t>Columna74</t>
  </si>
  <si>
    <t>Columna75</t>
  </si>
  <si>
    <t>Columna76</t>
  </si>
  <si>
    <t>Columna77</t>
  </si>
  <si>
    <t>Columna78</t>
  </si>
  <si>
    <t>Columna79</t>
  </si>
  <si>
    <t>Columna80</t>
  </si>
  <si>
    <t>Columna81</t>
  </si>
  <si>
    <t>Columna82</t>
  </si>
  <si>
    <t>Columna83</t>
  </si>
  <si>
    <t>Columna84</t>
  </si>
  <si>
    <t>Columna85</t>
  </si>
  <si>
    <t>Columna86</t>
  </si>
  <si>
    <t>Columna87</t>
  </si>
  <si>
    <t>Columna88</t>
  </si>
  <si>
    <t>Columna89</t>
  </si>
  <si>
    <t>Columna90</t>
  </si>
  <si>
    <t>Columna91</t>
  </si>
  <si>
    <t>Columna92</t>
  </si>
  <si>
    <t>Columna93</t>
  </si>
  <si>
    <t>Columna94</t>
  </si>
  <si>
    <t>Columna95</t>
  </si>
  <si>
    <r>
      <t xml:space="preserve">Especifique
</t>
    </r>
    <r>
      <rPr>
        <b/>
        <i/>
        <sz val="11"/>
        <color theme="1"/>
        <rFont val="Arial"/>
        <family val="2"/>
      </rPr>
      <t>(otro tipo de incompetencia)</t>
    </r>
  </si>
  <si>
    <r>
      <t xml:space="preserve"> Especifique
</t>
    </r>
    <r>
      <rPr>
        <b/>
        <i/>
        <sz val="11"/>
        <color theme="1"/>
        <rFont val="Arial"/>
        <family val="2"/>
      </rPr>
      <t>(otro motivo del conflicto)</t>
    </r>
  </si>
  <si>
    <r>
      <t xml:space="preserve"> Especifique </t>
    </r>
    <r>
      <rPr>
        <b/>
        <i/>
        <sz val="11"/>
        <color theme="1"/>
        <rFont val="Arial"/>
        <family val="2"/>
      </rPr>
      <t>(otro tipo de violaciones a derechos fundamentales en materia colectiva)</t>
    </r>
  </si>
  <si>
    <r>
      <t xml:space="preserve">Especifique
</t>
    </r>
    <r>
      <rPr>
        <b/>
        <i/>
        <sz val="11"/>
        <color theme="1"/>
        <rFont val="Arial"/>
        <family val="2"/>
      </rPr>
      <t>(otra forma de solución)</t>
    </r>
  </si>
  <si>
    <t>E6</t>
  </si>
  <si>
    <t>E7</t>
  </si>
  <si>
    <t>E8</t>
  </si>
  <si>
    <t>E9</t>
  </si>
  <si>
    <t>E10</t>
  </si>
  <si>
    <t>E11</t>
  </si>
  <si>
    <t>E12</t>
  </si>
  <si>
    <t>E13</t>
  </si>
  <si>
    <t>E15</t>
  </si>
  <si>
    <t>HojaPrueba</t>
  </si>
  <si>
    <t>Formula_Interfaz</t>
  </si>
  <si>
    <t>Celdas_Interfaz</t>
  </si>
  <si>
    <t>Formula_ED</t>
  </si>
  <si>
    <t>Celdas_ED</t>
  </si>
  <si>
    <t>Observaciones</t>
  </si>
  <si>
    <t>=E12 ="Sí"</t>
  </si>
  <si>
    <t>=J6 ="Sí"</t>
  </si>
  <si>
    <t>=E3=""</t>
  </si>
  <si>
    <t>E4</t>
  </si>
  <si>
    <t>=A6=""</t>
  </si>
  <si>
    <t>B6</t>
  </si>
  <si>
    <t>=E12 &lt;&gt; "Solucionado"</t>
  </si>
  <si>
    <t>=J6 &lt;&gt; "Solucionado"</t>
  </si>
  <si>
    <t>K6</t>
  </si>
  <si>
    <t>=E10 &lt;&gt; "Sí"</t>
  </si>
  <si>
    <t>=H6 &lt;&gt; "Sí"</t>
  </si>
  <si>
    <t>I6</t>
  </si>
  <si>
    <t>G6</t>
  </si>
  <si>
    <t>D6</t>
  </si>
  <si>
    <t>=E13 &lt;&gt; "Solucionado"</t>
  </si>
  <si>
    <t>=K6 &lt;&gt; "Solucionado"</t>
  </si>
  <si>
    <t>L6</t>
  </si>
  <si>
    <t>=E11 &lt;&gt; "Otro tipo de promovente (especifique)"</t>
  </si>
  <si>
    <t>=I6 &lt;&gt; "Otro tipo de promovente (especifique)"</t>
  </si>
  <si>
    <t>J6</t>
  </si>
  <si>
    <t>F6</t>
  </si>
  <si>
    <t>=E9 &lt;&gt; "Solucionado"</t>
  </si>
  <si>
    <t>=G6 &lt;&gt; "Solucionado"</t>
  </si>
  <si>
    <t>H6</t>
  </si>
  <si>
    <t>Entidad Federativa</t>
  </si>
  <si>
    <t>Aguascalientes</t>
  </si>
  <si>
    <t>Baja California</t>
  </si>
  <si>
    <t>Baja California Sur</t>
  </si>
  <si>
    <t>Campeche</t>
  </si>
  <si>
    <t>Coahuila de Zaragoza</t>
  </si>
  <si>
    <t>Colima</t>
  </si>
  <si>
    <t>Chiapas</t>
  </si>
  <si>
    <t>Chihuahua</t>
  </si>
  <si>
    <t>Ciudad de México</t>
  </si>
  <si>
    <t>Durango</t>
  </si>
  <si>
    <t>Guanajuato</t>
  </si>
  <si>
    <t>Guerrero</t>
  </si>
  <si>
    <t>Hidalgo</t>
  </si>
  <si>
    <t>Jalisco</t>
  </si>
  <si>
    <t>México</t>
  </si>
  <si>
    <t>Michoacán de Ocampo</t>
  </si>
  <si>
    <t>Morelos</t>
  </si>
  <si>
    <t>Nayarit</t>
  </si>
  <si>
    <t>Nuevo León</t>
  </si>
  <si>
    <t>Oaxaca</t>
  </si>
  <si>
    <t>Puebla</t>
  </si>
  <si>
    <t>Querétaro</t>
  </si>
  <si>
    <t>Quintana Roo</t>
  </si>
  <si>
    <t>San Luis Potosí</t>
  </si>
  <si>
    <t>Sinaloa</t>
  </si>
  <si>
    <t>Sonora</t>
  </si>
  <si>
    <t>Tabasco</t>
  </si>
  <si>
    <t>Tamaulipas</t>
  </si>
  <si>
    <t>Tlaxcala</t>
  </si>
  <si>
    <t>Veracruz de Ignacio de la Llave</t>
  </si>
  <si>
    <t>Yucatán</t>
  </si>
  <si>
    <t>Zacatecas</t>
  </si>
  <si>
    <t>nom_ent</t>
  </si>
  <si>
    <t>cve_ent</t>
  </si>
  <si>
    <t>nom_abr</t>
  </si>
  <si>
    <t>cve_mun</t>
  </si>
  <si>
    <t>nom_mun</t>
  </si>
  <si>
    <t>concatena</t>
  </si>
  <si>
    <t>01</t>
  </si>
  <si>
    <t>Ensenada</t>
  </si>
  <si>
    <t>Comondú</t>
  </si>
  <si>
    <t>Calkiní</t>
  </si>
  <si>
    <t>Abasolo</t>
  </si>
  <si>
    <t>Armería</t>
  </si>
  <si>
    <t>Acacoyagua</t>
  </si>
  <si>
    <t>Ahumada</t>
  </si>
  <si>
    <t>Azcapotzalco</t>
  </si>
  <si>
    <t>Canatlán</t>
  </si>
  <si>
    <t>Acapulco de Juárez</t>
  </si>
  <si>
    <t>Acatlán</t>
  </si>
  <si>
    <t>Acatic</t>
  </si>
  <si>
    <t>Acambay de Ruíz Castañeda</t>
  </si>
  <si>
    <t>Acuitzio</t>
  </si>
  <si>
    <t>Amacuzac</t>
  </si>
  <si>
    <t>Acaponeta</t>
  </si>
  <si>
    <t>Abejones</t>
  </si>
  <si>
    <t>Acajete</t>
  </si>
  <si>
    <t>Amealco de Bonfil</t>
  </si>
  <si>
    <t>Cozumel</t>
  </si>
  <si>
    <t>Ahualulco</t>
  </si>
  <si>
    <t>Ahome</t>
  </si>
  <si>
    <t>Aconchi</t>
  </si>
  <si>
    <t>Balancán</t>
  </si>
  <si>
    <t>Amaxac de Guerrero</t>
  </si>
  <si>
    <t>Abalá</t>
  </si>
  <si>
    <t>Apozol</t>
  </si>
  <si>
    <t>Ags.</t>
  </si>
  <si>
    <t>001</t>
  </si>
  <si>
    <t>Baja_California</t>
  </si>
  <si>
    <t>02</t>
  </si>
  <si>
    <t>Asientos</t>
  </si>
  <si>
    <t>Mexicali</t>
  </si>
  <si>
    <t>Mulegé</t>
  </si>
  <si>
    <t>Acuña</t>
  </si>
  <si>
    <t>Acala</t>
  </si>
  <si>
    <t>Aldama</t>
  </si>
  <si>
    <t>Coyoacán</t>
  </si>
  <si>
    <t>Canelas</t>
  </si>
  <si>
    <t>Acámbaro</t>
  </si>
  <si>
    <t>Ahuacuotzingo</t>
  </si>
  <si>
    <t>Acaxochitlán</t>
  </si>
  <si>
    <t>Acatlán de Juárez</t>
  </si>
  <si>
    <t>Acolman</t>
  </si>
  <si>
    <t>Aguililla</t>
  </si>
  <si>
    <t>Atlatlahucan</t>
  </si>
  <si>
    <t>Ahuacatlán</t>
  </si>
  <si>
    <t>Agualeguas</t>
  </si>
  <si>
    <t>Acatlán de Pérez Figueroa</t>
  </si>
  <si>
    <t>Acateno</t>
  </si>
  <si>
    <t>Pinal de Amoles</t>
  </si>
  <si>
    <t>Felipe Carrillo Puerto</t>
  </si>
  <si>
    <t>Alaquines</t>
  </si>
  <si>
    <t>Angostura</t>
  </si>
  <si>
    <t>Agua Prieta</t>
  </si>
  <si>
    <t>Cárdenas</t>
  </si>
  <si>
    <t>Apetatitlán de Antonio Carvajal</t>
  </si>
  <si>
    <t>Acanceh</t>
  </si>
  <si>
    <t>Apulco</t>
  </si>
  <si>
    <t>002</t>
  </si>
  <si>
    <t>Baja_California_Sur</t>
  </si>
  <si>
    <t>03</t>
  </si>
  <si>
    <t>Calvillo</t>
  </si>
  <si>
    <t>Tecate</t>
  </si>
  <si>
    <t>La Paz</t>
  </si>
  <si>
    <t>Carmen</t>
  </si>
  <si>
    <t>Allende</t>
  </si>
  <si>
    <t>Comala</t>
  </si>
  <si>
    <t>Acapetahua</t>
  </si>
  <si>
    <t>Cuajimalpa de Morelos</t>
  </si>
  <si>
    <t>Coneto de Comonfort</t>
  </si>
  <si>
    <t>San Miguel de Allende</t>
  </si>
  <si>
    <t>Ajuchitlán del Progreso</t>
  </si>
  <si>
    <t>Actopan</t>
  </si>
  <si>
    <t>Ahualulco de Mercado</t>
  </si>
  <si>
    <t>Aculco</t>
  </si>
  <si>
    <t>Álvaro Obregón</t>
  </si>
  <si>
    <t>Axochiapan</t>
  </si>
  <si>
    <t>Amatlán de Cañas</t>
  </si>
  <si>
    <t>Los Aldamas</t>
  </si>
  <si>
    <t>Asunción Cacalotepec</t>
  </si>
  <si>
    <t>Arroyo Seco</t>
  </si>
  <si>
    <t>Isla Mujeres</t>
  </si>
  <si>
    <t>Aquismón</t>
  </si>
  <si>
    <t>Badiraguato</t>
  </si>
  <si>
    <t>Álamos</t>
  </si>
  <si>
    <t>Centla</t>
  </si>
  <si>
    <t>Altamira</t>
  </si>
  <si>
    <t>Atlangatepec</t>
  </si>
  <si>
    <t>Acayucan</t>
  </si>
  <si>
    <t>Akil</t>
  </si>
  <si>
    <t>Atolinga</t>
  </si>
  <si>
    <t>003</t>
  </si>
  <si>
    <t>04</t>
  </si>
  <si>
    <t>Cosío</t>
  </si>
  <si>
    <t>Tijuana</t>
  </si>
  <si>
    <t>Los Cabos</t>
  </si>
  <si>
    <t>Champotón</t>
  </si>
  <si>
    <t>Arteaga</t>
  </si>
  <si>
    <t>Coquimatlán</t>
  </si>
  <si>
    <t>Altamirano</t>
  </si>
  <si>
    <t>Aquiles Serdán</t>
  </si>
  <si>
    <t>Gustavo A. Madero</t>
  </si>
  <si>
    <t>Cuencamé</t>
  </si>
  <si>
    <t>Apaseo el Alto</t>
  </si>
  <si>
    <t>Alcozauca de Guerrero</t>
  </si>
  <si>
    <t>Agua Blanca de Iturbide</t>
  </si>
  <si>
    <t>Amacueca</t>
  </si>
  <si>
    <t>Almoloya de Alquisiras</t>
  </si>
  <si>
    <t>Angamacutiro</t>
  </si>
  <si>
    <t>Ayala</t>
  </si>
  <si>
    <t>Compostela</t>
  </si>
  <si>
    <t>Asunción Cuyotepeji</t>
  </si>
  <si>
    <t>Acatzingo</t>
  </si>
  <si>
    <t>Cadereyta de Montes</t>
  </si>
  <si>
    <t>Othón P. Blanco</t>
  </si>
  <si>
    <t>Armadillo de los Infante</t>
  </si>
  <si>
    <t>Concordia</t>
  </si>
  <si>
    <t>Altar</t>
  </si>
  <si>
    <t>Centro</t>
  </si>
  <si>
    <t>Antiguo Morelos</t>
  </si>
  <si>
    <t>Atltzayanca</t>
  </si>
  <si>
    <t>Baca</t>
  </si>
  <si>
    <t>Benito Juárez</t>
  </si>
  <si>
    <t>004</t>
  </si>
  <si>
    <t>Coahuila_de_Zaragoza</t>
  </si>
  <si>
    <t>05</t>
  </si>
  <si>
    <t>Jesús María</t>
  </si>
  <si>
    <t>Playas de Rosarito</t>
  </si>
  <si>
    <t>Loreto</t>
  </si>
  <si>
    <t>Hecelchakán</t>
  </si>
  <si>
    <t>Candela</t>
  </si>
  <si>
    <t>Cuauhtémoc</t>
  </si>
  <si>
    <t>Amatán</t>
  </si>
  <si>
    <t>Ascensión</t>
  </si>
  <si>
    <t>Iztacalco</t>
  </si>
  <si>
    <t>Apaseo el Grande</t>
  </si>
  <si>
    <t>Alpoyeca</t>
  </si>
  <si>
    <t>Ajacuba</t>
  </si>
  <si>
    <t>Amatitán</t>
  </si>
  <si>
    <t>Almoloya de Juárez</t>
  </si>
  <si>
    <t>Angangueo</t>
  </si>
  <si>
    <t>Coatlán del Río</t>
  </si>
  <si>
    <t>Huajicori</t>
  </si>
  <si>
    <t>Anáhuac</t>
  </si>
  <si>
    <t>Asunción Ixtaltepec</t>
  </si>
  <si>
    <t>Acteopan</t>
  </si>
  <si>
    <t>Colón</t>
  </si>
  <si>
    <t>Cosalá</t>
  </si>
  <si>
    <t>Arivechi</t>
  </si>
  <si>
    <t>Comalcalco</t>
  </si>
  <si>
    <t>Burgos</t>
  </si>
  <si>
    <t>Apizaco</t>
  </si>
  <si>
    <t>Acula</t>
  </si>
  <si>
    <t>Bokobá</t>
  </si>
  <si>
    <t>Calera</t>
  </si>
  <si>
    <t>005</t>
  </si>
  <si>
    <t>06</t>
  </si>
  <si>
    <t>Pabellón de Arteaga</t>
  </si>
  <si>
    <t>San Quintín</t>
  </si>
  <si>
    <t>Otro</t>
  </si>
  <si>
    <t>Hopelchén</t>
  </si>
  <si>
    <t>Castaños</t>
  </si>
  <si>
    <t>Ixtlahuacán</t>
  </si>
  <si>
    <t>Amatenango de la Frontera</t>
  </si>
  <si>
    <t>Bachíniva</t>
  </si>
  <si>
    <t>Iztapalapa</t>
  </si>
  <si>
    <t>General Simón Bolívar</t>
  </si>
  <si>
    <t>Atarjea</t>
  </si>
  <si>
    <t>Apaxtla</t>
  </si>
  <si>
    <t>Alfajayucan</t>
  </si>
  <si>
    <t>Ameca</t>
  </si>
  <si>
    <t>Almoloya del Río</t>
  </si>
  <si>
    <t>Apatzingán</t>
  </si>
  <si>
    <t>Cuautla</t>
  </si>
  <si>
    <t>Ixtlán del Río</t>
  </si>
  <si>
    <t>Apodaca</t>
  </si>
  <si>
    <t>Asunción Nochixtlán</t>
  </si>
  <si>
    <t>Corregidora</t>
  </si>
  <si>
    <t>José María Morelos</t>
  </si>
  <si>
    <t>Catorce</t>
  </si>
  <si>
    <t>Culiacán</t>
  </si>
  <si>
    <t>Arizpe</t>
  </si>
  <si>
    <t>Cunduacán</t>
  </si>
  <si>
    <t>Bustamante</t>
  </si>
  <si>
    <t>Calpulalpan</t>
  </si>
  <si>
    <t>Acultzingo</t>
  </si>
  <si>
    <t>Buctzotz</t>
  </si>
  <si>
    <t>Cañitas de Felipe Pescador</t>
  </si>
  <si>
    <t>006</t>
  </si>
  <si>
    <t>07</t>
  </si>
  <si>
    <t>Rincón de Romos</t>
  </si>
  <si>
    <t>San Felipe</t>
  </si>
  <si>
    <t>Palizada</t>
  </si>
  <si>
    <t>Cuatro Ciénegas</t>
  </si>
  <si>
    <t>Manzanillo</t>
  </si>
  <si>
    <t>Amatenango del Valle</t>
  </si>
  <si>
    <t>Balleza</t>
  </si>
  <si>
    <t>La Magdalena Contreras</t>
  </si>
  <si>
    <t>Gómez Palacio</t>
  </si>
  <si>
    <t>Celaya</t>
  </si>
  <si>
    <t>Arcelia</t>
  </si>
  <si>
    <t>Almoloya</t>
  </si>
  <si>
    <t>San Juanito de Escobedo</t>
  </si>
  <si>
    <t>Amanalco</t>
  </si>
  <si>
    <t>Aporo</t>
  </si>
  <si>
    <t>Cuernavaca</t>
  </si>
  <si>
    <t>Jala</t>
  </si>
  <si>
    <t>Aramberri</t>
  </si>
  <si>
    <t>Asunción Ocotlán</t>
  </si>
  <si>
    <t>Ahuatlán</t>
  </si>
  <si>
    <t>Ezequiel Montes</t>
  </si>
  <si>
    <t>Lázaro Cárdenas</t>
  </si>
  <si>
    <t>Cedral</t>
  </si>
  <si>
    <t>Choix</t>
  </si>
  <si>
    <t>Atil</t>
  </si>
  <si>
    <t>Emiliano Zapata</t>
  </si>
  <si>
    <t>Camargo</t>
  </si>
  <si>
    <t>El Carmen Tequexquitla</t>
  </si>
  <si>
    <t>Camarón de Tejeda</t>
  </si>
  <si>
    <t>Cacalchén</t>
  </si>
  <si>
    <t>Concepción del Oro</t>
  </si>
  <si>
    <t>007</t>
  </si>
  <si>
    <t>08</t>
  </si>
  <si>
    <t>San José de Gracia</t>
  </si>
  <si>
    <t>Tenabo</t>
  </si>
  <si>
    <t>Escobedo</t>
  </si>
  <si>
    <t>Minatitlán</t>
  </si>
  <si>
    <t>Ángel Albino Corzo</t>
  </si>
  <si>
    <t>Batopilas de Manuel Gómez Morín</t>
  </si>
  <si>
    <t>Milpa Alta</t>
  </si>
  <si>
    <t>Guadalupe Victoria</t>
  </si>
  <si>
    <t>Manuel Doblado</t>
  </si>
  <si>
    <t>Atenango del Río</t>
  </si>
  <si>
    <t>Apan</t>
  </si>
  <si>
    <t>Arandas</t>
  </si>
  <si>
    <t>Amatepec</t>
  </si>
  <si>
    <t>Aquila</t>
  </si>
  <si>
    <t>Xalisco</t>
  </si>
  <si>
    <t>Asunción Tlacolulita</t>
  </si>
  <si>
    <t>Ahuazotepec</t>
  </si>
  <si>
    <t>Huimilpan</t>
  </si>
  <si>
    <t>Solidaridad</t>
  </si>
  <si>
    <t>Cerritos</t>
  </si>
  <si>
    <t>Elota</t>
  </si>
  <si>
    <t>Bacadéhuachi</t>
  </si>
  <si>
    <t>Huimanguillo</t>
  </si>
  <si>
    <t>Casas</t>
  </si>
  <si>
    <t>Cuapiaxtla</t>
  </si>
  <si>
    <t>Alpatláhuac</t>
  </si>
  <si>
    <t>Calotmul</t>
  </si>
  <si>
    <t>008</t>
  </si>
  <si>
    <t>Ciudad_de_México</t>
  </si>
  <si>
    <t>09</t>
  </si>
  <si>
    <t>Tepezalá</t>
  </si>
  <si>
    <t>Escárcega</t>
  </si>
  <si>
    <t>Francisco I. Madero</t>
  </si>
  <si>
    <t>Tecomán</t>
  </si>
  <si>
    <t>Arriaga</t>
  </si>
  <si>
    <t>Bocoyna</t>
  </si>
  <si>
    <t>Guanaceví</t>
  </si>
  <si>
    <t>Comonfort</t>
  </si>
  <si>
    <t>Atlamajalcingo del Monte</t>
  </si>
  <si>
    <t>El Arenal</t>
  </si>
  <si>
    <t>Amecameca</t>
  </si>
  <si>
    <t>Ario</t>
  </si>
  <si>
    <t>Huitzilac</t>
  </si>
  <si>
    <t>Del Nayar</t>
  </si>
  <si>
    <t>Cadereyta Jiménez</t>
  </si>
  <si>
    <t>Ayotzintepec</t>
  </si>
  <si>
    <t>Ahuehuetitla</t>
  </si>
  <si>
    <t>Jalpan de Serra</t>
  </si>
  <si>
    <t>Tulum</t>
  </si>
  <si>
    <t>Cerro de San Pedro</t>
  </si>
  <si>
    <t>Escuinapa</t>
  </si>
  <si>
    <t>Bacanora</t>
  </si>
  <si>
    <t>Jalapa</t>
  </si>
  <si>
    <t>Ciudad Madero</t>
  </si>
  <si>
    <t>Cuaxomulco</t>
  </si>
  <si>
    <t>Alto Lucero de Gutiérrez Barrios</t>
  </si>
  <si>
    <t>Cansahcab</t>
  </si>
  <si>
    <t>Chalchihuites</t>
  </si>
  <si>
    <t>009</t>
  </si>
  <si>
    <t>10</t>
  </si>
  <si>
    <t>El Llano</t>
  </si>
  <si>
    <t>Calakmul</t>
  </si>
  <si>
    <t>Frontera</t>
  </si>
  <si>
    <t>Villa de Álvarez</t>
  </si>
  <si>
    <t>Bejucal de Ocampo</t>
  </si>
  <si>
    <t>Buenaventura</t>
  </si>
  <si>
    <t>Tláhuac</t>
  </si>
  <si>
    <t>Coroneo</t>
  </si>
  <si>
    <t>Atlixtac</t>
  </si>
  <si>
    <t>Atitalaquia</t>
  </si>
  <si>
    <t>Atemajac de Brizuela</t>
  </si>
  <si>
    <t>Apaxco</t>
  </si>
  <si>
    <t>Jantetelco</t>
  </si>
  <si>
    <t>Rosamorada</t>
  </si>
  <si>
    <t>El Carmen</t>
  </si>
  <si>
    <t>El Barrio de la Soledad</t>
  </si>
  <si>
    <t>Ajalpan</t>
  </si>
  <si>
    <t>Landa de Matamoros</t>
  </si>
  <si>
    <t>Bacalar</t>
  </si>
  <si>
    <t>Ciudad del Maíz</t>
  </si>
  <si>
    <t>El Fuerte</t>
  </si>
  <si>
    <t>Bacerac</t>
  </si>
  <si>
    <t>Jalpa de Méndez</t>
  </si>
  <si>
    <t>Cruillas</t>
  </si>
  <si>
    <t>Chiautempan</t>
  </si>
  <si>
    <t>Altotonga</t>
  </si>
  <si>
    <t>Cantamayec</t>
  </si>
  <si>
    <t>Fresnillo</t>
  </si>
  <si>
    <t>010</t>
  </si>
  <si>
    <t>11</t>
  </si>
  <si>
    <t>San Francisco de los Romo</t>
  </si>
  <si>
    <t>Candelaria</t>
  </si>
  <si>
    <t>General Cepeda</t>
  </si>
  <si>
    <t>Bella Vista</t>
  </si>
  <si>
    <t>Tlalpan</t>
  </si>
  <si>
    <t>Indé</t>
  </si>
  <si>
    <t>Cortazar</t>
  </si>
  <si>
    <t>Atoyac de Álvarez</t>
  </si>
  <si>
    <t>Atlapexco</t>
  </si>
  <si>
    <t>Atengo</t>
  </si>
  <si>
    <t>Atenco</t>
  </si>
  <si>
    <t>Briseñas</t>
  </si>
  <si>
    <t>Jiutepec</t>
  </si>
  <si>
    <t>Ruíz</t>
  </si>
  <si>
    <t>Cerralvo</t>
  </si>
  <si>
    <t>Calihualá</t>
  </si>
  <si>
    <t>Albino Zertuche</t>
  </si>
  <si>
    <t>El Marqués</t>
  </si>
  <si>
    <t>Puerto Morelos</t>
  </si>
  <si>
    <t>Ciudad Fernández</t>
  </si>
  <si>
    <t>Guasave</t>
  </si>
  <si>
    <t>Bacoachi</t>
  </si>
  <si>
    <t>Jonuta</t>
  </si>
  <si>
    <t>Gómez Farías</t>
  </si>
  <si>
    <t>Muñoz de Domingo Arenas</t>
  </si>
  <si>
    <t>Alvarado</t>
  </si>
  <si>
    <t>Celestún</t>
  </si>
  <si>
    <t>Trinidad García de la Cadena</t>
  </si>
  <si>
    <t>011</t>
  </si>
  <si>
    <t>12</t>
  </si>
  <si>
    <t>Seybaplaya</t>
  </si>
  <si>
    <t>Berriozábal</t>
  </si>
  <si>
    <t>Carichí</t>
  </si>
  <si>
    <t>Xochimilco</t>
  </si>
  <si>
    <t>Lerdo</t>
  </si>
  <si>
    <t>Cuerámaro</t>
  </si>
  <si>
    <t>Ayutla de los Libres</t>
  </si>
  <si>
    <t>Atotonilco el Grande</t>
  </si>
  <si>
    <t>Atenguillo</t>
  </si>
  <si>
    <t>Atizapán</t>
  </si>
  <si>
    <t>Buenavista</t>
  </si>
  <si>
    <t>Jojutla</t>
  </si>
  <si>
    <t>San Blas</t>
  </si>
  <si>
    <t>Ciénega de Flores</t>
  </si>
  <si>
    <t>Candelaria Loxicha</t>
  </si>
  <si>
    <t>Aljojuca</t>
  </si>
  <si>
    <t>Pedro Escobedo</t>
  </si>
  <si>
    <t>Tancanhuitz</t>
  </si>
  <si>
    <t>Mazatlán</t>
  </si>
  <si>
    <t>Bácum</t>
  </si>
  <si>
    <t>Macuspana</t>
  </si>
  <si>
    <t>González</t>
  </si>
  <si>
    <t>Españita</t>
  </si>
  <si>
    <t>Amatitlán</t>
  </si>
  <si>
    <t>Cenotillo</t>
  </si>
  <si>
    <t>Genaro Codina</t>
  </si>
  <si>
    <t>13</t>
  </si>
  <si>
    <t>Dzitbalché</t>
  </si>
  <si>
    <t>Bochil</t>
  </si>
  <si>
    <t>Casas Grandes</t>
  </si>
  <si>
    <t>Mapimí</t>
  </si>
  <si>
    <t>Doctor Mora</t>
  </si>
  <si>
    <t>Azoyú</t>
  </si>
  <si>
    <t>Atotonilco de Tula</t>
  </si>
  <si>
    <t>Atotonilco el Alto</t>
  </si>
  <si>
    <t>Atizapán de Zaragoza</t>
  </si>
  <si>
    <t>Carácuaro</t>
  </si>
  <si>
    <t>Jonacatepec de Leandro Valle</t>
  </si>
  <si>
    <t>San Pedro Lagunillas</t>
  </si>
  <si>
    <t>China</t>
  </si>
  <si>
    <t>Ciénega de Zimatlán</t>
  </si>
  <si>
    <t>Altepexi</t>
  </si>
  <si>
    <t>Peñamiller</t>
  </si>
  <si>
    <t>Ciudad Valles</t>
  </si>
  <si>
    <t>Mocorito</t>
  </si>
  <si>
    <t>Banámichi</t>
  </si>
  <si>
    <t>Nacajuca</t>
  </si>
  <si>
    <t>Güémez</t>
  </si>
  <si>
    <t>Huamantla</t>
  </si>
  <si>
    <t>Naranjos Amatlán</t>
  </si>
  <si>
    <t>Conkal</t>
  </si>
  <si>
    <t>General Enrique Estrada</t>
  </si>
  <si>
    <t>14</t>
  </si>
  <si>
    <t>Jiménez</t>
  </si>
  <si>
    <t>El Bosque</t>
  </si>
  <si>
    <t>Coronado</t>
  </si>
  <si>
    <t>Mezquital</t>
  </si>
  <si>
    <t>Dolores Hidalgo Cuna de la Independencia Nacional</t>
  </si>
  <si>
    <t>Calnali</t>
  </si>
  <si>
    <t>Atoyac</t>
  </si>
  <si>
    <t>Atlacomulco</t>
  </si>
  <si>
    <t>Coahuayana</t>
  </si>
  <si>
    <t>Mazatepec</t>
  </si>
  <si>
    <t>Santa María del Oro</t>
  </si>
  <si>
    <t>Doctor Arroyo</t>
  </si>
  <si>
    <t>Ciudad Ixtepec</t>
  </si>
  <si>
    <t>Amixtlán</t>
  </si>
  <si>
    <t>Coxcatlán</t>
  </si>
  <si>
    <t>Rosario</t>
  </si>
  <si>
    <t>Baviácora</t>
  </si>
  <si>
    <t>Paraíso</t>
  </si>
  <si>
    <t>Hueyotlipan</t>
  </si>
  <si>
    <t>Amatlán de los Reyes</t>
  </si>
  <si>
    <t>Cuncunul</t>
  </si>
  <si>
    <t>General Francisco R. Murguía</t>
  </si>
  <si>
    <t>15</t>
  </si>
  <si>
    <t>Juárez</t>
  </si>
  <si>
    <t>Cacahoatán</t>
  </si>
  <si>
    <t>Coyame del Sotol</t>
  </si>
  <si>
    <t>Miguel Hidalgo</t>
  </si>
  <si>
    <t>Nazas</t>
  </si>
  <si>
    <t>Buenavista de Cuéllar</t>
  </si>
  <si>
    <t>Cardonal</t>
  </si>
  <si>
    <t>Autlán de Navarro</t>
  </si>
  <si>
    <t>Atlautla</t>
  </si>
  <si>
    <t>Coalcomán de Vázquez Pallares</t>
  </si>
  <si>
    <t>Miacatlán</t>
  </si>
  <si>
    <t>Santiago Ixcuintla</t>
  </si>
  <si>
    <t>Doctor Coss</t>
  </si>
  <si>
    <t>Coatecas Altas</t>
  </si>
  <si>
    <t>Amozoc</t>
  </si>
  <si>
    <t>San Joaquín</t>
  </si>
  <si>
    <t>Charcas</t>
  </si>
  <si>
    <t>Salvador Alvarado</t>
  </si>
  <si>
    <t>Bavispe</t>
  </si>
  <si>
    <t>Tacotalpa</t>
  </si>
  <si>
    <t>Gustavo Díaz Ordaz</t>
  </si>
  <si>
    <t>Ixtacuixtla de Mariano Matamoros</t>
  </si>
  <si>
    <t>Angel R. Cabada</t>
  </si>
  <si>
    <t>Cuzamá</t>
  </si>
  <si>
    <t>El Plateado de Joaquín Amaro</t>
  </si>
  <si>
    <t>Michoacán_de_Ocampo</t>
  </si>
  <si>
    <t>16</t>
  </si>
  <si>
    <t>Lamadrid</t>
  </si>
  <si>
    <t>Catazajá</t>
  </si>
  <si>
    <t>La Cruz</t>
  </si>
  <si>
    <t>Venustiano Carranza</t>
  </si>
  <si>
    <t>Nombre de Dios</t>
  </si>
  <si>
    <t>Huanímaro</t>
  </si>
  <si>
    <t>Coahuayutla de José María Izazaga</t>
  </si>
  <si>
    <t>Cuautepec de Hinojosa</t>
  </si>
  <si>
    <t>Ayotlán</t>
  </si>
  <si>
    <t>Axapusco</t>
  </si>
  <si>
    <t>Coeneo</t>
  </si>
  <si>
    <t>Ocuituco</t>
  </si>
  <si>
    <t>Tecuala</t>
  </si>
  <si>
    <t>Doctor González</t>
  </si>
  <si>
    <t>Coicoyán de las Flores</t>
  </si>
  <si>
    <t>Aquixtla</t>
  </si>
  <si>
    <t>San Juan del Río</t>
  </si>
  <si>
    <t>Ebano</t>
  </si>
  <si>
    <t>San Ignacio</t>
  </si>
  <si>
    <t>Benjamín Hill</t>
  </si>
  <si>
    <t>Teapa</t>
  </si>
  <si>
    <t>Ixtenco</t>
  </si>
  <si>
    <t>La Antigua</t>
  </si>
  <si>
    <t>Chacsinkín</t>
  </si>
  <si>
    <t>General Pánfilo Natera</t>
  </si>
  <si>
    <t>17</t>
  </si>
  <si>
    <t>Matamoros</t>
  </si>
  <si>
    <t>Cintalapa</t>
  </si>
  <si>
    <t>Ocampo</t>
  </si>
  <si>
    <t>Irapuato</t>
  </si>
  <si>
    <t>Cocula</t>
  </si>
  <si>
    <t>Chapantongo</t>
  </si>
  <si>
    <t>Ayutla</t>
  </si>
  <si>
    <t>Ayapango</t>
  </si>
  <si>
    <t>Contepec</t>
  </si>
  <si>
    <t>Puente de Ixtla</t>
  </si>
  <si>
    <t>Tepic</t>
  </si>
  <si>
    <t>Galeana</t>
  </si>
  <si>
    <t>La Compañía</t>
  </si>
  <si>
    <t>Atempan</t>
  </si>
  <si>
    <t>Tequisquiapan</t>
  </si>
  <si>
    <t>Guadalcázar</t>
  </si>
  <si>
    <t>Caborca</t>
  </si>
  <si>
    <t>Tenosique</t>
  </si>
  <si>
    <t>Jaumave</t>
  </si>
  <si>
    <t>Mazatecochco de José María Morelos</t>
  </si>
  <si>
    <t>Apazapan</t>
  </si>
  <si>
    <t>Chankom</t>
  </si>
  <si>
    <t>Guadalupe</t>
  </si>
  <si>
    <t>18</t>
  </si>
  <si>
    <t>Monclova</t>
  </si>
  <si>
    <t>Coapilla</t>
  </si>
  <si>
    <t>Cusihuiriachi</t>
  </si>
  <si>
    <t>El Oro</t>
  </si>
  <si>
    <t>Jaral del Progreso</t>
  </si>
  <si>
    <t>Copala</t>
  </si>
  <si>
    <t>Chapulhuacán</t>
  </si>
  <si>
    <t>La Barca</t>
  </si>
  <si>
    <t>Calimaya</t>
  </si>
  <si>
    <t>Copándaro</t>
  </si>
  <si>
    <t>Temixco</t>
  </si>
  <si>
    <t>Tuxpan</t>
  </si>
  <si>
    <t>García</t>
  </si>
  <si>
    <t>Concepción Buenavista</t>
  </si>
  <si>
    <t>Atexcal</t>
  </si>
  <si>
    <t>Tolimán</t>
  </si>
  <si>
    <t>Huehuetlán</t>
  </si>
  <si>
    <t>Navolato</t>
  </si>
  <si>
    <t>Cajeme</t>
  </si>
  <si>
    <t>Contla de Juan Cuamatzi</t>
  </si>
  <si>
    <t>Chapab</t>
  </si>
  <si>
    <t>Huanusco</t>
  </si>
  <si>
    <t>Nuevo_León</t>
  </si>
  <si>
    <t>19</t>
  </si>
  <si>
    <t>Comitán de Domínguez</t>
  </si>
  <si>
    <t>Otáez</t>
  </si>
  <si>
    <t>Jerécuaro</t>
  </si>
  <si>
    <t>Copalillo</t>
  </si>
  <si>
    <t>Chilcuautla</t>
  </si>
  <si>
    <t>Bolaños</t>
  </si>
  <si>
    <t>Capulhuac</t>
  </si>
  <si>
    <t>Cotija</t>
  </si>
  <si>
    <t>Tepalcingo</t>
  </si>
  <si>
    <t>La Yesca</t>
  </si>
  <si>
    <t>San Pedro Garza García</t>
  </si>
  <si>
    <t>Concepción Pápalo</t>
  </si>
  <si>
    <t>Atlixco</t>
  </si>
  <si>
    <t>Lagunillas</t>
  </si>
  <si>
    <t>Cananea</t>
  </si>
  <si>
    <t>Llera</t>
  </si>
  <si>
    <t>Tepetitla de Lardizábal</t>
  </si>
  <si>
    <t>Astacinga</t>
  </si>
  <si>
    <t>Chemax</t>
  </si>
  <si>
    <t>Jalpa</t>
  </si>
  <si>
    <t>20</t>
  </si>
  <si>
    <t>Múzquiz</t>
  </si>
  <si>
    <t>La Concordia</t>
  </si>
  <si>
    <t>Chínipas</t>
  </si>
  <si>
    <t>Pánuco de Coronado</t>
  </si>
  <si>
    <t>León</t>
  </si>
  <si>
    <t>Copanatoyac</t>
  </si>
  <si>
    <t>Eloxochitlán</t>
  </si>
  <si>
    <t>Cabo Corrientes</t>
  </si>
  <si>
    <t>Coacalco de Berriozábal</t>
  </si>
  <si>
    <t>Cuitzeo</t>
  </si>
  <si>
    <t>Tepoztlán</t>
  </si>
  <si>
    <t>Bahía de Banderas</t>
  </si>
  <si>
    <t>General Bravo</t>
  </si>
  <si>
    <t>Constancia del Rosario</t>
  </si>
  <si>
    <t>Atoyatempan</t>
  </si>
  <si>
    <t>Matehuala</t>
  </si>
  <si>
    <t>Carbó</t>
  </si>
  <si>
    <t>Mainero</t>
  </si>
  <si>
    <t>Sanctórum de Lázaro Cárdenas</t>
  </si>
  <si>
    <t>Atlahuilco</t>
  </si>
  <si>
    <t>Chicxulub Pueblo</t>
  </si>
  <si>
    <t>Jerez</t>
  </si>
  <si>
    <t>21</t>
  </si>
  <si>
    <t>Nadadores</t>
  </si>
  <si>
    <t>Copainalá</t>
  </si>
  <si>
    <t>Delicias</t>
  </si>
  <si>
    <t>Peñón Blanco</t>
  </si>
  <si>
    <t>Moroleón</t>
  </si>
  <si>
    <t>Coyuca de Benítez</t>
  </si>
  <si>
    <t>Casimiro Castillo</t>
  </si>
  <si>
    <t>Coatepec Harinas</t>
  </si>
  <si>
    <t>Charapan</t>
  </si>
  <si>
    <t>Tetecala</t>
  </si>
  <si>
    <t>General Escobedo</t>
  </si>
  <si>
    <t>Cosolapa</t>
  </si>
  <si>
    <t>Atzala</t>
  </si>
  <si>
    <t>Mexquitic de Carmona</t>
  </si>
  <si>
    <t>La Colorada</t>
  </si>
  <si>
    <t>El Mante</t>
  </si>
  <si>
    <t>Nanacamilpa de Mariano Arista</t>
  </si>
  <si>
    <t>Chichimilá</t>
  </si>
  <si>
    <t>Jiménez del Teul</t>
  </si>
  <si>
    <t>BCS</t>
  </si>
  <si>
    <t>22</t>
  </si>
  <si>
    <t>Nava</t>
  </si>
  <si>
    <t>Chalchihuitán</t>
  </si>
  <si>
    <t>Dr. Belisario Domínguez</t>
  </si>
  <si>
    <t>Poanas</t>
  </si>
  <si>
    <t>Coyuca de Catalán</t>
  </si>
  <si>
    <t>Epazoyucan</t>
  </si>
  <si>
    <t>Cihuatlán</t>
  </si>
  <si>
    <t>Cocotitlán</t>
  </si>
  <si>
    <t>Charo</t>
  </si>
  <si>
    <t>Tetela del Volcán</t>
  </si>
  <si>
    <t>General Terán</t>
  </si>
  <si>
    <t>Cosoltepec</t>
  </si>
  <si>
    <t>Atzitzihuacán</t>
  </si>
  <si>
    <t>Moctezuma</t>
  </si>
  <si>
    <t>Cucurpe</t>
  </si>
  <si>
    <t>Acuamanala de Miguel Hidalgo</t>
  </si>
  <si>
    <t>Atzacan</t>
  </si>
  <si>
    <t>Chikindzonot</t>
  </si>
  <si>
    <t>Juan Aldama</t>
  </si>
  <si>
    <t>Quintana_Roo</t>
  </si>
  <si>
    <t>23</t>
  </si>
  <si>
    <t>Chamula</t>
  </si>
  <si>
    <t>Pueblo Nuevo</t>
  </si>
  <si>
    <t>Pénjamo</t>
  </si>
  <si>
    <t>Cuajinicuilapa</t>
  </si>
  <si>
    <t>Zapotlán el Grande</t>
  </si>
  <si>
    <t>Coyotepec</t>
  </si>
  <si>
    <t>Chavinda</t>
  </si>
  <si>
    <t>Tlalnepantla</t>
  </si>
  <si>
    <t>General Treviño</t>
  </si>
  <si>
    <t>Cuilápam de Guerrero</t>
  </si>
  <si>
    <t>Atzitzintla</t>
  </si>
  <si>
    <t>Rayón</t>
  </si>
  <si>
    <t>Cumpas</t>
  </si>
  <si>
    <t>Méndez</t>
  </si>
  <si>
    <t>Natívitas</t>
  </si>
  <si>
    <t>Atzalan</t>
  </si>
  <si>
    <t>Chocholá</t>
  </si>
  <si>
    <t>Juchipila</t>
  </si>
  <si>
    <t>San_Luis_Potosí</t>
  </si>
  <si>
    <t>24</t>
  </si>
  <si>
    <t>Parras</t>
  </si>
  <si>
    <t>Chanal</t>
  </si>
  <si>
    <t>Santa Isabel</t>
  </si>
  <si>
    <t>Rodeo</t>
  </si>
  <si>
    <t>Cualác</t>
  </si>
  <si>
    <t>Huasca de Ocampo</t>
  </si>
  <si>
    <t>Cuautitlán</t>
  </si>
  <si>
    <t>Cherán</t>
  </si>
  <si>
    <t>Tlaltizapán de Zapata</t>
  </si>
  <si>
    <t>General Zaragoza</t>
  </si>
  <si>
    <t>Cuyamecalco Villa de Zaragoza</t>
  </si>
  <si>
    <t>Axutla</t>
  </si>
  <si>
    <t>Rioverde</t>
  </si>
  <si>
    <t>Divisaderos</t>
  </si>
  <si>
    <t>Mier</t>
  </si>
  <si>
    <t>Panotla</t>
  </si>
  <si>
    <t>Tlaltetela</t>
  </si>
  <si>
    <t>Chumayel</t>
  </si>
  <si>
    <t>25</t>
  </si>
  <si>
    <t>Piedras Negras</t>
  </si>
  <si>
    <t>Chapultenango</t>
  </si>
  <si>
    <t>San Bernardo</t>
  </si>
  <si>
    <t>Purísima del Rincón</t>
  </si>
  <si>
    <t>Cuautepec</t>
  </si>
  <si>
    <t>Huautla</t>
  </si>
  <si>
    <t>Colotlán</t>
  </si>
  <si>
    <t>Chalco</t>
  </si>
  <si>
    <t>Chilchota</t>
  </si>
  <si>
    <t>Tlaquiltenango</t>
  </si>
  <si>
    <t>General Zuazua</t>
  </si>
  <si>
    <t>Chahuites</t>
  </si>
  <si>
    <t>Ayotoxco de Guerrero</t>
  </si>
  <si>
    <t>Salinas</t>
  </si>
  <si>
    <t>Empalme</t>
  </si>
  <si>
    <t>Miguel Alemán</t>
  </si>
  <si>
    <t>San Pablo del Monte</t>
  </si>
  <si>
    <t>Ayahualulco</t>
  </si>
  <si>
    <t>Dzan</t>
  </si>
  <si>
    <t>Luis Moya</t>
  </si>
  <si>
    <t>26</t>
  </si>
  <si>
    <t>Progreso</t>
  </si>
  <si>
    <t>Chenalhó</t>
  </si>
  <si>
    <t>Gran Morelos</t>
  </si>
  <si>
    <t>San Dimas</t>
  </si>
  <si>
    <t>Romita</t>
  </si>
  <si>
    <t>Cuetzala del Progreso</t>
  </si>
  <si>
    <t>Huazalingo</t>
  </si>
  <si>
    <t>Concepción de Buenos Aires</t>
  </si>
  <si>
    <t>Chapa de Mota</t>
  </si>
  <si>
    <t>Chinicuila</t>
  </si>
  <si>
    <t>Tlayacapan</t>
  </si>
  <si>
    <t>Chalcatongo de Hidalgo</t>
  </si>
  <si>
    <t>Calpan</t>
  </si>
  <si>
    <t>San Antonio</t>
  </si>
  <si>
    <t>Etchojoa</t>
  </si>
  <si>
    <t>Miquihuana</t>
  </si>
  <si>
    <t>Santa Cruz Tlaxcala</t>
  </si>
  <si>
    <t>Banderilla</t>
  </si>
  <si>
    <t>Dzemul</t>
  </si>
  <si>
    <t>Mazapil</t>
  </si>
  <si>
    <t>27</t>
  </si>
  <si>
    <t>Ramos Arizpe</t>
  </si>
  <si>
    <t>Chiapa de Corzo</t>
  </si>
  <si>
    <t>Guachochi</t>
  </si>
  <si>
    <t>San Juan de Guadalupe</t>
  </si>
  <si>
    <t>Salamanca</t>
  </si>
  <si>
    <t>Cutzamala de Pinzón</t>
  </si>
  <si>
    <t>Huehuetla</t>
  </si>
  <si>
    <t>Cuautitlán de García Barragán</t>
  </si>
  <si>
    <t>Chapultepec</t>
  </si>
  <si>
    <t>Chucándiro</t>
  </si>
  <si>
    <t>Totolapan</t>
  </si>
  <si>
    <t>Los Herreras</t>
  </si>
  <si>
    <t>Chiquihuitlán de Benito Juárez</t>
  </si>
  <si>
    <t>Caltepec</t>
  </si>
  <si>
    <t>San Ciro de Acosta</t>
  </si>
  <si>
    <t>Fronteras</t>
  </si>
  <si>
    <t>Nuevo Laredo</t>
  </si>
  <si>
    <t>Tenancingo</t>
  </si>
  <si>
    <t>Dzidzantún</t>
  </si>
  <si>
    <t>Melchor Ocampo</t>
  </si>
  <si>
    <t>Camp.</t>
  </si>
  <si>
    <t>28</t>
  </si>
  <si>
    <t>Sabinas</t>
  </si>
  <si>
    <t>Chiapilla</t>
  </si>
  <si>
    <t>Salvatierra</t>
  </si>
  <si>
    <t>Chilapa de Álvarez</t>
  </si>
  <si>
    <t>Huejutla de Reyes</t>
  </si>
  <si>
    <t>Chiautla</t>
  </si>
  <si>
    <t>Churintzio</t>
  </si>
  <si>
    <t>Xochitepec</t>
  </si>
  <si>
    <t>Higueras</t>
  </si>
  <si>
    <t>Heroica Ciudad de Ejutla de Crespo</t>
  </si>
  <si>
    <t>Camocuautla</t>
  </si>
  <si>
    <t>Granados</t>
  </si>
  <si>
    <t>Nuevo Morelos</t>
  </si>
  <si>
    <t>Teolocholco</t>
  </si>
  <si>
    <t>Boca del Río</t>
  </si>
  <si>
    <t>Dzilam de Bravo</t>
  </si>
  <si>
    <t>Mezquital del Oro</t>
  </si>
  <si>
    <t>29</t>
  </si>
  <si>
    <t>Sacramento</t>
  </si>
  <si>
    <t>Chicoasén</t>
  </si>
  <si>
    <t>Guadalupe y Calvo</t>
  </si>
  <si>
    <t>San Luis del Cordero</t>
  </si>
  <si>
    <t>San Diego de la Unión</t>
  </si>
  <si>
    <t>Chilpancingo de los Bravo</t>
  </si>
  <si>
    <t>Huichapan</t>
  </si>
  <si>
    <t>Cuquío</t>
  </si>
  <si>
    <t>Chicoloapan</t>
  </si>
  <si>
    <t>Churumuco</t>
  </si>
  <si>
    <t>Yautepec</t>
  </si>
  <si>
    <t>Hualahuises</t>
  </si>
  <si>
    <t>Eloxochitlán de Flores Magón</t>
  </si>
  <si>
    <t>Caxhuacan</t>
  </si>
  <si>
    <t>San Martín Chalchicuautla</t>
  </si>
  <si>
    <t>Guaymas</t>
  </si>
  <si>
    <t>Tepeyanco</t>
  </si>
  <si>
    <t>Calcahualco</t>
  </si>
  <si>
    <t>Dzilam González</t>
  </si>
  <si>
    <t>Miguel Auza</t>
  </si>
  <si>
    <t>Veracruz_de_Ignacio_de_la_Llave</t>
  </si>
  <si>
    <t>30</t>
  </si>
  <si>
    <t>Saltillo</t>
  </si>
  <si>
    <t>Chicomuselo</t>
  </si>
  <si>
    <t>Guazapares</t>
  </si>
  <si>
    <t>San Pedro del Gallo</t>
  </si>
  <si>
    <t>Florencio Villarreal</t>
  </si>
  <si>
    <t>Ixmiquilpan</t>
  </si>
  <si>
    <t>Chapala</t>
  </si>
  <si>
    <t>Chiconcuac</t>
  </si>
  <si>
    <t>Ecuandureo</t>
  </si>
  <si>
    <t>Yecapixtla</t>
  </si>
  <si>
    <t>Iturbide</t>
  </si>
  <si>
    <t>El Espinal</t>
  </si>
  <si>
    <t>Coatepec</t>
  </si>
  <si>
    <t>San Nicolás Tolentino</t>
  </si>
  <si>
    <t>Hermosillo</t>
  </si>
  <si>
    <t>Padilla</t>
  </si>
  <si>
    <t>Terrenate</t>
  </si>
  <si>
    <t>Camerino Z. Mendoza</t>
  </si>
  <si>
    <t>Dzitás</t>
  </si>
  <si>
    <t>Momax</t>
  </si>
  <si>
    <t>31</t>
  </si>
  <si>
    <t>San Buenaventura</t>
  </si>
  <si>
    <t>Chilón</t>
  </si>
  <si>
    <t>Santa Clara</t>
  </si>
  <si>
    <t>San Francisco del Rincón</t>
  </si>
  <si>
    <t>General Canuto A. Neri</t>
  </si>
  <si>
    <t>Jacala de Ledezma</t>
  </si>
  <si>
    <t>Chimaltitán</t>
  </si>
  <si>
    <t>Chimalhuacán</t>
  </si>
  <si>
    <t>Epitacio Huerta</t>
  </si>
  <si>
    <t>Zacatepec</t>
  </si>
  <si>
    <t>Tamazulápam del Espíritu Santo</t>
  </si>
  <si>
    <t>Coatzingo</t>
  </si>
  <si>
    <t>Santa Catarina</t>
  </si>
  <si>
    <t>Huachinera</t>
  </si>
  <si>
    <t>Palmillas</t>
  </si>
  <si>
    <t>Tetla de la Solidaridad</t>
  </si>
  <si>
    <t>Carrillo Puerto</t>
  </si>
  <si>
    <t>Dzoncauich</t>
  </si>
  <si>
    <t>Monte Escobedo</t>
  </si>
  <si>
    <t>32</t>
  </si>
  <si>
    <t>San Juan de Sabinas</t>
  </si>
  <si>
    <t>Escuintla</t>
  </si>
  <si>
    <t>Hidalgo del Parral</t>
  </si>
  <si>
    <t>Santiago Papasquiaro</t>
  </si>
  <si>
    <t>San José Iturbide</t>
  </si>
  <si>
    <t>General Heliodoro Castillo</t>
  </si>
  <si>
    <t>Jaltocán</t>
  </si>
  <si>
    <t>Chiquilistlán</t>
  </si>
  <si>
    <t>Donato Guerra</t>
  </si>
  <si>
    <t>Erongarícuaro</t>
  </si>
  <si>
    <t>Zacualpan de Amilpas</t>
  </si>
  <si>
    <t>Lampazos de Naranjo</t>
  </si>
  <si>
    <t>Fresnillo de Trujano</t>
  </si>
  <si>
    <t>Cohetzala</t>
  </si>
  <si>
    <t>Santa María del Río</t>
  </si>
  <si>
    <t>Huásabas</t>
  </si>
  <si>
    <t>Reynosa</t>
  </si>
  <si>
    <t>Tetlatlahuca</t>
  </si>
  <si>
    <t>Catemaco</t>
  </si>
  <si>
    <t>Espita</t>
  </si>
  <si>
    <t>San Pedro</t>
  </si>
  <si>
    <t>Francisco León</t>
  </si>
  <si>
    <t>Huejotitán</t>
  </si>
  <si>
    <t>Súchil</t>
  </si>
  <si>
    <t>San Luis de la Paz</t>
  </si>
  <si>
    <t>Huamuxtitlán</t>
  </si>
  <si>
    <t>Juárez Hidalgo</t>
  </si>
  <si>
    <t>Degollado</t>
  </si>
  <si>
    <t>Ecatepec de Morelos</t>
  </si>
  <si>
    <t>Gabriel Zamora</t>
  </si>
  <si>
    <t>Temoac</t>
  </si>
  <si>
    <t>Linares</t>
  </si>
  <si>
    <t>Guadalupe Etla</t>
  </si>
  <si>
    <t>Cohuecan</t>
  </si>
  <si>
    <t>Santo Domingo</t>
  </si>
  <si>
    <t>Huatabampo</t>
  </si>
  <si>
    <t>Río Bravo</t>
  </si>
  <si>
    <t>Cazones de Herrera</t>
  </si>
  <si>
    <t>Halachó</t>
  </si>
  <si>
    <t>Moyahua de Estrada</t>
  </si>
  <si>
    <t>Sierra Mojada</t>
  </si>
  <si>
    <t>Frontera Comalapa</t>
  </si>
  <si>
    <t>Ignacio Zaragoza</t>
  </si>
  <si>
    <t>Tamazula</t>
  </si>
  <si>
    <t>Huitzuco de los Figueroa</t>
  </si>
  <si>
    <t>Lolotla</t>
  </si>
  <si>
    <t>Ejutla</t>
  </si>
  <si>
    <t>Ecatzingo</t>
  </si>
  <si>
    <t>Coatetelco</t>
  </si>
  <si>
    <t>Marín</t>
  </si>
  <si>
    <t>Guadalupe de Ramírez</t>
  </si>
  <si>
    <t>Coronango</t>
  </si>
  <si>
    <t>San Vicente Tancuayalab</t>
  </si>
  <si>
    <t>Huépac</t>
  </si>
  <si>
    <t>San Carlos</t>
  </si>
  <si>
    <t>Tlaxco</t>
  </si>
  <si>
    <t>Cerro Azul</t>
  </si>
  <si>
    <t>Hocabá</t>
  </si>
  <si>
    <t>Nochistlán de Mejía</t>
  </si>
  <si>
    <t>Torreón</t>
  </si>
  <si>
    <t>Frontera Hidalgo</t>
  </si>
  <si>
    <t>Janos</t>
  </si>
  <si>
    <t>Tepehuanes</t>
  </si>
  <si>
    <t>Santa Cruz de Juventino Rosas</t>
  </si>
  <si>
    <t>Iguala de la Independencia</t>
  </si>
  <si>
    <t>Metepec</t>
  </si>
  <si>
    <t>Encarnación de Díaz</t>
  </si>
  <si>
    <t>Huehuetoca</t>
  </si>
  <si>
    <t>La Huacana</t>
  </si>
  <si>
    <t>Xoxocotla</t>
  </si>
  <si>
    <t>Guelatao de Juárez</t>
  </si>
  <si>
    <t>Soledad de Graciano Sánchez</t>
  </si>
  <si>
    <t>Imuris</t>
  </si>
  <si>
    <t>San Fernando</t>
  </si>
  <si>
    <t>Tocatlán</t>
  </si>
  <si>
    <t>Citlaltépetl</t>
  </si>
  <si>
    <t>Hoctún</t>
  </si>
  <si>
    <t>Noria de Ángeles</t>
  </si>
  <si>
    <t>Viesca</t>
  </si>
  <si>
    <t>La Grandeza</t>
  </si>
  <si>
    <t>Tlahualilo</t>
  </si>
  <si>
    <t>Santiago Maravatío</t>
  </si>
  <si>
    <t>Igualapa</t>
  </si>
  <si>
    <t>San Agustín Metzquititlán</t>
  </si>
  <si>
    <t>Etzatlán</t>
  </si>
  <si>
    <t>Hueypoxtla</t>
  </si>
  <si>
    <t>Huandacareo</t>
  </si>
  <si>
    <t>Hueyapan</t>
  </si>
  <si>
    <t>Mier y Noriega</t>
  </si>
  <si>
    <t>Guevea de Humboldt</t>
  </si>
  <si>
    <t>Coyomeapan</t>
  </si>
  <si>
    <t>Tamasopo</t>
  </si>
  <si>
    <t>Magdalena</t>
  </si>
  <si>
    <t>San Nicolás</t>
  </si>
  <si>
    <t>Totolac</t>
  </si>
  <si>
    <t>Coacoatzintla</t>
  </si>
  <si>
    <t>Homún</t>
  </si>
  <si>
    <t>Ojocaliente</t>
  </si>
  <si>
    <t>Villa Unión</t>
  </si>
  <si>
    <t>Huehuetán</t>
  </si>
  <si>
    <t>Topia</t>
  </si>
  <si>
    <t>Silao de la Victoria</t>
  </si>
  <si>
    <t>Ixcateopan de Cuauhtémoc</t>
  </si>
  <si>
    <t>Metztitlán</t>
  </si>
  <si>
    <t>El Grullo</t>
  </si>
  <si>
    <t>Huixquilucan</t>
  </si>
  <si>
    <t>Huaniqueo</t>
  </si>
  <si>
    <t>Mina</t>
  </si>
  <si>
    <t>Mesones Hidalgo</t>
  </si>
  <si>
    <t>Tamazunchale</t>
  </si>
  <si>
    <t>Mazatán</t>
  </si>
  <si>
    <t>Soto la Marina</t>
  </si>
  <si>
    <t>Ziltlaltépec de Trinidad Sánchez Santos</t>
  </si>
  <si>
    <t>Coahuitlán</t>
  </si>
  <si>
    <t>Huhí</t>
  </si>
  <si>
    <t>Pánuco</t>
  </si>
  <si>
    <t>Zaragoza</t>
  </si>
  <si>
    <t>Huixtán</t>
  </si>
  <si>
    <t>Julimes</t>
  </si>
  <si>
    <t>Vicente Guerrero</t>
  </si>
  <si>
    <t>Tarandacuao</t>
  </si>
  <si>
    <t>Zihuatanejo de Azueta</t>
  </si>
  <si>
    <t>Mineral del Chico</t>
  </si>
  <si>
    <t>Guachinango</t>
  </si>
  <si>
    <t>Isidro Fabela</t>
  </si>
  <si>
    <t>Huetamo</t>
  </si>
  <si>
    <t>Montemorelos</t>
  </si>
  <si>
    <t>Villa Hidalgo</t>
  </si>
  <si>
    <t>Cuapiaxtla de Madero</t>
  </si>
  <si>
    <t>Tampacán</t>
  </si>
  <si>
    <t>Tampico</t>
  </si>
  <si>
    <t>Tzompantepec</t>
  </si>
  <si>
    <t>Hunucmá</t>
  </si>
  <si>
    <t>Pinos</t>
  </si>
  <si>
    <t>012</t>
  </si>
  <si>
    <t>Huitiupán</t>
  </si>
  <si>
    <t>López</t>
  </si>
  <si>
    <t>Nuevo Ideal</t>
  </si>
  <si>
    <t>Tarimoro</t>
  </si>
  <si>
    <t>Juan R. Escudero</t>
  </si>
  <si>
    <t>Mineral del Monte</t>
  </si>
  <si>
    <t>Guadalajara</t>
  </si>
  <si>
    <t>Ixtapaluca</t>
  </si>
  <si>
    <t>Huiramba</t>
  </si>
  <si>
    <t>Monterrey</t>
  </si>
  <si>
    <t>Heroica Ciudad de Huajuapan de León</t>
  </si>
  <si>
    <t>Cuautempan</t>
  </si>
  <si>
    <t>Tampamolón Corona</t>
  </si>
  <si>
    <t>Naco</t>
  </si>
  <si>
    <t>Tula</t>
  </si>
  <si>
    <t>Xaloztoc</t>
  </si>
  <si>
    <t>Coatzacoalcos</t>
  </si>
  <si>
    <t>Ixil</t>
  </si>
  <si>
    <t>Río Grande</t>
  </si>
  <si>
    <t>013</t>
  </si>
  <si>
    <t>Huixtla</t>
  </si>
  <si>
    <t>Madera</t>
  </si>
  <si>
    <t>Tierra Blanca</t>
  </si>
  <si>
    <t>Leonardo Bravo</t>
  </si>
  <si>
    <t>La Misión</t>
  </si>
  <si>
    <t>Hostotipaquillo</t>
  </si>
  <si>
    <t>Ixtapan de la Sal</t>
  </si>
  <si>
    <t>Indaparapeo</t>
  </si>
  <si>
    <t>Parás</t>
  </si>
  <si>
    <t>Huautepec</t>
  </si>
  <si>
    <t>Cuautinchán</t>
  </si>
  <si>
    <t>Tamuín</t>
  </si>
  <si>
    <t>Nácori Chico</t>
  </si>
  <si>
    <t>Valle Hermoso</t>
  </si>
  <si>
    <t>Xaltocan</t>
  </si>
  <si>
    <t>Coatzintla</t>
  </si>
  <si>
    <t>Izamal</t>
  </si>
  <si>
    <t>Sain Alto</t>
  </si>
  <si>
    <t>998</t>
  </si>
  <si>
    <t>La Independencia</t>
  </si>
  <si>
    <t>Maguarichi</t>
  </si>
  <si>
    <t>Uriangato</t>
  </si>
  <si>
    <t>Malinaltepec</t>
  </si>
  <si>
    <t>Mixquiahuala de Juárez</t>
  </si>
  <si>
    <t>Huejúcar</t>
  </si>
  <si>
    <t>Ixtapan del Oro</t>
  </si>
  <si>
    <t>Irimbo</t>
  </si>
  <si>
    <t>Pesquería</t>
  </si>
  <si>
    <t>Huautla de Jiménez</t>
  </si>
  <si>
    <t>Cuautlancingo</t>
  </si>
  <si>
    <t>Tanlajás</t>
  </si>
  <si>
    <t>Nacozari de García</t>
  </si>
  <si>
    <t>Victoria</t>
  </si>
  <si>
    <t>Papalotla de Xicohténcatl</t>
  </si>
  <si>
    <t>Coetzala</t>
  </si>
  <si>
    <t>Kanasín</t>
  </si>
  <si>
    <t>El Salvador</t>
  </si>
  <si>
    <t>Coah.</t>
  </si>
  <si>
    <t>Ixhuatán</t>
  </si>
  <si>
    <t>Manuel Benavides</t>
  </si>
  <si>
    <t>Valle de Santiago</t>
  </si>
  <si>
    <t>Mártir de Cuilapan</t>
  </si>
  <si>
    <t>Molango de Escamilla</t>
  </si>
  <si>
    <t>Huejuquilla el Alto</t>
  </si>
  <si>
    <t>Ixtlahuaca</t>
  </si>
  <si>
    <t>Ixtlán</t>
  </si>
  <si>
    <t>Los Ramones</t>
  </si>
  <si>
    <t>Ixtlán de Juárez</t>
  </si>
  <si>
    <t>Cuayuca de Andrade</t>
  </si>
  <si>
    <t>Tanquián de Escobedo</t>
  </si>
  <si>
    <t>Navojoa</t>
  </si>
  <si>
    <t>Villagrán</t>
  </si>
  <si>
    <t>Xicohtzinco</t>
  </si>
  <si>
    <t>Colipa</t>
  </si>
  <si>
    <t>Kantunil</t>
  </si>
  <si>
    <t>Sombrerete</t>
  </si>
  <si>
    <t>Ixtacomitán</t>
  </si>
  <si>
    <t>Matachí</t>
  </si>
  <si>
    <t>Metlatónoc</t>
  </si>
  <si>
    <t>Nicolás Flores</t>
  </si>
  <si>
    <t>La Huerta</t>
  </si>
  <si>
    <t>Xalatlaco</t>
  </si>
  <si>
    <t>Jacona</t>
  </si>
  <si>
    <t>Rayones</t>
  </si>
  <si>
    <t>Juchitán de Zaragoza</t>
  </si>
  <si>
    <t>Cuetzalan del Progreso</t>
  </si>
  <si>
    <t>Tierra Nueva</t>
  </si>
  <si>
    <t>Nogales</t>
  </si>
  <si>
    <t>Xicoténcatl</t>
  </si>
  <si>
    <t>Yauhquemehcan</t>
  </si>
  <si>
    <t>Comapa</t>
  </si>
  <si>
    <t>Kaua</t>
  </si>
  <si>
    <t>Susticacán</t>
  </si>
  <si>
    <t>Ixtapa</t>
  </si>
  <si>
    <t>Mochitlán</t>
  </si>
  <si>
    <t>Nopala de Villagrán</t>
  </si>
  <si>
    <t>Ixtlahuacán de los Membrillos</t>
  </si>
  <si>
    <t>Jaltenco</t>
  </si>
  <si>
    <t>Sabinas Hidalgo</t>
  </si>
  <si>
    <t>Loma Bonita</t>
  </si>
  <si>
    <t>Cuyoaco</t>
  </si>
  <si>
    <t>Vanegas</t>
  </si>
  <si>
    <t>Ónavas</t>
  </si>
  <si>
    <t>Zacatelco</t>
  </si>
  <si>
    <t>Córdoba</t>
  </si>
  <si>
    <t>Kinchil</t>
  </si>
  <si>
    <t>Ixtapangajoya</t>
  </si>
  <si>
    <t>Meoqui</t>
  </si>
  <si>
    <t>Xichú</t>
  </si>
  <si>
    <t>Olinalá</t>
  </si>
  <si>
    <t>Omitlán de Juárez</t>
  </si>
  <si>
    <t>Ixtlahuacán del Río</t>
  </si>
  <si>
    <t>Jilotepec</t>
  </si>
  <si>
    <t>Jiquilpan</t>
  </si>
  <si>
    <t>Salinas Victoria</t>
  </si>
  <si>
    <t>Magdalena Apasco</t>
  </si>
  <si>
    <t>Chalchicomula de Sesma</t>
  </si>
  <si>
    <t>Venado</t>
  </si>
  <si>
    <t>Opodepe</t>
  </si>
  <si>
    <t>Cosamaloapan de Carpio</t>
  </si>
  <si>
    <t>Kopomá</t>
  </si>
  <si>
    <t>Tepechitlán</t>
  </si>
  <si>
    <t>Jiquipilas</t>
  </si>
  <si>
    <t>Yuriria</t>
  </si>
  <si>
    <t>Ometepec</t>
  </si>
  <si>
    <t>San Felipe Orizatlán</t>
  </si>
  <si>
    <t>Jalostotitlán</t>
  </si>
  <si>
    <t>Jilotzingo</t>
  </si>
  <si>
    <t>San Nicolás de los Garza</t>
  </si>
  <si>
    <t>Magdalena Jaltepec</t>
  </si>
  <si>
    <t>Chapulco</t>
  </si>
  <si>
    <t>Villa de Arriaga</t>
  </si>
  <si>
    <t>Oquitoa</t>
  </si>
  <si>
    <t>Cosautlán de Carvajal</t>
  </si>
  <si>
    <t>Mama</t>
  </si>
  <si>
    <t>Tepetongo</t>
  </si>
  <si>
    <t>Jitotol</t>
  </si>
  <si>
    <t>Moris</t>
  </si>
  <si>
    <t>Pedro Ascencio Alquisiras</t>
  </si>
  <si>
    <t>Pacula</t>
  </si>
  <si>
    <t>Jamay</t>
  </si>
  <si>
    <t>Jiquipilco</t>
  </si>
  <si>
    <t>Jungapeo</t>
  </si>
  <si>
    <t>Santa Magdalena Jicotlán</t>
  </si>
  <si>
    <t>Villa de Guadalupe</t>
  </si>
  <si>
    <t>Pitiquito</t>
  </si>
  <si>
    <t>Coscomatepec</t>
  </si>
  <si>
    <t>Maní</t>
  </si>
  <si>
    <t>Teúl de González Ortega</t>
  </si>
  <si>
    <t>Namiquipa</t>
  </si>
  <si>
    <t>Petatlán</t>
  </si>
  <si>
    <t>Pachuca de Soto</t>
  </si>
  <si>
    <t>Jocotitlán</t>
  </si>
  <si>
    <t>Magdalena Mixtepec</t>
  </si>
  <si>
    <t>Chiautzingo</t>
  </si>
  <si>
    <t>Villa de la Paz</t>
  </si>
  <si>
    <t>Puerto Peñasco</t>
  </si>
  <si>
    <t>La Magdalena Tlaltelulco</t>
  </si>
  <si>
    <t>Cosoleacaque</t>
  </si>
  <si>
    <t>Maxcanú</t>
  </si>
  <si>
    <t>Tlaltenango de Sánchez Román</t>
  </si>
  <si>
    <t>Larráinzar</t>
  </si>
  <si>
    <t>Nonoava</t>
  </si>
  <si>
    <t>Pilcaya</t>
  </si>
  <si>
    <t>Pisaflores</t>
  </si>
  <si>
    <t>Jilotlán de los Dolores</t>
  </si>
  <si>
    <t>Joquicingo</t>
  </si>
  <si>
    <t>Madero</t>
  </si>
  <si>
    <t>Santiago</t>
  </si>
  <si>
    <t>Magdalena Ocotlán</t>
  </si>
  <si>
    <t>Chiconcuautla</t>
  </si>
  <si>
    <t>Villa de Ramos</t>
  </si>
  <si>
    <t>Quiriego</t>
  </si>
  <si>
    <t>San Damián Texóloc</t>
  </si>
  <si>
    <t>Cotaxtla</t>
  </si>
  <si>
    <t>Mayapán</t>
  </si>
  <si>
    <t>Valparaíso</t>
  </si>
  <si>
    <t>La Libertad</t>
  </si>
  <si>
    <t>Nuevo Casas Grandes</t>
  </si>
  <si>
    <t>Pungarabato</t>
  </si>
  <si>
    <t>Progreso de Obregón</t>
  </si>
  <si>
    <t>Jocotepec</t>
  </si>
  <si>
    <t>Juchitepec</t>
  </si>
  <si>
    <t>Maravatío</t>
  </si>
  <si>
    <t>Vallecillo</t>
  </si>
  <si>
    <t>Magdalena Peñasco</t>
  </si>
  <si>
    <t>Chichiquila</t>
  </si>
  <si>
    <t>Villa de Reyes</t>
  </si>
  <si>
    <t>San Francisco Tetlanohcan</t>
  </si>
  <si>
    <t>Coxquihui</t>
  </si>
  <si>
    <t>Mérida</t>
  </si>
  <si>
    <t>Vetagrande</t>
  </si>
  <si>
    <t>Mapastepec</t>
  </si>
  <si>
    <t>Quechultenango</t>
  </si>
  <si>
    <t>Mineral de la Reforma</t>
  </si>
  <si>
    <t>Juanacatlán</t>
  </si>
  <si>
    <t>Lerma</t>
  </si>
  <si>
    <t>Marcos Castellanos</t>
  </si>
  <si>
    <t>Villaldama</t>
  </si>
  <si>
    <t>Magdalena Teitipac</t>
  </si>
  <si>
    <t>Chietla</t>
  </si>
  <si>
    <t>San Jerónimo Zacualpan</t>
  </si>
  <si>
    <t>Coyutla</t>
  </si>
  <si>
    <t>Mocochá</t>
  </si>
  <si>
    <t>Villa de Cos</t>
  </si>
  <si>
    <t>Las Margaritas</t>
  </si>
  <si>
    <t>Ojinaga</t>
  </si>
  <si>
    <t>San Luis Acatlán</t>
  </si>
  <si>
    <t>San Agustín Tlaxiaca</t>
  </si>
  <si>
    <t>Juchitlán</t>
  </si>
  <si>
    <t>Malinalco</t>
  </si>
  <si>
    <t>Magdalena Tequisistlán</t>
  </si>
  <si>
    <t>Chigmecatitlán</t>
  </si>
  <si>
    <t>Villa Juárez</t>
  </si>
  <si>
    <t>Sahuaripa</t>
  </si>
  <si>
    <t>San José Teacalco</t>
  </si>
  <si>
    <t>Cuichapa</t>
  </si>
  <si>
    <t>Motul</t>
  </si>
  <si>
    <t>Villa García</t>
  </si>
  <si>
    <t>Mazapa de Madero</t>
  </si>
  <si>
    <t>Praxedis G. Guerrero</t>
  </si>
  <si>
    <t>San Marcos</t>
  </si>
  <si>
    <t>San Bartolo Tutotepec</t>
  </si>
  <si>
    <t>Lagos de Moreno</t>
  </si>
  <si>
    <t>Morelia</t>
  </si>
  <si>
    <t>Magdalena Tlacotepec</t>
  </si>
  <si>
    <t>Chignahuapan</t>
  </si>
  <si>
    <t>Axtla de Terrazas</t>
  </si>
  <si>
    <t>San Felipe de Jesús</t>
  </si>
  <si>
    <t>San Juan Huactzinco</t>
  </si>
  <si>
    <t>Cuitláhuac</t>
  </si>
  <si>
    <t>Muna</t>
  </si>
  <si>
    <t>Villa González Ortega</t>
  </si>
  <si>
    <t>Riva Palacio</t>
  </si>
  <si>
    <t>San Miguel Totolapan</t>
  </si>
  <si>
    <t>San Salvador</t>
  </si>
  <si>
    <t>El Limón</t>
  </si>
  <si>
    <t>Magdalena Zahuatlán</t>
  </si>
  <si>
    <t>Chignautla</t>
  </si>
  <si>
    <t>Xilitla</t>
  </si>
  <si>
    <t>San Javier</t>
  </si>
  <si>
    <t>San Lorenzo Axocomanitla</t>
  </si>
  <si>
    <t>Chacaltianguis</t>
  </si>
  <si>
    <t>Muxupip</t>
  </si>
  <si>
    <t>014</t>
  </si>
  <si>
    <t>Metapa</t>
  </si>
  <si>
    <t>Rosales</t>
  </si>
  <si>
    <t>Taxco de Alarcón</t>
  </si>
  <si>
    <t>Santiago de Anaya</t>
  </si>
  <si>
    <t>Mexicaltzingo</t>
  </si>
  <si>
    <t>Múgica</t>
  </si>
  <si>
    <t>Mariscala de Juárez</t>
  </si>
  <si>
    <t>Chila</t>
  </si>
  <si>
    <t>San Luis Río Colorado</t>
  </si>
  <si>
    <t>San Lucas Tecopilco</t>
  </si>
  <si>
    <t>Chalma</t>
  </si>
  <si>
    <t>Opichén</t>
  </si>
  <si>
    <t>Villanueva</t>
  </si>
  <si>
    <t>015</t>
  </si>
  <si>
    <t>Mitontic</t>
  </si>
  <si>
    <t>Tecoanapa</t>
  </si>
  <si>
    <t>Santiago Tulantepec de Lugo Guerrero</t>
  </si>
  <si>
    <t>Nahuatzen</t>
  </si>
  <si>
    <t>Mártires de Tacubaya</t>
  </si>
  <si>
    <t>Chila de la Sal</t>
  </si>
  <si>
    <t>Villa de Arista</t>
  </si>
  <si>
    <t>San Miguel de Horcasitas</t>
  </si>
  <si>
    <t>Santa Ana Nopalucan</t>
  </si>
  <si>
    <t>Chiconamel</t>
  </si>
  <si>
    <t>Oxkutzcab</t>
  </si>
  <si>
    <t>016</t>
  </si>
  <si>
    <t>Motozintla</t>
  </si>
  <si>
    <t>San Francisco de Borja</t>
  </si>
  <si>
    <t>Técpan de Galeana</t>
  </si>
  <si>
    <t>Singuilucan</t>
  </si>
  <si>
    <t>La Manzanilla de la Paz</t>
  </si>
  <si>
    <t>Naucalpan de Juárez</t>
  </si>
  <si>
    <t>Nocupétaro</t>
  </si>
  <si>
    <t>Matías Romero Avendaño</t>
  </si>
  <si>
    <t>Honey</t>
  </si>
  <si>
    <t>Matlapa</t>
  </si>
  <si>
    <t>San Pedro de la Cueva</t>
  </si>
  <si>
    <t>Santa Apolonia Teacalco</t>
  </si>
  <si>
    <t>Chiconquiaco</t>
  </si>
  <si>
    <t>Panabá</t>
  </si>
  <si>
    <t>Trancoso</t>
  </si>
  <si>
    <t>017</t>
  </si>
  <si>
    <t>Nicolás Ruíz</t>
  </si>
  <si>
    <t>San Francisco de Conchos</t>
  </si>
  <si>
    <t>Teloloapan</t>
  </si>
  <si>
    <t>Tasquillo</t>
  </si>
  <si>
    <t>Mascota</t>
  </si>
  <si>
    <t>Nezahualcóyotl</t>
  </si>
  <si>
    <t>Nuevo Parangaricutiro</t>
  </si>
  <si>
    <t>Mazatlán Villa de Flores</t>
  </si>
  <si>
    <t>Chilchotla</t>
  </si>
  <si>
    <t>El Naranjo</t>
  </si>
  <si>
    <t>Santa Ana</t>
  </si>
  <si>
    <t>Santa Catarina Ayometla</t>
  </si>
  <si>
    <t>Chicontepec</t>
  </si>
  <si>
    <t>Peto</t>
  </si>
  <si>
    <t>Santa María de la Paz</t>
  </si>
  <si>
    <t>018</t>
  </si>
  <si>
    <t>Ocosingo</t>
  </si>
  <si>
    <t>San Francisco del Oro</t>
  </si>
  <si>
    <t>Tepecoacuilco de Trujano</t>
  </si>
  <si>
    <t>Tecozautla</t>
  </si>
  <si>
    <t>Mazamitla</t>
  </si>
  <si>
    <t>Nextlalpan</t>
  </si>
  <si>
    <t>Nuevo Urecho</t>
  </si>
  <si>
    <t>Miahuatlán de Porfirio Díaz</t>
  </si>
  <si>
    <t>Chinantla</t>
  </si>
  <si>
    <t>Santa Cruz</t>
  </si>
  <si>
    <t>Santa Cruz Quilehtla</t>
  </si>
  <si>
    <t>Chinameca</t>
  </si>
  <si>
    <t>019</t>
  </si>
  <si>
    <t>Ocotepec</t>
  </si>
  <si>
    <t>Santa Bárbara</t>
  </si>
  <si>
    <t>Tetipac</t>
  </si>
  <si>
    <t>Tenango de Doria</t>
  </si>
  <si>
    <t>Mexticacán</t>
  </si>
  <si>
    <t>Nicolás Romero</t>
  </si>
  <si>
    <t>Numarán</t>
  </si>
  <si>
    <t>Mixistlán de la Reforma</t>
  </si>
  <si>
    <t>Domingo Arenas</t>
  </si>
  <si>
    <t>Sáric</t>
  </si>
  <si>
    <t>Santa Isabel Xiloxoxtla</t>
  </si>
  <si>
    <t>Chinampa de Gorostiza</t>
  </si>
  <si>
    <t>020</t>
  </si>
  <si>
    <t>Ocozocoautla de Espinosa</t>
  </si>
  <si>
    <t>Satevó</t>
  </si>
  <si>
    <t>Tixtla de Guerrero</t>
  </si>
  <si>
    <t>Tepeapulco</t>
  </si>
  <si>
    <t>Mezquitic</t>
  </si>
  <si>
    <t>Nopaltepec</t>
  </si>
  <si>
    <t>Monjas</t>
  </si>
  <si>
    <t>Soyopa</t>
  </si>
  <si>
    <t>Las Choapas</t>
  </si>
  <si>
    <t>Río Lagartos</t>
  </si>
  <si>
    <t>021</t>
  </si>
  <si>
    <t>Ostuacán</t>
  </si>
  <si>
    <t>Saucillo</t>
  </si>
  <si>
    <t>Tlacoachistlahuaca</t>
  </si>
  <si>
    <t>Tepehuacán de Guerrero</t>
  </si>
  <si>
    <t>Mixtlán</t>
  </si>
  <si>
    <t>Ocoyoacac</t>
  </si>
  <si>
    <t>Pajacuarán</t>
  </si>
  <si>
    <t>Natividad</t>
  </si>
  <si>
    <t>Epatlán</t>
  </si>
  <si>
    <t>Suaqui Grande</t>
  </si>
  <si>
    <t>Chocamán</t>
  </si>
  <si>
    <t>Sacalum</t>
  </si>
  <si>
    <t>022</t>
  </si>
  <si>
    <t>Osumacinta</t>
  </si>
  <si>
    <t>Temósachic</t>
  </si>
  <si>
    <t>Tlacoapa</t>
  </si>
  <si>
    <t>Tepeji del Río de Ocampo</t>
  </si>
  <si>
    <t>Ocotlán</t>
  </si>
  <si>
    <t>Ocuilan</t>
  </si>
  <si>
    <t>Panindícuaro</t>
  </si>
  <si>
    <t>Nazareno Etla</t>
  </si>
  <si>
    <t>Esperanza</t>
  </si>
  <si>
    <t>Tepache</t>
  </si>
  <si>
    <t>Chontla</t>
  </si>
  <si>
    <t>Samahil</t>
  </si>
  <si>
    <t>023</t>
  </si>
  <si>
    <t>Oxchuc</t>
  </si>
  <si>
    <t>El Tule</t>
  </si>
  <si>
    <t>Tlalchapa</t>
  </si>
  <si>
    <t>Tepetitlán</t>
  </si>
  <si>
    <t>Ojuelos de Jalisco</t>
  </si>
  <si>
    <t>Parácuaro</t>
  </si>
  <si>
    <t>Nejapa de Madero</t>
  </si>
  <si>
    <t>Francisco Z. Mena</t>
  </si>
  <si>
    <t>Trincheras</t>
  </si>
  <si>
    <t>Chumatlán</t>
  </si>
  <si>
    <t>Sanahcat</t>
  </si>
  <si>
    <t>024</t>
  </si>
  <si>
    <t>Palenque</t>
  </si>
  <si>
    <t>Urique</t>
  </si>
  <si>
    <t>Tlalixtaquilla de Maldonado</t>
  </si>
  <si>
    <t>Tetepango</t>
  </si>
  <si>
    <t>Pihuamo</t>
  </si>
  <si>
    <t>Otumba</t>
  </si>
  <si>
    <t>Paracho</t>
  </si>
  <si>
    <t>Ixpantepec Nieves</t>
  </si>
  <si>
    <t>General Felipe Ángeles</t>
  </si>
  <si>
    <t>Tubutama</t>
  </si>
  <si>
    <t>025</t>
  </si>
  <si>
    <t>Pantelhó</t>
  </si>
  <si>
    <t>Uruachi</t>
  </si>
  <si>
    <t>Tlapa de Comonfort</t>
  </si>
  <si>
    <t>Villa de Tezontepec</t>
  </si>
  <si>
    <t>Poncitlán</t>
  </si>
  <si>
    <t>Otzoloapan</t>
  </si>
  <si>
    <t>Pátzcuaro</t>
  </si>
  <si>
    <t>Santiago Niltepec</t>
  </si>
  <si>
    <t>Ures</t>
  </si>
  <si>
    <t>Espinal</t>
  </si>
  <si>
    <t>Santa Elena</t>
  </si>
  <si>
    <t>026</t>
  </si>
  <si>
    <t>Pantepec</t>
  </si>
  <si>
    <t>Valle de Zaragoza</t>
  </si>
  <si>
    <t>Tlapehuala</t>
  </si>
  <si>
    <t>Tezontepec de Aldama</t>
  </si>
  <si>
    <t>Puerto Vallarta</t>
  </si>
  <si>
    <t>Otzolotepec</t>
  </si>
  <si>
    <t>Penjamillo</t>
  </si>
  <si>
    <t>Oaxaca de Juárez</t>
  </si>
  <si>
    <t>Filomeno Mata</t>
  </si>
  <si>
    <t>Seyé</t>
  </si>
  <si>
    <t>027</t>
  </si>
  <si>
    <t>Pichucalco</t>
  </si>
  <si>
    <t>La Unión de Isidoro Montes de Oca</t>
  </si>
  <si>
    <t>Tianguistengo</t>
  </si>
  <si>
    <t>Villa Purificación</t>
  </si>
  <si>
    <t>Ozumba</t>
  </si>
  <si>
    <t>Peribán</t>
  </si>
  <si>
    <t>Ocotlán de Morelos</t>
  </si>
  <si>
    <t>Hermenegildo Galeana</t>
  </si>
  <si>
    <t>Villa Pesqueira</t>
  </si>
  <si>
    <t>Fortín</t>
  </si>
  <si>
    <t>Sinanché</t>
  </si>
  <si>
    <t>028</t>
  </si>
  <si>
    <t>Pijijiapan</t>
  </si>
  <si>
    <t>Xalpatláhuac</t>
  </si>
  <si>
    <t>Tizayuca</t>
  </si>
  <si>
    <t>Quitupan</t>
  </si>
  <si>
    <t>Papalotla</t>
  </si>
  <si>
    <t>La Piedad</t>
  </si>
  <si>
    <t>La Pe</t>
  </si>
  <si>
    <t>Huaquechula</t>
  </si>
  <si>
    <t>Yécora</t>
  </si>
  <si>
    <t>Gutiérrez Zamora</t>
  </si>
  <si>
    <t>Sotuta</t>
  </si>
  <si>
    <t>029</t>
  </si>
  <si>
    <t>El Porvenir</t>
  </si>
  <si>
    <t>Xochihuehuetlán</t>
  </si>
  <si>
    <t>Tlahuelilpan</t>
  </si>
  <si>
    <t>El Salto</t>
  </si>
  <si>
    <t>Purépero</t>
  </si>
  <si>
    <t>Pinotepa de Don Luis</t>
  </si>
  <si>
    <t>Huatlatlauca</t>
  </si>
  <si>
    <t>General Plutarco Elías Calles</t>
  </si>
  <si>
    <t>Hidalgotitlán</t>
  </si>
  <si>
    <t>Sucilá</t>
  </si>
  <si>
    <t>030</t>
  </si>
  <si>
    <t>Villa Comaltitlán</t>
  </si>
  <si>
    <t>Xochistlahuaca</t>
  </si>
  <si>
    <t>Tlahuiltepa</t>
  </si>
  <si>
    <t>San Cristóbal de la Barranca</t>
  </si>
  <si>
    <t>Polotitlán</t>
  </si>
  <si>
    <t>Puruándiro</t>
  </si>
  <si>
    <t>Pluma Hidalgo</t>
  </si>
  <si>
    <t>Huauchinango</t>
  </si>
  <si>
    <t>Huatusco</t>
  </si>
  <si>
    <t>Sudzal</t>
  </si>
  <si>
    <t>031</t>
  </si>
  <si>
    <t>Pueblo Nuevo Solistahuacán</t>
  </si>
  <si>
    <t>Zapotitlán Tablas</t>
  </si>
  <si>
    <t>Tlanalapa</t>
  </si>
  <si>
    <t>San Diego de Alejandría</t>
  </si>
  <si>
    <t>Queréndaro</t>
  </si>
  <si>
    <t>San José del Progreso</t>
  </si>
  <si>
    <t>San Ignacio Río Muerto</t>
  </si>
  <si>
    <t>Huayacocotla</t>
  </si>
  <si>
    <t>Suma</t>
  </si>
  <si>
    <t>032</t>
  </si>
  <si>
    <t>Zirándaro</t>
  </si>
  <si>
    <t>Tlanchinol</t>
  </si>
  <si>
    <t>San Juan de los Lagos</t>
  </si>
  <si>
    <t>San Antonio la Isla</t>
  </si>
  <si>
    <t>Quiroga</t>
  </si>
  <si>
    <t>Putla Villa de Guerrero</t>
  </si>
  <si>
    <t>Huehuetlán el Chico</t>
  </si>
  <si>
    <t>Hueyapan de Ocampo</t>
  </si>
  <si>
    <t>Tahdziú</t>
  </si>
  <si>
    <t>033</t>
  </si>
  <si>
    <t>Reforma</t>
  </si>
  <si>
    <t>Zitlala</t>
  </si>
  <si>
    <t>Tlaxcoapan</t>
  </si>
  <si>
    <t>San Julián</t>
  </si>
  <si>
    <t>San Felipe del Progreso</t>
  </si>
  <si>
    <t>Cojumatlán de Régules</t>
  </si>
  <si>
    <t>Santa Catarina Quioquitani</t>
  </si>
  <si>
    <t>Huejotzingo</t>
  </si>
  <si>
    <t>Huiloapan de Cuauhtémoc</t>
  </si>
  <si>
    <t>Tahmek</t>
  </si>
  <si>
    <t>034</t>
  </si>
  <si>
    <t>Las Rosas</t>
  </si>
  <si>
    <t>Eduardo Neri</t>
  </si>
  <si>
    <t>Tolcayuca</t>
  </si>
  <si>
    <t>San Martín de las Pirámides</t>
  </si>
  <si>
    <t>Los Reyes</t>
  </si>
  <si>
    <t>Reforma de Pineda</t>
  </si>
  <si>
    <t>Ignacio de la Llave</t>
  </si>
  <si>
    <t>Teabo</t>
  </si>
  <si>
    <t>035</t>
  </si>
  <si>
    <t>Sabanilla</t>
  </si>
  <si>
    <t>Acatepec</t>
  </si>
  <si>
    <t>Tula de Allende</t>
  </si>
  <si>
    <t>San Martín de Bolaños</t>
  </si>
  <si>
    <t>San Mateo Atenco</t>
  </si>
  <si>
    <t>Sahuayo</t>
  </si>
  <si>
    <t>La Reforma</t>
  </si>
  <si>
    <t>Hueytamalco</t>
  </si>
  <si>
    <t>Ilamatlán</t>
  </si>
  <si>
    <t>Tecoh</t>
  </si>
  <si>
    <t>036</t>
  </si>
  <si>
    <t>Salto de Agua</t>
  </si>
  <si>
    <t>Marquelia</t>
  </si>
  <si>
    <t>Tulancingo de Bravo</t>
  </si>
  <si>
    <t>San Martín Hidalgo</t>
  </si>
  <si>
    <t>San Simón de Guerrero</t>
  </si>
  <si>
    <t>San Lucas</t>
  </si>
  <si>
    <t>Reyes Etla</t>
  </si>
  <si>
    <t>Hueytlalpan</t>
  </si>
  <si>
    <t>Isla</t>
  </si>
  <si>
    <t>Tekal de Venegas</t>
  </si>
  <si>
    <t>037</t>
  </si>
  <si>
    <t>San Cristóbal de las Casas</t>
  </si>
  <si>
    <t>Cochoapa el Grande</t>
  </si>
  <si>
    <t>Xochiatipan</t>
  </si>
  <si>
    <t>San Miguel el Alto</t>
  </si>
  <si>
    <t>Santo Tomás</t>
  </si>
  <si>
    <t>Santa Ana Maya</t>
  </si>
  <si>
    <t>Rojas de Cuauhtémoc</t>
  </si>
  <si>
    <t>Huitzilan de Serdán</t>
  </si>
  <si>
    <t>Ixcatepec</t>
  </si>
  <si>
    <t>Tekantó</t>
  </si>
  <si>
    <t>038</t>
  </si>
  <si>
    <t>José Joaquín de Herrera</t>
  </si>
  <si>
    <t>Xochicoatlán</t>
  </si>
  <si>
    <t>Soyaniquilpan de Juárez</t>
  </si>
  <si>
    <t>Salvador Escalante</t>
  </si>
  <si>
    <t>Salina Cruz</t>
  </si>
  <si>
    <t>Huitziltepec</t>
  </si>
  <si>
    <t>Ixhuacán de los Reyes</t>
  </si>
  <si>
    <t>Tekax</t>
  </si>
  <si>
    <t>Siltepec</t>
  </si>
  <si>
    <t>Juchitán</t>
  </si>
  <si>
    <t>Yahualica</t>
  </si>
  <si>
    <t>San Sebastián del Oeste</t>
  </si>
  <si>
    <t>Sultepec</t>
  </si>
  <si>
    <t>Senguio</t>
  </si>
  <si>
    <t>San Agustín Amatengo</t>
  </si>
  <si>
    <t>Atlequizayan</t>
  </si>
  <si>
    <t>Ixhuatlán del Café</t>
  </si>
  <si>
    <t>Tekit</t>
  </si>
  <si>
    <t>Col.</t>
  </si>
  <si>
    <t>Simojovel</t>
  </si>
  <si>
    <t>Iliatenco</t>
  </si>
  <si>
    <t>Zacualtipán de Ángeles</t>
  </si>
  <si>
    <t>Santa María de los Ángeles</t>
  </si>
  <si>
    <t>Tecámac</t>
  </si>
  <si>
    <t>Susupuato</t>
  </si>
  <si>
    <t>San Agustín Atenango</t>
  </si>
  <si>
    <t>Ixcamilpa de Guerrero</t>
  </si>
  <si>
    <t>Ixhuatlancillo</t>
  </si>
  <si>
    <t>Tekom</t>
  </si>
  <si>
    <t>Sitalá</t>
  </si>
  <si>
    <t>Zapotlán de Juárez</t>
  </si>
  <si>
    <t>Sayula</t>
  </si>
  <si>
    <t>Tejupilco</t>
  </si>
  <si>
    <t>Tacámbaro</t>
  </si>
  <si>
    <t>San Agustín Chayuco</t>
  </si>
  <si>
    <t>Ixcaquixtla</t>
  </si>
  <si>
    <t>Ixhuatlán del Sureste</t>
  </si>
  <si>
    <t>Telchac Pueblo</t>
  </si>
  <si>
    <t>Socoltenango</t>
  </si>
  <si>
    <t>Zempoala</t>
  </si>
  <si>
    <t>Tala</t>
  </si>
  <si>
    <t>Temamatla</t>
  </si>
  <si>
    <t>Tancítaro</t>
  </si>
  <si>
    <t>San Agustín de las Juntas</t>
  </si>
  <si>
    <t>Ixtacamaxtitlán</t>
  </si>
  <si>
    <t>Ixhuatlán de Madero</t>
  </si>
  <si>
    <t>Telchac Puerto</t>
  </si>
  <si>
    <t>Solosuchiapa</t>
  </si>
  <si>
    <t>Zimapán</t>
  </si>
  <si>
    <t>Talpa de Allende</t>
  </si>
  <si>
    <t>Temascalapa</t>
  </si>
  <si>
    <t>Tangamandapio</t>
  </si>
  <si>
    <t>San Agustín Etla</t>
  </si>
  <si>
    <t>Ixtepec</t>
  </si>
  <si>
    <t>Ixmatlahuacan</t>
  </si>
  <si>
    <t>Temax</t>
  </si>
  <si>
    <t>Soyaló</t>
  </si>
  <si>
    <t>Tamazula de Gordiano</t>
  </si>
  <si>
    <t>Temascalcingo</t>
  </si>
  <si>
    <t>Tangancícuaro</t>
  </si>
  <si>
    <t>San Agustín Loxicha</t>
  </si>
  <si>
    <t>Izúcar de Matamoros</t>
  </si>
  <si>
    <t>Ixtaczoquitlán</t>
  </si>
  <si>
    <t>Temozón</t>
  </si>
  <si>
    <t>Suchiapa</t>
  </si>
  <si>
    <t>Tapalpa</t>
  </si>
  <si>
    <t>Temascaltepec</t>
  </si>
  <si>
    <t>Tanhuato</t>
  </si>
  <si>
    <t>San Agustín Tlacotepec</t>
  </si>
  <si>
    <t>Jalpan</t>
  </si>
  <si>
    <t>Jalacingo</t>
  </si>
  <si>
    <t>Tepakán</t>
  </si>
  <si>
    <t>Suchiate</t>
  </si>
  <si>
    <t>Tecalitlán</t>
  </si>
  <si>
    <t>Temoaya</t>
  </si>
  <si>
    <t>Taretan</t>
  </si>
  <si>
    <t>San Agustín Yatareni</t>
  </si>
  <si>
    <t>Jolalpan</t>
  </si>
  <si>
    <t>Xalapa</t>
  </si>
  <si>
    <t>Tetiz</t>
  </si>
  <si>
    <t>Sunuapa</t>
  </si>
  <si>
    <t>Tecolotlán</t>
  </si>
  <si>
    <t>Tarímbaro</t>
  </si>
  <si>
    <t>San Andrés Cabecera Nueva</t>
  </si>
  <si>
    <t>Jonotla</t>
  </si>
  <si>
    <t>Jalcomulco</t>
  </si>
  <si>
    <t>Teya</t>
  </si>
  <si>
    <t>Tapachula</t>
  </si>
  <si>
    <t>Techaluta de Montenegro</t>
  </si>
  <si>
    <t>Tenango del Aire</t>
  </si>
  <si>
    <t>Tepalcatepec</t>
  </si>
  <si>
    <t>San Andrés Dinicuiti</t>
  </si>
  <si>
    <t>Jopala</t>
  </si>
  <si>
    <t>Jáltipan</t>
  </si>
  <si>
    <t>Ticul</t>
  </si>
  <si>
    <t>Tapalapa</t>
  </si>
  <si>
    <t>Tenamaxtlán</t>
  </si>
  <si>
    <t>Tenango del Valle</t>
  </si>
  <si>
    <t>Tingambato</t>
  </si>
  <si>
    <t>San Andrés Huaxpaltepec</t>
  </si>
  <si>
    <t>Juan C. Bonilla</t>
  </si>
  <si>
    <t>Jamapa</t>
  </si>
  <si>
    <t>Timucuy</t>
  </si>
  <si>
    <t>Tapilula</t>
  </si>
  <si>
    <t>Teocaltiche</t>
  </si>
  <si>
    <t>Teoloyucan</t>
  </si>
  <si>
    <t>Tingüindín</t>
  </si>
  <si>
    <t>San Andrés Huayápam</t>
  </si>
  <si>
    <t>Juan Galindo</t>
  </si>
  <si>
    <t>Jesús Carranza</t>
  </si>
  <si>
    <t>Tinum</t>
  </si>
  <si>
    <t>Chis.</t>
  </si>
  <si>
    <t>Tecpatán</t>
  </si>
  <si>
    <t>Teocuitatlán de Corona</t>
  </si>
  <si>
    <t>Teotihuacán</t>
  </si>
  <si>
    <t>Tiquicheo de Nicolás Romero</t>
  </si>
  <si>
    <t>San Andrés Ixtlahuaca</t>
  </si>
  <si>
    <t>Juan N. Méndez</t>
  </si>
  <si>
    <t>Xico</t>
  </si>
  <si>
    <t>Tixcacalcupul</t>
  </si>
  <si>
    <t>Tenejapa</t>
  </si>
  <si>
    <t>Tepatitlán de Morelos</t>
  </si>
  <si>
    <t>Tepetlaoxtoc</t>
  </si>
  <si>
    <t>Tlalpujahua</t>
  </si>
  <si>
    <t>San Andrés Lagunas</t>
  </si>
  <si>
    <t>Lafragua</t>
  </si>
  <si>
    <t>Tixkokob</t>
  </si>
  <si>
    <t>Teopisca</t>
  </si>
  <si>
    <t>Tequila</t>
  </si>
  <si>
    <t>Tepetlixpa</t>
  </si>
  <si>
    <t>Tlazazalca</t>
  </si>
  <si>
    <t>San Andrés Nuxiño</t>
  </si>
  <si>
    <t>Libres</t>
  </si>
  <si>
    <t>Juan Rodríguez Clara</t>
  </si>
  <si>
    <t>Tixmehuac</t>
  </si>
  <si>
    <t>Tila</t>
  </si>
  <si>
    <t>Teuchitlán</t>
  </si>
  <si>
    <t>Tepotzotlán</t>
  </si>
  <si>
    <t>Tocumbo</t>
  </si>
  <si>
    <t>San Andrés Paxtlán</t>
  </si>
  <si>
    <t>La Magdalena Tlatlauquitepec</t>
  </si>
  <si>
    <t>Juchique de Ferrer</t>
  </si>
  <si>
    <t>Tixpéhual</t>
  </si>
  <si>
    <t>Tonalá</t>
  </si>
  <si>
    <t>Tizapán el Alto</t>
  </si>
  <si>
    <t>Tequixquiac</t>
  </si>
  <si>
    <t>Tumbiscatío</t>
  </si>
  <si>
    <t>San Andrés Sinaxtla</t>
  </si>
  <si>
    <t>Mazapiltepec de Juárez</t>
  </si>
  <si>
    <t>Landero y Coss</t>
  </si>
  <si>
    <t>Tizimín</t>
  </si>
  <si>
    <t>Totolapa</t>
  </si>
  <si>
    <t>Tlajomulco de Zúñiga</t>
  </si>
  <si>
    <t>Texcaltitlán</t>
  </si>
  <si>
    <t>Turicato</t>
  </si>
  <si>
    <t>San Andrés Solaga</t>
  </si>
  <si>
    <t>Mixtla</t>
  </si>
  <si>
    <t>Lerdo de Tejada</t>
  </si>
  <si>
    <t>Tunkás</t>
  </si>
  <si>
    <t>La Trinitaria</t>
  </si>
  <si>
    <t>San Pedro Tlaquepaque</t>
  </si>
  <si>
    <t>Texcalyacac</t>
  </si>
  <si>
    <t>San Andrés Teotilálpam</t>
  </si>
  <si>
    <t>Molcaxac</t>
  </si>
  <si>
    <t>Tzucacab</t>
  </si>
  <si>
    <t>Tumbalá</t>
  </si>
  <si>
    <t>Texcoco</t>
  </si>
  <si>
    <t>Tuzantla</t>
  </si>
  <si>
    <t>San Andrés Tepetlapa</t>
  </si>
  <si>
    <t>Cañada Morelos</t>
  </si>
  <si>
    <t>Maltrata</t>
  </si>
  <si>
    <t>Uayma</t>
  </si>
  <si>
    <t>Tuxtla Gutiérrez</t>
  </si>
  <si>
    <t>Tomatlán</t>
  </si>
  <si>
    <t>Tezoyuca</t>
  </si>
  <si>
    <t>Tzintzuntzan</t>
  </si>
  <si>
    <t>San Andrés Yaá</t>
  </si>
  <si>
    <t>Naupan</t>
  </si>
  <si>
    <t>Manlio Fabio Altamirano</t>
  </si>
  <si>
    <t>Ucú</t>
  </si>
  <si>
    <t>Tuxtla Chico</t>
  </si>
  <si>
    <t>Tianguistenco</t>
  </si>
  <si>
    <t>Tzitzio</t>
  </si>
  <si>
    <t>San Andrés Zabache</t>
  </si>
  <si>
    <t>Nauzontla</t>
  </si>
  <si>
    <t>Mariano Escobedo</t>
  </si>
  <si>
    <t>Umán</t>
  </si>
  <si>
    <t>Tuzantán</t>
  </si>
  <si>
    <t>Tonaya</t>
  </si>
  <si>
    <t>Timilpan</t>
  </si>
  <si>
    <t>Uruapan</t>
  </si>
  <si>
    <t>San Andrés Zautla</t>
  </si>
  <si>
    <t>Nealtican</t>
  </si>
  <si>
    <t>Martínez de la Torre</t>
  </si>
  <si>
    <t>Valladolid</t>
  </si>
  <si>
    <t>Tzimol</t>
  </si>
  <si>
    <t>Tonila</t>
  </si>
  <si>
    <t>Tlalmanalco</t>
  </si>
  <si>
    <t>San Antonino Castillo Velasco</t>
  </si>
  <si>
    <t>Nicolás Bravo</t>
  </si>
  <si>
    <t>Mecatlán</t>
  </si>
  <si>
    <t>Xocchel</t>
  </si>
  <si>
    <t>Unión Juárez</t>
  </si>
  <si>
    <t>Totatiche</t>
  </si>
  <si>
    <t>Tlalnepantla de Baz</t>
  </si>
  <si>
    <t>Villamar</t>
  </si>
  <si>
    <t>San Antonino el Alto</t>
  </si>
  <si>
    <t>Nopalucan</t>
  </si>
  <si>
    <t>Mecayapan</t>
  </si>
  <si>
    <t>Yaxcabá</t>
  </si>
  <si>
    <t>Tototlán</t>
  </si>
  <si>
    <t>Tlatlaya</t>
  </si>
  <si>
    <t>Vista Hermosa</t>
  </si>
  <si>
    <t>San Antonino Monte Verde</t>
  </si>
  <si>
    <t>Medellín de Bravo</t>
  </si>
  <si>
    <t>Yaxkukul</t>
  </si>
  <si>
    <t>Villa Corzo</t>
  </si>
  <si>
    <t>Tuxcacuesco</t>
  </si>
  <si>
    <t>Toluca</t>
  </si>
  <si>
    <t>Yurécuaro</t>
  </si>
  <si>
    <t>San Antonio Acutla</t>
  </si>
  <si>
    <t>Ocoyucan</t>
  </si>
  <si>
    <t>Miahuatlán</t>
  </si>
  <si>
    <t>Yobaín</t>
  </si>
  <si>
    <t>Villaflores</t>
  </si>
  <si>
    <t>Tuxcueca</t>
  </si>
  <si>
    <t>Tonatico</t>
  </si>
  <si>
    <t>Zacapu</t>
  </si>
  <si>
    <t>San Antonio de la Cal</t>
  </si>
  <si>
    <t>Olintla</t>
  </si>
  <si>
    <t>Las Minas</t>
  </si>
  <si>
    <t>Yajalón</t>
  </si>
  <si>
    <t>Tultepec</t>
  </si>
  <si>
    <t>Zamora</t>
  </si>
  <si>
    <t>San Antonio Huitepec</t>
  </si>
  <si>
    <t>Oriental</t>
  </si>
  <si>
    <t>Unión de San Antonio</t>
  </si>
  <si>
    <t>Tultitlán</t>
  </si>
  <si>
    <t>Zináparo</t>
  </si>
  <si>
    <t>San Antonio Nanahuatípam</t>
  </si>
  <si>
    <t>Pahuatlán</t>
  </si>
  <si>
    <t>Misantla</t>
  </si>
  <si>
    <t>Zinacantán</t>
  </si>
  <si>
    <t>Unión de Tula</t>
  </si>
  <si>
    <t>Valle de Bravo</t>
  </si>
  <si>
    <t>Zinapécuaro</t>
  </si>
  <si>
    <t>San Antonio Sinicahua</t>
  </si>
  <si>
    <t>Palmar de Bravo</t>
  </si>
  <si>
    <t>Mixtla de Altamirano</t>
  </si>
  <si>
    <t>San Juan Cancuc</t>
  </si>
  <si>
    <t>Valle de Guadalupe</t>
  </si>
  <si>
    <t>Villa de Allende</t>
  </si>
  <si>
    <t>Ziracuaretiro</t>
  </si>
  <si>
    <t>San Antonio Tepetlapa</t>
  </si>
  <si>
    <t>Moloacán</t>
  </si>
  <si>
    <t>Valle de Juárez</t>
  </si>
  <si>
    <t>Villa del Carbón</t>
  </si>
  <si>
    <t>Zitácuaro</t>
  </si>
  <si>
    <t>San Baltazar Chichicápam</t>
  </si>
  <si>
    <t>Petlalcingo</t>
  </si>
  <si>
    <t>Naolinco</t>
  </si>
  <si>
    <t>Benemérito de las Américas</t>
  </si>
  <si>
    <t>San Gabriel</t>
  </si>
  <si>
    <t>Villa Guerrero</t>
  </si>
  <si>
    <t>José Sixto Verduzco</t>
  </si>
  <si>
    <t>San Baltazar Loxicha</t>
  </si>
  <si>
    <t>Piaxtla</t>
  </si>
  <si>
    <t>Naranjal</t>
  </si>
  <si>
    <t>Maravilla Tenejapa</t>
  </si>
  <si>
    <t>Villa Corona</t>
  </si>
  <si>
    <t>Villa Victoria</t>
  </si>
  <si>
    <t>San Baltazar Yatzachi el Bajo</t>
  </si>
  <si>
    <t>Nautla</t>
  </si>
  <si>
    <t>Marqués de Comillas</t>
  </si>
  <si>
    <t>Xonacatlán</t>
  </si>
  <si>
    <t>San Bartolo Coyotepec</t>
  </si>
  <si>
    <t>Quecholac</t>
  </si>
  <si>
    <t>Montecristo de Guerrero</t>
  </si>
  <si>
    <t>Zacazonapan</t>
  </si>
  <si>
    <t>San Bartolomé Ayautla</t>
  </si>
  <si>
    <t>Quimixtlán</t>
  </si>
  <si>
    <t>Oluta</t>
  </si>
  <si>
    <t>San Andrés Duraznal</t>
  </si>
  <si>
    <t>Cañadas de Obregón</t>
  </si>
  <si>
    <t>Zacualpan</t>
  </si>
  <si>
    <t>San Bartolomé Loxicha</t>
  </si>
  <si>
    <t>Rafael Lara Grajales</t>
  </si>
  <si>
    <t>Omealca</t>
  </si>
  <si>
    <t>Santiago el Pinar</t>
  </si>
  <si>
    <t>Yahualica de González Gallo</t>
  </si>
  <si>
    <t>Zinacantepec</t>
  </si>
  <si>
    <t>San Bartolomé Quialana</t>
  </si>
  <si>
    <t>Los Reyes de Juárez</t>
  </si>
  <si>
    <t>Orizaba</t>
  </si>
  <si>
    <t>Capitán Luis Ángel Vidal</t>
  </si>
  <si>
    <t>Zacoalco de Torres</t>
  </si>
  <si>
    <t>Zumpahuacán</t>
  </si>
  <si>
    <t>San Bartolomé Yucuañe</t>
  </si>
  <si>
    <t>San Andrés Cholula</t>
  </si>
  <si>
    <t>Otatitlán</t>
  </si>
  <si>
    <t>Rincón Chamula San Pedro</t>
  </si>
  <si>
    <t>Zapopan</t>
  </si>
  <si>
    <t>Zumpango</t>
  </si>
  <si>
    <t>San Bartolomé Zoogocho</t>
  </si>
  <si>
    <t>San Antonio Cañada</t>
  </si>
  <si>
    <t>Oteapan</t>
  </si>
  <si>
    <t>El Parral</t>
  </si>
  <si>
    <t>Zapotiltic</t>
  </si>
  <si>
    <t>Cuautitlán Izcalli</t>
  </si>
  <si>
    <t>San Bartolo Soyaltepec</t>
  </si>
  <si>
    <t>San Diego la Mesa Tochimiltzingo</t>
  </si>
  <si>
    <t>Ozuluama de Mascareñas</t>
  </si>
  <si>
    <t>Zapotitlán de Vadillo</t>
  </si>
  <si>
    <t>Valle de Chalco Solidaridad</t>
  </si>
  <si>
    <t>San Bartolo Yautepec</t>
  </si>
  <si>
    <t>San Felipe Teotlalcingo</t>
  </si>
  <si>
    <t>Pajapan</t>
  </si>
  <si>
    <t>Mezcalapa</t>
  </si>
  <si>
    <t>Zapotlán del Rey</t>
  </si>
  <si>
    <t>Luvianos</t>
  </si>
  <si>
    <t>San Bernardo Mixtepec</t>
  </si>
  <si>
    <t>San Felipe Tepatlán</t>
  </si>
  <si>
    <t>Honduras de la Sierra</t>
  </si>
  <si>
    <t>Zapotlanejo</t>
  </si>
  <si>
    <t>San José del Rincón</t>
  </si>
  <si>
    <t>San Blas Atempa</t>
  </si>
  <si>
    <t>San Gabriel Chilac</t>
  </si>
  <si>
    <t>Papantla</t>
  </si>
  <si>
    <t>San Ignacio Cerro Gordo</t>
  </si>
  <si>
    <t>Tonanitla</t>
  </si>
  <si>
    <t>San Carlos Yautepec</t>
  </si>
  <si>
    <t>San Gregorio Atzompa</t>
  </si>
  <si>
    <t>Paso del Macho</t>
  </si>
  <si>
    <t>San Cristóbal Amatlán</t>
  </si>
  <si>
    <t>San Jerónimo Tecuanipan</t>
  </si>
  <si>
    <t>Paso de Ovejas</t>
  </si>
  <si>
    <t>San Cristóbal Amoltepec</t>
  </si>
  <si>
    <t>San Jerónimo Xayacatlán</t>
  </si>
  <si>
    <t>La Perla</t>
  </si>
  <si>
    <t>San Cristóbal Lachirioag</t>
  </si>
  <si>
    <t>San José Chiapa</t>
  </si>
  <si>
    <t>Perote</t>
  </si>
  <si>
    <t>San Cristóbal Suchixtlahuaca</t>
  </si>
  <si>
    <t>San José Miahuatlán</t>
  </si>
  <si>
    <t>Platón Sánchez</t>
  </si>
  <si>
    <t>039</t>
  </si>
  <si>
    <t>San Dionisio del Mar</t>
  </si>
  <si>
    <t>San Juan Atenco</t>
  </si>
  <si>
    <t>Playa Vicente</t>
  </si>
  <si>
    <t>040</t>
  </si>
  <si>
    <t>San Dionisio Ocotepec</t>
  </si>
  <si>
    <t>San Juan Atzompa</t>
  </si>
  <si>
    <t>Poza Rica de Hidalgo</t>
  </si>
  <si>
    <t>041</t>
  </si>
  <si>
    <t>San Dionisio Ocotlán</t>
  </si>
  <si>
    <t>San Martín Texmelucan</t>
  </si>
  <si>
    <t>Las Vigas de Ramírez</t>
  </si>
  <si>
    <t>042</t>
  </si>
  <si>
    <t>San Esteban Atatlahuca</t>
  </si>
  <si>
    <t>San Martín Totoltepec</t>
  </si>
  <si>
    <t>Pueblo Viejo</t>
  </si>
  <si>
    <t>043</t>
  </si>
  <si>
    <t>San Felipe Jalapa de Díaz</t>
  </si>
  <si>
    <t>San Matías Tlalancaleca</t>
  </si>
  <si>
    <t>Puente Nacional</t>
  </si>
  <si>
    <t>044</t>
  </si>
  <si>
    <t>San Felipe Tejalápam</t>
  </si>
  <si>
    <t>San Miguel Ixitlán</t>
  </si>
  <si>
    <t>Rafael Delgado</t>
  </si>
  <si>
    <t>045</t>
  </si>
  <si>
    <t>San Felipe Usila</t>
  </si>
  <si>
    <t>San Miguel Xoxtla</t>
  </si>
  <si>
    <t>Rafael Lucio</t>
  </si>
  <si>
    <t>046</t>
  </si>
  <si>
    <t>San Francisco Cahuacuá</t>
  </si>
  <si>
    <t>San Nicolás Buenos Aires</t>
  </si>
  <si>
    <t>047</t>
  </si>
  <si>
    <t>San Francisco Cajonos</t>
  </si>
  <si>
    <t>San Nicolás de los Ranchos</t>
  </si>
  <si>
    <t>Río Blanco</t>
  </si>
  <si>
    <t>048</t>
  </si>
  <si>
    <t>San Francisco Chapulapa</t>
  </si>
  <si>
    <t>San Pablo Anicano</t>
  </si>
  <si>
    <t>Saltabarranca</t>
  </si>
  <si>
    <t>049</t>
  </si>
  <si>
    <t>San Francisco Chindúa</t>
  </si>
  <si>
    <t>San Pedro Cholula</t>
  </si>
  <si>
    <t>San Andrés Tenejapan</t>
  </si>
  <si>
    <t>050</t>
  </si>
  <si>
    <t>San Francisco del Mar</t>
  </si>
  <si>
    <t>San Pedro Yeloixtlahuaca</t>
  </si>
  <si>
    <t>San Andrés Tuxtla</t>
  </si>
  <si>
    <t>051</t>
  </si>
  <si>
    <t>San Francisco Huehuetlán</t>
  </si>
  <si>
    <t>San Salvador el Seco</t>
  </si>
  <si>
    <t>San Juan Evangelista</t>
  </si>
  <si>
    <t>052</t>
  </si>
  <si>
    <t>San Francisco Ixhuatán</t>
  </si>
  <si>
    <t>San Salvador el Verde</t>
  </si>
  <si>
    <t>Santiago Tuxtla</t>
  </si>
  <si>
    <t>053</t>
  </si>
  <si>
    <t>San Francisco Jaltepetongo</t>
  </si>
  <si>
    <t>San Salvador Huixcolotla</t>
  </si>
  <si>
    <t>Sayula de Alemán</t>
  </si>
  <si>
    <t>054</t>
  </si>
  <si>
    <t>San Francisco Lachigoló</t>
  </si>
  <si>
    <t>San Sebastián Tlacotepec</t>
  </si>
  <si>
    <t>Soconusco</t>
  </si>
  <si>
    <t>055</t>
  </si>
  <si>
    <t>San Francisco Logueche</t>
  </si>
  <si>
    <t>Santa Catarina Tlaltempan</t>
  </si>
  <si>
    <t>Sochiapa</t>
  </si>
  <si>
    <t>056</t>
  </si>
  <si>
    <t>San Francisco Nuxaño</t>
  </si>
  <si>
    <t>Santa Inés Ahuatempan</t>
  </si>
  <si>
    <t>Soledad Atzompa</t>
  </si>
  <si>
    <t>057</t>
  </si>
  <si>
    <t>San Francisco Ozolotepec</t>
  </si>
  <si>
    <t>Santa Isabel Cholula</t>
  </si>
  <si>
    <t>Soledad de Doblado</t>
  </si>
  <si>
    <t>058</t>
  </si>
  <si>
    <t>San Francisco Sola</t>
  </si>
  <si>
    <t>Santiago Miahuatlán</t>
  </si>
  <si>
    <t>Soteapan</t>
  </si>
  <si>
    <t>059</t>
  </si>
  <si>
    <t>San Francisco Telixtlahuaca</t>
  </si>
  <si>
    <t>Huehuetlán el Grande</t>
  </si>
  <si>
    <t>Tamalín</t>
  </si>
  <si>
    <t>060</t>
  </si>
  <si>
    <t>San Francisco Teopan</t>
  </si>
  <si>
    <t>Santo Tomás Hueyotlipan</t>
  </si>
  <si>
    <t>Tamiahua</t>
  </si>
  <si>
    <t>061</t>
  </si>
  <si>
    <t>San Francisco Tlapancingo</t>
  </si>
  <si>
    <t>Soltepec</t>
  </si>
  <si>
    <t>Tampico Alto</t>
  </si>
  <si>
    <t>062</t>
  </si>
  <si>
    <t>San Gabriel Mixtepec</t>
  </si>
  <si>
    <t>Tecali de Herrera</t>
  </si>
  <si>
    <t>Tancoco</t>
  </si>
  <si>
    <t>063</t>
  </si>
  <si>
    <t>San Ildefonso Amatlán</t>
  </si>
  <si>
    <t>Tecamachalco</t>
  </si>
  <si>
    <t>Tantima</t>
  </si>
  <si>
    <t>064</t>
  </si>
  <si>
    <t>San Ildefonso Sola</t>
  </si>
  <si>
    <t>Tecomatlán</t>
  </si>
  <si>
    <t>Tantoyuca</t>
  </si>
  <si>
    <t>065</t>
  </si>
  <si>
    <t>San Ildefonso Villa Alta</t>
  </si>
  <si>
    <t>Tehuacán</t>
  </si>
  <si>
    <t>Tatatila</t>
  </si>
  <si>
    <t>066</t>
  </si>
  <si>
    <t>San Jacinto Amilpas</t>
  </si>
  <si>
    <t>Tehuitzingo</t>
  </si>
  <si>
    <t>Castillo de Teayo</t>
  </si>
  <si>
    <t>067</t>
  </si>
  <si>
    <t>San Jacinto Tlacotepec</t>
  </si>
  <si>
    <t>Tenampulco</t>
  </si>
  <si>
    <t>Tecolutla</t>
  </si>
  <si>
    <t>068</t>
  </si>
  <si>
    <t>San Jerónimo Coatlán</t>
  </si>
  <si>
    <t>Teopantlán</t>
  </si>
  <si>
    <t>Tehuipango</t>
  </si>
  <si>
    <t>069</t>
  </si>
  <si>
    <t>San Jerónimo Silacayoapilla</t>
  </si>
  <si>
    <t>Teotlalco</t>
  </si>
  <si>
    <t>Álamo Temapache</t>
  </si>
  <si>
    <t>070</t>
  </si>
  <si>
    <t>San Jerónimo Sosola</t>
  </si>
  <si>
    <t>Tepanco de López</t>
  </si>
  <si>
    <t>Tempoal</t>
  </si>
  <si>
    <t>071</t>
  </si>
  <si>
    <t>San Jerónimo Taviche</t>
  </si>
  <si>
    <t>Tepango de Rodríguez</t>
  </si>
  <si>
    <t>Tenampa</t>
  </si>
  <si>
    <t>072</t>
  </si>
  <si>
    <t>San Jerónimo Tecóatl</t>
  </si>
  <si>
    <t>Tepatlaxco de Hidalgo</t>
  </si>
  <si>
    <t>Tenochtitlán</t>
  </si>
  <si>
    <t>073</t>
  </si>
  <si>
    <t>San Jorge Nuchita</t>
  </si>
  <si>
    <t>Tepeaca</t>
  </si>
  <si>
    <t>Teocelo</t>
  </si>
  <si>
    <t>074</t>
  </si>
  <si>
    <t>San José Ayuquila</t>
  </si>
  <si>
    <t>Tepemaxalco</t>
  </si>
  <si>
    <t>Tepatlaxco</t>
  </si>
  <si>
    <t>075</t>
  </si>
  <si>
    <t>San José Chiltepec</t>
  </si>
  <si>
    <t>Tepeojuma</t>
  </si>
  <si>
    <t>Tepetlán</t>
  </si>
  <si>
    <t>076</t>
  </si>
  <si>
    <t>San José del Peñasco</t>
  </si>
  <si>
    <t>Tepetzintla</t>
  </si>
  <si>
    <t>077</t>
  </si>
  <si>
    <t>San José Estancia Grande</t>
  </si>
  <si>
    <t>Tepexco</t>
  </si>
  <si>
    <t>078</t>
  </si>
  <si>
    <t>San José Independencia</t>
  </si>
  <si>
    <t>Tepexi de Rodríguez</t>
  </si>
  <si>
    <t>José Azueta</t>
  </si>
  <si>
    <t>079</t>
  </si>
  <si>
    <t>San José Lachiguiri</t>
  </si>
  <si>
    <t>Tepeyahualco</t>
  </si>
  <si>
    <t>Texcatepec</t>
  </si>
  <si>
    <t>080</t>
  </si>
  <si>
    <t>San José Tenango</t>
  </si>
  <si>
    <t>Tepeyahualco de Cuauhtémoc</t>
  </si>
  <si>
    <t>Texhuacán</t>
  </si>
  <si>
    <t>081</t>
  </si>
  <si>
    <t>San Juan Achiutla</t>
  </si>
  <si>
    <t>Tetela de Ocampo</t>
  </si>
  <si>
    <t>Texistepec</t>
  </si>
  <si>
    <t>082</t>
  </si>
  <si>
    <t>San Juan Atepec</t>
  </si>
  <si>
    <t>Teteles de Ávila Castillo</t>
  </si>
  <si>
    <t>Tezonapa</t>
  </si>
  <si>
    <t>083</t>
  </si>
  <si>
    <t>Ánimas Trujano</t>
  </si>
  <si>
    <t>Teziutlán</t>
  </si>
  <si>
    <t>084</t>
  </si>
  <si>
    <t>San Juan Bautista Atatlahuca</t>
  </si>
  <si>
    <t>Tianguismanalco</t>
  </si>
  <si>
    <t>Tihuatlán</t>
  </si>
  <si>
    <t>085</t>
  </si>
  <si>
    <t>San Juan Bautista Coixtlahuaca</t>
  </si>
  <si>
    <t>Tilapa</t>
  </si>
  <si>
    <t>Tlacojalpan</t>
  </si>
  <si>
    <t>086</t>
  </si>
  <si>
    <t>San Juan Bautista Cuicatlán</t>
  </si>
  <si>
    <t>Tlacotepec de Benito Juárez</t>
  </si>
  <si>
    <t>Tlacolulan</t>
  </si>
  <si>
    <t>087</t>
  </si>
  <si>
    <t>San Juan Bautista Guelache</t>
  </si>
  <si>
    <t>Tlacuilotepec</t>
  </si>
  <si>
    <t>Tlacotalpan</t>
  </si>
  <si>
    <t>088</t>
  </si>
  <si>
    <t>San Juan Bautista Jayacatlán</t>
  </si>
  <si>
    <t>Tlachichuca</t>
  </si>
  <si>
    <t>Tlacotepec de Mejía</t>
  </si>
  <si>
    <t>089</t>
  </si>
  <si>
    <t>San Juan Bautista Lo de Soto</t>
  </si>
  <si>
    <t>Tlahuapan</t>
  </si>
  <si>
    <t>Tlachichilco</t>
  </si>
  <si>
    <t>090</t>
  </si>
  <si>
    <t>San Juan Bautista Suchitepec</t>
  </si>
  <si>
    <t>Tlaltenango</t>
  </si>
  <si>
    <t>Tlalixcoyan</t>
  </si>
  <si>
    <t>091</t>
  </si>
  <si>
    <t>San Juan Bautista Tlacoatzintepec</t>
  </si>
  <si>
    <t>Tlanepantla</t>
  </si>
  <si>
    <t>Tlalnelhuayocan</t>
  </si>
  <si>
    <t>092</t>
  </si>
  <si>
    <t>San Juan Bautista Tlachichilco</t>
  </si>
  <si>
    <t>Tlaola</t>
  </si>
  <si>
    <t>Tlapacoyan</t>
  </si>
  <si>
    <t>093</t>
  </si>
  <si>
    <t>San Juan Bautista Tuxtepec</t>
  </si>
  <si>
    <t>Tlapacoya</t>
  </si>
  <si>
    <t>Tlaquilpa</t>
  </si>
  <si>
    <t>094</t>
  </si>
  <si>
    <t>San Juan Cacahuatepec</t>
  </si>
  <si>
    <t>Tlapanalá</t>
  </si>
  <si>
    <t>Tlilapan</t>
  </si>
  <si>
    <t>096</t>
  </si>
  <si>
    <t>San Juan Cieneguilla</t>
  </si>
  <si>
    <t>Tlatlauquitepec</t>
  </si>
  <si>
    <t>097</t>
  </si>
  <si>
    <t>San Juan Coatzóspam</t>
  </si>
  <si>
    <t>Tonayán</t>
  </si>
  <si>
    <t>098</t>
  </si>
  <si>
    <t>San Juan Colorado</t>
  </si>
  <si>
    <t>Tochimilco</t>
  </si>
  <si>
    <t>Totutla</t>
  </si>
  <si>
    <t>099</t>
  </si>
  <si>
    <t>San Juan Comaltepec</t>
  </si>
  <si>
    <t>Tochtepec</t>
  </si>
  <si>
    <t>100</t>
  </si>
  <si>
    <t>San Juan Cotzocón</t>
  </si>
  <si>
    <t>Totoltepec de Guerrero</t>
  </si>
  <si>
    <t>Tuxtilla</t>
  </si>
  <si>
    <t>101</t>
  </si>
  <si>
    <t>San Juan Chicomezúchil</t>
  </si>
  <si>
    <t>Tulcingo</t>
  </si>
  <si>
    <t>Ursulo Galván</t>
  </si>
  <si>
    <t>102</t>
  </si>
  <si>
    <t>San Juan Chilateca</t>
  </si>
  <si>
    <t>Tuzamapan de Galeana</t>
  </si>
  <si>
    <t>Vega de Alatorre</t>
  </si>
  <si>
    <t>103</t>
  </si>
  <si>
    <t>San Juan del Estado</t>
  </si>
  <si>
    <t>Tzicatlacoyan</t>
  </si>
  <si>
    <t>Veracruz</t>
  </si>
  <si>
    <t>104</t>
  </si>
  <si>
    <t>Villa Aldama</t>
  </si>
  <si>
    <t>105</t>
  </si>
  <si>
    <t>San Juan Diuxi</t>
  </si>
  <si>
    <t>106</t>
  </si>
  <si>
    <t>San Juan Evangelista Analco</t>
  </si>
  <si>
    <t>Xayacatlán de Bravo</t>
  </si>
  <si>
    <t>Yanga</t>
  </si>
  <si>
    <t>107</t>
  </si>
  <si>
    <t>San Juan Guelavía</t>
  </si>
  <si>
    <t>Xicotepec</t>
  </si>
  <si>
    <t>Yecuatla</t>
  </si>
  <si>
    <t>108</t>
  </si>
  <si>
    <t>San Juan Guichicovi</t>
  </si>
  <si>
    <t>Xicotlán</t>
  </si>
  <si>
    <t>109</t>
  </si>
  <si>
    <t>San Juan Ihualtepec</t>
  </si>
  <si>
    <t>Xiutetelco</t>
  </si>
  <si>
    <t>110</t>
  </si>
  <si>
    <t>San Juan Juquila Mixes</t>
  </si>
  <si>
    <t>Xochiapulco</t>
  </si>
  <si>
    <t>Zentla</t>
  </si>
  <si>
    <t>111</t>
  </si>
  <si>
    <t>San Juan Juquila Vijanos</t>
  </si>
  <si>
    <t>Xochiltepec</t>
  </si>
  <si>
    <t>Zongolica</t>
  </si>
  <si>
    <t>112</t>
  </si>
  <si>
    <t>San Juan Lachao</t>
  </si>
  <si>
    <t>Xochitlán de Vicente Suárez</t>
  </si>
  <si>
    <t>Zontecomatlán de López y Fuentes</t>
  </si>
  <si>
    <t>113</t>
  </si>
  <si>
    <t>San Juan Lachigalla</t>
  </si>
  <si>
    <t>Xochitlán Todos Santos</t>
  </si>
  <si>
    <t>Zozocolco de Hidalgo</t>
  </si>
  <si>
    <t>114</t>
  </si>
  <si>
    <t>San Juan Lajarcia</t>
  </si>
  <si>
    <t>Yaonáhuac</t>
  </si>
  <si>
    <t>Agua Dulce</t>
  </si>
  <si>
    <t>115</t>
  </si>
  <si>
    <t>San Juan Lalana</t>
  </si>
  <si>
    <t>Yehualtepec</t>
  </si>
  <si>
    <t>El Higo</t>
  </si>
  <si>
    <t>116</t>
  </si>
  <si>
    <t>San Juan de los Cués</t>
  </si>
  <si>
    <t>Zacapala</t>
  </si>
  <si>
    <t>Nanchital de Lázaro Cárdenas del Río</t>
  </si>
  <si>
    <t>117</t>
  </si>
  <si>
    <t>San Juan Mazatlán</t>
  </si>
  <si>
    <t>Zacapoaxtla</t>
  </si>
  <si>
    <t>Tres Valles</t>
  </si>
  <si>
    <t>118</t>
  </si>
  <si>
    <t>San Juan Mixtepec</t>
  </si>
  <si>
    <t>Zacatlán</t>
  </si>
  <si>
    <t>Carlos A. Carrillo</t>
  </si>
  <si>
    <t>119</t>
  </si>
  <si>
    <t>Zapotitlán</t>
  </si>
  <si>
    <t>Tatahuicapan de Juárez</t>
  </si>
  <si>
    <t>120</t>
  </si>
  <si>
    <t>San Juan Ñumí</t>
  </si>
  <si>
    <t>Zapotitlán de Méndez</t>
  </si>
  <si>
    <t>Uxpanapa</t>
  </si>
  <si>
    <t>121</t>
  </si>
  <si>
    <t>San Juan Ozolotepec</t>
  </si>
  <si>
    <t>San Rafael</t>
  </si>
  <si>
    <t>122</t>
  </si>
  <si>
    <t>San Juan Petlapa</t>
  </si>
  <si>
    <t>Zautla</t>
  </si>
  <si>
    <t>Santiago Sochiapan</t>
  </si>
  <si>
    <t>123</t>
  </si>
  <si>
    <t>San Juan Quiahije</t>
  </si>
  <si>
    <t>Zihuateutla</t>
  </si>
  <si>
    <t>124</t>
  </si>
  <si>
    <t>San Juan Quiotepec</t>
  </si>
  <si>
    <t>Zinacatepec</t>
  </si>
  <si>
    <t>125</t>
  </si>
  <si>
    <t>San Juan Sayultepec</t>
  </si>
  <si>
    <t>Zongozotla</t>
  </si>
  <si>
    <t>San Juan Tabaá</t>
  </si>
  <si>
    <t>Zoquiapan</t>
  </si>
  <si>
    <t>Chih.</t>
  </si>
  <si>
    <t>San Juan Tamazola</t>
  </si>
  <si>
    <t>Zoquitlán</t>
  </si>
  <si>
    <t>San Juan Teita</t>
  </si>
  <si>
    <t>San Juan Teitipac</t>
  </si>
  <si>
    <t>San Juan Tepeuxila</t>
  </si>
  <si>
    <t>San Juan Teposcolula</t>
  </si>
  <si>
    <t>San Juan Yaeé</t>
  </si>
  <si>
    <t>San Juan Yatzona</t>
  </si>
  <si>
    <t>San Juan Yucuita</t>
  </si>
  <si>
    <t>San Lorenzo</t>
  </si>
  <si>
    <t>San Lorenzo Albarradas</t>
  </si>
  <si>
    <t>San Lorenzo Cacaotepec</t>
  </si>
  <si>
    <t>San Lorenzo Cuaunecuiltitla</t>
  </si>
  <si>
    <t>San Lorenzo Texmelúcan</t>
  </si>
  <si>
    <t>San Lorenzo Victoria</t>
  </si>
  <si>
    <t>San Lucas Camotlán</t>
  </si>
  <si>
    <t>San Lucas Ojitlán</t>
  </si>
  <si>
    <t>San Lucas Quiaviní</t>
  </si>
  <si>
    <t>San Lucas Zoquiápam</t>
  </si>
  <si>
    <t>San Luis Amatlán</t>
  </si>
  <si>
    <t>San Marcial Ozolotepec</t>
  </si>
  <si>
    <t>San Marcos Arteaga</t>
  </si>
  <si>
    <t>San Martín de los Cansecos</t>
  </si>
  <si>
    <t>San Martín Huamelúlpam</t>
  </si>
  <si>
    <t>San Martín Itunyoso</t>
  </si>
  <si>
    <t>San Martín Lachilá</t>
  </si>
  <si>
    <t>San Martín Peras</t>
  </si>
  <si>
    <t>San Martín Tilcajete</t>
  </si>
  <si>
    <t>San Martín Toxpalan</t>
  </si>
  <si>
    <t>San Martín Zacatepec</t>
  </si>
  <si>
    <t>San Mateo Cajonos</t>
  </si>
  <si>
    <t>Capulálpam de Méndez</t>
  </si>
  <si>
    <t>San Mateo del Mar</t>
  </si>
  <si>
    <t>San Mateo Yoloxochitlán</t>
  </si>
  <si>
    <t>San Mateo Etlatongo</t>
  </si>
  <si>
    <t>San Mateo Nejápam</t>
  </si>
  <si>
    <t>San Mateo Peñasco</t>
  </si>
  <si>
    <t>San Mateo Piñas</t>
  </si>
  <si>
    <t>San Mateo Río Hondo</t>
  </si>
  <si>
    <t>San Mateo Sindihui</t>
  </si>
  <si>
    <t>San Mateo Tlapiltepec</t>
  </si>
  <si>
    <t>San Melchor Betaza</t>
  </si>
  <si>
    <t>San Miguel Achiutla</t>
  </si>
  <si>
    <t>San Miguel Ahuehuetitlán</t>
  </si>
  <si>
    <t>San Miguel Aloápam</t>
  </si>
  <si>
    <t>San Miguel Amatitlán</t>
  </si>
  <si>
    <t>San Miguel Amatlán</t>
  </si>
  <si>
    <t>San Miguel Coatlán</t>
  </si>
  <si>
    <t>San Miguel Chicahua</t>
  </si>
  <si>
    <t>San Miguel Chimalapa</t>
  </si>
  <si>
    <t>San Miguel del Puerto</t>
  </si>
  <si>
    <t>San Miguel del Río</t>
  </si>
  <si>
    <t>San Miguel Ejutla</t>
  </si>
  <si>
    <t>San Miguel el Grande</t>
  </si>
  <si>
    <t>San Miguel Huautla</t>
  </si>
  <si>
    <t>San Miguel Mixtepec</t>
  </si>
  <si>
    <t>San Miguel Panixtlahuaca</t>
  </si>
  <si>
    <t>San Miguel Peras</t>
  </si>
  <si>
    <t>San Miguel Piedras</t>
  </si>
  <si>
    <t>San Miguel Quetzaltepec</t>
  </si>
  <si>
    <t>San Miguel Santa Flor</t>
  </si>
  <si>
    <t>Villa Sola de Vega</t>
  </si>
  <si>
    <t>San Miguel Soyaltepec</t>
  </si>
  <si>
    <t>San Miguel Suchixtepec</t>
  </si>
  <si>
    <t>Villa Talea de Castro</t>
  </si>
  <si>
    <t>San Miguel Tecomatlán</t>
  </si>
  <si>
    <t>San Miguel Tenango</t>
  </si>
  <si>
    <t>San Miguel Tequixtepec</t>
  </si>
  <si>
    <t>San Miguel Tilquiápam</t>
  </si>
  <si>
    <t>San Miguel Tlacamama</t>
  </si>
  <si>
    <t>San Miguel Tlacotepec</t>
  </si>
  <si>
    <t>San Miguel Tulancingo</t>
  </si>
  <si>
    <t>San Miguel Yotao</t>
  </si>
  <si>
    <t>San Nicolás Hidalgo</t>
  </si>
  <si>
    <t>San Pablo Coatlán</t>
  </si>
  <si>
    <t>San Pablo Cuatro Venados</t>
  </si>
  <si>
    <t>San Pablo Etla</t>
  </si>
  <si>
    <t>San Pablo Huitzo</t>
  </si>
  <si>
    <t>San Pablo Huixtepec</t>
  </si>
  <si>
    <t>San Pablo Macuiltianguis</t>
  </si>
  <si>
    <t>San Pablo Tijaltepec</t>
  </si>
  <si>
    <t>San Pablo Villa de Mitla</t>
  </si>
  <si>
    <t>San Pablo Yaganiza</t>
  </si>
  <si>
    <t>San Pedro Amuzgos</t>
  </si>
  <si>
    <t>San Pedro Apóstol</t>
  </si>
  <si>
    <t>Dgo.</t>
  </si>
  <si>
    <t>San Pedro Atoyac</t>
  </si>
  <si>
    <t>San Pedro Cajonos</t>
  </si>
  <si>
    <t>San Pedro Coxcaltepec Cántaros</t>
  </si>
  <si>
    <t>San Pedro Comitancillo</t>
  </si>
  <si>
    <t>San Pedro el Alto</t>
  </si>
  <si>
    <t>San Pedro Huamelula</t>
  </si>
  <si>
    <t>San Pedro Huilotepec</t>
  </si>
  <si>
    <t>San Pedro Ixcatlán</t>
  </si>
  <si>
    <t>San Pedro Ixtlahuaca</t>
  </si>
  <si>
    <t>San Pedro Jaltepetongo</t>
  </si>
  <si>
    <t>San Pedro Jicayán</t>
  </si>
  <si>
    <t>San Pedro Jocotipac</t>
  </si>
  <si>
    <t>San Pedro Juchatengo</t>
  </si>
  <si>
    <t>San Pedro Mártir</t>
  </si>
  <si>
    <t>San Pedro Mártir Quiechapa</t>
  </si>
  <si>
    <t>San Pedro Mártir Yucuxaco</t>
  </si>
  <si>
    <t>San Pedro Mixtepec</t>
  </si>
  <si>
    <t>San Pedro Molinos</t>
  </si>
  <si>
    <t>San Pedro Nopala</t>
  </si>
  <si>
    <t>San Pedro Ocopetatillo</t>
  </si>
  <si>
    <t>San Pedro Ocotepec</t>
  </si>
  <si>
    <t>San Pedro Pochutla</t>
  </si>
  <si>
    <t>San Pedro Quiatoni</t>
  </si>
  <si>
    <t>San Pedro Sochiápam</t>
  </si>
  <si>
    <t>San Pedro Tapanatepec</t>
  </si>
  <si>
    <t>San Pedro Taviche</t>
  </si>
  <si>
    <t>San Pedro Teozacoalco</t>
  </si>
  <si>
    <t>San Pedro Teutila</t>
  </si>
  <si>
    <t>San Pedro Tidaá</t>
  </si>
  <si>
    <t>San Pedro Topiltepec</t>
  </si>
  <si>
    <t>San Pedro Totolápam</t>
  </si>
  <si>
    <t>Villa de Tututepec</t>
  </si>
  <si>
    <t>San Pedro Yaneri</t>
  </si>
  <si>
    <t>San Pedro Yólox</t>
  </si>
  <si>
    <t>San Pedro y San Pablo Ayutla</t>
  </si>
  <si>
    <t>Villa de Etla</t>
  </si>
  <si>
    <t>San Pedro y San Pablo Teposcolula</t>
  </si>
  <si>
    <t>San Pedro y San Pablo Tequixtepec</t>
  </si>
  <si>
    <t>San Pedro Yucunama</t>
  </si>
  <si>
    <t>Gto.</t>
  </si>
  <si>
    <t>San Raymundo Jalpan</t>
  </si>
  <si>
    <t>San Sebastián Abasolo</t>
  </si>
  <si>
    <t>San Sebastián Coatlán</t>
  </si>
  <si>
    <t>San Sebastián Ixcapa</t>
  </si>
  <si>
    <t>San Sebastián Nicananduta</t>
  </si>
  <si>
    <t>San Sebastián Río Hondo</t>
  </si>
  <si>
    <t>San Sebastián Tecomaxtlahuaca</t>
  </si>
  <si>
    <t>San Sebastián Teitipac</t>
  </si>
  <si>
    <t>San Sebastián Tutla</t>
  </si>
  <si>
    <t>San Simón Almolongas</t>
  </si>
  <si>
    <t>San Simón Zahuatlán</t>
  </si>
  <si>
    <t>Santa Ana Ateixtlahuaca</t>
  </si>
  <si>
    <t>Santa Ana Cuauhtémoc</t>
  </si>
  <si>
    <t>Santa Ana del Valle</t>
  </si>
  <si>
    <t>Santa Ana Tavela</t>
  </si>
  <si>
    <t>Santa Ana Tlapacoyan</t>
  </si>
  <si>
    <t>Santa Ana Yareni</t>
  </si>
  <si>
    <t>Santa Ana Zegache</t>
  </si>
  <si>
    <t>Santa Catalina Quierí</t>
  </si>
  <si>
    <t>Santa Catarina Cuixtla</t>
  </si>
  <si>
    <t>Santa Catarina Ixtepeji</t>
  </si>
  <si>
    <t>Santa Catarina Juquila</t>
  </si>
  <si>
    <t>Santa Catarina Lachatao</t>
  </si>
  <si>
    <t>Santa Catarina Loxicha</t>
  </si>
  <si>
    <t>Santa Catarina Mechoacán</t>
  </si>
  <si>
    <t>Santa Catarina Minas</t>
  </si>
  <si>
    <t>Santa Catarina Quiané</t>
  </si>
  <si>
    <t>Santa Catarina Tayata</t>
  </si>
  <si>
    <t>Santa Catarina Ticuá</t>
  </si>
  <si>
    <t>Santa Catarina Yosonotú</t>
  </si>
  <si>
    <t>Santa Catarina Zapoquila</t>
  </si>
  <si>
    <t>Santa Cruz Acatepec</t>
  </si>
  <si>
    <t>Santa Cruz Amilpas</t>
  </si>
  <si>
    <t>Santa Cruz de Bravo</t>
  </si>
  <si>
    <t>Santa Cruz Itundujia</t>
  </si>
  <si>
    <t>Santa Cruz Mixtepec</t>
  </si>
  <si>
    <t>Santa Cruz Nundaco</t>
  </si>
  <si>
    <t>Santa Cruz Papalutla</t>
  </si>
  <si>
    <t>Santa Cruz Tacache de Mina</t>
  </si>
  <si>
    <t>Santa Cruz Tacahua</t>
  </si>
  <si>
    <t>Santa Cruz Tayata</t>
  </si>
  <si>
    <t>Santa Cruz Xitla</t>
  </si>
  <si>
    <t>Santa Cruz Xoxocotlán</t>
  </si>
  <si>
    <t>Santa Cruz Zenzontepec</t>
  </si>
  <si>
    <t>Santa Gertrudis</t>
  </si>
  <si>
    <t>Santa Inés del Monte</t>
  </si>
  <si>
    <t>Gro.</t>
  </si>
  <si>
    <t>Santa Inés Yatzeche</t>
  </si>
  <si>
    <t>Santa Lucía del Camino</t>
  </si>
  <si>
    <t>Santa Lucía Miahuatlán</t>
  </si>
  <si>
    <t>Santa Lucía Monteverde</t>
  </si>
  <si>
    <t>Santa Lucía Ocotlán</t>
  </si>
  <si>
    <t>Santa María Alotepec</t>
  </si>
  <si>
    <t>Santa María Apazco</t>
  </si>
  <si>
    <t>Santa María la Asunción</t>
  </si>
  <si>
    <t>Heroica Ciudad de Tlaxiaco</t>
  </si>
  <si>
    <t>Ayoquezco de Aldama</t>
  </si>
  <si>
    <t>Santa María Atzompa</t>
  </si>
  <si>
    <t>Santa María Camotlán</t>
  </si>
  <si>
    <t>Santa María Colotepec</t>
  </si>
  <si>
    <t>Santa María Cortijo</t>
  </si>
  <si>
    <t>Santa María Coyotepec</t>
  </si>
  <si>
    <t>Santa María Chachoápam</t>
  </si>
  <si>
    <t>Villa de Chilapa de Díaz</t>
  </si>
  <si>
    <t>Santa María Chilchotla</t>
  </si>
  <si>
    <t>Santa María Chimalapa</t>
  </si>
  <si>
    <t>Santa María del Rosario</t>
  </si>
  <si>
    <t>Santa María del Tule</t>
  </si>
  <si>
    <t>Santa María Ecatepec</t>
  </si>
  <si>
    <t>Santa María Guelacé</t>
  </si>
  <si>
    <t>Santa María Guienagati</t>
  </si>
  <si>
    <t>Santa María Huatulco</t>
  </si>
  <si>
    <t>Santa María Huazolotitlán</t>
  </si>
  <si>
    <t>Santa María Ipalapa</t>
  </si>
  <si>
    <t>Santa María Ixcatlán</t>
  </si>
  <si>
    <t>Santa María Jacatepec</t>
  </si>
  <si>
    <t>Santa María Jalapa del Marqués</t>
  </si>
  <si>
    <t>Santa María Jaltianguis</t>
  </si>
  <si>
    <t>Santa María Lachixío</t>
  </si>
  <si>
    <t>Santa María Mixtequilla</t>
  </si>
  <si>
    <t>Santa María Nativitas</t>
  </si>
  <si>
    <t>Santa María Nduayaco</t>
  </si>
  <si>
    <t>Santa María Ozolotepec</t>
  </si>
  <si>
    <t>Santa María Pápalo</t>
  </si>
  <si>
    <t>Santa María Peñoles</t>
  </si>
  <si>
    <t>Santa María Petapa</t>
  </si>
  <si>
    <t>Santa María Quiegolani</t>
  </si>
  <si>
    <t>Santa María Sola</t>
  </si>
  <si>
    <t>Santa María Tataltepec</t>
  </si>
  <si>
    <t>Santa María Tecomavaca</t>
  </si>
  <si>
    <t>Santa María Temaxcalapa</t>
  </si>
  <si>
    <t>Santa María Temaxcaltepec</t>
  </si>
  <si>
    <t>Santa María Teopoxco</t>
  </si>
  <si>
    <t>Santa María Tepantlali</t>
  </si>
  <si>
    <t>Santa María Texcatitlán</t>
  </si>
  <si>
    <t>Santa María Tlahuitoltepec</t>
  </si>
  <si>
    <t>Santa María Tlalixtac</t>
  </si>
  <si>
    <t>Santa María Tonameca</t>
  </si>
  <si>
    <t>Santa María Totolapilla</t>
  </si>
  <si>
    <t>Santa María Xadani</t>
  </si>
  <si>
    <t>Santa María Yalina</t>
  </si>
  <si>
    <t>Santa María Yavesía</t>
  </si>
  <si>
    <t>Santa María Yolotepec</t>
  </si>
  <si>
    <t>Santa María Yosoyúa</t>
  </si>
  <si>
    <t>Santa María Yucuhiti</t>
  </si>
  <si>
    <t>Santa María Zacatepec</t>
  </si>
  <si>
    <t>Santa María Zaniza</t>
  </si>
  <si>
    <t>Santa María Zoquitlán</t>
  </si>
  <si>
    <t>Santiago Amoltepec</t>
  </si>
  <si>
    <t>Santiago Apoala</t>
  </si>
  <si>
    <t>Santiago Apóstol</t>
  </si>
  <si>
    <t>Santiago Astata</t>
  </si>
  <si>
    <t>Santiago Atitlán</t>
  </si>
  <si>
    <t>Santiago Ayuquililla</t>
  </si>
  <si>
    <t>Santiago Cacaloxtepec</t>
  </si>
  <si>
    <t>Santiago Camotlán</t>
  </si>
  <si>
    <t>Santiago Comaltepec</t>
  </si>
  <si>
    <t>Villa de Santiago Chazumba</t>
  </si>
  <si>
    <t>Santiago Choápam</t>
  </si>
  <si>
    <t>Santiago del Río</t>
  </si>
  <si>
    <t>Santiago Huajolotitlán</t>
  </si>
  <si>
    <t>Santiago Huauclilla</t>
  </si>
  <si>
    <t>Santiago Ihuitlán Plumas</t>
  </si>
  <si>
    <t>Santiago Ixcuintepec</t>
  </si>
  <si>
    <t>Santiago Ixtayutla</t>
  </si>
  <si>
    <t>Santiago Jamiltepec</t>
  </si>
  <si>
    <t>Santiago Jocotepec</t>
  </si>
  <si>
    <t>Santiago Juxtlahuaca</t>
  </si>
  <si>
    <t>Santiago Lachiguiri</t>
  </si>
  <si>
    <t>Hgo.</t>
  </si>
  <si>
    <t>Santiago Lalopa</t>
  </si>
  <si>
    <t>Santiago Laollaga</t>
  </si>
  <si>
    <t>Santiago Laxopa</t>
  </si>
  <si>
    <t>Santiago Llano Grande</t>
  </si>
  <si>
    <t>Santiago Matatlán</t>
  </si>
  <si>
    <t>Santiago Miltepec</t>
  </si>
  <si>
    <t>Santiago Minas</t>
  </si>
  <si>
    <t>Santiago Nacaltepec</t>
  </si>
  <si>
    <t>Santiago Nejapilla</t>
  </si>
  <si>
    <t>Santiago Nundiche</t>
  </si>
  <si>
    <t>Santiago Nuyoó</t>
  </si>
  <si>
    <t>Santiago Pinotepa Nacional</t>
  </si>
  <si>
    <t>Santiago Suchilquitongo</t>
  </si>
  <si>
    <t>Santiago Tamazola</t>
  </si>
  <si>
    <t>Santiago Tapextla</t>
  </si>
  <si>
    <t>Villa Tejúpam de la Unión</t>
  </si>
  <si>
    <t>Santiago Tenango</t>
  </si>
  <si>
    <t>Santiago Tepetlapa</t>
  </si>
  <si>
    <t>Santiago Tetepec</t>
  </si>
  <si>
    <t>Santiago Texcalcingo</t>
  </si>
  <si>
    <t>Santiago Textitlán</t>
  </si>
  <si>
    <t>Santiago Tilantongo</t>
  </si>
  <si>
    <t>Santiago Tillo</t>
  </si>
  <si>
    <t>Santiago Tlazoyaltepec</t>
  </si>
  <si>
    <t>Santiago Xanica</t>
  </si>
  <si>
    <t>Santiago Xiacuí</t>
  </si>
  <si>
    <t>Santiago Yaitepec</t>
  </si>
  <si>
    <t>Santiago Yaveo</t>
  </si>
  <si>
    <t>Santiago Yolomécatl</t>
  </si>
  <si>
    <t>Santiago Yosondúa</t>
  </si>
  <si>
    <t>Santiago Yucuyachi</t>
  </si>
  <si>
    <t>Santiago Zacatepec</t>
  </si>
  <si>
    <t>Santiago Zoochila</t>
  </si>
  <si>
    <t>Nuevo Zoquiápam</t>
  </si>
  <si>
    <t>Santo Domingo Ingenio</t>
  </si>
  <si>
    <t>Santo Domingo Albarradas</t>
  </si>
  <si>
    <t>Santo Domingo Armenta</t>
  </si>
  <si>
    <t>Santo Domingo Chihuitán</t>
  </si>
  <si>
    <t>Santo Domingo de Morelos</t>
  </si>
  <si>
    <t>Santo Domingo Ixcatlán</t>
  </si>
  <si>
    <t>Santo Domingo Nuxaá</t>
  </si>
  <si>
    <t>Santo Domingo Ozolotepec</t>
  </si>
  <si>
    <t>Santo Domingo Petapa</t>
  </si>
  <si>
    <t>Santo Domingo Roayaga</t>
  </si>
  <si>
    <t>Santo Domingo Tehuantepec</t>
  </si>
  <si>
    <t>Santo Domingo Teojomulco</t>
  </si>
  <si>
    <t>Santo Domingo Tepuxtepec</t>
  </si>
  <si>
    <t>Santo Domingo Tlatayápam</t>
  </si>
  <si>
    <t>Santo Domingo Tomaltepec</t>
  </si>
  <si>
    <t>Santo Domingo Tonalá</t>
  </si>
  <si>
    <t>Santo Domingo Tonaltepec</t>
  </si>
  <si>
    <t>Santo Domingo Xagacía</t>
  </si>
  <si>
    <t>Santo Domingo Yanhuitlán</t>
  </si>
  <si>
    <t>Santo Domingo Yodohino</t>
  </si>
  <si>
    <t>Santo Domingo Zanatepec</t>
  </si>
  <si>
    <t>Santos Reyes Nopala</t>
  </si>
  <si>
    <t>Santos Reyes Pápalo</t>
  </si>
  <si>
    <t>Santos Reyes Tepejillo</t>
  </si>
  <si>
    <t>Santos Reyes Yucuná</t>
  </si>
  <si>
    <t>Santo Tomás Jalieza</t>
  </si>
  <si>
    <t>Santo Tomás Mazaltepec</t>
  </si>
  <si>
    <t>Santo Tomás Ocotepec</t>
  </si>
  <si>
    <t>Santo Tomás Tamazulapan</t>
  </si>
  <si>
    <t>San Vicente Coatlán</t>
  </si>
  <si>
    <t>San Vicente Lachixío</t>
  </si>
  <si>
    <t>San Vicente Nuñú</t>
  </si>
  <si>
    <t>Silacayoápam</t>
  </si>
  <si>
    <t>Sitio de Xitlapehua</t>
  </si>
  <si>
    <t>Soledad Etla</t>
  </si>
  <si>
    <t>Villa de Tamazulápam del Progreso</t>
  </si>
  <si>
    <t>Tanetze de Zaragoza</t>
  </si>
  <si>
    <t>Taniche</t>
  </si>
  <si>
    <t>Tataltepec de Valdés</t>
  </si>
  <si>
    <t>Teococuilco de Marcos Pérez</t>
  </si>
  <si>
    <t>Teotitlán de Flores Magón</t>
  </si>
  <si>
    <t>Teotitlán del Valle</t>
  </si>
  <si>
    <t>Teotongo</t>
  </si>
  <si>
    <t>Tepelmeme Villa de Morelos</t>
  </si>
  <si>
    <t>Heroica Villa Tezoatlán de Segura y Luna, Cuna de la Independencia de Oaxaca</t>
  </si>
  <si>
    <t>San Jerónimo Tlacochahuaya</t>
  </si>
  <si>
    <t>Tlacolula de Matamoros</t>
  </si>
  <si>
    <t>Tlacotepec Plumas</t>
  </si>
  <si>
    <t>Tlalixtac de Cabrera</t>
  </si>
  <si>
    <t>Totontepec Villa de Morelos</t>
  </si>
  <si>
    <t>Trinidad Zaachila</t>
  </si>
  <si>
    <t>Jal.</t>
  </si>
  <si>
    <t>La Trinidad Vista Hermosa</t>
  </si>
  <si>
    <t>Unión Hidalgo</t>
  </si>
  <si>
    <t>Valerio Trujano</t>
  </si>
  <si>
    <t>San Juan Bautista Valle Nacional</t>
  </si>
  <si>
    <t>Villa Díaz Ordaz</t>
  </si>
  <si>
    <t>Yaxe</t>
  </si>
  <si>
    <t>Magdalena Yodocono de Porfirio Díaz</t>
  </si>
  <si>
    <t>Yogana</t>
  </si>
  <si>
    <t>Yutanduchi de Guerrero</t>
  </si>
  <si>
    <t>Villa de Zaachila</t>
  </si>
  <si>
    <t>San Mateo Yucutindoo</t>
  </si>
  <si>
    <t>Zapotitlán Lagunas</t>
  </si>
  <si>
    <t>Zapotitlán Palmas</t>
  </si>
  <si>
    <t>Santa Inés de Zaragoza</t>
  </si>
  <si>
    <t>Zimatlán de Álvarez</t>
  </si>
  <si>
    <t>095</t>
  </si>
  <si>
    <t>Mex.</t>
  </si>
  <si>
    <t>Mich.</t>
  </si>
  <si>
    <t>Mor.</t>
  </si>
  <si>
    <t>Nay.</t>
  </si>
  <si>
    <t>NL</t>
  </si>
  <si>
    <t>Oax.</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</si>
  <si>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</si>
  <si>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</si>
  <si>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</si>
  <si>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</si>
  <si>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</si>
  <si>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</si>
  <si>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</si>
  <si>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</si>
  <si>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</si>
  <si>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</si>
  <si>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</si>
  <si>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</si>
  <si>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</si>
  <si>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</si>
  <si>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</si>
  <si>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</si>
  <si>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</si>
  <si>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</si>
  <si>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</si>
  <si>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</si>
  <si>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</si>
  <si>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</si>
  <si>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</si>
  <si>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</si>
  <si>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</si>
  <si>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</si>
  <si>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</si>
  <si>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</si>
  <si>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</si>
  <si>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</si>
  <si>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</si>
  <si>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</si>
  <si>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</si>
  <si>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</si>
  <si>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</si>
  <si>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</si>
  <si>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</si>
  <si>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</si>
  <si>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</si>
  <si>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</si>
  <si>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</si>
  <si>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</si>
  <si>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</si>
  <si>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</si>
  <si>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</si>
  <si>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</si>
  <si>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</si>
  <si>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</si>
  <si>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</si>
  <si>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</si>
  <si>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</si>
  <si>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</si>
  <si>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</si>
  <si>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</si>
  <si>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</si>
  <si>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</si>
  <si>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</si>
  <si>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</si>
  <si>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</si>
  <si>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</si>
  <si>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</si>
  <si>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</si>
  <si>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</si>
  <si>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</si>
  <si>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</si>
  <si>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</si>
  <si>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</si>
  <si>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</si>
  <si>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</si>
  <si>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</si>
  <si>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</si>
  <si>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</si>
  <si>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</si>
  <si>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</si>
  <si>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</si>
  <si>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</si>
  <si>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</si>
  <si>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</si>
  <si>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</si>
  <si>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</si>
  <si>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</si>
  <si>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</si>
  <si>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</si>
  <si>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</si>
  <si>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</si>
  <si>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</si>
  <si>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</si>
  <si>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</si>
  <si>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</si>
  <si>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</si>
  <si>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</si>
  <si>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</si>
  <si>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</si>
  <si>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</si>
  <si>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</si>
  <si>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</si>
  <si>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</si>
  <si>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</si>
  <si>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</si>
  <si>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</si>
  <si>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</si>
  <si>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</si>
  <si>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</si>
  <si>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</si>
  <si>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</si>
  <si>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</si>
  <si>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</si>
  <si>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</si>
  <si>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</si>
  <si>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</si>
  <si>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</si>
  <si>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</si>
  <si>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</si>
  <si>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</si>
  <si>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</si>
  <si>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</si>
  <si>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</si>
  <si>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</si>
  <si>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</si>
  <si>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</si>
  <si>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</si>
  <si>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</si>
  <si>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</si>
  <si>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</si>
  <si>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</si>
  <si>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</si>
  <si>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</si>
  <si>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</si>
  <si>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</si>
  <si>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</si>
  <si>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</si>
  <si>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</si>
  <si>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</si>
  <si>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</si>
  <si>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</si>
  <si>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</si>
  <si>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</si>
  <si>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</si>
  <si>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</si>
  <si>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</si>
  <si>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</si>
  <si>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</si>
  <si>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</si>
  <si>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</si>
  <si>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</si>
  <si>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</si>
  <si>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</si>
  <si>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</si>
  <si>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</si>
  <si>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</si>
  <si>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</si>
  <si>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</si>
  <si>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</si>
  <si>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</si>
  <si>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</si>
  <si>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</si>
  <si>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</si>
  <si>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</si>
  <si>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</si>
  <si>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</si>
  <si>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</si>
  <si>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</si>
  <si>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</si>
  <si>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</si>
  <si>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</si>
  <si>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</si>
  <si>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</si>
  <si>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</si>
  <si>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</si>
  <si>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</si>
  <si>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</si>
  <si>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</si>
  <si>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</si>
  <si>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</si>
  <si>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</si>
  <si>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</si>
  <si>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</si>
  <si>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</si>
  <si>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</si>
  <si>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</si>
  <si>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</si>
  <si>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</si>
  <si>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</si>
  <si>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</si>
  <si>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</si>
  <si>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</si>
  <si>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</si>
  <si>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</si>
  <si>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</si>
  <si>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</si>
  <si>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</si>
  <si>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</si>
  <si>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</si>
  <si>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</si>
  <si>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</si>
  <si>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</si>
  <si>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</si>
  <si>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</si>
  <si>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</si>
  <si>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</si>
  <si>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</si>
  <si>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</si>
  <si>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</si>
  <si>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</si>
  <si>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</si>
  <si>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</si>
  <si>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</si>
  <si>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</si>
  <si>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</si>
  <si>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</si>
  <si>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</si>
  <si>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</si>
  <si>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</si>
  <si>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</si>
  <si>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</si>
  <si>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</si>
  <si>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</si>
  <si>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</si>
  <si>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</si>
  <si>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</si>
  <si>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</si>
  <si>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</si>
  <si>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</si>
  <si>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</si>
  <si>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</si>
  <si>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</si>
  <si>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</si>
  <si>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</si>
  <si>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</si>
  <si>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</si>
  <si>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</si>
  <si>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</si>
  <si>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</si>
  <si>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</si>
  <si>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</si>
  <si>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</si>
  <si>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</si>
  <si>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</si>
  <si>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</si>
  <si>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</si>
  <si>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</si>
  <si>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</si>
  <si>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</si>
  <si>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</si>
  <si>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</si>
  <si>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</si>
  <si>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</si>
  <si>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</si>
  <si>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</si>
  <si>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</si>
  <si>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</si>
  <si>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</si>
  <si>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</si>
  <si>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</si>
  <si>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</si>
  <si>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</si>
  <si>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</si>
  <si>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</si>
  <si>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</si>
  <si>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</si>
  <si>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</si>
  <si>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</si>
  <si>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</si>
  <si>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</si>
  <si>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</si>
  <si>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</si>
  <si>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</si>
  <si>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</si>
  <si>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</si>
  <si>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</si>
  <si>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</si>
  <si>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</si>
  <si>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</si>
  <si>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</si>
  <si>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</si>
  <si>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</si>
  <si>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</si>
  <si>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</si>
  <si>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</si>
  <si>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</si>
  <si>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</si>
  <si>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</si>
  <si>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</si>
  <si>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</si>
  <si>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</si>
  <si>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</si>
  <si>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</si>
  <si>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</si>
  <si>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</si>
  <si>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</si>
  <si>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</si>
  <si>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</si>
  <si>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</si>
  <si>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</si>
  <si>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</si>
  <si>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</si>
  <si>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</si>
  <si>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</si>
  <si>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</si>
  <si>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</si>
  <si>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</si>
  <si>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</si>
  <si>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</si>
  <si>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</si>
  <si>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</si>
  <si>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</si>
  <si>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</si>
  <si>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</si>
  <si>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</si>
  <si>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</si>
  <si>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</si>
  <si>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</si>
  <si>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</si>
  <si>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</si>
  <si>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</si>
  <si>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</si>
  <si>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</si>
  <si>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</si>
  <si>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</si>
  <si>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</si>
  <si>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</si>
  <si>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</si>
  <si>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</si>
  <si>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</si>
  <si>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</si>
  <si>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</si>
  <si>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</si>
  <si>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</si>
  <si>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</si>
  <si>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</si>
  <si>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</si>
  <si>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</si>
  <si>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</si>
  <si>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</si>
  <si>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</si>
  <si>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</si>
  <si>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</si>
  <si>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</si>
  <si>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</si>
  <si>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</si>
  <si>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</si>
  <si>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</si>
  <si>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</si>
  <si>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</si>
  <si>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</si>
  <si>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</si>
  <si>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</si>
  <si>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</si>
  <si>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</si>
  <si>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</si>
  <si>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</si>
  <si>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</si>
  <si>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</si>
  <si>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</si>
  <si>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</si>
  <si>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</si>
  <si>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</si>
  <si>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</si>
  <si>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</si>
  <si>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</si>
  <si>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</si>
  <si>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</si>
  <si>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</si>
  <si>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</si>
  <si>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</si>
  <si>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</si>
  <si>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</si>
  <si>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</si>
  <si>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</si>
  <si>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</si>
  <si>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</si>
  <si>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</si>
  <si>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</si>
  <si>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</si>
  <si>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</si>
  <si>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</si>
  <si>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</si>
  <si>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</si>
  <si>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</si>
  <si>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</si>
  <si>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</si>
  <si>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</si>
  <si>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</si>
  <si>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</si>
  <si>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</si>
  <si>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</si>
  <si>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</si>
  <si>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</si>
  <si>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</si>
  <si>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</si>
  <si>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</si>
  <si>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</si>
  <si>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</si>
  <si>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</si>
  <si>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</si>
  <si>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</si>
  <si>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</si>
  <si>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</si>
  <si>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</si>
  <si>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</si>
  <si>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</si>
  <si>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</si>
  <si>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</si>
  <si>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</si>
  <si>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</si>
  <si>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</si>
  <si>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</si>
  <si>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</si>
  <si>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</si>
  <si>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</si>
  <si>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</si>
  <si>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</si>
  <si>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</si>
  <si>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</si>
  <si>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</si>
  <si>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</si>
  <si>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</si>
  <si>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</si>
  <si>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</si>
  <si>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</si>
  <si>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</si>
  <si>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</si>
  <si>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</si>
  <si>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</si>
  <si>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</si>
  <si>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</si>
  <si>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</si>
  <si>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</si>
  <si>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</si>
  <si>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</si>
  <si>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</si>
  <si>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</si>
  <si>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</si>
  <si>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</si>
  <si>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</si>
  <si>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</si>
  <si>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</si>
  <si>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</si>
  <si>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</si>
  <si>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</si>
  <si>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</si>
  <si>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</si>
  <si>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</si>
  <si>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</si>
  <si>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</si>
  <si>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Pue.</t>
  </si>
  <si>
    <t>Qro.</t>
  </si>
  <si>
    <t>Q. Roo</t>
  </si>
  <si>
    <t>SLP</t>
  </si>
  <si>
    <t>Sin.</t>
  </si>
  <si>
    <t>Son.</t>
  </si>
  <si>
    <t>Tab.</t>
  </si>
  <si>
    <t>Tamps.</t>
  </si>
  <si>
    <t>Tlax.</t>
  </si>
  <si>
    <t>Ver.</t>
  </si>
  <si>
    <t>Yuc.</t>
  </si>
  <si>
    <t>Dzán</t>
  </si>
  <si>
    <t>Zac.</t>
  </si>
  <si>
    <t>ENTIDADES</t>
  </si>
  <si>
    <t>CIRCUITO JUDICIAL</t>
  </si>
  <si>
    <t>JURISDICCIÓN FEDERAL</t>
  </si>
  <si>
    <t>TIPO DE ASUNTO</t>
  </si>
  <si>
    <t>NATURALEZA DEL CONFLICTO</t>
  </si>
  <si>
    <t>RESPUESTA SIMPLE</t>
  </si>
  <si>
    <t>TIPO DE CONTRATO</t>
  </si>
  <si>
    <t>SECTOR DE LA RAMA</t>
  </si>
  <si>
    <t>SUBSECTOR DE LA RAMA</t>
  </si>
  <si>
    <t>INCOMPETENCIA</t>
  </si>
  <si>
    <t>ESTATUS DE LA DEMANDA</t>
  </si>
  <si>
    <t>CAUSAS QUE IMPIDEN LA ADMISIÓN DE LA DEMANDA</t>
  </si>
  <si>
    <t>ACTOR</t>
  </si>
  <si>
    <t>DEMANDADO</t>
  </si>
  <si>
    <t>TIPO PATRÓN</t>
  </si>
  <si>
    <t>DEMANDADO SEGURIDAD SOCIAL</t>
  </si>
  <si>
    <t>DEMOMINACIÓN AFORE</t>
  </si>
  <si>
    <t>PROMOVENTE</t>
  </si>
  <si>
    <t>TIPO DE DEFENSA</t>
  </si>
  <si>
    <t>SEXO</t>
  </si>
  <si>
    <t>EDAD</t>
  </si>
  <si>
    <t>OCUPACIÓN</t>
  </si>
  <si>
    <t>JORNADA</t>
  </si>
  <si>
    <t>TIPO DE SINDICATO</t>
  </si>
  <si>
    <t>ORGANIZACIÓN OBRERA</t>
  </si>
  <si>
    <t>ESTATUS DEL EXPEDIENTE</t>
  </si>
  <si>
    <t>FASE EN LA QUE SE SOLUCIONÓ EL EXPEDIENTE</t>
  </si>
  <si>
    <t>FORMA DE SOLUCIÓN</t>
  </si>
  <si>
    <t>FORMA DE SOLUCIÓN PREHUELGA</t>
  </si>
  <si>
    <t>FORMA DE SOLUCIÓN HUELGA</t>
  </si>
  <si>
    <t>TIPO DE SENTENCIA</t>
  </si>
  <si>
    <t>LICITUD DE HUELGA</t>
  </si>
  <si>
    <t>EXISTENCIA DE HUELGA</t>
  </si>
  <si>
    <t>MOTIVO DE SOLICITUD</t>
  </si>
  <si>
    <t>TIPO DE INCIDENTE</t>
  </si>
  <si>
    <t>SENTENCIA INCIDENTAL</t>
  </si>
  <si>
    <t>MOTIVO DE LA SOLICITUD O PROMOCIÓN</t>
  </si>
  <si>
    <t>FASE DE CONCLUSIÓN P.EJECUCIÓN</t>
  </si>
  <si>
    <t>TIPO DE PROCEDIMIENTO</t>
  </si>
  <si>
    <t>TIPO DE AUDIENCIA</t>
  </si>
  <si>
    <t>Tipo de Asunto</t>
  </si>
  <si>
    <t>Individual</t>
  </si>
  <si>
    <t>Colectivo</t>
  </si>
  <si>
    <t>Agricultura, cría y explotación de animales, aprovechamiento forestal, pesca y caza</t>
  </si>
  <si>
    <t>Minería</t>
  </si>
  <si>
    <t>Generación, transmisión, distribución y comercialización de energía eléctrica, suministro de agua y de gas natural por ductos al consumidor final</t>
  </si>
  <si>
    <t>Construcción</t>
  </si>
  <si>
    <t>Industrias manufactureras</t>
  </si>
  <si>
    <t>Comercio al por mayor</t>
  </si>
  <si>
    <t>Comercio al por menor</t>
  </si>
  <si>
    <t>Transportes, correos y almacenamiento</t>
  </si>
  <si>
    <t>Información en medios masivos</t>
  </si>
  <si>
    <t>Servicios financieros y de seguros</t>
  </si>
  <si>
    <t>Servicios inmobiliarios y de alquiler de bienes muebles e intangibles</t>
  </si>
  <si>
    <t>Servicios profesionales, científicos y técnicos</t>
  </si>
  <si>
    <t>Corporativos</t>
  </si>
  <si>
    <t>Servicios de apoyo a los negocios y manejo de residuos, y servicios de remediación</t>
  </si>
  <si>
    <t>Servicios educativos</t>
  </si>
  <si>
    <t>Servicios de salud y de asistencia social</t>
  </si>
  <si>
    <t>Servicios de esparcimiento culturales y deportivos, y otros servicios recreativos</t>
  </si>
  <si>
    <t>Servicios de alojamiento temporal y de preparación de alimentos y bebidas</t>
  </si>
  <si>
    <t>Otros servicios excepto actividades gubernamentales</t>
  </si>
  <si>
    <t>Actividades legislativas, gubernamentales, de impartición de justicia y de organismos internacionales y extraterritoriales</t>
  </si>
  <si>
    <t xml:space="preserve">Jurisdicción </t>
  </si>
  <si>
    <t>Primer Circuito/ Ciudad de México</t>
  </si>
  <si>
    <t>En la entidad federativa de residencia (todos los municipios)</t>
  </si>
  <si>
    <t xml:space="preserve"> Jurídico</t>
  </si>
  <si>
    <t>Agricultura_cría_y_explotación_de_animales_aprovechamiento_forestal_pesca_y_caza</t>
  </si>
  <si>
    <t>Agricultura</t>
  </si>
  <si>
    <t>Por ser competencia estatal</t>
  </si>
  <si>
    <t>Admitida</t>
  </si>
  <si>
    <t>Falta de requisitos de procedibilidad</t>
  </si>
  <si>
    <t xml:space="preserve">Persona física </t>
  </si>
  <si>
    <t>Instituto Mexicano del Seguro Social (IMSS)</t>
  </si>
  <si>
    <t>Azteca</t>
  </si>
  <si>
    <t>Menor de 16 años</t>
  </si>
  <si>
    <t>Altas autoridades gubernamentales y jurisdiccionales</t>
  </si>
  <si>
    <t>Gremial</t>
  </si>
  <si>
    <t>Audiencia preliminar</t>
  </si>
  <si>
    <t>No dar trámite al escrito de emplazamiento por no cumplir con los requisitos establecidos</t>
  </si>
  <si>
    <t>Convenio conciliatorio</t>
  </si>
  <si>
    <t>Absolutoria</t>
  </si>
  <si>
    <t>Lícita</t>
  </si>
  <si>
    <t>Existente</t>
  </si>
  <si>
    <t>Aviso de rescisión de la relación laboral</t>
  </si>
  <si>
    <t>Tercería excluyente de dominio</t>
  </si>
  <si>
    <t>Tercería procedente</t>
  </si>
  <si>
    <t>Incumplimiento de sentencia</t>
  </si>
  <si>
    <t>Requerimiento de pago y embargo</t>
  </si>
  <si>
    <t>Jurídico</t>
  </si>
  <si>
    <t>Aguascalientes Aguascalientes</t>
  </si>
  <si>
    <t>Extracción de petróleo y gas</t>
  </si>
  <si>
    <t>Edificación</t>
  </si>
  <si>
    <t>Industria alimentaria</t>
  </si>
  <si>
    <t>Comercio al por mayor de abarrotes, alimentos, bebidas, hielo y tabaco</t>
  </si>
  <si>
    <t>Comercio al por menor de abarrotes, alimentos, bebidas, hielo y tabaco</t>
  </si>
  <si>
    <t>Transporte aéreo</t>
  </si>
  <si>
    <t>Edición de periódicos, revistas, libros, software y otros materiales, y edición de estas publicaciones integrada con la impresión</t>
  </si>
  <si>
    <t>Banca central</t>
  </si>
  <si>
    <t>Servicios inmobiliarios</t>
  </si>
  <si>
    <t>Servicios de apoyo a los negocios</t>
  </si>
  <si>
    <t>Servicios médicos de consulta externa y servicios relacionados</t>
  </si>
  <si>
    <t>Servicios artísticos, culturales y deportivos, y otros servicios relacionados</t>
  </si>
  <si>
    <t>Servicios de alojamiento temporal</t>
  </si>
  <si>
    <t>Servicios de reparación y mantenimiento</t>
  </si>
  <si>
    <t>Región judicial</t>
  </si>
  <si>
    <t>En toda la entidad federativa</t>
  </si>
  <si>
    <t>Por ser competencia federal</t>
  </si>
  <si>
    <t>Segundo Circuito/ México</t>
  </si>
  <si>
    <t>En la entidad federativa de residencia y municipios de otra entidad federativa</t>
  </si>
  <si>
    <t>Económico</t>
  </si>
  <si>
    <t>No</t>
  </si>
  <si>
    <t>Cría y explotación de animales</t>
  </si>
  <si>
    <t>Por ser competencia de otro órgano jurisdiccional federal en materia laboral</t>
  </si>
  <si>
    <t>Desechada</t>
  </si>
  <si>
    <t>Remisión al Centro Federal de Conciliación y Registro Laboral (por no haber agotado la instancia conciliatoria)</t>
  </si>
  <si>
    <t>Instituto del Fondo Nacional de la Vivienda para los Trabajadores (INFONAVIT)</t>
  </si>
  <si>
    <t>Citibanamex</t>
  </si>
  <si>
    <t>Defensa privada</t>
  </si>
  <si>
    <t>Mujer</t>
  </si>
  <si>
    <t>Legisladores</t>
  </si>
  <si>
    <t>Nocturna</t>
  </si>
  <si>
    <t>De empresa</t>
  </si>
  <si>
    <t>Confederación Revolucionaria de Obreros y Campesinos (CROC)</t>
  </si>
  <si>
    <t>En proceso de resolución</t>
  </si>
  <si>
    <t>Audiencia de juicio</t>
  </si>
  <si>
    <t>Exigir la firma de un contrato colectivo existiendo un registro previo en el Centro Federal de Conciliación y Registro Laboral</t>
  </si>
  <si>
    <t>Allanamiento del pliego de peticiones</t>
  </si>
  <si>
    <t>Condenatoria</t>
  </si>
  <si>
    <t>Ilícita</t>
  </si>
  <si>
    <t>Inexistente</t>
  </si>
  <si>
    <t>Terminación de la relación laboral por reducción de personal</t>
  </si>
  <si>
    <t>Tercería excluyente de preferencia</t>
  </si>
  <si>
    <t>Tercería improcedente</t>
  </si>
  <si>
    <t>Incumplimiento de convenio celebrado ante el Centro Federal de Conciliación y Registro Laboral</t>
  </si>
  <si>
    <t>Remate</t>
  </si>
  <si>
    <t>Aguascalientes Asientos</t>
  </si>
  <si>
    <t>Minería de minerales metálicos y no metálicos, excepto petróleo y gas</t>
  </si>
  <si>
    <t>Construcción de obras de ingeniería civil</t>
  </si>
  <si>
    <t>Industria de las bebidas y del tabaco</t>
  </si>
  <si>
    <t xml:space="preserve">Comercio al por mayor de productos textiles y calzado </t>
  </si>
  <si>
    <t>Comercio al por menor en tiendas de autoservicio y departamentales</t>
  </si>
  <si>
    <t>Transporte por ferrocarril</t>
  </si>
  <si>
    <t>Industria fílmica y del video, e industria del sonido</t>
  </si>
  <si>
    <t>Instituciones de intermediación crediticia y financiera no bursátil</t>
  </si>
  <si>
    <t>Servicios de alquiler de bienes muebles</t>
  </si>
  <si>
    <t>Manejo de residuos y servicios de remediación</t>
  </si>
  <si>
    <t>Hospitales</t>
  </si>
  <si>
    <t>Museos, sitios históricos, zoológicos y similares</t>
  </si>
  <si>
    <t>Servicios de preparación de alimentos y bebidas</t>
  </si>
  <si>
    <t>Servicios personales</t>
  </si>
  <si>
    <t xml:space="preserve">Organismos internacionales y extraterritoriales </t>
  </si>
  <si>
    <t>Distrito judicial</t>
  </si>
  <si>
    <t>Solo en la división territorial a la que pertenece</t>
  </si>
  <si>
    <t>Por ser competencia de otra jurisdicción local</t>
  </si>
  <si>
    <t>Tercer Circuito/ Jalisco</t>
  </si>
  <si>
    <t>En el municipio de residencia</t>
  </si>
  <si>
    <t>Generación_transmisión_distribución_y_comercialización_de_energía_eléctrica_suministro_de_agua_y_de_gas_natural_por_ductos_al_consumidor_final</t>
  </si>
  <si>
    <t>Aprovechamiento forestal</t>
  </si>
  <si>
    <t>Por corresponder a otra circunscripción territorial (región, partido o distrito)</t>
  </si>
  <si>
    <t>Archivo</t>
  </si>
  <si>
    <t>Otra causa que impide la admisión de la demanda</t>
  </si>
  <si>
    <t>Coalición de trabajadores</t>
  </si>
  <si>
    <t>Administradora de Fondos para el Retiro  (AFORE)</t>
  </si>
  <si>
    <t>Coppel</t>
  </si>
  <si>
    <t>Defensa pública y privada</t>
  </si>
  <si>
    <t>Industrial</t>
  </si>
  <si>
    <t>Confederación Regional Obrera Mexicana (CROM)</t>
  </si>
  <si>
    <t>Tramitación por auto de depuración</t>
  </si>
  <si>
    <t>Desistimiento</t>
  </si>
  <si>
    <t>Suspensión del reparto adicional de utilidades</t>
  </si>
  <si>
    <t>Incumplimiento de convenio celebrado en sede judicial</t>
  </si>
  <si>
    <t>Audiencia de conciliación</t>
  </si>
  <si>
    <t>Aguascalientes Calvillo</t>
  </si>
  <si>
    <t>Servicios relacionados con la minería</t>
  </si>
  <si>
    <t>Trabajos especializados para la construcción</t>
  </si>
  <si>
    <t>Fabricación de insumos textiles y acabado de textiles</t>
  </si>
  <si>
    <t xml:space="preserve">Comercio al por mayor de productos farmacéuticos, de perfumería, artículos para el esparcimiento, electrodomésticos menores y aparatos de línea blanca </t>
  </si>
  <si>
    <t>Comercio al por menor de productos textiles, bisutería, accesorios de vestir y calzado</t>
  </si>
  <si>
    <t>Transporte por agua</t>
  </si>
  <si>
    <t>Radio y televisión</t>
  </si>
  <si>
    <t>Actividades bursátiles, cambiarias y de inversión financiera</t>
  </si>
  <si>
    <t>Servicios de alquiler de marcas registradas, patentes y franquicias</t>
  </si>
  <si>
    <t>Residencias de asistencia social y para el cuidado de la salud</t>
  </si>
  <si>
    <t>Servicios de entretenimiento en instalaciones recreativas y otros servicios recreativos</t>
  </si>
  <si>
    <t>Asociaciones y organizaciones</t>
  </si>
  <si>
    <t>Partido judicial</t>
  </si>
  <si>
    <t>En más de una división territorial</t>
  </si>
  <si>
    <t>Cuarto Circuito/ Nuevo León</t>
  </si>
  <si>
    <t>En el municipo de residencia y otros municipios de la entidad federativa</t>
  </si>
  <si>
    <t>Pesca, caza y captura</t>
  </si>
  <si>
    <t>No se dio trámite al escrito de demanda</t>
  </si>
  <si>
    <t>Mayoría de trabajadores</t>
  </si>
  <si>
    <t>Inbursa</t>
  </si>
  <si>
    <t>Beneficiario</t>
  </si>
  <si>
    <t>No contaron con representación legal (defensa)</t>
  </si>
  <si>
    <t>Presidentes y directores generales en instituciones públicas</t>
  </si>
  <si>
    <t>Nacional de industria</t>
  </si>
  <si>
    <t>Confederación Obrera Revoluacionaria (COR)</t>
  </si>
  <si>
    <t>Tramitación sin audiencias</t>
  </si>
  <si>
    <t>Caducidad</t>
  </si>
  <si>
    <t>Por no acudir el sindicato a la audiencia de conciliación</t>
  </si>
  <si>
    <t>Declarativa (solo para los asuntos vinculados a la designación de beneficiarios por fallecimiento del trabajador)</t>
  </si>
  <si>
    <t>Aprobación de convenios o liquidaciones</t>
  </si>
  <si>
    <t>Laudo arbitral</t>
  </si>
  <si>
    <t>Audiencia conforme al artículo 937 (LFT)</t>
  </si>
  <si>
    <t>Aguascalientes Cosío</t>
  </si>
  <si>
    <t>Fabricación de productos textiles, excepto prendas de vestir</t>
  </si>
  <si>
    <t>Comercio al por mayor de materias primas agropecuarias y forestales, para la industria, y materiales de desecho</t>
  </si>
  <si>
    <t>Comercio al por menor de artículos para el cuidado de la salud</t>
  </si>
  <si>
    <t>Autotransporte de carga</t>
  </si>
  <si>
    <t>Telecomunicaciones</t>
  </si>
  <si>
    <t>Compañías de seguros, fianzas, y administración de fondos para el retiro</t>
  </si>
  <si>
    <t>Otros servicios de asistencia social</t>
  </si>
  <si>
    <t>Hogares con empleados domésticos</t>
  </si>
  <si>
    <t>Otra circunscripción (especifique)</t>
  </si>
  <si>
    <t>Quinto Circuito/ Sonora</t>
  </si>
  <si>
    <t>En todas las entidades federativas</t>
  </si>
  <si>
    <t>Industrias_manufactureras</t>
  </si>
  <si>
    <t>Servicios relacionados con las actividades agropecuarias y forestales</t>
  </si>
  <si>
    <t>Invercap</t>
  </si>
  <si>
    <t>Otro tipo de promovente (especifique)</t>
  </si>
  <si>
    <t>Presidentes y directores generales en instituciones y empresas privadas</t>
  </si>
  <si>
    <t>De oficios varios</t>
  </si>
  <si>
    <t>Confederación General de Trabajadores (CGT)</t>
  </si>
  <si>
    <t>Emplazamiento a huelga</t>
  </si>
  <si>
    <t>Otra forma de solución (especifique)</t>
  </si>
  <si>
    <t>Sustitución patronal</t>
  </si>
  <si>
    <t>Seguridad social</t>
  </si>
  <si>
    <t>Aguascalientes Jesús María</t>
  </si>
  <si>
    <t>Fabricación de prendas de vestir</t>
  </si>
  <si>
    <t>Comercio al por mayor de maquinaria, equipo y mobiliario para actividades agropecuarias, industriales, de servicios y comerciales, y de otra maquinaria y equipo de uso general</t>
  </si>
  <si>
    <t>Comercio al por menor de artículos de papelería, para el esparcimiento y otros artículos de uso personal</t>
  </si>
  <si>
    <t>Transporte terrestre de pasajeros, excepto por ferrocarril</t>
  </si>
  <si>
    <t>Procesamiento electrónico de información, hospedaje y otros servicios relacionados</t>
  </si>
  <si>
    <t xml:space="preserve">Sociedades de inversión especializadas en fondos para el retiro y fondos de inversión </t>
  </si>
  <si>
    <t>Sexto Circuito/ Puebla</t>
  </si>
  <si>
    <t>Otra jurisdicción</t>
  </si>
  <si>
    <t>Comercio_al_por_mayor</t>
  </si>
  <si>
    <t>PensionISSSTE</t>
  </si>
  <si>
    <t>Otros presidentes y directores generales, no clasificados anteriormente</t>
  </si>
  <si>
    <t>Confederación Revolucionaria de Trabajadores (CRT)</t>
  </si>
  <si>
    <t>Prehuelga</t>
  </si>
  <si>
    <t>Otorgamiento de depósito o fianza</t>
  </si>
  <si>
    <t>Otro tipo de audiencia (especifique)</t>
  </si>
  <si>
    <t>Aguascalientes Pabellón de Arteaga</t>
  </si>
  <si>
    <t>Curtido y acabado de cuero y piel, y fabricación de productos de cuero, piel y materiales sucedáneos</t>
  </si>
  <si>
    <t xml:space="preserve">Comercio al por mayor de camiones y de partes y refacciones nuevas para automóviles, camionetas y camiones </t>
  </si>
  <si>
    <t>Comercio al por menor de enseres domésticos, computadoras, artículos para la decoración de interiores y artículos usados</t>
  </si>
  <si>
    <t>Transporte por ductos</t>
  </si>
  <si>
    <t>Otros servicios de información</t>
  </si>
  <si>
    <t>Séptimo Circuito/ Veracruz de Ignacio de la Llave</t>
  </si>
  <si>
    <t>Comercio_al_por_menor</t>
  </si>
  <si>
    <t>Asegurado</t>
  </si>
  <si>
    <t>Principal</t>
  </si>
  <si>
    <t>Directores de organizaciones políticas</t>
  </si>
  <si>
    <t>Independientes</t>
  </si>
  <si>
    <t>Autorización para laborar a personas mayores de 14 años y menores de 16 años</t>
  </si>
  <si>
    <t>Aguascalientes Rincón de Romos</t>
  </si>
  <si>
    <t>Industria de la madera</t>
  </si>
  <si>
    <t xml:space="preserve">Intermediación de comercio al por mayor </t>
  </si>
  <si>
    <t>Comercio al por menor de artículos de ferretería, tlapalería y vidrios</t>
  </si>
  <si>
    <t>Transporte turístico</t>
  </si>
  <si>
    <t>Octavo Circuito/ Coahuila de Zaragoza</t>
  </si>
  <si>
    <t>Transportes_correos_y_almacenamiento</t>
  </si>
  <si>
    <t>Pensionado</t>
  </si>
  <si>
    <t>Profuturo</t>
  </si>
  <si>
    <t>Directores de organizaciones sindicales</t>
  </si>
  <si>
    <t>Otra organización obrera (especifique)</t>
  </si>
  <si>
    <t>Constancia de trabajo (días trabajados y salario percibido)</t>
  </si>
  <si>
    <t>Aguascalientes San José de Gracia</t>
  </si>
  <si>
    <t>Industria del papel</t>
  </si>
  <si>
    <t>Comercio al por menor de vehículos de motor, refacciones, combustibles y lubricantes</t>
  </si>
  <si>
    <t>Servicios relacionados con el transporte</t>
  </si>
  <si>
    <t>Noveno Circuito/ San Luis Potosí</t>
  </si>
  <si>
    <t>Información_en_medios_masivos</t>
  </si>
  <si>
    <t>Titulares de cuentas individuales -Sistema de Ahorro para el Retiro (SAR)</t>
  </si>
  <si>
    <t>SURA</t>
  </si>
  <si>
    <t>Directores de organizaciones empresariales</t>
  </si>
  <si>
    <t>Declaración de beneficiarios</t>
  </si>
  <si>
    <t>Aguascalientes Tepezalá</t>
  </si>
  <si>
    <t>Impresión e industrias conexas</t>
  </si>
  <si>
    <t xml:space="preserve">Comercio al por menor exclusivamente a través de internet, y catálogos impresos, televisión y similares </t>
  </si>
  <si>
    <t>Servicios postales</t>
  </si>
  <si>
    <t>Décimo Circuito/ Tabasco-Veracruz</t>
  </si>
  <si>
    <t>Servicios_financieros_y_de_seguros</t>
  </si>
  <si>
    <t>XXI Banorte</t>
  </si>
  <si>
    <t>Directores de organizaciones agrarias</t>
  </si>
  <si>
    <t>Cancelación de fianza o devolución de depósito</t>
  </si>
  <si>
    <t>Aguascalientes El Llano</t>
  </si>
  <si>
    <t>Fabricación de productos derivados del petróleo y del carbón</t>
  </si>
  <si>
    <t>Servicios de mensajería y paquetería</t>
  </si>
  <si>
    <t>Decimoprimer Circuito/ Michoacán de Ocampo</t>
  </si>
  <si>
    <t>Servicios_inmobiliarios_y_de_alquiler_de_bienes_muebles_intangibles</t>
  </si>
  <si>
    <t>Otra AFORE</t>
  </si>
  <si>
    <t>Directores de organizaciones civiles y religiosas</t>
  </si>
  <si>
    <t>Pago de Indemnización (art.49 LFT)</t>
  </si>
  <si>
    <t>Aguascalientes San Francisco de los Romo</t>
  </si>
  <si>
    <t>Industria química</t>
  </si>
  <si>
    <t>Servicios de almacenamiento</t>
  </si>
  <si>
    <t>Decimosegundo Circuito/ Sinaloa</t>
  </si>
  <si>
    <t>Servicios_profesionales_científicos_y_técnicos</t>
  </si>
  <si>
    <t>Directores y gerentes en administración, recursos humanos y mercadotecnia</t>
  </si>
  <si>
    <t xml:space="preserve">Otro motivo de la solicitud o promoción (especifique) </t>
  </si>
  <si>
    <t>Aguascalientes Otro</t>
  </si>
  <si>
    <t>Industria del plástico y del hule</t>
  </si>
  <si>
    <t>Decimotercer Circuito/ Oaxaca</t>
  </si>
  <si>
    <t>Directores y gerentes en servicios contables, financieros, banca y seguros</t>
  </si>
  <si>
    <t>Aguascalientes No identificado</t>
  </si>
  <si>
    <t>Fabricación de productos a base de minerales no metálicos</t>
  </si>
  <si>
    <t>Decimocuarto Circuito/ Yucatán</t>
  </si>
  <si>
    <t>Servicios_de_apoyo_a_los_negocios_y_manejo_de_residuos_y_servicios_de_remediación</t>
  </si>
  <si>
    <t>Directores y gerentes en servicios de salud, protección civil y medio ambiente</t>
  </si>
  <si>
    <t>Baja_California Ensenada</t>
  </si>
  <si>
    <t>Industrias metálicas básicas</t>
  </si>
  <si>
    <t>Decimoquinto Circuito/ Baja California</t>
  </si>
  <si>
    <t>Servicios_educativos</t>
  </si>
  <si>
    <t>Directores y gerentes en desarrollo social y económico</t>
  </si>
  <si>
    <t>Baja_California Mexicali</t>
  </si>
  <si>
    <t>Fabricación de productos metálicos</t>
  </si>
  <si>
    <t>Decimosexto Circuito/ Guanajuato</t>
  </si>
  <si>
    <t>Servicios_de_salud_y_de_asistencia_social</t>
  </si>
  <si>
    <t>Directores y gerentes en centros de enseñanza y capacitación</t>
  </si>
  <si>
    <t>Baja_California Tecate</t>
  </si>
  <si>
    <t>Fabricación de maquinaria y equipo</t>
  </si>
  <si>
    <t>Decimoséptimo Circuito/ Chihuahua</t>
  </si>
  <si>
    <t>Servicios_de_esparcimiento_culturales_y_deportivos_y_otros_servicios_recreativos</t>
  </si>
  <si>
    <t>Jueces de juzgado, directores y gerentes en servicios legales y procuración de justicia</t>
  </si>
  <si>
    <t>Baja_California Tijuana</t>
  </si>
  <si>
    <t>Fabricación de equipo de computación, comunicación, medición y de otros equipos, componentes y accesorios electrónicos</t>
  </si>
  <si>
    <t>Decimoctavo Circuito/ Morelos</t>
  </si>
  <si>
    <t>Servicios_de_alojamiento_temporal_y_de_preparación_de_alimentos_y_bebidas</t>
  </si>
  <si>
    <t>Comandantes de la Armada, Ejército y Fuerza Aérea</t>
  </si>
  <si>
    <t>Baja_California Playas de Rosarito</t>
  </si>
  <si>
    <t>Fabricación de accesorios, aparatos eléctricos y equipo de generación de energía eléctrica</t>
  </si>
  <si>
    <t>Decimonoveno Circuito/ Tamaulipas</t>
  </si>
  <si>
    <t>Otros_servicios_excepto_actividades_gubernamentales</t>
  </si>
  <si>
    <t>Directores en servicios de vigilancia y seguridad</t>
  </si>
  <si>
    <t>Baja_California San Quintín</t>
  </si>
  <si>
    <t>Fabricación de equipo de transporte</t>
  </si>
  <si>
    <t>Vigésimo Circuito/ Chiapas</t>
  </si>
  <si>
    <t>Actividades_legislativas_gubernamentales_de_impartición_de_justicia_y_de_organismos_internacionales_y_extraterritoriales</t>
  </si>
  <si>
    <t>Directores y gerentes en producción agropecuaria, silvícola y pesquera</t>
  </si>
  <si>
    <t>Baja_California San Felipe</t>
  </si>
  <si>
    <t xml:space="preserve">Fabricación de muebles, colchones y persianas </t>
  </si>
  <si>
    <t>Vigésimo Primer Circuito/ Guerrero</t>
  </si>
  <si>
    <t>No_identificado</t>
  </si>
  <si>
    <t>Directores y gerentes en producción minera, petrolera y gas</t>
  </si>
  <si>
    <t>Baja_California Otro</t>
  </si>
  <si>
    <t>Otras industrias manufactureras</t>
  </si>
  <si>
    <t>Vigésimo Segundo Circuito/ Querétaro</t>
  </si>
  <si>
    <t>Directores y gerentes en generación y provisión de energía eléctrica y agua</t>
  </si>
  <si>
    <t>Baja_California No identificado</t>
  </si>
  <si>
    <t>Vigésimo Tercer Circuito/ Zacatecas</t>
  </si>
  <si>
    <t>Directores y gerentes en producción manufacturera</t>
  </si>
  <si>
    <t>Baja_California_Sur Comondú</t>
  </si>
  <si>
    <t>Vigésimo Cuarto Circuito/ Nayarit</t>
  </si>
  <si>
    <t>Directores y gerentes en construcción, reparación y mantenimiento de maquinaria y equipo industrial, telecomunicaciones, de transporte, etcétera</t>
  </si>
  <si>
    <t>Baja_California_Sur Mulegé</t>
  </si>
  <si>
    <t>Vigésimo Quinto Circuito/ Durango</t>
  </si>
  <si>
    <t>Otros directores y gerentes de área en producción agropecuaria, industrial, construcción y mantenimiento, no clasificados anteriormente</t>
  </si>
  <si>
    <t>Baja_California_Sur La Paz</t>
  </si>
  <si>
    <t>Vigésimo Sexto Circuito/ Baja California Sur</t>
  </si>
  <si>
    <t>Directores y gerentes en informática</t>
  </si>
  <si>
    <t>Baja_California_Sur Los Cabos</t>
  </si>
  <si>
    <t>Vigésimo Séptimo Circuito/ Quintana Roo</t>
  </si>
  <si>
    <t>Directores y gerentes en comunicación y telecomunicaciones</t>
  </si>
  <si>
    <t>Baja_California_Sur Loreto</t>
  </si>
  <si>
    <t>Vigésimo Octavo Circuito/ Tlaxcala</t>
  </si>
  <si>
    <t>Directores y gerentes en servicios de transporte</t>
  </si>
  <si>
    <t>Baja_California_Sur Otro</t>
  </si>
  <si>
    <t>Vigésimo Noveno Circuito/ Hidalgo</t>
  </si>
  <si>
    <t>Directores y gerentes en centros de investigación y desarrollo tecnológico</t>
  </si>
  <si>
    <t>Baja_California_Sur No identificado</t>
  </si>
  <si>
    <t>Trigésimo Circuito/ Aguascalientes</t>
  </si>
  <si>
    <t>Otros  directores  y  gerentes  en  informática, telecomunicaciones,  transporte  y  en investigación  y  desarrollo tecnológico, no clasificados anteriormente</t>
  </si>
  <si>
    <t>Campeche Calkiní</t>
  </si>
  <si>
    <t>Trigésimo Primer Circuito/ Campeche</t>
  </si>
  <si>
    <t>Directores y gerentes de ventas, comercialización y alquiler</t>
  </si>
  <si>
    <t>Campeche Campeche</t>
  </si>
  <si>
    <t>Trigésimo Segundo Circuito/ Colima</t>
  </si>
  <si>
    <t>Directores y gerentes de restaurantes y hoteles</t>
  </si>
  <si>
    <t>Campeche Carmen</t>
  </si>
  <si>
    <t>Otro circuito judicial (especifique)</t>
  </si>
  <si>
    <t>Directores y productores artísticos de cine, teatro y afines</t>
  </si>
  <si>
    <t>Campeche Champotón</t>
  </si>
  <si>
    <t>Directores y gerentes de museos, cines y otros establecimientos deportivos y culturales</t>
  </si>
  <si>
    <t>Campeche Hecelchakán</t>
  </si>
  <si>
    <t>Directores y gerentes en servicios funerarios y otros servicios</t>
  </si>
  <si>
    <t>Campeche Hopelchén</t>
  </si>
  <si>
    <t>Coordinadores y jefes de área en administración, recursos humanos y mercadotecnia</t>
  </si>
  <si>
    <t>Campeche Palizada</t>
  </si>
  <si>
    <t>Coordinadores y jefes de área en servicios contables, financieros, banca y seguros</t>
  </si>
  <si>
    <t>Campeche Tenabo</t>
  </si>
  <si>
    <t>Coordinadores y jefes de área en servicios de salud, protección civil y medio ambiente</t>
  </si>
  <si>
    <t>Campeche Escárcega</t>
  </si>
  <si>
    <t>Coordinadores y jefes de área en desarrollo social y económico</t>
  </si>
  <si>
    <t>Campeche Calakmul</t>
  </si>
  <si>
    <t>Coordinadores y jefes de área en centros de enseñanza y capacitación</t>
  </si>
  <si>
    <t>Campeche Candelaria</t>
  </si>
  <si>
    <t>Coordinadores y jefes de área en servicios legales, jueces calificadores y fiscales</t>
  </si>
  <si>
    <t>Campeche Seybaplaya</t>
  </si>
  <si>
    <t>Capitanes, tenientes coroneles y jefes de área de la Armada, Ejército y Fuerza Aérea</t>
  </si>
  <si>
    <t>Campeche Dzitbalché</t>
  </si>
  <si>
    <t>Coordinadores y jefes de área en servicios de vigilancia y seguridad</t>
  </si>
  <si>
    <t>Campeche Otro</t>
  </si>
  <si>
    <t>Coordinadores y jefes de área en producción agropecuaria, silvícola y pesquera</t>
  </si>
  <si>
    <t>Campeche No identificado</t>
  </si>
  <si>
    <t>999</t>
  </si>
  <si>
    <t>Coordinadores y jefes de área en producción minera, petrolera y gas</t>
  </si>
  <si>
    <t>Coahuila_de_Zaragoza Abasolo</t>
  </si>
  <si>
    <t>Coordinadores y jefes de área en generación y provisión de energía eléctrica y agua</t>
  </si>
  <si>
    <t>Coahuila_de_Zaragoza Acuña</t>
  </si>
  <si>
    <t>Coordinadores y jefes de área en producción manufacturera</t>
  </si>
  <si>
    <t>Coahuila_de_Zaragoza Allende</t>
  </si>
  <si>
    <t>Coordinadores y jefes de área en construcción, reparación y mantenimiento de maquinaria y equipo industrial, telecomunicaciones, de transporte, etcétera</t>
  </si>
  <si>
    <t>Coahuila_de_Zaragoza Arteaga</t>
  </si>
  <si>
    <t>Otros coordinadores y jefes de área en producción agropecuaria, industrial, construcción y mantenimiento, no clasificados anteriormente</t>
  </si>
  <si>
    <t>Coahuila_de_Zaragoza Candela</t>
  </si>
  <si>
    <t>Coordinadores y jefes de área en informática</t>
  </si>
  <si>
    <t>Coahuila_de_Zaragoza Castaños</t>
  </si>
  <si>
    <t>Coordinadores y jefes de área en comunicación y telecomunicaciones</t>
  </si>
  <si>
    <t>Coahuila_de_Zaragoza Cuatro Ciénegas</t>
  </si>
  <si>
    <t>Coordinadores y jefes de área en servicios de transporte</t>
  </si>
  <si>
    <t>Coahuila_de_Zaragoza Escobedo</t>
  </si>
  <si>
    <t>Coordinadores y jefes de área en centros de investigación y desarrollo tecnológico</t>
  </si>
  <si>
    <t>Coahuila_de_Zaragoza Francisco I. Madero</t>
  </si>
  <si>
    <t>Otros coordinadores y jefes de área en informática, telecomunicaciones, transporte y en investigación y desarrollo tecnológico, no clasificados anteriormente</t>
  </si>
  <si>
    <t>Coahuila_de_Zaragoza Frontera</t>
  </si>
  <si>
    <t>Coordinadores y jefes de área de ventas, comercialización y alquiler</t>
  </si>
  <si>
    <t>Coahuila_de_Zaragoza General Cepeda</t>
  </si>
  <si>
    <t>Coordinadores y jefes de área de restaurantes y hoteles</t>
  </si>
  <si>
    <t>Coahuila_de_Zaragoza Guerrero</t>
  </si>
  <si>
    <t>Coordinadores y jefes de área en actividades artísticas, de cine, teatro y afines</t>
  </si>
  <si>
    <t>Coahuila_de_Zaragoza Hidalgo</t>
  </si>
  <si>
    <t>Coordinadores y jefes de área en museos, cines, deportivos y servicios culturales</t>
  </si>
  <si>
    <t>Coahuila_de_Zaragoza Jiménez</t>
  </si>
  <si>
    <t>Coordinadores y jefes de área en servicios funerarios y otros servicios</t>
  </si>
  <si>
    <t>Coahuila_de_Zaragoza Juárez</t>
  </si>
  <si>
    <t>Otros directores, funcionarios, gerentes, coordinadores y jefes de área, no clasificados anteriormente</t>
  </si>
  <si>
    <t>Coahuila_de_Zaragoza Lamadrid</t>
  </si>
  <si>
    <t>Administradores y profesionistas en recursos humanos y sistemas de gestión</t>
  </si>
  <si>
    <t>Coahuila_de_Zaragoza Matamoros</t>
  </si>
  <si>
    <t>Profesionistas y consultores en mercadotecnia, publicidad, comunicación y comercio exterior</t>
  </si>
  <si>
    <t>Coahuila_de_Zaragoza Monclova</t>
  </si>
  <si>
    <t>Profesionistas en hotelería y turismo</t>
  </si>
  <si>
    <t>Coahuila_de_Zaragoza Morelos</t>
  </si>
  <si>
    <t>Contadores y auditores</t>
  </si>
  <si>
    <t>Coahuila_de_Zaragoza Múzquiz</t>
  </si>
  <si>
    <t>Asesores y analistas en finanzas</t>
  </si>
  <si>
    <t>Coahuila_de_Zaragoza Nadadores</t>
  </si>
  <si>
    <t>Antropólogos, arqueólogos e historiadores</t>
  </si>
  <si>
    <t>Coahuila_de_Zaragoza Nava</t>
  </si>
  <si>
    <t>Investigadores y profesionistas en sociología y desarrollo social</t>
  </si>
  <si>
    <t>Coahuila_de_Zaragoza Ocampo</t>
  </si>
  <si>
    <t>Investigadores y profesionistas en ciencias políticas y administración pública</t>
  </si>
  <si>
    <t>Coahuila_de_Zaragoza Parras</t>
  </si>
  <si>
    <t>Geógrafos</t>
  </si>
  <si>
    <t>Coahuila_de_Zaragoza Piedras Negras</t>
  </si>
  <si>
    <t>Abogados</t>
  </si>
  <si>
    <t>Coahuila_de_Zaragoza Progreso</t>
  </si>
  <si>
    <t>Economistas, consultores e investigadores en política económica</t>
  </si>
  <si>
    <t>Coahuila_de_Zaragoza Ramos Arizpe</t>
  </si>
  <si>
    <t>Investigadores y profesionistas en filosofía y letras (filólogos)</t>
  </si>
  <si>
    <t>Coahuila_de_Zaragoza Sabinas</t>
  </si>
  <si>
    <t>Psicólogos</t>
  </si>
  <si>
    <t>Coahuila_de_Zaragoza Sacramento</t>
  </si>
  <si>
    <t>Profesionistas en trabajo social</t>
  </si>
  <si>
    <t>Coahuila_de_Zaragoza Saltillo</t>
  </si>
  <si>
    <t>Profesionistas en archivonomía, biblioteconomía y museografía</t>
  </si>
  <si>
    <t>Coahuila_de_Zaragoza San Buenaventura</t>
  </si>
  <si>
    <t>Sacerdotes, pastores y otros teólogos</t>
  </si>
  <si>
    <t>Coahuila_de_Zaragoza San Juan de Sabinas</t>
  </si>
  <si>
    <t>Escritores y críticos literarios</t>
  </si>
  <si>
    <t>Coahuila_de_Zaragoza San Pedro</t>
  </si>
  <si>
    <t>Periodistas y redactores</t>
  </si>
  <si>
    <t>Coahuila_de_Zaragoza Sierra Mojada</t>
  </si>
  <si>
    <t>Traductores e intérpretes</t>
  </si>
  <si>
    <t>Coahuila_de_Zaragoza Torreón</t>
  </si>
  <si>
    <t>Pintores</t>
  </si>
  <si>
    <t>Coahuila_de_Zaragoza Viesca</t>
  </si>
  <si>
    <t>Dibujantes y diseñadores artísticos, ilustradores y grabadores</t>
  </si>
  <si>
    <t>Coahuila_de_Zaragoza Villa Unión</t>
  </si>
  <si>
    <t>Escultores</t>
  </si>
  <si>
    <t>Coahuila_de_Zaragoza Zaragoza</t>
  </si>
  <si>
    <t>Escenógrafos</t>
  </si>
  <si>
    <t>Coahuila_de_Zaragoza Otro</t>
  </si>
  <si>
    <t>Compositores y arreglistas</t>
  </si>
  <si>
    <t>Coahuila_de_Zaragoza No identificado</t>
  </si>
  <si>
    <t>Músicos</t>
  </si>
  <si>
    <t>Colima Armería</t>
  </si>
  <si>
    <t>Cantantes</t>
  </si>
  <si>
    <t>Colima Colima</t>
  </si>
  <si>
    <t>Bailarines y coreógrafos</t>
  </si>
  <si>
    <t>Colima Comala</t>
  </si>
  <si>
    <t>Actores</t>
  </si>
  <si>
    <t>Colima Coquimatlán</t>
  </si>
  <si>
    <t xml:space="preserve"> Investigadores y profesionistas en física y astronomía</t>
  </si>
  <si>
    <t>Colima Cuauhtémoc</t>
  </si>
  <si>
    <t>Investigadores y profesionistas en matemáticas, estadística y actuaría</t>
  </si>
  <si>
    <t>Colima Ixtlahuacán</t>
  </si>
  <si>
    <t>Biólogos y profesionistas en ciencias del mar y oceanógrafos</t>
  </si>
  <si>
    <t>Colima Manzanillo</t>
  </si>
  <si>
    <t>Químicos</t>
  </si>
  <si>
    <t>Colima Minatitlán</t>
  </si>
  <si>
    <t>Ecólogos y profesionistas en ciencias atmosféricas</t>
  </si>
  <si>
    <t>Colima Tecomán</t>
  </si>
  <si>
    <t>Agrónomos</t>
  </si>
  <si>
    <t>Colima Villa de Álvarez</t>
  </si>
  <si>
    <t>Veterinarios y zootecnistas</t>
  </si>
  <si>
    <t>Colima Otro</t>
  </si>
  <si>
    <t>Profesionistas en forestación, silvicultura y similares</t>
  </si>
  <si>
    <t>Colima No identificado</t>
  </si>
  <si>
    <t>Profesionistas en pesca y en acuacultura</t>
  </si>
  <si>
    <t>Chiapas Acacoyagua</t>
  </si>
  <si>
    <t>Ingenieros eléctricos</t>
  </si>
  <si>
    <t>Chiapas Acala</t>
  </si>
  <si>
    <t>Ingenieros electrónicos</t>
  </si>
  <si>
    <t>Chiapas Acapetahua</t>
  </si>
  <si>
    <t>Ingenieros químicos</t>
  </si>
  <si>
    <t>Chiapas Altamirano</t>
  </si>
  <si>
    <t>Ingenieros mecánicos</t>
  </si>
  <si>
    <t>Chiapas Amatán</t>
  </si>
  <si>
    <t>Chiapas Amatenango de la Frontera</t>
  </si>
  <si>
    <t>Ingenieros en minas, metalurgia y petróleo</t>
  </si>
  <si>
    <t>Chiapas Amatenango del Valle</t>
  </si>
  <si>
    <t>Ingenieros civiles y de la construcción</t>
  </si>
  <si>
    <t>Chiapas Ángel Albino Corzo</t>
  </si>
  <si>
    <t>Ingenieros en topografía, hidrología, geología y geodesia</t>
  </si>
  <si>
    <t>Chiapas Arriaga</t>
  </si>
  <si>
    <t>Arquitectos, planificadores urbanos y del transporte</t>
  </si>
  <si>
    <t>Chiapas Bejucal de Ocampo</t>
  </si>
  <si>
    <t>Desarrolladores y analistas de software y multimedia</t>
  </si>
  <si>
    <t>Chiapas Bella Vista</t>
  </si>
  <si>
    <t>Administradores de bases de datos y redes de computadora</t>
  </si>
  <si>
    <t>Chiapas Berriozábal</t>
  </si>
  <si>
    <t>Ingenieros en comunicaciones y telecomunicaciones</t>
  </si>
  <si>
    <t>Chiapas Bochil</t>
  </si>
  <si>
    <t>Supervisores e inspectores educativos</t>
  </si>
  <si>
    <t>Chiapas El Bosque</t>
  </si>
  <si>
    <t>Pedagogos, orientadores educativos y otros especialistas en ciencias educativas</t>
  </si>
  <si>
    <t>Chiapas Cacahoatán</t>
  </si>
  <si>
    <t>Profesores universitarios y de enseñanza superior</t>
  </si>
  <si>
    <t>Chiapas Catazajá</t>
  </si>
  <si>
    <t>Profesores de preparatoria y equivalentes</t>
  </si>
  <si>
    <t>Chiapas Cintalapa</t>
  </si>
  <si>
    <t>Profesores de enseñanza secundaria</t>
  </si>
  <si>
    <t>Chiapas Coapilla</t>
  </si>
  <si>
    <t>Profesores de enseñanza primaria</t>
  </si>
  <si>
    <t>Chiapas Comitán de Domínguez</t>
  </si>
  <si>
    <t>Alfabetizadores</t>
  </si>
  <si>
    <t>Chiapas La Concordia</t>
  </si>
  <si>
    <t>Profesores de enseñanza bilingüe (indígena)</t>
  </si>
  <si>
    <t>Chiapas Copainalá</t>
  </si>
  <si>
    <t>Profesores de enseñanza preescolar</t>
  </si>
  <si>
    <t>Chiapas Chalchihuitán</t>
  </si>
  <si>
    <t>Otros profesores de nivel básico, no clasificados anteriormente</t>
  </si>
  <si>
    <t>Chiapas Chamula</t>
  </si>
  <si>
    <t>Profesores de personas con problemas de audición y lenguaje</t>
  </si>
  <si>
    <t>Chiapas Chanal</t>
  </si>
  <si>
    <t>Profesores de personas con problemas de aprendizaje</t>
  </si>
  <si>
    <t>Chiapas Chapultenango</t>
  </si>
  <si>
    <t>Otros profesores de enseñanza especial</t>
  </si>
  <si>
    <t>Chiapas Chenalhó</t>
  </si>
  <si>
    <t>Otros profesores y especialistas en docencia, no clasificados anteriormente</t>
  </si>
  <si>
    <t>Chiapas Chiapa de Corzo</t>
  </si>
  <si>
    <t>Médicos generales y familiares</t>
  </si>
  <si>
    <t>Chiapas Chiapilla</t>
  </si>
  <si>
    <t>Dentistas</t>
  </si>
  <si>
    <t>Chiapas Chicoasén</t>
  </si>
  <si>
    <t>Anestesiólogos</t>
  </si>
  <si>
    <t>Chiapas Chicomuselo</t>
  </si>
  <si>
    <t>Cirujanos</t>
  </si>
  <si>
    <t>Chiapas Chilón</t>
  </si>
  <si>
    <t>Ginecólogos y obstetras</t>
  </si>
  <si>
    <t>Chiapas Escuintla</t>
  </si>
  <si>
    <t>Médicos internos</t>
  </si>
  <si>
    <t>Chiapas Francisco León</t>
  </si>
  <si>
    <t>Patólogos</t>
  </si>
  <si>
    <t>Chiapas Frontera Comalapa</t>
  </si>
  <si>
    <t>Pediatras</t>
  </si>
  <si>
    <t>Chiapas Frontera Hidalgo</t>
  </si>
  <si>
    <t>Psiquiatras</t>
  </si>
  <si>
    <t>Chiapas La Grandeza</t>
  </si>
  <si>
    <t>Radiólogos</t>
  </si>
  <si>
    <t>Chiapas Huehuetán</t>
  </si>
  <si>
    <t>Otros médicos especialistas</t>
  </si>
  <si>
    <t>Chiapas Huixtán</t>
  </si>
  <si>
    <t>Ingenieros biomédicos</t>
  </si>
  <si>
    <t>Chiapas Huitiupán</t>
  </si>
  <si>
    <t>Optometristas</t>
  </si>
  <si>
    <t>Chiapas Huixtla</t>
  </si>
  <si>
    <t>Nutriólogos</t>
  </si>
  <si>
    <t>Chiapas La Independencia</t>
  </si>
  <si>
    <t>Profesionistas en seguridad e higiene y salud pública</t>
  </si>
  <si>
    <t>Chiapas Ixhuatán</t>
  </si>
  <si>
    <t>Profesionistas en medicina tradicional y alternativa</t>
  </si>
  <si>
    <t>Chiapas Ixtacomitán</t>
  </si>
  <si>
    <t>Enfermeras y paramédicos profesionales</t>
  </si>
  <si>
    <t>Chiapas Ixtapa</t>
  </si>
  <si>
    <t>Fisioterapeutas y logopedas</t>
  </si>
  <si>
    <t>Chiapas Ixtapangajoya</t>
  </si>
  <si>
    <t>Farmacólogos</t>
  </si>
  <si>
    <t>Chiapas Jiquipilas</t>
  </si>
  <si>
    <t>Auxiliares en administración, mercadotecnia, comercialización y comercio exterior</t>
  </si>
  <si>
    <t>Chiapas Jitotol</t>
  </si>
  <si>
    <t>Auxiliares en contabilidad, finanzas y agentes de bolsa</t>
  </si>
  <si>
    <t>Chiapas Juárez</t>
  </si>
  <si>
    <t>Tramitadores aduanales</t>
  </si>
  <si>
    <t>Chiapas Larráinzar</t>
  </si>
  <si>
    <t>Valuadores, subastadores y rematadores</t>
  </si>
  <si>
    <t>Chiapas La Libertad</t>
  </si>
  <si>
    <t>Oficiales del ministerio público y detectives</t>
  </si>
  <si>
    <t>Chiapas Mapastepec</t>
  </si>
  <si>
    <t>Agentes aduanales y fronterizos</t>
  </si>
  <si>
    <t>Chiapas Las Margaritas</t>
  </si>
  <si>
    <t>Agentes de recaudación tributaria y de expedición de licencias</t>
  </si>
  <si>
    <t>Chiapas Mazapa de Madero</t>
  </si>
  <si>
    <t>Inspectores en seguridad social, de precios y otros inspectores públicos</t>
  </si>
  <si>
    <t>Chiapas Mazatán</t>
  </si>
  <si>
    <t>Auxiliares en ciencias sociales y humanistas</t>
  </si>
  <si>
    <t>Chiapas Metapa</t>
  </si>
  <si>
    <t>Auxiliares en servicios jurídicos</t>
  </si>
  <si>
    <t>Chiapas Mitontic</t>
  </si>
  <si>
    <t>Monjas y predicadores</t>
  </si>
  <si>
    <t>Chiapas Motozintla</t>
  </si>
  <si>
    <t>Diseñadores de moda y vestuario</t>
  </si>
  <si>
    <t>Chiapas Nicolás Ruíz</t>
  </si>
  <si>
    <t>Diseñadores industriales</t>
  </si>
  <si>
    <t>Chiapas Ocosingo</t>
  </si>
  <si>
    <t>Diseñadores gráficos</t>
  </si>
  <si>
    <t>Chiapas Ocotepec</t>
  </si>
  <si>
    <t>Decoradores de interiores, jardines y diversos materiales (tazas, llaveros, etcétera)</t>
  </si>
  <si>
    <t>Chiapas Ocozocoautla de Espinosa</t>
  </si>
  <si>
    <t>Locutores de radio, televisión y otros medios de comunicación</t>
  </si>
  <si>
    <t>Chiapas Ostuacán</t>
  </si>
  <si>
    <t>Animadores y organizadores de eventos</t>
  </si>
  <si>
    <t>Chiapas Osumacinta</t>
  </si>
  <si>
    <t>Payasos, mimos y cirqueros</t>
  </si>
  <si>
    <t>Chiapas Oxchuc</t>
  </si>
  <si>
    <t>Deportistas</t>
  </si>
  <si>
    <t>Chiapas Palenque</t>
  </si>
  <si>
    <t>Entrenadores deportivos y directores técnicos</t>
  </si>
  <si>
    <t>Chiapas Pantelhó</t>
  </si>
  <si>
    <t>Árbitros y jueces deportivos</t>
  </si>
  <si>
    <t>Chiapas Pantepec</t>
  </si>
  <si>
    <t>Auxiliares y técnicos en física, astronomía, matemáticas, estadística y actuaría</t>
  </si>
  <si>
    <t>Chiapas Pichucalco</t>
  </si>
  <si>
    <t>Auxiliares y técnicos en ciencias biológicas, químicas y del medio ambiente</t>
  </si>
  <si>
    <t>Chiapas Pijijiapan</t>
  </si>
  <si>
    <t>Auxiliares y técnicos en agronomía</t>
  </si>
  <si>
    <t>Chiapas El Porvenir</t>
  </si>
  <si>
    <t>Auxiliares y técnicos en veterinaria, pesca y forestación</t>
  </si>
  <si>
    <t>Chiapas Villa Comaltitlán</t>
  </si>
  <si>
    <t>Auxiliares y técnicos industriales y químicos</t>
  </si>
  <si>
    <t>Chiapas Pueblo Nuevo Solistahuacán</t>
  </si>
  <si>
    <t>Auxiliares y técnicos topógrafos, en hidrología y geología</t>
  </si>
  <si>
    <t>Chiapas Rayón</t>
  </si>
  <si>
    <t>Auxiliares y técnicos mineros, metalúrgicos y petroleros</t>
  </si>
  <si>
    <t>Chiapas Reforma</t>
  </si>
  <si>
    <t>Auxiliares y técnicos en ingeniería civil, en construcción y arquitectura</t>
  </si>
  <si>
    <t>Chiapas Las Rosas</t>
  </si>
  <si>
    <t>Dibujantes técnicos</t>
  </si>
  <si>
    <t>Chiapas Sabanilla</t>
  </si>
  <si>
    <t>Supervisores de mecánicos y técnicos en mantenimiento y reparación de equipos mecánicos, vehículos de motor, instrumentos industriales y equipo de refrigeración</t>
  </si>
  <si>
    <t>Chiapas Salto de Agua</t>
  </si>
  <si>
    <t>Técnicos en mantenimiento y reparación de vehículos de motor</t>
  </si>
  <si>
    <t>Chiapas San Cristóbal de las Casas</t>
  </si>
  <si>
    <t>Mecánicos en mantenimiento y reparación de vehículos de motor</t>
  </si>
  <si>
    <t>Chiapas San Fernando</t>
  </si>
  <si>
    <t>Técnicos en mantenimiento y reparación de maquinaria e instrumentos industriales</t>
  </si>
  <si>
    <t>Chiapas Siltepec</t>
  </si>
  <si>
    <t>Mecánicos en mantenimiento y reparación de maquinaria e instrumentos industriales</t>
  </si>
  <si>
    <t>Chiapas Simojovel</t>
  </si>
  <si>
    <t>Técnicos en mantenimiento y reparación de instrumentos de precisión y musicales</t>
  </si>
  <si>
    <t>Chiapas Sitalá</t>
  </si>
  <si>
    <t>Mecánicos en mantenimiento y reparación de instrumentos de precisión y musicales</t>
  </si>
  <si>
    <t>Chiapas Socoltenango</t>
  </si>
  <si>
    <t>Técnicos en la instalación, reparación y mantenimiento de equipos de refrigeración, climas y aire acondicionado</t>
  </si>
  <si>
    <t>Chiapas Solosuchiapa</t>
  </si>
  <si>
    <t>Mecánicos  en  instalación,  mantenimiento  y  reparación  de  equipos  de  refrigeración,  climas  y  aire  acondicionado</t>
  </si>
  <si>
    <t>Chiapas Soyaló</t>
  </si>
  <si>
    <t>Otras ocupaciones de mecánicos y técnicos en el mantenimiento y reparación de equipos mecánicos, vehículos de motor e instrumentos industriales, no clasificados anteriormente</t>
  </si>
  <si>
    <t>Chiapas Suchiapa</t>
  </si>
  <si>
    <t>Supervisores de técnicos eléctricos, en electrónica y de equipos en telecomunicaciones y electro-mecánicos</t>
  </si>
  <si>
    <t>Chiapas Suchiate</t>
  </si>
  <si>
    <t>Técnicos eléctricos</t>
  </si>
  <si>
    <t>Chiapas Sunuapa</t>
  </si>
  <si>
    <t>Electricistas y linieros</t>
  </si>
  <si>
    <t>Chiapas Tapachula</t>
  </si>
  <si>
    <t>Técnicos en instalación y reparación de equipos electrónicos, telecomunicaciones y electrodomésticos (excepto equipos informáticos)</t>
  </si>
  <si>
    <t>Chiapas Tapalapa</t>
  </si>
  <si>
    <t>Trabajadores en instalación y reparación de equipos electrónicos, telecomunicaciones y electrodomésticos (excepto equipos informáticos)</t>
  </si>
  <si>
    <t>Chiapas Tapilula</t>
  </si>
  <si>
    <t>Técnicos en reparación de equipos electromecánicos</t>
  </si>
  <si>
    <t>Chiapas Tecpatán</t>
  </si>
  <si>
    <t>Trabajadores en reparación de equipos electromecánicos</t>
  </si>
  <si>
    <t>Chiapas Tenejapa</t>
  </si>
  <si>
    <t>Otros técnicos eléctricos, en electrónica y de equipos en telecomunicaciones y electromecánicos, no clasificados anteriormente</t>
  </si>
  <si>
    <t>Chiapas Teopisca</t>
  </si>
  <si>
    <t>Técnicos en la instalación y reparación de redes, equipos y en sistemas computacionales</t>
  </si>
  <si>
    <t>Chiapas Tila</t>
  </si>
  <si>
    <t>Técnicos en operaciones de equipos de radio</t>
  </si>
  <si>
    <t>Chiapas Tonalá</t>
  </si>
  <si>
    <t>Auxiliares y técnicos de equipos de grabación y reproducción de video</t>
  </si>
  <si>
    <t>Chiapas Totolapa</t>
  </si>
  <si>
    <t>Auxiliares y técnicos de ingeniería de audio, sonido e iluminación</t>
  </si>
  <si>
    <t>Chiapas La Trinitaria</t>
  </si>
  <si>
    <t>Fotógrafos</t>
  </si>
  <si>
    <t>Chiapas Tumbalá</t>
  </si>
  <si>
    <t>Controladores de tráfico aéreo</t>
  </si>
  <si>
    <t>Chiapas Tuxtla Gutiérrez</t>
  </si>
  <si>
    <t>Controladores de tráfico de otros transportes (terrestre, ferroviario y marítimo)</t>
  </si>
  <si>
    <t>Chiapas Tuxtla Chico</t>
  </si>
  <si>
    <t>Auxiliares y técnicos en pedagogía y en educación</t>
  </si>
  <si>
    <t>Chiapas Tuzantán</t>
  </si>
  <si>
    <t>Instructores en estudios y capacitación artística</t>
  </si>
  <si>
    <t>Chiapas Tzimol</t>
  </si>
  <si>
    <t>Instructores en estudios y capacitación comercial y administrativa</t>
  </si>
  <si>
    <t>Chiapas Unión Juárez</t>
  </si>
  <si>
    <t>Instructores en idiomas extranjeros</t>
  </si>
  <si>
    <t>Chiapas Venustiano Carranza</t>
  </si>
  <si>
    <t>Instructores y capacitadores en oficios y para el trabajo</t>
  </si>
  <si>
    <t>Chiapas Villa Corzo</t>
  </si>
  <si>
    <t>Instructores en educación física y deporte</t>
  </si>
  <si>
    <t>Chiapas Villaflores</t>
  </si>
  <si>
    <t>Enfermeras (técnicas)</t>
  </si>
  <si>
    <t>Chiapas Yajalón</t>
  </si>
  <si>
    <t>Técnicos en aparatos de diagnóstico, tratamiento médico, podólogos y fisioterapeutas</t>
  </si>
  <si>
    <t>Chiapas San Lucas</t>
  </si>
  <si>
    <t>Técnicos de laboratorios médicos</t>
  </si>
  <si>
    <t>Chiapas Zinacantán</t>
  </si>
  <si>
    <t>Técnicos y asistentes farmacéuticos</t>
  </si>
  <si>
    <t>Chiapas San Juan Cancuc</t>
  </si>
  <si>
    <t>Técnicos de prótesis médicas y dentales</t>
  </si>
  <si>
    <t>Chiapas Aldama</t>
  </si>
  <si>
    <t>Técnicos dietistas y nutriólogos</t>
  </si>
  <si>
    <t>Chiapas Benemérito de las Américas</t>
  </si>
  <si>
    <t>Técnicos en medicina alternativa</t>
  </si>
  <si>
    <t>Chiapas Maravilla Tenejapa</t>
  </si>
  <si>
    <t>Auxiliares en enfermería y paramédicos</t>
  </si>
  <si>
    <t>Chiapas Marqués de Comillas</t>
  </si>
  <si>
    <t>Auxiliares y asistentes dentales</t>
  </si>
  <si>
    <t>Chiapas Montecristo de Guerrero</t>
  </si>
  <si>
    <t>Auxiliares hospitalarios y de medicina</t>
  </si>
  <si>
    <t>Chiapas San Andrés Duraznal</t>
  </si>
  <si>
    <t>Parteras</t>
  </si>
  <si>
    <t>Chiapas Santiago el Pinar</t>
  </si>
  <si>
    <t>Técnicos en seguridad en el trabajo e higiene</t>
  </si>
  <si>
    <t>Chiapas Capitán Luis Ángel Vidal</t>
  </si>
  <si>
    <t>Curanderos, hierberos y hueseros</t>
  </si>
  <si>
    <t>Chiapas Rincón Chamula San Pedro</t>
  </si>
  <si>
    <t>Fumigadores y controladores de plagas</t>
  </si>
  <si>
    <t>Chiapas El Parral</t>
  </si>
  <si>
    <t>Otros profesionistas no clasificados anteriormente</t>
  </si>
  <si>
    <t>Chiapas Emiliano Zapata</t>
  </si>
  <si>
    <t>Otros técnicos no clasificados anteriormente</t>
  </si>
  <si>
    <t>Chiapas Mezcalapa</t>
  </si>
  <si>
    <t>Supervisores de secretarias, capturistas, cajeros y trabajadores de control de archivo y transporte</t>
  </si>
  <si>
    <t>Chiapas Honduras de la Sierra</t>
  </si>
  <si>
    <t>Secretarias</t>
  </si>
  <si>
    <t>Chiapas Otro</t>
  </si>
  <si>
    <t xml:space="preserve">Taquígrafos, mecanógrafos y similares </t>
  </si>
  <si>
    <t>Chiapas No identificado</t>
  </si>
  <si>
    <t>Capturistas de datos</t>
  </si>
  <si>
    <t>Chihuahua Ahumada</t>
  </si>
  <si>
    <t>Operadores de máquinas de oficina</t>
  </si>
  <si>
    <t>Chihuahua Aldama</t>
  </si>
  <si>
    <t>Trabajadores de apoyo en actividades administrativas diversas</t>
  </si>
  <si>
    <t>Chihuahua Allende</t>
  </si>
  <si>
    <t xml:space="preserve">Cajeros, taquilleros, receptores de apuestas y similares </t>
  </si>
  <si>
    <t>Chihuahua Aquiles Serdán</t>
  </si>
  <si>
    <t>Cobradores, pagadores y prestamistas</t>
  </si>
  <si>
    <t>Chihuahua Ascensión</t>
  </si>
  <si>
    <t>Trabajadores en archivo y correspondencia</t>
  </si>
  <si>
    <t>Chihuahua Bachíniva</t>
  </si>
  <si>
    <t>Trabajadores en control de almacén y bodega</t>
  </si>
  <si>
    <t>Chihuahua Balleza</t>
  </si>
  <si>
    <t>Despachadores de transporte</t>
  </si>
  <si>
    <t>Chihuahua Batopilas de Manuel Gómez Morín</t>
  </si>
  <si>
    <t>Checadores y revisores de transporte</t>
  </si>
  <si>
    <t>Chihuahua Bocoyna</t>
  </si>
  <si>
    <t>Supervisores de trabajadores que brindan y manejan información</t>
  </si>
  <si>
    <t>Chihuahua Buenaventura</t>
  </si>
  <si>
    <t>Recepcionistas y trabajadores que brindan información (de forma personal)</t>
  </si>
  <si>
    <t>Chihuahua Camargo</t>
  </si>
  <si>
    <t xml:space="preserve">Trabajadores que brindan información por teléfono (centro de llamadas) y anunciadores </t>
  </si>
  <si>
    <t>Chihuahua Carichí</t>
  </si>
  <si>
    <t>Telefonistas y telegrafistas</t>
  </si>
  <si>
    <t>Chihuahua Casas Grandes</t>
  </si>
  <si>
    <t>Trabajadores en agencias de viajes</t>
  </si>
  <si>
    <t>Chihuahua Coronado</t>
  </si>
  <si>
    <t>Guías de turismo en museos, casinos, parques, cines y otros centros recreativos</t>
  </si>
  <si>
    <t>Chihuahua Coyame del Sotol</t>
  </si>
  <si>
    <t>Encuestadores</t>
  </si>
  <si>
    <t>Chihuahua La Cruz</t>
  </si>
  <si>
    <t>Codificadores de información</t>
  </si>
  <si>
    <t>Chihuahua Cuauhtémoc</t>
  </si>
  <si>
    <t>Otros trabajadores auxiliares en actividades administrativas, no clasificados anteriormente</t>
  </si>
  <si>
    <t>Chihuahua Cusihuiriachi</t>
  </si>
  <si>
    <t>Comerciantes en establecimientos</t>
  </si>
  <si>
    <t>Chihuahua Chihuahua</t>
  </si>
  <si>
    <t>Encargados y supervisores de ventas de productos y de servicios financieros</t>
  </si>
  <si>
    <t>Chihuahua Chínipas</t>
  </si>
  <si>
    <t>Empleados de ventas, despachadores y dependientes en comercios</t>
  </si>
  <si>
    <t>Chihuahua Delicias</t>
  </si>
  <si>
    <t>Anaqueleros, acomodadores y seleccionadores de mercancías y alimentadores de máquinas expendedoras</t>
  </si>
  <si>
    <t>Chihuahua Dr. Belisario Domínguez</t>
  </si>
  <si>
    <t xml:space="preserve">Vendedores por teléfono </t>
  </si>
  <si>
    <t>Chihuahua Galeana</t>
  </si>
  <si>
    <t>Choferes vendedores</t>
  </si>
  <si>
    <t>Chihuahua Santa Isabel</t>
  </si>
  <si>
    <t>Agentes y representantes de ventas y consignatarios</t>
  </si>
  <si>
    <t>Chihuahua Gómez Farías</t>
  </si>
  <si>
    <t xml:space="preserve">Agentes de seguros y servicios financieros (ejecutivos de cuenta) </t>
  </si>
  <si>
    <t>Chihuahua Gran Morelos</t>
  </si>
  <si>
    <t>Agentes de bienes raíces</t>
  </si>
  <si>
    <t>Chihuahua Guachochi</t>
  </si>
  <si>
    <t>Vendedores por catálogo</t>
  </si>
  <si>
    <t>Chihuahua Guadalupe</t>
  </si>
  <si>
    <t>Demostradores y promotores</t>
  </si>
  <si>
    <t>Chihuahua Guadalupe y Calvo</t>
  </si>
  <si>
    <t>Edecanes</t>
  </si>
  <si>
    <t>Chihuahua Guazapares</t>
  </si>
  <si>
    <t>Modelos de moda, arte y publicidad</t>
  </si>
  <si>
    <t>Chihuahua Guerrero</t>
  </si>
  <si>
    <t>Trabajadores en servicios de alquiler inmobiliario</t>
  </si>
  <si>
    <t>Chihuahua Hidalgo del Parral</t>
  </si>
  <si>
    <t>Trabajadores en servicios de alquiler de bienes muebles</t>
  </si>
  <si>
    <t>Chihuahua Huejotitán</t>
  </si>
  <si>
    <t>Otros comerciantes, empleados en ventas y agentes de ventas en establecimientos, no clasificados anteriormente</t>
  </si>
  <si>
    <t>Chihuahua Ignacio Zaragoza</t>
  </si>
  <si>
    <t>Supervisores en la preparación y servicio de alimentos y bebidas, así como en servicios de esparcimiento y de hotelería</t>
  </si>
  <si>
    <t>Chihuahua Janos</t>
  </si>
  <si>
    <t>Cocineros</t>
  </si>
  <si>
    <t>Chihuahua Jiménez</t>
  </si>
  <si>
    <t xml:space="preserve">Fonderos, vendedores y comerciantes de comida </t>
  </si>
  <si>
    <t>Chihuahua Juárez</t>
  </si>
  <si>
    <t>Cocineros domésticos</t>
  </si>
  <si>
    <t>Chihuahua Julimes</t>
  </si>
  <si>
    <r>
      <t xml:space="preserve">Taqueros y preparadores de comida rápida, antojitos, </t>
    </r>
    <r>
      <rPr>
        <i/>
        <sz val="11"/>
        <color rgb="FF231F1F"/>
        <rFont val="Calibri"/>
        <family val="2"/>
        <scheme val="minor"/>
      </rPr>
      <t>pizzas</t>
    </r>
    <r>
      <rPr>
        <sz val="11"/>
        <color rgb="FF231F1F"/>
        <rFont val="Calibri"/>
        <family val="2"/>
        <scheme val="minor"/>
      </rPr>
      <t xml:space="preserve">, </t>
    </r>
    <r>
      <rPr>
        <i/>
        <sz val="11"/>
        <color rgb="FF231F1F"/>
        <rFont val="Calibri"/>
        <family val="2"/>
        <scheme val="minor"/>
      </rPr>
      <t>hot dogs</t>
    </r>
    <r>
      <rPr>
        <sz val="11"/>
        <color rgb="FF231F1F"/>
        <rFont val="Calibri"/>
        <family val="2"/>
        <scheme val="minor"/>
      </rPr>
      <t xml:space="preserve">, jugos, café, etcétera </t>
    </r>
  </si>
  <si>
    <t>Chihuahua López</t>
  </si>
  <si>
    <t>Cantineros</t>
  </si>
  <si>
    <t>Chihuahua Madera</t>
  </si>
  <si>
    <t>Meseros</t>
  </si>
  <si>
    <t>Chihuahua Maguarichi</t>
  </si>
  <si>
    <t>Otros trabajadores en la preparación y servicio de alimentos y bebidas en establecimientos</t>
  </si>
  <si>
    <t>Chihuahua Manuel Benavides</t>
  </si>
  <si>
    <t>Supervisores y encargados de trabajadores en cuidados personales y del hogar</t>
  </si>
  <si>
    <t>Chihuahua Matachí</t>
  </si>
  <si>
    <t>Peluqueros, barberos, estilistas y peinadores</t>
  </si>
  <si>
    <t>Chihuahua Matamoros</t>
  </si>
  <si>
    <t xml:space="preserve">Maquillistas, manicuristas, pedicuristas y tatuadores </t>
  </si>
  <si>
    <t>Chihuahua Meoqui</t>
  </si>
  <si>
    <t>Bañeros y masajistas</t>
  </si>
  <si>
    <t>Chihuahua Morelos</t>
  </si>
  <si>
    <t xml:space="preserve">Cuidadores de niños, personas con discapacidad y ancianos en establecimientos </t>
  </si>
  <si>
    <t>Chihuahua Moris</t>
  </si>
  <si>
    <t>Cuidadores de niños, personas con discapacidad y ancianos en casas particulares</t>
  </si>
  <si>
    <t>Chihuahua Namiquipa</t>
  </si>
  <si>
    <t>Azafatas y sobrecargos</t>
  </si>
  <si>
    <t>Chihuahua Nonoava</t>
  </si>
  <si>
    <t xml:space="preserve">Jardineros en establecimientos </t>
  </si>
  <si>
    <t>Chihuahua Nuevo Casas Grandes</t>
  </si>
  <si>
    <t>Jardineros en casas particulares</t>
  </si>
  <si>
    <t>Chihuahua Ocampo</t>
  </si>
  <si>
    <t xml:space="preserve">5251 Astrólogos, adivinadores y afines </t>
  </si>
  <si>
    <t>Chihuahua Ojinaga</t>
  </si>
  <si>
    <t xml:space="preserve">Trabajadoras y trabajadores sexuales </t>
  </si>
  <si>
    <t>Chihuahua Praxedis G. Guerrero</t>
  </si>
  <si>
    <t>Trabajadores en servicios funerarios</t>
  </si>
  <si>
    <t>Chihuahua Riva Palacio</t>
  </si>
  <si>
    <t>Entrenadores de animales y ocupaciones relacionadas con el cuidado de mascotas</t>
  </si>
  <si>
    <t>Chihuahua Rosales</t>
  </si>
  <si>
    <t>Otros trabajadores en servicios personales no clasificados anteriormente</t>
  </si>
  <si>
    <t>Chihuahua Rosario</t>
  </si>
  <si>
    <t>Supervisores en servicios de protección y vigilancia</t>
  </si>
  <si>
    <t>Chihuahua San Francisco de Borja</t>
  </si>
  <si>
    <t>Bomberos</t>
  </si>
  <si>
    <t>Chihuahua San Francisco de Conchos</t>
  </si>
  <si>
    <t>Policías y agentes de tránsito</t>
  </si>
  <si>
    <t>Chihuahua San Francisco del Oro</t>
  </si>
  <si>
    <t xml:space="preserve">Vigilantes y guardias en establecimientos </t>
  </si>
  <si>
    <t>Chihuahua Santa Bárbara</t>
  </si>
  <si>
    <t>Vigilantes y porteros en casas particulares</t>
  </si>
  <si>
    <t>Chihuahua Satevó</t>
  </si>
  <si>
    <t>Otros trabajadores en servicios de protección y vigilancia</t>
  </si>
  <si>
    <t>Chihuahua Saucillo</t>
  </si>
  <si>
    <t>Supervisores de la Armada, Ejército y Fuerza Aérea</t>
  </si>
  <si>
    <t>Chihuahua Temósachic</t>
  </si>
  <si>
    <t>Trabajadores de la Fuerza Aérea</t>
  </si>
  <si>
    <t>Chihuahua El Tule</t>
  </si>
  <si>
    <t xml:space="preserve">Trabajadores de la Armada </t>
  </si>
  <si>
    <t>Chihuahua Urique</t>
  </si>
  <si>
    <t>Trabajadores del Ejército</t>
  </si>
  <si>
    <t>Chihuahua Uruachi</t>
  </si>
  <si>
    <t>Otros trabajadores de la Armada, Ejército y Fuerza Aérea, no clasificados anteriormente</t>
  </si>
  <si>
    <t>Chihuahua Valle de Zaragoza</t>
  </si>
  <si>
    <t>Supervisores, encargados y capataces agropecuarios</t>
  </si>
  <si>
    <t>Chihuahua Otro</t>
  </si>
  <si>
    <t>Trabajadores en el cultivo de maíz y/o frijol</t>
  </si>
  <si>
    <t>Chihuahua No identificado</t>
  </si>
  <si>
    <t xml:space="preserve">Trabajadores en el cultivo de hortalizas y verduras </t>
  </si>
  <si>
    <t>Ciudad_de_México Azcapotzalco</t>
  </si>
  <si>
    <t xml:space="preserve">Trabajadores en el cultivo de café, cacao y tabaco </t>
  </si>
  <si>
    <t>Ciudad_de_México Coyoacán</t>
  </si>
  <si>
    <t>Trabajadores en el cultivo de frutales</t>
  </si>
  <si>
    <t>Ciudad_de_México Cuajimalpa de Morelos</t>
  </si>
  <si>
    <t xml:space="preserve">Trabajadores en el cultivo de flores </t>
  </si>
  <si>
    <t>Ciudad_de_México Gustavo A. Madero</t>
  </si>
  <si>
    <t>Trabajadores en otros cultivos agrícolas</t>
  </si>
  <si>
    <t>Ciudad_de_México Iztacalco</t>
  </si>
  <si>
    <t>Trabajadores en actividades de beneficio de productos agrícolas</t>
  </si>
  <si>
    <t>Ciudad_de_México Iztapalapa</t>
  </si>
  <si>
    <t>Otros trabajadores en actividades agrícolas, no clasificados anteriormente</t>
  </si>
  <si>
    <t>Ciudad_de_México La Magdalena Contreras</t>
  </si>
  <si>
    <t>Trabajadores en la cría de ganado bovino</t>
  </si>
  <si>
    <t>Ciudad_de_México Milpa Alta</t>
  </si>
  <si>
    <t xml:space="preserve">Trabajadores en la cría de porcinos </t>
  </si>
  <si>
    <t>Ciudad_de_México Álvaro Obregón</t>
  </si>
  <si>
    <t>Trabajadores en la cría avícola</t>
  </si>
  <si>
    <t>Ciudad_de_México Tláhuac</t>
  </si>
  <si>
    <t xml:space="preserve">Trabajadores en la cría de caprinos y ovinos </t>
  </si>
  <si>
    <t>Ciudad_de_México Tlalpan</t>
  </si>
  <si>
    <t>Trabajadores en la cría de equinos</t>
  </si>
  <si>
    <t>Ciudad_de_México Xochimilco</t>
  </si>
  <si>
    <t>Trabajadores en la apicultura</t>
  </si>
  <si>
    <t>Ciudad_de_México Benito Juárez</t>
  </si>
  <si>
    <t>Trabajadores en la cría y cuidado de otro tipo de animales</t>
  </si>
  <si>
    <t>Ciudad_de_México Cuauhtémoc</t>
  </si>
  <si>
    <t>Trabajadores en actividades de beneficio de productos pecuarios</t>
  </si>
  <si>
    <t>Ciudad_de_México Miguel Hidalgo</t>
  </si>
  <si>
    <t>Otros trabajadores en actividades ganaderas y en la cría de animales, no clasificados anteriormente</t>
  </si>
  <si>
    <t>Ciudad_de_México Venustiano Carranza</t>
  </si>
  <si>
    <t>Trabajadores que combinan actividades agrícolas con ganaderas</t>
  </si>
  <si>
    <t>Ciudad_de_México Otro</t>
  </si>
  <si>
    <t>Supervisores, encargados y capataces de trabajadores en actividades pesqueras, acuícolas, forestales, caza y similares</t>
  </si>
  <si>
    <t>Ciudad_de_México No identificado</t>
  </si>
  <si>
    <t>Trabajadores en actividades pesqueras</t>
  </si>
  <si>
    <t>Durango Canatlán</t>
  </si>
  <si>
    <t>Trabajadores en actividades de acuacultura</t>
  </si>
  <si>
    <t>Durango Canelas</t>
  </si>
  <si>
    <t>Trabajadores en actividades de beneficio de productos pesqueros o acuícolas</t>
  </si>
  <si>
    <t>Durango Coneto de Comonfort</t>
  </si>
  <si>
    <t xml:space="preserve">Taladores, trocadores, cortadores de árboles y similares </t>
  </si>
  <si>
    <t>Durango Cuencamé</t>
  </si>
  <si>
    <t>Caucheros, chicleros, resineros y similares</t>
  </si>
  <si>
    <t>Durango Durango</t>
  </si>
  <si>
    <t>Trabajadores en viveros e invernaderos</t>
  </si>
  <si>
    <t>Durango General Simón Bolívar</t>
  </si>
  <si>
    <t xml:space="preserve">Trabajadores en actividades de plantación, reforestación y conservación de bosques </t>
  </si>
  <si>
    <t>Durango Gómez Palacio</t>
  </si>
  <si>
    <t>Cortadores de leña</t>
  </si>
  <si>
    <t>Durango Guadalupe Victoria</t>
  </si>
  <si>
    <t xml:space="preserve">Trabajadores en actividades de recolección de plantas, hierbas y raíces no cultivadas </t>
  </si>
  <si>
    <t>Durango Guanaceví</t>
  </si>
  <si>
    <t>Productores de carbón vegetal</t>
  </si>
  <si>
    <t>Durango Hidalgo</t>
  </si>
  <si>
    <t>Trabajadores en actividades de caza, trampería y similares</t>
  </si>
  <si>
    <t>Durango Indé</t>
  </si>
  <si>
    <t>Operadores de maquinaria agropecuaria y forestal</t>
  </si>
  <si>
    <t>Durango Lerdo</t>
  </si>
  <si>
    <t>Otros trabajadores en actividades agrícolas, ganaderas, forestales, caza y pesca, no clasificados anteriormente</t>
  </si>
  <si>
    <t>Durango Mapimí</t>
  </si>
  <si>
    <t>Supervisores de trabajadores en la extracción, albañiles y en acabados de la construcción</t>
  </si>
  <si>
    <t>Durango Mezquital</t>
  </si>
  <si>
    <t>Mineros y trabajadores en la extracción en minas de minerales metálicos</t>
  </si>
  <si>
    <t>Durango Nazas</t>
  </si>
  <si>
    <t>Trabajadores en la extracción de cantera, arcilla, arena, piedra y grava</t>
  </si>
  <si>
    <t>Durango Nombre de Dios</t>
  </si>
  <si>
    <t>Dinamiteros y buzos en perforación de pozos y en la construcción</t>
  </si>
  <si>
    <t>Durango Ocampo</t>
  </si>
  <si>
    <t>Albañiles, mamposteros y afines</t>
  </si>
  <si>
    <t>Durango El Oro</t>
  </si>
  <si>
    <t>Techadores (colocadores de palapas, etcétera)</t>
  </si>
  <si>
    <t>Durango Otáez</t>
  </si>
  <si>
    <t>Carpinteros de obra negra</t>
  </si>
  <si>
    <t>Durango Pánuco de Coronado</t>
  </si>
  <si>
    <t>Yeseros, escayolistas y otros recubridores de techos y paredes</t>
  </si>
  <si>
    <t>Durango Peñón Blanco</t>
  </si>
  <si>
    <t>Instaladores de pisos, azulejos, mosaicos y baldosas</t>
  </si>
  <si>
    <t>Durango Poanas</t>
  </si>
  <si>
    <t>Instaladores de material aislante, de impermeabilización, vidrio y otros materiales</t>
  </si>
  <si>
    <t>Durango Pueblo Nuevo</t>
  </si>
  <si>
    <t>Plomeros, fontaneros e instaladores de tubería</t>
  </si>
  <si>
    <t>Durango Rodeo</t>
  </si>
  <si>
    <t>Pintores de brocha gorda</t>
  </si>
  <si>
    <t>Durango San Bernardo</t>
  </si>
  <si>
    <t>Otros trabajadores relacionados con la extracción y la edificación de construcción, no clasificados anteriormente</t>
  </si>
  <si>
    <t>Durango San Dimas</t>
  </si>
  <si>
    <t>Supervisores de artesanos y trabajadores en el tratamiento y elaboración de productos de metal</t>
  </si>
  <si>
    <t>Durango San Juan de Guadalupe</t>
  </si>
  <si>
    <t>Moldeadores, torneros y troqueladores</t>
  </si>
  <si>
    <t>Durango San Juan del Río</t>
  </si>
  <si>
    <t>Soldadores y oxicortadores</t>
  </si>
  <si>
    <t>Durango San Luis del Cordero</t>
  </si>
  <si>
    <t>Hojalateros, chaperos, latoneros, cobreros y pintores de metales</t>
  </si>
  <si>
    <t>Durango San Pedro del Gallo</t>
  </si>
  <si>
    <t>Montadores de estructuras metálicas</t>
  </si>
  <si>
    <t>Durango Santa Clara</t>
  </si>
  <si>
    <t>Herreros, balconeros, aluminadores y forjadores</t>
  </si>
  <si>
    <t>Durango Santiago Papasquiaro</t>
  </si>
  <si>
    <t>Cerrajeros, afiladores y pulidores de metales y herramientas</t>
  </si>
  <si>
    <t>Durango Súchil</t>
  </si>
  <si>
    <t>Joyeros, orfebres, plateros y pulidores de metales preciosos</t>
  </si>
  <si>
    <t>Durango Tamazula</t>
  </si>
  <si>
    <t>Otros trabajadores relacionados con el tratamiento y elaboración de productos de metal, no clasificados anteriormente</t>
  </si>
  <si>
    <t>Durango Tepehuanes</t>
  </si>
  <si>
    <t>Supervisores de artesanos y trabajadores en la elaboración de productos de madera, papel, textiles y de cuero y piel</t>
  </si>
  <si>
    <t>Durango Tlahualilo</t>
  </si>
  <si>
    <t>Carpinteros, ebanistas y cepilladores en la elaboración de productos de madera</t>
  </si>
  <si>
    <t>Durango Topia</t>
  </si>
  <si>
    <t>Pintores y barnizadores de madera</t>
  </si>
  <si>
    <t>Durango Vicente Guerrero</t>
  </si>
  <si>
    <t>Artesanos de productos de bejuco, vara, palma, carrizo, mimbre y similares, excepto madera</t>
  </si>
  <si>
    <t>Durango Nuevo Ideal</t>
  </si>
  <si>
    <t>Artesanos y trabajadores en la elaboración de productos de papel y cartón</t>
  </si>
  <si>
    <t>Durango Otro</t>
  </si>
  <si>
    <t>Impresores, linotipistas, fotograbadores y encuadernadores</t>
  </si>
  <si>
    <t>Durango No identificado</t>
  </si>
  <si>
    <t>Reveladores e impresores de fotografías</t>
  </si>
  <si>
    <t>Guanajuato Abasolo</t>
  </si>
  <si>
    <t>Trabajadores en la preparación de fibras e hilados</t>
  </si>
  <si>
    <t>Guanajuato Acámbaro</t>
  </si>
  <si>
    <t>Tejedores de fibras</t>
  </si>
  <si>
    <t>Guanajuato San Miguel de Allende</t>
  </si>
  <si>
    <t>Sastres y modistos, costureras y confeccionadores de prendas y accesorios de vestir, de tela, cuero,
piel y similares</t>
  </si>
  <si>
    <t>Guanajuato Apaseo el Alto</t>
  </si>
  <si>
    <t>Artesanos y confeccionadores de productos textiles, cuero, piel y materiales sucedáneos (excepto prendas de vestir y calzado)</t>
  </si>
  <si>
    <t>Guanajuato Apaseo el Grande</t>
  </si>
  <si>
    <t>Bordadores y deshiladores</t>
  </si>
  <si>
    <t>Guanajuato Atarjea</t>
  </si>
  <si>
    <t>Patronistas de productos textiles, cuero, piel y similares</t>
  </si>
  <si>
    <t>Guanajuato Celaya</t>
  </si>
  <si>
    <t>Tapiceros</t>
  </si>
  <si>
    <t>Guanajuato Manuel Doblado</t>
  </si>
  <si>
    <t>Peleteros, cortadores, curtidores y teñidores de cuero, piel y similares</t>
  </si>
  <si>
    <t>Guanajuato Comonfort</t>
  </si>
  <si>
    <t>Zapateros artesanales</t>
  </si>
  <si>
    <t>Guanajuato Coroneo</t>
  </si>
  <si>
    <t>Otros trabajadores relacionados con la elaboración de productos de madera, papel, textiles, cuero y piel, no clasificados anteriormente</t>
  </si>
  <si>
    <t>Guanajuato Cortazar</t>
  </si>
  <si>
    <t>Supervisores de artesanos y trabajadores en la elaboración de productos de hule, caucho, plásticos y de sustancias químicas</t>
  </si>
  <si>
    <t>Guanajuato Cuerámaro</t>
  </si>
  <si>
    <t>Trabajadores en la elaboración y reparación de productos de hule, caucho, plásticos y vulcanización de neumáticos</t>
  </si>
  <si>
    <t>Guanajuato Doctor Mora</t>
  </si>
  <si>
    <t>Trabajadores en la elaboración de sustancias y productos químicos</t>
  </si>
  <si>
    <t>Guanajuato Dolores Hidalgo Cuna de la Independencia Nacional</t>
  </si>
  <si>
    <t>Supervisores de trabajadores en la elaboración y procesamiento de alimentos, bebidas y productos
de tabaco</t>
  </si>
  <si>
    <t>Guanajuato Guanajuato</t>
  </si>
  <si>
    <t>Trabajadores en la elaboración de productos de carne, pescado y sus derivados</t>
  </si>
  <si>
    <t>Guanajuato Huanímaro</t>
  </si>
  <si>
    <t>Trabajadores en la elaboración de productos lácteos</t>
  </si>
  <si>
    <t>Guanajuato Irapuato</t>
  </si>
  <si>
    <t>Trabajadores en la elaboración de pan, tortilla, repostería, y otros productos de cereales y harinas</t>
  </si>
  <si>
    <t>Guanajuato Jaral del Progreso</t>
  </si>
  <si>
    <t>Trabajadores en la elaboración de productos a base de frutas, verduras y legumbres</t>
  </si>
  <si>
    <t>Guanajuato Jerécuaro</t>
  </si>
  <si>
    <t>Trabajadores en la elaboración de productos a base de azúcar, chocolate y confitería</t>
  </si>
  <si>
    <t>Guanajuato León</t>
  </si>
  <si>
    <t>Trabajadores en la elaboración de aceites, grasas, sal y especias</t>
  </si>
  <si>
    <t>Guanajuato Moroleón</t>
  </si>
  <si>
    <t>Trabajadores en la elaboración de bebidas alcohólicas y no alcohólicas</t>
  </si>
  <si>
    <t>Guanajuato Ocampo</t>
  </si>
  <si>
    <t>Trabajadores en la elaboración de productos de tabaco</t>
  </si>
  <si>
    <t>Guanajuato Pénjamo</t>
  </si>
  <si>
    <t xml:space="preserve">Otros trabajadores relacionados con la elaboración y procesamiento de alimentos, bebidas y productos de tabaco, no clasificados anteriormente </t>
  </si>
  <si>
    <t>Guanajuato Pueblo Nuevo</t>
  </si>
  <si>
    <t>Supervisores de artesanos y trabajadores en la elaboración de productos de cerámica, vidrio, azulejo y similares</t>
  </si>
  <si>
    <t>Guanajuato Purísima del Rincón</t>
  </si>
  <si>
    <t>Alfareros y trabajadores ceramistas</t>
  </si>
  <si>
    <t>Guanajuato Romita</t>
  </si>
  <si>
    <t>Trabajadores en la elaboración de productos de cemento, cal, yeso, azulejo, piedra y ladrilleros</t>
  </si>
  <si>
    <t>Guanajuato Salamanca</t>
  </si>
  <si>
    <t>Trabajadores del vidrio y similares</t>
  </si>
  <si>
    <t>Guanajuato Salvatierra</t>
  </si>
  <si>
    <t>Trabajadores en la elaboración de productos de hueso, concha, coral y similares</t>
  </si>
  <si>
    <t>Guanajuato San Diego de la Unión</t>
  </si>
  <si>
    <t>Otros trabajadores artesanales no clasificados anteriormente</t>
  </si>
  <si>
    <t>Guanajuato San Felipe</t>
  </si>
  <si>
    <t>Supervisores de operadores de maquinaria industrial</t>
  </si>
  <si>
    <t>Guanajuato San Francisco del Rincón</t>
  </si>
  <si>
    <t>Operadores de máquinas y equipos para la extracción y beneficio en minas y canteras</t>
  </si>
  <si>
    <t>Guanajuato San José Iturbide</t>
  </si>
  <si>
    <t>Operadores de máquinas y equipos para la extracción en pozos petroleros</t>
  </si>
  <si>
    <t>Guanajuato San Luis de la Paz</t>
  </si>
  <si>
    <t>Operadores de máquinas y equipos para la captación, bombeo y distribución de agua</t>
  </si>
  <si>
    <t>Guanajuato Santa Catarina</t>
  </si>
  <si>
    <t>Operadores de equipos portátiles especializados para la construcción</t>
  </si>
  <si>
    <t>Guanajuato Santa Cruz de Juventino Rosas</t>
  </si>
  <si>
    <t>Operadores de hornos metalúrgicos, coladores y laminadores y operadores de máquinas trefiladoras y estiradoras de metales</t>
  </si>
  <si>
    <t>Guanajuato Santiago Maravatío</t>
  </si>
  <si>
    <t>Operadores de máquinas pulidoras, galvanizadoras y recubridoras de metal</t>
  </si>
  <si>
    <t>Guanajuato Silao de la Victoria</t>
  </si>
  <si>
    <t>Operadores de máquinas que cortan, perforan, doblan, troquelan, sueldan, etc., piezas y productos metálicos</t>
  </si>
  <si>
    <t>Guanajuato Tarandacuao</t>
  </si>
  <si>
    <t>Operadores de máquinas para la elaboración de productos químicos</t>
  </si>
  <si>
    <t>Guanajuato Tarimoro</t>
  </si>
  <si>
    <t>Operadores de máquinas para la elaboración de productos farmacéuticos y cosméticos</t>
  </si>
  <si>
    <t>Guanajuato Tierra Blanca</t>
  </si>
  <si>
    <t>Operadores de máquinas para la elaboración y ensamble de productos de plástico y hule</t>
  </si>
  <si>
    <t>Guanajuato Uriangato</t>
  </si>
  <si>
    <t>Operadores de máquinas para el tratamiento de agua</t>
  </si>
  <si>
    <t>Guanajuato Valle de Santiago</t>
  </si>
  <si>
    <t>Operadores de máquinas y equipos para la refinación del petróleo y gas</t>
  </si>
  <si>
    <t>Guanajuato Victoria</t>
  </si>
  <si>
    <t>Operadores de máquinas para el tratamiento de la madera y elaboración de aglomerados y triplay</t>
  </si>
  <si>
    <t>Guanajuato Villagrán</t>
  </si>
  <si>
    <t>Operadores de máquinas para la elaboración de productos de madera, bejuco, mimbre y similares</t>
  </si>
  <si>
    <t>Guanajuato Xichú</t>
  </si>
  <si>
    <t>Operadores de máquinas en la elaboración de celulosa, papel y similares</t>
  </si>
  <si>
    <t>Guanajuato Yuriria</t>
  </si>
  <si>
    <t>Operadores de máquinas para la impresión y encuadernación</t>
  </si>
  <si>
    <t>Guanajuato Otro</t>
  </si>
  <si>
    <t>Operadores de máquinas para la elaboración de productos a base de papel y cartón</t>
  </si>
  <si>
    <t>Guanajuato No identificado</t>
  </si>
  <si>
    <t>Operadores de máquinas y equipos de hilar y bobinar fibras textiles naturales y sintéticas</t>
  </si>
  <si>
    <t>Guerrero Acapulco de Juárez</t>
  </si>
  <si>
    <t>Operadores de máquinas para fabricar tejidos de punto, telas y alfombras</t>
  </si>
  <si>
    <t>Guerrero Ahuacuotzingo</t>
  </si>
  <si>
    <t>Operadores de máquinas de costura, bordado y de corte para la confección de productos textiles y prendas de vestir</t>
  </si>
  <si>
    <t>Guerrero Ajuchitlán del Progreso</t>
  </si>
  <si>
    <t>Operadores de máquinas en el tratamiento del cuero y piel, para la elaboración de calzado y otros
productos de cuero o piel</t>
  </si>
  <si>
    <t>Guerrero Alcozauca de Guerrero</t>
  </si>
  <si>
    <t>Operadores de máquinas de lavado, blanqueo, teñido, estampado, afelpado, planchado y acabado de productos textiles</t>
  </si>
  <si>
    <t>Guerrero Alpoyeca</t>
  </si>
  <si>
    <t>Operadores de máquinas en la elaboración de alimentos, aceites, grasas, sal y especias</t>
  </si>
  <si>
    <t>Guerrero Apaxtla</t>
  </si>
  <si>
    <t>Operadores de máquinas en la elaboración de tabaco</t>
  </si>
  <si>
    <t>Guerrero Arcelia</t>
  </si>
  <si>
    <t>Operadores de máquinas en la elaboración de bebidas alcohólicas y no alcohólicas</t>
  </si>
  <si>
    <t>Guerrero Atenango del Río</t>
  </si>
  <si>
    <t>Operadores de máquinas en la elaboración de cemento, cal, yeso y productos de cemento</t>
  </si>
  <si>
    <t>Guerrero Atlamajalcingo del Monte</t>
  </si>
  <si>
    <t>Operadores de máquinas en la elaboración de productos de cerámica, mosaico, azulejo y similares</t>
  </si>
  <si>
    <t>Guerrero Atlixtac</t>
  </si>
  <si>
    <t>Operadores de máquinas en la elaboración de vidrio y productos de vidrio y similares</t>
  </si>
  <si>
    <t>Guerrero Atoyac de Álvarez</t>
  </si>
  <si>
    <t>Operadores de máquinas e instalaciones para la generación de energía</t>
  </si>
  <si>
    <t>Guerrero Ayutla de los Libres</t>
  </si>
  <si>
    <t>Otros operadores de instalaciones y maquinaria fija industrial, no clasificados anteriormente</t>
  </si>
  <si>
    <t>Guerrero Azoyú</t>
  </si>
  <si>
    <t>Supervisores en procesos de ensamblado y montaje de maquinaria, herramientas y productos metálicos, eléctricos y electrónicos</t>
  </si>
  <si>
    <t>Guerrero Benito Juárez</t>
  </si>
  <si>
    <t>Ensambladores y montadores de herramientas, maquinaria, equipos y productos metálicos</t>
  </si>
  <si>
    <t>Guerrero Buenavista de Cuéllar</t>
  </si>
  <si>
    <t>Ensambladores y montadores de partes eléctricas y electrónicas</t>
  </si>
  <si>
    <t>Guerrero Coahuayutla de José María Izazaga</t>
  </si>
  <si>
    <t>Supervisores de conductores de transporte y de maquinaria móvil</t>
  </si>
  <si>
    <t>Guerrero Cocula</t>
  </si>
  <si>
    <t>Pilotos de aviación</t>
  </si>
  <si>
    <t>Guerrero Copala</t>
  </si>
  <si>
    <t>Capitanes y conductores de transporte marítimo</t>
  </si>
  <si>
    <t>Guerrero Copalillo</t>
  </si>
  <si>
    <t>Oficiales y marineros de cubierta y prácticos</t>
  </si>
  <si>
    <t>Guerrero Copanatoyac</t>
  </si>
  <si>
    <t>Oficiales maquinistas de transporte marítimo</t>
  </si>
  <si>
    <t>Guerrero Coyuca de Benítez</t>
  </si>
  <si>
    <t>Conductores de pequeñas embarcaciones (lanchas, botes, trajineras, etcétera)</t>
  </si>
  <si>
    <t>Guerrero Coyuca de Catalán</t>
  </si>
  <si>
    <t>Conductores de transporte en vías férreas (tren, metro y tren ligero)</t>
  </si>
  <si>
    <t>Guerrero Cuajinicuilapa</t>
  </si>
  <si>
    <t>Conductores de camiones, camionetas y automóviles de carga</t>
  </si>
  <si>
    <t>Guerrero Cualác</t>
  </si>
  <si>
    <t>Conductores de autobuses, camiones, camionetas, taxis y automóviles de pasajeros</t>
  </si>
  <si>
    <t>Guerrero Cuautepec</t>
  </si>
  <si>
    <t>Choferes en casas particulares</t>
  </si>
  <si>
    <t>Guerrero Cuetzala del Progreso</t>
  </si>
  <si>
    <t>Conductores de motocicleta</t>
  </si>
  <si>
    <t>Guerrero Cutzamala de Pinzón</t>
  </si>
  <si>
    <t>Otros conductores de transporte terrestre con motor no clasificados anteriormente</t>
  </si>
  <si>
    <t>Guerrero Chilapa de Álvarez</t>
  </si>
  <si>
    <t>Conductores de maquinaria móvil para la construcción y minería</t>
  </si>
  <si>
    <t>Guerrero Chilpancingo de los Bravo</t>
  </si>
  <si>
    <t>Conductores de maquinaria móvil para el movimiento de mercancías en fábricas, puertos, comercios, etcétera</t>
  </si>
  <si>
    <t>Guerrero Florencio Villarreal</t>
  </si>
  <si>
    <t>Otros operadores de maquinaria industrial, ensambladores y conductores de transporte, no clasificados anteriormente</t>
  </si>
  <si>
    <t>Guerrero General Canuto A. Neri</t>
  </si>
  <si>
    <t>Trabajadores de apoyo en actividades agrícolas</t>
  </si>
  <si>
    <t>Guerrero General Heliodoro Castillo</t>
  </si>
  <si>
    <t>Trabajadores de apoyo en actividades ganaderas</t>
  </si>
  <si>
    <t>Guerrero Huamuxtitlán</t>
  </si>
  <si>
    <t xml:space="preserve"> Trabajadores de apoyo que realizan actividades agrícolas y ganaderas</t>
  </si>
  <si>
    <t>Guerrero Huitzuco de los Figueroa</t>
  </si>
  <si>
    <t>Trabajadores de apoyo en actividades silvícolas y forestales</t>
  </si>
  <si>
    <t>Guerrero Iguala de la Independencia</t>
  </si>
  <si>
    <t>Trabajadores de apoyo en actividades de acuicultura y pesca</t>
  </si>
  <si>
    <t>Guerrero Igualapa</t>
  </si>
  <si>
    <t>Trabajadores de apoyo en actividades de caza y captura</t>
  </si>
  <si>
    <t>Guerrero Ixcateopan de Cuauhtémoc</t>
  </si>
  <si>
    <t>Recolectores de leña y acarreadores de agua</t>
  </si>
  <si>
    <t>Guerrero Zihuatanejo de Azueta</t>
  </si>
  <si>
    <t>Trabajadores de apoyo en la minería</t>
  </si>
  <si>
    <t>Guerrero Juan R. Escudero</t>
  </si>
  <si>
    <t>Trabajadores de apoyo en la extracción de petróleo, gas y agua</t>
  </si>
  <si>
    <t>Guerrero Leonardo Bravo</t>
  </si>
  <si>
    <t>Ayudantes de dinamiteros y de buzos en perforación de pozos y en la construcción</t>
  </si>
  <si>
    <t>Guerrero Malinaltepec</t>
  </si>
  <si>
    <t>Trabajadores de apoyo en la construcción</t>
  </si>
  <si>
    <t>Guerrero Mártir de Cuilapan</t>
  </si>
  <si>
    <t>Trabajadores de apoyo en plomería e instalación de tuberías</t>
  </si>
  <si>
    <t>Guerrero Metlatónoc</t>
  </si>
  <si>
    <t>Trabajadores de apoyo en la elaboración, reparación y mantenimiento mecánico de equipos, maquinaria y productos de metal y de precisión</t>
  </si>
  <si>
    <t>Guerrero Mochitlán</t>
  </si>
  <si>
    <t>Trabajadores de apoyo en la industria eléctrica, electrónica y comunicaciones</t>
  </si>
  <si>
    <t>Guerrero Olinalá</t>
  </si>
  <si>
    <t>Trabajadores de apoyo en la industria química, petroquímica, tratamiento de agua y plásticos</t>
  </si>
  <si>
    <t>Guerrero Ometepec</t>
  </si>
  <si>
    <t>Trabajadores de apoyo en la industria de la madera, papel y cartón</t>
  </si>
  <si>
    <t>Guerrero Pedro Ascencio Alquisiras</t>
  </si>
  <si>
    <t>Trabajadores de apoyo en la industria textil y del zapato</t>
  </si>
  <si>
    <t>Guerrero Petatlán</t>
  </si>
  <si>
    <t>Trabajadores de apoyo en la industria de alimentos, bebidas y productos de tabaco</t>
  </si>
  <si>
    <t>Guerrero Pilcaya</t>
  </si>
  <si>
    <t>Trabajadores de apoyo en la industria de la cerámica, vidrio y similares</t>
  </si>
  <si>
    <t>Guerrero Pungarabato</t>
  </si>
  <si>
    <t>Trabajadores de apoyo en la industria, no clasificados anteriormente</t>
  </si>
  <si>
    <t>Guerrero Quechultenango</t>
  </si>
  <si>
    <t>Ayudantes de conductores de transporte terrestre con motor y de maquinaria móvil</t>
  </si>
  <si>
    <t>Guerrero San Luis Acatlán</t>
  </si>
  <si>
    <t>Ayudantes de conductores de transporte en vías férreas</t>
  </si>
  <si>
    <t>Guerrero San Marcos</t>
  </si>
  <si>
    <t>Conductores de vehículos de transporte en bicicleta</t>
  </si>
  <si>
    <t>Guerrero San Miguel Totolapan</t>
  </si>
  <si>
    <t>Conductores de transporte de tracción animal</t>
  </si>
  <si>
    <t>Guerrero Taxco de Alarcón</t>
  </si>
  <si>
    <t>Cargadores</t>
  </si>
  <si>
    <t>Guerrero Tecoanapa</t>
  </si>
  <si>
    <t>Cargadores por propina</t>
  </si>
  <si>
    <t>Guerrero Técpan de Galeana</t>
  </si>
  <si>
    <t>Ayudantes en la preparación de alimentos</t>
  </si>
  <si>
    <t>Guerrero Teloloapan</t>
  </si>
  <si>
    <t>Vendedores ambulantes de periódicos y lotería</t>
  </si>
  <si>
    <t>Guerrero Tepecoacuilco de Trujano</t>
  </si>
  <si>
    <t>Vendedores ambulantes de artículos diversos (excluyendo los de venta de alimentos)</t>
  </si>
  <si>
    <t>Guerrero Tetipac</t>
  </si>
  <si>
    <t>Preparadores y vendedores ambulantes de alimentos</t>
  </si>
  <si>
    <t>Guerrero Tixtla de Guerrero</t>
  </si>
  <si>
    <t>Otros vendedores ambulantes no clasificados anteriormente</t>
  </si>
  <si>
    <t>Guerrero Tlacoachistlahuaca</t>
  </si>
  <si>
    <t>Supervisores en limpieza, amas de llaves, mayordomos y en estacionamientos</t>
  </si>
  <si>
    <t>Guerrero Tlacoapa</t>
  </si>
  <si>
    <t>Trabajadores domésticos</t>
  </si>
  <si>
    <t>Guerrero Tlalchapa</t>
  </si>
  <si>
    <t>Barrenderos y trabajadores de limpieza (excepto en hoteles y restaurantes)</t>
  </si>
  <si>
    <t>Guerrero Tlalixtaquilla de Maldonado</t>
  </si>
  <si>
    <t>Recamaristas y camaristas</t>
  </si>
  <si>
    <t>Guerrero Tlapa de Comonfort</t>
  </si>
  <si>
    <t>Mozos de hotel y restaurante</t>
  </si>
  <si>
    <t>Guerrero Tlapehuala</t>
  </si>
  <si>
    <t>Limpiadores de calzado</t>
  </si>
  <si>
    <t>Guerrero La Unión de Isidoro Montes de Oca</t>
  </si>
  <si>
    <t>Lavadores de vehículos en establecimientos</t>
  </si>
  <si>
    <t>Guerrero Xalpatláhuac</t>
  </si>
  <si>
    <t>Lavadores de vehículos en vía pública</t>
  </si>
  <si>
    <t>Guerrero Xochihuehuetlán</t>
  </si>
  <si>
    <t>Cuidadores y acomodadores de autos en estacionamientos</t>
  </si>
  <si>
    <t>Guerrero Xochistlahuaca</t>
  </si>
  <si>
    <t>Cuidadores de autos en la vía pública</t>
  </si>
  <si>
    <t>Guerrero Zapotitlán Tablas</t>
  </si>
  <si>
    <t>Lavanderos en establecimientos</t>
  </si>
  <si>
    <t>Guerrero Zirándaro</t>
  </si>
  <si>
    <t>Planchadores y tintoreros en establecimientos</t>
  </si>
  <si>
    <t>Guerrero Zitlala</t>
  </si>
  <si>
    <t>Lavanderos y planchadores domésticos</t>
  </si>
  <si>
    <t>Guerrero Eduardo Neri</t>
  </si>
  <si>
    <t>Ayudantes de jardineros</t>
  </si>
  <si>
    <t>Guerrero Acatepec</t>
  </si>
  <si>
    <t>Recolectores de basura y material reciclable</t>
  </si>
  <si>
    <t>Guerrero Marquelia</t>
  </si>
  <si>
    <t>Clasificadores de desechos</t>
  </si>
  <si>
    <t>Guerrero Cochoapa el Grande</t>
  </si>
  <si>
    <t>Recolectores de residuos peligrosos</t>
  </si>
  <si>
    <t>Guerrero José Joaquín de Herrera</t>
  </si>
  <si>
    <t xml:space="preserve"> Recolectores de otros materiales</t>
  </si>
  <si>
    <t>Guerrero Juchitán</t>
  </si>
  <si>
    <t>Trabajadores de paquetería, maleteros y botones de hotel</t>
  </si>
  <si>
    <t>Guerrero Iliatenco</t>
  </si>
  <si>
    <t>Empacadores de objetos y mercancías</t>
  </si>
  <si>
    <t>Guerrero Otro</t>
  </si>
  <si>
    <t>Trabajadores de apoyo a la realización de espectáculos, deportes y en parques de diversiones</t>
  </si>
  <si>
    <t>Guerrero No identificado</t>
  </si>
  <si>
    <t>Carteros (a pie o en bicicleta)</t>
  </si>
  <si>
    <t>Hidalgo Acatlán</t>
  </si>
  <si>
    <t>Repartidores de mensajería (a pie o en bicicleta) y mandaderos</t>
  </si>
  <si>
    <t>Hidalgo Acaxochitlán</t>
  </si>
  <si>
    <t>Repartidores de mercancías (a pie o en bicicleta)</t>
  </si>
  <si>
    <t>Hidalgo Actopan</t>
  </si>
  <si>
    <t>Lecturistas de medidores</t>
  </si>
  <si>
    <t>Hidalgo Agua Blanca de Iturbide</t>
  </si>
  <si>
    <t>Recolectores de dinero</t>
  </si>
  <si>
    <t>Hidalgo Ajacuba</t>
  </si>
  <si>
    <t>Elevadoristas y ascensoristas</t>
  </si>
  <si>
    <t>Hidalgo Alfajayucan</t>
  </si>
  <si>
    <t>Otros trabajadores en actividades elementales y de apoyo, no clasificados anteriormente</t>
  </si>
  <si>
    <t>Hidalgo Almoloya</t>
  </si>
  <si>
    <t>Ocupaciones no identificadas</t>
  </si>
  <si>
    <t>Hidalgo Apan</t>
  </si>
  <si>
    <t>Hidalgo El Arenal</t>
  </si>
  <si>
    <t>Hidalgo Atitalaquia</t>
  </si>
  <si>
    <t>Hidalgo Atlapexco</t>
  </si>
  <si>
    <t>Hidalgo Atotonilco el Grande</t>
  </si>
  <si>
    <t>Hidalgo Atotonilco de Tula</t>
  </si>
  <si>
    <t>Hidalgo Calnali</t>
  </si>
  <si>
    <t>Hidalgo Cardonal</t>
  </si>
  <si>
    <t>Hidalgo Cuautepec de Hinojosa</t>
  </si>
  <si>
    <t>Hidalgo Chapantongo</t>
  </si>
  <si>
    <t>Hidalgo Chapulhuacán</t>
  </si>
  <si>
    <t>Hidalgo Chilcuautla</t>
  </si>
  <si>
    <t>Hidalgo Eloxochitlán</t>
  </si>
  <si>
    <t>Hidalgo Emiliano Zapata</t>
  </si>
  <si>
    <t>Hidalgo Epazoyucan</t>
  </si>
  <si>
    <t>Hidalgo Francisco I. Madero</t>
  </si>
  <si>
    <t>Hidalgo Huasca de Ocampo</t>
  </si>
  <si>
    <t>Hidalgo Huautla</t>
  </si>
  <si>
    <t>Hidalgo Huazalingo</t>
  </si>
  <si>
    <t>Hidalgo Huehuetla</t>
  </si>
  <si>
    <t>Hidalgo Huejutla de Reyes</t>
  </si>
  <si>
    <t>Hidalgo Huichapan</t>
  </si>
  <si>
    <t>Hidalgo Ixmiquilpan</t>
  </si>
  <si>
    <t>Hidalgo Jacala de Ledezma</t>
  </si>
  <si>
    <t>Hidalgo Jaltocán</t>
  </si>
  <si>
    <t>Hidalgo Juárez Hidalgo</t>
  </si>
  <si>
    <t>Hidalgo Lolotla</t>
  </si>
  <si>
    <t>Hidalgo Metepec</t>
  </si>
  <si>
    <t>Hidalgo San Agustín Metzquititlán</t>
  </si>
  <si>
    <t>Hidalgo Metztitlán</t>
  </si>
  <si>
    <t>Hidalgo Mineral del Chico</t>
  </si>
  <si>
    <t>Hidalgo Mineral del Monte</t>
  </si>
  <si>
    <t>Hidalgo La Misión</t>
  </si>
  <si>
    <t>Hidalgo Mixquiahuala de Juárez</t>
  </si>
  <si>
    <t>Hidalgo Molango de Escamilla</t>
  </si>
  <si>
    <t>Hidalgo Nicolás Flores</t>
  </si>
  <si>
    <t>Hidalgo Nopala de Villagrán</t>
  </si>
  <si>
    <t>Hidalgo Omitlán de Juárez</t>
  </si>
  <si>
    <t>Hidalgo San Felipe Orizatlán</t>
  </si>
  <si>
    <t>Hidalgo Pacula</t>
  </si>
  <si>
    <t>Hidalgo Pachuca de Soto</t>
  </si>
  <si>
    <t>Hidalgo Pisaflores</t>
  </si>
  <si>
    <t>Hidalgo Progreso de Obregón</t>
  </si>
  <si>
    <t>Hidalgo Mineral de la Reforma</t>
  </si>
  <si>
    <t>Hidalgo San Agustín Tlaxiaca</t>
  </si>
  <si>
    <t>Hidalgo San Bartolo Tutotepec</t>
  </si>
  <si>
    <t>Hidalgo San Salvador</t>
  </si>
  <si>
    <t>Hidalgo Santiago de Anaya</t>
  </si>
  <si>
    <t>Hidalgo Santiago Tulantepec de Lugo Guerrero</t>
  </si>
  <si>
    <t>Hidalgo Singuilucan</t>
  </si>
  <si>
    <t>Hidalgo Tasquillo</t>
  </si>
  <si>
    <t>Hidalgo Tecozautla</t>
  </si>
  <si>
    <t>Hidalgo Tenango de Doria</t>
  </si>
  <si>
    <t>Hidalgo Tepeapulco</t>
  </si>
  <si>
    <t>Hidalgo Tepehuacán de Guerrero</t>
  </si>
  <si>
    <t>Hidalgo Tepeji del Río de Ocampo</t>
  </si>
  <si>
    <t>Hidalgo Tepetitlán</t>
  </si>
  <si>
    <t>Hidalgo Tetepango</t>
  </si>
  <si>
    <t>Hidalgo Villa de Tezontepec</t>
  </si>
  <si>
    <t>Hidalgo Tezontepec de Aldama</t>
  </si>
  <si>
    <t>Hidalgo Tianguistengo</t>
  </si>
  <si>
    <t>Hidalgo Tizayuca</t>
  </si>
  <si>
    <t>Hidalgo Tlahuelilpan</t>
  </si>
  <si>
    <t>Hidalgo Tlahuiltepa</t>
  </si>
  <si>
    <t>Hidalgo Tlanalapa</t>
  </si>
  <si>
    <t>Hidalgo Tlanchinol</t>
  </si>
  <si>
    <t>Hidalgo Tlaxcoapan</t>
  </si>
  <si>
    <t>Hidalgo Tolcayuca</t>
  </si>
  <si>
    <t>Hidalgo Tula de Allende</t>
  </si>
  <si>
    <t>Hidalgo Tulancingo de Bravo</t>
  </si>
  <si>
    <t>Hidalgo Xochiatipan</t>
  </si>
  <si>
    <t>Hidalgo Xochicoatlán</t>
  </si>
  <si>
    <t>Hidalgo Yahualica</t>
  </si>
  <si>
    <t>Hidalgo Zacualtipán de Ángeles</t>
  </si>
  <si>
    <t>Hidalgo Zapotlán de Juárez</t>
  </si>
  <si>
    <t>Hidalgo Zempoala</t>
  </si>
  <si>
    <t>Hidalgo Zimapán</t>
  </si>
  <si>
    <t>Hidalgo Otro</t>
  </si>
  <si>
    <t>Hidalgo No identificado</t>
  </si>
  <si>
    <t>Jalisco Acatic</t>
  </si>
  <si>
    <t>Jalisco Acatlán de Juárez</t>
  </si>
  <si>
    <t>Jalisco Ahualulco de Mercado</t>
  </si>
  <si>
    <t>Jalisco Amacueca</t>
  </si>
  <si>
    <t>Jalisco Amatitán</t>
  </si>
  <si>
    <t>Jalisco Ameca</t>
  </si>
  <si>
    <t>Jalisco San Juanito de Escobedo</t>
  </si>
  <si>
    <t>Jalisco Arandas</t>
  </si>
  <si>
    <t>Jalisco El Arenal</t>
  </si>
  <si>
    <t>Jalisco Atemajac de Brizuela</t>
  </si>
  <si>
    <t>Jalisco Atengo</t>
  </si>
  <si>
    <t>Jalisco Atenguillo</t>
  </si>
  <si>
    <t>Jalisco Atotonilco el Alto</t>
  </si>
  <si>
    <t>Jalisco Atoyac</t>
  </si>
  <si>
    <t>Jalisco Autlán de Navarro</t>
  </si>
  <si>
    <t>Jalisco Ayotlán</t>
  </si>
  <si>
    <t>Jalisco Ayutla</t>
  </si>
  <si>
    <t>Jalisco La Barca</t>
  </si>
  <si>
    <t>Jalisco Bolaños</t>
  </si>
  <si>
    <t>Jalisco Cabo Corrientes</t>
  </si>
  <si>
    <t>Jalisco Casimiro Castillo</t>
  </si>
  <si>
    <t>Jalisco Cihuatlán</t>
  </si>
  <si>
    <t>Jalisco Zapotlán el Grande</t>
  </si>
  <si>
    <t>Jalisco Cocula</t>
  </si>
  <si>
    <t>Jalisco Colotlán</t>
  </si>
  <si>
    <t>Jalisco Concepción de Buenos Aires</t>
  </si>
  <si>
    <t>Jalisco Cuautitlán de García Barragán</t>
  </si>
  <si>
    <t>Jalisco Cuautla</t>
  </si>
  <si>
    <t>Jalisco Cuquío</t>
  </si>
  <si>
    <t>Jalisco Chapala</t>
  </si>
  <si>
    <t>Jalisco Chimaltitán</t>
  </si>
  <si>
    <t>Jalisco Chiquilistlán</t>
  </si>
  <si>
    <t>Jalisco Degollado</t>
  </si>
  <si>
    <t>Jalisco Ejutla</t>
  </si>
  <si>
    <t>Jalisco Encarnación de Díaz</t>
  </si>
  <si>
    <t>Jalisco Etzatlán</t>
  </si>
  <si>
    <t>Jalisco El Grullo</t>
  </si>
  <si>
    <t>Jalisco Guachinango</t>
  </si>
  <si>
    <t>Jalisco Guadalajara</t>
  </si>
  <si>
    <t>Jalisco Hostotipaquillo</t>
  </si>
  <si>
    <t>Jalisco Huejúcar</t>
  </si>
  <si>
    <t>Jalisco Huejuquilla el Alto</t>
  </si>
  <si>
    <t>Jalisco La Huerta</t>
  </si>
  <si>
    <t>Jalisco Ixtlahuacán de los Membrillos</t>
  </si>
  <si>
    <t>Jalisco Ixtlahuacán del Río</t>
  </si>
  <si>
    <t>Jalisco Jalostotitlán</t>
  </si>
  <si>
    <t>Jalisco Jamay</t>
  </si>
  <si>
    <t>Jalisco Jesús María</t>
  </si>
  <si>
    <t>Jalisco Jilotlán de los Dolores</t>
  </si>
  <si>
    <t>Jalisco Jocotepec</t>
  </si>
  <si>
    <t>Jalisco Juanacatlán</t>
  </si>
  <si>
    <t>Jalisco Juchitlán</t>
  </si>
  <si>
    <t>Jalisco Lagos de Moreno</t>
  </si>
  <si>
    <t>Jalisco El Limón</t>
  </si>
  <si>
    <t>Jalisco Magdalena</t>
  </si>
  <si>
    <t>Jalisco Santa María del Oro</t>
  </si>
  <si>
    <t>Jalisco La Manzanilla de la Paz</t>
  </si>
  <si>
    <t>Jalisco Mascota</t>
  </si>
  <si>
    <t>Jalisco Mazamitla</t>
  </si>
  <si>
    <t>Jalisco Mexticacán</t>
  </si>
  <si>
    <t>Jalisco Mezquitic</t>
  </si>
  <si>
    <t>Jalisco Mixtlán</t>
  </si>
  <si>
    <t>Jalisco Ocotlán</t>
  </si>
  <si>
    <t>Jalisco Ojuelos de Jalisco</t>
  </si>
  <si>
    <t>Jalisco Pihuamo</t>
  </si>
  <si>
    <t>Jalisco Poncitlán</t>
  </si>
  <si>
    <t>Jalisco Puerto Vallarta</t>
  </si>
  <si>
    <t>Jalisco Villa Purificación</t>
  </si>
  <si>
    <t>Jalisco Quitupan</t>
  </si>
  <si>
    <t>Jalisco El Salto</t>
  </si>
  <si>
    <t>Jalisco San Cristóbal de la Barranca</t>
  </si>
  <si>
    <t>Jalisco San Diego de Alejandría</t>
  </si>
  <si>
    <t>Jalisco San Juan de los Lagos</t>
  </si>
  <si>
    <t>Jalisco San Julián</t>
  </si>
  <si>
    <t>Jalisco San Marcos</t>
  </si>
  <si>
    <t>Jalisco San Martín de Bolaños</t>
  </si>
  <si>
    <t>Jalisco San Martín Hidalgo</t>
  </si>
  <si>
    <t>Jalisco San Miguel el Alto</t>
  </si>
  <si>
    <t>Jalisco Gómez Farías</t>
  </si>
  <si>
    <t>Jalisco San Sebastián del Oeste</t>
  </si>
  <si>
    <t>Jalisco Santa María de los Ángeles</t>
  </si>
  <si>
    <t>Jalisco Sayula</t>
  </si>
  <si>
    <t>Jalisco Tala</t>
  </si>
  <si>
    <t>Jalisco Talpa de Allende</t>
  </si>
  <si>
    <t>Jalisco Tamazula de Gordiano</t>
  </si>
  <si>
    <t>Jalisco Tapalpa</t>
  </si>
  <si>
    <t>Jalisco Tecalitlán</t>
  </si>
  <si>
    <t>Jalisco Tecolotlán</t>
  </si>
  <si>
    <t>Jalisco Techaluta de Montenegro</t>
  </si>
  <si>
    <t>Jalisco Tenamaxtlán</t>
  </si>
  <si>
    <t>Jalisco Teocaltiche</t>
  </si>
  <si>
    <t>Jalisco Teocuitatlán de Corona</t>
  </si>
  <si>
    <t>Jalisco Tepatitlán de Morelos</t>
  </si>
  <si>
    <t>Jalisco Tequila</t>
  </si>
  <si>
    <t>Jalisco Teuchitlán</t>
  </si>
  <si>
    <t>Jalisco Tizapán el Alto</t>
  </si>
  <si>
    <t>Jalisco Tlajomulco de Zúñiga</t>
  </si>
  <si>
    <t>Jalisco San Pedro Tlaquepaque</t>
  </si>
  <si>
    <t>Jalisco Tolimán</t>
  </si>
  <si>
    <t>Jalisco Tomatlán</t>
  </si>
  <si>
    <t>Jalisco Tonalá</t>
  </si>
  <si>
    <t>Jalisco Tonaya</t>
  </si>
  <si>
    <t>Jalisco Tonila</t>
  </si>
  <si>
    <t>Jalisco Totatiche</t>
  </si>
  <si>
    <t>Jalisco Tototlán</t>
  </si>
  <si>
    <t>Jalisco Tuxcacuesco</t>
  </si>
  <si>
    <t>Jalisco Tuxcueca</t>
  </si>
  <si>
    <t>Jalisco Tuxpan</t>
  </si>
  <si>
    <t>Jalisco Unión de San Antonio</t>
  </si>
  <si>
    <t>Jalisco Unión de Tula</t>
  </si>
  <si>
    <t>Jalisco Valle de Guadalupe</t>
  </si>
  <si>
    <t>Jalisco Valle de Juárez</t>
  </si>
  <si>
    <t>Jalisco San Gabriel</t>
  </si>
  <si>
    <t>Jalisco Villa Corona</t>
  </si>
  <si>
    <t>Jalisco Villa Guerrero</t>
  </si>
  <si>
    <t>Jalisco Villa Hidalgo</t>
  </si>
  <si>
    <t>Jalisco Cañadas de Obregón</t>
  </si>
  <si>
    <t>Jalisco Yahualica de González Gallo</t>
  </si>
  <si>
    <t>Jalisco Zacoalco de Torres</t>
  </si>
  <si>
    <t>Jalisco Zapopan</t>
  </si>
  <si>
    <t>Jalisco Zapotiltic</t>
  </si>
  <si>
    <t>Jalisco Zapotitlán de Vadillo</t>
  </si>
  <si>
    <t>Jalisco Zapotlán del Rey</t>
  </si>
  <si>
    <t>Jalisco Zapotlanejo</t>
  </si>
  <si>
    <t>Jalisco San Ignacio Cerro Gordo</t>
  </si>
  <si>
    <t>Jalisco Otro</t>
  </si>
  <si>
    <t>Jalisco No identificado</t>
  </si>
  <si>
    <t>México Acambay de Ruíz Castañeda</t>
  </si>
  <si>
    <t>México Acolman</t>
  </si>
  <si>
    <t>México Aculco</t>
  </si>
  <si>
    <t>México Almoloya de Alquisiras</t>
  </si>
  <si>
    <t>México Almoloya de Juárez</t>
  </si>
  <si>
    <t>México Almoloya del Río</t>
  </si>
  <si>
    <t>México Amanalco</t>
  </si>
  <si>
    <t>México Amatepec</t>
  </si>
  <si>
    <t>México Amecameca</t>
  </si>
  <si>
    <t>México Apaxco</t>
  </si>
  <si>
    <t>México Atenco</t>
  </si>
  <si>
    <t>México Atizapán</t>
  </si>
  <si>
    <t>México Atizapán de Zaragoza</t>
  </si>
  <si>
    <t>México Atlacomulco</t>
  </si>
  <si>
    <t>México Atlautla</t>
  </si>
  <si>
    <t>México Axapusco</t>
  </si>
  <si>
    <t>México Ayapango</t>
  </si>
  <si>
    <t>México Calimaya</t>
  </si>
  <si>
    <t>México Capulhuac</t>
  </si>
  <si>
    <t>México Coacalco de Berriozábal</t>
  </si>
  <si>
    <t>México Coatepec Harinas</t>
  </si>
  <si>
    <t>México Cocotitlán</t>
  </si>
  <si>
    <t>México Coyotepec</t>
  </si>
  <si>
    <t>México Cuautitlán</t>
  </si>
  <si>
    <t>México Chalco</t>
  </si>
  <si>
    <t>México Chapa de Mota</t>
  </si>
  <si>
    <t>México Chapultepec</t>
  </si>
  <si>
    <t>México Chiautla</t>
  </si>
  <si>
    <t>México Chicoloapan</t>
  </si>
  <si>
    <t>México Chiconcuac</t>
  </si>
  <si>
    <t>México Chimalhuacán</t>
  </si>
  <si>
    <t>México Donato Guerra</t>
  </si>
  <si>
    <t>México Ecatepec de Morelos</t>
  </si>
  <si>
    <t>México Ecatzingo</t>
  </si>
  <si>
    <t>México Huehuetoca</t>
  </si>
  <si>
    <t>México Hueypoxtla</t>
  </si>
  <si>
    <t>México Huixquilucan</t>
  </si>
  <si>
    <t>México Isidro Fabela</t>
  </si>
  <si>
    <t>México Ixtapaluca</t>
  </si>
  <si>
    <t>México Ixtapan de la Sal</t>
  </si>
  <si>
    <t>México Ixtapan del Oro</t>
  </si>
  <si>
    <t>México Ixtlahuaca</t>
  </si>
  <si>
    <t>México Xalatlaco</t>
  </si>
  <si>
    <t>México Jaltenco</t>
  </si>
  <si>
    <t>México Jilotepec</t>
  </si>
  <si>
    <t>México Jilotzingo</t>
  </si>
  <si>
    <t>México Jiquipilco</t>
  </si>
  <si>
    <t>México Jocotitlán</t>
  </si>
  <si>
    <t>México Joquicingo</t>
  </si>
  <si>
    <t>México Juchitepec</t>
  </si>
  <si>
    <t>México Lerma</t>
  </si>
  <si>
    <t>México Malinalco</t>
  </si>
  <si>
    <t>México Melchor Ocampo</t>
  </si>
  <si>
    <t>México Metepec</t>
  </si>
  <si>
    <t>México Mexicaltzingo</t>
  </si>
  <si>
    <t>México Morelos</t>
  </si>
  <si>
    <t>México Naucalpan de Juárez</t>
  </si>
  <si>
    <t>México Nezahualcóyotl</t>
  </si>
  <si>
    <t>México Nextlalpan</t>
  </si>
  <si>
    <t>México Nicolás Romero</t>
  </si>
  <si>
    <t>México Nopaltepec</t>
  </si>
  <si>
    <t>México Ocoyoacac</t>
  </si>
  <si>
    <t>México Ocuilan</t>
  </si>
  <si>
    <t>México El Oro</t>
  </si>
  <si>
    <t>México Otumba</t>
  </si>
  <si>
    <t>México Otzoloapan</t>
  </si>
  <si>
    <t>México Otzolotepec</t>
  </si>
  <si>
    <t>México Ozumba</t>
  </si>
  <si>
    <t>México Papalotla</t>
  </si>
  <si>
    <t>México La Paz</t>
  </si>
  <si>
    <t>México Polotitlán</t>
  </si>
  <si>
    <t>México Rayón</t>
  </si>
  <si>
    <t>México San Antonio la Isla</t>
  </si>
  <si>
    <t>México San Felipe del Progreso</t>
  </si>
  <si>
    <t>México San Martín de las Pirámides</t>
  </si>
  <si>
    <t>México San Mateo Atenco</t>
  </si>
  <si>
    <t>México San Simón de Guerrero</t>
  </si>
  <si>
    <t>México Santo Tomás</t>
  </si>
  <si>
    <t>México Soyaniquilpan de Juárez</t>
  </si>
  <si>
    <t>México Sultepec</t>
  </si>
  <si>
    <t>México Tecámac</t>
  </si>
  <si>
    <t>México Tejupilco</t>
  </si>
  <si>
    <t>México Temamatla</t>
  </si>
  <si>
    <t>México Temascalapa</t>
  </si>
  <si>
    <t>México Temascalcingo</t>
  </si>
  <si>
    <t>México Temascaltepec</t>
  </si>
  <si>
    <t>México Temoaya</t>
  </si>
  <si>
    <t>México Tenancingo</t>
  </si>
  <si>
    <t>México Tenango del Aire</t>
  </si>
  <si>
    <t>México Tenango del Valle</t>
  </si>
  <si>
    <t>México Teoloyucan</t>
  </si>
  <si>
    <t>México Teotihuacán</t>
  </si>
  <si>
    <t>México Tepetlaoxtoc</t>
  </si>
  <si>
    <t>México Tepetlixpa</t>
  </si>
  <si>
    <t>México Tepotzotlán</t>
  </si>
  <si>
    <t>México Tequixquiac</t>
  </si>
  <si>
    <t>México Texcaltitlán</t>
  </si>
  <si>
    <t>México Texcalyacac</t>
  </si>
  <si>
    <t>México Texcoco</t>
  </si>
  <si>
    <t>México Tezoyuca</t>
  </si>
  <si>
    <t>México Tianguistenco</t>
  </si>
  <si>
    <t>México Timilpan</t>
  </si>
  <si>
    <t>México Tlalmanalco</t>
  </si>
  <si>
    <t>México Tlalnepantla de Baz</t>
  </si>
  <si>
    <t>México Tlatlaya</t>
  </si>
  <si>
    <t>México Toluca</t>
  </si>
  <si>
    <t>México Tonatico</t>
  </si>
  <si>
    <t>México Tultepec</t>
  </si>
  <si>
    <t>México Tultitlán</t>
  </si>
  <si>
    <t>México Valle de Bravo</t>
  </si>
  <si>
    <t>México Villa de Allende</t>
  </si>
  <si>
    <t>México Villa del Carbón</t>
  </si>
  <si>
    <t>México Villa Guerrero</t>
  </si>
  <si>
    <t>México Villa Victoria</t>
  </si>
  <si>
    <t>México Xonacatlán</t>
  </si>
  <si>
    <t>México Zacazonapan</t>
  </si>
  <si>
    <t>México Zacualpan</t>
  </si>
  <si>
    <t>México Zinacantepec</t>
  </si>
  <si>
    <t>México Zumpahuacán</t>
  </si>
  <si>
    <t>México Zumpango</t>
  </si>
  <si>
    <t>México Cuautitlán Izcalli</t>
  </si>
  <si>
    <t>México Valle de Chalco Solidaridad</t>
  </si>
  <si>
    <t>México Luvianos</t>
  </si>
  <si>
    <t>México San José del Rincón</t>
  </si>
  <si>
    <t>México Tonanitla</t>
  </si>
  <si>
    <t>México Otro</t>
  </si>
  <si>
    <t>México No identificado</t>
  </si>
  <si>
    <t>Michoacán_de_Ocampo Acuitzio</t>
  </si>
  <si>
    <t>Michoacán_de_Ocampo Aguililla</t>
  </si>
  <si>
    <t>Michoacán_de_Ocampo Álvaro Obregón</t>
  </si>
  <si>
    <t>Michoacán_de_Ocampo Angamacutiro</t>
  </si>
  <si>
    <t>Michoacán_de_Ocampo Angangueo</t>
  </si>
  <si>
    <t>Michoacán_de_Ocampo Apatzingán</t>
  </si>
  <si>
    <t>Michoacán_de_Ocampo Aporo</t>
  </si>
  <si>
    <t>Michoacán_de_Ocampo Aquila</t>
  </si>
  <si>
    <t>Michoacán_de_Ocampo Ario</t>
  </si>
  <si>
    <t>Michoacán_de_Ocampo Arteaga</t>
  </si>
  <si>
    <t>Michoacán_de_Ocampo Briseñas</t>
  </si>
  <si>
    <t>Michoacán_de_Ocampo Buenavista</t>
  </si>
  <si>
    <t>Michoacán_de_Ocampo Carácuaro</t>
  </si>
  <si>
    <t>Michoacán_de_Ocampo Coahuayana</t>
  </si>
  <si>
    <t>Michoacán_de_Ocampo Coalcomán de Vázquez Pallares</t>
  </si>
  <si>
    <t>Michoacán_de_Ocampo Coeneo</t>
  </si>
  <si>
    <t>Michoacán_de_Ocampo Contepec</t>
  </si>
  <si>
    <t>Michoacán_de_Ocampo Copándaro</t>
  </si>
  <si>
    <t>Michoacán_de_Ocampo Cotija</t>
  </si>
  <si>
    <t>Michoacán_de_Ocampo Cuitzeo</t>
  </si>
  <si>
    <t>Michoacán_de_Ocampo Charapan</t>
  </si>
  <si>
    <t>Michoacán_de_Ocampo Charo</t>
  </si>
  <si>
    <t>Michoacán_de_Ocampo Chavinda</t>
  </si>
  <si>
    <t>Michoacán_de_Ocampo Cherán</t>
  </si>
  <si>
    <t>Michoacán_de_Ocampo Chilchota</t>
  </si>
  <si>
    <t>Michoacán_de_Ocampo Chinicuila</t>
  </si>
  <si>
    <t>Michoacán_de_Ocampo Chucándiro</t>
  </si>
  <si>
    <t>Michoacán_de_Ocampo Churintzio</t>
  </si>
  <si>
    <t>Michoacán_de_Ocampo Churumuco</t>
  </si>
  <si>
    <t>Michoacán_de_Ocampo Ecuandureo</t>
  </si>
  <si>
    <t>Michoacán_de_Ocampo Epitacio Huerta</t>
  </si>
  <si>
    <t>Michoacán_de_Ocampo Erongarícuaro</t>
  </si>
  <si>
    <t>Michoacán_de_Ocampo Gabriel Zamora</t>
  </si>
  <si>
    <t>Michoacán_de_Ocampo Hidalgo</t>
  </si>
  <si>
    <t>Michoacán_de_Ocampo La Huacana</t>
  </si>
  <si>
    <t>Michoacán_de_Ocampo Huandacareo</t>
  </si>
  <si>
    <t>Michoacán_de_Ocampo Huaniqueo</t>
  </si>
  <si>
    <t>Michoacán_de_Ocampo Huetamo</t>
  </si>
  <si>
    <t>Michoacán_de_Ocampo Huiramba</t>
  </si>
  <si>
    <t>Michoacán_de_Ocampo Indaparapeo</t>
  </si>
  <si>
    <t>Michoacán_de_Ocampo Irimbo</t>
  </si>
  <si>
    <t>Michoacán_de_Ocampo Ixtlán</t>
  </si>
  <si>
    <t>Michoacán_de_Ocampo Jacona</t>
  </si>
  <si>
    <t>Michoacán_de_Ocampo Jiménez</t>
  </si>
  <si>
    <t>Michoacán_de_Ocampo Jiquilpan</t>
  </si>
  <si>
    <t>Michoacán_de_Ocampo Juárez</t>
  </si>
  <si>
    <t>Michoacán_de_Ocampo Jungapeo</t>
  </si>
  <si>
    <t>Michoacán_de_Ocampo Lagunillas</t>
  </si>
  <si>
    <t>Michoacán_de_Ocampo Madero</t>
  </si>
  <si>
    <t>Michoacán_de_Ocampo Maravatío</t>
  </si>
  <si>
    <t>Michoacán_de_Ocampo Marcos Castellanos</t>
  </si>
  <si>
    <t>Michoacán_de_Ocampo Lázaro Cárdenas</t>
  </si>
  <si>
    <t>Michoacán_de_Ocampo Morelia</t>
  </si>
  <si>
    <t>Michoacán_de_Ocampo Morelos</t>
  </si>
  <si>
    <t>Michoacán_de_Ocampo Múgica</t>
  </si>
  <si>
    <t>Michoacán_de_Ocampo Nahuatzen</t>
  </si>
  <si>
    <t>Michoacán_de_Ocampo Nocupétaro</t>
  </si>
  <si>
    <t>Michoacán_de_Ocampo Nuevo Parangaricutiro</t>
  </si>
  <si>
    <t>Michoacán_de_Ocampo Nuevo Urecho</t>
  </si>
  <si>
    <t>Michoacán_de_Ocampo Numarán</t>
  </si>
  <si>
    <t>Michoacán_de_Ocampo Ocampo</t>
  </si>
  <si>
    <t>Michoacán_de_Ocampo Pajacuarán</t>
  </si>
  <si>
    <t>Michoacán_de_Ocampo Panindícuaro</t>
  </si>
  <si>
    <t>Michoacán_de_Ocampo Parácuaro</t>
  </si>
  <si>
    <t>Michoacán_de_Ocampo Paracho</t>
  </si>
  <si>
    <t>Michoacán_de_Ocampo Pátzcuaro</t>
  </si>
  <si>
    <t>Michoacán_de_Ocampo Penjamillo</t>
  </si>
  <si>
    <t>Michoacán_de_Ocampo Peribán</t>
  </si>
  <si>
    <t>Michoacán_de_Ocampo La Piedad</t>
  </si>
  <si>
    <t>Michoacán_de_Ocampo Purépero</t>
  </si>
  <si>
    <t>Michoacán_de_Ocampo Puruándiro</t>
  </si>
  <si>
    <t>Michoacán_de_Ocampo Queréndaro</t>
  </si>
  <si>
    <t>Michoacán_de_Ocampo Quiroga</t>
  </si>
  <si>
    <t>Michoacán_de_Ocampo Cojumatlán de Régules</t>
  </si>
  <si>
    <t>Michoacán_de_Ocampo Los Reyes</t>
  </si>
  <si>
    <t>Michoacán_de_Ocampo Sahuayo</t>
  </si>
  <si>
    <t>Michoacán_de_Ocampo San Lucas</t>
  </si>
  <si>
    <t>Michoacán_de_Ocampo Santa Ana Maya</t>
  </si>
  <si>
    <t>Michoacán_de_Ocampo Salvador Escalante</t>
  </si>
  <si>
    <t>Michoacán_de_Ocampo Senguio</t>
  </si>
  <si>
    <t>Michoacán_de_Ocampo Susupuato</t>
  </si>
  <si>
    <t>Michoacán_de_Ocampo Tacámbaro</t>
  </si>
  <si>
    <t>Michoacán_de_Ocampo Tancítaro</t>
  </si>
  <si>
    <t>Michoacán_de_Ocampo Tangamandapio</t>
  </si>
  <si>
    <t>Michoacán_de_Ocampo Tangancícuaro</t>
  </si>
  <si>
    <t>Michoacán_de_Ocampo Tanhuato</t>
  </si>
  <si>
    <t>Michoacán_de_Ocampo Taretan</t>
  </si>
  <si>
    <t>Michoacán_de_Ocampo Tarímbaro</t>
  </si>
  <si>
    <t>Michoacán_de_Ocampo Tepalcatepec</t>
  </si>
  <si>
    <t>Michoacán_de_Ocampo Tingambato</t>
  </si>
  <si>
    <t>Michoacán_de_Ocampo Tingüindín</t>
  </si>
  <si>
    <t>Michoacán_de_Ocampo Tiquicheo de Nicolás Romero</t>
  </si>
  <si>
    <t>Michoacán_de_Ocampo Tlalpujahua</t>
  </si>
  <si>
    <t>Michoacán_de_Ocampo Tlazazalca</t>
  </si>
  <si>
    <t>Michoacán_de_Ocampo Tocumbo</t>
  </si>
  <si>
    <t>Michoacán_de_Ocampo Tumbiscatío</t>
  </si>
  <si>
    <t>Michoacán_de_Ocampo Turicato</t>
  </si>
  <si>
    <t>Michoacán_de_Ocampo Tuxpan</t>
  </si>
  <si>
    <t>Michoacán_de_Ocampo Tuzantla</t>
  </si>
  <si>
    <t>Michoacán_de_Ocampo Tzintzuntzan</t>
  </si>
  <si>
    <t>Michoacán_de_Ocampo Tzitzio</t>
  </si>
  <si>
    <t>Michoacán_de_Ocampo Uruapan</t>
  </si>
  <si>
    <t>Michoacán_de_Ocampo Venustiano Carranza</t>
  </si>
  <si>
    <t>Michoacán_de_Ocampo Villamar</t>
  </si>
  <si>
    <t>Michoacán_de_Ocampo Vista Hermosa</t>
  </si>
  <si>
    <t>Michoacán_de_Ocampo Yurécuaro</t>
  </si>
  <si>
    <t>Michoacán_de_Ocampo Zacapu</t>
  </si>
  <si>
    <t>Michoacán_de_Ocampo Zamora</t>
  </si>
  <si>
    <t>Michoacán_de_Ocampo Zináparo</t>
  </si>
  <si>
    <t>Michoacán_de_Ocampo Zinapécuaro</t>
  </si>
  <si>
    <t>Michoacán_de_Ocampo Ziracuaretiro</t>
  </si>
  <si>
    <t>Michoacán_de_Ocampo Zitácuaro</t>
  </si>
  <si>
    <t>Michoacán_de_Ocampo José Sixto Verduzco</t>
  </si>
  <si>
    <t>Michoacán_de_Ocampo Otro</t>
  </si>
  <si>
    <t>Michoacán_de_Ocampo No identificado</t>
  </si>
  <si>
    <t>Morelos Amacuzac</t>
  </si>
  <si>
    <t>Morelos Atlatlahucan</t>
  </si>
  <si>
    <t>Morelos Axochiapan</t>
  </si>
  <si>
    <t>Morelos Ayala</t>
  </si>
  <si>
    <t>Morelos Coatlán del Río</t>
  </si>
  <si>
    <t>Morelos Cuautla</t>
  </si>
  <si>
    <t>Morelos Cuernavaca</t>
  </si>
  <si>
    <t>Morelos Emiliano Zapata</t>
  </si>
  <si>
    <t>Morelos Huitzilac</t>
  </si>
  <si>
    <t>Morelos Jantetelco</t>
  </si>
  <si>
    <t>Morelos Jiutepec</t>
  </si>
  <si>
    <t>Morelos Jojutla</t>
  </si>
  <si>
    <t>Morelos Jonacatepec de Leandro Valle</t>
  </si>
  <si>
    <t>Morelos Mazatepec</t>
  </si>
  <si>
    <t>Morelos Miacatlán</t>
  </si>
  <si>
    <t>Morelos Ocuituco</t>
  </si>
  <si>
    <t>Morelos Puente de Ixtla</t>
  </si>
  <si>
    <t>Morelos Temixco</t>
  </si>
  <si>
    <t>Morelos Tepalcingo</t>
  </si>
  <si>
    <t>Morelos Tepoztlán</t>
  </si>
  <si>
    <t>Morelos Tetecala</t>
  </si>
  <si>
    <t>Morelos Tetela del Volcán</t>
  </si>
  <si>
    <t>Morelos Tlalnepantla</t>
  </si>
  <si>
    <t>Morelos Tlaltizapán de Zapata</t>
  </si>
  <si>
    <t>Morelos Tlaquiltenango</t>
  </si>
  <si>
    <t>Morelos Tlayacapan</t>
  </si>
  <si>
    <t>Morelos Totolapan</t>
  </si>
  <si>
    <t>Morelos Xochitepec</t>
  </si>
  <si>
    <t>Morelos Yautepec</t>
  </si>
  <si>
    <t>Morelos Yecapixtla</t>
  </si>
  <si>
    <t>Morelos Zacatepec</t>
  </si>
  <si>
    <t>Morelos Zacualpan de Amilpas</t>
  </si>
  <si>
    <t>Morelos Temoac</t>
  </si>
  <si>
    <t>Morelos Coatetelco</t>
  </si>
  <si>
    <t>Morelos Xoxocotla</t>
  </si>
  <si>
    <t>Morelos Hueyapan</t>
  </si>
  <si>
    <t>Morelos Otro</t>
  </si>
  <si>
    <t>Morelos No identificado</t>
  </si>
  <si>
    <t>Nayarit Acaponeta</t>
  </si>
  <si>
    <t>Nayarit Ahuacatlán</t>
  </si>
  <si>
    <t>Nayarit Amatlán de Cañas</t>
  </si>
  <si>
    <t>Nayarit Compostela</t>
  </si>
  <si>
    <t>Nayarit Huajicori</t>
  </si>
  <si>
    <t>Nayarit Ixtlán del Río</t>
  </si>
  <si>
    <t>Nayarit Jala</t>
  </si>
  <si>
    <t>Nayarit Xalisco</t>
  </si>
  <si>
    <t>Nayarit Del Nayar</t>
  </si>
  <si>
    <t>Nayarit Rosamorada</t>
  </si>
  <si>
    <t>Nayarit Ruíz</t>
  </si>
  <si>
    <t>Nayarit San Blas</t>
  </si>
  <si>
    <t>Nayarit San Pedro Lagunillas</t>
  </si>
  <si>
    <t>Nayarit Santa María del Oro</t>
  </si>
  <si>
    <t>Nayarit Santiago Ixcuintla</t>
  </si>
  <si>
    <t>Nayarit Tecuala</t>
  </si>
  <si>
    <t>Nayarit Tepic</t>
  </si>
  <si>
    <t>Nayarit Tuxpan</t>
  </si>
  <si>
    <t>Nayarit La Yesca</t>
  </si>
  <si>
    <t>Nayarit Bahía de Banderas</t>
  </si>
  <si>
    <t>Nayarit Otro</t>
  </si>
  <si>
    <t>Nayarit No identificado</t>
  </si>
  <si>
    <t>Nuevo_León Abasolo</t>
  </si>
  <si>
    <t>Nuevo_León Agualeguas</t>
  </si>
  <si>
    <t>Nuevo_León Los Aldamas</t>
  </si>
  <si>
    <t>Nuevo_León Allende</t>
  </si>
  <si>
    <t>Nuevo_León Anáhuac</t>
  </si>
  <si>
    <t>Nuevo_León Apodaca</t>
  </si>
  <si>
    <t>Nuevo_León Aramberri</t>
  </si>
  <si>
    <t>Nuevo_León Bustamante</t>
  </si>
  <si>
    <t>Nuevo_León Cadereyta Jiménez</t>
  </si>
  <si>
    <t>Nuevo_León El Carmen</t>
  </si>
  <si>
    <t>Nuevo_León Cerralvo</t>
  </si>
  <si>
    <t>Nuevo_León Ciénega de Flores</t>
  </si>
  <si>
    <t>Nuevo_León China</t>
  </si>
  <si>
    <t>Nuevo_León Doctor Arroyo</t>
  </si>
  <si>
    <t>Nuevo_León Doctor Coss</t>
  </si>
  <si>
    <t>Nuevo_León Doctor González</t>
  </si>
  <si>
    <t>Nuevo_León Galeana</t>
  </si>
  <si>
    <t>Nuevo_León García</t>
  </si>
  <si>
    <t>Nuevo_León San Pedro Garza García</t>
  </si>
  <si>
    <t>Nuevo_León General Bravo</t>
  </si>
  <si>
    <t>Nuevo_León General Escobedo</t>
  </si>
  <si>
    <t>Nuevo_León General Terán</t>
  </si>
  <si>
    <t>Nuevo_León General Treviño</t>
  </si>
  <si>
    <t>Nuevo_León General Zaragoza</t>
  </si>
  <si>
    <t>Nuevo_León General Zuazua</t>
  </si>
  <si>
    <t>Nuevo_León Guadalupe</t>
  </si>
  <si>
    <t>Nuevo_León Los Herreras</t>
  </si>
  <si>
    <t>Nuevo_León Higueras</t>
  </si>
  <si>
    <t>Nuevo_León Hualahuises</t>
  </si>
  <si>
    <t>Nuevo_León Iturbide</t>
  </si>
  <si>
    <t>Nuevo_León Juárez</t>
  </si>
  <si>
    <t>Nuevo_León Lampazos de Naranjo</t>
  </si>
  <si>
    <t>Nuevo_León Linares</t>
  </si>
  <si>
    <t>Nuevo_León Marín</t>
  </si>
  <si>
    <t>Nuevo_León Melchor Ocampo</t>
  </si>
  <si>
    <t>Nuevo_León Mier y Noriega</t>
  </si>
  <si>
    <t>Nuevo_León Mina</t>
  </si>
  <si>
    <t>Nuevo_León Montemorelos</t>
  </si>
  <si>
    <t>Nuevo_León Monterrey</t>
  </si>
  <si>
    <t>Nuevo_León Parás</t>
  </si>
  <si>
    <t>Nuevo_León Pesquería</t>
  </si>
  <si>
    <t>Nuevo_León Los Ramones</t>
  </si>
  <si>
    <t>Nuevo_León Rayones</t>
  </si>
  <si>
    <t>Nuevo_León Sabinas Hidalgo</t>
  </si>
  <si>
    <t>Nuevo_León Salinas Victoria</t>
  </si>
  <si>
    <t>Nuevo_León San Nicolás de los Garza</t>
  </si>
  <si>
    <t>Nuevo_León Hidalgo</t>
  </si>
  <si>
    <t>Nuevo_León Santa Catarina</t>
  </si>
  <si>
    <t>Nuevo_León Santiago</t>
  </si>
  <si>
    <t>Nuevo_León Vallecillo</t>
  </si>
  <si>
    <t>Nuevo_León Villaldama</t>
  </si>
  <si>
    <t>Nuevo_León Otro</t>
  </si>
  <si>
    <t>Nuevo_León No identificado</t>
  </si>
  <si>
    <t>Oaxaca Abejones</t>
  </si>
  <si>
    <t>Oaxaca Acatlán de Pérez Figueroa</t>
  </si>
  <si>
    <t>Oaxaca Asunción Cacalotepec</t>
  </si>
  <si>
    <t>Oaxaca Asunción Cuyotepeji</t>
  </si>
  <si>
    <t>Oaxaca Asunción Ixtaltepec</t>
  </si>
  <si>
    <t>Oaxaca Asunción Nochixtlán</t>
  </si>
  <si>
    <t>Oaxaca Asunción Ocotlán</t>
  </si>
  <si>
    <t>Oaxaca Asunción Tlacolulita</t>
  </si>
  <si>
    <t>Oaxaca Ayotzintepec</t>
  </si>
  <si>
    <t>Oaxaca El Barrio de la Soledad</t>
  </si>
  <si>
    <t>Oaxaca Calihualá</t>
  </si>
  <si>
    <t>Oaxaca Candelaria Loxicha</t>
  </si>
  <si>
    <t>Oaxaca Ciénega de Zimatlán</t>
  </si>
  <si>
    <t>Oaxaca Ciudad Ixtepec</t>
  </si>
  <si>
    <t>Oaxaca Coatecas Altas</t>
  </si>
  <si>
    <t>Oaxaca Coicoyán de las Flores</t>
  </si>
  <si>
    <t>Oaxaca La Compañía</t>
  </si>
  <si>
    <t>Oaxaca Concepción Buenavista</t>
  </si>
  <si>
    <t>Oaxaca Concepción Pápalo</t>
  </si>
  <si>
    <t>Oaxaca Constancia del Rosario</t>
  </si>
  <si>
    <t>Oaxaca Cosolapa</t>
  </si>
  <si>
    <t>Oaxaca Cosoltepec</t>
  </si>
  <si>
    <t>Oaxaca Cuilápam de Guerrero</t>
  </si>
  <si>
    <t>Oaxaca Cuyamecalco Villa de Zaragoza</t>
  </si>
  <si>
    <t>Oaxaca Chahuites</t>
  </si>
  <si>
    <t>Oaxaca Chalcatongo de Hidalgo</t>
  </si>
  <si>
    <t>Oaxaca Chiquihuitlán de Benito Juárez</t>
  </si>
  <si>
    <t>Oaxaca Heroica Ciudad de Ejutla de Crespo</t>
  </si>
  <si>
    <t>Oaxaca Eloxochitlán de Flores Magón</t>
  </si>
  <si>
    <t>Oaxaca El Espinal</t>
  </si>
  <si>
    <t>Oaxaca Tamazulápam del Espíritu Santo</t>
  </si>
  <si>
    <t>Oaxaca Fresnillo de Trujano</t>
  </si>
  <si>
    <t>Oaxaca Guadalupe Etla</t>
  </si>
  <si>
    <t>Oaxaca Guadalupe de Ramírez</t>
  </si>
  <si>
    <t>Oaxaca Guelatao de Juárez</t>
  </si>
  <si>
    <t>Oaxaca Guevea de Humboldt</t>
  </si>
  <si>
    <t>Oaxaca Mesones Hidalgo</t>
  </si>
  <si>
    <t>Oaxaca Villa Hidalgo</t>
  </si>
  <si>
    <t>Oaxaca Heroica Ciudad de Huajuapan de León</t>
  </si>
  <si>
    <t>Oaxaca Huautepec</t>
  </si>
  <si>
    <t>Oaxaca Huautla de Jiménez</t>
  </si>
  <si>
    <t>Oaxaca Ixtlán de Juárez</t>
  </si>
  <si>
    <t>Oaxaca Juchitán de Zaragoza</t>
  </si>
  <si>
    <t>Oaxaca Loma Bonita</t>
  </si>
  <si>
    <t>Oaxaca Magdalena Apasco</t>
  </si>
  <si>
    <t>Oaxaca Magdalena Jaltepec</t>
  </si>
  <si>
    <t>Oaxaca Santa Magdalena Jicotlán</t>
  </si>
  <si>
    <t>Oaxaca Magdalena Mixtepec</t>
  </si>
  <si>
    <t>Oaxaca Magdalena Ocotlán</t>
  </si>
  <si>
    <t>Oaxaca Magdalena Peñasco</t>
  </si>
  <si>
    <t>Oaxaca Magdalena Teitipac</t>
  </si>
  <si>
    <t>Oaxaca Magdalena Tequisistlán</t>
  </si>
  <si>
    <t>Oaxaca Magdalena Tlacotepec</t>
  </si>
  <si>
    <t>Oaxaca Magdalena Zahuatlán</t>
  </si>
  <si>
    <t>Oaxaca Mariscala de Juárez</t>
  </si>
  <si>
    <t>Oaxaca Mártires de Tacubaya</t>
  </si>
  <si>
    <t>Oaxaca Matías Romero Avendaño</t>
  </si>
  <si>
    <t>Oaxaca Mazatlán Villa de Flores</t>
  </si>
  <si>
    <t>Oaxaca Miahuatlán de Porfirio Díaz</t>
  </si>
  <si>
    <t>Oaxaca Mixistlán de la Reforma</t>
  </si>
  <si>
    <t>Oaxaca Monjas</t>
  </si>
  <si>
    <t>Oaxaca Natividad</t>
  </si>
  <si>
    <t>Oaxaca Nazareno Etla</t>
  </si>
  <si>
    <t>Oaxaca Nejapa de Madero</t>
  </si>
  <si>
    <t>Oaxaca Ixpantepec Nieves</t>
  </si>
  <si>
    <t>Oaxaca Santiago Niltepec</t>
  </si>
  <si>
    <t>Oaxaca Oaxaca de Juárez</t>
  </si>
  <si>
    <t>Oaxaca Ocotlán de Morelos</t>
  </si>
  <si>
    <t>Oaxaca La Pe</t>
  </si>
  <si>
    <t>Oaxaca Pinotepa de Don Luis</t>
  </si>
  <si>
    <t>Oaxaca Pluma Hidalgo</t>
  </si>
  <si>
    <t>Oaxaca San José del Progreso</t>
  </si>
  <si>
    <t>Oaxaca Putla Villa de Guerrero</t>
  </si>
  <si>
    <t>Oaxaca Santa Catarina Quioquitani</t>
  </si>
  <si>
    <t>Oaxaca Reforma de Pineda</t>
  </si>
  <si>
    <t>Oaxaca La Reforma</t>
  </si>
  <si>
    <t>Oaxaca Reyes Etla</t>
  </si>
  <si>
    <t>Oaxaca Rojas de Cuauhtémoc</t>
  </si>
  <si>
    <t>Oaxaca Salina Cruz</t>
  </si>
  <si>
    <t>Oaxaca San Agustín Amatengo</t>
  </si>
  <si>
    <t>Oaxaca San Agustín Atenango</t>
  </si>
  <si>
    <t>Oaxaca San Agustín Chayuco</t>
  </si>
  <si>
    <t>Oaxaca San Agustín de las Juntas</t>
  </si>
  <si>
    <t>Oaxaca San Agustín Etla</t>
  </si>
  <si>
    <t>Oaxaca San Agustín Loxicha</t>
  </si>
  <si>
    <t>Oaxaca San Agustín Tlacotepec</t>
  </si>
  <si>
    <t>Oaxaca San Agustín Yatareni</t>
  </si>
  <si>
    <t>Oaxaca San Andrés Cabecera Nueva</t>
  </si>
  <si>
    <t>Oaxaca San Andrés Dinicuiti</t>
  </si>
  <si>
    <t>Oaxaca San Andrés Huaxpaltepec</t>
  </si>
  <si>
    <t>Oaxaca San Andrés Huayápam</t>
  </si>
  <si>
    <t>Oaxaca San Andrés Ixtlahuaca</t>
  </si>
  <si>
    <t>Oaxaca San Andrés Lagunas</t>
  </si>
  <si>
    <t>Oaxaca San Andrés Nuxiño</t>
  </si>
  <si>
    <t>Oaxaca San Andrés Paxtlán</t>
  </si>
  <si>
    <t>Oaxaca San Andrés Sinaxtla</t>
  </si>
  <si>
    <t>Oaxaca San Andrés Solaga</t>
  </si>
  <si>
    <t>Oaxaca San Andrés Teotilálpam</t>
  </si>
  <si>
    <t>Oaxaca San Andrés Tepetlapa</t>
  </si>
  <si>
    <t>Oaxaca San Andrés Yaá</t>
  </si>
  <si>
    <t>Oaxaca San Andrés Zabache</t>
  </si>
  <si>
    <t>Oaxaca San Andrés Zautla</t>
  </si>
  <si>
    <t>Oaxaca San Antonino Castillo Velasco</t>
  </si>
  <si>
    <t>Oaxaca San Antonino el Alto</t>
  </si>
  <si>
    <t>Oaxaca San Antonino Monte Verde</t>
  </si>
  <si>
    <t>Oaxaca San Antonio Acutla</t>
  </si>
  <si>
    <t>Oaxaca San Antonio de la Cal</t>
  </si>
  <si>
    <t>Oaxaca San Antonio Huitepec</t>
  </si>
  <si>
    <t>Oaxaca San Antonio Nanahuatípam</t>
  </si>
  <si>
    <t>Oaxaca San Antonio Sinicahua</t>
  </si>
  <si>
    <t>Oaxaca San Antonio Tepetlapa</t>
  </si>
  <si>
    <t>Oaxaca San Baltazar Chichicápam</t>
  </si>
  <si>
    <t>Oaxaca San Baltazar Loxicha</t>
  </si>
  <si>
    <t>Oaxaca San Baltazar Yatzachi el Bajo</t>
  </si>
  <si>
    <t>Oaxaca San Bartolo Coyotepec</t>
  </si>
  <si>
    <t>Oaxaca San Bartolomé Ayautla</t>
  </si>
  <si>
    <t>Oaxaca San Bartolomé Loxicha</t>
  </si>
  <si>
    <t>Oaxaca San Bartolomé Quialana</t>
  </si>
  <si>
    <t>Oaxaca San Bartolomé Yucuañe</t>
  </si>
  <si>
    <t>Oaxaca San Bartolomé Zoogocho</t>
  </si>
  <si>
    <t>Oaxaca San Bartolo Soyaltepec</t>
  </si>
  <si>
    <t>Oaxaca San Bartolo Yautepec</t>
  </si>
  <si>
    <t>Oaxaca San Bernardo Mixtepec</t>
  </si>
  <si>
    <t>Oaxaca San Blas Atempa</t>
  </si>
  <si>
    <t>Oaxaca San Carlos Yautepec</t>
  </si>
  <si>
    <t>Oaxaca San Cristóbal Amatlán</t>
  </si>
  <si>
    <t>Oaxaca San Cristóbal Amoltepec</t>
  </si>
  <si>
    <t>Oaxaca San Cristóbal Lachirioag</t>
  </si>
  <si>
    <t>Oaxaca San Cristóbal Suchixtlahuaca</t>
  </si>
  <si>
    <t>Oaxaca San Dionisio del Mar</t>
  </si>
  <si>
    <t>Oaxaca San Dionisio Ocotepec</t>
  </si>
  <si>
    <t>Oaxaca San Dionisio Ocotlán</t>
  </si>
  <si>
    <t>Oaxaca San Esteban Atatlahuca</t>
  </si>
  <si>
    <t>Oaxaca San Felipe Jalapa de Díaz</t>
  </si>
  <si>
    <t>Oaxaca San Felipe Tejalápam</t>
  </si>
  <si>
    <t>Oaxaca San Felipe Usila</t>
  </si>
  <si>
    <t>Oaxaca San Francisco Cahuacuá</t>
  </si>
  <si>
    <t>Oaxaca San Francisco Cajonos</t>
  </si>
  <si>
    <t>Oaxaca San Francisco Chapulapa</t>
  </si>
  <si>
    <t>Oaxaca San Francisco Chindúa</t>
  </si>
  <si>
    <t>Oaxaca San Francisco del Mar</t>
  </si>
  <si>
    <t>Oaxaca San Francisco Huehuetlán</t>
  </si>
  <si>
    <t>Oaxaca San Francisco Ixhuatán</t>
  </si>
  <si>
    <t>Oaxaca San Francisco Jaltepetongo</t>
  </si>
  <si>
    <t>Oaxaca San Francisco Lachigoló</t>
  </si>
  <si>
    <t>Oaxaca San Francisco Logueche</t>
  </si>
  <si>
    <t>Oaxaca San Francisco Nuxaño</t>
  </si>
  <si>
    <t>Oaxaca San Francisco Ozolotepec</t>
  </si>
  <si>
    <t>Oaxaca San Francisco Sola</t>
  </si>
  <si>
    <t>Oaxaca San Francisco Telixtlahuaca</t>
  </si>
  <si>
    <t>Oaxaca San Francisco Teopan</t>
  </si>
  <si>
    <t>Oaxaca San Francisco Tlapancingo</t>
  </si>
  <si>
    <t>Oaxaca San Gabriel Mixtepec</t>
  </si>
  <si>
    <t>Oaxaca San Ildefonso Amatlán</t>
  </si>
  <si>
    <t>Oaxaca San Ildefonso Sola</t>
  </si>
  <si>
    <t>Oaxaca San Ildefonso Villa Alta</t>
  </si>
  <si>
    <t>Oaxaca San Jacinto Amilpas</t>
  </si>
  <si>
    <t>Oaxaca San Jacinto Tlacotepec</t>
  </si>
  <si>
    <t>Oaxaca San Jerónimo Coatlán</t>
  </si>
  <si>
    <t>Oaxaca San Jerónimo Silacayoapilla</t>
  </si>
  <si>
    <t>Oaxaca San Jerónimo Sosola</t>
  </si>
  <si>
    <t>Oaxaca San Jerónimo Taviche</t>
  </si>
  <si>
    <t>Oaxaca San Jerónimo Tecóatl</t>
  </si>
  <si>
    <t>Oaxaca San Jorge Nuchita</t>
  </si>
  <si>
    <t>Oaxaca San José Ayuquila</t>
  </si>
  <si>
    <t>Oaxaca San José Chiltepec</t>
  </si>
  <si>
    <t>Oaxaca San José del Peñasco</t>
  </si>
  <si>
    <t>Oaxaca San José Estancia Grande</t>
  </si>
  <si>
    <t>Oaxaca San José Independencia</t>
  </si>
  <si>
    <t>Oaxaca San José Lachiguiri</t>
  </si>
  <si>
    <t>Oaxaca San José Tenango</t>
  </si>
  <si>
    <t>Oaxaca San Juan Achiutla</t>
  </si>
  <si>
    <t>Oaxaca San Juan Atepec</t>
  </si>
  <si>
    <t>Oaxaca Ánimas Trujano</t>
  </si>
  <si>
    <t>Oaxaca San Juan Bautista Atatlahuca</t>
  </si>
  <si>
    <t>Oaxaca San Juan Bautista Coixtlahuaca</t>
  </si>
  <si>
    <t>Oaxaca San Juan Bautista Cuicatlán</t>
  </si>
  <si>
    <t>Oaxaca San Juan Bautista Guelache</t>
  </si>
  <si>
    <t>Oaxaca San Juan Bautista Jayacatlán</t>
  </si>
  <si>
    <t>Oaxaca San Juan Bautista Lo de Soto</t>
  </si>
  <si>
    <t>Oaxaca San Juan Bautista Suchitepec</t>
  </si>
  <si>
    <t>Oaxaca San Juan Bautista Tlacoatzintepec</t>
  </si>
  <si>
    <t>Oaxaca San Juan Bautista Tlachichilco</t>
  </si>
  <si>
    <t>Oaxaca San Juan Bautista Tuxtepec</t>
  </si>
  <si>
    <t>Oaxaca San Juan Cacahuatepec</t>
  </si>
  <si>
    <t>Oaxaca San Juan Cieneguilla</t>
  </si>
  <si>
    <t>Oaxaca San Juan Coatzóspam</t>
  </si>
  <si>
    <t>Oaxaca San Juan Colorado</t>
  </si>
  <si>
    <t>Oaxaca San Juan Comaltepec</t>
  </si>
  <si>
    <t>Oaxaca San Juan Cotzocón</t>
  </si>
  <si>
    <t>Oaxaca San Juan Chicomezúchil</t>
  </si>
  <si>
    <t>Oaxaca San Juan Chilateca</t>
  </si>
  <si>
    <t>Oaxaca San Juan del Estado</t>
  </si>
  <si>
    <t>Oaxaca San Juan del Río</t>
  </si>
  <si>
    <t>Oaxaca San Juan Diuxi</t>
  </si>
  <si>
    <t>Oaxaca San Juan Evangelista Analco</t>
  </si>
  <si>
    <t>Oaxaca San Juan Guelavía</t>
  </si>
  <si>
    <t>Oaxaca San Juan Guichicovi</t>
  </si>
  <si>
    <t>Oaxaca San Juan Ihualtepec</t>
  </si>
  <si>
    <t>Oaxaca San Juan Juquila Mixes</t>
  </si>
  <si>
    <t>Oaxaca San Juan Juquila Vijanos</t>
  </si>
  <si>
    <t>Oaxaca San Juan Lachao</t>
  </si>
  <si>
    <t>Oaxaca San Juan Lachigalla</t>
  </si>
  <si>
    <t>Oaxaca San Juan Lajarcia</t>
  </si>
  <si>
    <t>Oaxaca San Juan Lalana</t>
  </si>
  <si>
    <t>Oaxaca San Juan de los Cués</t>
  </si>
  <si>
    <t>Oaxaca San Juan Mazatlán</t>
  </si>
  <si>
    <t>Oaxaca San Juan Mixtepec</t>
  </si>
  <si>
    <t>Oaxaca San Juan Ñumí</t>
  </si>
  <si>
    <t>Oaxaca San Juan Ozolotepec</t>
  </si>
  <si>
    <t>Oaxaca San Juan Petlapa</t>
  </si>
  <si>
    <t>Oaxaca San Juan Quiahije</t>
  </si>
  <si>
    <t>Oaxaca San Juan Quiotepec</t>
  </si>
  <si>
    <t>Oaxaca San Juan Sayultepec</t>
  </si>
  <si>
    <t>Oaxaca San Juan Tabaá</t>
  </si>
  <si>
    <t>Oaxaca San Juan Tamazola</t>
  </si>
  <si>
    <t>Oaxaca San Juan Teita</t>
  </si>
  <si>
    <t>Oaxaca San Juan Teitipac</t>
  </si>
  <si>
    <t>Oaxaca San Juan Tepeuxila</t>
  </si>
  <si>
    <t>Oaxaca San Juan Teposcolula</t>
  </si>
  <si>
    <t>Oaxaca San Juan Yaeé</t>
  </si>
  <si>
    <t>Oaxaca San Juan Yatzona</t>
  </si>
  <si>
    <t>Oaxaca San Juan Yucuita</t>
  </si>
  <si>
    <t>Oaxaca San Lorenzo</t>
  </si>
  <si>
    <t>Oaxaca San Lorenzo Albarradas</t>
  </si>
  <si>
    <t>Oaxaca San Lorenzo Cacaotepec</t>
  </si>
  <si>
    <t>Oaxaca San Lorenzo Cuaunecuiltitla</t>
  </si>
  <si>
    <t>Oaxaca San Lorenzo Texmelúcan</t>
  </si>
  <si>
    <t>Oaxaca San Lorenzo Victoria</t>
  </si>
  <si>
    <t>Oaxaca San Lucas Camotlán</t>
  </si>
  <si>
    <t>Oaxaca San Lucas Ojitlán</t>
  </si>
  <si>
    <t>Oaxaca San Lucas Quiaviní</t>
  </si>
  <si>
    <t>Oaxaca San Lucas Zoquiápam</t>
  </si>
  <si>
    <t>Oaxaca San Luis Amatlán</t>
  </si>
  <si>
    <t>Oaxaca San Marcial Ozolotepec</t>
  </si>
  <si>
    <t>Oaxaca San Marcos Arteaga</t>
  </si>
  <si>
    <t>Oaxaca San Martín de los Cansecos</t>
  </si>
  <si>
    <t>Oaxaca San Martín Huamelúlpam</t>
  </si>
  <si>
    <t>Oaxaca San Martín Itunyoso</t>
  </si>
  <si>
    <t>Oaxaca San Martín Lachilá</t>
  </si>
  <si>
    <t>Oaxaca San Martín Peras</t>
  </si>
  <si>
    <t>Oaxaca San Martín Tilcajete</t>
  </si>
  <si>
    <t>Oaxaca San Martín Toxpalan</t>
  </si>
  <si>
    <t>Oaxaca San Martín Zacatepec</t>
  </si>
  <si>
    <t>Oaxaca San Mateo Cajonos</t>
  </si>
  <si>
    <t>Oaxaca Capulálpam de Méndez</t>
  </si>
  <si>
    <t>Oaxaca San Mateo del Mar</t>
  </si>
  <si>
    <t>Oaxaca San Mateo Yoloxochitlán</t>
  </si>
  <si>
    <t>Oaxaca San Mateo Etlatongo</t>
  </si>
  <si>
    <t>Oaxaca San Mateo Nejápam</t>
  </si>
  <si>
    <t>Oaxaca San Mateo Peñasco</t>
  </si>
  <si>
    <t>Oaxaca San Mateo Piñas</t>
  </si>
  <si>
    <t>Oaxaca San Mateo Río Hondo</t>
  </si>
  <si>
    <t>Oaxaca San Mateo Sindihui</t>
  </si>
  <si>
    <t>Oaxaca San Mateo Tlapiltepec</t>
  </si>
  <si>
    <t>Oaxaca San Melchor Betaza</t>
  </si>
  <si>
    <t>Oaxaca San Miguel Achiutla</t>
  </si>
  <si>
    <t>Oaxaca San Miguel Ahuehuetitlán</t>
  </si>
  <si>
    <t>Oaxaca San Miguel Aloápam</t>
  </si>
  <si>
    <t>Oaxaca San Miguel Amatitlán</t>
  </si>
  <si>
    <t>Oaxaca San Miguel Amatlán</t>
  </si>
  <si>
    <t>Oaxaca San Miguel Coatlán</t>
  </si>
  <si>
    <t>Oaxaca San Miguel Chicahua</t>
  </si>
  <si>
    <t>Oaxaca San Miguel Chimalapa</t>
  </si>
  <si>
    <t>Oaxaca San Miguel del Puerto</t>
  </si>
  <si>
    <t>Oaxaca San Miguel del Río</t>
  </si>
  <si>
    <t>Oaxaca San Miguel Ejutla</t>
  </si>
  <si>
    <t>Oaxaca San Miguel el Grande</t>
  </si>
  <si>
    <t>Oaxaca San Miguel Huautla</t>
  </si>
  <si>
    <t>Oaxaca San Miguel Mixtepec</t>
  </si>
  <si>
    <t>Oaxaca San Miguel Panixtlahuaca</t>
  </si>
  <si>
    <t>Oaxaca San Miguel Peras</t>
  </si>
  <si>
    <t>Oaxaca San Miguel Piedras</t>
  </si>
  <si>
    <t>Oaxaca San Miguel Quetzaltepec</t>
  </si>
  <si>
    <t>Oaxaca San Miguel Santa Flor</t>
  </si>
  <si>
    <t>Oaxaca Villa Sola de Vega</t>
  </si>
  <si>
    <t>Oaxaca San Miguel Soyaltepec</t>
  </si>
  <si>
    <t>Oaxaca San Miguel Suchixtepec</t>
  </si>
  <si>
    <t>Oaxaca Villa Talea de Castro</t>
  </si>
  <si>
    <t>Oaxaca San Miguel Tecomatlán</t>
  </si>
  <si>
    <t>Oaxaca San Miguel Tenango</t>
  </si>
  <si>
    <t>Oaxaca San Miguel Tequixtepec</t>
  </si>
  <si>
    <t>Oaxaca San Miguel Tilquiápam</t>
  </si>
  <si>
    <t>Oaxaca San Miguel Tlacamama</t>
  </si>
  <si>
    <t>Oaxaca San Miguel Tlacotepec</t>
  </si>
  <si>
    <t>Oaxaca San Miguel Tulancingo</t>
  </si>
  <si>
    <t>Oaxaca San Miguel Yotao</t>
  </si>
  <si>
    <t>Oaxaca San Nicolás</t>
  </si>
  <si>
    <t>Oaxaca San Nicolás Hidalgo</t>
  </si>
  <si>
    <t>Oaxaca San Pablo Coatlán</t>
  </si>
  <si>
    <t>Oaxaca San Pablo Cuatro Venados</t>
  </si>
  <si>
    <t>Oaxaca San Pablo Etla</t>
  </si>
  <si>
    <t>Oaxaca San Pablo Huitzo</t>
  </si>
  <si>
    <t>Oaxaca San Pablo Huixtepec</t>
  </si>
  <si>
    <t>Oaxaca San Pablo Macuiltianguis</t>
  </si>
  <si>
    <t>Oaxaca San Pablo Tijaltepec</t>
  </si>
  <si>
    <t>Oaxaca San Pablo Villa de Mitla</t>
  </si>
  <si>
    <t>Oaxaca San Pablo Yaganiza</t>
  </si>
  <si>
    <t>Oaxaca San Pedro Amuzgos</t>
  </si>
  <si>
    <t>Oaxaca San Pedro Apóstol</t>
  </si>
  <si>
    <t>Oaxaca San Pedro Atoyac</t>
  </si>
  <si>
    <t>Oaxaca San Pedro Cajonos</t>
  </si>
  <si>
    <t>Oaxaca San Pedro Coxcaltepec Cántaros</t>
  </si>
  <si>
    <t>Oaxaca San Pedro Comitancillo</t>
  </si>
  <si>
    <t>Oaxaca San Pedro el Alto</t>
  </si>
  <si>
    <t>Oaxaca San Pedro Huamelula</t>
  </si>
  <si>
    <t>Oaxaca San Pedro Huilotepec</t>
  </si>
  <si>
    <t>Oaxaca San Pedro Ixcatlán</t>
  </si>
  <si>
    <t>Oaxaca San Pedro Ixtlahuaca</t>
  </si>
  <si>
    <t>Oaxaca San Pedro Jaltepetongo</t>
  </si>
  <si>
    <t>Oaxaca San Pedro Jicayán</t>
  </si>
  <si>
    <t>Oaxaca San Pedro Jocotipac</t>
  </si>
  <si>
    <t>Oaxaca San Pedro Juchatengo</t>
  </si>
  <si>
    <t>Oaxaca San Pedro Mártir</t>
  </si>
  <si>
    <t>Oaxaca San Pedro Mártir Quiechapa</t>
  </si>
  <si>
    <t>Oaxaca San Pedro Mártir Yucuxaco</t>
  </si>
  <si>
    <t>Oaxaca San Pedro Mixtepec</t>
  </si>
  <si>
    <t>Oaxaca San Pedro Molinos</t>
  </si>
  <si>
    <t>Oaxaca San Pedro Nopala</t>
  </si>
  <si>
    <t>Oaxaca San Pedro Ocopetatillo</t>
  </si>
  <si>
    <t>Oaxaca San Pedro Ocotepec</t>
  </si>
  <si>
    <t>Oaxaca San Pedro Pochutla</t>
  </si>
  <si>
    <t>Oaxaca San Pedro Quiatoni</t>
  </si>
  <si>
    <t>Oaxaca San Pedro Sochiápam</t>
  </si>
  <si>
    <t>Oaxaca San Pedro Tapanatepec</t>
  </si>
  <si>
    <t>Oaxaca San Pedro Taviche</t>
  </si>
  <si>
    <t>Oaxaca San Pedro Teozacoalco</t>
  </si>
  <si>
    <t>Oaxaca San Pedro Teutila</t>
  </si>
  <si>
    <t>Oaxaca San Pedro Tidaá</t>
  </si>
  <si>
    <t>Oaxaca San Pedro Topiltepec</t>
  </si>
  <si>
    <t>Oaxaca San Pedro Totolápam</t>
  </si>
  <si>
    <t>Oaxaca Villa de Tututepec</t>
  </si>
  <si>
    <t>Oaxaca San Pedro Yaneri</t>
  </si>
  <si>
    <t>Oaxaca San Pedro Yólox</t>
  </si>
  <si>
    <t>Oaxaca San Pedro y San Pablo Ayutla</t>
  </si>
  <si>
    <t>Oaxaca Villa de Etla</t>
  </si>
  <si>
    <t>Oaxaca San Pedro y San Pablo Teposcolula</t>
  </si>
  <si>
    <t>Oaxaca San Pedro y San Pablo Tequixtepec</t>
  </si>
  <si>
    <t>Oaxaca San Pedro Yucunama</t>
  </si>
  <si>
    <t>Oaxaca San Raymundo Jalpan</t>
  </si>
  <si>
    <t>Oaxaca San Sebastián Abasolo</t>
  </si>
  <si>
    <t>Oaxaca San Sebastián Coatlán</t>
  </si>
  <si>
    <t>Oaxaca San Sebastián Ixcapa</t>
  </si>
  <si>
    <t>Oaxaca San Sebastián Nicananduta</t>
  </si>
  <si>
    <t>Oaxaca San Sebastián Río Hondo</t>
  </si>
  <si>
    <t>Oaxaca San Sebastián Tecomaxtlahuaca</t>
  </si>
  <si>
    <t>Oaxaca San Sebastián Teitipac</t>
  </si>
  <si>
    <t>Oaxaca San Sebastián Tutla</t>
  </si>
  <si>
    <t>Oaxaca San Simón Almolongas</t>
  </si>
  <si>
    <t>Oaxaca San Simón Zahuatlán</t>
  </si>
  <si>
    <t>Oaxaca Santa Ana</t>
  </si>
  <si>
    <t>Oaxaca Santa Ana Ateixtlahuaca</t>
  </si>
  <si>
    <t>Oaxaca Santa Ana Cuauhtémoc</t>
  </si>
  <si>
    <t>Oaxaca Santa Ana del Valle</t>
  </si>
  <si>
    <t>Oaxaca Santa Ana Tavela</t>
  </si>
  <si>
    <t>Oaxaca Santa Ana Tlapacoyan</t>
  </si>
  <si>
    <t>Oaxaca Santa Ana Yareni</t>
  </si>
  <si>
    <t>Oaxaca Santa Ana Zegache</t>
  </si>
  <si>
    <t>Oaxaca Santa Catalina Quierí</t>
  </si>
  <si>
    <t>Oaxaca Santa Catarina Cuixtla</t>
  </si>
  <si>
    <t>Oaxaca Santa Catarina Ixtepeji</t>
  </si>
  <si>
    <t>Oaxaca Santa Catarina Juquila</t>
  </si>
  <si>
    <t>Oaxaca Santa Catarina Lachatao</t>
  </si>
  <si>
    <t>Oaxaca Santa Catarina Loxicha</t>
  </si>
  <si>
    <t>Oaxaca Santa Catarina Mechoacán</t>
  </si>
  <si>
    <t>Oaxaca Santa Catarina Minas</t>
  </si>
  <si>
    <t>Oaxaca Santa Catarina Quiané</t>
  </si>
  <si>
    <t>Oaxaca Santa Catarina Tayata</t>
  </si>
  <si>
    <t>Oaxaca Santa Catarina Ticuá</t>
  </si>
  <si>
    <t>Oaxaca Santa Catarina Yosonotú</t>
  </si>
  <si>
    <t>Oaxaca Santa Catarina Zapoquila</t>
  </si>
  <si>
    <t>Oaxaca Santa Cruz Acatepec</t>
  </si>
  <si>
    <t>Oaxaca Santa Cruz Amilpas</t>
  </si>
  <si>
    <t>Oaxaca Santa Cruz de Bravo</t>
  </si>
  <si>
    <t>Oaxaca Santa Cruz Itundujia</t>
  </si>
  <si>
    <t>Oaxaca Santa Cruz Mixtepec</t>
  </si>
  <si>
    <t>Oaxaca Santa Cruz Nundaco</t>
  </si>
  <si>
    <t>Oaxaca Santa Cruz Papalutla</t>
  </si>
  <si>
    <t>Oaxaca Santa Cruz Tacache de Mina</t>
  </si>
  <si>
    <t>Oaxaca Santa Cruz Tacahua</t>
  </si>
  <si>
    <t>Oaxaca Santa Cruz Tayata</t>
  </si>
  <si>
    <t>Oaxaca Santa Cruz Xitla</t>
  </si>
  <si>
    <t>Oaxaca Santa Cruz Xoxocotlán</t>
  </si>
  <si>
    <t>Oaxaca Santa Cruz Zenzontepec</t>
  </si>
  <si>
    <t>Oaxaca Santa Gertrudis</t>
  </si>
  <si>
    <t>Oaxaca Santa Inés del Monte</t>
  </si>
  <si>
    <t>Oaxaca Santa Inés Yatzeche</t>
  </si>
  <si>
    <t>Oaxaca Santa Lucía del Camino</t>
  </si>
  <si>
    <t>Oaxaca Santa Lucía Miahuatlán</t>
  </si>
  <si>
    <t>Oaxaca Santa Lucía Monteverde</t>
  </si>
  <si>
    <t>Oaxaca Santa Lucía Ocotlán</t>
  </si>
  <si>
    <t>Oaxaca Santa María Alotepec</t>
  </si>
  <si>
    <t>Oaxaca Santa María Apazco</t>
  </si>
  <si>
    <t>Oaxaca Santa María la Asunción</t>
  </si>
  <si>
    <t>Oaxaca Heroica Ciudad de Tlaxiaco</t>
  </si>
  <si>
    <t>Oaxaca Ayoquezco de Aldama</t>
  </si>
  <si>
    <t>Oaxaca Santa María Atzompa</t>
  </si>
  <si>
    <t>Oaxaca Santa María Camotlán</t>
  </si>
  <si>
    <t>Oaxaca Santa María Colotepec</t>
  </si>
  <si>
    <t>Oaxaca Santa María Cortijo</t>
  </si>
  <si>
    <t>Oaxaca Santa María Coyotepec</t>
  </si>
  <si>
    <t>Oaxaca Santa María Chachoápam</t>
  </si>
  <si>
    <t>Oaxaca Villa de Chilapa de Díaz</t>
  </si>
  <si>
    <t>Oaxaca Santa María Chilchotla</t>
  </si>
  <si>
    <t>Oaxaca Santa María Chimalapa</t>
  </si>
  <si>
    <t>Oaxaca Santa María del Rosario</t>
  </si>
  <si>
    <t>Oaxaca Santa María del Tule</t>
  </si>
  <si>
    <t>Oaxaca Santa María Ecatepec</t>
  </si>
  <si>
    <t>Oaxaca Santa María Guelacé</t>
  </si>
  <si>
    <t>Oaxaca Santa María Guienagati</t>
  </si>
  <si>
    <t>Oaxaca Santa María Huatulco</t>
  </si>
  <si>
    <t>Oaxaca Santa María Huazolotitlán</t>
  </si>
  <si>
    <t>Oaxaca Santa María Ipalapa</t>
  </si>
  <si>
    <t>Oaxaca Santa María Ixcatlán</t>
  </si>
  <si>
    <t>Oaxaca Santa María Jacatepec</t>
  </si>
  <si>
    <t>Oaxaca Santa María Jalapa del Marqués</t>
  </si>
  <si>
    <t>Oaxaca Santa María Jaltianguis</t>
  </si>
  <si>
    <t>Oaxaca Santa María Lachixío</t>
  </si>
  <si>
    <t>Oaxaca Santa María Mixtequilla</t>
  </si>
  <si>
    <t>Oaxaca Santa María Nativitas</t>
  </si>
  <si>
    <t>Oaxaca Santa María Nduayaco</t>
  </si>
  <si>
    <t>Oaxaca Santa María Ozolotepec</t>
  </si>
  <si>
    <t>Oaxaca Santa María Pápalo</t>
  </si>
  <si>
    <t>Oaxaca Santa María Peñoles</t>
  </si>
  <si>
    <t>Oaxaca Santa María Petapa</t>
  </si>
  <si>
    <t>Oaxaca Santa María Quiegolani</t>
  </si>
  <si>
    <t>Oaxaca Santa María Sola</t>
  </si>
  <si>
    <t>Oaxaca Santa María Tataltepec</t>
  </si>
  <si>
    <t>Oaxaca Santa María Tecomavaca</t>
  </si>
  <si>
    <t>Oaxaca Santa María Temaxcalapa</t>
  </si>
  <si>
    <t>Oaxaca Santa María Temaxcaltepec</t>
  </si>
  <si>
    <t>Oaxaca Santa María Teopoxco</t>
  </si>
  <si>
    <t>Oaxaca Santa María Tepantlali</t>
  </si>
  <si>
    <t>Oaxaca Santa María Texcatitlán</t>
  </si>
  <si>
    <t>Oaxaca Santa María Tlahuitoltepec</t>
  </si>
  <si>
    <t>Oaxaca Santa María Tlalixtac</t>
  </si>
  <si>
    <t>Oaxaca Santa María Tonameca</t>
  </si>
  <si>
    <t>Oaxaca Santa María Totolapilla</t>
  </si>
  <si>
    <t>Oaxaca Santa María Xadani</t>
  </si>
  <si>
    <t>Oaxaca Santa María Yalina</t>
  </si>
  <si>
    <t>Oaxaca Santa María Yavesía</t>
  </si>
  <si>
    <t>Oaxaca Santa María Yolotepec</t>
  </si>
  <si>
    <t>Oaxaca Santa María Yosoyúa</t>
  </si>
  <si>
    <t>Oaxaca Santa María Yucuhiti</t>
  </si>
  <si>
    <t>Oaxaca Santa María Zacatepec</t>
  </si>
  <si>
    <t>Oaxaca Santa María Zaniza</t>
  </si>
  <si>
    <t>Oaxaca Santa María Zoquitlán</t>
  </si>
  <si>
    <t>Oaxaca Santiago Amoltepec</t>
  </si>
  <si>
    <t>Oaxaca Santiago Apoala</t>
  </si>
  <si>
    <t>Oaxaca Santiago Apóstol</t>
  </si>
  <si>
    <t>Oaxaca Santiago Astata</t>
  </si>
  <si>
    <t>Oaxaca Santiago Atitlán</t>
  </si>
  <si>
    <t>Oaxaca Santiago Ayuquililla</t>
  </si>
  <si>
    <t>Oaxaca Santiago Cacaloxtepec</t>
  </si>
  <si>
    <t>Oaxaca Santiago Camotlán</t>
  </si>
  <si>
    <t>Oaxaca Santiago Comaltepec</t>
  </si>
  <si>
    <t>Oaxaca Villa de Santiago Chazumba</t>
  </si>
  <si>
    <t>Oaxaca Santiago Choápam</t>
  </si>
  <si>
    <t>Oaxaca Santiago del Río</t>
  </si>
  <si>
    <t>Oaxaca Santiago Huajolotitlán</t>
  </si>
  <si>
    <t>Oaxaca Santiago Huauclilla</t>
  </si>
  <si>
    <t>Oaxaca Santiago Ihuitlán Plumas</t>
  </si>
  <si>
    <t>Oaxaca Santiago Ixcuintepec</t>
  </si>
  <si>
    <t>Oaxaca Santiago Ixtayutla</t>
  </si>
  <si>
    <t>Oaxaca Santiago Jamiltepec</t>
  </si>
  <si>
    <t>Oaxaca Santiago Jocotepec</t>
  </si>
  <si>
    <t>Oaxaca Santiago Juxtlahuaca</t>
  </si>
  <si>
    <t>Oaxaca Santiago Lachiguiri</t>
  </si>
  <si>
    <t>Oaxaca Santiago Lalopa</t>
  </si>
  <si>
    <t>Oaxaca Santiago Laollaga</t>
  </si>
  <si>
    <t>Oaxaca Santiago Laxopa</t>
  </si>
  <si>
    <t>Oaxaca Santiago Llano Grande</t>
  </si>
  <si>
    <t>Oaxaca Santiago Matatlán</t>
  </si>
  <si>
    <t>Oaxaca Santiago Miltepec</t>
  </si>
  <si>
    <t>Oaxaca Santiago Minas</t>
  </si>
  <si>
    <t>Oaxaca Santiago Nacaltepec</t>
  </si>
  <si>
    <t>Oaxaca Santiago Nejapilla</t>
  </si>
  <si>
    <t>Oaxaca Santiago Nundiche</t>
  </si>
  <si>
    <t>Oaxaca Santiago Nuyoó</t>
  </si>
  <si>
    <t>Oaxaca Santiago Pinotepa Nacional</t>
  </si>
  <si>
    <t>Oaxaca Santiago Suchilquitongo</t>
  </si>
  <si>
    <t>Oaxaca Santiago Tamazola</t>
  </si>
  <si>
    <t>Oaxaca Santiago Tapextla</t>
  </si>
  <si>
    <t>Oaxaca Villa Tejúpam de la Unión</t>
  </si>
  <si>
    <t>Oaxaca Santiago Tenango</t>
  </si>
  <si>
    <t>Oaxaca Santiago Tepetlapa</t>
  </si>
  <si>
    <t>Oaxaca Santiago Tetepec</t>
  </si>
  <si>
    <t>Oaxaca Santiago Texcalcingo</t>
  </si>
  <si>
    <t>Oaxaca Santiago Textitlán</t>
  </si>
  <si>
    <t>Oaxaca Santiago Tilantongo</t>
  </si>
  <si>
    <t>Oaxaca Santiago Tillo</t>
  </si>
  <si>
    <t>Oaxaca Santiago Tlazoyaltepec</t>
  </si>
  <si>
    <t>Oaxaca Santiago Xanica</t>
  </si>
  <si>
    <t>Oaxaca Santiago Xiacuí</t>
  </si>
  <si>
    <t>Oaxaca Santiago Yaitepec</t>
  </si>
  <si>
    <t>Oaxaca Santiago Yaveo</t>
  </si>
  <si>
    <t>Oaxaca Santiago Yolomécatl</t>
  </si>
  <si>
    <t>Oaxaca Santiago Yosondúa</t>
  </si>
  <si>
    <t>Oaxaca Santiago Yucuyachi</t>
  </si>
  <si>
    <t>Oaxaca Santiago Zacatepec</t>
  </si>
  <si>
    <t>Oaxaca Santiago Zoochila</t>
  </si>
  <si>
    <t>Oaxaca Nuevo Zoquiápam</t>
  </si>
  <si>
    <t>Oaxaca Santo Domingo Ingenio</t>
  </si>
  <si>
    <t>Oaxaca Santo Domingo Albarradas</t>
  </si>
  <si>
    <t>Oaxaca Santo Domingo Armenta</t>
  </si>
  <si>
    <t>Oaxaca Santo Domingo Chihuitán</t>
  </si>
  <si>
    <t>Oaxaca Santo Domingo de Morelos</t>
  </si>
  <si>
    <t>Oaxaca Santo Domingo Ixcatlán</t>
  </si>
  <si>
    <t>Oaxaca Santo Domingo Nuxaá</t>
  </si>
  <si>
    <t>Oaxaca Santo Domingo Ozolotepec</t>
  </si>
  <si>
    <t>Oaxaca Santo Domingo Petapa</t>
  </si>
  <si>
    <t>Oaxaca Santo Domingo Roayaga</t>
  </si>
  <si>
    <t>Oaxaca Santo Domingo Tehuantepec</t>
  </si>
  <si>
    <t>Oaxaca Santo Domingo Teojomulco</t>
  </si>
  <si>
    <t>Oaxaca Santo Domingo Tepuxtepec</t>
  </si>
  <si>
    <t>Oaxaca Santo Domingo Tlatayápam</t>
  </si>
  <si>
    <t>Oaxaca Santo Domingo Tomaltepec</t>
  </si>
  <si>
    <t>Oaxaca Santo Domingo Tonalá</t>
  </si>
  <si>
    <t>Oaxaca Santo Domingo Tonaltepec</t>
  </si>
  <si>
    <t>Oaxaca Santo Domingo Xagacía</t>
  </si>
  <si>
    <t>Oaxaca Santo Domingo Yanhuitlán</t>
  </si>
  <si>
    <t>Oaxaca Santo Domingo Yodohino</t>
  </si>
  <si>
    <t>Oaxaca Santo Domingo Zanatepec</t>
  </si>
  <si>
    <t>Oaxaca Santos Reyes Nopala</t>
  </si>
  <si>
    <t>Oaxaca Santos Reyes Pápalo</t>
  </si>
  <si>
    <t>Oaxaca Santos Reyes Tepejillo</t>
  </si>
  <si>
    <t>Oaxaca Santos Reyes Yucuná</t>
  </si>
  <si>
    <t>Oaxaca Santo Tomás Jalieza</t>
  </si>
  <si>
    <t>Oaxaca Santo Tomás Mazaltepec</t>
  </si>
  <si>
    <t>Oaxaca Santo Tomás Ocotepec</t>
  </si>
  <si>
    <t>Oaxaca Santo Tomás Tamazulapan</t>
  </si>
  <si>
    <t>Oaxaca San Vicente Coatlán</t>
  </si>
  <si>
    <t>Oaxaca San Vicente Lachixío</t>
  </si>
  <si>
    <t>Oaxaca San Vicente Nuñú</t>
  </si>
  <si>
    <t>Oaxaca Silacayoápam</t>
  </si>
  <si>
    <t>Oaxaca Sitio de Xitlapehua</t>
  </si>
  <si>
    <t>Oaxaca Soledad Etla</t>
  </si>
  <si>
    <t>Oaxaca Villa de Tamazulápam del Progreso</t>
  </si>
  <si>
    <t>Oaxaca Tanetze de Zaragoza</t>
  </si>
  <si>
    <t>Oaxaca Taniche</t>
  </si>
  <si>
    <t>Oaxaca Tataltepec de Valdés</t>
  </si>
  <si>
    <t>Oaxaca Teococuilco de Marcos Pérez</t>
  </si>
  <si>
    <t>Oaxaca Teotitlán de Flores Magón</t>
  </si>
  <si>
    <t>Oaxaca Teotitlán del Valle</t>
  </si>
  <si>
    <t>Oaxaca Teotongo</t>
  </si>
  <si>
    <t>Oaxaca Tepelmeme Villa de Morelos</t>
  </si>
  <si>
    <t>Oaxaca Heroica Villa Tezoatlán de Segura y Luna, Cuna de la Independencia de Oaxaca</t>
  </si>
  <si>
    <t>Oaxaca San Jerónimo Tlacochahuaya</t>
  </si>
  <si>
    <t>Oaxaca Tlacolula de Matamoros</t>
  </si>
  <si>
    <t>Oaxaca Tlacotepec Plumas</t>
  </si>
  <si>
    <t>Oaxaca Tlalixtac de Cabrera</t>
  </si>
  <si>
    <t>Oaxaca Totontepec Villa de Morelos</t>
  </si>
  <si>
    <t>Oaxaca Trinidad Zaachila</t>
  </si>
  <si>
    <t>Oaxaca La Trinidad Vista Hermosa</t>
  </si>
  <si>
    <t>Oaxaca Unión Hidalgo</t>
  </si>
  <si>
    <t>Oaxaca Valerio Trujano</t>
  </si>
  <si>
    <t>Oaxaca San Juan Bautista Valle Nacional</t>
  </si>
  <si>
    <t>Oaxaca Villa Díaz Ordaz</t>
  </si>
  <si>
    <t>Oaxaca Yaxe</t>
  </si>
  <si>
    <t>Oaxaca Magdalena Yodocono de Porfirio Díaz</t>
  </si>
  <si>
    <t>Oaxaca Yogana</t>
  </si>
  <si>
    <t>Oaxaca Yutanduchi de Guerrero</t>
  </si>
  <si>
    <t>Oaxaca Villa de Zaachila</t>
  </si>
  <si>
    <t>Oaxaca San Mateo Yucutindoo</t>
  </si>
  <si>
    <t>Oaxaca Zapotitlán Lagunas</t>
  </si>
  <si>
    <t>Oaxaca Zapotitlán Palmas</t>
  </si>
  <si>
    <t>Oaxaca Santa Inés de Zaragoza</t>
  </si>
  <si>
    <t>Oaxaca Zimatlán de Álvarez</t>
  </si>
  <si>
    <t>Oaxaca Otro</t>
  </si>
  <si>
    <t>Oaxaca No identificado</t>
  </si>
  <si>
    <t>Puebla Acajete</t>
  </si>
  <si>
    <t>Puebla Acateno</t>
  </si>
  <si>
    <t>Puebla Acatlán</t>
  </si>
  <si>
    <t>Puebla Acatzingo</t>
  </si>
  <si>
    <t>Puebla Acteopan</t>
  </si>
  <si>
    <t>Puebla Ahuacatlán</t>
  </si>
  <si>
    <t>Puebla Ahuatlán</t>
  </si>
  <si>
    <t>Puebla Ahuazotepec</t>
  </si>
  <si>
    <t>Puebla Ahuehuetitla</t>
  </si>
  <si>
    <t>Puebla Ajalpan</t>
  </si>
  <si>
    <t>Puebla Albino Zertuche</t>
  </si>
  <si>
    <t>Puebla Aljojuca</t>
  </si>
  <si>
    <t>Puebla Altepexi</t>
  </si>
  <si>
    <t>Puebla Amixtlán</t>
  </si>
  <si>
    <t>Puebla Amozoc</t>
  </si>
  <si>
    <t>Puebla Aquixtla</t>
  </si>
  <si>
    <t>Puebla Atempan</t>
  </si>
  <si>
    <t>Puebla Atexcal</t>
  </si>
  <si>
    <t>Puebla Atlixco</t>
  </si>
  <si>
    <t>Puebla Atoyatempan</t>
  </si>
  <si>
    <t>Puebla Atzala</t>
  </si>
  <si>
    <t>Puebla Atzitzihuacán</t>
  </si>
  <si>
    <t>Puebla Atzitzintla</t>
  </si>
  <si>
    <t>Puebla Axutla</t>
  </si>
  <si>
    <t>Puebla Ayotoxco de Guerrero</t>
  </si>
  <si>
    <t>Puebla Calpan</t>
  </si>
  <si>
    <t>Puebla Caltepec</t>
  </si>
  <si>
    <t>Puebla Camocuautla</t>
  </si>
  <si>
    <t>Puebla Caxhuacan</t>
  </si>
  <si>
    <t>Puebla Coatepec</t>
  </si>
  <si>
    <t>Puebla Coatzingo</t>
  </si>
  <si>
    <t>Puebla Cohetzala</t>
  </si>
  <si>
    <t>Puebla Cohuecan</t>
  </si>
  <si>
    <t>Puebla Coronango</t>
  </si>
  <si>
    <t>Puebla Coxcatlán</t>
  </si>
  <si>
    <t>Puebla Coyomeapan</t>
  </si>
  <si>
    <t>Puebla Coyotepec</t>
  </si>
  <si>
    <t>Puebla Cuapiaxtla de Madero</t>
  </si>
  <si>
    <t>Puebla Cuautempan</t>
  </si>
  <si>
    <t>Puebla Cuautinchán</t>
  </si>
  <si>
    <t>Puebla Cuautlancingo</t>
  </si>
  <si>
    <t>Puebla Cuayuca de Andrade</t>
  </si>
  <si>
    <t>Puebla Cuetzalan del Progreso</t>
  </si>
  <si>
    <t>Puebla Cuyoaco</t>
  </si>
  <si>
    <t>Puebla Chalchicomula de Sesma</t>
  </si>
  <si>
    <t>Puebla Chapulco</t>
  </si>
  <si>
    <t>Puebla Chiautla</t>
  </si>
  <si>
    <t>Puebla Chiautzingo</t>
  </si>
  <si>
    <t>Puebla Chiconcuautla</t>
  </si>
  <si>
    <t>Puebla Chichiquila</t>
  </si>
  <si>
    <t>Puebla Chietla</t>
  </si>
  <si>
    <t>Puebla Chigmecatitlán</t>
  </si>
  <si>
    <t>Puebla Chignahuapan</t>
  </si>
  <si>
    <t>Puebla Chignautla</t>
  </si>
  <si>
    <t>Puebla Chila</t>
  </si>
  <si>
    <t>Puebla Chila de la Sal</t>
  </si>
  <si>
    <t>Puebla Honey</t>
  </si>
  <si>
    <t>Puebla Chilchotla</t>
  </si>
  <si>
    <t>Puebla Chinantla</t>
  </si>
  <si>
    <t>Puebla Domingo Arenas</t>
  </si>
  <si>
    <t>Puebla Eloxochitlán</t>
  </si>
  <si>
    <t>Puebla Epatlán</t>
  </si>
  <si>
    <t>Puebla Esperanza</t>
  </si>
  <si>
    <t>Puebla Francisco Z. Mena</t>
  </si>
  <si>
    <t>Puebla General Felipe Ángeles</t>
  </si>
  <si>
    <t>Puebla Guadalupe</t>
  </si>
  <si>
    <t>Puebla Guadalupe Victoria</t>
  </si>
  <si>
    <t>Puebla Hermenegildo Galeana</t>
  </si>
  <si>
    <t>Puebla Huaquechula</t>
  </si>
  <si>
    <t>Puebla Huatlatlauca</t>
  </si>
  <si>
    <t>Puebla Huauchinango</t>
  </si>
  <si>
    <t>Puebla Huehuetla</t>
  </si>
  <si>
    <t>Puebla Huehuetlán el Chico</t>
  </si>
  <si>
    <t>Puebla Huejotzingo</t>
  </si>
  <si>
    <t>Puebla Hueyapan</t>
  </si>
  <si>
    <t>Puebla Hueytamalco</t>
  </si>
  <si>
    <t>Puebla Hueytlalpan</t>
  </si>
  <si>
    <t>Puebla Huitzilan de Serdán</t>
  </si>
  <si>
    <t>Puebla Huitziltepec</t>
  </si>
  <si>
    <t>Puebla Atlequizayan</t>
  </si>
  <si>
    <t>Puebla Ixcamilpa de Guerrero</t>
  </si>
  <si>
    <t>Puebla Ixcaquixtla</t>
  </si>
  <si>
    <t>Puebla Ixtacamaxtitlán</t>
  </si>
  <si>
    <t>Puebla Ixtepec</t>
  </si>
  <si>
    <t>Puebla Izúcar de Matamoros</t>
  </si>
  <si>
    <t>Puebla Jalpan</t>
  </si>
  <si>
    <t>Puebla Jolalpan</t>
  </si>
  <si>
    <t>Puebla Jonotla</t>
  </si>
  <si>
    <t>Puebla Jopala</t>
  </si>
  <si>
    <t>Puebla Juan C. Bonilla</t>
  </si>
  <si>
    <t>Puebla Juan Galindo</t>
  </si>
  <si>
    <t>Puebla Juan N. Méndez</t>
  </si>
  <si>
    <t>Puebla Lafragua</t>
  </si>
  <si>
    <t>Puebla Libres</t>
  </si>
  <si>
    <t>Puebla La Magdalena Tlatlauquitepec</t>
  </si>
  <si>
    <t>Puebla Mazapiltepec de Juárez</t>
  </si>
  <si>
    <t>Puebla Mixtla</t>
  </si>
  <si>
    <t>Puebla Molcaxac</t>
  </si>
  <si>
    <t>Puebla Cañada Morelos</t>
  </si>
  <si>
    <t>Puebla Naupan</t>
  </si>
  <si>
    <t>Puebla Nauzontla</t>
  </si>
  <si>
    <t>Puebla Nealtican</t>
  </si>
  <si>
    <t>Puebla Nicolás Bravo</t>
  </si>
  <si>
    <t>Puebla Nopalucan</t>
  </si>
  <si>
    <t>Puebla Ocotepec</t>
  </si>
  <si>
    <t>Puebla Ocoyucan</t>
  </si>
  <si>
    <t>Puebla Olintla</t>
  </si>
  <si>
    <t>Puebla Oriental</t>
  </si>
  <si>
    <t>Puebla Pahuatlán</t>
  </si>
  <si>
    <t>Puebla Palmar de Bravo</t>
  </si>
  <si>
    <t>Puebla Pantepec</t>
  </si>
  <si>
    <t>Puebla Petlalcingo</t>
  </si>
  <si>
    <t>Puebla Piaxtla</t>
  </si>
  <si>
    <t>Puebla Puebla</t>
  </si>
  <si>
    <t>Puebla Quecholac</t>
  </si>
  <si>
    <t>Puebla Quimixtlán</t>
  </si>
  <si>
    <t>Puebla Rafael Lara Grajales</t>
  </si>
  <si>
    <t>Puebla Los Reyes de Juárez</t>
  </si>
  <si>
    <t>Puebla San Andrés Cholula</t>
  </si>
  <si>
    <t>Puebla San Antonio Cañada</t>
  </si>
  <si>
    <t>Puebla San Diego la Mesa Tochimiltzingo</t>
  </si>
  <si>
    <t>Puebla San Felipe Teotlalcingo</t>
  </si>
  <si>
    <t>Puebla San Felipe Tepatlán</t>
  </si>
  <si>
    <t>Puebla San Gabriel Chilac</t>
  </si>
  <si>
    <t>Puebla San Gregorio Atzompa</t>
  </si>
  <si>
    <t>Puebla San Jerónimo Tecuanipan</t>
  </si>
  <si>
    <t>Puebla San Jerónimo Xayacatlán</t>
  </si>
  <si>
    <t>Puebla San José Chiapa</t>
  </si>
  <si>
    <t>Puebla San José Miahuatlán</t>
  </si>
  <si>
    <t>Puebla San Juan Atenco</t>
  </si>
  <si>
    <t>Puebla San Juan Atzompa</t>
  </si>
  <si>
    <t>Puebla San Martín Texmelucan</t>
  </si>
  <si>
    <t>Puebla San Martín Totoltepec</t>
  </si>
  <si>
    <t>Puebla San Matías Tlalancaleca</t>
  </si>
  <si>
    <t>Puebla San Miguel Ixitlán</t>
  </si>
  <si>
    <t>Puebla San Miguel Xoxtla</t>
  </si>
  <si>
    <t>Puebla San Nicolás Buenos Aires</t>
  </si>
  <si>
    <t>Puebla San Nicolás de los Ranchos</t>
  </si>
  <si>
    <t>Puebla San Pablo Anicano</t>
  </si>
  <si>
    <t>Puebla San Pedro Cholula</t>
  </si>
  <si>
    <t>Puebla San Pedro Yeloixtlahuaca</t>
  </si>
  <si>
    <t>Puebla San Salvador el Seco</t>
  </si>
  <si>
    <t>Puebla San Salvador el Verde</t>
  </si>
  <si>
    <t>Puebla San Salvador Huixcolotla</t>
  </si>
  <si>
    <t>Puebla San Sebastián Tlacotepec</t>
  </si>
  <si>
    <t>Puebla Santa Catarina Tlaltempan</t>
  </si>
  <si>
    <t>Puebla Santa Inés Ahuatempan</t>
  </si>
  <si>
    <t>Puebla Santa Isabel Cholula</t>
  </si>
  <si>
    <t>Puebla Santiago Miahuatlán</t>
  </si>
  <si>
    <t>Puebla Huehuetlán el Grande</t>
  </si>
  <si>
    <t>Puebla Santo Tomás Hueyotlipan</t>
  </si>
  <si>
    <t>Puebla Soltepec</t>
  </si>
  <si>
    <t>Puebla Tecali de Herrera</t>
  </si>
  <si>
    <t>Puebla Tecamachalco</t>
  </si>
  <si>
    <t>Puebla Tecomatlán</t>
  </si>
  <si>
    <t>Puebla Tehuacán</t>
  </si>
  <si>
    <t>Puebla Tehuitzingo</t>
  </si>
  <si>
    <t>Puebla Tenampulco</t>
  </si>
  <si>
    <t>Puebla Teopantlán</t>
  </si>
  <si>
    <t>Puebla Teotlalco</t>
  </si>
  <si>
    <t>Puebla Tepanco de López</t>
  </si>
  <si>
    <t>Puebla Tepango de Rodríguez</t>
  </si>
  <si>
    <t>Puebla Tepatlaxco de Hidalgo</t>
  </si>
  <si>
    <t>Puebla Tepeaca</t>
  </si>
  <si>
    <t>Puebla Tepemaxalco</t>
  </si>
  <si>
    <t>Puebla Tepeojuma</t>
  </si>
  <si>
    <t>Puebla Tepetzintla</t>
  </si>
  <si>
    <t>Puebla Tepexco</t>
  </si>
  <si>
    <t>Puebla Tepexi de Rodríguez</t>
  </si>
  <si>
    <t>Puebla Tepeyahualco</t>
  </si>
  <si>
    <t>Puebla Tepeyahualco de Cuauhtémoc</t>
  </si>
  <si>
    <t>Puebla Tetela de Ocampo</t>
  </si>
  <si>
    <t>Puebla Teteles de Ávila Castillo</t>
  </si>
  <si>
    <t>Puebla Teziutlán</t>
  </si>
  <si>
    <t>Puebla Tianguismanalco</t>
  </si>
  <si>
    <t>Puebla Tilapa</t>
  </si>
  <si>
    <t>Puebla Tlacotepec de Benito Juárez</t>
  </si>
  <si>
    <t>Puebla Tlacuilotepec</t>
  </si>
  <si>
    <t>Puebla Tlachichuca</t>
  </si>
  <si>
    <t>Puebla Tlahuapan</t>
  </si>
  <si>
    <t>Puebla Tlaltenango</t>
  </si>
  <si>
    <t>Puebla Tlanepantla</t>
  </si>
  <si>
    <t>Puebla Tlaola</t>
  </si>
  <si>
    <t>Puebla Tlapacoya</t>
  </si>
  <si>
    <t>Puebla Tlapanalá</t>
  </si>
  <si>
    <t>Puebla Tlatlauquitepec</t>
  </si>
  <si>
    <t>Puebla Tlaxco</t>
  </si>
  <si>
    <t>Puebla Tochimilco</t>
  </si>
  <si>
    <t>Puebla Tochtepec</t>
  </si>
  <si>
    <t>Puebla Totoltepec de Guerrero</t>
  </si>
  <si>
    <t>Puebla Tulcingo</t>
  </si>
  <si>
    <t>Puebla Tuzamapan de Galeana</t>
  </si>
  <si>
    <t>Puebla Tzicatlacoyan</t>
  </si>
  <si>
    <t>Puebla Venustiano Carranza</t>
  </si>
  <si>
    <t>Puebla Vicente Guerrero</t>
  </si>
  <si>
    <t>Puebla Xayacatlán de Bravo</t>
  </si>
  <si>
    <t>Puebla Xicotepec</t>
  </si>
  <si>
    <t>Puebla Xicotlán</t>
  </si>
  <si>
    <t>Puebla Xiutetelco</t>
  </si>
  <si>
    <t>Puebla Xochiapulco</t>
  </si>
  <si>
    <t>Puebla Xochiltepec</t>
  </si>
  <si>
    <t>Puebla Xochitlán de Vicente Suárez</t>
  </si>
  <si>
    <t>Puebla Xochitlán Todos Santos</t>
  </si>
  <si>
    <t>Puebla Yaonáhuac</t>
  </si>
  <si>
    <t>Puebla Yehualtepec</t>
  </si>
  <si>
    <t>Puebla Zacapala</t>
  </si>
  <si>
    <t>Puebla Zacapoaxtla</t>
  </si>
  <si>
    <t>Puebla Zacatlán</t>
  </si>
  <si>
    <t>Puebla Zapotitlán</t>
  </si>
  <si>
    <t>Puebla Zapotitlán de Méndez</t>
  </si>
  <si>
    <t>Puebla Zaragoza</t>
  </si>
  <si>
    <t>Puebla Zautla</t>
  </si>
  <si>
    <t>Puebla Zihuateutla</t>
  </si>
  <si>
    <t>Puebla Zinacatepec</t>
  </si>
  <si>
    <t>Puebla Zongozotla</t>
  </si>
  <si>
    <t>Puebla Zoquiapan</t>
  </si>
  <si>
    <t>Puebla Zoquitlán</t>
  </si>
  <si>
    <t>Puebla Otro</t>
  </si>
  <si>
    <t>Puebla No identificado</t>
  </si>
  <si>
    <t>Querétaro Amealco de Bonfil</t>
  </si>
  <si>
    <t>Querétaro Pinal de Amoles</t>
  </si>
  <si>
    <t>Querétaro Arroyo Seco</t>
  </si>
  <si>
    <t>Querétaro Cadereyta de Montes</t>
  </si>
  <si>
    <t>Querétaro Colón</t>
  </si>
  <si>
    <t>Querétaro Corregidora</t>
  </si>
  <si>
    <t>Querétaro Ezequiel Montes</t>
  </si>
  <si>
    <t>Querétaro Huimilpan</t>
  </si>
  <si>
    <t>Querétaro Jalpan de Serra</t>
  </si>
  <si>
    <t>Querétaro Landa de Matamoros</t>
  </si>
  <si>
    <t>Querétaro El Marqués</t>
  </si>
  <si>
    <t>Querétaro Pedro Escobedo</t>
  </si>
  <si>
    <t>Querétaro Peñamiller</t>
  </si>
  <si>
    <t>Querétaro Querétaro</t>
  </si>
  <si>
    <t>Querétaro San Joaquín</t>
  </si>
  <si>
    <t>Querétaro San Juan del Río</t>
  </si>
  <si>
    <t>Querétaro Tequisquiapan</t>
  </si>
  <si>
    <t>Querétaro Tolimán</t>
  </si>
  <si>
    <t>Querétaro Otro</t>
  </si>
  <si>
    <t>Querétaro no identificado</t>
  </si>
  <si>
    <t>Quintana_Roo Cozumel</t>
  </si>
  <si>
    <t>Quintana_Roo Felipe Carrillo Puerto</t>
  </si>
  <si>
    <t>Quintana_Roo Isla Mujeres</t>
  </si>
  <si>
    <t>Quintana_Roo Othón P. Blanco</t>
  </si>
  <si>
    <t>Quintana_Roo Benito Juárez</t>
  </si>
  <si>
    <t>Quintana_Roo José María Morelos</t>
  </si>
  <si>
    <t>Quintana_Roo Lázaro Cárdenas</t>
  </si>
  <si>
    <t>Quintana_Roo Solidaridad</t>
  </si>
  <si>
    <t>Quintana_Roo Tulum</t>
  </si>
  <si>
    <t>Quintana_Roo Bacalar</t>
  </si>
  <si>
    <t>Quintana_Roo Puerto Morelos</t>
  </si>
  <si>
    <t>Quintana_Roo Otro</t>
  </si>
  <si>
    <t>Quintana_Roo No identificado</t>
  </si>
  <si>
    <t>San_Luis_Potosí Ahualulco</t>
  </si>
  <si>
    <t>San_Luis_Potosí Alaquines</t>
  </si>
  <si>
    <t>San_Luis_Potosí Aquismón</t>
  </si>
  <si>
    <t>San_Luis_Potosí Armadillo de los Infante</t>
  </si>
  <si>
    <t>San_Luis_Potosí Cárdenas</t>
  </si>
  <si>
    <t>San_Luis_Potosí Catorce</t>
  </si>
  <si>
    <t>San_Luis_Potosí Cedral</t>
  </si>
  <si>
    <t>San_Luis_Potosí Cerritos</t>
  </si>
  <si>
    <t>San_Luis_Potosí Cerro de San Pedro</t>
  </si>
  <si>
    <t>San_Luis_Potosí Ciudad del Maíz</t>
  </si>
  <si>
    <t>San_Luis_Potosí Ciudad Fernández</t>
  </si>
  <si>
    <t>San_Luis_Potosí Tancanhuitz</t>
  </si>
  <si>
    <t>San_Luis_Potosí Ciudad Valles</t>
  </si>
  <si>
    <t>San_Luis_Potosí Coxcatlán</t>
  </si>
  <si>
    <t>San_Luis_Potosí Charcas</t>
  </si>
  <si>
    <t>San_Luis_Potosí Ebano</t>
  </si>
  <si>
    <t>San_Luis_Potosí Guadalcázar</t>
  </si>
  <si>
    <t>San_Luis_Potosí Huehuetlán</t>
  </si>
  <si>
    <t>San_Luis_Potosí Lagunillas</t>
  </si>
  <si>
    <t>San_Luis_Potosí Matehuala</t>
  </si>
  <si>
    <t>San_Luis_Potosí Mexquitic de Carmona</t>
  </si>
  <si>
    <t>San_Luis_Potosí Moctezuma</t>
  </si>
  <si>
    <t>San_Luis_Potosí Rayón</t>
  </si>
  <si>
    <t>San_Luis_Potosí Rioverde</t>
  </si>
  <si>
    <t>San_Luis_Potosí Salinas</t>
  </si>
  <si>
    <t>San_Luis_Potosí San Antonio</t>
  </si>
  <si>
    <t>San_Luis_Potosí San Ciro de Acosta</t>
  </si>
  <si>
    <t>San_Luis_Potosí San Luis Potosí</t>
  </si>
  <si>
    <t>San_Luis_Potosí San Martín Chalchicuautla</t>
  </si>
  <si>
    <t>San_Luis_Potosí San Nicolás Tolentino</t>
  </si>
  <si>
    <t>San_Luis_Potosí Santa Catarina</t>
  </si>
  <si>
    <t>San_Luis_Potosí Santa María del Río</t>
  </si>
  <si>
    <t>San_Luis_Potosí Santo Domingo</t>
  </si>
  <si>
    <t>San_Luis_Potosí San Vicente Tancuayalab</t>
  </si>
  <si>
    <t>San_Luis_Potosí Soledad de Graciano Sánchez</t>
  </si>
  <si>
    <t>San_Luis_Potosí Tamasopo</t>
  </si>
  <si>
    <t>San_Luis_Potosí Tamazunchale</t>
  </si>
  <si>
    <t>San_Luis_Potosí Tampacán</t>
  </si>
  <si>
    <t>San_Luis_Potosí Tampamolón Corona</t>
  </si>
  <si>
    <t>San_Luis_Potosí Tamuín</t>
  </si>
  <si>
    <t>San_Luis_Potosí Tanlajás</t>
  </si>
  <si>
    <t>San_Luis_Potosí Tanquián de Escobedo</t>
  </si>
  <si>
    <t>San_Luis_Potosí Tierra Nueva</t>
  </si>
  <si>
    <t>San_Luis_Potosí Vanegas</t>
  </si>
  <si>
    <t>San_Luis_Potosí Venado</t>
  </si>
  <si>
    <t>San_Luis_Potosí Villa de Arriaga</t>
  </si>
  <si>
    <t>San_Luis_Potosí Villa de Guadalupe</t>
  </si>
  <si>
    <t>San_Luis_Potosí Villa de la Paz</t>
  </si>
  <si>
    <t>San_Luis_Potosí Villa de Ramos</t>
  </si>
  <si>
    <t>San_Luis_Potosí Villa de Reyes</t>
  </si>
  <si>
    <t>San_Luis_Potosí Villa Hidalgo</t>
  </si>
  <si>
    <t>San_Luis_Potosí Villa Juárez</t>
  </si>
  <si>
    <t>San_Luis_Potosí Axtla de Terrazas</t>
  </si>
  <si>
    <t>San_Luis_Potosí Xilitla</t>
  </si>
  <si>
    <t>San_Luis_Potosí Zaragoza</t>
  </si>
  <si>
    <t>San_Luis_Potosí Villa de Arista</t>
  </si>
  <si>
    <t>San_Luis_Potosí Matlapa</t>
  </si>
  <si>
    <t>San_Luis_Potosí El Naranjo</t>
  </si>
  <si>
    <t>San_Luis_Potosí Otro</t>
  </si>
  <si>
    <t>San_Luis_Potosí No identificado</t>
  </si>
  <si>
    <t>Sinaloa Ahome</t>
  </si>
  <si>
    <t>Sinaloa Angostura</t>
  </si>
  <si>
    <t>Sinaloa Badiraguato</t>
  </si>
  <si>
    <t>Sinaloa Concordia</t>
  </si>
  <si>
    <t>Sinaloa Cosalá</t>
  </si>
  <si>
    <t>Sinaloa Culiacán</t>
  </si>
  <si>
    <t>Sinaloa Choix</t>
  </si>
  <si>
    <t>Sinaloa Elota</t>
  </si>
  <si>
    <t>Sinaloa Escuinapa</t>
  </si>
  <si>
    <t>Sinaloa El Fuerte</t>
  </si>
  <si>
    <t>Sinaloa Guasave</t>
  </si>
  <si>
    <t>Sinaloa Mazatlán</t>
  </si>
  <si>
    <t>Sinaloa Mocorito</t>
  </si>
  <si>
    <t>Sinaloa Rosario</t>
  </si>
  <si>
    <t>Sinaloa Salvador Alvarado</t>
  </si>
  <si>
    <t>Sinaloa San Ignacio</t>
  </si>
  <si>
    <t>Sinaloa Sinaloa</t>
  </si>
  <si>
    <t>Sinaloa Navolato</t>
  </si>
  <si>
    <t>Sinaloa Otro</t>
  </si>
  <si>
    <t>Sinaloa No identificado</t>
  </si>
  <si>
    <t>Sonora Aconchi</t>
  </si>
  <si>
    <t>Sonora Agua Prieta</t>
  </si>
  <si>
    <t>Sonora Álamos</t>
  </si>
  <si>
    <t>Sonora Altar</t>
  </si>
  <si>
    <t>Sonora Arivechi</t>
  </si>
  <si>
    <t>Sonora Arizpe</t>
  </si>
  <si>
    <t>Sonora Atil</t>
  </si>
  <si>
    <t>Sonora Bacadéhuachi</t>
  </si>
  <si>
    <t>Sonora Bacanora</t>
  </si>
  <si>
    <t>Sonora Bacerac</t>
  </si>
  <si>
    <t>Sonora Bacoachi</t>
  </si>
  <si>
    <t>Sonora Bácum</t>
  </si>
  <si>
    <t>Sonora Banámichi</t>
  </si>
  <si>
    <t>Sonora Baviácora</t>
  </si>
  <si>
    <t>Sonora Bavispe</t>
  </si>
  <si>
    <t>Sonora Benjamín Hill</t>
  </si>
  <si>
    <t>Sonora Caborca</t>
  </si>
  <si>
    <t>Sonora Cajeme</t>
  </si>
  <si>
    <t>Sonora Cananea</t>
  </si>
  <si>
    <t>Sonora Carbó</t>
  </si>
  <si>
    <t>Sonora La Colorada</t>
  </si>
  <si>
    <t>Sonora Cucurpe</t>
  </si>
  <si>
    <t>Sonora Cumpas</t>
  </si>
  <si>
    <t>Sonora Divisaderos</t>
  </si>
  <si>
    <t>Sonora Empalme</t>
  </si>
  <si>
    <t>Sonora Etchojoa</t>
  </si>
  <si>
    <t>Sonora Fronteras</t>
  </si>
  <si>
    <t>Sonora Granados</t>
  </si>
  <si>
    <t>Sonora Guaymas</t>
  </si>
  <si>
    <t>Sonora Hermosillo</t>
  </si>
  <si>
    <t>Sonora Huachinera</t>
  </si>
  <si>
    <t>Sonora Huásabas</t>
  </si>
  <si>
    <t>Sonora Huatabampo</t>
  </si>
  <si>
    <t>Sonora Huépac</t>
  </si>
  <si>
    <t>Sonora Imuris</t>
  </si>
  <si>
    <t>Sonora Magdalena</t>
  </si>
  <si>
    <t>Sonora Mazatán</t>
  </si>
  <si>
    <t>Sonora Moctezuma</t>
  </si>
  <si>
    <t>Sonora Naco</t>
  </si>
  <si>
    <t>Sonora Nácori Chico</t>
  </si>
  <si>
    <t>Sonora Nacozari de García</t>
  </si>
  <si>
    <t>Sonora Navojoa</t>
  </si>
  <si>
    <t>Sonora Nogales</t>
  </si>
  <si>
    <t>Sonora Ónavas</t>
  </si>
  <si>
    <t>Sonora Opodepe</t>
  </si>
  <si>
    <t>Sonora Oquitoa</t>
  </si>
  <si>
    <t>Sonora Pitiquito</t>
  </si>
  <si>
    <t>Sonora Puerto Peñasco</t>
  </si>
  <si>
    <t>Sonora Quiriego</t>
  </si>
  <si>
    <t>Sonora Rayón</t>
  </si>
  <si>
    <t>Sonora Rosario</t>
  </si>
  <si>
    <t>Sonora Sahuaripa</t>
  </si>
  <si>
    <t>Sonora San Felipe de Jesús</t>
  </si>
  <si>
    <t>Sonora San Javier</t>
  </si>
  <si>
    <t>Sonora San Luis Río Colorado</t>
  </si>
  <si>
    <t>Sonora San Miguel de Horcasitas</t>
  </si>
  <si>
    <t>Sonora San Pedro de la Cueva</t>
  </si>
  <si>
    <t>Sonora Santa Ana</t>
  </si>
  <si>
    <t>Sonora Santa Cruz</t>
  </si>
  <si>
    <t>Sonora Sáric</t>
  </si>
  <si>
    <t>Sonora Soyopa</t>
  </si>
  <si>
    <t>Sonora Suaqui Grande</t>
  </si>
  <si>
    <t>Sonora Tepache</t>
  </si>
  <si>
    <t>Sonora Trincheras</t>
  </si>
  <si>
    <t>Sonora Tubutama</t>
  </si>
  <si>
    <t>Sonora Ures</t>
  </si>
  <si>
    <t>Sonora Villa Hidalgo</t>
  </si>
  <si>
    <t>Sonora Villa Pesqueira</t>
  </si>
  <si>
    <t>Sonora Yécora</t>
  </si>
  <si>
    <t>Sonora General Plutarco Elías Calles</t>
  </si>
  <si>
    <t>Sonora Benito Juárez</t>
  </si>
  <si>
    <t>Sonora San Ignacio Río Muerto</t>
  </si>
  <si>
    <t>Sonora Otro</t>
  </si>
  <si>
    <t>Sonora No identificado</t>
  </si>
  <si>
    <t>Tabasco Balancán</t>
  </si>
  <si>
    <t>Tabasco Cárdenas</t>
  </si>
  <si>
    <t>Tabasco Centla</t>
  </si>
  <si>
    <t>Tabasco Centro</t>
  </si>
  <si>
    <t>Tabasco Comalcalco</t>
  </si>
  <si>
    <t>Tabasco Cunduacán</t>
  </si>
  <si>
    <t>Tabasco Emiliano Zapata</t>
  </si>
  <si>
    <t>Tabasco Huimanguillo</t>
  </si>
  <si>
    <t>Tabasco Jalapa</t>
  </si>
  <si>
    <t>Tabasco Jalpa de Méndez</t>
  </si>
  <si>
    <t>Tabasco Jonuta</t>
  </si>
  <si>
    <t>Tabasco Macuspana</t>
  </si>
  <si>
    <t>Tabasco Nacajuca</t>
  </si>
  <si>
    <t>Tabasco Paraíso</t>
  </si>
  <si>
    <t>Tabasco Tacotalpa</t>
  </si>
  <si>
    <t>Tabasco Teapa</t>
  </si>
  <si>
    <t>Tabasco Tenosique</t>
  </si>
  <si>
    <t>Tabasco Otro</t>
  </si>
  <si>
    <t>Tabasco No identificado</t>
  </si>
  <si>
    <t>Tamaulipas Abasolo</t>
  </si>
  <si>
    <t>Tamaulipas Aldama</t>
  </si>
  <si>
    <t>Tamaulipas Altamira</t>
  </si>
  <si>
    <t>Tamaulipas Antiguo Morelos</t>
  </si>
  <si>
    <t>Tamaulipas Burgos</t>
  </si>
  <si>
    <t>Tamaulipas Bustamante</t>
  </si>
  <si>
    <t>Tamaulipas Camargo</t>
  </si>
  <si>
    <t>Tamaulipas Casas</t>
  </si>
  <si>
    <t>Tamaulipas Ciudad Madero</t>
  </si>
  <si>
    <t>Tamaulipas Cruillas</t>
  </si>
  <si>
    <t>Tamaulipas Gómez Farías</t>
  </si>
  <si>
    <t>Tamaulipas González</t>
  </si>
  <si>
    <t>Tamaulipas Güémez</t>
  </si>
  <si>
    <t>Tamaulipas Guerrero</t>
  </si>
  <si>
    <t>Tamaulipas Gustavo Díaz Ordaz</t>
  </si>
  <si>
    <t>Tamaulipas Hidalgo</t>
  </si>
  <si>
    <t>Tamaulipas Jaumave</t>
  </si>
  <si>
    <t>Tamaulipas Jiménez</t>
  </si>
  <si>
    <t>Tamaulipas Llera</t>
  </si>
  <si>
    <t>Tamaulipas Mainero</t>
  </si>
  <si>
    <t>Tamaulipas El Mante</t>
  </si>
  <si>
    <t>Tamaulipas Matamoros</t>
  </si>
  <si>
    <t>Tamaulipas Méndez</t>
  </si>
  <si>
    <t>Tamaulipas Mier</t>
  </si>
  <si>
    <t>Tamaulipas Miguel Alemán</t>
  </si>
  <si>
    <t>Tamaulipas Miquihuana</t>
  </si>
  <si>
    <t>Tamaulipas Nuevo Laredo</t>
  </si>
  <si>
    <t>Tamaulipas Nuevo Morelos</t>
  </si>
  <si>
    <t>Tamaulipas Ocampo</t>
  </si>
  <si>
    <t>Tamaulipas Padilla</t>
  </si>
  <si>
    <t>Tamaulipas Palmillas</t>
  </si>
  <si>
    <t>Tamaulipas Reynosa</t>
  </si>
  <si>
    <t>Tamaulipas Río Bravo</t>
  </si>
  <si>
    <t>Tamaulipas San Carlos</t>
  </si>
  <si>
    <t>Tamaulipas San Fernando</t>
  </si>
  <si>
    <t>Tamaulipas San Nicolás</t>
  </si>
  <si>
    <t>Tamaulipas Soto la Marina</t>
  </si>
  <si>
    <t>Tamaulipas Tampico</t>
  </si>
  <si>
    <t>Tamaulipas Tula</t>
  </si>
  <si>
    <t>Tamaulipas Valle Hermoso</t>
  </si>
  <si>
    <t>Tamaulipas Victoria</t>
  </si>
  <si>
    <t>Tamaulipas Villagrán</t>
  </si>
  <si>
    <t>Tamaulipas Xicoténcatl</t>
  </si>
  <si>
    <t>Tamaulipas Otro</t>
  </si>
  <si>
    <t>Tamaulipas No identificado</t>
  </si>
  <si>
    <t>Tlaxcala Amaxac de Guerrero</t>
  </si>
  <si>
    <t>Tlaxcala Apetatitlán de Antonio Carvajal</t>
  </si>
  <si>
    <t>Tlaxcala Atlangatepec</t>
  </si>
  <si>
    <t>Tlaxcala Atltzayanca</t>
  </si>
  <si>
    <t>Tlaxcala Apizaco</t>
  </si>
  <si>
    <t>Tlaxcala Calpulalpan</t>
  </si>
  <si>
    <t>Tlaxcala El Carmen Tequexquitla</t>
  </si>
  <si>
    <t>Tlaxcala Cuapiaxtla</t>
  </si>
  <si>
    <t>Tlaxcala Cuaxomulco</t>
  </si>
  <si>
    <t>Tlaxcala Chiautempan</t>
  </si>
  <si>
    <t>Tlaxcala Muñoz de Domingo Arenas</t>
  </si>
  <si>
    <t>Tlaxcala Españita</t>
  </si>
  <si>
    <t>Tlaxcala Huamantla</t>
  </si>
  <si>
    <t>Tlaxcala Hueyotlipan</t>
  </si>
  <si>
    <t>Tlaxcala Ixtacuixtla de Mariano Matamoros</t>
  </si>
  <si>
    <t>Tlaxcala Ixtenco</t>
  </si>
  <si>
    <t>Tlaxcala Mazatecochco de José María Morelos</t>
  </si>
  <si>
    <t>Tlaxcala Contla de Juan Cuamatzi</t>
  </si>
  <si>
    <t>Tlaxcala Tepetitla de Lardizábal</t>
  </si>
  <si>
    <t>Tlaxcala Sanctórum de Lázaro Cárdenas</t>
  </si>
  <si>
    <t>Tlaxcala Nanacamilpa de Mariano Arista</t>
  </si>
  <si>
    <t>Tlaxcala Acuamanala de Miguel Hidalgo</t>
  </si>
  <si>
    <t>Tlaxcala Natívitas</t>
  </si>
  <si>
    <t>Tlaxcala Panotla</t>
  </si>
  <si>
    <t>Tlaxcala San Pablo del Monte</t>
  </si>
  <si>
    <t>Tlaxcala Santa Cruz Tlaxcala</t>
  </si>
  <si>
    <t>Tlaxcala Tenancingo</t>
  </si>
  <si>
    <t>Tlaxcala Teolocholco</t>
  </si>
  <si>
    <t>Tlaxcala Tepeyanco</t>
  </si>
  <si>
    <t>Tlaxcala Terrenate</t>
  </si>
  <si>
    <t>Tlaxcala Tetla de la Solidaridad</t>
  </si>
  <si>
    <t>Tlaxcala Tetlatlahuca</t>
  </si>
  <si>
    <t>Tlaxcala Tlaxcala</t>
  </si>
  <si>
    <t>Tlaxcala Tlaxco</t>
  </si>
  <si>
    <t>Tlaxcala Tocatlán</t>
  </si>
  <si>
    <t>Tlaxcala Totolac</t>
  </si>
  <si>
    <t>Tlaxcala Ziltlaltépec de Trinidad Sánchez Santos</t>
  </si>
  <si>
    <t>Tlaxcala Tzompantepec</t>
  </si>
  <si>
    <t>Tlaxcala Xaloztoc</t>
  </si>
  <si>
    <t>Tlaxcala Xaltocan</t>
  </si>
  <si>
    <t>Tlaxcala Papalotla de Xicohténcatl</t>
  </si>
  <si>
    <t>Tlaxcala Xicohtzinco</t>
  </si>
  <si>
    <t>Tlaxcala Yauhquemehcan</t>
  </si>
  <si>
    <t>Tlaxcala Zacatelco</t>
  </si>
  <si>
    <t>Tlaxcala Benito Juárez</t>
  </si>
  <si>
    <t>Tlaxcala Emiliano Zapata</t>
  </si>
  <si>
    <t>Tlaxcala Lázaro Cárdenas</t>
  </si>
  <si>
    <t>Tlaxcala La Magdalena Tlaltelulco</t>
  </si>
  <si>
    <t>Tlaxcala San Damián Texóloc</t>
  </si>
  <si>
    <t>Tlaxcala San Francisco Tetlanohcan</t>
  </si>
  <si>
    <t>Tlaxcala San Jerónimo Zacualpan</t>
  </si>
  <si>
    <t>Tlaxcala San José Teacalco</t>
  </si>
  <si>
    <t>Tlaxcala San Juan Huactzinco</t>
  </si>
  <si>
    <t>Tlaxcala San Lorenzo Axocomanitla</t>
  </si>
  <si>
    <t>Tlaxcala San Lucas Tecopilco</t>
  </si>
  <si>
    <t>Tlaxcala Santa Ana Nopalucan</t>
  </si>
  <si>
    <t>Tlaxcala Santa Apolonia Teacalco</t>
  </si>
  <si>
    <t>Tlaxcala Santa Catarina Ayometla</t>
  </si>
  <si>
    <t>Tlaxcala Santa Cruz Quilehtla</t>
  </si>
  <si>
    <t>Tlaxcala Santa Isabel Xiloxoxtla</t>
  </si>
  <si>
    <t>Tlaxcala Otro</t>
  </si>
  <si>
    <t>Tlaxcala No identificado</t>
  </si>
  <si>
    <t>Veracruz_de_Ignacio_de_la_Llave Acajete</t>
  </si>
  <si>
    <t>Veracruz_de_Ignacio_de_la_Llave Acatlán</t>
  </si>
  <si>
    <t>Veracruz_de_Ignacio_de_la_Llave Acayucan</t>
  </si>
  <si>
    <t>Veracruz_de_Ignacio_de_la_Llave Actopan</t>
  </si>
  <si>
    <t>Veracruz_de_Ignacio_de_la_Llave Acula</t>
  </si>
  <si>
    <t>Veracruz_de_Ignacio_de_la_Llave Acultzingo</t>
  </si>
  <si>
    <t>Veracruz_de_Ignacio_de_la_Llave Camarón de Tejeda</t>
  </si>
  <si>
    <t>Veracruz_de_Ignacio_de_la_Llave Alpatláhuac</t>
  </si>
  <si>
    <t>Veracruz_de_Ignacio_de_la_Llave Alto Lucero de Gutiérrez Barrios</t>
  </si>
  <si>
    <t>Veracruz_de_Ignacio_de_la_Llave Altotonga</t>
  </si>
  <si>
    <t>Veracruz_de_Ignacio_de_la_Llave Alvarado</t>
  </si>
  <si>
    <t>Veracruz_de_Ignacio_de_la_Llave Amatitlán</t>
  </si>
  <si>
    <t>Veracruz_de_Ignacio_de_la_Llave Naranjos Amatlán</t>
  </si>
  <si>
    <t>Veracruz_de_Ignacio_de_la_Llave Amatlán de los Reyes</t>
  </si>
  <si>
    <t>Veracruz_de_Ignacio_de_la_Llave Angel R. Cabada</t>
  </si>
  <si>
    <t>Veracruz_de_Ignacio_de_la_Llave La Antigua</t>
  </si>
  <si>
    <t>Veracruz_de_Ignacio_de_la_Llave Apazapan</t>
  </si>
  <si>
    <t>Veracruz_de_Ignacio_de_la_Llave Aquila</t>
  </si>
  <si>
    <t>Veracruz_de_Ignacio_de_la_Llave Astacinga</t>
  </si>
  <si>
    <t>Veracruz_de_Ignacio_de_la_Llave Atlahuilco</t>
  </si>
  <si>
    <t>Veracruz_de_Ignacio_de_la_Llave Atoyac</t>
  </si>
  <si>
    <t>Veracruz_de_Ignacio_de_la_Llave Atzacan</t>
  </si>
  <si>
    <t>Veracruz_de_Ignacio_de_la_Llave Atzalan</t>
  </si>
  <si>
    <t>Veracruz_de_Ignacio_de_la_Llave Tlaltetela</t>
  </si>
  <si>
    <t>Veracruz_de_Ignacio_de_la_Llave Ayahualulco</t>
  </si>
  <si>
    <t>Veracruz_de_Ignacio_de_la_Llave Banderilla</t>
  </si>
  <si>
    <t>Veracruz_de_Ignacio_de_la_Llave Benito Juárez</t>
  </si>
  <si>
    <t>Veracruz_de_Ignacio_de_la_Llave Boca del Río</t>
  </si>
  <si>
    <t>Veracruz_de_Ignacio_de_la_Llave Calcahualco</t>
  </si>
  <si>
    <t>Veracruz_de_Ignacio_de_la_Llave Camerino Z. Mendoza</t>
  </si>
  <si>
    <t>Veracruz_de_Ignacio_de_la_Llave Carrillo Puerto</t>
  </si>
  <si>
    <t>Veracruz_de_Ignacio_de_la_Llave Catemaco</t>
  </si>
  <si>
    <t>Veracruz_de_Ignacio_de_la_Llave Cazones de Herrera</t>
  </si>
  <si>
    <t>Veracruz_de_Ignacio_de_la_Llave Cerro Azul</t>
  </si>
  <si>
    <t>Veracruz_de_Ignacio_de_la_Llave Citlaltépetl</t>
  </si>
  <si>
    <t>Veracruz_de_Ignacio_de_la_Llave Coacoatzintla</t>
  </si>
  <si>
    <t>Veracruz_de_Ignacio_de_la_Llave Coahuitlán</t>
  </si>
  <si>
    <t>Veracruz_de_Ignacio_de_la_Llave Coatepec</t>
  </si>
  <si>
    <t>Veracruz_de_Ignacio_de_la_Llave Coatzacoalcos</t>
  </si>
  <si>
    <t>Veracruz_de_Ignacio_de_la_Llave Coatzintla</t>
  </si>
  <si>
    <t>Veracruz_de_Ignacio_de_la_Llave Coetzala</t>
  </si>
  <si>
    <t>Veracruz_de_Ignacio_de_la_Llave Colipa</t>
  </si>
  <si>
    <t>Veracruz_de_Ignacio_de_la_Llave Comapa</t>
  </si>
  <si>
    <t>Veracruz_de_Ignacio_de_la_Llave Córdoba</t>
  </si>
  <si>
    <t>Veracruz_de_Ignacio_de_la_Llave Cosamaloapan de Carpio</t>
  </si>
  <si>
    <t>Veracruz_de_Ignacio_de_la_Llave Cosautlán de Carvajal</t>
  </si>
  <si>
    <t>Veracruz_de_Ignacio_de_la_Llave Coscomatepec</t>
  </si>
  <si>
    <t>Veracruz_de_Ignacio_de_la_Llave Cosoleacaque</t>
  </si>
  <si>
    <t>Veracruz_de_Ignacio_de_la_Llave Cotaxtla</t>
  </si>
  <si>
    <t>Veracruz_de_Ignacio_de_la_Llave Coxquihui</t>
  </si>
  <si>
    <t>Veracruz_de_Ignacio_de_la_Llave Coyutla</t>
  </si>
  <si>
    <t>Veracruz_de_Ignacio_de_la_Llave Cuichapa</t>
  </si>
  <si>
    <t>Veracruz_de_Ignacio_de_la_Llave Cuitláhuac</t>
  </si>
  <si>
    <t>Veracruz_de_Ignacio_de_la_Llave Chacaltianguis</t>
  </si>
  <si>
    <t>Veracruz_de_Ignacio_de_la_Llave Chalma</t>
  </si>
  <si>
    <t>Veracruz_de_Ignacio_de_la_Llave Chiconamel</t>
  </si>
  <si>
    <t>Veracruz_de_Ignacio_de_la_Llave Chiconquiaco</t>
  </si>
  <si>
    <t>Veracruz_de_Ignacio_de_la_Llave Chicontepec</t>
  </si>
  <si>
    <t>Veracruz_de_Ignacio_de_la_Llave Chinameca</t>
  </si>
  <si>
    <t>Veracruz_de_Ignacio_de_la_Llave Chinampa de Gorostiza</t>
  </si>
  <si>
    <t>Veracruz_de_Ignacio_de_la_Llave Las Choapas</t>
  </si>
  <si>
    <t>Veracruz_de_Ignacio_de_la_Llave Chocamán</t>
  </si>
  <si>
    <t>Veracruz_de_Ignacio_de_la_Llave Chontla</t>
  </si>
  <si>
    <t>Veracruz_de_Ignacio_de_la_Llave Chumatlán</t>
  </si>
  <si>
    <t>Veracruz_de_Ignacio_de_la_Llave Emiliano Zapata</t>
  </si>
  <si>
    <t>Veracruz_de_Ignacio_de_la_Llave Espinal</t>
  </si>
  <si>
    <t>Veracruz_de_Ignacio_de_la_Llave Filomeno Mata</t>
  </si>
  <si>
    <t>Veracruz_de_Ignacio_de_la_Llave Fortín</t>
  </si>
  <si>
    <t>Veracruz_de_Ignacio_de_la_Llave Gutiérrez Zamora</t>
  </si>
  <si>
    <t>Veracruz_de_Ignacio_de_la_Llave Hidalgotitlán</t>
  </si>
  <si>
    <t>Veracruz_de_Ignacio_de_la_Llave Huatusco</t>
  </si>
  <si>
    <t>Veracruz_de_Ignacio_de_la_Llave Huayacocotla</t>
  </si>
  <si>
    <t>Veracruz_de_Ignacio_de_la_Llave Hueyapan de Ocampo</t>
  </si>
  <si>
    <t>Veracruz_de_Ignacio_de_la_Llave Huiloapan de Cuauhtémoc</t>
  </si>
  <si>
    <t>Veracruz_de_Ignacio_de_la_Llave Ignacio de la Llave</t>
  </si>
  <si>
    <t>Veracruz_de_Ignacio_de_la_Llave Ilamatlán</t>
  </si>
  <si>
    <t>Veracruz_de_Ignacio_de_la_Llave Isla</t>
  </si>
  <si>
    <t>Veracruz_de_Ignacio_de_la_Llave Ixcatepec</t>
  </si>
  <si>
    <t>Veracruz_de_Ignacio_de_la_Llave Ixhuacán de los Reyes</t>
  </si>
  <si>
    <t>Veracruz_de_Ignacio_de_la_Llave Ixhuatlán del Café</t>
  </si>
  <si>
    <t>Veracruz_de_Ignacio_de_la_Llave Ixhuatlancillo</t>
  </si>
  <si>
    <t>Veracruz_de_Ignacio_de_la_Llave Ixhuatlán del Sureste</t>
  </si>
  <si>
    <t>Veracruz_de_Ignacio_de_la_Llave Ixhuatlán de Madero</t>
  </si>
  <si>
    <t>Veracruz_de_Ignacio_de_la_Llave Ixmatlahuacan</t>
  </si>
  <si>
    <t>Veracruz_de_Ignacio_de_la_Llave Ixtaczoquitlán</t>
  </si>
  <si>
    <t>Veracruz_de_Ignacio_de_la_Llave Jalacingo</t>
  </si>
  <si>
    <t>Veracruz_de_Ignacio_de_la_Llave Xalapa</t>
  </si>
  <si>
    <t>Veracruz_de_Ignacio_de_la_Llave Jalcomulco</t>
  </si>
  <si>
    <t>Veracruz_de_Ignacio_de_la_Llave Jáltipan</t>
  </si>
  <si>
    <t>Veracruz_de_Ignacio_de_la_Llave Jamapa</t>
  </si>
  <si>
    <t>Veracruz_de_Ignacio_de_la_Llave Jesús Carranza</t>
  </si>
  <si>
    <t>Veracruz_de_Ignacio_de_la_Llave Xico</t>
  </si>
  <si>
    <t>Veracruz_de_Ignacio_de_la_Llave Jilotepec</t>
  </si>
  <si>
    <t>Veracruz_de_Ignacio_de_la_Llave Juan Rodríguez Clara</t>
  </si>
  <si>
    <t>Veracruz_de_Ignacio_de_la_Llave Juchique de Ferrer</t>
  </si>
  <si>
    <t>Veracruz_de_Ignacio_de_la_Llave Landero y Coss</t>
  </si>
  <si>
    <t>Veracruz_de_Ignacio_de_la_Llave Lerdo de Tejada</t>
  </si>
  <si>
    <t>Veracruz_de_Ignacio_de_la_Llave Magdalena</t>
  </si>
  <si>
    <t>Veracruz_de_Ignacio_de_la_Llave Maltrata</t>
  </si>
  <si>
    <t>Veracruz_de_Ignacio_de_la_Llave Manlio Fabio Altamirano</t>
  </si>
  <si>
    <t>Veracruz_de_Ignacio_de_la_Llave Mariano Escobedo</t>
  </si>
  <si>
    <t>Veracruz_de_Ignacio_de_la_Llave Martínez de la Torre</t>
  </si>
  <si>
    <t>Veracruz_de_Ignacio_de_la_Llave Mecatlán</t>
  </si>
  <si>
    <t>Veracruz_de_Ignacio_de_la_Llave Mecayapan</t>
  </si>
  <si>
    <t>Veracruz_de_Ignacio_de_la_Llave Medellín de Bravo</t>
  </si>
  <si>
    <t>Veracruz_de_Ignacio_de_la_Llave Miahuatlán</t>
  </si>
  <si>
    <t>Veracruz_de_Ignacio_de_la_Llave Las Minas</t>
  </si>
  <si>
    <t>Veracruz_de_Ignacio_de_la_Llave Minatitlán</t>
  </si>
  <si>
    <t>Veracruz_de_Ignacio_de_la_Llave Misantla</t>
  </si>
  <si>
    <t>Veracruz_de_Ignacio_de_la_Llave Mixtla de Altamirano</t>
  </si>
  <si>
    <t>Veracruz_de_Ignacio_de_la_Llave Moloacán</t>
  </si>
  <si>
    <t>Veracruz_de_Ignacio_de_la_Llave Naolinco</t>
  </si>
  <si>
    <t>Veracruz_de_Ignacio_de_la_Llave Naranjal</t>
  </si>
  <si>
    <t>Veracruz_de_Ignacio_de_la_Llave Nautla</t>
  </si>
  <si>
    <t>Veracruz_de_Ignacio_de_la_Llave Nogales</t>
  </si>
  <si>
    <t>Veracruz_de_Ignacio_de_la_Llave Oluta</t>
  </si>
  <si>
    <t>Veracruz_de_Ignacio_de_la_Llave Omealca</t>
  </si>
  <si>
    <t>Veracruz_de_Ignacio_de_la_Llave Orizaba</t>
  </si>
  <si>
    <t>Veracruz_de_Ignacio_de_la_Llave Otatitlán</t>
  </si>
  <si>
    <t>Veracruz_de_Ignacio_de_la_Llave Oteapan</t>
  </si>
  <si>
    <t>Veracruz_de_Ignacio_de_la_Llave Ozuluama de Mascareñas</t>
  </si>
  <si>
    <t>Veracruz_de_Ignacio_de_la_Llave Pajapan</t>
  </si>
  <si>
    <t>Veracruz_de_Ignacio_de_la_Llave Pánuco</t>
  </si>
  <si>
    <t>Veracruz_de_Ignacio_de_la_Llave Papantla</t>
  </si>
  <si>
    <t>Veracruz_de_Ignacio_de_la_Llave Paso del Macho</t>
  </si>
  <si>
    <t>Veracruz_de_Ignacio_de_la_Llave Paso de Ovejas</t>
  </si>
  <si>
    <t>Veracruz_de_Ignacio_de_la_Llave La Perla</t>
  </si>
  <si>
    <t>Veracruz_de_Ignacio_de_la_Llave Perote</t>
  </si>
  <si>
    <t>Veracruz_de_Ignacio_de_la_Llave Platón Sánchez</t>
  </si>
  <si>
    <t>Veracruz_de_Ignacio_de_la_Llave Playa Vicente</t>
  </si>
  <si>
    <t>Veracruz_de_Ignacio_de_la_Llave Poza Rica de Hidalgo</t>
  </si>
  <si>
    <t>Veracruz_de_Ignacio_de_la_Llave Las Vigas de Ramírez</t>
  </si>
  <si>
    <t>Veracruz_de_Ignacio_de_la_Llave Pueblo Viejo</t>
  </si>
  <si>
    <t>Veracruz_de_Ignacio_de_la_Llave Puente Nacional</t>
  </si>
  <si>
    <t>Veracruz_de_Ignacio_de_la_Llave Rafael Delgado</t>
  </si>
  <si>
    <t>Veracruz_de_Ignacio_de_la_Llave Rafael Lucio</t>
  </si>
  <si>
    <t>Veracruz_de_Ignacio_de_la_Llave Los Reyes</t>
  </si>
  <si>
    <t>Veracruz_de_Ignacio_de_la_Llave Río Blanco</t>
  </si>
  <si>
    <t>Veracruz_de_Ignacio_de_la_Llave Saltabarranca</t>
  </si>
  <si>
    <t>Veracruz_de_Ignacio_de_la_Llave San Andrés Tenejapan</t>
  </si>
  <si>
    <t>Veracruz_de_Ignacio_de_la_Llave San Andrés Tuxtla</t>
  </si>
  <si>
    <t>Veracruz_de_Ignacio_de_la_Llave San Juan Evangelista</t>
  </si>
  <si>
    <t>Veracruz_de_Ignacio_de_la_Llave Santiago Tuxtla</t>
  </si>
  <si>
    <t>Veracruz_de_Ignacio_de_la_Llave Sayula de Alemán</t>
  </si>
  <si>
    <t>Veracruz_de_Ignacio_de_la_Llave Soconusco</t>
  </si>
  <si>
    <t>Veracruz_de_Ignacio_de_la_Llave Sochiapa</t>
  </si>
  <si>
    <t>Veracruz_de_Ignacio_de_la_Llave Soledad Atzompa</t>
  </si>
  <si>
    <t>Veracruz_de_Ignacio_de_la_Llave Soledad de Doblado</t>
  </si>
  <si>
    <t>Veracruz_de_Ignacio_de_la_Llave Soteapan</t>
  </si>
  <si>
    <t>Veracruz_de_Ignacio_de_la_Llave Tamalín</t>
  </si>
  <si>
    <t>Veracruz_de_Ignacio_de_la_Llave Tamiahua</t>
  </si>
  <si>
    <t>Veracruz_de_Ignacio_de_la_Llave Tampico Alto</t>
  </si>
  <si>
    <t>Veracruz_de_Ignacio_de_la_Llave Tancoco</t>
  </si>
  <si>
    <t>Veracruz_de_Ignacio_de_la_Llave Tantima</t>
  </si>
  <si>
    <t>Veracruz_de_Ignacio_de_la_Llave Tantoyuca</t>
  </si>
  <si>
    <t>Veracruz_de_Ignacio_de_la_Llave Tatatila</t>
  </si>
  <si>
    <t>Veracruz_de_Ignacio_de_la_Llave Castillo de Teayo</t>
  </si>
  <si>
    <t>Veracruz_de_Ignacio_de_la_Llave Tecolutla</t>
  </si>
  <si>
    <t>Veracruz_de_Ignacio_de_la_Llave Tehuipango</t>
  </si>
  <si>
    <t>Veracruz_de_Ignacio_de_la_Llave Álamo Temapache</t>
  </si>
  <si>
    <t>Veracruz_de_Ignacio_de_la_Llave Tempoal</t>
  </si>
  <si>
    <t>Veracruz_de_Ignacio_de_la_Llave Tenampa</t>
  </si>
  <si>
    <t>Veracruz_de_Ignacio_de_la_Llave Tenochtitlán</t>
  </si>
  <si>
    <t>Veracruz_de_Ignacio_de_la_Llave Teocelo</t>
  </si>
  <si>
    <t>Veracruz_de_Ignacio_de_la_Llave Tepatlaxco</t>
  </si>
  <si>
    <t>Veracruz_de_Ignacio_de_la_Llave Tepetlán</t>
  </si>
  <si>
    <t>Veracruz_de_Ignacio_de_la_Llave Tepetzintla</t>
  </si>
  <si>
    <t>Veracruz_de_Ignacio_de_la_Llave Tequila</t>
  </si>
  <si>
    <t>Veracruz_de_Ignacio_de_la_Llave José Azueta</t>
  </si>
  <si>
    <t>Veracruz_de_Ignacio_de_la_Llave Texcatepec</t>
  </si>
  <si>
    <t>Veracruz_de_Ignacio_de_la_Llave Texhuacán</t>
  </si>
  <si>
    <t>Veracruz_de_Ignacio_de_la_Llave Texistepec</t>
  </si>
  <si>
    <t>Veracruz_de_Ignacio_de_la_Llave Tezonapa</t>
  </si>
  <si>
    <t>Veracruz_de_Ignacio_de_la_Llave Tierra Blanca</t>
  </si>
  <si>
    <t>Veracruz_de_Ignacio_de_la_Llave Tihuatlán</t>
  </si>
  <si>
    <t>Veracruz_de_Ignacio_de_la_Llave Tlacojalpan</t>
  </si>
  <si>
    <t>Veracruz_de_Ignacio_de_la_Llave Tlacolulan</t>
  </si>
  <si>
    <t>Veracruz_de_Ignacio_de_la_Llave Tlacotalpan</t>
  </si>
  <si>
    <t>Veracruz_de_Ignacio_de_la_Llave Tlacotepec de Mejía</t>
  </si>
  <si>
    <t>Veracruz_de_Ignacio_de_la_Llave Tlachichilco</t>
  </si>
  <si>
    <t>Veracruz_de_Ignacio_de_la_Llave Tlalixcoyan</t>
  </si>
  <si>
    <t>Veracruz_de_Ignacio_de_la_Llave Tlalnelhuayocan</t>
  </si>
  <si>
    <t>Veracruz_de_Ignacio_de_la_Llave Tlapacoyan</t>
  </si>
  <si>
    <t>Veracruz_de_Ignacio_de_la_Llave Tlaquilpa</t>
  </si>
  <si>
    <t>Veracruz_de_Ignacio_de_la_Llave Tlilapan</t>
  </si>
  <si>
    <t>Veracruz_de_Ignacio_de_la_Llave Tomatlán</t>
  </si>
  <si>
    <t>Veracruz_de_Ignacio_de_la_Llave Tonayán</t>
  </si>
  <si>
    <t>Veracruz_de_Ignacio_de_la_Llave Totutla</t>
  </si>
  <si>
    <t>Veracruz_de_Ignacio_de_la_Llave Tuxpan</t>
  </si>
  <si>
    <t>Veracruz_de_Ignacio_de_la_Llave Tuxtilla</t>
  </si>
  <si>
    <t>Veracruz_de_Ignacio_de_la_Llave Ursulo Galván</t>
  </si>
  <si>
    <t>Veracruz_de_Ignacio_de_la_Llave Vega de Alatorre</t>
  </si>
  <si>
    <t>Veracruz_de_Ignacio_de_la_Llave Veracruz</t>
  </si>
  <si>
    <t>Veracruz_de_Ignacio_de_la_Llave Villa Aldama</t>
  </si>
  <si>
    <t>Veracruz_de_Ignacio_de_la_Llave Xoxocotla</t>
  </si>
  <si>
    <t>Veracruz_de_Ignacio_de_la_Llave Yanga</t>
  </si>
  <si>
    <t>Veracruz_de_Ignacio_de_la_Llave Yecuatla</t>
  </si>
  <si>
    <t>Veracruz_de_Ignacio_de_la_Llave Zacualpan</t>
  </si>
  <si>
    <t>Veracruz_de_Ignacio_de_la_Llave Zaragoza</t>
  </si>
  <si>
    <t>Veracruz_de_Ignacio_de_la_Llave Zentla</t>
  </si>
  <si>
    <t>Veracruz_de_Ignacio_de_la_Llave Zongolica</t>
  </si>
  <si>
    <t>Veracruz_de_Ignacio_de_la_Llave Zontecomatlán de López y Fuentes</t>
  </si>
  <si>
    <t>Veracruz_de_Ignacio_de_la_Llave Zozocolco de Hidalgo</t>
  </si>
  <si>
    <t>Veracruz_de_Ignacio_de_la_Llave Agua Dulce</t>
  </si>
  <si>
    <t>Veracruz_de_Ignacio_de_la_Llave El Higo</t>
  </si>
  <si>
    <t>Veracruz_de_Ignacio_de_la_Llave Nanchital de Lázaro Cárdenas del Río</t>
  </si>
  <si>
    <t>Veracruz_de_Ignacio_de_la_Llave Tres Valles</t>
  </si>
  <si>
    <t>Veracruz_de_Ignacio_de_la_Llave Carlos A. Carrillo</t>
  </si>
  <si>
    <t>Veracruz_de_Ignacio_de_la_Llave Tatahuicapan de Juárez</t>
  </si>
  <si>
    <t>Veracruz_de_Ignacio_de_la_Llave Uxpanapa</t>
  </si>
  <si>
    <t>Veracruz_de_Ignacio_de_la_Llave San Rafael</t>
  </si>
  <si>
    <t>Veracruz_de_Ignacio_de_la_Llave Santiago Sochiapan</t>
  </si>
  <si>
    <t>Veracruz_de_Ignacio_de_la_Llave Otro</t>
  </si>
  <si>
    <t>Veracruz_de_Ignacio_de_la_Llave No identificado</t>
  </si>
  <si>
    <t>Yucatán Abalá</t>
  </si>
  <si>
    <t>Yucatán Acanceh</t>
  </si>
  <si>
    <t>Yucatán Akil</t>
  </si>
  <si>
    <t>Yucatán Baca</t>
  </si>
  <si>
    <t>Yucatán Bokobá</t>
  </si>
  <si>
    <t>Yucatán Buctzotz</t>
  </si>
  <si>
    <t>Yucatán Cacalchén</t>
  </si>
  <si>
    <t>Yucatán Calotmul</t>
  </si>
  <si>
    <t>Yucatán Cansahcab</t>
  </si>
  <si>
    <t>Yucatán Cantamayec</t>
  </si>
  <si>
    <t>Yucatán Celestún</t>
  </si>
  <si>
    <t>Yucatán Cenotillo</t>
  </si>
  <si>
    <t>Yucatán Conkal</t>
  </si>
  <si>
    <t>Yucatán Cuncunul</t>
  </si>
  <si>
    <t>Yucatán Cuzamá</t>
  </si>
  <si>
    <t>Yucatán Chacsinkín</t>
  </si>
  <si>
    <t>Yucatán Chankom</t>
  </si>
  <si>
    <t>Yucatán Chapab</t>
  </si>
  <si>
    <t>Yucatán Chemax</t>
  </si>
  <si>
    <t>Yucatán Chicxulub Pueblo</t>
  </si>
  <si>
    <t>Yucatán Chichimilá</t>
  </si>
  <si>
    <t>Yucatán Chikindzonot</t>
  </si>
  <si>
    <t>Yucatán Chocholá</t>
  </si>
  <si>
    <t>Yucatán Chumayel</t>
  </si>
  <si>
    <t>Yucatán Dzán</t>
  </si>
  <si>
    <t>Yucatán Dzemul</t>
  </si>
  <si>
    <t>Yucatán Dzidzantún</t>
  </si>
  <si>
    <t>Yucatán Dzilam de Bravo</t>
  </si>
  <si>
    <t>Yucatán Dzilam González</t>
  </si>
  <si>
    <t>Yucatán Dzitás</t>
  </si>
  <si>
    <t>Yucatán Dzoncauich</t>
  </si>
  <si>
    <t>Yucatán Espita</t>
  </si>
  <si>
    <t>Yucatán Halachó</t>
  </si>
  <si>
    <t>Yucatán Hocabá</t>
  </si>
  <si>
    <t>Yucatán Hoctún</t>
  </si>
  <si>
    <t>Yucatán Homún</t>
  </si>
  <si>
    <t>Yucatán Huhí</t>
  </si>
  <si>
    <t>Yucatán Hunucmá</t>
  </si>
  <si>
    <t>Yucatán Ixil</t>
  </si>
  <si>
    <t>Yucatán Izamal</t>
  </si>
  <si>
    <t>Yucatán Kanasín</t>
  </si>
  <si>
    <t>Yucatán Kantunil</t>
  </si>
  <si>
    <t>Yucatán Kaua</t>
  </si>
  <si>
    <t>Yucatán Kinchil</t>
  </si>
  <si>
    <t>Yucatán Kopomá</t>
  </si>
  <si>
    <t>Yucatán Mama</t>
  </si>
  <si>
    <t>Yucatán Maní</t>
  </si>
  <si>
    <t>Yucatán Maxcanú</t>
  </si>
  <si>
    <t>Yucatán Mayapán</t>
  </si>
  <si>
    <t>Yucatán Mérida</t>
  </si>
  <si>
    <t>Yucatán Mocochá</t>
  </si>
  <si>
    <t>Yucatán Motul</t>
  </si>
  <si>
    <t>Yucatán Muna</t>
  </si>
  <si>
    <t>Yucatán Muxupip</t>
  </si>
  <si>
    <t>Yucatán Opichén</t>
  </si>
  <si>
    <t>Yucatán Oxkutzcab</t>
  </si>
  <si>
    <t>Yucatán Panabá</t>
  </si>
  <si>
    <t>Yucatán Peto</t>
  </si>
  <si>
    <t>Yucatán Progreso</t>
  </si>
  <si>
    <t>Yucatán Quintana Roo</t>
  </si>
  <si>
    <t>Yucatán Río Lagartos</t>
  </si>
  <si>
    <t>Yucatán Sacalum</t>
  </si>
  <si>
    <t>Yucatán Samahil</t>
  </si>
  <si>
    <t>Yucatán Sanahcat</t>
  </si>
  <si>
    <t>Yucatán San Felipe</t>
  </si>
  <si>
    <t>Yucatán Santa Elena</t>
  </si>
  <si>
    <t>Yucatán Seyé</t>
  </si>
  <si>
    <t>Yucatán Sinanché</t>
  </si>
  <si>
    <t>Yucatán Sotuta</t>
  </si>
  <si>
    <t>Yucatán Sucilá</t>
  </si>
  <si>
    <t>Yucatán Sudzal</t>
  </si>
  <si>
    <t>Yucatán Suma</t>
  </si>
  <si>
    <t>Yucatán Tahdziú</t>
  </si>
  <si>
    <t>Yucatán Tahmek</t>
  </si>
  <si>
    <t>Yucatán Teabo</t>
  </si>
  <si>
    <t>Yucatán Tecoh</t>
  </si>
  <si>
    <t>Yucatán Tekal de Venegas</t>
  </si>
  <si>
    <t>Yucatán Tekantó</t>
  </si>
  <si>
    <t>Yucatán Tekax</t>
  </si>
  <si>
    <t>Yucatán Tekit</t>
  </si>
  <si>
    <t>Yucatán Tekom</t>
  </si>
  <si>
    <t>Yucatán Telchac Pueblo</t>
  </si>
  <si>
    <t>Yucatán Telchac Puerto</t>
  </si>
  <si>
    <t>Yucatán Temax</t>
  </si>
  <si>
    <t>Yucatán Temozón</t>
  </si>
  <si>
    <t>Yucatán Tepakán</t>
  </si>
  <si>
    <t>Yucatán Tetiz</t>
  </si>
  <si>
    <t>Yucatán Teya</t>
  </si>
  <si>
    <t>Yucatán Ticul</t>
  </si>
  <si>
    <t>Yucatán Timucuy</t>
  </si>
  <si>
    <t>Yucatán Tinum</t>
  </si>
  <si>
    <t>Yucatán Tixcacalcupul</t>
  </si>
  <si>
    <t>Yucatán Tixkokob</t>
  </si>
  <si>
    <t>Yucatán Tixmehuac</t>
  </si>
  <si>
    <t>Yucatán Tixpéhual</t>
  </si>
  <si>
    <t>Yucatán Tizimín</t>
  </si>
  <si>
    <t>Yucatán Tunkás</t>
  </si>
  <si>
    <t>Yucatán Tzucacab</t>
  </si>
  <si>
    <t>Yucatán Uayma</t>
  </si>
  <si>
    <t>Yucatán Ucú</t>
  </si>
  <si>
    <t>Yucatán Umán</t>
  </si>
  <si>
    <t>Yucatán Valladolid</t>
  </si>
  <si>
    <t>Yucatán Xocchel</t>
  </si>
  <si>
    <t>Yucatán Yaxcabá</t>
  </si>
  <si>
    <t>Yucatán Yaxkukul</t>
  </si>
  <si>
    <t>Yucatán Yobaín</t>
  </si>
  <si>
    <t>Yucatán Otro</t>
  </si>
  <si>
    <t>Yucatán No identificado</t>
  </si>
  <si>
    <t>Zacatecas Apozol</t>
  </si>
  <si>
    <t>Zacatecas Apulco</t>
  </si>
  <si>
    <t>Zacatecas Atolinga</t>
  </si>
  <si>
    <t>Zacatecas Benito Juárez</t>
  </si>
  <si>
    <t>Zacatecas Calera</t>
  </si>
  <si>
    <t>Zacatecas Cañitas de Felipe Pescador</t>
  </si>
  <si>
    <t>Zacatecas Concepción del Oro</t>
  </si>
  <si>
    <t>Zacatecas Cuauhtémoc</t>
  </si>
  <si>
    <t>Zacatecas Chalchihuites</t>
  </si>
  <si>
    <t>Zacatecas Fresnillo</t>
  </si>
  <si>
    <t>Zacatecas Trinidad García de la Cadena</t>
  </si>
  <si>
    <t>Zacatecas Genaro Codina</t>
  </si>
  <si>
    <t>Zacatecas General Enrique Estrada</t>
  </si>
  <si>
    <t>Zacatecas General Francisco R. Murguía</t>
  </si>
  <si>
    <t>Zacatecas El Plateado de Joaquín Amaro</t>
  </si>
  <si>
    <t>Zacatecas General Pánfilo Natera</t>
  </si>
  <si>
    <t>Zacatecas Guadalupe</t>
  </si>
  <si>
    <t>Zacatecas Huanusco</t>
  </si>
  <si>
    <t>Zacatecas Jalpa</t>
  </si>
  <si>
    <t>Zacatecas Jerez</t>
  </si>
  <si>
    <t>Zacatecas Jiménez del Teul</t>
  </si>
  <si>
    <t>Zacatecas Juan Aldama</t>
  </si>
  <si>
    <t>Zacatecas Juchipila</t>
  </si>
  <si>
    <t>Zacatecas Loreto</t>
  </si>
  <si>
    <t>Zacatecas Luis Moya</t>
  </si>
  <si>
    <t>Zacatecas Mazapil</t>
  </si>
  <si>
    <t>Zacatecas Melchor Ocampo</t>
  </si>
  <si>
    <t>Zacatecas Mezquital del Oro</t>
  </si>
  <si>
    <t>Zacatecas Miguel Auza</t>
  </si>
  <si>
    <t>Zacatecas Momax</t>
  </si>
  <si>
    <t>Zacatecas Monte Escobedo</t>
  </si>
  <si>
    <t>Zacatecas Morelos</t>
  </si>
  <si>
    <t>Zacatecas Moyahua de Estrada</t>
  </si>
  <si>
    <t>Zacatecas Nochistlán de Mejía</t>
  </si>
  <si>
    <t>Zacatecas Noria de Ángeles</t>
  </si>
  <si>
    <t>Zacatecas Ojocaliente</t>
  </si>
  <si>
    <t>Zacatecas Pánuco</t>
  </si>
  <si>
    <t>Zacatecas Pinos</t>
  </si>
  <si>
    <t>Zacatecas Río Grande</t>
  </si>
  <si>
    <t>Zacatecas Sain Alto</t>
  </si>
  <si>
    <t>Zacatecas El Salvador</t>
  </si>
  <si>
    <t>Zacatecas Sombrerete</t>
  </si>
  <si>
    <t>Zacatecas Susticacán</t>
  </si>
  <si>
    <t>Zacatecas Tabasco</t>
  </si>
  <si>
    <t>Zacatecas Tepechitlán</t>
  </si>
  <si>
    <t>Zacatecas Tepetongo</t>
  </si>
  <si>
    <t>Zacatecas Teúl de González Ortega</t>
  </si>
  <si>
    <t>Zacatecas Tlaltenango de Sánchez Román</t>
  </si>
  <si>
    <t>Zacatecas Valparaíso</t>
  </si>
  <si>
    <t>Zacatecas Vetagrande</t>
  </si>
  <si>
    <t>Zacatecas Villa de Cos</t>
  </si>
  <si>
    <t>Zacatecas Villa García</t>
  </si>
  <si>
    <t>Zacatecas Villa González Ortega</t>
  </si>
  <si>
    <t>Zacatecas Villa Hidalgo</t>
  </si>
  <si>
    <t>Zacatecas Villanueva</t>
  </si>
  <si>
    <t>Zacatecas Zacatecas</t>
  </si>
  <si>
    <t>Zacatecas Trancoso</t>
  </si>
  <si>
    <t>Zacatecas Santa María de la Paz</t>
  </si>
  <si>
    <t>Zacatecas Otro</t>
  </si>
  <si>
    <t>Zacatecas No identificado</t>
  </si>
  <si>
    <t>INEGI</t>
  </si>
  <si>
    <t>Control_expediente</t>
  </si>
  <si>
    <t>E18</t>
  </si>
  <si>
    <t>Información de la interfaz</t>
  </si>
  <si>
    <t>Versión</t>
  </si>
  <si>
    <t>Actualización</t>
  </si>
  <si>
    <t>Ofrecido por</t>
  </si>
  <si>
    <t>Excel 2007, Excel 2010, Excel 2013, Excel 2016  y posteriores</t>
  </si>
  <si>
    <t>T.1.2_part_act_ordinario (Ocupacion)</t>
  </si>
  <si>
    <t>Versión Excel Requerida</t>
  </si>
  <si>
    <t>No. Registro</t>
  </si>
  <si>
    <r>
      <t xml:space="preserve">Otro motivo del conflicto </t>
    </r>
    <r>
      <rPr>
        <b/>
        <i/>
        <sz val="10"/>
        <color theme="1"/>
        <rFont val="Arial"/>
        <family val="2"/>
      </rPr>
      <t>(especifique)</t>
    </r>
  </si>
  <si>
    <t>No, Registro</t>
  </si>
  <si>
    <t>T.2.2_part_act_esp_indiv (Ocupacion)</t>
  </si>
  <si>
    <r>
      <t xml:space="preserve">Especifique
</t>
    </r>
    <r>
      <rPr>
        <b/>
        <i/>
        <sz val="12"/>
        <color theme="1"/>
        <rFont val="Arial"/>
        <family val="2"/>
      </rPr>
      <t>(Otro tipo de audiencia)</t>
    </r>
  </si>
  <si>
    <t>id_actor</t>
  </si>
  <si>
    <t>130764</t>
  </si>
  <si>
    <t>id_audiencia</t>
  </si>
  <si>
    <t>id_demandado</t>
  </si>
  <si>
    <t>cve_ci</t>
  </si>
  <si>
    <t>Columna4</t>
  </si>
  <si>
    <t>123456</t>
  </si>
  <si>
    <t>040041</t>
  </si>
  <si>
    <t>CENTRO</t>
  </si>
  <si>
    <t>030031</t>
  </si>
  <si>
    <t>01/2024</t>
  </si>
  <si>
    <t>001/2023</t>
  </si>
  <si>
    <t xml:space="preserve"> Primer Tribunal Laboral del Primer Distrito Judicial en el Estado de Morelos.</t>
  </si>
  <si>
    <t>170071</t>
  </si>
  <si>
    <t>08:00 A 15:00</t>
  </si>
  <si>
    <t xml:space="preserve">Distrito judicial </t>
  </si>
  <si>
    <t>EXP.HUELGA1T-01/2021</t>
  </si>
  <si>
    <t>10:00</t>
  </si>
  <si>
    <t>10:31</t>
  </si>
  <si>
    <t xml:space="preserve">La audiencia se llevará a cabo el día 28 de diciembre a las 10 am, por concepto de conciliación. Por motivos de platicas de conciliacion solicitaron se señalara nuevo día y hora para la celebracion de nueva audiencia la cual queda señalada para el dia siete de enero de dos </t>
  </si>
  <si>
    <t>170071-EXP.HUELGA1T-01/2021-1</t>
  </si>
  <si>
    <t>Se señala de nueva cuenta el dia 28 de enero de 2022 para llevar a cabo la audiencia de conciliación.</t>
  </si>
  <si>
    <t>170071-EXP.HUELGA1T-01/2021-2</t>
  </si>
  <si>
    <t>EXP.HUELGA-1T-02/2021</t>
  </si>
  <si>
    <t>12:00</t>
  </si>
  <si>
    <t>12:22</t>
  </si>
  <si>
    <t>170071-EXP.HUELGA-1T-02/2021-1</t>
  </si>
  <si>
    <t>10:20</t>
  </si>
  <si>
    <t>Se señala de nueva cuenta el dia 11 de febrero  de 2022 para llevar a cabo la audiencia de conciliación.</t>
  </si>
  <si>
    <t>170071-EXP.HUELGA1T-01/2021-3</t>
  </si>
  <si>
    <t>12:21</t>
  </si>
  <si>
    <t>170071-EXP.HUELGA-1T-02/2021-2</t>
  </si>
  <si>
    <t>10:49</t>
  </si>
  <si>
    <t>Se señala de nueva cuenta el dia 25 de febrero de 2022 para llevar a cabo la audiencia de conciliación.</t>
  </si>
  <si>
    <t>170071-EXP.HUELGA-1T-02/2021-3</t>
  </si>
  <si>
    <t>PCT-02/2021</t>
  </si>
  <si>
    <t>No identificada</t>
  </si>
  <si>
    <t>09:30</t>
  </si>
  <si>
    <t>11:27</t>
  </si>
  <si>
    <t>Audiencia interlocutoria.</t>
  </si>
  <si>
    <t>170071-PCT-02/2021-1</t>
  </si>
  <si>
    <t>10:43</t>
  </si>
  <si>
    <t>Se señala de nueva cuenta el dia 04 de marzo de 2022 para llevar a cabo la audiencia de conciliación.</t>
  </si>
  <si>
    <t>170071-EXP.HUELGA-1T-02/2021-4</t>
  </si>
  <si>
    <t>10:35</t>
  </si>
  <si>
    <t>Se señala de nueva cuenta el dia 07 de marzo de 2022 para llevar a cabo la audiencia de conciliación.</t>
  </si>
  <si>
    <t>170071-EXP.HUELGA1T-01/2021-4</t>
  </si>
  <si>
    <t>13:30</t>
  </si>
  <si>
    <t>14:06</t>
  </si>
  <si>
    <t>Se señala de nueva cuenta el dia 08 de marzo de 2022 para llevar a cabo la audiencia de conciliación.</t>
  </si>
  <si>
    <t>170071-EXP.HUELGA1T-01/2021-5</t>
  </si>
  <si>
    <t>14:00</t>
  </si>
  <si>
    <t>14:26</t>
  </si>
  <si>
    <t>Se señala de nueva cuenta el dia 25 de marzo de 2022 para llevar a cabo la audiencia de conciliación.</t>
  </si>
  <si>
    <t>170071-EXP.HUELGA1T-01/2021-6</t>
  </si>
  <si>
    <t>ORD-04/2021</t>
  </si>
  <si>
    <t>10:50</t>
  </si>
  <si>
    <t>Se reordena remitir los autos al H. Tribunal Federal.</t>
  </si>
  <si>
    <t>170071-ORD-04/2021-1</t>
  </si>
  <si>
    <t>ORD-1T-03/2022</t>
  </si>
  <si>
    <t xml:space="preserve">Es fundado y procedente el allanamiento de la accion principal, por la cantidad de  $155, 602.25. Se ordena continuar con el procedimeinto de la principalrespecto a aquellas prestaciones que no han quedado pagadas por el allanamiento efectuado. </t>
  </si>
  <si>
    <t>170071-ORD-1T-03/2022-1</t>
  </si>
  <si>
    <t>11:00</t>
  </si>
  <si>
    <t>11:35</t>
  </si>
  <si>
    <t>Se señala de nueva cuenta el dia 22 de marzo de 2022 para llevar a cabo la audiencia de conciliación.</t>
  </si>
  <si>
    <t>170071-EXP.HUELGA-1T-02/2021-5</t>
  </si>
  <si>
    <t>ORD-03/2021</t>
  </si>
  <si>
    <t>11:32</t>
  </si>
  <si>
    <t>Se señala el dia 19 de abril de 2022 para que tenga verificativo la audiencia de jucio.</t>
  </si>
  <si>
    <t>170071-ORD-03/2021-1</t>
  </si>
  <si>
    <t>ORD-1T-09/2022</t>
  </si>
  <si>
    <t>10:13</t>
  </si>
  <si>
    <t>Se ordena regularizar el presente procedimiento.</t>
  </si>
  <si>
    <t>170071-ORD-1T-09/2022-1</t>
  </si>
  <si>
    <t>ESP-B-1T-04/2021</t>
  </si>
  <si>
    <t>11:34</t>
  </si>
  <si>
    <t>Se condena a la empresa el pago y el cumplimiento en favor de la actora.</t>
  </si>
  <si>
    <t>170071-ESP-B-1T-04/2021-1</t>
  </si>
  <si>
    <t>10:27</t>
  </si>
  <si>
    <t>Se señala de nueva cuenta el dia 08 de  abril de 2022 para llevar a cabo la audiencia de conciliación.</t>
  </si>
  <si>
    <t>170071-EXP.HUELGA1T-01/2021-7</t>
  </si>
  <si>
    <t>ORD-1T-51/2022</t>
  </si>
  <si>
    <t>12:15</t>
  </si>
  <si>
    <t>Se hace constar que no comparece la parte actora, así como la parte demandada, se señanala de nueva cuenta el día 04 de abril de 2022 para la celebración de la audiencia incidental.</t>
  </si>
  <si>
    <t>170071-ORD-1T-51/2022-1</t>
  </si>
  <si>
    <t>ORD-1T-11/2022</t>
  </si>
  <si>
    <t>10:25</t>
  </si>
  <si>
    <t>SE SUSPENDE AUDIENCIA, SE SEÑALA EL DIA 06 DE JUNIO 2022 COMO NUEVA FECHA</t>
  </si>
  <si>
    <t>170071-ORD-1T-11/2022-1</t>
  </si>
  <si>
    <t>ORD-05/2021</t>
  </si>
  <si>
    <t>10:40</t>
  </si>
  <si>
    <t>SE SEÑALA EL DIA 29 DE JUNIO 2022 COMO NUEVA FECHA PARA AUDIENCIA PRELIMINAR YA QUE SE ENCUENTRA UNA NOTIFICACION POR EXHORTO PENDIENTE</t>
  </si>
  <si>
    <t>170071-ORD-05/2021-1</t>
  </si>
  <si>
    <t>ORD-1T-14/2022</t>
  </si>
  <si>
    <t>10:17</t>
  </si>
  <si>
    <t>SE SEÑALA EL DIA 25 DE MAYO 2022 COMO NUEVA FECHA PARA AUDIENCIA PRELIMINAR YA QUE SE ENCUENTRA UNA NOTIFICACION PENDIENTE</t>
  </si>
  <si>
    <t>170071-ORD-1T-14/2022-1</t>
  </si>
  <si>
    <t>ORD-1T-43/2022</t>
  </si>
  <si>
    <t>13:18</t>
  </si>
  <si>
    <t>SE SEÑALA EL DIA VEINTIUNO DE JUNIO PARA DESAHOGO DE AUDIENCIA  DE JUICIO</t>
  </si>
  <si>
    <t>170071-ORD-1T-43/2022-1</t>
  </si>
  <si>
    <t>ORD-1T-36/2022</t>
  </si>
  <si>
    <t>14:25</t>
  </si>
  <si>
    <t>16:18</t>
  </si>
  <si>
    <t>SE SEÑALA EL DIA QUINCE DE SEPTIEMBRE PARA AUDIENCIA DE JUICIO</t>
  </si>
  <si>
    <t>170071-ORD-1T-36/2022-1</t>
  </si>
  <si>
    <t>ORD-1T-30/2022</t>
  </si>
  <si>
    <t>14:05</t>
  </si>
  <si>
    <t>SE SEÑALA EL DIA CINCO DE JULIO PARA AUDIENCIA DE JUICIO</t>
  </si>
  <si>
    <t>170071-ORD-1T-30/2022-1</t>
  </si>
  <si>
    <t>ORD-1T-13/2022</t>
  </si>
  <si>
    <t>11:55</t>
  </si>
  <si>
    <t>170071-ORD-1T-13/2022-1</t>
  </si>
  <si>
    <t>ORD-1T-15/2022</t>
  </si>
  <si>
    <t>12:16</t>
  </si>
  <si>
    <t>SE SEÑALA EL DIA VEINTIUNO DE JUNIO PARA AUDIENCIA DE JUICIO</t>
  </si>
  <si>
    <t>170071-ORD-1T-15/2022-1</t>
  </si>
  <si>
    <t>ORD-1T-33/2022</t>
  </si>
  <si>
    <t>LAS PARTES MANIFIESTAN HABER LLEGADO A UN CONVENIO</t>
  </si>
  <si>
    <t>170071-ORD-1T-33/2022-1</t>
  </si>
  <si>
    <t>13:33</t>
  </si>
  <si>
    <t>SE SEÑALA EL DIA 18 DE OCTUBRE PARA AUDIENCIA DE JUICIO</t>
  </si>
  <si>
    <t>170071-ORD-1T-14/2022-2</t>
  </si>
  <si>
    <t>ORD-1T-21/2022</t>
  </si>
  <si>
    <t>SE SEÑALA EL DIA 14 DE JUNIO PARA AUDIENCIA DE JUICIO</t>
  </si>
  <si>
    <t>170071-ORD-1T-21/2022-1</t>
  </si>
  <si>
    <t>ORD1T-06/2021</t>
  </si>
  <si>
    <t>11:30</t>
  </si>
  <si>
    <t>12:01</t>
  </si>
  <si>
    <t>170071-ORD1T-06/2021-1</t>
  </si>
  <si>
    <t>10:11</t>
  </si>
  <si>
    <t>170071-ORD1T-06/2021-2</t>
  </si>
  <si>
    <t>170071-ORD-03/2021-2</t>
  </si>
  <si>
    <t>09:00</t>
  </si>
  <si>
    <t>11:49</t>
  </si>
  <si>
    <t>170071-EXP.HUELGA1T-01/2021-8</t>
  </si>
  <si>
    <t>ORD-1T-06/2022</t>
  </si>
  <si>
    <t>11:57</t>
  </si>
  <si>
    <t>170071-ORD-1T-06/2022-1</t>
  </si>
  <si>
    <t>ORD-1T-48/2022</t>
  </si>
  <si>
    <t>10:30</t>
  </si>
  <si>
    <t>170071-ORD-1T-48/2022-1</t>
  </si>
  <si>
    <t>ORD-1T-29/2022</t>
  </si>
  <si>
    <t>10:34</t>
  </si>
  <si>
    <t>170071-ORD-1T-29/2022-1</t>
  </si>
  <si>
    <t>ORD-1T-45/2022</t>
  </si>
  <si>
    <t>10:52</t>
  </si>
  <si>
    <t>170071-ORD-1T-45/2022-1</t>
  </si>
  <si>
    <t>ORD-1T-60/2022</t>
  </si>
  <si>
    <t>170071-ORD-1T-60/2022-1</t>
  </si>
  <si>
    <t>ORD-1T-32/2022</t>
  </si>
  <si>
    <t>14:28</t>
  </si>
  <si>
    <t>170071-ORD-1T-32/2022-1</t>
  </si>
  <si>
    <t>ORD-1T-54/2022</t>
  </si>
  <si>
    <t>170071-ORD-1T-54/2022-1</t>
  </si>
  <si>
    <t>ORD-1T-55/2022</t>
  </si>
  <si>
    <t>12:53</t>
  </si>
  <si>
    <t>170071-ORD-1T-55/2022-1</t>
  </si>
  <si>
    <t>170071-ORD-1T-21/2022-2</t>
  </si>
  <si>
    <t>ORD-1T-34/2022</t>
  </si>
  <si>
    <t>14:07</t>
  </si>
  <si>
    <t>170071-ORD-1T-34/2022-1</t>
  </si>
  <si>
    <t>ORD-1T-57/2022</t>
  </si>
  <si>
    <t>11:40</t>
  </si>
  <si>
    <t>170071-ORD-1T-57/2022-1</t>
  </si>
  <si>
    <t>ORD-1T-61/2022</t>
  </si>
  <si>
    <t>11:23</t>
  </si>
  <si>
    <t>170071-ORD-1T-61/2022-1</t>
  </si>
  <si>
    <t>ORD-1T-70-2022</t>
  </si>
  <si>
    <t>13:00</t>
  </si>
  <si>
    <t>170071-ORD-1T-70-2022-1</t>
  </si>
  <si>
    <t>ORD-1T-28/2022</t>
  </si>
  <si>
    <t>13:46</t>
  </si>
  <si>
    <t>170071-ORD-1T-28/2022-1</t>
  </si>
  <si>
    <t>ORD-1T-56/2022</t>
  </si>
  <si>
    <t>170071-ORD-1T-56/2022-1</t>
  </si>
  <si>
    <t>ORD1T-91/2022</t>
  </si>
  <si>
    <t>12:13</t>
  </si>
  <si>
    <t>170071-ORD1T-91/2022-1</t>
  </si>
  <si>
    <t>09:50</t>
  </si>
  <si>
    <t>170071-ORD-1T-43/2022-2</t>
  </si>
  <si>
    <t>13:28</t>
  </si>
  <si>
    <t>170071-ORD-1T-54/2022-2</t>
  </si>
  <si>
    <t>09:52</t>
  </si>
  <si>
    <t>170071-ORD-1T-09/2022-2</t>
  </si>
  <si>
    <t>09:51</t>
  </si>
  <si>
    <t>170071-ORD-1T-13/2022-2</t>
  </si>
  <si>
    <t>ORD-1T-88/2022</t>
  </si>
  <si>
    <t>15:09</t>
  </si>
  <si>
    <t>170071-ORD-1T-88/2022-1</t>
  </si>
  <si>
    <t>170071-ORD-1T-51/2022-2</t>
  </si>
  <si>
    <t>12:20</t>
  </si>
  <si>
    <t>170071-ORD-1T-30/2022-2</t>
  </si>
  <si>
    <t>ORD-1T-20/2022</t>
  </si>
  <si>
    <t>12:02</t>
  </si>
  <si>
    <t>170071-ORD-1T-20/2022-1</t>
  </si>
  <si>
    <t>09:58</t>
  </si>
  <si>
    <t>170071-ORD-1T-09/2022-3</t>
  </si>
  <si>
    <t>ORD1T-102/2022</t>
  </si>
  <si>
    <t>13:24</t>
  </si>
  <si>
    <t>170071-ORD1T-102/2022-1</t>
  </si>
  <si>
    <t>ORD1T-115/2022</t>
  </si>
  <si>
    <t>14:23</t>
  </si>
  <si>
    <t>170071-ORD1T-115/2022-1</t>
  </si>
  <si>
    <t>ORD1T-122/2022</t>
  </si>
  <si>
    <t>170071-ORD1T-122/2022-1</t>
  </si>
  <si>
    <t>ORD-1T-89/2022</t>
  </si>
  <si>
    <t>170071-ORD-1T-89/2022-1</t>
  </si>
  <si>
    <t>HUELGA1T-01/2022</t>
  </si>
  <si>
    <t>13:19</t>
  </si>
  <si>
    <t>13:47</t>
  </si>
  <si>
    <t>170071-HUELGA1T-01/2022-1</t>
  </si>
  <si>
    <t>ORD-1T-85/2022</t>
  </si>
  <si>
    <t>12:52</t>
  </si>
  <si>
    <t>170071-ORD-1T-85/2022-1</t>
  </si>
  <si>
    <t>ORD1T-133/2022</t>
  </si>
  <si>
    <t>10:08</t>
  </si>
  <si>
    <t>170071-ORD1T-133/2022-1</t>
  </si>
  <si>
    <t>13:29</t>
  </si>
  <si>
    <t>170071-ORD-1T-51/2022-3</t>
  </si>
  <si>
    <t>12:30</t>
  </si>
  <si>
    <t>12:58</t>
  </si>
  <si>
    <t>170071-ORD-1T-70-2022-2</t>
  </si>
  <si>
    <t>ORD-1T-44/2022</t>
  </si>
  <si>
    <t>se suspende por sismo</t>
  </si>
  <si>
    <t>170071-ORD-1T-44/2022-1</t>
  </si>
  <si>
    <t>ORD1T-131/2022</t>
  </si>
  <si>
    <t>170071-ORD1T-131/2022-1</t>
  </si>
  <si>
    <t>ORD1T-160/2022</t>
  </si>
  <si>
    <t>13:26</t>
  </si>
  <si>
    <t>170071-ORD1T-160/2022-1</t>
  </si>
  <si>
    <t>ORD1T-144/2022</t>
  </si>
  <si>
    <t>170071-ORD1T-144/2022-1</t>
  </si>
  <si>
    <t>ORD1T-96/2022</t>
  </si>
  <si>
    <t>13:13</t>
  </si>
  <si>
    <t>170071-ORD1T-96/2022-1</t>
  </si>
  <si>
    <t>ESP-B-1T-06/2022</t>
  </si>
  <si>
    <t>12:39</t>
  </si>
  <si>
    <t>170071-ESP-B-1T-06/2022-1</t>
  </si>
  <si>
    <t>ORD1T-310/2022</t>
  </si>
  <si>
    <t>12:45</t>
  </si>
  <si>
    <t>170071-ORD1T-310/2022-1</t>
  </si>
  <si>
    <t>ORD1T-422/2022</t>
  </si>
  <si>
    <t>10:33</t>
  </si>
  <si>
    <t>170071-ORD1T-422/2022-1</t>
  </si>
  <si>
    <t>ESP-B-1T-01/2021</t>
  </si>
  <si>
    <t>12:44</t>
  </si>
  <si>
    <t>170071-ESP-B-1T-01/2021-1</t>
  </si>
  <si>
    <t>ORD1T-362/2022</t>
  </si>
  <si>
    <t>170071-ORD1T-362/2022-1</t>
  </si>
  <si>
    <t>ORD1T-307/2022</t>
  </si>
  <si>
    <t>170071-ORD1T-307/2022-1</t>
  </si>
  <si>
    <t>ORD1T-349/2022</t>
  </si>
  <si>
    <t>12:50</t>
  </si>
  <si>
    <t>13:20</t>
  </si>
  <si>
    <t>170071-ORD1T-349/2022-1</t>
  </si>
  <si>
    <t>14:42</t>
  </si>
  <si>
    <t>170071-ORD1T-310/2022-2</t>
  </si>
  <si>
    <t>ORD-1T-76/2022</t>
  </si>
  <si>
    <t>170071-ORD-1T-76/2022-1</t>
  </si>
  <si>
    <t>ORD1T-343/2022</t>
  </si>
  <si>
    <t>170071-ORD1T-343/2022-1</t>
  </si>
  <si>
    <t>ORD1T-120/2022</t>
  </si>
  <si>
    <t>14:31</t>
  </si>
  <si>
    <t>170071-ORD1T-120/2022-1</t>
  </si>
  <si>
    <t>ORD1T-241/2022</t>
  </si>
  <si>
    <t>10:21</t>
  </si>
  <si>
    <t>170071-ORD1T-241/2022-1</t>
  </si>
  <si>
    <t>ORD1T-225/2022</t>
  </si>
  <si>
    <t>170071-ORD1T-225/2022-1</t>
  </si>
  <si>
    <t>170071-ORD-1T-76/2022-2</t>
  </si>
  <si>
    <t>170071-ORD1T-343/2022-2</t>
  </si>
  <si>
    <t>ORD1T-287/2022</t>
  </si>
  <si>
    <t>170071-ORD1T-287/2022-1</t>
  </si>
  <si>
    <t>ORD1T-384/2022</t>
  </si>
  <si>
    <t>10:10</t>
  </si>
  <si>
    <t>170071-ORD1T-384/2022-1</t>
  </si>
  <si>
    <t>11:11</t>
  </si>
  <si>
    <t>170071-ORD-1T-85/2022-2</t>
  </si>
  <si>
    <t>ORD1T-333/2022</t>
  </si>
  <si>
    <t>170071-ORD1T-333/2022-1</t>
  </si>
  <si>
    <t>ORD1T-357/2022</t>
  </si>
  <si>
    <t>14:48</t>
  </si>
  <si>
    <t>170071-ORD1T-357/2022-1</t>
  </si>
  <si>
    <t>ORD1T-324/2022</t>
  </si>
  <si>
    <t>170071-ORD1T-324/2022-1</t>
  </si>
  <si>
    <t>ORD1T-261/2022</t>
  </si>
  <si>
    <t>11:50</t>
  </si>
  <si>
    <t>170071-ORD1T-261/2022-1</t>
  </si>
  <si>
    <t>ORD1T-194/2022</t>
  </si>
  <si>
    <t>14:40</t>
  </si>
  <si>
    <t>170071-ORD1T-194/2022-1</t>
  </si>
  <si>
    <t>ORD1T-352/2022</t>
  </si>
  <si>
    <t>170071-ORD1T-352/2022-1</t>
  </si>
  <si>
    <t>ORD1T-227/2022</t>
  </si>
  <si>
    <t>13:10</t>
  </si>
  <si>
    <t>170071-ORD1T-227/2022-1</t>
  </si>
  <si>
    <t>170071-ORD1T-357/2022-2</t>
  </si>
  <si>
    <t>170071-ORD1T-324/2022-2</t>
  </si>
  <si>
    <t>170071-ORD1T-287/2022-2</t>
  </si>
  <si>
    <t>ORD1T-263/2022</t>
  </si>
  <si>
    <t>10:05</t>
  </si>
  <si>
    <t>170071-ORD1T-263/2022-1</t>
  </si>
  <si>
    <t>ORD1T-270/2022</t>
  </si>
  <si>
    <t>10:44</t>
  </si>
  <si>
    <t>170071-ORD1T-270/2022-1</t>
  </si>
  <si>
    <t>ORD1T-358/2022</t>
  </si>
  <si>
    <t>14:20</t>
  </si>
  <si>
    <t>170071-ORD1T-358/2022-1</t>
  </si>
  <si>
    <t>ORD1T-206/2022</t>
  </si>
  <si>
    <t>10:16</t>
  </si>
  <si>
    <t>170071-ORD1T-206/2022-1</t>
  </si>
  <si>
    <t>ORD1T-332/2022</t>
  </si>
  <si>
    <t>11:15</t>
  </si>
  <si>
    <t>170071-ORD1T-332/2022-1</t>
  </si>
  <si>
    <t>ORD1T-408/2022</t>
  </si>
  <si>
    <t>12:47</t>
  </si>
  <si>
    <t>170071-ORD1T-408/2022-1</t>
  </si>
  <si>
    <t>ORD1T-423/2022</t>
  </si>
  <si>
    <t>14:15</t>
  </si>
  <si>
    <t>170071-ORD1T-423/2022-1</t>
  </si>
  <si>
    <t>ORD-1T-02/2022</t>
  </si>
  <si>
    <t>10:42</t>
  </si>
  <si>
    <t>170071-ORD-1T-02/2022-1</t>
  </si>
  <si>
    <t>ORD1T-425/2022</t>
  </si>
  <si>
    <t>170071-ORD1T-425/2022-1</t>
  </si>
  <si>
    <t>ORD1T-253/2022</t>
  </si>
  <si>
    <t>14:10</t>
  </si>
  <si>
    <t>170071-ORD1T-253/2022-1</t>
  </si>
  <si>
    <t>ORD1T-244/2022</t>
  </si>
  <si>
    <t>10:39</t>
  </si>
  <si>
    <t>170071-ORD1T-244/2022-1</t>
  </si>
  <si>
    <t>ORD1T-282/2022</t>
  </si>
  <si>
    <t>170071-ORD1T-282/2022-1</t>
  </si>
  <si>
    <t>ORD1T-337/2022</t>
  </si>
  <si>
    <t>170071-ORD1T-337/2022-1</t>
  </si>
  <si>
    <t>ORD1T-366/2022</t>
  </si>
  <si>
    <t>170071-ORD1T-366/2022-1</t>
  </si>
  <si>
    <t>ORD-1T-116/2022</t>
  </si>
  <si>
    <t>10:45</t>
  </si>
  <si>
    <t>170071-ORD-1T-116/2022-1</t>
  </si>
  <si>
    <t>ORD1T-210/2022</t>
  </si>
  <si>
    <t>170071-ORD1T-210/2022-1</t>
  </si>
  <si>
    <t>ORD-1T-07/2022</t>
  </si>
  <si>
    <t>170071-ORD-1T-07/2022-1</t>
  </si>
  <si>
    <t>170071-ORD1T-366/2022-2</t>
  </si>
  <si>
    <t>170071-ORD1T-282/2022-2</t>
  </si>
  <si>
    <t>ORD1T-351/2022</t>
  </si>
  <si>
    <t>11:48</t>
  </si>
  <si>
    <t>170071-ORD1T-351/2022-1</t>
  </si>
  <si>
    <t>0707/2023</t>
  </si>
  <si>
    <t>170071-ORD1T-225/2022-2</t>
  </si>
  <si>
    <t>170071-ORD-1T-30/2022-3</t>
  </si>
  <si>
    <t>HUELGA1T-07/2023</t>
  </si>
  <si>
    <t>CONCILACIÓN</t>
  </si>
  <si>
    <t>15:31</t>
  </si>
  <si>
    <t>170071-HUELGA1T-07/2023-1</t>
  </si>
  <si>
    <t>170071-ORD-1T-88/2022-2</t>
  </si>
  <si>
    <t>170071-ORD-1T-44/2022-2</t>
  </si>
  <si>
    <t>ORD1T-403/2022</t>
  </si>
  <si>
    <t>170071-ORD1T-403/2022-1</t>
  </si>
  <si>
    <t>ORD1T-108/2022</t>
  </si>
  <si>
    <t>11:44</t>
  </si>
  <si>
    <t>170071-ORD1T-108/2022-1</t>
  </si>
  <si>
    <t>ORD1T-119/2022</t>
  </si>
  <si>
    <t>170071-ORD1T-119/2022-1</t>
  </si>
  <si>
    <t>ORD1T-314/2022</t>
  </si>
  <si>
    <t>14:29</t>
  </si>
  <si>
    <t>170071-ORD1T-314/2022-1</t>
  </si>
  <si>
    <t>ORD1T-259/2022</t>
  </si>
  <si>
    <t>170071-ORD1T-259/2022-1</t>
  </si>
  <si>
    <t>ORD1T-424/2022</t>
  </si>
  <si>
    <t>170071-ORD1T-424/2022-1</t>
  </si>
  <si>
    <t>14:55</t>
  </si>
  <si>
    <t>170071-ORD1T-425/2022-2</t>
  </si>
  <si>
    <t>ORD1T-288/2022</t>
  </si>
  <si>
    <t>170071-ORD1T-288/2022-1</t>
  </si>
  <si>
    <t>ORD1T-188/2022</t>
  </si>
  <si>
    <t xml:space="preserve"> 11:35</t>
  </si>
  <si>
    <t>170071-ORD1T-188/2022-1</t>
  </si>
  <si>
    <t>170071-ORD1T-403/2022-2</t>
  </si>
  <si>
    <t>ORD1T-318/2022</t>
  </si>
  <si>
    <t>170071-ORD1T-318/2022-1</t>
  </si>
  <si>
    <t>ORD1T-212/2022</t>
  </si>
  <si>
    <t>170071-ORD1T-212/2022-1</t>
  </si>
  <si>
    <t>14:45</t>
  </si>
  <si>
    <t>170071-ORD1T-314/2022-2</t>
  </si>
  <si>
    <t>ORD1T-363/2022</t>
  </si>
  <si>
    <t>10:55</t>
  </si>
  <si>
    <t>170071-ORD1T-363/2022-1</t>
  </si>
  <si>
    <t>ORD1T-456/2022</t>
  </si>
  <si>
    <t>170071-ORD1T-456/2022-1</t>
  </si>
  <si>
    <t>ORD1T-215/2022</t>
  </si>
  <si>
    <t>14:52</t>
  </si>
  <si>
    <t>170071-ORD1T-215/2022-1</t>
  </si>
  <si>
    <t>ORD1T-378/2022</t>
  </si>
  <si>
    <t>10:38</t>
  </si>
  <si>
    <t>170071-ORD1T-378/2022-1</t>
  </si>
  <si>
    <t>ORD1T-258/2022</t>
  </si>
  <si>
    <t>11:38</t>
  </si>
  <si>
    <t>170071-ORD1T-258/2022-1</t>
  </si>
  <si>
    <t>170071-ORD1T-212/2022-2</t>
  </si>
  <si>
    <t>ORD1T-272/2022</t>
  </si>
  <si>
    <t>12:42</t>
  </si>
  <si>
    <t>170071-ORD1T-272/2022-1</t>
  </si>
  <si>
    <t>ORD1T-309/2022</t>
  </si>
  <si>
    <t>14:53</t>
  </si>
  <si>
    <t>170071-ORD1T-309/2022-1</t>
  </si>
  <si>
    <t>ORD1T-150/2022</t>
  </si>
  <si>
    <t>10:47</t>
  </si>
  <si>
    <t>170071-ORD1T-150/2022-1</t>
  </si>
  <si>
    <t>ORD-1T-52/2022</t>
  </si>
  <si>
    <t>170071-ORD-1T-52/2022-1</t>
  </si>
  <si>
    <t>170071-ORD1T-272/2022-2</t>
  </si>
  <si>
    <t>ORD1T-240/2022</t>
  </si>
  <si>
    <t>170071-ORD1T-240/2022-1</t>
  </si>
  <si>
    <t>13:05</t>
  </si>
  <si>
    <t>170071-ORD1T-270/2022-2</t>
  </si>
  <si>
    <t>ORD1T-385/2022</t>
  </si>
  <si>
    <t>10:19</t>
  </si>
  <si>
    <t>170071-ORD1T-385/2022-1</t>
  </si>
  <si>
    <t>ORD1T-430/2022</t>
  </si>
  <si>
    <t>11:31</t>
  </si>
  <si>
    <t>170071-ORD1T-430/2022-1</t>
  </si>
  <si>
    <t>ORD1T-217/2022</t>
  </si>
  <si>
    <t>170071-ORD1T-217/2022-1</t>
  </si>
  <si>
    <t>ORD-1T-65/2022</t>
  </si>
  <si>
    <t>14:24</t>
  </si>
  <si>
    <t>170071-ORD-1T-65/2022-1</t>
  </si>
  <si>
    <t>ORD1T-164/2022</t>
  </si>
  <si>
    <t>12:09</t>
  </si>
  <si>
    <t>170071-ORD1T-164/2022-1</t>
  </si>
  <si>
    <t>ORD1T-181/2022</t>
  </si>
  <si>
    <t>13:14</t>
  </si>
  <si>
    <t>170071-ORD1T-181/2022-1</t>
  </si>
  <si>
    <t>ORD1T-173/2022</t>
  </si>
  <si>
    <t>14:09</t>
  </si>
  <si>
    <t>170071-ORD1T-173/2022-1</t>
  </si>
  <si>
    <t>ORD1T-398/2022</t>
  </si>
  <si>
    <t>170071-ORD1T-398/2022-1</t>
  </si>
  <si>
    <t>ORD1T-274/2022</t>
  </si>
  <si>
    <t>170071-ORD1T-274/2022-1</t>
  </si>
  <si>
    <t>ORD1T-249/2022</t>
  </si>
  <si>
    <t>170071-ORD1T-249/2022-1</t>
  </si>
  <si>
    <t>14:30</t>
  </si>
  <si>
    <t>15:20</t>
  </si>
  <si>
    <t>170071-ORD-1T-85/2022-3</t>
  </si>
  <si>
    <t>170071-ORD1T-133/2022-2</t>
  </si>
  <si>
    <t>ORD1T-394/2022</t>
  </si>
  <si>
    <t>13:40</t>
  </si>
  <si>
    <t>170071-ORD1T-394/2022-1</t>
  </si>
  <si>
    <t>ORD1T-228/2022</t>
  </si>
  <si>
    <t>170071-ORD1T-228/2022-1</t>
  </si>
  <si>
    <t>ORD1T-292/2022</t>
  </si>
  <si>
    <t>170071-ORD1T-292/2022-1</t>
  </si>
  <si>
    <t>ORD1T-326/2022</t>
  </si>
  <si>
    <t>170071-ORD1T-326/2022-1</t>
  </si>
  <si>
    <t>ORD1T-159/2022</t>
  </si>
  <si>
    <t>170071-ORD1T-159/2022-1</t>
  </si>
  <si>
    <t>ORD1T-267/2022</t>
  </si>
  <si>
    <t>11:10</t>
  </si>
  <si>
    <t>170071-ORD1T-267/2022-1</t>
  </si>
  <si>
    <t>ORD1T-374/2022</t>
  </si>
  <si>
    <t>14:50</t>
  </si>
  <si>
    <t>170071-ORD1T-374/2022-1</t>
  </si>
  <si>
    <t>ORD1T-386/2022</t>
  </si>
  <si>
    <t>170071-ORD1T-386/2022-1</t>
  </si>
  <si>
    <t>11:09</t>
  </si>
  <si>
    <t>170071-ORD1T-215/2022-2</t>
  </si>
  <si>
    <t>ORD1T-295/2022</t>
  </si>
  <si>
    <t>170071-ORD1T-295/2022-1</t>
  </si>
  <si>
    <t>ORD1T-245/2022</t>
  </si>
  <si>
    <t>170071-ORD1T-245/2022-1</t>
  </si>
  <si>
    <t>170071-ORD1T-362/2022-2</t>
  </si>
  <si>
    <t>12:10</t>
  </si>
  <si>
    <t>170071-ORD1T-307/2022-2</t>
  </si>
  <si>
    <t>ORD1T-128/2022</t>
  </si>
  <si>
    <t>170071-ORD1T-128/2022-1</t>
  </si>
  <si>
    <t>170071-ORD1T-241/2022-2</t>
  </si>
  <si>
    <t>170071-ORD1T-225/2022-3</t>
  </si>
  <si>
    <t>170071-ORD1T-384/2022-2</t>
  </si>
  <si>
    <t>ORD1T-346/2022</t>
  </si>
  <si>
    <t>170071-ORD1T-346/2022-1</t>
  </si>
  <si>
    <t>170071-ORD1T-128/2022-2</t>
  </si>
  <si>
    <t>ORD1T-101/2022</t>
  </si>
  <si>
    <t>170071-ORD1T-101/2022-1</t>
  </si>
  <si>
    <t>ORD1T-276/2022</t>
  </si>
  <si>
    <t>170071-ORD1T-276/2022-1</t>
  </si>
  <si>
    <t>170071-ORD1T-374/2022-2</t>
  </si>
  <si>
    <t>170071-ORD1T-374/2022-3</t>
  </si>
  <si>
    <t>170071-ORD1T-358/2022-2</t>
  </si>
  <si>
    <t>170071-ORD1T-357/2022-3</t>
  </si>
  <si>
    <t>170071-ORD1T-366/2022-3</t>
  </si>
  <si>
    <t>ORD1T-334/2022</t>
  </si>
  <si>
    <t>170071-ORD1T-334/2022-1</t>
  </si>
  <si>
    <t>170071-ORD1T-217/2022-2</t>
  </si>
  <si>
    <t>ORD1T-156/2022</t>
  </si>
  <si>
    <t>12:40</t>
  </si>
  <si>
    <t>170071-ORD1T-156/2022-1</t>
  </si>
  <si>
    <t>ORD1T-201/2022</t>
  </si>
  <si>
    <t>170071-ORD1T-201/2022-1</t>
  </si>
  <si>
    <t>170071-ORD1T-240/2022-2</t>
  </si>
  <si>
    <t>170071-ORD1T-156/2022-2</t>
  </si>
  <si>
    <t>ORD1T-177/2022</t>
  </si>
  <si>
    <t>170071-ORD1T-177/2022-1</t>
  </si>
  <si>
    <t>ORD1T-137/2022</t>
  </si>
  <si>
    <t>170071-ORD1T-137/2022-1</t>
  </si>
  <si>
    <t>170071-ORD1T-267/2022-2</t>
  </si>
  <si>
    <t>ORD1T-354/2022</t>
  </si>
  <si>
    <t>170071-ORD1T-354/2022-1</t>
  </si>
  <si>
    <t>170071-ORD1T-253/2022-2</t>
  </si>
  <si>
    <t>170071-ORD1T-137/2022-2</t>
  </si>
  <si>
    <t>170071-ORD1T-120/2022-2</t>
  </si>
  <si>
    <t>ORD1T-260/2022</t>
  </si>
  <si>
    <t>170071-ORD1T-260/2022-1</t>
  </si>
  <si>
    <t>ORD1T-361/2022</t>
  </si>
  <si>
    <t>170071-ORD1T-361/2022-1</t>
  </si>
  <si>
    <t>170071-ORD1T-270/2022-3</t>
  </si>
  <si>
    <t>ORD-1T-73/2022</t>
  </si>
  <si>
    <t>170071-ORD-1T-73/2022-1</t>
  </si>
  <si>
    <t>170071-ORD1T-260/2022-2</t>
  </si>
  <si>
    <t>170071-ORD1T-245/2022-2</t>
  </si>
  <si>
    <t>170071-ORD1T-119/2022-2</t>
  </si>
  <si>
    <t>15:00</t>
  </si>
  <si>
    <t>170071-ORD1T-361/2022-2</t>
  </si>
  <si>
    <t>ORD1T-153/2022</t>
  </si>
  <si>
    <t>170071-ORD1T-153/2022-1</t>
  </si>
  <si>
    <t>ORD1T-231/2022</t>
  </si>
  <si>
    <t>11:45</t>
  </si>
  <si>
    <t>170071-ORD1T-231/2022-1</t>
  </si>
  <si>
    <t>ORD1T-294/2022</t>
  </si>
  <si>
    <t>13:35</t>
  </si>
  <si>
    <t>170071-ORD1T-294/2022-1</t>
  </si>
  <si>
    <t>170071-ESP-B-1T-01/2021-2</t>
  </si>
  <si>
    <t>170071-ORD1T-332/2022-2</t>
  </si>
  <si>
    <t>ORD1T-300/2022</t>
  </si>
  <si>
    <t>12:43</t>
  </si>
  <si>
    <t>170071-ORD1T-300/2022-1</t>
  </si>
  <si>
    <t>170071-ORD1T-351/2022-2</t>
  </si>
  <si>
    <t>10:28</t>
  </si>
  <si>
    <t>170071-ORD1T-300/2022-2</t>
  </si>
  <si>
    <t>14:21</t>
  </si>
  <si>
    <t>170071-ORD1T-349/2022-2</t>
  </si>
  <si>
    <t>ORD1T-348/2022</t>
  </si>
  <si>
    <t>170071-ORD1T-348/2022-1</t>
  </si>
  <si>
    <t>ORD1T-383/2022</t>
  </si>
  <si>
    <t>170071-ORD1T-383/2022-1</t>
  </si>
  <si>
    <t>170071-ORD1T-267/2022-3</t>
  </si>
  <si>
    <t>170071-ORD1T-133/2022-3</t>
  </si>
  <si>
    <t>170071-ORD1T-164/2022-2</t>
  </si>
  <si>
    <t>ORD1T-246/2022</t>
  </si>
  <si>
    <t>09:46</t>
  </si>
  <si>
    <t>170071-ORD1T-246/2022-1</t>
  </si>
  <si>
    <t>ORD1T-308/2022</t>
  </si>
  <si>
    <t>170071-ORD1T-308/2022-1</t>
  </si>
  <si>
    <t>ORD1T-275/2022</t>
  </si>
  <si>
    <t>170071-ORD1T-275/2022-1</t>
  </si>
  <si>
    <t>170071-ORD1T-309/2022-2</t>
  </si>
  <si>
    <t>170071-ORD-1T-76/2022-3</t>
  </si>
  <si>
    <t>ORD1T-117/2022</t>
  </si>
  <si>
    <t>170071-ORD1T-117/2022-1</t>
  </si>
  <si>
    <t>170071-ORD1T-324/2022-3</t>
  </si>
  <si>
    <t>170071-ORD1T-343/2022-3</t>
  </si>
  <si>
    <t>ESP-B-1T-01/2022</t>
  </si>
  <si>
    <t>170071-ESP-B-1T-01/2022-1</t>
  </si>
  <si>
    <t>170071-ORD1T-194/2022-2</t>
  </si>
  <si>
    <t>ORD1T-381/2022</t>
  </si>
  <si>
    <t>170071-ORD1T-381/2022-1</t>
  </si>
  <si>
    <t>170071-ORD1T-361/2022-3</t>
  </si>
  <si>
    <t>170071-ORD1T-287/2022-3</t>
  </si>
  <si>
    <t>170071-ORD1T-403/2022-3</t>
  </si>
  <si>
    <t>170071-ORD-1T-07/2022-2</t>
  </si>
  <si>
    <t>ORD1T-311/2022</t>
  </si>
  <si>
    <t>170071-ORD1T-311/2022-1</t>
  </si>
  <si>
    <t>ORD1T-132/2022</t>
  </si>
  <si>
    <t>170071-ORD1T-132/2022-1</t>
  </si>
  <si>
    <t>ORD1T-302/2022</t>
  </si>
  <si>
    <t>170071-ORD1T-302/2022-1</t>
  </si>
  <si>
    <t>ORD1T-208/2022</t>
  </si>
  <si>
    <t>170071-ORD1T-208/2022-1</t>
  </si>
  <si>
    <t>170071-ORD1T-261/2022-2</t>
  </si>
  <si>
    <t>170071-ORD1T-378/2022-2</t>
  </si>
  <si>
    <t>170071-ORD1T-274/2022-2</t>
  </si>
  <si>
    <t>170071-ORD1T-228/2022-2</t>
  </si>
  <si>
    <t>ORD1T-165/2022</t>
  </si>
  <si>
    <t>170071-ORD1T-165/2022-1</t>
  </si>
  <si>
    <t>170071-ORD1T-208/2022-2</t>
  </si>
  <si>
    <t>170071-ORD1T-263/2022-2</t>
  </si>
  <si>
    <t>170071-ORD1T-165/2022-2</t>
  </si>
  <si>
    <t>170071-ORD1T-337/2022-2</t>
  </si>
  <si>
    <t>ORD1T-254/2022</t>
  </si>
  <si>
    <t>170071-ORD1T-254/2022-1</t>
  </si>
  <si>
    <t>ORD1T-364/2022</t>
  </si>
  <si>
    <t>170071-ORD1T-364/2022-1</t>
  </si>
  <si>
    <t>ORD1T-126/2022</t>
  </si>
  <si>
    <t>170071-ORD1T-126/2022-1</t>
  </si>
  <si>
    <t>170071-ORD1T-206/2022-2</t>
  </si>
  <si>
    <t>170071-ORD1T-244/2022-2</t>
  </si>
  <si>
    <t>170071-ORD-1T-116/2022-2</t>
  </si>
  <si>
    <t>ORD1T-169/2022</t>
  </si>
  <si>
    <t>170071-ORD1T-169/2022-1</t>
  </si>
  <si>
    <t>170071-ORD1T-362/2022-3</t>
  </si>
  <si>
    <t>170071-ORD-1T-65/2022-2</t>
  </si>
  <si>
    <t>ORD1T-303/2022</t>
  </si>
  <si>
    <t>170071-ORD1T-303/2022-1</t>
  </si>
  <si>
    <t>170071-ORD1T-282/2022-3</t>
  </si>
  <si>
    <t>170071-ORD1T-408/2022-2</t>
  </si>
  <si>
    <t>170071-ORD-1T-116/2022-3</t>
  </si>
  <si>
    <t>170071-ORD1T-153/2022-2</t>
  </si>
  <si>
    <t>170071-ORD-1T-65/2022-3</t>
  </si>
  <si>
    <t>ORD1T-279/2022</t>
  </si>
  <si>
    <t>170071-ORD1T-279/2022-1</t>
  </si>
  <si>
    <t>170071-ORD1T-292/2022-2</t>
  </si>
  <si>
    <t>170071-ORD1T-422/2022-2</t>
  </si>
  <si>
    <t>ORD1T-98/2022</t>
  </si>
  <si>
    <t>15:30</t>
  </si>
  <si>
    <t>170071-ORD1T-98/2022-1</t>
  </si>
  <si>
    <t>ORD1T-375/2022</t>
  </si>
  <si>
    <t>170071-ORD1T-375/2022-1</t>
  </si>
  <si>
    <t>170071-ORD-1T-73/2022-2</t>
  </si>
  <si>
    <t>170071-ORD1T-212/2022-3</t>
  </si>
  <si>
    <t>ORD1T-340/2022</t>
  </si>
  <si>
    <t>170071-ORD1T-340/2022-1</t>
  </si>
  <si>
    <t>170071-ORD1T-310/2022-3</t>
  </si>
  <si>
    <t>ORD1T-151/2022</t>
  </si>
  <si>
    <t>170071-ORD1T-151/2022-1</t>
  </si>
  <si>
    <t>170071-ORD1T-351/2022-3</t>
  </si>
  <si>
    <t>170071-ORD1T-173/2022-2</t>
  </si>
  <si>
    <t>170071-ORD1T-225/2022-4</t>
  </si>
  <si>
    <t>170071-ORD1T-117/2022-2</t>
  </si>
  <si>
    <t>170071-ORD1T-159/2022-2</t>
  </si>
  <si>
    <t>ORD1T-161/2022</t>
  </si>
  <si>
    <t>170071-ORD1T-161/2022-1</t>
  </si>
  <si>
    <t>170071-ORD1T-206/2022-3</t>
  </si>
  <si>
    <t>170071-ORD-1T-73/2022-3</t>
  </si>
  <si>
    <t>170071-ORD1T-279/2022-2</t>
  </si>
  <si>
    <t>170071-ORD1T-240/2022-3</t>
  </si>
  <si>
    <t>170071-ORD-1T-73/2022-4</t>
  </si>
  <si>
    <t>170071-ORD1T-260/2022-3</t>
  </si>
  <si>
    <t>ORD1T-298/2022</t>
  </si>
  <si>
    <t>170071-ORD1T-298/2022-1</t>
  </si>
  <si>
    <t>ORD1T-123/2022</t>
  </si>
  <si>
    <t>170071-ORD1T-123/2022-1</t>
  </si>
  <si>
    <t>170071-ORD1T-300/2022-3</t>
  </si>
  <si>
    <t>170071-ORD1T-245/2022-3</t>
  </si>
  <si>
    <t>170071-ORD1T-270/2022-4</t>
  </si>
  <si>
    <t>ORD1T-223/2022</t>
  </si>
  <si>
    <t>170071-ORD1T-223/2022-1</t>
  </si>
  <si>
    <t>170071-ORD1T-294/2022-2</t>
  </si>
  <si>
    <t>ORD1T-171/2022</t>
  </si>
  <si>
    <t>170071-ORD1T-171/2022-1</t>
  </si>
  <si>
    <t>170071-ORD1T-115/2022-2</t>
  </si>
  <si>
    <t>ORD1T-172/2022</t>
  </si>
  <si>
    <t>170071-ORD1T-172/2022-1</t>
  </si>
  <si>
    <t>ORD1T-293/2022</t>
  </si>
  <si>
    <t>170071-ORD1T-293/2022-1</t>
  </si>
  <si>
    <t>170071-ORD1T-276/2022-2</t>
  </si>
  <si>
    <t>ESP-B-1T-09/2022</t>
  </si>
  <si>
    <t>170071-ESP-B-1T-09/2022-1</t>
  </si>
  <si>
    <t>ORD1T-216/2022</t>
  </si>
  <si>
    <t>170071-ORD1T-216/2022-1</t>
  </si>
  <si>
    <t>ORD-1T-22/2022</t>
  </si>
  <si>
    <t>170071-ORD-1T-22/2022-1</t>
  </si>
  <si>
    <t>170071-ORD1T-181/2022-2</t>
  </si>
  <si>
    <t>170071-ORD1T-181/2022-3</t>
  </si>
  <si>
    <t>170071-ORD1T-119/2022-3</t>
  </si>
  <si>
    <t>170071-ORD1T-212/2022-4</t>
  </si>
  <si>
    <t>ORD1T-147/2022</t>
  </si>
  <si>
    <t>170071-ORD1T-147/2022-1</t>
  </si>
  <si>
    <t>ORD1T-264/2022</t>
  </si>
  <si>
    <t>170071-ORD1T-264/2022-1</t>
  </si>
  <si>
    <t>170071-ORD-1T-22/2022-2</t>
  </si>
  <si>
    <t>ORD1T-219/2022</t>
  </si>
  <si>
    <t>170071-ORD1T-219/2022-1</t>
  </si>
  <si>
    <t>ORD-1T-81/2022</t>
  </si>
  <si>
    <t>170071-ORD-1T-81/2022-1</t>
  </si>
  <si>
    <t>170071-ORD1T-151/2022-2</t>
  </si>
  <si>
    <t>ORD-1T-79/2022</t>
  </si>
  <si>
    <t>170071-ORD-1T-79/2022-1</t>
  </si>
  <si>
    <t>170071-ORD1T-314/2022-3</t>
  </si>
  <si>
    <t>170071-ORD1T-260/2022-4</t>
  </si>
  <si>
    <t>170071-ORD1T-272/2022-3</t>
  </si>
  <si>
    <t>170071-ORD1T-302/2022-2</t>
  </si>
  <si>
    <t>170071-ORD1T-227/2022-2</t>
  </si>
  <si>
    <t>170071-ESP-B-1T-09/2022-2</t>
  </si>
  <si>
    <t>170071-ORD1T-120/2022-3</t>
  </si>
  <si>
    <t>ORD1T-134/2022</t>
  </si>
  <si>
    <t>170071-ORD1T-134/2022-1</t>
  </si>
  <si>
    <t>170071-ORD1T-246/2022-2</t>
  </si>
  <si>
    <t>170071-ORD1T-288/2022-2</t>
  </si>
  <si>
    <t>170071-ORD1T-318/2022-2</t>
  </si>
  <si>
    <t>170071-ORD1T-134/2022-2</t>
  </si>
  <si>
    <t>170071-ORD1T-120/2022-4</t>
  </si>
  <si>
    <t>ORD1T-121/2022</t>
  </si>
  <si>
    <t>170071-ORD1T-121/2022-1</t>
  </si>
  <si>
    <t>ESP-B--1T-07/2022</t>
  </si>
  <si>
    <t>170071-ESP-B--1T-07/2022-1</t>
  </si>
  <si>
    <t>170071-ORD1T-169/2022-2</t>
  </si>
  <si>
    <t>170071-ORD1T-208/2022-3</t>
  </si>
  <si>
    <t>170071-ORD1T-173/2022-3</t>
  </si>
  <si>
    <t>ORD1T-94/2022</t>
  </si>
  <si>
    <t>170071-ORD1T-94/2022-1</t>
  </si>
  <si>
    <t>170071-ORD1T-165/2022-3</t>
  </si>
  <si>
    <t>ORD1T-213/2022</t>
  </si>
  <si>
    <t>170071-ORD1T-213/2022-1</t>
  </si>
  <si>
    <t>170071-ORD-1T-116/2022-4</t>
  </si>
  <si>
    <t>ORD1T-179/2022</t>
  </si>
  <si>
    <t>170071-ORD1T-179/2022-1</t>
  </si>
  <si>
    <t>170071-ORD1T-132/2022-2</t>
  </si>
  <si>
    <t>170071-ORD1T-153/2022-3</t>
  </si>
  <si>
    <t>170071-ORD-1T-34/2022-2</t>
  </si>
  <si>
    <t>ORD1T-167/2022</t>
  </si>
  <si>
    <t>170071-ORD1T-167/2022-1</t>
  </si>
  <si>
    <t>ORD1T-176/2022</t>
  </si>
  <si>
    <t>170071-ORD1T-176/2022-1</t>
  </si>
  <si>
    <t>170071-ORD-1T-65/2022-4</t>
  </si>
  <si>
    <t>170071-ORD-1T-81/2022-2</t>
  </si>
  <si>
    <t>170071-ORD1T-167/2022-2</t>
  </si>
  <si>
    <t>01/2021</t>
  </si>
  <si>
    <t>No Identificado</t>
  </si>
  <si>
    <t>El presente asunto fue remitido al centro de conciliacion, al no haberse acreditado la excepcion de estipulada en el articulo 685-ter de la Ley Federal del Trabajo. El dia dieciocho de noviembre de dos mil veintiuno el promovente interpuso juicio de amparo directo el cual a la fecha se encuentra pendiente de resolver.</t>
  </si>
  <si>
    <t>CUE-6-2021</t>
  </si>
  <si>
    <t>El presente asunto fue remitido al centro de conciliacion, al no haberse acreditado la excepcion de estipulada en el articulo 685-ter de la Ley Federal del Trabajo. Mediante acuerdo de fecha dieciocho de noviembre de dos mil veintiuno de ordena el archivo del mismo.</t>
  </si>
  <si>
    <t>170071-CUE-6-2021</t>
  </si>
  <si>
    <t>MOR/CJ/I/2021/000016</t>
  </si>
  <si>
    <t>170071-ORD-03/2021</t>
  </si>
  <si>
    <t>MOR/CJ/I/2021/000163</t>
  </si>
  <si>
    <t>Fase escrita</t>
  </si>
  <si>
    <t>SE ORDENA REMITIR AL H. TRIBUNAL LABORAL FEDERAL</t>
  </si>
  <si>
    <t>170071-ORD-04/2021</t>
  </si>
  <si>
    <t>PAGO DE HORAS EXTRAS, DEVOLUCION DEL FONDO DE AHORRO, PAGO DE DIAS DE DESCANSO OBLIGATORIOS, PAGO DE SALARIOS VENCIDOS, CONSTANCIA QE ACREDITE EL CUMPLIMIENTO DE SUS OBLOGACIONES DE SEGURIDAD SOCIAL .</t>
  </si>
  <si>
    <t>170071-ORD-05/2021</t>
  </si>
  <si>
    <t>MOR/CJ/I/2021/000078</t>
  </si>
  <si>
    <t>170071-ORD1T-06/2021</t>
  </si>
  <si>
    <t>ORD-1T-07/2021</t>
  </si>
  <si>
    <t>MOR/CJ/I/2021/000423</t>
  </si>
  <si>
    <t>SE NOTIFICA CONTESTACION DE DEMANDA</t>
  </si>
  <si>
    <t>170071-ORD-1T-07/2021</t>
  </si>
  <si>
    <t>ORD-1T-01/2022</t>
  </si>
  <si>
    <t>Remisión al Centro de Conciliación (por no haber agotado la instancia conciliatoria)</t>
  </si>
  <si>
    <t>Mediante acuerdo de fecha diez de enero de dos mil veintidos se ordena sea remitido al centro de conciliación. LA DEMANDA SE RECIBE CON FECHA 17/12/2021, SIN EMBARGO POR PERIODO VACACIONAL SE LE ADMITE Y DA NUMERO DE EXPEDIENTE HASTA EL REGRESO A LA ACTIVIDAD LABORAL EN EL AÑO 2022.</t>
  </si>
  <si>
    <t>170071-ORD-1T-01/2022</t>
  </si>
  <si>
    <t>MOR/CJ/I/2021/000436</t>
  </si>
  <si>
    <t>170071-ORD-1T-02/2022</t>
  </si>
  <si>
    <t>EL PAGO DE EL BONO ANUAL POR DESEMPEÑO, PAGO DEL FONDO DE AHORRO DE LA TRABAJADORA Y EL APORTADO POR EL PATRON , PAGO DE INTERESES POR EL PAGO DE LA SUMA DE DICHOS FONDOS DE AHORRO, DIAS DE DESCANSO OBLIGATORIO, PAGO DEL SEPTIMO DIA, PAGO DE TIEMPO EXTRAORDINARIO, VALES DE DESPENSA</t>
  </si>
  <si>
    <t>MOR/CJ/I/2021/000320</t>
  </si>
  <si>
    <t>170071-ORD-1T-03/2022</t>
  </si>
  <si>
    <t>ORD-1T-04/2022</t>
  </si>
  <si>
    <t>SE DA VISTA Y CORRE TRASLADO A LA DEMANDADA PARA QUE FORMULE CONTRARREPLICA</t>
  </si>
  <si>
    <t>170071-ORD-1T-04/2022</t>
  </si>
  <si>
    <t>ORD-1T-05/2022</t>
  </si>
  <si>
    <t>MOR/CJ/I/2021/000084</t>
  </si>
  <si>
    <t>170071-ORD-1T-05/2022</t>
  </si>
  <si>
    <t>MOR/CJ/I/2021/000545</t>
  </si>
  <si>
    <t>170071-ORD-1T-06/2022</t>
  </si>
  <si>
    <t>MOR/CJ/I/2021/000678</t>
  </si>
  <si>
    <t>SUSPENSION DEL PROCEDIMIENTO Y SE REMITE AL CENTRO DE CONCILIACION</t>
  </si>
  <si>
    <t>170071-ORD-1T-07/2022</t>
  </si>
  <si>
    <t>ORD-1T-08/2022</t>
  </si>
  <si>
    <t>MOR/CJ/I/2021/000102</t>
  </si>
  <si>
    <t>170071-ORD-1T-08/2022</t>
  </si>
  <si>
    <t>MOR/CJ/I/2021/000440</t>
  </si>
  <si>
    <t>SE SEÑALA EL DIA 09 DE MAYO DE 2022 PARA DESAHOGO DE AUDIENCIA PRELIMINAR</t>
  </si>
  <si>
    <t>170071-ORD-1T-09/2022</t>
  </si>
  <si>
    <t>ORD-1T-10/2022</t>
  </si>
  <si>
    <t>MOR/CJ/I/2021/000152</t>
  </si>
  <si>
    <t>170071-ORD-1T-10/2022</t>
  </si>
  <si>
    <t>MOR/CJ/I/2021/000149</t>
  </si>
  <si>
    <t>170071-ORD-1T-11/2022</t>
  </si>
  <si>
    <t>ORD-1T-12/2022</t>
  </si>
  <si>
    <t>MOR/CJ/I/2021/000335</t>
  </si>
  <si>
    <t>170071-ORD-1T-12/2022</t>
  </si>
  <si>
    <t xml:space="preserve">PAGO DE FONDO DE AHORRO </t>
  </si>
  <si>
    <t>MOR/CJ/I/2021/000573</t>
  </si>
  <si>
    <t>170071-ORD-1T-13/2022</t>
  </si>
  <si>
    <t>MOR/CJ/I/2021/000465</t>
  </si>
  <si>
    <t>SE SEÑALA EL 9 DE MAYO DE 2022 PARA DESAHOGO DE AUDIENCIA PRELIMINAR</t>
  </si>
  <si>
    <t>170071-ORD-1T-14/2022</t>
  </si>
  <si>
    <t>MOR/CJ/I/2021/000179</t>
  </si>
  <si>
    <t>SE SEÑALA EL DIA 11 DE MAYO DE 2022 PARA QUE TENGA VERIFICATIVO LA AUDIENCIA PRELIMINAR</t>
  </si>
  <si>
    <t>170071-ORD-1T-15/2022</t>
  </si>
  <si>
    <t>ORD-1T-16/2022</t>
  </si>
  <si>
    <t>MOR/CJ/I/2021/000374</t>
  </si>
  <si>
    <t>SE REQUIERE A LA PARTE ACTORA PARA QUE ACLARE Y PRECISE LAS PRETENCIONES</t>
  </si>
  <si>
    <t>170071-ORD-1T-16/2022</t>
  </si>
  <si>
    <t>ORD-1T-17/2022</t>
  </si>
  <si>
    <t xml:space="preserve">PAGO DE CAJA DE AHORRO, EXHBICION DE CONSTACIAS DEL SEGURO SOCIAL </t>
  </si>
  <si>
    <t>MOR/CJ/I/2021/000086</t>
  </si>
  <si>
    <t>170071-ORD-1T-17/2022</t>
  </si>
  <si>
    <t>ORD-1T-18/2022</t>
  </si>
  <si>
    <t xml:space="preserve">MEDIANTE ACUERDO DE FECHA 13 DE ENERO DE 2022 SE DECLINA LA COMPETENCIA PARA EL TRIBUNAL LABORAL DE ASUNTOS INDIVIDUALES DEL DISTRITO DE TLANEPANTLA DE BAZ DEL ESTADO DE MEXICO </t>
  </si>
  <si>
    <t>170071-ORD-1T-18/2022</t>
  </si>
  <si>
    <t>ORD-1T-19/2022</t>
  </si>
  <si>
    <t>MOR/CJ/I/2021/000415</t>
  </si>
  <si>
    <t>170071-ORD-1T-19/2022</t>
  </si>
  <si>
    <t>MOR/CJ/I/2021/000328</t>
  </si>
  <si>
    <t>$129,397,91</t>
  </si>
  <si>
    <t>170071-ORD-1T-20/2022</t>
  </si>
  <si>
    <t>MOR/CJ/I/2021/000054</t>
  </si>
  <si>
    <t>SE SEÑALA EL DIA 06 DE MAYO DE 2022 PARA DESAHOGO DE AUDIENCIA PRELIMINAR</t>
  </si>
  <si>
    <t>170071-ORD-1T-21/2022</t>
  </si>
  <si>
    <t xml:space="preserve">CAJA DE AHORRO </t>
  </si>
  <si>
    <t>MOR/CJ/I/2021/000872</t>
  </si>
  <si>
    <t xml:space="preserve">SE SEÑALA  EL DIA 27 DE ABRIL DE 2022 PARA DESAHOGO DE  AUDIENCIA PRELIMINAR </t>
  </si>
  <si>
    <t>170071-ORD-1T-22/2022</t>
  </si>
  <si>
    <t>ORD-1T-23/2022</t>
  </si>
  <si>
    <t>MOR/CJ/I/2021/000196</t>
  </si>
  <si>
    <t>SE ORDENA EL ARCHIVO TOTAL Y DEFINITIVO DEL PRESENTE ASUNTO</t>
  </si>
  <si>
    <t>170071-ORD-1T-23/2022</t>
  </si>
  <si>
    <t>ORD-1T-24/2022</t>
  </si>
  <si>
    <t>MOR/CJ/I/2021/000502</t>
  </si>
  <si>
    <t>SE ORDENA AGREGAR A LOS AUTOS ESCIRO DE LA PARTE DEMANDADA</t>
  </si>
  <si>
    <t>170071-ORD-1T-24/2022</t>
  </si>
  <si>
    <t>ORD-1T-25/2022</t>
  </si>
  <si>
    <t>MOR/CJ/I/2021/000663</t>
  </si>
  <si>
    <t>170071-ORD-1T-25/2022</t>
  </si>
  <si>
    <t>ORD-1T-26/2022</t>
  </si>
  <si>
    <t>MOR/CJ/I/2021/000206</t>
  </si>
  <si>
    <t>170071-ORD-1T-26/2022</t>
  </si>
  <si>
    <t>ORD-1T-27/2022</t>
  </si>
  <si>
    <t>MOR/CJ/I/2021/000346</t>
  </si>
  <si>
    <t>SE ORDENA REMITIR TESTIMONIO AL CENTRO DE CONCILIACION</t>
  </si>
  <si>
    <t>170071-ORD-1T-27/2022</t>
  </si>
  <si>
    <t xml:space="preserve">PAGO DE COMISION </t>
  </si>
  <si>
    <t>MOR/CJ/I/2021/000575</t>
  </si>
  <si>
    <t>170071-ORD-1T-28/2022</t>
  </si>
  <si>
    <t>170071-ORD-1T-29/2022</t>
  </si>
  <si>
    <t xml:space="preserve">EXHIBICION DE CONSTANCIAS DEL SEGURO SOCIAL, TIEMPO EXTRAORDINARIO, NULIDAD DE DESCUENTOS </t>
  </si>
  <si>
    <t>MOR/CJ/I/2021/000103</t>
  </si>
  <si>
    <t>170071-ORD-1T-30/2022</t>
  </si>
  <si>
    <t>ORD1T-31/2022</t>
  </si>
  <si>
    <t>HORAS EXTRAS Y PAGO DE DESCANSOS OBLIGATORIOS</t>
  </si>
  <si>
    <t>MOR/CJ/I/2022/001078</t>
  </si>
  <si>
    <t>170071-ORD1T-31/2022</t>
  </si>
  <si>
    <t>170071-ORD-1T-32/2022</t>
  </si>
  <si>
    <t>MOR/CJ/I/2021/000417</t>
  </si>
  <si>
    <t>170071-ORD-1T-33/2022</t>
  </si>
  <si>
    <t>MOR/CJ/I/2021/000705</t>
  </si>
  <si>
    <t>170071-ORD-1T-34/2022</t>
  </si>
  <si>
    <t>ORD-1T-35/2022</t>
  </si>
  <si>
    <t>MOR/CJ/I/2021/000795</t>
  </si>
  <si>
    <t>170071-ORD-1T-35/2022</t>
  </si>
  <si>
    <t>SE SEÑALA EL DIA 18/05/2022 PARA DESAHOGO DE AUDIENCIA PRELIMINAR</t>
  </si>
  <si>
    <t>170071-ORD-1T-36/2022</t>
  </si>
  <si>
    <t>ORD-1T-37/2022</t>
  </si>
  <si>
    <t>MOR/CJ/I/2021/000167</t>
  </si>
  <si>
    <t>170071-ORD-1T-37/2022</t>
  </si>
  <si>
    <t>ORD-1T-38/2022</t>
  </si>
  <si>
    <t xml:space="preserve">SE ENVIA AL TRIBUNAL ESTATAL DE CONCILIACION Y ARBITRAJE </t>
  </si>
  <si>
    <t>170071-ORD-1T-38/2022</t>
  </si>
  <si>
    <t>ORD-1T-39/2022</t>
  </si>
  <si>
    <t>MOR/CJ/I/2021/000487</t>
  </si>
  <si>
    <t>SUSPENSION DEL PRESENTE PROCEDIMIENTO HASTA EN TANTO SE RECIBA LA CONCLUSION A LA QUE HA LLEGADO EL CENTRO DE CONCILIACION</t>
  </si>
  <si>
    <t>170071-ORD-1T-39/2022</t>
  </si>
  <si>
    <t>ORD-1T-40/2022</t>
  </si>
  <si>
    <t>PAGO DE HORAS EXTRAS,SEPTIMO DÍA Y/ O DE DESCANSO.</t>
  </si>
  <si>
    <t>MOR/CJ/I/2022/000153</t>
  </si>
  <si>
    <t>RAZON POR FALTA DE EMPLAZAMIENTO</t>
  </si>
  <si>
    <t>170071-ORD-1T-40/2022</t>
  </si>
  <si>
    <t>ORD-1T-41/2022</t>
  </si>
  <si>
    <t xml:space="preserve">SE REMITE AL TRIBUNAL LABORAL FEDERAL DE ASUNTOS INDIVIDUALES DEL ESTADO DE MORELOS. </t>
  </si>
  <si>
    <t>170071-ORD-1T-41/2022</t>
  </si>
  <si>
    <t>ORD-1T-42/2022</t>
  </si>
  <si>
    <t>PAGO DE HORAS EXTRAS.</t>
  </si>
  <si>
    <t>MOR/CJ/I/2022/000241</t>
  </si>
  <si>
    <t>RAZONAMIENTO DE FALTA DE NOTIFICACION PERSONAL</t>
  </si>
  <si>
    <t>170071-ORD-1T-42/2022</t>
  </si>
  <si>
    <t>MOR/CJ/I/2022/000935</t>
  </si>
  <si>
    <t>170071-ORD-1T-43/2022</t>
  </si>
  <si>
    <t>MOR/CJ/I/2022/000126</t>
  </si>
  <si>
    <t>170071-ORD-1T-44/2022</t>
  </si>
  <si>
    <t>MOR/CJ/I/2022/000268</t>
  </si>
  <si>
    <t>170071-ORD-1T-45/2022</t>
  </si>
  <si>
    <t>ORD-1T-46/2022</t>
  </si>
  <si>
    <t>MOR/CJ/I/2021/000399</t>
  </si>
  <si>
    <t>SE ORDENA LA SUSPENSION DEL PORCEDIMIENTO HASTA EN TANTO SE AGOTE EL PROCEDIMIENTO PREJUDICIAL DE CONCILIACION</t>
  </si>
  <si>
    <t>170071-ORD-1T-46/2022</t>
  </si>
  <si>
    <t>ORD-1T-47/2022</t>
  </si>
  <si>
    <t xml:space="preserve">CON FECHA VEINTIDOS DE FEBRERO DE DOS MIL VEINTIDOS SE LLEVO A CABO LA CELEBRACION DE CONVENIO </t>
  </si>
  <si>
    <t>170071-ORD-1T-47/2022</t>
  </si>
  <si>
    <t>MOR/CJ/I/2022/000177</t>
  </si>
  <si>
    <t>CONVENIO.</t>
  </si>
  <si>
    <t>170071-ORD-1T-48/2022</t>
  </si>
  <si>
    <t>ORD-1T-49/2022</t>
  </si>
  <si>
    <t>MOR/CJ/I/2022/000281</t>
  </si>
  <si>
    <t>170071-ORD-1T-49/2022</t>
  </si>
  <si>
    <t>ORD-1T-50/2022</t>
  </si>
  <si>
    <t>EXHIBICION DE CONSTANCIAS DE SEGURIDAD SOCIAL</t>
  </si>
  <si>
    <t>MOR/CJ/I/2022/000238</t>
  </si>
  <si>
    <t>170071-ORD-1T-50/2022</t>
  </si>
  <si>
    <t>PAGO DE DIAS FESTIVOS, EXHIBICION DE CONSTANCIAS, HORAS EXTRAS</t>
  </si>
  <si>
    <t>MOR/CJ/I/2021/000536</t>
  </si>
  <si>
    <t>CON FECHA 28/03/2022 SE SEÑALA DE NUEVA CUENTA EL DIA 04 DE  ABRIL DE 2022 PARA LA CELEBRACION DE LA AUDIENCIA INCIDENTAL</t>
  </si>
  <si>
    <t>170071-ORD-1T-51/2022</t>
  </si>
  <si>
    <t>MOR/CJ/I/2021/000503</t>
  </si>
  <si>
    <t>170071-ORD-1T-52/2022</t>
  </si>
  <si>
    <t>ORD-1T-53/2022</t>
  </si>
  <si>
    <t xml:space="preserve">SE ORDENA LA REMISION AL CENTRO DE CONCILIACION </t>
  </si>
  <si>
    <t>170071-ORD-1T-53/2022</t>
  </si>
  <si>
    <t>MOR/CJ/I/2021/000750</t>
  </si>
  <si>
    <t>170071-ORD-1T-54/2022</t>
  </si>
  <si>
    <t>MOR/CJ/I/2022/000184</t>
  </si>
  <si>
    <t>170071-ORD-1T-55/2022</t>
  </si>
  <si>
    <t>MOR/CJ/I/2022/000066</t>
  </si>
  <si>
    <t>170071-ORD-1T-56/2022</t>
  </si>
  <si>
    <t>MOR/CJ/I/2022/000040</t>
  </si>
  <si>
    <t>170071-ORD-1T-57/2022</t>
  </si>
  <si>
    <t>ORD-1T-58/2022</t>
  </si>
  <si>
    <t>MOR/CJ/I/2021/000444</t>
  </si>
  <si>
    <t>SE SEÑALA EL DIA 20 DE MAYO PARA DESAHOGO DE AUDIENCIA PRELIMINAR</t>
  </si>
  <si>
    <t>170071-ORD-1T-58/2022</t>
  </si>
  <si>
    <t>ORD-1T-59/2022</t>
  </si>
  <si>
    <t>MOR/CJ/I/2021/000353</t>
  </si>
  <si>
    <t>SE SEÑALA EL DIA DOS DE MAYO DEL DOS MIL VEINTIDÓS, PARA AUDIENCIA PRELIMINAR.</t>
  </si>
  <si>
    <t>170071-ORD-1T-59/2022</t>
  </si>
  <si>
    <t>MOR/CJ/I/2022/000124</t>
  </si>
  <si>
    <t>SE SEÑALA EL DIA VEINTE DE MAYO DEL DOS MIL VEINTIDÓS, PARA AUDIENCIA PRELIMINAR.</t>
  </si>
  <si>
    <t>170071-ORD-1T-60/2022</t>
  </si>
  <si>
    <t>MOR/CJ/I/2022/000083</t>
  </si>
  <si>
    <t>170071-ORD-1T-61/2022</t>
  </si>
  <si>
    <t>ORD-1T-62/2022</t>
  </si>
  <si>
    <t>MOR/CJ/I/2022/000434</t>
  </si>
  <si>
    <t>170071-ORD-1T-62/2022</t>
  </si>
  <si>
    <t>ORD-1T-63/2022</t>
  </si>
  <si>
    <t>MOR/CJ/I/2021/000011</t>
  </si>
  <si>
    <t>170071-ORD-1T-63/2022</t>
  </si>
  <si>
    <t>ORD-1T-64/2022</t>
  </si>
  <si>
    <t>MOR/CJ/I/2022/000425</t>
  </si>
  <si>
    <t>170071-ORD-1T-64/2022</t>
  </si>
  <si>
    <t>MOR/CJ/I/2022/000572</t>
  </si>
  <si>
    <t>170071-ORD-1T-65/2022</t>
  </si>
  <si>
    <t>ORD-1T-66/2022</t>
  </si>
  <si>
    <t>MOR/CJ/I/2022/000592</t>
  </si>
  <si>
    <t>CELEBRACIÓN DE CONVENIO.</t>
  </si>
  <si>
    <t>170071-ORD-1T-66/2022</t>
  </si>
  <si>
    <t>ORD-1T-67/2022</t>
  </si>
  <si>
    <t>MOR/CJ/I/2022/000049</t>
  </si>
  <si>
    <t>170071-ORD-1T-67/2022</t>
  </si>
  <si>
    <t>ORD-1T-68/2022</t>
  </si>
  <si>
    <t>MOR/CI/2022/000718</t>
  </si>
  <si>
    <t>170071-ORD-1T-68/2022</t>
  </si>
  <si>
    <t>ORD-1T-69/2022</t>
  </si>
  <si>
    <t>MOR/CJ/I/2021/000605</t>
  </si>
  <si>
    <t>SE SEÑALA EL 23 DE MAYO PARA DESAHOGO DE AUDIENCIA PRELIMINAR</t>
  </si>
  <si>
    <t>170071-ORD-1T-69/2022</t>
  </si>
  <si>
    <t>MOR/CI/2022/000540</t>
  </si>
  <si>
    <t>170071-ORD-1T-70-2022</t>
  </si>
  <si>
    <t>ORD-1T-71/2022</t>
  </si>
  <si>
    <t>170071-ORD-1T-71/2022</t>
  </si>
  <si>
    <t>ORD-1T-72/2022</t>
  </si>
  <si>
    <t>MOR/CI/2022/000152</t>
  </si>
  <si>
    <t>170071-ORD-1T-72/2022</t>
  </si>
  <si>
    <t>REPARTO DE UTILIDADES</t>
  </si>
  <si>
    <t>MOR/CI/2022/00282</t>
  </si>
  <si>
    <t>170071-ORD-1T-73/2022</t>
  </si>
  <si>
    <t>ORD-1T-74/2022</t>
  </si>
  <si>
    <t>MOR/CI/2022/000222</t>
  </si>
  <si>
    <t>170071-ORD-1T-74/2022</t>
  </si>
  <si>
    <t>ORD-1T-75/2022</t>
  </si>
  <si>
    <t>MOR/CJ/2021/000641</t>
  </si>
  <si>
    <t>170071-ORD-1T-75/2022</t>
  </si>
  <si>
    <t>MOR/CI/2021/000912</t>
  </si>
  <si>
    <t>170071-ORD-1T-76/2022</t>
  </si>
  <si>
    <t>ORD-1T-77/2022</t>
  </si>
  <si>
    <t>MOR/CI/2021/000808</t>
  </si>
  <si>
    <t>170071-ORD-1T-77/2022</t>
  </si>
  <si>
    <t>ORD-1T-78/2022</t>
  </si>
  <si>
    <t>MOR/CJ/I/2021/000719</t>
  </si>
  <si>
    <t>170071-ORD-1T-78/2022</t>
  </si>
  <si>
    <t>MOR/CI/2022/000544</t>
  </si>
  <si>
    <t>170071-ORD-1T-79/2022</t>
  </si>
  <si>
    <t>ORD-1T-80/2022</t>
  </si>
  <si>
    <t>MOR/CI/2021/000914</t>
  </si>
  <si>
    <t xml:space="preserve">SE APROBO CONVENIO Y SE ELEVO A CATEGORIA DE COSA JUZGADA </t>
  </si>
  <si>
    <t>170071-ORD-1T-80/2022</t>
  </si>
  <si>
    <t>MOR/CI/2022/000557</t>
  </si>
  <si>
    <t>170071-ORD-1T-81/2022</t>
  </si>
  <si>
    <t>ORD-1T-82/2022</t>
  </si>
  <si>
    <t>EL PRESENTE ASUNTO FUE REMITIDOAL CENTRO DE CONCILIACION A EFECTO DE SE AGOTE LA CONCILIACION PREJUDICIAL ENTRE LA ACTORA Y LOS DEMANDADOS</t>
  </si>
  <si>
    <t>170071-ORD-1T-82/2022</t>
  </si>
  <si>
    <t>ORD-1T-83/2022</t>
  </si>
  <si>
    <t>MOR/CI/2022/000196</t>
  </si>
  <si>
    <t>SE PREVIENE DEMANDA Y SE REMITE AL CENTRO DE CONCILIACION</t>
  </si>
  <si>
    <t>170071-ORD-1T-83/2022</t>
  </si>
  <si>
    <t>ORD-1T-84/2022</t>
  </si>
  <si>
    <t>MOR/CI/2022/000865</t>
  </si>
  <si>
    <t>AUDIENCIA PRELIMINAR 06/07/2022</t>
  </si>
  <si>
    <t>170071-ORD-1T-84/2022</t>
  </si>
  <si>
    <t>MOR/CI/2022/000280</t>
  </si>
  <si>
    <t>170071-ORD-1T-85/2022</t>
  </si>
  <si>
    <t>ORD-1T-86/2022</t>
  </si>
  <si>
    <t>MOR/CI/2022/000570</t>
  </si>
  <si>
    <t>CONTESTACION DE DEMANDA</t>
  </si>
  <si>
    <t>170071-ORD-1T-86/2022</t>
  </si>
  <si>
    <t>ORD-1T-87/2022</t>
  </si>
  <si>
    <t>MOR/CI/2022/000571</t>
  </si>
  <si>
    <t>SE SUSPENDE EL PROCEDIMIENTO Y SE REMITE AL CENTRO DE CONCILIACION</t>
  </si>
  <si>
    <t>170071-ORD-1T-87/2022</t>
  </si>
  <si>
    <t>MOR/CI/2022/000584</t>
  </si>
  <si>
    <t>170071-ORD-1T-88/2022</t>
  </si>
  <si>
    <t>MOR/CI/2022/000860</t>
  </si>
  <si>
    <t>170071-ORD-1T-89/2022</t>
  </si>
  <si>
    <t>ORD1T-90/2022</t>
  </si>
  <si>
    <t>MOR/CI/2022/000379</t>
  </si>
  <si>
    <t>170071-ORD1T-90/2022</t>
  </si>
  <si>
    <t>MOR/IC/2022/000052</t>
  </si>
  <si>
    <t>170071-ORD1T-91/2022</t>
  </si>
  <si>
    <t>ORD1T-92/2022</t>
  </si>
  <si>
    <t>MOR/CI/2022/000470</t>
  </si>
  <si>
    <t>SE REMITE AL CENTRO DE CONCILIACION</t>
  </si>
  <si>
    <t>170071-ORD1T-92/2022</t>
  </si>
  <si>
    <t>ORD1T-93/2022</t>
  </si>
  <si>
    <t>MOR/CI/2022/000924</t>
  </si>
  <si>
    <t xml:space="preserve">SE ORDENA ARCHIVO </t>
  </si>
  <si>
    <t>170071-ORD1T-93/2022</t>
  </si>
  <si>
    <t>MOR/CI/I/2022/000030</t>
  </si>
  <si>
    <t>SE REQUIERE A LA DEMANDADA PARA QUE PROPORCIONE DOMICILIO PARA EMPLAZAR</t>
  </si>
  <si>
    <t>170071-ORD1T-94/2022</t>
  </si>
  <si>
    <t>ORD1T-95/2022</t>
  </si>
  <si>
    <t>MOR/CI/2022/000881</t>
  </si>
  <si>
    <t>170071-ORD1T-95/2022</t>
  </si>
  <si>
    <t>MOR/CI/2022/000440</t>
  </si>
  <si>
    <t>170071-ORD1T-96/2022</t>
  </si>
  <si>
    <t>ORD1T-97/2022</t>
  </si>
  <si>
    <t xml:space="preserve">SE ENCUENTRA PENDIENTE DE SUBSANAR </t>
  </si>
  <si>
    <t>170071-ORD1T-97/2022</t>
  </si>
  <si>
    <t>MOR/CI/2022/001009</t>
  </si>
  <si>
    <t>170071-ORD1T-98/2022</t>
  </si>
  <si>
    <t>ORD1T-99/2022</t>
  </si>
  <si>
    <t>MOR/CI/2022/000639</t>
  </si>
  <si>
    <t>170071-ORD1T-99/2022</t>
  </si>
  <si>
    <t>ORD1T-100/2022</t>
  </si>
  <si>
    <t>MOR/CI/2022/000875</t>
  </si>
  <si>
    <t>170071-ORD1T-100/2022</t>
  </si>
  <si>
    <t>MOR/CI/2022/000594</t>
  </si>
  <si>
    <t>170071-ORD1T-101/2022</t>
  </si>
  <si>
    <t>MOR/CI/2022/000549</t>
  </si>
  <si>
    <t>170071-ORD1T-102/2022</t>
  </si>
  <si>
    <t>ORD1T-103/2022</t>
  </si>
  <si>
    <t xml:space="preserve">COMERCIO </t>
  </si>
  <si>
    <t>MOR/CI/2022/000597</t>
  </si>
  <si>
    <t>170071-ORD1T-103/2022</t>
  </si>
  <si>
    <t>ORD1T-104/2022</t>
  </si>
  <si>
    <t>TIEMPO EXTRAORDINARIO</t>
  </si>
  <si>
    <t>MOR/CI/2022/000649</t>
  </si>
  <si>
    <t>170071-ORD1T-104/2022</t>
  </si>
  <si>
    <t>ORD1T-105/2022</t>
  </si>
  <si>
    <t>MOR/IC/2022/000812</t>
  </si>
  <si>
    <t>170071-ORD1T-105/2022</t>
  </si>
  <si>
    <t>ORD1T-106/2022</t>
  </si>
  <si>
    <t>MOR/CI/2022/001124</t>
  </si>
  <si>
    <t>170071-ORD1T-106/2022</t>
  </si>
  <si>
    <t>ORD1T-107/2022</t>
  </si>
  <si>
    <t xml:space="preserve">EL ACTOR PRESENTA UN ESCRITO EN DONDE SE DESISTE DE UNICAMENTE DE LA DEMANDA Y SE ORDENA RATIFICAR DICHO DESISTIMIENTO </t>
  </si>
  <si>
    <t>170071-ORD1T-107/2022</t>
  </si>
  <si>
    <t>MOR/CI/2022/000381</t>
  </si>
  <si>
    <t>170071-ORD1T-108/2022</t>
  </si>
  <si>
    <t>ORD1T-109/2022</t>
  </si>
  <si>
    <t>170071-ORD1T-109/2022</t>
  </si>
  <si>
    <t>ORD1T-110/2022</t>
  </si>
  <si>
    <t>MOR/CI/2022/000710</t>
  </si>
  <si>
    <t>170071-ORD1T-110/2022</t>
  </si>
  <si>
    <t>ORD1T-111/2022</t>
  </si>
  <si>
    <t>COMERCIO</t>
  </si>
  <si>
    <t>SE PREVIENE CON FECHA 01/04/2022</t>
  </si>
  <si>
    <t>170071-ORD1T-111/2022</t>
  </si>
  <si>
    <t>ORD1T-112/2022</t>
  </si>
  <si>
    <t>PAGO DE CUOTAS Y APORTACCIONES IMSS E INFONAVIT</t>
  </si>
  <si>
    <t>MOR/CI/2022/000244</t>
  </si>
  <si>
    <t>170071-ORD1T-112/2022</t>
  </si>
  <si>
    <t>ORD1T-113/2022</t>
  </si>
  <si>
    <t>MOR/CJ/1/000037</t>
  </si>
  <si>
    <t>170071-ORD1T-113/2022</t>
  </si>
  <si>
    <t>ORD1T-114/2022</t>
  </si>
  <si>
    <t>MOR/CI/2022/000642</t>
  </si>
  <si>
    <t>170071-ORD1T-114/2022</t>
  </si>
  <si>
    <t>MOR/CI/2022/000106</t>
  </si>
  <si>
    <t>170071-ORD1T-115/2022</t>
  </si>
  <si>
    <t>SEGURIDAD PRIVADA</t>
  </si>
  <si>
    <t>MOR/CI/2022/000520</t>
  </si>
  <si>
    <t>170071-ORD-1T-116/2022</t>
  </si>
  <si>
    <t>MOR/CI/2022/000852</t>
  </si>
  <si>
    <t>170071-ORD1T-117/2022</t>
  </si>
  <si>
    <t>ORD-1T-118/2022</t>
  </si>
  <si>
    <t>ACTOS DE VIOLENCIA</t>
  </si>
  <si>
    <t>170071-ORD-1T-118/2022</t>
  </si>
  <si>
    <t>MOR/CI/2022/000404</t>
  </si>
  <si>
    <t>170071-ORD1T-119/2022</t>
  </si>
  <si>
    <t>MOR/CI/2022/000432</t>
  </si>
  <si>
    <t>SE PREVIENE, PARA EXHIBIR CONSTANCIA DE NO CONCILIACION POR OTRO DEMANDADO</t>
  </si>
  <si>
    <t>170071-ORD1T-120/2022</t>
  </si>
  <si>
    <t>PRIMA DOMINICAL, TIEMPO EXTRAORDINARIO</t>
  </si>
  <si>
    <t>MOR/CI/2022/000617</t>
  </si>
  <si>
    <t>170071-ORD1T-121/2022</t>
  </si>
  <si>
    <t>MOR/CI/2022/001186</t>
  </si>
  <si>
    <t>SE ORDENA EMPLAZAR A LA DEMANDADA</t>
  </si>
  <si>
    <t>170071-ORD1T-122/2022</t>
  </si>
  <si>
    <t>MOR/CI/2022/000587</t>
  </si>
  <si>
    <t>170071-ORD1T-123/2022</t>
  </si>
  <si>
    <t>ORD1T-124/2022</t>
  </si>
  <si>
    <t>HORAS EXTRAS</t>
  </si>
  <si>
    <t>DESCANSO OBLIGATORIO</t>
  </si>
  <si>
    <t>MOR/CI/2022/001097 Y MOR/CI/2022/001095</t>
  </si>
  <si>
    <t>170071-ORD1T-124/2022</t>
  </si>
  <si>
    <t>ORD1T-125/2022</t>
  </si>
  <si>
    <t>MOR/CI/2022/001295</t>
  </si>
  <si>
    <t>170071-ORD1T-125/2022</t>
  </si>
  <si>
    <t>MOR/CI/2022/001181</t>
  </si>
  <si>
    <t>170071-ORD1T-126/2022</t>
  </si>
  <si>
    <t>ORD1T-127/2022</t>
  </si>
  <si>
    <t>MOR/CI/2022/000218</t>
  </si>
  <si>
    <t>170071-ORD1T-127/2022</t>
  </si>
  <si>
    <t>MMOR/CI/2022/000932 MOR/CI/2022/000410</t>
  </si>
  <si>
    <t>170071-ORD1T-128/2022</t>
  </si>
  <si>
    <t>ORD1T-129/2022</t>
  </si>
  <si>
    <t>BONO</t>
  </si>
  <si>
    <t>MOR/CI/2022/001027</t>
  </si>
  <si>
    <t>170071-ORD1T-129/2022</t>
  </si>
  <si>
    <t>ORD1T-130/2022</t>
  </si>
  <si>
    <t xml:space="preserve">HORAS EXTRAS </t>
  </si>
  <si>
    <t>MOR/CI/2022/000937</t>
  </si>
  <si>
    <t>170071-ORD1T-130/2022</t>
  </si>
  <si>
    <t>MOR/CI/2022/000954</t>
  </si>
  <si>
    <t>170071-ORD1T-131/2022</t>
  </si>
  <si>
    <t>PRIMA DOMINICAL</t>
  </si>
  <si>
    <t>MOR/CI/2022/000409</t>
  </si>
  <si>
    <t>SE ORDENA EMPLAZAMIENTO</t>
  </si>
  <si>
    <t>170071-ORD1T-132/2022</t>
  </si>
  <si>
    <t>MOR/CI/2022/001061</t>
  </si>
  <si>
    <t>170071-ORD1T-133/2022</t>
  </si>
  <si>
    <t>MOR/CI/2022/001038</t>
  </si>
  <si>
    <t>170071-ORD1T-134/2022</t>
  </si>
  <si>
    <t>ORD1T-135/2022</t>
  </si>
  <si>
    <t>MOR/CI/2022/001159</t>
  </si>
  <si>
    <t>170071-ORD1T-135/2022</t>
  </si>
  <si>
    <t>ORD1T-136/2022</t>
  </si>
  <si>
    <t>DISCRIMINACION POR ASOCIACION SINDICAL</t>
  </si>
  <si>
    <t>FONDO DE AHORRO Y BECA</t>
  </si>
  <si>
    <t>RECONOIMIENTO SIDICAL</t>
  </si>
  <si>
    <t>170071-ORD1T-136/2022</t>
  </si>
  <si>
    <t xml:space="preserve">BONO DE DESEMPEÑO </t>
  </si>
  <si>
    <t>170071-ORD1T-137/2022</t>
  </si>
  <si>
    <t>ORD1T-138/2022</t>
  </si>
  <si>
    <t>TIEMPO EXTRAORDINARIO Y FONDO DE AHORRO</t>
  </si>
  <si>
    <t>MOR/CI/2022/001323</t>
  </si>
  <si>
    <t>170071-ORD1T-138/2022</t>
  </si>
  <si>
    <t>ORD1T-139/2022</t>
  </si>
  <si>
    <t>TIEMPO EXTRAORDINARIO, FONDO DE AHORRO</t>
  </si>
  <si>
    <t>MOR/CI/2022/001457</t>
  </si>
  <si>
    <t>170071-ORD1T-139/2022</t>
  </si>
  <si>
    <t>ORD1T-140/2022</t>
  </si>
  <si>
    <t>MOR/CI/2022/000940</t>
  </si>
  <si>
    <t>170071-ORD1T-140/2022</t>
  </si>
  <si>
    <t>ORD1T-141/2022</t>
  </si>
  <si>
    <t>MOR/CI/2022/000771</t>
  </si>
  <si>
    <t>170071-ORD1T-141/2022</t>
  </si>
  <si>
    <t>ORD1T-142/2022</t>
  </si>
  <si>
    <t>PAGO DE UTILIDADES</t>
  </si>
  <si>
    <t>SE PREVIENE PARA EXHIBA CONTANCIA DE NO CONCILIACION</t>
  </si>
  <si>
    <t>170071-ORD1T-142/2022</t>
  </si>
  <si>
    <t>ORD1T-143/2022</t>
  </si>
  <si>
    <t>MOR/CI/2022/001617</t>
  </si>
  <si>
    <t>170071-ORD1T-143/2022</t>
  </si>
  <si>
    <t>MOR/CI/2022/000996</t>
  </si>
  <si>
    <t>170071-ORD1T-144/2022</t>
  </si>
  <si>
    <t>ORD1T-145/2022</t>
  </si>
  <si>
    <t>MOR/CI/2022/001096</t>
  </si>
  <si>
    <t>170071-ORD1T-145/2022</t>
  </si>
  <si>
    <t>ORD1T-146/2022</t>
  </si>
  <si>
    <t>MOR/CI/2022/000945</t>
  </si>
  <si>
    <t>SUSPENSION POR FALTA DE CONSTANCIA DE NO CONCILIACION</t>
  </si>
  <si>
    <t>170071-ORD1T-146/2022</t>
  </si>
  <si>
    <t>MOR/CI/2022/000999</t>
  </si>
  <si>
    <t>170071-ORD1T-147/2022</t>
  </si>
  <si>
    <t>ORD1T-148/2022</t>
  </si>
  <si>
    <t>MOR/CI/2022/001304</t>
  </si>
  <si>
    <t>ORDENA EMPLAZAR A LA DEMANDADA</t>
  </si>
  <si>
    <t>170071-ORD1T-148/2022</t>
  </si>
  <si>
    <t>ORD1T-149/2022</t>
  </si>
  <si>
    <t xml:space="preserve"> </t>
  </si>
  <si>
    <t>MOR/CI/2022/001471</t>
  </si>
  <si>
    <t>SE ORDENA ARCHIVAR EL PRESENTE EXPEDIENTE COMO ASUNTO TOTALMENTE CONCLUIDO.</t>
  </si>
  <si>
    <t>170071-ORD1T-149/2022</t>
  </si>
  <si>
    <t>MOR/CI/2022/001580</t>
  </si>
  <si>
    <t>170071-ORD1T-150/2022</t>
  </si>
  <si>
    <t xml:space="preserve">SE ORDENA EMPLAZAR </t>
  </si>
  <si>
    <t>170071-ORD1T-151/2022</t>
  </si>
  <si>
    <t>ORD1T-152/2022</t>
  </si>
  <si>
    <t>tiempo extraordinario</t>
  </si>
  <si>
    <t>MOR/CI/2022/001313</t>
  </si>
  <si>
    <t>170071-ORD1T-152/2022</t>
  </si>
  <si>
    <t>MOR/CI/2022/000801</t>
  </si>
  <si>
    <t>170071-ORD1T-153/2022</t>
  </si>
  <si>
    <t>ORD1T-154/2022</t>
  </si>
  <si>
    <t>Pago de Utilidades</t>
  </si>
  <si>
    <t>MOR/CI/2022/000993</t>
  </si>
  <si>
    <t>170071-ORD1T-154/2022</t>
  </si>
  <si>
    <t>ORD1T-155/2022</t>
  </si>
  <si>
    <t>MOR/CI/2022/000890</t>
  </si>
  <si>
    <t>170071-ORD1T-155/2022</t>
  </si>
  <si>
    <t>MOR/CI/2022/001748</t>
  </si>
  <si>
    <t>170071-ORD1T-156/2022</t>
  </si>
  <si>
    <t>ORD1T-157/2022</t>
  </si>
  <si>
    <t>Entrega de bien mueble</t>
  </si>
  <si>
    <t>MOR/CI/2022/000911</t>
  </si>
  <si>
    <t>170071-ORD1T-157/2022</t>
  </si>
  <si>
    <t>ORD1T-158/2022</t>
  </si>
  <si>
    <t>MOR/CI/2022/001518</t>
  </si>
  <si>
    <t>170071-ORD1T-158/2022</t>
  </si>
  <si>
    <t>MOR/CI/2022/000938</t>
  </si>
  <si>
    <t>170071-ORD1T-159/2022</t>
  </si>
  <si>
    <t>MOR/CI/2022/000983</t>
  </si>
  <si>
    <t>170071-ORD1T-160/2022</t>
  </si>
  <si>
    <t>SEGURIDAD SOCIAL</t>
  </si>
  <si>
    <t>170071-ORD1T-161/2022</t>
  </si>
  <si>
    <t>ORD1T-162/2022</t>
  </si>
  <si>
    <t>MOR/CI/2022/001746</t>
  </si>
  <si>
    <t>170071-ORD1T-162/2022</t>
  </si>
  <si>
    <t>ORD1T-163/2022</t>
  </si>
  <si>
    <t>MOR/CI/2022/001774</t>
  </si>
  <si>
    <t>170071-ORD1T-163/2022</t>
  </si>
  <si>
    <t>TIEMPO EXTRA</t>
  </si>
  <si>
    <t>MOR/CI/2022/001232</t>
  </si>
  <si>
    <t>170071-ORD1T-164/2022</t>
  </si>
  <si>
    <t>MOR/CI/2022/001175</t>
  </si>
  <si>
    <t xml:space="preserve">Se ordeno emplazar </t>
  </si>
  <si>
    <t>170071-ORD1T-165/2022</t>
  </si>
  <si>
    <t>ORD1T-166/2022</t>
  </si>
  <si>
    <t>170071-ORD1T-166/2022</t>
  </si>
  <si>
    <t>MOR/CI/2022/001700</t>
  </si>
  <si>
    <t>170071-ORD1T-167/2022</t>
  </si>
  <si>
    <t>ORD1T-168/2022</t>
  </si>
  <si>
    <t>MOR/CI/2022/001370</t>
  </si>
  <si>
    <t>170071-ORD1T-168/2022</t>
  </si>
  <si>
    <t>GRATIFICACION, FONDO DE AHORRO</t>
  </si>
  <si>
    <t>MOR/CI/2022/001602</t>
  </si>
  <si>
    <t>SE PREVIENE PARA QUE EXHIBA CONSTANCIA DE CONCILIACION POR UNO DE LOS DEMANDADOS</t>
  </si>
  <si>
    <t>170071-ORD1T-169/2022</t>
  </si>
  <si>
    <t>ORD1T-170/2022</t>
  </si>
  <si>
    <t>MOR/CI/2022/001379</t>
  </si>
  <si>
    <t>170071-ORD1T-170/2022</t>
  </si>
  <si>
    <t>CUMPLIMIENTO DE CONTRATO (PAGO DE PRESTACIONES)</t>
  </si>
  <si>
    <t>Diversas prestaciones derivadas del Contrato Colectivo de Trabajo</t>
  </si>
  <si>
    <t>170071-ORD1T-171/2022</t>
  </si>
  <si>
    <t>MOR/CI/2022/001105</t>
  </si>
  <si>
    <t>170071-ORD1T-172/2022</t>
  </si>
  <si>
    <t>MOR/CI/2022/000947</t>
  </si>
  <si>
    <t>170071-ORD1T-173/2022</t>
  </si>
  <si>
    <t>ORD1T-174/2022</t>
  </si>
  <si>
    <t>SE REMITIO DEL SEGUNDO TRIBUNAL LABORAL FEDERAL  DE ASUNTOS INDIVIDUALES EN EL ESTADO DE MORELOS, SIN EXPEDIENTE.</t>
  </si>
  <si>
    <t>170071-ORD1T-174/2022</t>
  </si>
  <si>
    <t>ORD1T-175/2022</t>
  </si>
  <si>
    <t>Reparto de Utilidades</t>
  </si>
  <si>
    <t>MOR/CI/2022/001481</t>
  </si>
  <si>
    <t>El actor se encuentra en termino para subsanar prevencion</t>
  </si>
  <si>
    <t>170071-ORD1T-175/2022</t>
  </si>
  <si>
    <t>MOR/CI/2022/001360</t>
  </si>
  <si>
    <t>170071-ORD1T-176/2022</t>
  </si>
  <si>
    <t>MOR/CI/2022/001824</t>
  </si>
  <si>
    <t xml:space="preserve">SE ORDENO EMPLAZAR </t>
  </si>
  <si>
    <t>170071-ORD1T-177/2022</t>
  </si>
  <si>
    <t>ORD1T-178/2022</t>
  </si>
  <si>
    <t>MOR/CI/2022/001267</t>
  </si>
  <si>
    <t>170071-ORD1T-178/2022</t>
  </si>
  <si>
    <t>UTILIDADES</t>
  </si>
  <si>
    <t>MOR/CI/2022/001929</t>
  </si>
  <si>
    <t>170071-ORD1T-179/2022</t>
  </si>
  <si>
    <t>ORD1T-180/2022</t>
  </si>
  <si>
    <t>MOR/CI/2022/000877</t>
  </si>
  <si>
    <t>SE REMITE AL CENTRO DE CONCILIACIÓN LABORAL DEL ESTADO DE MORELOS, POR FALTA DE COSTANCIAS.</t>
  </si>
  <si>
    <t>170071-ORD1T-180/2022</t>
  </si>
  <si>
    <t xml:space="preserve">PAGO DE HORAS EXTRAS </t>
  </si>
  <si>
    <t>MOR/CI/2022/001348</t>
  </si>
  <si>
    <t>170071-ORD1T-181/2022</t>
  </si>
  <si>
    <t>ORD1T-182/2022</t>
  </si>
  <si>
    <t>MOR/CI/2022/002153</t>
  </si>
  <si>
    <t>170071-ORD1T-182/2022</t>
  </si>
  <si>
    <t>ORD1T-183/2022</t>
  </si>
  <si>
    <t>MOR/CI/2022/001936</t>
  </si>
  <si>
    <t>170071-ORD1T-183/2022</t>
  </si>
  <si>
    <t>ORD1T-184/2022</t>
  </si>
  <si>
    <t>APARIENCIA FÍSICA</t>
  </si>
  <si>
    <t>CAJA DE AHORRO</t>
  </si>
  <si>
    <t>N/A</t>
  </si>
  <si>
    <t>170071-ORD1T-184/2022</t>
  </si>
  <si>
    <t>ORD1T-185/2022</t>
  </si>
  <si>
    <t>MOR/CI/2022/001301</t>
  </si>
  <si>
    <t>170071-ORD1T-185/2022</t>
  </si>
  <si>
    <t>ORD1T-186/2022</t>
  </si>
  <si>
    <t>MOR/CI/2022/001419</t>
  </si>
  <si>
    <t>170071-ORD1T-186/2022</t>
  </si>
  <si>
    <t>ORD1T-187/2022</t>
  </si>
  <si>
    <t>MOR//CI/2022/001253</t>
  </si>
  <si>
    <t>170071-ORD1T-187/2022</t>
  </si>
  <si>
    <t>MOR/CI/2022/002309</t>
  </si>
  <si>
    <t>170071-ORD1T-188/2022</t>
  </si>
  <si>
    <t>ORD1T-189/2022</t>
  </si>
  <si>
    <t>MOR/CI/2022/002164</t>
  </si>
  <si>
    <t>170071-ORD1T-189/2022</t>
  </si>
  <si>
    <t>ORD1T-190/2022</t>
  </si>
  <si>
    <t>MOR/CI/2022/001653</t>
  </si>
  <si>
    <t>170071-ORD1T-190/2022</t>
  </si>
  <si>
    <t>ORD1T-191/2022</t>
  </si>
  <si>
    <t>MOR/CI/2022/002126</t>
  </si>
  <si>
    <t>170071-ORD1T-191/2022</t>
  </si>
  <si>
    <t>ORD1T-192/2022</t>
  </si>
  <si>
    <t>Seguridad Social</t>
  </si>
  <si>
    <t>170071-ORD1T-192/2022</t>
  </si>
  <si>
    <t>ORD1T-193/2022</t>
  </si>
  <si>
    <t>MOR/CI/2022/002372</t>
  </si>
  <si>
    <t>170071-ORD1T-193/2022</t>
  </si>
  <si>
    <t>HORAS EXTRA</t>
  </si>
  <si>
    <t>MOR/CI/2022/001102</t>
  </si>
  <si>
    <t>170071-ORD1T-194/2022</t>
  </si>
  <si>
    <t>ORD1T-195/2022</t>
  </si>
  <si>
    <t>DAÑO MORAL</t>
  </si>
  <si>
    <t>MOR/CI/2022/001750</t>
  </si>
  <si>
    <t>170071-ORD1T-195/2022</t>
  </si>
  <si>
    <t>ORD1T-196/2022</t>
  </si>
  <si>
    <t>MATERIA</t>
  </si>
  <si>
    <t>170071-ORD1T-196/2022</t>
  </si>
  <si>
    <t>ORD1T-197/2022</t>
  </si>
  <si>
    <t>VERBAL</t>
  </si>
  <si>
    <t>GASTOS DE EJECUCIÓN</t>
  </si>
  <si>
    <t>MOR/CI/2022/001732</t>
  </si>
  <si>
    <t>170071-ORD1T-197/2022</t>
  </si>
  <si>
    <t>ORD1T-198/2022</t>
  </si>
  <si>
    <t>MOR/CI/2022/002075 MOR/CI/2022/002068</t>
  </si>
  <si>
    <t>170071-ORD1T-198/2022</t>
  </si>
  <si>
    <t>ORD1T-199/2022</t>
  </si>
  <si>
    <t>MOR/CI/2022/002171</t>
  </si>
  <si>
    <t>170071-ORD1T-199/2022</t>
  </si>
  <si>
    <t>ORD1T-200/2022</t>
  </si>
  <si>
    <t>170071-ORD1T-200/2022</t>
  </si>
  <si>
    <t>MOR/CI/2022/001674</t>
  </si>
  <si>
    <t>170071-ORD1T-201/2022</t>
  </si>
  <si>
    <t>ORD1T-202/2022</t>
  </si>
  <si>
    <t>MOR/CI/2022/002091</t>
  </si>
  <si>
    <t>170071-ORD1T-202/2022</t>
  </si>
  <si>
    <t>ORD1T-203/2022</t>
  </si>
  <si>
    <t>tiempo extra</t>
  </si>
  <si>
    <t>MOR/CI/2022/002432</t>
  </si>
  <si>
    <t>170071-ORD1T-203/2022</t>
  </si>
  <si>
    <t>ORD1T-204/2022</t>
  </si>
  <si>
    <t>MOR/CI/2022/001946</t>
  </si>
  <si>
    <t>170071-ORD1T-204/2022</t>
  </si>
  <si>
    <t>ORD1T-205/2022</t>
  </si>
  <si>
    <t>MOR/CI/2022/002254</t>
  </si>
  <si>
    <t>170071-ORD1T-205/2022</t>
  </si>
  <si>
    <t>MOR/CI/2022/002011</t>
  </si>
  <si>
    <t>170071-ORD1T-206/2022</t>
  </si>
  <si>
    <t>ORD1T-207/2022</t>
  </si>
  <si>
    <t xml:space="preserve">PAGO DE TIEMPO EXTRAORDINARIO </t>
  </si>
  <si>
    <t>MOR/CI/2022/002544</t>
  </si>
  <si>
    <t>170071-ORD1T-207/2022</t>
  </si>
  <si>
    <t>MOR/CI/2022/002519</t>
  </si>
  <si>
    <t>170071-ORD1T-208/2022</t>
  </si>
  <si>
    <t>ORD1T-209/2022</t>
  </si>
  <si>
    <t>MOR/CI/2022/002114</t>
  </si>
  <si>
    <t>170071-ORD1T-209/2022</t>
  </si>
  <si>
    <t>MOR/CI/2022/002333</t>
  </si>
  <si>
    <t xml:space="preserve">SE REMITE AL CENTRO DE CONCILIACION </t>
  </si>
  <si>
    <t>170071-ORD1T-210/2022</t>
  </si>
  <si>
    <t>MOR/CI/2022/002178</t>
  </si>
  <si>
    <t>170071-ORD1T-212/2022</t>
  </si>
  <si>
    <t>MOR/CI/2022/001703</t>
  </si>
  <si>
    <t>170071-ORD1T-213/2022</t>
  </si>
  <si>
    <t>ORD1T-214/2022</t>
  </si>
  <si>
    <t>170071-ORD1T-214/2022</t>
  </si>
  <si>
    <t>MOR/CI/2022/001891</t>
  </si>
  <si>
    <t>170071-ORD1T-215/2022</t>
  </si>
  <si>
    <t>MOR/CI/2022/001841</t>
  </si>
  <si>
    <t>170071-ORD1T-216/2022</t>
  </si>
  <si>
    <t>MOR/CI/2022/002809</t>
  </si>
  <si>
    <t>170071-ORD1T-217/2022</t>
  </si>
  <si>
    <t>MOR/CI/2022/001768</t>
  </si>
  <si>
    <t>170071-ORD1T-219/2022</t>
  </si>
  <si>
    <t>ESP-ORD1T-01/2022</t>
  </si>
  <si>
    <t>MOR/CI/2022/001998</t>
  </si>
  <si>
    <t>Clave especial por que el actor solo renunció y acudió a solicitar el pago de su finiquito</t>
  </si>
  <si>
    <t>170071-ESP-ORD1T-01/2022</t>
  </si>
  <si>
    <t>ESP-ORD1T-02/2022</t>
  </si>
  <si>
    <t>MOR/CI/2022/002792</t>
  </si>
  <si>
    <t>SE ENCUENTRA EN TERMINO PARA SUBSANAR LA PREVENCION</t>
  </si>
  <si>
    <t>170071-ESP-ORD1T-02/2022</t>
  </si>
  <si>
    <t>ORD1T-220/2022</t>
  </si>
  <si>
    <t>MOR/CI/2022/002623</t>
  </si>
  <si>
    <t>170071-ORD1T-220/2022</t>
  </si>
  <si>
    <t>ESP-I-1T-01/2022</t>
  </si>
  <si>
    <t xml:space="preserve">EL PAGO DE UNA PENSION POR INCAPACIDAD  PERMANENTE PARCIAL </t>
  </si>
  <si>
    <t xml:space="preserve">EL PAGO DE LAS ASIGANATURASFAMILIARES Y AYUDA ASISTENCIAL  </t>
  </si>
  <si>
    <t>170071-ESP-I-1T-01/2022</t>
  </si>
  <si>
    <t>ORD1T-222/2022</t>
  </si>
  <si>
    <t>170071-ORD1T-222/2022</t>
  </si>
  <si>
    <t>MOR/CI/2022/002776</t>
  </si>
  <si>
    <t>170071-ORD1T-223/2022</t>
  </si>
  <si>
    <t>ORD1T-224/2022</t>
  </si>
  <si>
    <t>MOR/CI/2022/002889</t>
  </si>
  <si>
    <t>170071-ORD1T-224/2022</t>
  </si>
  <si>
    <t>MOR/CI/2022/002204</t>
  </si>
  <si>
    <t>170071-ORD1T-225/2022</t>
  </si>
  <si>
    <t>ORD1T-226/2022</t>
  </si>
  <si>
    <t>MOR/CI/2022/002231</t>
  </si>
  <si>
    <t>170071-ORD1T-226/2022</t>
  </si>
  <si>
    <t>MOR/CI/2022/002233</t>
  </si>
  <si>
    <t>170071-ORD1T-227/2022</t>
  </si>
  <si>
    <t>MOR/CI/2022/002888</t>
  </si>
  <si>
    <t>170071-ORD1T-228/2022</t>
  </si>
  <si>
    <t>ORD1T-229/2022</t>
  </si>
  <si>
    <t>MOR/CI/2022/002498</t>
  </si>
  <si>
    <t>170071-ORD1T-229/2022</t>
  </si>
  <si>
    <t>ORD1T-230/2022</t>
  </si>
  <si>
    <t>SE ENCUENTRA EN TERMINO PARA SUBSANAR PREVENCION</t>
  </si>
  <si>
    <t>170071-ORD1T-230/2022</t>
  </si>
  <si>
    <t>MOR/CI/2022/001472</t>
  </si>
  <si>
    <t>170071-ORD1T-231/2022</t>
  </si>
  <si>
    <t>ORD1T-232/2022</t>
  </si>
  <si>
    <t>170071-ORD1T-232/2022</t>
  </si>
  <si>
    <t>ORD1T-233/2022</t>
  </si>
  <si>
    <t>MOR/CI/2022/002129</t>
  </si>
  <si>
    <t>SE SUSPENDE EL PROCEDIMIENTO POR FALTA DE CONSANCIAS DE CONCILIACION</t>
  </si>
  <si>
    <t>170071-ORD1T-233/2022</t>
  </si>
  <si>
    <t>ORD1T-234/2022</t>
  </si>
  <si>
    <t>170071-ORD1T-234/2022</t>
  </si>
  <si>
    <t>ORD1T-235/2022</t>
  </si>
  <si>
    <t>170071-ORD1T-235/2022</t>
  </si>
  <si>
    <t>ORD1T-236/2022</t>
  </si>
  <si>
    <t>MOR/CI/2022/003127</t>
  </si>
  <si>
    <t>170071-ORD1T-236/2022</t>
  </si>
  <si>
    <t>ORD1T-237/2022</t>
  </si>
  <si>
    <t>MOR/CI/2022/001796</t>
  </si>
  <si>
    <t>170071-ORD1T-237/2022</t>
  </si>
  <si>
    <t>ORD1T-238/2022</t>
  </si>
  <si>
    <t>170071-ORD1T-238/2022</t>
  </si>
  <si>
    <t>ORD1T-239/2022</t>
  </si>
  <si>
    <t>MOR/CI/2022/002073</t>
  </si>
  <si>
    <t>170071-ORD1T-239/2022</t>
  </si>
  <si>
    <t>ORD1T-211/2022</t>
  </si>
  <si>
    <t>170071-ORD1T-211/2022</t>
  </si>
  <si>
    <t>MOR/CI/2022/002508</t>
  </si>
  <si>
    <t>170071-ORD1T-240/2022</t>
  </si>
  <si>
    <t>MOR/CI/2022/002286</t>
  </si>
  <si>
    <t>170071-ORD1T-241/2022</t>
  </si>
  <si>
    <t>ORD1T-242/2022</t>
  </si>
  <si>
    <t>170071-ORD1T-242/2022</t>
  </si>
  <si>
    <t>MOR/CI/2022/003079</t>
  </si>
  <si>
    <t>170071-ORD1T-244/2022</t>
  </si>
  <si>
    <t>MOR/CI/2022/003153</t>
  </si>
  <si>
    <t>170071-ORD1T-245/2022</t>
  </si>
  <si>
    <t>MOR/CI/2022/003154</t>
  </si>
  <si>
    <t>170071-ORD1T-246/2022</t>
  </si>
  <si>
    <t>ORD1T-247/2022</t>
  </si>
  <si>
    <t>170071-ORD1T-247/2022</t>
  </si>
  <si>
    <t>ORD1T-248/2022</t>
  </si>
  <si>
    <t>MOR/CI/2022/002151</t>
  </si>
  <si>
    <t>170071-ORD1T-248/2022</t>
  </si>
  <si>
    <t>MOR/CI/2022/003305</t>
  </si>
  <si>
    <t>170071-ORD1T-249/2022</t>
  </si>
  <si>
    <t>ORD1T-250/2022</t>
  </si>
  <si>
    <t>MOR/CI/2022/001899</t>
  </si>
  <si>
    <t>170071-ORD1T-250/2022</t>
  </si>
  <si>
    <t>ORD1T-243/2022</t>
  </si>
  <si>
    <t>MOR/CI/2022/001894</t>
  </si>
  <si>
    <t>170071-ORD1T-243/2022</t>
  </si>
  <si>
    <t>ORD1T-252/2022</t>
  </si>
  <si>
    <t>170071-ORD1T-252/2022</t>
  </si>
  <si>
    <t>MOR/CI/2022/002438</t>
  </si>
  <si>
    <t>170071-ORD1T-253/2022</t>
  </si>
  <si>
    <t>MOR/CI/2022/001930</t>
  </si>
  <si>
    <t>SE ENCUENTRA ENN TERMINO PARA SUBSANAR PREVENCION</t>
  </si>
  <si>
    <t>170071-ORD1T-254/2022</t>
  </si>
  <si>
    <t>ORD1T-255/2022</t>
  </si>
  <si>
    <t>170071-ORD1T-255/2022</t>
  </si>
  <si>
    <t>ORD1T-256/2022</t>
  </si>
  <si>
    <t>MOR/CI/2022/003655 y MOR/CI/2022/003671</t>
  </si>
  <si>
    <t>170071-ORD1T-256/2022</t>
  </si>
  <si>
    <t>ORD1T-257/2022</t>
  </si>
  <si>
    <t>MOR/CI/2022/003104</t>
  </si>
  <si>
    <t>170071-ORD1T-257/2022</t>
  </si>
  <si>
    <t>MOR/CI/2022/002771</t>
  </si>
  <si>
    <t>170071-ORD1T-258/2022</t>
  </si>
  <si>
    <t>MOR/CI/2022/003230</t>
  </si>
  <si>
    <t>170071-ORD1T-259/2022</t>
  </si>
  <si>
    <t>MOR/CI/2022/003362</t>
  </si>
  <si>
    <t>170071-ORD1T-260/2022</t>
  </si>
  <si>
    <t>ORD1T-262/2022</t>
  </si>
  <si>
    <t>MOR/CI/2022/002983</t>
  </si>
  <si>
    <t>170071-ORD1T-262/2022</t>
  </si>
  <si>
    <t>MOR/CI/2022/002390</t>
  </si>
  <si>
    <t>170071-ORD1T-264/2022</t>
  </si>
  <si>
    <t>ORD1T-265/2022</t>
  </si>
  <si>
    <t>MOR/CI/2022/0003117</t>
  </si>
  <si>
    <t>170071-ORD1T-265/2022</t>
  </si>
  <si>
    <t>ORD1T-266/2022</t>
  </si>
  <si>
    <t>MOR/CI/2022/003038</t>
  </si>
  <si>
    <t>170071-ORD1T-266/2022</t>
  </si>
  <si>
    <t>MOR/CI/2022/002998</t>
  </si>
  <si>
    <t>AUTO DE ADMISION OCHO DE AGOSTO DE DOS MIL VEINTIDÓS.</t>
  </si>
  <si>
    <t>170071-ORD1T-267/2022</t>
  </si>
  <si>
    <t>ORD1T-268/2022</t>
  </si>
  <si>
    <t>MOR/CI/2022/003166</t>
  </si>
  <si>
    <t>170071-ORD1T-268/2022</t>
  </si>
  <si>
    <t>ORD1T-269/2022</t>
  </si>
  <si>
    <t>MOR/CI/2022/003087</t>
  </si>
  <si>
    <t>170071-ORD1T-269/2022</t>
  </si>
  <si>
    <t>170071-ORD1T-270/2022</t>
  </si>
  <si>
    <t>ORD1T-271/2022</t>
  </si>
  <si>
    <t>MOR/CI/2022/002864</t>
  </si>
  <si>
    <t>170071-ORD1T-271/2022</t>
  </si>
  <si>
    <t>MOR/CI/2022/002971</t>
  </si>
  <si>
    <t>170071-ORD1T-272/2022</t>
  </si>
  <si>
    <t>ORD1T-273/2022</t>
  </si>
  <si>
    <t>MOR/CI/2022/003551</t>
  </si>
  <si>
    <t>170071-ORD1T-273/2022</t>
  </si>
  <si>
    <t>MOR/CI/2022/003436</t>
  </si>
  <si>
    <t>170071-ORD1T-274/2022</t>
  </si>
  <si>
    <t>MOR/CI/2022/002900</t>
  </si>
  <si>
    <t>170071-ORD1T-275/2022</t>
  </si>
  <si>
    <t>MOR/CI/2022/003051</t>
  </si>
  <si>
    <t>170071-ORD1T-276/2022</t>
  </si>
  <si>
    <t>ORD1T-278/2022</t>
  </si>
  <si>
    <t>MOR/CI/2022/003165</t>
  </si>
  <si>
    <t>SE ENCUENTRA EN TERMINO PARA SUBSANAR PREVENCION. POR ESE MOTIVO NO SE CUENTA CON LA INFORMACIÓN DE LOS DEMANDADOS.</t>
  </si>
  <si>
    <t>170071-ORD1T-278/2022</t>
  </si>
  <si>
    <t>MOR/CI/2022/002148</t>
  </si>
  <si>
    <t>170071-ORD1T-279/2022</t>
  </si>
  <si>
    <t>ORD1T-280/2022</t>
  </si>
  <si>
    <t>MOR/CI/2022/003240</t>
  </si>
  <si>
    <t>AUTO DE ADMISIÓN DIECIOCHO DE AGOSTO DE DOS MIL VEINTIDÓS.</t>
  </si>
  <si>
    <t>170071-ORD1T-280/2022</t>
  </si>
  <si>
    <t>ORD1T-281/2022</t>
  </si>
  <si>
    <t>MOR/CI/2022/003370</t>
  </si>
  <si>
    <t>170071-ORD1T-281/2022</t>
  </si>
  <si>
    <t>ORD1T-283/2022</t>
  </si>
  <si>
    <t>MOR/CI/2022/003783</t>
  </si>
  <si>
    <t>170071-ORD1T-283/2022</t>
  </si>
  <si>
    <t>ORD1T-284/2022</t>
  </si>
  <si>
    <t>MOR/CI/2022/003479</t>
  </si>
  <si>
    <t>170071-ORD1T-284/2022</t>
  </si>
  <si>
    <t>ORD1T-285/2022</t>
  </si>
  <si>
    <t>MOR/CI/2022/002486</t>
  </si>
  <si>
    <t>170071-ORD1T-285/2022</t>
  </si>
  <si>
    <t>ORD1T-286/2022</t>
  </si>
  <si>
    <t>170071-ORD1T-286/2022</t>
  </si>
  <si>
    <t>ORD1T-301/2022</t>
  </si>
  <si>
    <t>170071-ORD1T-301/2022</t>
  </si>
  <si>
    <t>MOR/CI/2022/003119</t>
  </si>
  <si>
    <t>AUTO DE ADMISION VEINTITRÉS DE AGOSTO DE DOS MIL VEINTIDÓS.</t>
  </si>
  <si>
    <t>170071-ORD1T-292/2022</t>
  </si>
  <si>
    <t>MOR/CI/2022/003093</t>
  </si>
  <si>
    <t>170071-ORD1T-293/2022</t>
  </si>
  <si>
    <t>ORD1T-291/2022</t>
  </si>
  <si>
    <t>MOR/CI/2022/003065</t>
  </si>
  <si>
    <t>170071-ORD1T-291/2022</t>
  </si>
  <si>
    <t>ORD1T-289/2022</t>
  </si>
  <si>
    <t>MOR/CI/2022/004505</t>
  </si>
  <si>
    <t>170071-ORD1T-289/2022</t>
  </si>
  <si>
    <t>ORD1T-297/2022</t>
  </si>
  <si>
    <t>MOR/CI/2022/002633</t>
  </si>
  <si>
    <t>170071-ORD1T-297/2022</t>
  </si>
  <si>
    <t>MOR/CI/2022/003075</t>
  </si>
  <si>
    <t>170071-ORD1T-295/2022</t>
  </si>
  <si>
    <t>MOR/CI/2022/003028</t>
  </si>
  <si>
    <t>170071-ORD1T-287/2022</t>
  </si>
  <si>
    <t>ORD1T-296/2022</t>
  </si>
  <si>
    <t>MOR/CI/2022/004294</t>
  </si>
  <si>
    <t>170071-ORD1T-296/2022</t>
  </si>
  <si>
    <t>MOR/CI/2022/004244</t>
  </si>
  <si>
    <t>170071-ORD1T-298/2022</t>
  </si>
  <si>
    <t>ORD1T-299/2022</t>
  </si>
  <si>
    <t>MOR/CI/2022/003799</t>
  </si>
  <si>
    <t>170071-ORD1T-299/2022</t>
  </si>
  <si>
    <t>MOR/CI/2022/003602</t>
  </si>
  <si>
    <t>170071-ORD1T-300/2022</t>
  </si>
  <si>
    <t>MOR/CI/2022/003763</t>
  </si>
  <si>
    <t>170071-ORD1T-302/2022</t>
  </si>
  <si>
    <t>ORD1T-305/2022</t>
  </si>
  <si>
    <t>MOR/CI/2022/003074</t>
  </si>
  <si>
    <t>170071-ORD1T-305/2022</t>
  </si>
  <si>
    <t>ORD1T-306/2022</t>
  </si>
  <si>
    <t>MOR/CI/2022/003633</t>
  </si>
  <si>
    <t>170071-ORD1T-306/2022</t>
  </si>
  <si>
    <t>MOR/CI/2022/003832</t>
  </si>
  <si>
    <t>170071-ORD1T-307/2022</t>
  </si>
  <si>
    <t>MOR/CI/2022/003101</t>
  </si>
  <si>
    <t>170071-ORD1T-308/2022</t>
  </si>
  <si>
    <t>MOR/CI/2022/003896</t>
  </si>
  <si>
    <t>170071-ORD1T-309/2022</t>
  </si>
  <si>
    <t>MOR/CI/2022/002884</t>
  </si>
  <si>
    <t>170071-ORD1T-310/2022</t>
  </si>
  <si>
    <t>MOR/CI/2022/004210</t>
  </si>
  <si>
    <t>170071-ORD1T-311/2022</t>
  </si>
  <si>
    <t>ORD1T-312/2022</t>
  </si>
  <si>
    <t>MOR/CI/2022/003872</t>
  </si>
  <si>
    <t>170071-ORD1T-312/2022</t>
  </si>
  <si>
    <t>ORD1T-313/2022</t>
  </si>
  <si>
    <t>MOR/CI/2022/004333</t>
  </si>
  <si>
    <t>170071-ORD1T-313/2022</t>
  </si>
  <si>
    <t>MOR/CI/2022/004500</t>
  </si>
  <si>
    <t>170071-ORD1T-314/2022</t>
  </si>
  <si>
    <t>ORD1T-316/2022</t>
  </si>
  <si>
    <t>SE ORDENA EMPLAZAR, EXHORTO ESTADO DE MÉXICO</t>
  </si>
  <si>
    <t>170071-ORD1T-316/2022</t>
  </si>
  <si>
    <t>ORD1T-317/2022</t>
  </si>
  <si>
    <t>MOR/CI/2022/003523</t>
  </si>
  <si>
    <t>170071-ORD1T-317/2022</t>
  </si>
  <si>
    <t>ORD1T-320/2022</t>
  </si>
  <si>
    <t>170071-ORD1T-320/2022</t>
  </si>
  <si>
    <t>ORD1T-321/2022</t>
  </si>
  <si>
    <t>MOR/CI/2022/004067</t>
  </si>
  <si>
    <t>170071-ORD1T-321/2022</t>
  </si>
  <si>
    <t>ORD1T-322/2022</t>
  </si>
  <si>
    <t>MOR/CI/2022/004166</t>
  </si>
  <si>
    <t>170071-ORD1T-322/2022</t>
  </si>
  <si>
    <t>ORD1T-323/2022</t>
  </si>
  <si>
    <t>MOR/CI/2022/004340</t>
  </si>
  <si>
    <t>170071-ORD1T-323/2022</t>
  </si>
  <si>
    <t>MOR/CI/2022/003881</t>
  </si>
  <si>
    <t>170071-ORD1T-324/2022</t>
  </si>
  <si>
    <t>ORD1T-327/2022</t>
  </si>
  <si>
    <t>MOR/CI/2022/004403</t>
  </si>
  <si>
    <t>170071-ORD1T-327/2022</t>
  </si>
  <si>
    <t>ORD1T-328/2022</t>
  </si>
  <si>
    <t>170071-ORD1T-328/2022</t>
  </si>
  <si>
    <t>ORD1T-329/2022</t>
  </si>
  <si>
    <t>MOR/CI/2022/004345</t>
  </si>
  <si>
    <t>170071-ORD1T-329/2022</t>
  </si>
  <si>
    <t>ORD1T-330/2022</t>
  </si>
  <si>
    <t>ENFERMEDAD</t>
  </si>
  <si>
    <t>FONDO DE AHORRO</t>
  </si>
  <si>
    <t>170071-ORD1T-330/2022</t>
  </si>
  <si>
    <t>ORD1T-331/2022</t>
  </si>
  <si>
    <t>MOR/CI/2022/004801</t>
  </si>
  <si>
    <t>170071-ORD1T-331/2022</t>
  </si>
  <si>
    <t>MOR/CI/2022/004549</t>
  </si>
  <si>
    <t>170071-ORD1T-332/2022</t>
  </si>
  <si>
    <t>170071-ORD1T-333/2022</t>
  </si>
  <si>
    <t>MOR/CI/2022/004601</t>
  </si>
  <si>
    <t>170071-ORD1T-334/2022</t>
  </si>
  <si>
    <t>ORD1T-335/2022</t>
  </si>
  <si>
    <t>170071-ORD1T-335/2022</t>
  </si>
  <si>
    <t>ORD1T-338/2022</t>
  </si>
  <si>
    <t>MOR/CI/2022/004371</t>
  </si>
  <si>
    <t>170071-ORD1T-338/2022</t>
  </si>
  <si>
    <t>ORD1T-339/2022</t>
  </si>
  <si>
    <t>MOR/CI/2022/004586</t>
  </si>
  <si>
    <t xml:space="preserve">SE ENECUNTRA EN TIEMPO PARA SUBSANAR LA PREVENCION </t>
  </si>
  <si>
    <t>170071-ORD1T-339/2022</t>
  </si>
  <si>
    <t>MOR/CI/2022/005002</t>
  </si>
  <si>
    <t>170071-ORD1T-340/2022</t>
  </si>
  <si>
    <t>ORD1T-341/2022</t>
  </si>
  <si>
    <t>MOR/CI/2022/004546</t>
  </si>
  <si>
    <t>170071-ORD1T-341/2022</t>
  </si>
  <si>
    <t>ORD1T-344/2022</t>
  </si>
  <si>
    <t>MOR/CI/2022/003504</t>
  </si>
  <si>
    <t>170071-ORD1T-344/2022</t>
  </si>
  <si>
    <t>ORD1T-345/2022</t>
  </si>
  <si>
    <t>MOR/CI/2022/004383</t>
  </si>
  <si>
    <t>170071-ORD1T-345/2022</t>
  </si>
  <si>
    <t>MOR/CI/2022/004425</t>
  </si>
  <si>
    <t>170071-ORD1T-346/2022</t>
  </si>
  <si>
    <t>170071-ORD1T-348/2022</t>
  </si>
  <si>
    <t>ESP-ORD1T-03/2022</t>
  </si>
  <si>
    <t>170071-ESP-ORD1T-03/2022</t>
  </si>
  <si>
    <t>ORD1T-350/2022</t>
  </si>
  <si>
    <t>MOR/CI/2022/003777</t>
  </si>
  <si>
    <t>170071-ORD1T-350/2022</t>
  </si>
  <si>
    <t>MOR/CI/2022/003727</t>
  </si>
  <si>
    <t>170071-ORD1T-352/2022</t>
  </si>
  <si>
    <t>ORD1T-356/2022</t>
  </si>
  <si>
    <t xml:space="preserve">SE FORMULO PREVENCION POR LA FALTA  DE ACTA DE CONCILIACION LA CUAL NO MOSTRARON DE TODOS LOS DEMANDADOS POR ESO NO SE ENCUENTRAN LOS DEMANDADOS  </t>
  </si>
  <si>
    <t>170071-ORD1T-356/2022</t>
  </si>
  <si>
    <t>ORD1T-360/2022</t>
  </si>
  <si>
    <t>MOR/CI/2022/005014</t>
  </si>
  <si>
    <t>170071-ORD1T-360/2022</t>
  </si>
  <si>
    <t>MOR/CI/2022/004075</t>
  </si>
  <si>
    <t>170071-ORD1T-362/2022</t>
  </si>
  <si>
    <t>MOR/CI/2022/004263</t>
  </si>
  <si>
    <t>170071-ORD1T-363/2022</t>
  </si>
  <si>
    <t>ORD1T-367/2022</t>
  </si>
  <si>
    <t>170071-ORD1T-367/2022</t>
  </si>
  <si>
    <t>ORD1T-370/2022</t>
  </si>
  <si>
    <t>MOR/CI/2022/004865</t>
  </si>
  <si>
    <t>170071-ORD1T-370/2022</t>
  </si>
  <si>
    <t>MOR/CI/2022/00455</t>
  </si>
  <si>
    <t>170071-ORD1T-375/2022</t>
  </si>
  <si>
    <t>ORD1T-377/2022</t>
  </si>
  <si>
    <t>MOR/CI/2022/004331</t>
  </si>
  <si>
    <t>170071-ORD1T-377/2022</t>
  </si>
  <si>
    <t>MOR/CI/2022/005532</t>
  </si>
  <si>
    <t>170071-ORD1T-378/2022</t>
  </si>
  <si>
    <t>ORD1T-412/2022</t>
  </si>
  <si>
    <t>MOR/CI/2022/002982</t>
  </si>
  <si>
    <t>170071-ORD1T-412/2022</t>
  </si>
  <si>
    <t>ORD1T-418/2022</t>
  </si>
  <si>
    <t>MOR/CI/2022/004706</t>
  </si>
  <si>
    <t>170071-ORD1T-418/2022</t>
  </si>
  <si>
    <t>ORD1T-415/2022</t>
  </si>
  <si>
    <t>MOR/CI/2022/005247</t>
  </si>
  <si>
    <t>170071-ORD1T-415/2022</t>
  </si>
  <si>
    <t>ORD1T-413/2022</t>
  </si>
  <si>
    <t>MOR/CI/2022/005696</t>
  </si>
  <si>
    <t>170071-ORD1T-413/2022</t>
  </si>
  <si>
    <t>ORD1T-407/2022</t>
  </si>
  <si>
    <t>MOR/CI/2022/004234</t>
  </si>
  <si>
    <t>170071-ORD1T-407/2022</t>
  </si>
  <si>
    <t>MOR/CI/2022/006165</t>
  </si>
  <si>
    <t>170071-ORD1T-422/2022</t>
  </si>
  <si>
    <t>ORD1T-427/2022</t>
  </si>
  <si>
    <t>MOR/CI/2022/006177</t>
  </si>
  <si>
    <t>170071-ORD1T-427/2022</t>
  </si>
  <si>
    <t>ORD1T-429/2022</t>
  </si>
  <si>
    <t>MOR/CI/2022/005414</t>
  </si>
  <si>
    <t>170071-ORD1T-429/2022</t>
  </si>
  <si>
    <t>ORD1T-432/2022</t>
  </si>
  <si>
    <t>MOR/CI/2022/005518</t>
  </si>
  <si>
    <t>170071-ORD1T-432/2022</t>
  </si>
  <si>
    <t>MOR/CI/2022/004564</t>
  </si>
  <si>
    <t>170071-ORD1T-423/2022</t>
  </si>
  <si>
    <t>ORD1T-438/2022</t>
  </si>
  <si>
    <t>MOR/CI/2022/005842</t>
  </si>
  <si>
    <t>170071-ORD1T-438/2022</t>
  </si>
  <si>
    <t>ORD1T-390/2022</t>
  </si>
  <si>
    <t>MOR/CI/2022/000857</t>
  </si>
  <si>
    <t>170071-ORD1T-390/2022</t>
  </si>
  <si>
    <t>ORD1T-400/2022</t>
  </si>
  <si>
    <t>MOR/CI/2022/005762</t>
  </si>
  <si>
    <t>170071-ORD1T-400/2022</t>
  </si>
  <si>
    <t>ORD1T-406/2022</t>
  </si>
  <si>
    <t>MOR/CI/2022/005228</t>
  </si>
  <si>
    <t>170071-ORD1T-406/2022</t>
  </si>
  <si>
    <t>ORD1T-402/2022</t>
  </si>
  <si>
    <t>MOR/CI/2022/004760</t>
  </si>
  <si>
    <t>170071-ORD1T-402/2022</t>
  </si>
  <si>
    <t>ORD1T-414/2022</t>
  </si>
  <si>
    <t xml:space="preserve">SALARIOS CAIDOS </t>
  </si>
  <si>
    <t>MOR/CI/2022/004781</t>
  </si>
  <si>
    <t>170071-ORD1T-414/2022</t>
  </si>
  <si>
    <t>ORD1T-436/2022</t>
  </si>
  <si>
    <t>MOR/CI/2022/006141</t>
  </si>
  <si>
    <t>170071-ORD1T-436/2022</t>
  </si>
  <si>
    <t>MOR/CI/2022/005202</t>
  </si>
  <si>
    <t>170071-ORD1T-383/2022</t>
  </si>
  <si>
    <t>ORD1T-389/2022</t>
  </si>
  <si>
    <t>MOR/CI/2022/005232</t>
  </si>
  <si>
    <t>170071-ORD1T-389/2022</t>
  </si>
  <si>
    <t>ORD1T-401/2022</t>
  </si>
  <si>
    <t>MOR/CI/2022/005456</t>
  </si>
  <si>
    <t>170071-ORD1T-401/2022</t>
  </si>
  <si>
    <t>ORD1T-399/2022</t>
  </si>
  <si>
    <t>MOR/CI/2022/005308</t>
  </si>
  <si>
    <t>170071-ORD1T-399/2022</t>
  </si>
  <si>
    <t>MOR/CI/2022/005422</t>
  </si>
  <si>
    <t>170071-ORD1T-403/2022</t>
  </si>
  <si>
    <t>ORD1T-405/2022</t>
  </si>
  <si>
    <t>MOR/CI/2022/004844</t>
  </si>
  <si>
    <t>170071-ORD1T-405/2022</t>
  </si>
  <si>
    <t>ORD1T-417/2022</t>
  </si>
  <si>
    <t>MOR/CI/2022/005418</t>
  </si>
  <si>
    <t>170071-ORD1T-417/2022</t>
  </si>
  <si>
    <t>ORD1T-393/2022</t>
  </si>
  <si>
    <t>MOR/CI/2022/005385</t>
  </si>
  <si>
    <t>170071-ORD1T-393/2022</t>
  </si>
  <si>
    <t>ORD1T-391/2022</t>
  </si>
  <si>
    <t>170071-ORD1T-391/2022</t>
  </si>
  <si>
    <t>ORD1T-409/2022</t>
  </si>
  <si>
    <t>170071-ORD1T-409/2022</t>
  </si>
  <si>
    <t>ORD1T-419/2022</t>
  </si>
  <si>
    <t>MOR/CI/2022/005515</t>
  </si>
  <si>
    <t>170071-ORD1T-419/2022</t>
  </si>
  <si>
    <t>ORD1T-421/2022</t>
  </si>
  <si>
    <t>MOR/CI/2022/004597</t>
  </si>
  <si>
    <t>170071-ORD1T-421/2022</t>
  </si>
  <si>
    <t>ORD1T-431/2022</t>
  </si>
  <si>
    <t>170071-ORD1T-431/2022</t>
  </si>
  <si>
    <t>ORD1T-433/2022</t>
  </si>
  <si>
    <t>170071-ORD1T-433/2022</t>
  </si>
  <si>
    <t>ORD1T-452/2022</t>
  </si>
  <si>
    <t>MOR/CI/2022/005436</t>
  </si>
  <si>
    <t>170071-ORD1T-452/2022</t>
  </si>
  <si>
    <t>ORD1T-454/2022</t>
  </si>
  <si>
    <t>MOR/CI/2022/003969</t>
  </si>
  <si>
    <t>170071-ORD1T-454/2022</t>
  </si>
  <si>
    <t>ORD1T-442/2022</t>
  </si>
  <si>
    <t>MOR/CI/2022/006208</t>
  </si>
  <si>
    <t>170071-ORD1T-442/2022</t>
  </si>
  <si>
    <t>MOR/CI/2022/005879</t>
  </si>
  <si>
    <t>170071-ORD1T-456/2022</t>
  </si>
  <si>
    <t>ORD1T-460/2022</t>
  </si>
  <si>
    <t>MOR/CI/2022/005921</t>
  </si>
  <si>
    <t>170071-ORD1T-460/2022</t>
  </si>
  <si>
    <t>ORD1T-440/2022</t>
  </si>
  <si>
    <t>MOR/CI/2022/005424</t>
  </si>
  <si>
    <t xml:space="preserve">tiene prevencion la demanda ya que la parte actora no exhibió constancias completas por eso no se van encontra la parte demanda desglosada hasta que subsane la prevencion </t>
  </si>
  <si>
    <t>170071-ORD1T-440/2022</t>
  </si>
  <si>
    <t>ORD1T-446/2022</t>
  </si>
  <si>
    <t>MOR/CI/2022/006174</t>
  </si>
  <si>
    <t>170071-ORD1T-446/2022</t>
  </si>
  <si>
    <t>ORD1T-444/2022</t>
  </si>
  <si>
    <t>MOR/CI/2022/006173</t>
  </si>
  <si>
    <t>170071-ORD1T-444/2022</t>
  </si>
  <si>
    <t>ORD1T-459/2022</t>
  </si>
  <si>
    <t>MOR/CI/2022/005186</t>
  </si>
  <si>
    <t>170071-ORD1T-459/2022</t>
  </si>
  <si>
    <t>ORD1T-458/2022</t>
  </si>
  <si>
    <t>MOR/CI/2022/005706</t>
  </si>
  <si>
    <t>170071-ORD1T-458/2022</t>
  </si>
  <si>
    <t>ORD1T-447/2022</t>
  </si>
  <si>
    <t>MOR/CI/2022/006172</t>
  </si>
  <si>
    <t>170071-ORD1T-447/2022</t>
  </si>
  <si>
    <t>ORD1T-448/2022</t>
  </si>
  <si>
    <t>MOR/CI/2022/006180</t>
  </si>
  <si>
    <t>170071-ORD1T-448/2022</t>
  </si>
  <si>
    <t>ORD1T-441/2022</t>
  </si>
  <si>
    <t>MOR/CI/2022/006194</t>
  </si>
  <si>
    <t>170071-ORD1T-441/2022</t>
  </si>
  <si>
    <t>ORD1T-445/2022</t>
  </si>
  <si>
    <t>MOR/CI/2022/006066</t>
  </si>
  <si>
    <t>170071-ORD1T-445/2022</t>
  </si>
  <si>
    <t>ORD1T-11/2023</t>
  </si>
  <si>
    <t>MOR/CI/2022/6893</t>
  </si>
  <si>
    <t>170071-ORD1T-11/2023</t>
  </si>
  <si>
    <t>ORD1T-15/2023</t>
  </si>
  <si>
    <t>MOR/CI/2022/6664</t>
  </si>
  <si>
    <t>170071-ORD1T-15/2023</t>
  </si>
  <si>
    <t>ORD1T-4/2023</t>
  </si>
  <si>
    <t>MOR/CI/2022/6061</t>
  </si>
  <si>
    <t>170071-ORD1T-4/2023</t>
  </si>
  <si>
    <t>ORD1T-24/2023</t>
  </si>
  <si>
    <t>MOR/CI/2022/6070</t>
  </si>
  <si>
    <t>170071-ORD1T-24/2023</t>
  </si>
  <si>
    <t>ORD1T-25/2023</t>
  </si>
  <si>
    <t>MOR/CI/2022/6198</t>
  </si>
  <si>
    <t>170071-ORD1T-25/2023</t>
  </si>
  <si>
    <t>ORD1T-38/2023</t>
  </si>
  <si>
    <t>MOR/CI/2022/7371</t>
  </si>
  <si>
    <t>170071-ORD1T-38/2023</t>
  </si>
  <si>
    <t>ORD1T-42/2023</t>
  </si>
  <si>
    <t>MOR/CI/2022/7170</t>
  </si>
  <si>
    <t>170071-ORD1T-42/2023</t>
  </si>
  <si>
    <t>ORD1T-17/2023</t>
  </si>
  <si>
    <t>tiene prevencion la demanda ya que la parte actora no exhibió constancias completas por eso no se van encontra la parte demanda desglosada hasta que subsane la prevencion. Se va a definir el total de demandados.</t>
  </si>
  <si>
    <t>170071-ORD1T-17/2023</t>
  </si>
  <si>
    <t>ORD1T-09/2023</t>
  </si>
  <si>
    <t>MOR/CI/2022/6554</t>
  </si>
  <si>
    <t>170071-ORD1T-09/2023</t>
  </si>
  <si>
    <t>ORD1T-27/2023</t>
  </si>
  <si>
    <t>MOR/CI/2022/6523</t>
  </si>
  <si>
    <t>170071-ORD1T-27/2023</t>
  </si>
  <si>
    <t>ORD1T-41/2023</t>
  </si>
  <si>
    <t>MOR/CI/2022/6754</t>
  </si>
  <si>
    <t>170071-ORD1T-41/2023</t>
  </si>
  <si>
    <t>ORD1T-08/2023</t>
  </si>
  <si>
    <t>MOR/CI/2022/6775</t>
  </si>
  <si>
    <t>170071-ORD1T-08/2023</t>
  </si>
  <si>
    <t>ORD1T-16/2023</t>
  </si>
  <si>
    <t>MOR/CI/2022/4736</t>
  </si>
  <si>
    <t>170071-ORD1T-16/2023</t>
  </si>
  <si>
    <t>ORD1T-14/2023</t>
  </si>
  <si>
    <t>MOR/CI/2022/6069</t>
  </si>
  <si>
    <t>170071-ORD1T-14/2023</t>
  </si>
  <si>
    <t>ORD1T-20/2023</t>
  </si>
  <si>
    <t>MOR/CI/2022/6197</t>
  </si>
  <si>
    <t>tiene prevencion la demanda ya que la parte actora no proporciono bien los nombres de los demandados  por eso no se van encontra la parte demanda desglosada hasta que subsane la prevencion. Pendientes por resolver el total de Demandados. 2</t>
  </si>
  <si>
    <t>170071-ORD1T-20/2023</t>
  </si>
  <si>
    <t>ORD1T-28/2023</t>
  </si>
  <si>
    <t>MOR/CI/2022/6714</t>
  </si>
  <si>
    <t>170071-ORD1T-28/2023</t>
  </si>
  <si>
    <t>ORD1T-49/2023</t>
  </si>
  <si>
    <t>MOR/CI/2022/6333</t>
  </si>
  <si>
    <t>170071-ORD1T-49/2023</t>
  </si>
  <si>
    <t>ORD1T-23/2023</t>
  </si>
  <si>
    <t>MOR/CI/2022/007016</t>
  </si>
  <si>
    <t>170071-ORD1T-23/2023</t>
  </si>
  <si>
    <t>ORD1T-13/2023</t>
  </si>
  <si>
    <t>MOR/CI/2022/006640</t>
  </si>
  <si>
    <t>170071-ORD1T-13/2023</t>
  </si>
  <si>
    <t>ORD1T-19/2023</t>
  </si>
  <si>
    <t>MOR/CI/2022/006215</t>
  </si>
  <si>
    <t>170071-ORD1T-19/2023</t>
  </si>
  <si>
    <t>ORD1T-07/2023</t>
  </si>
  <si>
    <t>MOR/CI/2022/005807</t>
  </si>
  <si>
    <t>170071-ORD1T-07/2023</t>
  </si>
  <si>
    <t>ORD1T-03/2023</t>
  </si>
  <si>
    <t>MOR/CI/2022/005845</t>
  </si>
  <si>
    <t>170071-ORD1T-03/2023</t>
  </si>
  <si>
    <t>ORD1T-02/2023</t>
  </si>
  <si>
    <t>MOR/CI/2022/006375</t>
  </si>
  <si>
    <t>170071-ORD1T-02/2023</t>
  </si>
  <si>
    <t>ORD1T-40/2023</t>
  </si>
  <si>
    <t>MOR/CI/2022/006864</t>
  </si>
  <si>
    <t>170071-ORD1T-40/2023</t>
  </si>
  <si>
    <t>ORD1T-50/2023</t>
  </si>
  <si>
    <t>MOR/CI/2022/006935</t>
  </si>
  <si>
    <t>170071-ORD1T-50/2023</t>
  </si>
  <si>
    <t>ORD1T-53/2023</t>
  </si>
  <si>
    <t>MOR/CI/2022/00122</t>
  </si>
  <si>
    <t>170071-ORD1T-53/2023</t>
  </si>
  <si>
    <t>ORD1T-62/2023</t>
  </si>
  <si>
    <t>MOR/CI/2022/007294</t>
  </si>
  <si>
    <t>170071-ORD1T-62/2023</t>
  </si>
  <si>
    <t>ORD1T-57/2023</t>
  </si>
  <si>
    <t>MOR/CI/2023/000157</t>
  </si>
  <si>
    <t>170071-ORD1T-57/2023</t>
  </si>
  <si>
    <t>ORD1T-71/2023</t>
  </si>
  <si>
    <t>MOR/CI/2023/007322</t>
  </si>
  <si>
    <t>170071-ORD1T-71/2023</t>
  </si>
  <si>
    <t>ORD1T-75/2023</t>
  </si>
  <si>
    <t>MOR/CI/2023/007182</t>
  </si>
  <si>
    <t>170071-ORD1T-75/2023</t>
  </si>
  <si>
    <t>ORD1T-79/2023</t>
  </si>
  <si>
    <t xml:space="preserve">POR EMBARAZO </t>
  </si>
  <si>
    <t>170071-ORD1T-79/2023</t>
  </si>
  <si>
    <t>ORD1T-55/2023</t>
  </si>
  <si>
    <t>MOR/CI/2023/007129</t>
  </si>
  <si>
    <t>170071-ORD1T-55/2023</t>
  </si>
  <si>
    <t>ORD1T-63/2023</t>
  </si>
  <si>
    <t>MOR/CI/2023/006591</t>
  </si>
  <si>
    <t>170071-ORD1T-63/2023</t>
  </si>
  <si>
    <t>ORD1T-67/2023</t>
  </si>
  <si>
    <t>MOR/CI/2023/007034</t>
  </si>
  <si>
    <t>170071-ORD1T-67/2023</t>
  </si>
  <si>
    <t>ORD1T-01/2023</t>
  </si>
  <si>
    <t>MOR/CI/2023/006528</t>
  </si>
  <si>
    <t>170071-ORD1T-01/2023</t>
  </si>
  <si>
    <t>ORD1T-18/2023</t>
  </si>
  <si>
    <t>MOR/CI/2023/006916</t>
  </si>
  <si>
    <t>170071-ORD1T-18/2023</t>
  </si>
  <si>
    <t>ORD1T-74/2023</t>
  </si>
  <si>
    <t>MOR/CI/2023/004621</t>
  </si>
  <si>
    <t>170071-ORD1T-74/2023</t>
  </si>
  <si>
    <t>ORD1T-12/2023</t>
  </si>
  <si>
    <t>MOR/CI/2023/006345</t>
  </si>
  <si>
    <t>170071-ORD1T-12/2023</t>
  </si>
  <si>
    <t>ORD1T-76/2023</t>
  </si>
  <si>
    <t>MOR/CI/2023/000331</t>
  </si>
  <si>
    <t>170071-ORD1T-76/2023</t>
  </si>
  <si>
    <t>ORD1T-80/2023</t>
  </si>
  <si>
    <t>MOR/CI/2023/007618</t>
  </si>
  <si>
    <t>170071-ORD1T-80/2023</t>
  </si>
  <si>
    <t>ORD1T-22/2023</t>
  </si>
  <si>
    <t>MOR/CI/2023/006263</t>
  </si>
  <si>
    <t>170071-ORD1T-22/2023</t>
  </si>
  <si>
    <t>ORD1T-81/2023</t>
  </si>
  <si>
    <t>MOR/CI/2023/007331</t>
  </si>
  <si>
    <t>170071-ORD1T-81/2023</t>
  </si>
  <si>
    <t>ORD1T-72/2023</t>
  </si>
  <si>
    <t>MOR/CI/2023/007256</t>
  </si>
  <si>
    <t>170071-ORD1T-72/2023</t>
  </si>
  <si>
    <t>ORD1T-68/2023</t>
  </si>
  <si>
    <t>MOR/CI/2023/007191</t>
  </si>
  <si>
    <t>170071-ORD1T-68/2023</t>
  </si>
  <si>
    <t>ORD1T-61/2023</t>
  </si>
  <si>
    <t>MOR/CI/2023/007585</t>
  </si>
  <si>
    <t>170071-ORD1T-61/2023</t>
  </si>
  <si>
    <t>ORD1T-69/2023</t>
  </si>
  <si>
    <t>170071-ORD1T-69/2023</t>
  </si>
  <si>
    <t>ORD1T-59/2023</t>
  </si>
  <si>
    <t>MOR/CI/2023/000053</t>
  </si>
  <si>
    <t>170071-ORD1T-59/2023</t>
  </si>
  <si>
    <t>ORD1T-77/2023</t>
  </si>
  <si>
    <t>MOR/CI/2023/000445</t>
  </si>
  <si>
    <t>170071-ORD1T-77/2023</t>
  </si>
  <si>
    <t>ORD1T-70/2023</t>
  </si>
  <si>
    <t>MOR/CI/2023/000443</t>
  </si>
  <si>
    <t>170071-ORD1T-70/2023</t>
  </si>
  <si>
    <t>ORD1T-65/2023</t>
  </si>
  <si>
    <t>MOR/CI/2023/006885</t>
  </si>
  <si>
    <t>170071-ORD1T-65/2023</t>
  </si>
  <si>
    <t>ORD1T-95/2023</t>
  </si>
  <si>
    <t>MOR/CI/2023/0068563</t>
  </si>
  <si>
    <t>170071-ORD1T-95/2023</t>
  </si>
  <si>
    <t>ORD1T-93/2023</t>
  </si>
  <si>
    <t>MOR/CI/2023/0000010</t>
  </si>
  <si>
    <t>170071-ORD1T-93/2023</t>
  </si>
  <si>
    <t>ORD1T-105/2023</t>
  </si>
  <si>
    <t>MOR/CI/2023/000827</t>
  </si>
  <si>
    <t>170071-ORD1T-105/2023</t>
  </si>
  <si>
    <t>ORD1T-101/2023</t>
  </si>
  <si>
    <t>MOR/CI/2023/000886</t>
  </si>
  <si>
    <t>170071-ORD1T-101/2023</t>
  </si>
  <si>
    <t>ORD1T-111/2023</t>
  </si>
  <si>
    <t>MOR/CI/2023/005540</t>
  </si>
  <si>
    <t>170071-ORD1T-111/2023</t>
  </si>
  <si>
    <t>ORD1T-117/2023</t>
  </si>
  <si>
    <t>MOR/CI/2023/00423</t>
  </si>
  <si>
    <t>170071-ORD1T-117/2023</t>
  </si>
  <si>
    <t>ORD1T-131/2023</t>
  </si>
  <si>
    <t>MOR/CI/2023/00273</t>
  </si>
  <si>
    <t>170071-ORD1T-131/2023</t>
  </si>
  <si>
    <t>ORD1T-129/2023</t>
  </si>
  <si>
    <t>MOR/CI/2023/001106</t>
  </si>
  <si>
    <t>170071-ORD1T-129/2023</t>
  </si>
  <si>
    <t>ORD1T-82/2023</t>
  </si>
  <si>
    <t>MOR/CI/2023/0051</t>
  </si>
  <si>
    <t>170071-ORD1T-82/2023</t>
  </si>
  <si>
    <t>ORD1T-84/2023</t>
  </si>
  <si>
    <t>MOR/CI/2023/00643</t>
  </si>
  <si>
    <t>170071-ORD1T-84/2023</t>
  </si>
  <si>
    <t>ORD1T-90/2023</t>
  </si>
  <si>
    <t>MOR/CI/2023/00385</t>
  </si>
  <si>
    <t>170071-ORD1T-90/2023</t>
  </si>
  <si>
    <t>ORD1T-94/2023</t>
  </si>
  <si>
    <t>MOR/CI/2023/00304</t>
  </si>
  <si>
    <t>170071-ORD1T-94/2023</t>
  </si>
  <si>
    <t>ORD1T-98/2023</t>
  </si>
  <si>
    <t>MOR/CI/2023/00613</t>
  </si>
  <si>
    <t>170071-ORD1T-98/2023</t>
  </si>
  <si>
    <t>ORD1T-100/2023</t>
  </si>
  <si>
    <t>MOR/CI/2023/07264</t>
  </si>
  <si>
    <t>170071-ORD1T-100/2023</t>
  </si>
  <si>
    <t>ORD1T-124/2023</t>
  </si>
  <si>
    <t>MOR/CI/2023/00046</t>
  </si>
  <si>
    <t>170071-ORD1T-124/2023</t>
  </si>
  <si>
    <t>ORD1T-89/2023</t>
  </si>
  <si>
    <t>MOR/CI/2023/00270</t>
  </si>
  <si>
    <t>170071-ORD1T-89/2023</t>
  </si>
  <si>
    <t>ORD1T-97/2023</t>
  </si>
  <si>
    <t>MOR/CI/2023/000179</t>
  </si>
  <si>
    <t>170071-ORD1T-97/2023</t>
  </si>
  <si>
    <t>ORD1T-99/2023</t>
  </si>
  <si>
    <t>MOR/CI/2023/007303</t>
  </si>
  <si>
    <t>170071-ORD1T-99/2023</t>
  </si>
  <si>
    <t>ORD1T-04/2023</t>
  </si>
  <si>
    <t>MOR/CI/2023/006355</t>
  </si>
  <si>
    <t>170071-ORD1T-04/2023</t>
  </si>
  <si>
    <t>ORD1T-44/2023</t>
  </si>
  <si>
    <t>MOR/CI/2023/006905</t>
  </si>
  <si>
    <t>170071-ORD1T-44/2023</t>
  </si>
  <si>
    <t>ORD1T-32/2023</t>
  </si>
  <si>
    <t>MOR/CI/2023/006884</t>
  </si>
  <si>
    <t>170071-ORD1T-32/2023</t>
  </si>
  <si>
    <t>ORD1T-106/2023</t>
  </si>
  <si>
    <t>MOR/CI/2023/000205</t>
  </si>
  <si>
    <t>170071-ORD1T-106/2023</t>
  </si>
  <si>
    <t>ORD1T-37/2023</t>
  </si>
  <si>
    <t>MOR/CI/2023/006030</t>
  </si>
  <si>
    <t>170071-ORD1T-37/2023</t>
  </si>
  <si>
    <t>ORD1T-85/2023</t>
  </si>
  <si>
    <t>MOR/CI/2023/000114</t>
  </si>
  <si>
    <t>170071-ORD1T-85/2023</t>
  </si>
  <si>
    <t>ORD1T-119/2023</t>
  </si>
  <si>
    <t>MOR/CI/2023/000117</t>
  </si>
  <si>
    <t>170071-ORD1T-119/2023</t>
  </si>
  <si>
    <t>ORD1T-127/2023</t>
  </si>
  <si>
    <t>MOR/CI/2023/001313</t>
  </si>
  <si>
    <t>170071-ORD1T-127/2023</t>
  </si>
  <si>
    <t>ORD1T-47/2023</t>
  </si>
  <si>
    <t>MOR/CI/2023/006584</t>
  </si>
  <si>
    <t>170071-ORD1T-47/2023</t>
  </si>
  <si>
    <t>ORD1T-26/2023</t>
  </si>
  <si>
    <t>MOR/CI/2023/006586</t>
  </si>
  <si>
    <t>170071-ORD1T-26/2023</t>
  </si>
  <si>
    <t>ORD1T-120/2023</t>
  </si>
  <si>
    <t>MOR/CI/2023/007556</t>
  </si>
  <si>
    <t>170071-ORD1T-120/2023</t>
  </si>
  <si>
    <t>ORD1T-92/2023</t>
  </si>
  <si>
    <t>MOR/CI/2023/005180</t>
  </si>
  <si>
    <t>170071-ORD1T-92/2023</t>
  </si>
  <si>
    <t>ORD1T-66/2023</t>
  </si>
  <si>
    <t>MOR/CI/2023/000058</t>
  </si>
  <si>
    <t>170071-ORD1T-66/2023</t>
  </si>
  <si>
    <t>ORD1T-126/2023</t>
  </si>
  <si>
    <t>MOR/CI/2023/005029</t>
  </si>
  <si>
    <t>170071-ORD1T-126/2023</t>
  </si>
  <si>
    <t>ORD1T-118/2023</t>
  </si>
  <si>
    <t>MOR/CI/2023/000712</t>
  </si>
  <si>
    <t>170071-ORD1T-118/2023</t>
  </si>
  <si>
    <t>ORD1T-60/2023</t>
  </si>
  <si>
    <t>MOR/CI/2023/007413</t>
  </si>
  <si>
    <t>170071-ORD1T-60/2023</t>
  </si>
  <si>
    <t>ORD1T-135/2023</t>
  </si>
  <si>
    <t>MOR/CI/2023/00578</t>
  </si>
  <si>
    <t>170071-ORD1T-135/2023</t>
  </si>
  <si>
    <t>ORD1T-175/2023</t>
  </si>
  <si>
    <t>MOR/CI/2023/00585</t>
  </si>
  <si>
    <t>170071-ORD1T-175/2023</t>
  </si>
  <si>
    <t>ORD1T-171/2023</t>
  </si>
  <si>
    <t>MOR/CI/2023/01112</t>
  </si>
  <si>
    <t>170071-ORD1T-171/2023</t>
  </si>
  <si>
    <t>ORD1T-147/2023</t>
  </si>
  <si>
    <t>MOR/CI/2023/00859</t>
  </si>
  <si>
    <t>170071-ORD1T-147/2023</t>
  </si>
  <si>
    <t>ORD1T-180/2023</t>
  </si>
  <si>
    <t>MOR/CI/2023/00817</t>
  </si>
  <si>
    <t>170071-ORD1T-180/2023</t>
  </si>
  <si>
    <t>ORD1T-116/2023</t>
  </si>
  <si>
    <t>MOR/CI/2023/00801</t>
  </si>
  <si>
    <t>170071-ORD1T-116/2023</t>
  </si>
  <si>
    <t>ORD1T-174/2023</t>
  </si>
  <si>
    <t>MOR/CI/2023/001585</t>
  </si>
  <si>
    <t>170071-ORD1T-174/2023</t>
  </si>
  <si>
    <t>ORD1T-156/2023</t>
  </si>
  <si>
    <t>MOR/CI/2023/00367</t>
  </si>
  <si>
    <t>170071-ORD1T-156/2023</t>
  </si>
  <si>
    <t>ORD1T-158/2023</t>
  </si>
  <si>
    <t>MOR/CI/2023/00803</t>
  </si>
  <si>
    <t>170071-ORD1T-158/2023</t>
  </si>
  <si>
    <t>ORD1T-114/2023</t>
  </si>
  <si>
    <t>MOR/CI/2023/000491</t>
  </si>
  <si>
    <t>170071-ORD1T-114/2023</t>
  </si>
  <si>
    <t>ORD1T-140/2023</t>
  </si>
  <si>
    <t>MOR/CI/2023/001236</t>
  </si>
  <si>
    <t>170071-ORD1T-140/2023</t>
  </si>
  <si>
    <t>ORD1T-145/2023</t>
  </si>
  <si>
    <t>MOR/CI/2023/000948</t>
  </si>
  <si>
    <t>170071-ORD1T-145/2023</t>
  </si>
  <si>
    <t>ORD1T-141/2023</t>
  </si>
  <si>
    <t>MOR/CI/2023/000600</t>
  </si>
  <si>
    <t>170071-ORD1T-141/2023</t>
  </si>
  <si>
    <t>ORD1T-136/2023</t>
  </si>
  <si>
    <t>170071-ORD1T-136/2023</t>
  </si>
  <si>
    <t>ORD1T-134/2023</t>
  </si>
  <si>
    <t>MOR/CI/2023/000750</t>
  </si>
  <si>
    <t>170071-ORD1T-134/2023</t>
  </si>
  <si>
    <t>ORD1T-150/2023</t>
  </si>
  <si>
    <t>MOR/CI/2023/001184</t>
  </si>
  <si>
    <t>170071-ORD1T-150/2023</t>
  </si>
  <si>
    <t>ORD1T-154/2023</t>
  </si>
  <si>
    <t>MOR/CI/2023/001519</t>
  </si>
  <si>
    <t>170071-ORD1T-154/2023</t>
  </si>
  <si>
    <t>ORD1T-172/2023</t>
  </si>
  <si>
    <t>MOR/CI/2023/001295</t>
  </si>
  <si>
    <t>170071-ORD1T-172/2023</t>
  </si>
  <si>
    <t>ORD1T-163/2023</t>
  </si>
  <si>
    <t>MOR/CI/2023/000666</t>
  </si>
  <si>
    <t>170071-ORD1T-163/2023</t>
  </si>
  <si>
    <t>ORD1T-165/2023</t>
  </si>
  <si>
    <t>MOR/CI/2023/001437</t>
  </si>
  <si>
    <t>170071-ORD1T-165/2023</t>
  </si>
  <si>
    <t>ORD1T-83/2023</t>
  </si>
  <si>
    <t>MOR/CI/2023/000643</t>
  </si>
  <si>
    <t>170071-ORD1T-83/2023</t>
  </si>
  <si>
    <t>ORD1T-177/2023</t>
  </si>
  <si>
    <t>MOR/CI/2023/000825</t>
  </si>
  <si>
    <t>170071-ORD1T-177/2023</t>
  </si>
  <si>
    <t>ORD1T-130/2023</t>
  </si>
  <si>
    <t>MOR/CI/2023/003270</t>
  </si>
  <si>
    <t>170071-ORD1T-130/2023</t>
  </si>
  <si>
    <t>ORD1T-152/2023</t>
  </si>
  <si>
    <t>MOR/CI/2023/001642</t>
  </si>
  <si>
    <t>170071-ORD1T-152/2023</t>
  </si>
  <si>
    <t>ORD1T-162/2023</t>
  </si>
  <si>
    <t>MOR/CI/2023/001490</t>
  </si>
  <si>
    <t>170071-ORD1T-162/2023</t>
  </si>
  <si>
    <t>ORD1T-168/2023</t>
  </si>
  <si>
    <t>MOR/CI/2023/001271</t>
  </si>
  <si>
    <t>170071-ORD1T-168/2023</t>
  </si>
  <si>
    <t>ORD1T-184/2023</t>
  </si>
  <si>
    <t>MOR/CI/2023/000508</t>
  </si>
  <si>
    <t>170071-ORD1T-184/2023</t>
  </si>
  <si>
    <t>ORD1T-159/2023</t>
  </si>
  <si>
    <t>MOR/CI/2023/000413</t>
  </si>
  <si>
    <t>170071-ORD1T-159/2023</t>
  </si>
  <si>
    <t>ORD1T-151/2023</t>
  </si>
  <si>
    <t>MOR/CI/2023/001359</t>
  </si>
  <si>
    <t>170071-ORD1T-151/2023</t>
  </si>
  <si>
    <t>ORD1T-169/2023</t>
  </si>
  <si>
    <t>MOR/CI/2023/000983</t>
  </si>
  <si>
    <t>170071-ORD1T-169/2023</t>
  </si>
  <si>
    <t>ORD1T-192/2023</t>
  </si>
  <si>
    <t>170071-ORD1T-192/2023</t>
  </si>
  <si>
    <t>ORD1T-196/2023</t>
  </si>
  <si>
    <t>MOR/CI/2023/002074</t>
  </si>
  <si>
    <t>170071-ORD1T-196/2023</t>
  </si>
  <si>
    <t>ORD1T-208/2023</t>
  </si>
  <si>
    <t>MOR/CI/2023/02069</t>
  </si>
  <si>
    <t>170071-ORD1T-208/2023</t>
  </si>
  <si>
    <t>ORD1T-214/2023</t>
  </si>
  <si>
    <t>MOR/CI/2023/1026</t>
  </si>
  <si>
    <t>170071-ORD1T-214/2023</t>
  </si>
  <si>
    <t>ORD1T-218/2023</t>
  </si>
  <si>
    <t>MOR/CI/2023/002366</t>
  </si>
  <si>
    <t>170071-ORD1T-218/2023</t>
  </si>
  <si>
    <t>ORD1T-176/2023</t>
  </si>
  <si>
    <t>MOR/CI/2023/001829</t>
  </si>
  <si>
    <t>170071-ORD1T-176/2023</t>
  </si>
  <si>
    <t>ORD1T-203/2023</t>
  </si>
  <si>
    <t>MOR/CI/2023/001371</t>
  </si>
  <si>
    <t>170071-ORD1T-203/2023</t>
  </si>
  <si>
    <t>ORD1T-207/2023</t>
  </si>
  <si>
    <t>MOR/CI/2023/001224</t>
  </si>
  <si>
    <t>170071-ORD1T-207/2023</t>
  </si>
  <si>
    <t>ORD1T-213/2023</t>
  </si>
  <si>
    <t>MOR/CI/2023/002647</t>
  </si>
  <si>
    <t>170071-ORD1T-213/2023</t>
  </si>
  <si>
    <t>ORD1T-217/2023</t>
  </si>
  <si>
    <t>MOR/CI/2023/001147</t>
  </si>
  <si>
    <t>170071-ORD1T-217/2023</t>
  </si>
  <si>
    <t>ORD1T-183/2023</t>
  </si>
  <si>
    <t>MOR/CI/2023/001089</t>
  </si>
  <si>
    <t>170071-ORD1T-183/2023</t>
  </si>
  <si>
    <t>ORD1T-216/2023</t>
  </si>
  <si>
    <t>MOR/CI/2023/001694</t>
  </si>
  <si>
    <t>170071-ORD1T-216/2023</t>
  </si>
  <si>
    <t>ORD1T-220/2023</t>
  </si>
  <si>
    <t>MOR/CI/2023/001832</t>
  </si>
  <si>
    <t>170071-ORD1T-220/2023</t>
  </si>
  <si>
    <t>ORD1T-189/2023</t>
  </si>
  <si>
    <t>MOR/CI/2023/001573</t>
  </si>
  <si>
    <t>170071-ORD1T-189/2023</t>
  </si>
  <si>
    <t>ORD1T-223/2023</t>
  </si>
  <si>
    <t>MOR/CI/2023/002047</t>
  </si>
  <si>
    <t>170071-ORD1T-223/2023</t>
  </si>
  <si>
    <t>ORD1T-191/2023</t>
  </si>
  <si>
    <t>MOR/CI/2023/002007</t>
  </si>
  <si>
    <t>170071-ORD1T-191/2023</t>
  </si>
  <si>
    <t>ORD1T-195/2023</t>
  </si>
  <si>
    <t>MOR/CI/2023/001804</t>
  </si>
  <si>
    <t>170071-ORD1T-195/2023</t>
  </si>
  <si>
    <t>ORD1T-211/2023</t>
  </si>
  <si>
    <t>MOR/CI/2023/002008</t>
  </si>
  <si>
    <t>170071-ORD1T-211/2023</t>
  </si>
  <si>
    <t>ORD1T-221/2023</t>
  </si>
  <si>
    <t>170071-ORD1T-221/2023</t>
  </si>
  <si>
    <t>ORD1T-229/2023</t>
  </si>
  <si>
    <t>MOR/CI/2023/001308</t>
  </si>
  <si>
    <t>170071-ORD1T-229/2023</t>
  </si>
  <si>
    <t>ORD1T-194/2023</t>
  </si>
  <si>
    <t>MOR/CI/2023/000534</t>
  </si>
  <si>
    <t>170071-ORD1T-194/2023</t>
  </si>
  <si>
    <t>ORD1T-206/2023</t>
  </si>
  <si>
    <t>MOR/CI/2023/001726</t>
  </si>
  <si>
    <t>170071-ORD1T-206/2023</t>
  </si>
  <si>
    <t>ORD1T-239/2023</t>
  </si>
  <si>
    <t>MOR/CI/2023/002156</t>
  </si>
  <si>
    <t>170071-ORD1T-239/2023</t>
  </si>
  <si>
    <t>ORD1T-251/2023</t>
  </si>
  <si>
    <t>MOR/CI/2023/002957</t>
  </si>
  <si>
    <t>170071-ORD1T-251/2023</t>
  </si>
  <si>
    <t>ORD1T-257/2023</t>
  </si>
  <si>
    <t>MOR/CI/2023/001881</t>
  </si>
  <si>
    <t>170071-ORD1T-257/2023</t>
  </si>
  <si>
    <t>ORD1T-263/2023</t>
  </si>
  <si>
    <t>MOR/CI/2023/002028</t>
  </si>
  <si>
    <t>170071-ORD1T-263/2023</t>
  </si>
  <si>
    <t>ORD1T-232/2023</t>
  </si>
  <si>
    <t>MOR/CI/2023/002180</t>
  </si>
  <si>
    <t>170071-ORD1T-232/2023</t>
  </si>
  <si>
    <t>ORD1T-272/2023</t>
  </si>
  <si>
    <t>MOR/CI/2023/001745</t>
  </si>
  <si>
    <t>170071-ORD1T-272/2023</t>
  </si>
  <si>
    <t>ORD1T-238/2023</t>
  </si>
  <si>
    <t>MOR/CI/2023/002483</t>
  </si>
  <si>
    <t>170071-ORD1T-238/2023</t>
  </si>
  <si>
    <t>ORD1T-282/2023</t>
  </si>
  <si>
    <t>MOR/CI/2023/002606</t>
  </si>
  <si>
    <t>170071-ORD1T-282/2023</t>
  </si>
  <si>
    <t>ORD1T-233/2023</t>
  </si>
  <si>
    <t>MOR/CI/2023/001309</t>
  </si>
  <si>
    <t>170071-ORD1T-233/2023</t>
  </si>
  <si>
    <t>ORD1T-277/2023</t>
  </si>
  <si>
    <t>MOR/CI/2023/001269</t>
  </si>
  <si>
    <t>170071-ORD1T-277/2023</t>
  </si>
  <si>
    <t>ORD1T-285/2023</t>
  </si>
  <si>
    <t>PRIVADA</t>
  </si>
  <si>
    <t>MOR/CI/2023/002</t>
  </si>
  <si>
    <t>170071-ORD1T-285/2023</t>
  </si>
  <si>
    <t>ORD1T-286/2023</t>
  </si>
  <si>
    <t>HOTELERIA</t>
  </si>
  <si>
    <t>MOR/CI/2023/002597</t>
  </si>
  <si>
    <t>170071-ORD1T-286/2023</t>
  </si>
  <si>
    <t>ORD1T-287/2023</t>
  </si>
  <si>
    <t>MOR/CI/2023/003349</t>
  </si>
  <si>
    <t>170071-ORD1T-287/2023</t>
  </si>
  <si>
    <t>AGRICULTURA</t>
  </si>
  <si>
    <t>MOR/CI/2023/002472</t>
  </si>
  <si>
    <t>ORD1T-289/2023</t>
  </si>
  <si>
    <t>CONSTRUCCIÓN</t>
  </si>
  <si>
    <t>MOR/CI/2023/002075</t>
  </si>
  <si>
    <t>170071-ORD1T-289/2023</t>
  </si>
  <si>
    <t>GAS NATURAL Y DERIVADOS</t>
  </si>
  <si>
    <t>MOR/CI/2023/002995</t>
  </si>
  <si>
    <t>MOR/CI/2023/007485</t>
  </si>
  <si>
    <t>TRANSPORTE</t>
  </si>
  <si>
    <t>MOR/CI/2023/003479</t>
  </si>
  <si>
    <t>PRIMARIO</t>
  </si>
  <si>
    <t>INDUSTRIAL</t>
  </si>
  <si>
    <t>MOR/CI/2023/002249</t>
  </si>
  <si>
    <t>MOR/CI/2023/001722</t>
  </si>
  <si>
    <t>MOR/CI/2023/001356</t>
  </si>
  <si>
    <t>MOR/CI/2023/002710</t>
  </si>
  <si>
    <t>NO_IDENTIFICADO</t>
  </si>
  <si>
    <t>MOR/CI/2023/002801</t>
  </si>
  <si>
    <t>170071-ORD1T-343/2022</t>
  </si>
  <si>
    <t>170071-ORD1T-384/2022</t>
  </si>
  <si>
    <t>170071-ORD1T-357/2022</t>
  </si>
  <si>
    <t>170071-ORD1T-261/2022</t>
  </si>
  <si>
    <t>170071-ORD1T-263/2022</t>
  </si>
  <si>
    <t>170071-ORD1T-358/2022</t>
  </si>
  <si>
    <t>170071-ORD1T-408/2022</t>
  </si>
  <si>
    <t>170071-ORD1T-425/2022</t>
  </si>
  <si>
    <t>170071-ORD1T-282/2022</t>
  </si>
  <si>
    <t>170071-ORD1T-337/2022</t>
  </si>
  <si>
    <t>170071-ORD1T-366/2022</t>
  </si>
  <si>
    <t>170071-ORD1T-351/2022</t>
  </si>
  <si>
    <t>ORD1T-319/2023</t>
  </si>
  <si>
    <t>MOR/CI/2023/003908</t>
  </si>
  <si>
    <t>170071-ORD1T-319/2023</t>
  </si>
  <si>
    <t>ORD1T-317/2023</t>
  </si>
  <si>
    <t>VEHICULOS</t>
  </si>
  <si>
    <t>MOR/CI/2023/002194</t>
  </si>
  <si>
    <t>170071-ORD1T-317/2023</t>
  </si>
  <si>
    <t>ORD1T-335/2023</t>
  </si>
  <si>
    <t>COMERCIO MAYOR</t>
  </si>
  <si>
    <t>MOR/CI/2023/002706</t>
  </si>
  <si>
    <t>170071-ORD1T-335/2023</t>
  </si>
  <si>
    <t>ORD1T-338/2023</t>
  </si>
  <si>
    <t>PRODUCCION DE MATERIAS</t>
  </si>
  <si>
    <t>MOR/CI/2023/001332</t>
  </si>
  <si>
    <t>170071-ORD1T-338/2023</t>
  </si>
  <si>
    <t>ORD1T-316/2023</t>
  </si>
  <si>
    <t>RECREACION</t>
  </si>
  <si>
    <t>MOR/CI/2023/002481</t>
  </si>
  <si>
    <t>170071-ORD1T-316/2023</t>
  </si>
  <si>
    <t>ORD1T-326/2023</t>
  </si>
  <si>
    <t>MOR/CI/2023/003459</t>
  </si>
  <si>
    <t>170071-ORD1T-326/2023</t>
  </si>
  <si>
    <t>ORD1T-374/2023</t>
  </si>
  <si>
    <t>COMERCIO MENOR</t>
  </si>
  <si>
    <t>MOR/CI/2023/004187</t>
  </si>
  <si>
    <t>170071-ORD1T-374/2023</t>
  </si>
  <si>
    <t>ORD1T-315/2023</t>
  </si>
  <si>
    <t>MOR/CI/2023/003585</t>
  </si>
  <si>
    <t>170071-ORD1T-315/2023</t>
  </si>
  <si>
    <t>ORD1T-325/2023</t>
  </si>
  <si>
    <t>MOR/CI/2023/002734</t>
  </si>
  <si>
    <t>170071-ORD1T-325/2023</t>
  </si>
  <si>
    <t>ORD1T-333/2023</t>
  </si>
  <si>
    <t>MOR/CI/2023/003165</t>
  </si>
  <si>
    <t>170071-ORD1T-333/2023</t>
  </si>
  <si>
    <t>ORD1T-337/2023</t>
  </si>
  <si>
    <t>MOR/CI/2023/003545</t>
  </si>
  <si>
    <t>170071-ORD1T-337/2023</t>
  </si>
  <si>
    <t>ORD1T-339/2023</t>
  </si>
  <si>
    <t>MOR/CI/2023/003491</t>
  </si>
  <si>
    <t>170071-ORD1T-339/2023</t>
  </si>
  <si>
    <t>ORD1T-329/2023</t>
  </si>
  <si>
    <t>MOR/CI/2023/002845</t>
  </si>
  <si>
    <t>170071-ORD1T-329/2023</t>
  </si>
  <si>
    <t>ORD1T-331/2023</t>
  </si>
  <si>
    <t>MOR/CI/2023/003393</t>
  </si>
  <si>
    <t>170071-ORD1T-331/2023</t>
  </si>
  <si>
    <t>ORD1T-314/2023</t>
  </si>
  <si>
    <t>MOR/CI/2023/004008</t>
  </si>
  <si>
    <t>170071-ORD1T-314/2023</t>
  </si>
  <si>
    <t>ORD1T-324/2023</t>
  </si>
  <si>
    <t>MOR/CI/2023/002048</t>
  </si>
  <si>
    <t>170071-ORD1T-324/2023</t>
  </si>
  <si>
    <t>ORD1T-347/2023</t>
  </si>
  <si>
    <t>MOR/CI/2023/003358</t>
  </si>
  <si>
    <t>170071-ORD1T-347/2023</t>
  </si>
  <si>
    <t>ORD1T-349/2023</t>
  </si>
  <si>
    <t>MOR/CI/2023/003246</t>
  </si>
  <si>
    <t>170071-ORD1T-349/2023</t>
  </si>
  <si>
    <t>ORD1T-345/2023</t>
  </si>
  <si>
    <t>MOR/CI/2023/004227</t>
  </si>
  <si>
    <t>170071-ORD1T-345/2023</t>
  </si>
  <si>
    <t>ORD1T-341/2023</t>
  </si>
  <si>
    <t>170071-ORD1T-341/2023</t>
  </si>
  <si>
    <t>ORD1T-340/2023</t>
  </si>
  <si>
    <t>MOR/CI/2023/003665</t>
  </si>
  <si>
    <t>170071-ORD1T-340/2023</t>
  </si>
  <si>
    <t>ORD1T-353/2023</t>
  </si>
  <si>
    <t>MOR/CI/2023/004228</t>
  </si>
  <si>
    <t>170071-ORD1T-353/2023</t>
  </si>
  <si>
    <t>ORD1T-391/2023</t>
  </si>
  <si>
    <t>MOR/CI/2023/003382</t>
  </si>
  <si>
    <t>170071-ORD1T-391/2023</t>
  </si>
  <si>
    <t>ORD1T-321/2023</t>
  </si>
  <si>
    <t>PRODUCTOR PRIMAS</t>
  </si>
  <si>
    <t>MOR/CI/2023/003931</t>
  </si>
  <si>
    <t>170071-ORD1T-321/2023</t>
  </si>
  <si>
    <t>ORD1T-323/2023</t>
  </si>
  <si>
    <t>MOR/CI/2023/002774</t>
  </si>
  <si>
    <t>170071-ORD1T-323/2023</t>
  </si>
  <si>
    <t>ORD1T-361/2023</t>
  </si>
  <si>
    <t>MOR/CI/2023/003907</t>
  </si>
  <si>
    <t>170071-ORD1T-361/2023</t>
  </si>
  <si>
    <t>ORD1T-363/2023</t>
  </si>
  <si>
    <t>170071-ORD1T-363/2023</t>
  </si>
  <si>
    <t>ORD1T-367/2023</t>
  </si>
  <si>
    <t>MOR/CI/2023/004456</t>
  </si>
  <si>
    <t>170071-ORD1T-367/2023</t>
  </si>
  <si>
    <t>ORD1T-377/2023</t>
  </si>
  <si>
    <t>TURISMO</t>
  </si>
  <si>
    <t>MOR/CI/2023/003888</t>
  </si>
  <si>
    <t>170071-ORD1T-377/2023</t>
  </si>
  <si>
    <t>ORD1T-343/2023</t>
  </si>
  <si>
    <t>MOR/CI/2023/0011463</t>
  </si>
  <si>
    <t>170071-ORD1T-343/2023</t>
  </si>
  <si>
    <t>ORD1T-355/2023</t>
  </si>
  <si>
    <t>MOR/CI/2023/003605</t>
  </si>
  <si>
    <t>170071-ORD1T-355/2023</t>
  </si>
  <si>
    <t>ORD1T-357/2023</t>
  </si>
  <si>
    <t>MOR/CI/2023/003632</t>
  </si>
  <si>
    <t>170071-ORD1T-357/2023</t>
  </si>
  <si>
    <t>ORD1T-346/2023</t>
  </si>
  <si>
    <t>MOR/CI/2023/005236</t>
  </si>
  <si>
    <t>170071-ORD1T-346/2023</t>
  </si>
  <si>
    <t>ORD1T-320/2023</t>
  </si>
  <si>
    <t>MOR/CI/2023/003077</t>
  </si>
  <si>
    <t>170071-ORD1T-320/2023</t>
  </si>
  <si>
    <t>ORD1T-330/2023</t>
  </si>
  <si>
    <t>MOR/CI/2023/002796</t>
  </si>
  <si>
    <t>170071-ORD1T-330/2023</t>
  </si>
  <si>
    <t>ORD1T-369/2023</t>
  </si>
  <si>
    <t>MOR/CI/2023/004104</t>
  </si>
  <si>
    <t>170071-ORD1T-369/2023</t>
  </si>
  <si>
    <t>ORD1T-354/2023</t>
  </si>
  <si>
    <t>MOR/CI/2023/003028</t>
  </si>
  <si>
    <t>170071-ORD1T-354/2023</t>
  </si>
  <si>
    <t>170071-ORD1T-424/2022</t>
  </si>
  <si>
    <t>MOR/CI/2022/003286</t>
  </si>
  <si>
    <t>170071-ORD1T-288/2022</t>
  </si>
  <si>
    <t>MOR/CI/2022/003124</t>
  </si>
  <si>
    <t>170071-ORD1T-318/2022</t>
  </si>
  <si>
    <t>MOR/CI/2022/005281</t>
  </si>
  <si>
    <t>170071-ORD1T-385/2022</t>
  </si>
  <si>
    <t>MOR/CI/2022/005441</t>
  </si>
  <si>
    <t>170071-ORD1T-430/2022</t>
  </si>
  <si>
    <t>MOR/CI/2022/00552</t>
  </si>
  <si>
    <t>170071-ORD1T-398/2022</t>
  </si>
  <si>
    <t>MOR/CI/2022/005200</t>
  </si>
  <si>
    <t>170071-ORD1T-394/2022</t>
  </si>
  <si>
    <t>MOR/CI/2022/006254</t>
  </si>
  <si>
    <t>170071-ORD1T-326/2022</t>
  </si>
  <si>
    <t>MOR/CI/2022/002451</t>
  </si>
  <si>
    <t>170071-ORD1T-374/2022</t>
  </si>
  <si>
    <t>MOR/CI/2022/002058</t>
  </si>
  <si>
    <t>170071-ORD1T-386/2022</t>
  </si>
  <si>
    <t>MOR/CI/2022/002445</t>
  </si>
  <si>
    <t>170071-ORD1T-354/2022</t>
  </si>
  <si>
    <t>MOR/CI/2022/002455</t>
  </si>
  <si>
    <t>170071-ORD1T-361/2022</t>
  </si>
  <si>
    <t>ORD1T-379/2023</t>
  </si>
  <si>
    <t>MOR/CI/2023/004175</t>
  </si>
  <si>
    <t>170071-ORD1T-379/2023</t>
  </si>
  <si>
    <t>ORD1T-380/2023</t>
  </si>
  <si>
    <t>MOR/CI/2023/003680</t>
  </si>
  <si>
    <t>170071-ORD1T-380/2023</t>
  </si>
  <si>
    <t>ORD1T-381/2023</t>
  </si>
  <si>
    <t>MOR/CI/2023/003425</t>
  </si>
  <si>
    <t>170071-ORD1T-381/2023</t>
  </si>
  <si>
    <t>ORD1T-382/2023</t>
  </si>
  <si>
    <t>MOR/CI/2023/003747</t>
  </si>
  <si>
    <t>170071-ORD1T-382/2023</t>
  </si>
  <si>
    <t>ORD1T-383/2023</t>
  </si>
  <si>
    <t>MOR/CI/2023/004993</t>
  </si>
  <si>
    <t>170071-ORD1T-383/2023</t>
  </si>
  <si>
    <t>ORD1T-384/2023</t>
  </si>
  <si>
    <t>MOR/CI/2023/003275</t>
  </si>
  <si>
    <t>170071-ORD1T-384/2023</t>
  </si>
  <si>
    <t>ORD1T-385/2023</t>
  </si>
  <si>
    <t>MOR/CI/2023/004832</t>
  </si>
  <si>
    <t>170071-ORD1T-385/2023</t>
  </si>
  <si>
    <t>ORD1T-386/2023</t>
  </si>
  <si>
    <t>MOR/CI/2023/003552</t>
  </si>
  <si>
    <t>170071-ORD1T-386/2023</t>
  </si>
  <si>
    <t>ORD1T-387/2023</t>
  </si>
  <si>
    <t>MOR/CI/2023/003816</t>
  </si>
  <si>
    <t>170071-ORD1T-387/2023</t>
  </si>
  <si>
    <t>ORD1T-388/2023</t>
  </si>
  <si>
    <t>MOR/CI/2023/004839</t>
  </si>
  <si>
    <t>170071-ORD1T-388/2023</t>
  </si>
  <si>
    <t>ORD1T-389/2023</t>
  </si>
  <si>
    <t>MOR/CI/2023/004448</t>
  </si>
  <si>
    <t>170071-ORD1T-389/2023</t>
  </si>
  <si>
    <t>ORD1T-390/2023</t>
  </si>
  <si>
    <t>MOR/CI/2023/005262</t>
  </si>
  <si>
    <t>170071-ORD1T-390/2023</t>
  </si>
  <si>
    <t>ORD1T-392/2023</t>
  </si>
  <si>
    <t>MOR/CI/2023/004154</t>
  </si>
  <si>
    <t>170071-ORD1T-392/2023</t>
  </si>
  <si>
    <t>ORD1T-393/2023</t>
  </si>
  <si>
    <t>MOR/CI/2023/004955</t>
  </si>
  <si>
    <t>170071-ORD1T-393/2023</t>
  </si>
  <si>
    <t>ORD1T-394/2023</t>
  </si>
  <si>
    <t>MOR/CI/2023/001975</t>
  </si>
  <si>
    <t>170071-ORD1T-394/2023</t>
  </si>
  <si>
    <t>ORD1T-395/2023</t>
  </si>
  <si>
    <t>MOR/CI/2023/004248</t>
  </si>
  <si>
    <t>170071-ORD1T-395/2023</t>
  </si>
  <si>
    <t>MOR/CI/2022/008154</t>
  </si>
  <si>
    <t>170071-ORD1T-294/2022</t>
  </si>
  <si>
    <t>MOR/CI/2023/003155</t>
  </si>
  <si>
    <t>170071-ORD1T-381/2022</t>
  </si>
  <si>
    <t>MOR/CI/2022/004563</t>
  </si>
  <si>
    <t>170071-ORD1T-364/2022</t>
  </si>
  <si>
    <t>MOR/CI/2022/004596</t>
  </si>
  <si>
    <t>170071-ORD1T-303/2022</t>
  </si>
  <si>
    <t>ORD1T-423/2023</t>
  </si>
  <si>
    <t>MOR/CI/2023/004165</t>
  </si>
  <si>
    <t>170071-ORD1T-423/2023</t>
  </si>
  <si>
    <t>ORD1T-424/2023</t>
  </si>
  <si>
    <t>MOR/CI/2023/004724</t>
  </si>
  <si>
    <t>170071-ORD1T-424/2023</t>
  </si>
  <si>
    <t>ORD1T-425/2023</t>
  </si>
  <si>
    <t>MOR/CI/2023/004160</t>
  </si>
  <si>
    <t>170071-ORD1T-425/2023</t>
  </si>
  <si>
    <t>ORD1T-426/2023</t>
  </si>
  <si>
    <t>MOR/CI/2023/004409</t>
  </si>
  <si>
    <t>170071-ORD1T-426/2023</t>
  </si>
  <si>
    <t>ORD1T-427/2023</t>
  </si>
  <si>
    <t>MOR/CI/2023/003946</t>
  </si>
  <si>
    <t>170071-ORD1T-427/2023</t>
  </si>
  <si>
    <t>ORD1T-428/2023</t>
  </si>
  <si>
    <t>MOR/CI/2023/004958</t>
  </si>
  <si>
    <t>170071-ORD1T-428/2023</t>
  </si>
  <si>
    <t>ORD1T-429/2023</t>
  </si>
  <si>
    <t>MOR/CI/2023/004937</t>
  </si>
  <si>
    <t>170071-ORD1T-429/2023</t>
  </si>
  <si>
    <t>ORD1T-430/2023</t>
  </si>
  <si>
    <t>MOR/CI/2023/004746</t>
  </si>
  <si>
    <t>170071-ORD1T-430/2023</t>
  </si>
  <si>
    <t>ORD1T-431/2023</t>
  </si>
  <si>
    <t>MOR/CI/2023/005159</t>
  </si>
  <si>
    <t>170071-ORD1T-431/2023</t>
  </si>
  <si>
    <t>ORD1T-432/2023</t>
  </si>
  <si>
    <t>MOR/CI/2023/005491</t>
  </si>
  <si>
    <t>170071-ORD1T-432/2023</t>
  </si>
  <si>
    <t>ORD1T-433/2023</t>
  </si>
  <si>
    <t>MOR/CI/2023/005310</t>
  </si>
  <si>
    <t>170071-ORD1T-433/2023</t>
  </si>
  <si>
    <t>ORD1T-434/2023</t>
  </si>
  <si>
    <t>MOR/CI/2023/004435</t>
  </si>
  <si>
    <t>170071-ORD1T-434/2023</t>
  </si>
  <si>
    <t>ORD1T-435/2023</t>
  </si>
  <si>
    <t>MOR/CI/2023/004729</t>
  </si>
  <si>
    <t>170071-ORD1T-435/2023</t>
  </si>
  <si>
    <t>ORD1T-436/2023</t>
  </si>
  <si>
    <t>MOR/CI/2023/005026</t>
  </si>
  <si>
    <t>170071-ORD1T-436/2023</t>
  </si>
  <si>
    <t>ORD1T-437/2023</t>
  </si>
  <si>
    <t>MOR/CI/2023/004930</t>
  </si>
  <si>
    <t>170071-ORD1T-437/2023</t>
  </si>
  <si>
    <t>ORD1T-438/2023</t>
  </si>
  <si>
    <t>MOR/CI/2023/005372</t>
  </si>
  <si>
    <t>170071-ORD1T-438/2023</t>
  </si>
  <si>
    <t>ORD1T-439/2023</t>
  </si>
  <si>
    <t>MOR/CI/2023/004662</t>
  </si>
  <si>
    <t>170071-ORD1T-439/2023</t>
  </si>
  <si>
    <t>ORD1T-440/2023</t>
  </si>
  <si>
    <t>MOR/CI/2023/005610</t>
  </si>
  <si>
    <t>170071-ORD1T-440/2023</t>
  </si>
  <si>
    <t>ORD1T-441/2023</t>
  </si>
  <si>
    <t>MOR/CI/2023/005233</t>
  </si>
  <si>
    <t>170071-ORD1T-441/2023</t>
  </si>
  <si>
    <t>ORD1T-442/2023</t>
  </si>
  <si>
    <t>MOR/CI/2023/004920</t>
  </si>
  <si>
    <t>170071-ORD1T-442/2023</t>
  </si>
  <si>
    <t>ORD1T-443/2023</t>
  </si>
  <si>
    <t>MOR/CI/2023/005279</t>
  </si>
  <si>
    <t>170071-ORD1T-443/2023</t>
  </si>
  <si>
    <t>ORD1T-444/2023</t>
  </si>
  <si>
    <t>MOR/CI/2023/004405</t>
  </si>
  <si>
    <t>170071-ORD1T-444/2023</t>
  </si>
  <si>
    <t>ORD1T-445/2023</t>
  </si>
  <si>
    <t>MOR/CI/2023/005092</t>
  </si>
  <si>
    <t>170071-ORD1T-445/2023</t>
  </si>
  <si>
    <t>ORD1T-446/2023</t>
  </si>
  <si>
    <t>MOR/CI/2023/005198</t>
  </si>
  <si>
    <t>170071-ORD1T-446/2023</t>
  </si>
  <si>
    <t>ORD1T-447/2023</t>
  </si>
  <si>
    <t>MOR/CI/2023/005828</t>
  </si>
  <si>
    <t>170071-ORD1T-447/2023</t>
  </si>
  <si>
    <t>ORD1T-448/2023</t>
  </si>
  <si>
    <t>MOR/CI/2023/004432</t>
  </si>
  <si>
    <t>170071-ORD1T-448/2023</t>
  </si>
  <si>
    <t>ORD1T-449/2023</t>
  </si>
  <si>
    <t>MOR/CI/2023/004384</t>
  </si>
  <si>
    <t>170071-ORD1T-449/2023</t>
  </si>
  <si>
    <t>ORD1T-450/2023</t>
  </si>
  <si>
    <t>MOR/CI/2023/009635</t>
  </si>
  <si>
    <t>170071-ORD1T-450/2023</t>
  </si>
  <si>
    <t>ORD1T-451/2023</t>
  </si>
  <si>
    <t>MOR/CI/2023/4520</t>
  </si>
  <si>
    <t>170071-ORD1T-451/2023</t>
  </si>
  <si>
    <t>ORD1T-452/2023</t>
  </si>
  <si>
    <t>MOR/CI/2023/5439</t>
  </si>
  <si>
    <t>170071-ORD1T-452/2023</t>
  </si>
  <si>
    <t>ORD1T-453/2023</t>
  </si>
  <si>
    <t>MOR/CI/2023/4642</t>
  </si>
  <si>
    <t>170071-ORD1T-453/2023</t>
  </si>
  <si>
    <t>ORD1T-454/2023</t>
  </si>
  <si>
    <t>170071-ORD1T-454/2023</t>
  </si>
  <si>
    <t>ORD1T-455/2023</t>
  </si>
  <si>
    <t>MOR/CI/2023/4820</t>
  </si>
  <si>
    <t>170071-ORD1T-455/2023</t>
  </si>
  <si>
    <t>ORD1T-456/2023</t>
  </si>
  <si>
    <t>MOR/CI/2023/4758</t>
  </si>
  <si>
    <t>170071-ORD1T-456/2023</t>
  </si>
  <si>
    <t>ORD1T-457/2023</t>
  </si>
  <si>
    <t>MOR/CI/2023/4332</t>
  </si>
  <si>
    <t>170071-ORD1T-457/2023</t>
  </si>
  <si>
    <t>ORD1T-458/2023</t>
  </si>
  <si>
    <t>individual</t>
  </si>
  <si>
    <t>170071-ORD1T-458/2023</t>
  </si>
  <si>
    <t>ORD1T-459/2023</t>
  </si>
  <si>
    <t>170071-ORD1T-459/2023</t>
  </si>
  <si>
    <t>ORD1T-460/2023</t>
  </si>
  <si>
    <t>MOR/CI/2023/6020</t>
  </si>
  <si>
    <t>170071-ORD1T-460/2023</t>
  </si>
  <si>
    <t>ORD1T-461/2023</t>
  </si>
  <si>
    <t>no</t>
  </si>
  <si>
    <t>MOR/CI/2023/4720</t>
  </si>
  <si>
    <t>170071-ORD1T-461/2023</t>
  </si>
  <si>
    <t>ORD1T-462/2023</t>
  </si>
  <si>
    <t>MOR/CI/2023/4220</t>
  </si>
  <si>
    <t>170071-ORD1T-462/2023</t>
  </si>
  <si>
    <t>ORD1T-463/2023</t>
  </si>
  <si>
    <t>MOR/CI/2023/4111</t>
  </si>
  <si>
    <t>170071-ORD1T-463/2023</t>
  </si>
  <si>
    <t>ORD1T-464/2023</t>
  </si>
  <si>
    <t>MOR/CI/2023/4422</t>
  </si>
  <si>
    <t>170071-ORD1T-464/2023</t>
  </si>
  <si>
    <t>ORD1T-465/2023</t>
  </si>
  <si>
    <t>MOR/CI/2023/4620</t>
  </si>
  <si>
    <t>170071-ORD1T-465/2023</t>
  </si>
  <si>
    <t>ORD1T-466/2023</t>
  </si>
  <si>
    <t>170071-ORD1T-466/2023</t>
  </si>
  <si>
    <t>ORD1T-467/2023</t>
  </si>
  <si>
    <t>MOR/CI/2023/4920</t>
  </si>
  <si>
    <t>170071-ORD1T-467/2023</t>
  </si>
  <si>
    <t>ORD1T-468/2023</t>
  </si>
  <si>
    <t>MOR/CI/2023/5151</t>
  </si>
  <si>
    <t>170071-ORD1T-468/2023</t>
  </si>
  <si>
    <t>ORD1T-469/2023</t>
  </si>
  <si>
    <t>MOR/CI/2023/6369</t>
  </si>
  <si>
    <t>170071-ORD1T-469/2023</t>
  </si>
  <si>
    <t>ORD1T-470/2023</t>
  </si>
  <si>
    <t>MOR/CI/2023/5069</t>
  </si>
  <si>
    <t>170071-ORD1T-470/2023</t>
  </si>
  <si>
    <t>ORD1T-471/2023</t>
  </si>
  <si>
    <t>MOR/CI/2023/5517</t>
  </si>
  <si>
    <t>170071-ORD1T-471/2023</t>
  </si>
  <si>
    <t>ORD1T-472/2023</t>
  </si>
  <si>
    <t>170071-ORD1T-472/2023</t>
  </si>
  <si>
    <t>ORD1T-473/2023</t>
  </si>
  <si>
    <t>MOR/CI/2023/6358</t>
  </si>
  <si>
    <t>170071-ORD1T-473/2023</t>
  </si>
  <si>
    <t>ORD1T-474/2023</t>
  </si>
  <si>
    <t>170071-ORD1T-474/2023</t>
  </si>
  <si>
    <t>ORD1T-475/2023</t>
  </si>
  <si>
    <t>MOR/CI/2023/5518</t>
  </si>
  <si>
    <t>170071-ORD1T-475/2023</t>
  </si>
  <si>
    <t>ORD1T-476/2023</t>
  </si>
  <si>
    <t>MOR/CI/2023/6051</t>
  </si>
  <si>
    <t>170071-ORD1T-476/2023</t>
  </si>
  <si>
    <t>MOFN910315EP3</t>
  </si>
  <si>
    <t>170071-ORD-1T-07/2021-1</t>
  </si>
  <si>
    <t>UIRR7303285C4</t>
  </si>
  <si>
    <t>170071-ORD-1T-04/2022-1</t>
  </si>
  <si>
    <t>170071-ORD-1T-05/2022-1</t>
  </si>
  <si>
    <t>170071-ORD-1T-08/2022-1</t>
  </si>
  <si>
    <t>170071-ORD-1T-10/2022-1</t>
  </si>
  <si>
    <t>170071-ORD-1T-12/2022-1</t>
  </si>
  <si>
    <t>FILL950925HMSGVS09</t>
  </si>
  <si>
    <t>FILL950925QL8</t>
  </si>
  <si>
    <t>170071-ORD-1T-16/2022-1</t>
  </si>
  <si>
    <t>170071-ORD-1T-17/2022-1</t>
  </si>
  <si>
    <t>170071-ORD-1T-19/2022-1</t>
  </si>
  <si>
    <t>GAOG670123MMSTRD04</t>
  </si>
  <si>
    <t>170071-ORD-1T-23/2022-1</t>
  </si>
  <si>
    <t>170071-ORD-1T-24/2022-1</t>
  </si>
  <si>
    <t>170071-ORD-1T-25/2022-1</t>
  </si>
  <si>
    <t>170071-ORD-1T-26/2022-1</t>
  </si>
  <si>
    <t>170071-ORD-1T-27/2022-1</t>
  </si>
  <si>
    <t>MUCJ820612HMSXBN01</t>
  </si>
  <si>
    <t>LOJE740920HTLPRD01</t>
  </si>
  <si>
    <t>170071-ORD-1T-35/2022-1</t>
  </si>
  <si>
    <t>170071-ORD-1T-36/2022-2</t>
  </si>
  <si>
    <t>170071-ORD-1T-36/2022-3</t>
  </si>
  <si>
    <t>170071-ORD-1T-37/2022-1</t>
  </si>
  <si>
    <t>170071-ORD-1T-39/2022-1</t>
  </si>
  <si>
    <t>170071-ORD-1T-40/2022-1</t>
  </si>
  <si>
    <t>170071-ORD-1T-42/2022-1</t>
  </si>
  <si>
    <t>cilf940923hmssrr08</t>
  </si>
  <si>
    <t>RESH930103HDFSNR08</t>
  </si>
  <si>
    <t>170071-ORD-1T-46/2022-1</t>
  </si>
  <si>
    <t>AUSA881018MMSSTN01</t>
  </si>
  <si>
    <t>AUSA881018ECA</t>
  </si>
  <si>
    <t>170071-ORD-1T-47/2022-1</t>
  </si>
  <si>
    <t>170071-ORD-1T-49/2022-1</t>
  </si>
  <si>
    <t>170071-ORD-1T-50/2022-1</t>
  </si>
  <si>
    <t>YIRJ900206FV2</t>
  </si>
  <si>
    <t>SAPV970807HMSLZC05</t>
  </si>
  <si>
    <t>SAPV970807GT6</t>
  </si>
  <si>
    <t>MOVJ850711HGRRNS04</t>
  </si>
  <si>
    <t>ROGC660908MMNDNR03</t>
  </si>
  <si>
    <t>ROGC660908K45</t>
  </si>
  <si>
    <t>HERA951213HMSRYL09</t>
  </si>
  <si>
    <t>HERA951213C6A</t>
  </si>
  <si>
    <t>170071-ORD-1T-58/2022-1</t>
  </si>
  <si>
    <t>FEGR920304HMSRRC03</t>
  </si>
  <si>
    <t>FEGR920304LA1</t>
  </si>
  <si>
    <t>170071-ORD-1T-59/2022-1</t>
  </si>
  <si>
    <t>170071-ORD-1T-62/2022-1</t>
  </si>
  <si>
    <t>MARR821213MMCRZC05</t>
  </si>
  <si>
    <t>170071-ORD-1T-63/2022-1</t>
  </si>
  <si>
    <t>CARI720908MJCDJV03</t>
  </si>
  <si>
    <t>170071-ORD-1T-64/2022-1</t>
  </si>
  <si>
    <t>170071-ORD-1T-66/2022-1</t>
  </si>
  <si>
    <t>170071-ORD-1T-67/2022-1</t>
  </si>
  <si>
    <t>170071-ORD-1T-68/2022-1</t>
  </si>
  <si>
    <t>170071-ORD-1T-69/2022-1</t>
  </si>
  <si>
    <t>170071-ORD-1T-71/2022-1</t>
  </si>
  <si>
    <t>170071-ORD-1T-72/2022-1</t>
  </si>
  <si>
    <t>MASS691125MMSRNS03</t>
  </si>
  <si>
    <t>170071-ORD-1T-74/2022-1</t>
  </si>
  <si>
    <t>170071-ORD-1T-75/2022-1</t>
  </si>
  <si>
    <t>CAEA810111HDFMRL03</t>
  </si>
  <si>
    <t>170071-ORD-1T-77/2022-1</t>
  </si>
  <si>
    <t>170071-ORD-1T-78/2022-1</t>
  </si>
  <si>
    <t>170071-ORD-1T-80/2022-1</t>
  </si>
  <si>
    <t>170071-ORD-1T-84/2022-1</t>
  </si>
  <si>
    <t>170071-ORD-1T-86/2022-1</t>
  </si>
  <si>
    <t>170071-ORD-1T-87/2022-1</t>
  </si>
  <si>
    <t>170071-ORD-1T-89/2022-2</t>
  </si>
  <si>
    <t>170071-ORD1T-90/2022-1</t>
  </si>
  <si>
    <t>170071-ORD1T-93/2022-1</t>
  </si>
  <si>
    <t>170071-ORD1T-95/2022-1</t>
  </si>
  <si>
    <t>170071-ORD1T-99/2022-1</t>
  </si>
  <si>
    <t>AABD870411MMSRLN06</t>
  </si>
  <si>
    <t>DIOI761228HMSZCS09</t>
  </si>
  <si>
    <t>DIOI761228TK2</t>
  </si>
  <si>
    <t>JASL680711HGRMLS08</t>
  </si>
  <si>
    <t>170071-ORD1T-124/2022-1</t>
  </si>
  <si>
    <t>VISN750910HGRLNC08</t>
  </si>
  <si>
    <t>170071-ORD1T-124/2022-2</t>
  </si>
  <si>
    <t>170071-ORD1T-125/2022-1</t>
  </si>
  <si>
    <t>170071-ORD1T-127/2022-1</t>
  </si>
  <si>
    <t>BAJR740524MGRTRC03</t>
  </si>
  <si>
    <t>170071-ORD1T-129/2022-1</t>
  </si>
  <si>
    <t>170071-ORD1T-130/2022-1</t>
  </si>
  <si>
    <t>NESA880417MMSRLN04</t>
  </si>
  <si>
    <t>VIRO690209MMCLVB03</t>
  </si>
  <si>
    <t>170071-ORD1T-135/2022-1</t>
  </si>
  <si>
    <t>VEGL790109210</t>
  </si>
  <si>
    <t>170071-ORD1T-136/2022-1</t>
  </si>
  <si>
    <t>170071-ORD1T-138/2022-1</t>
  </si>
  <si>
    <t>170071-ORD1T-139/2022-1</t>
  </si>
  <si>
    <t>170071-ORD1T-140/2022-1</t>
  </si>
  <si>
    <t>MOBJ911224M2A</t>
  </si>
  <si>
    <t>170071-ORD1T-141/2022-1</t>
  </si>
  <si>
    <t>170071-ORD1T-143/2022-1</t>
  </si>
  <si>
    <t>RIMA741205HMSSND09</t>
  </si>
  <si>
    <t>170071-ORD1T-145/2022-1</t>
  </si>
  <si>
    <t>170071-ORD1T-148/2022-1</t>
  </si>
  <si>
    <t>MEGG700609HMCDRS09</t>
  </si>
  <si>
    <t>170071-ORD1T-100/2022-1</t>
  </si>
  <si>
    <t>170071-ORD1T-103/2022-1</t>
  </si>
  <si>
    <t>NO Identificado</t>
  </si>
  <si>
    <t>170071-ORD1T-104/2022-1</t>
  </si>
  <si>
    <t>170071-ORD1T-105/2022-1</t>
  </si>
  <si>
    <t>170071-ORD1T-106/2022-1</t>
  </si>
  <si>
    <t>170071-ORD1T-110/2022-1</t>
  </si>
  <si>
    <t>170071-ORD1T-112/2022-1</t>
  </si>
  <si>
    <t>170071-ORD1T-113/2022-1</t>
  </si>
  <si>
    <t>170071-ORD1T-114/2022-1</t>
  </si>
  <si>
    <t>170071-ORD1T-149/2022-1</t>
  </si>
  <si>
    <t>170071-ORD1T-152/2022-1</t>
  </si>
  <si>
    <t>170071-ORD1T-154/2022-1</t>
  </si>
  <si>
    <t>170071-ORD1T-155/2022-1</t>
  </si>
  <si>
    <t>170071-ORD1T-157/2022-1</t>
  </si>
  <si>
    <t>170071-ORD1T-162/2022-1</t>
  </si>
  <si>
    <t>170071-ORD1T-163/2022-1</t>
  </si>
  <si>
    <t>170071-ORD1T-166/2022-1</t>
  </si>
  <si>
    <t>170071-ORD1T-168/2022-1</t>
  </si>
  <si>
    <t>170071-ORD1T-170/2022-1</t>
  </si>
  <si>
    <t>OIAL761001MMSLNZ03</t>
  </si>
  <si>
    <t>170071-ORD1T-175/2022-1</t>
  </si>
  <si>
    <t>170071-ORD1T-178/2022-1</t>
  </si>
  <si>
    <t>170071-ORD1T-180/2022-1</t>
  </si>
  <si>
    <t>170071-ORD1T-182/2022-1</t>
  </si>
  <si>
    <t>170071-ORD1T-183/2022-1</t>
  </si>
  <si>
    <t>170071-ORD1T-184/2022-1</t>
  </si>
  <si>
    <t>HIBA970814MMSNRL07</t>
  </si>
  <si>
    <t>HIBA970814H76</t>
  </si>
  <si>
    <t>170071-ORD1T-185/2022-1</t>
  </si>
  <si>
    <t>170071-ORD1T-186/2022-1</t>
  </si>
  <si>
    <t>170071-ORD1T-187/2022-1</t>
  </si>
  <si>
    <t>VELV660128HMSLLS12</t>
  </si>
  <si>
    <t>170071-ORD1T-189/2022-1</t>
  </si>
  <si>
    <t>170071-ORD1T-190/2022-1</t>
  </si>
  <si>
    <t>170071-ORD1T-192/2022-1</t>
  </si>
  <si>
    <t>170071-ORD1T-149/2022-2</t>
  </si>
  <si>
    <t>170071-ORD1T-149/2022-3</t>
  </si>
  <si>
    <t>170071-ORD1T-193/2022-1</t>
  </si>
  <si>
    <t>no Identificado</t>
  </si>
  <si>
    <t>170071-ORD1T-197/2022-1</t>
  </si>
  <si>
    <t>170071-ORD1T-198/2022-1</t>
  </si>
  <si>
    <t>170071-ORD1T-199/2022-1</t>
  </si>
  <si>
    <t>170071-ORD1T-198/2022-2</t>
  </si>
  <si>
    <t>170071-ORD1T-203/2022-1</t>
  </si>
  <si>
    <t>170071-ORD1T-209/2022-1</t>
  </si>
  <si>
    <t>170071-ORD1T-204/2022-1</t>
  </si>
  <si>
    <t>170071-ORD1T-207/2022-1</t>
  </si>
  <si>
    <t>170071-ESP-ORD1T-01/2022-1</t>
  </si>
  <si>
    <t>170071-ORD1T-202/2022-1</t>
  </si>
  <si>
    <t>170071-ORD1T-205/2022-1</t>
  </si>
  <si>
    <t>170071-ORD1T-195/2022-1</t>
  </si>
  <si>
    <t>170071-ORD1T-214/2022-1</t>
  </si>
  <si>
    <t>170071-ORD1T-191/2022-1</t>
  </si>
  <si>
    <t>170071-ORD1T-233/2022-1</t>
  </si>
  <si>
    <t>170071-ORD1T-239/2022-1</t>
  </si>
  <si>
    <t>170071-ORD1T-226/2022-1</t>
  </si>
  <si>
    <t>170071-ORD1T-234/2022-1</t>
  </si>
  <si>
    <t>170071-ORD1T-236/2022-1</t>
  </si>
  <si>
    <t>170071-ORD1T-250/2022-1</t>
  </si>
  <si>
    <t>170071-ORD1T-224/2022-1</t>
  </si>
  <si>
    <t>170071-ORD1T-237/2022-1</t>
  </si>
  <si>
    <t>170071-ORD1T-243/2022-1</t>
  </si>
  <si>
    <t>170071-ORD1T-248/2022-1</t>
  </si>
  <si>
    <t>170071-ORD1T-226/2022-2</t>
  </si>
  <si>
    <t>170071-ORD1T-220/2022-1</t>
  </si>
  <si>
    <t>170071-ORD1T-229/2022-1</t>
  </si>
  <si>
    <t>170071-ORD1T-280/2022-1</t>
  </si>
  <si>
    <t>170071-ORD1T-289/2022-1</t>
  </si>
  <si>
    <t>170071-ORD1T-285/2022-1</t>
  </si>
  <si>
    <t>GAVG860208HMSYLR09</t>
  </si>
  <si>
    <t>170071-ORD1T-271/2022-1</t>
  </si>
  <si>
    <t>170071-ORD1T-256/2022-1</t>
  </si>
  <si>
    <t>170071-ORD1T-283/2022-1</t>
  </si>
  <si>
    <t>170071-ORD1T-265/2022-1</t>
  </si>
  <si>
    <t>170071-ORD1T-266/2022-1</t>
  </si>
  <si>
    <t>170071-ORD1T-284/2022-1</t>
  </si>
  <si>
    <t>170071-ORD1T-142/2022-1</t>
  </si>
  <si>
    <t>170071-ORD1T-238/2022-1</t>
  </si>
  <si>
    <t>OCupaciones no identificadas</t>
  </si>
  <si>
    <t>170071-ORD1T-273/2022-1</t>
  </si>
  <si>
    <t>170071-ORD1T-269/2022-1</t>
  </si>
  <si>
    <t>170071-ORD1T-296/2022-1</t>
  </si>
  <si>
    <t>170071-ORD1T-299/2022-1</t>
  </si>
  <si>
    <t>170071-ORD1T-31/2022-1</t>
  </si>
  <si>
    <t>170071-ORD1T-305/2022-1</t>
  </si>
  <si>
    <t>170071-ORD1T-322/2022-1</t>
  </si>
  <si>
    <t>170071-ORD1T-257/2022-1</t>
  </si>
  <si>
    <t>170071-ORD1T-297/2022-1</t>
  </si>
  <si>
    <t>170071-ORD1T-278/2022-1</t>
  </si>
  <si>
    <t>170071-ORD1T-341/2022-1</t>
  </si>
  <si>
    <t>170071-ORD1T-329/2022-1</t>
  </si>
  <si>
    <t>170071-ORD1T-338/2022-1</t>
  </si>
  <si>
    <t>170071-ORD1T-313/2022-1</t>
  </si>
  <si>
    <t>170071-ORD1T-323/2022-1</t>
  </si>
  <si>
    <t>170071-ORD1T-268/2022-1</t>
  </si>
  <si>
    <t>170071-ORD1T-330/2022-1</t>
  </si>
  <si>
    <t>170071-ORD1T-344/2022-1</t>
  </si>
  <si>
    <t>170071-ORD1T-306/2022-1</t>
  </si>
  <si>
    <t>170071-ORD1T-317/2022-1</t>
  </si>
  <si>
    <t>170071-ORD1T-320/2022-1</t>
  </si>
  <si>
    <t>170071-ORD1T-321/2022-1</t>
  </si>
  <si>
    <t>170071-ORD1T-331/2022-1</t>
  </si>
  <si>
    <t>170071-ORD1T-327/2022-1</t>
  </si>
  <si>
    <t>170071-ORD1T-367/2022-1</t>
  </si>
  <si>
    <t>170071-ORD1T-370/2022-1</t>
  </si>
  <si>
    <t>170071-ORD1T-350/2022-1</t>
  </si>
  <si>
    <t>170071-ORD1T-356/2022-1</t>
  </si>
  <si>
    <t>170071-ORD1T-360/2022-1</t>
  </si>
  <si>
    <t>170071-ORD1T-412/2022-1</t>
  </si>
  <si>
    <t>170071-ORD1T-418/2022-1</t>
  </si>
  <si>
    <t>170071-ORD1T-415/2022-1</t>
  </si>
  <si>
    <t>170071-ORD1T-413/2022-1</t>
  </si>
  <si>
    <t>170071-ORD1T-407/2022-1</t>
  </si>
  <si>
    <t>170071-ORD1T-427/2022-1</t>
  </si>
  <si>
    <t>170071-ORD1T-429/2022-1</t>
  </si>
  <si>
    <t>170071-ORD1T-429/2022-2</t>
  </si>
  <si>
    <t>170071-ORD1T-429/2022-3</t>
  </si>
  <si>
    <t>170071-ORD1T-432/2022-1</t>
  </si>
  <si>
    <t>170071-ORD1T-438/2022-1</t>
  </si>
  <si>
    <t>170071-ORD1T-390/2022-1</t>
  </si>
  <si>
    <t>170071-ORD1T-400/2022-1</t>
  </si>
  <si>
    <t>170071-ORD1T-406/2022-1</t>
  </si>
  <si>
    <t>170071-ORD1T-402/2022-1</t>
  </si>
  <si>
    <t>170071-ORD1T-414/2022-1</t>
  </si>
  <si>
    <t>170071-ORD1T-436/2022-1</t>
  </si>
  <si>
    <t>170071-ORD1T-377/2022-1</t>
  </si>
  <si>
    <t>170071-ORD1T-393/2022-1</t>
  </si>
  <si>
    <t>170071-ORD1T-409/2022-1</t>
  </si>
  <si>
    <t>170071-ORD1T-419/2022-1</t>
  </si>
  <si>
    <t>170071-ORD1T-421/2022-1</t>
  </si>
  <si>
    <t>170071-ORD1T-433/2022-1</t>
  </si>
  <si>
    <t>170071-ORD1T-389/2022-1</t>
  </si>
  <si>
    <t>170071-ORD1T-401/2022-1</t>
  </si>
  <si>
    <t>170071-ORD1T-399/2022-1</t>
  </si>
  <si>
    <t>170071-ORD1T-405/2022-1</t>
  </si>
  <si>
    <t>170071-ORD1T-417/2022-1</t>
  </si>
  <si>
    <t>170071-ORD1T-452/2022-1</t>
  </si>
  <si>
    <t>170071-ORD1T-454/2022-1</t>
  </si>
  <si>
    <t>170071-ORD1T-442/2022-1</t>
  </si>
  <si>
    <t>170071-ORD1T-460/2022-1</t>
  </si>
  <si>
    <t>170071-ORD1T-440/2022-1</t>
  </si>
  <si>
    <t>170071-ORD1T-446/2022-1</t>
  </si>
  <si>
    <t>170071-ORD1T-444/2022-1</t>
  </si>
  <si>
    <t>170071-ORD1T-459/2022-1</t>
  </si>
  <si>
    <t>170071-ORD1T-458/2022-1</t>
  </si>
  <si>
    <t>170071-ORD1T-447/2022-1</t>
  </si>
  <si>
    <t>170071-ORD1T-448/2022-1</t>
  </si>
  <si>
    <t>170071-ORD1T-441/2022-1</t>
  </si>
  <si>
    <t>170071-ORD1T-445/2022-1</t>
  </si>
  <si>
    <t>170071-ORD1T-11/2023-1</t>
  </si>
  <si>
    <t>170071-ORD1T-15/2023-1</t>
  </si>
  <si>
    <t>170071-ORD1T-4/2023-1</t>
  </si>
  <si>
    <t>170071-ORD1T-24/2023-1</t>
  </si>
  <si>
    <t>170071-ORD1T-25/2023-1</t>
  </si>
  <si>
    <t>170071-ORD1T-38/2023-1</t>
  </si>
  <si>
    <t>170071-ORD1T-42/2023-1</t>
  </si>
  <si>
    <t>170071-ORD1T-17/2023-1</t>
  </si>
  <si>
    <t>170071-ORD1T-09/2023-1</t>
  </si>
  <si>
    <t>170071-ORD1T-27/2023-1</t>
  </si>
  <si>
    <t>170071-ORD1T-41/2023-1</t>
  </si>
  <si>
    <t>170071-ORD1T-08/2023-1</t>
  </si>
  <si>
    <t>170071-ORD1T-08/2023-2</t>
  </si>
  <si>
    <t>170071-ORD1T-16/2023-1</t>
  </si>
  <si>
    <t>170071-ORD1T-14/2023-1</t>
  </si>
  <si>
    <t>170071-ORD1T-20/2023-1</t>
  </si>
  <si>
    <t>170071-ORD1T-28/2023-1</t>
  </si>
  <si>
    <t>170071-ORD1T-49/2023-1</t>
  </si>
  <si>
    <t>170071-ORD1T-49/2023-2</t>
  </si>
  <si>
    <t>170071-ORD1T-49/2023-3</t>
  </si>
  <si>
    <t>170071-ORD1T-23/2023-1</t>
  </si>
  <si>
    <t>170071-ORD1T-13/2023-1</t>
  </si>
  <si>
    <t>170071-ORD1T-19/2023-1</t>
  </si>
  <si>
    <t>170071-ORD1T-07/2023-1</t>
  </si>
  <si>
    <t>170071-ORD1T-03/2023-1</t>
  </si>
  <si>
    <t>170071-ORD1T-02/2023-1</t>
  </si>
  <si>
    <t>170071-ORD1T-40/2023-1</t>
  </si>
  <si>
    <t>170071-ORD1T-50/2023-1</t>
  </si>
  <si>
    <t>170071-ORD1T-53/2023-1</t>
  </si>
  <si>
    <t>170071-ORD1T-62/2023-1</t>
  </si>
  <si>
    <t>170071-ORD1T-57/2023-1</t>
  </si>
  <si>
    <t>170071-ORD1T-71/2023-1</t>
  </si>
  <si>
    <t>170071-ORD1T-75/2023-1</t>
  </si>
  <si>
    <t>170071-ORD1T-55/2023-1</t>
  </si>
  <si>
    <t>170071-ORD1T-63/2023-1</t>
  </si>
  <si>
    <t>170071-ORD1T-67/2023-1</t>
  </si>
  <si>
    <t>170071-ORD1T-01/2023-1</t>
  </si>
  <si>
    <t>170071-ORD1T-01/2023-2</t>
  </si>
  <si>
    <t>170071-ORD1T-01/2023-3</t>
  </si>
  <si>
    <t>170071-ORD1T-18/2023-1</t>
  </si>
  <si>
    <t>170071-ORD1T-74/2023-1</t>
  </si>
  <si>
    <t>170071-ORD1T-12/2023-1</t>
  </si>
  <si>
    <t>170071-ORD1T-76/2023-1</t>
  </si>
  <si>
    <t>170071-ORD1T-80/2023-1</t>
  </si>
  <si>
    <t>170071-ORD1T-22/2023-1</t>
  </si>
  <si>
    <t>170071-ORD1T-81/2023-1</t>
  </si>
  <si>
    <t>170071-ORD1T-72/2023-1</t>
  </si>
  <si>
    <t>170071-ORD1T-68/2023-1</t>
  </si>
  <si>
    <t>170071-ORD1T-61/2023-1</t>
  </si>
  <si>
    <t>170071-ORD1T-69/2023-1</t>
  </si>
  <si>
    <t>170071-ORD1T-59/2023-1</t>
  </si>
  <si>
    <t>170071-ORD1T-77/2023-1</t>
  </si>
  <si>
    <t>170071-ORD1T-79/2023-1</t>
  </si>
  <si>
    <t>170071-ORD1T-70/2023-1</t>
  </si>
  <si>
    <t>170071-ORD1T-65/2023-1</t>
  </si>
  <si>
    <t>170071-ORD1T-95/2023-1</t>
  </si>
  <si>
    <t>170071-ORD1T-93/2023-1</t>
  </si>
  <si>
    <t>170071-ORD1T-105/2023-1</t>
  </si>
  <si>
    <t>170071-ORD1T-101/2023-1</t>
  </si>
  <si>
    <t>170071-ORD1T-111/2023-1</t>
  </si>
  <si>
    <t>170071-ORD1T-117/2023-1</t>
  </si>
  <si>
    <t>170071-ORD1T-129/2023-1</t>
  </si>
  <si>
    <t>170071-ORD1T-82/2023-1</t>
  </si>
  <si>
    <t>170071-ORD1T-84/2023-1</t>
  </si>
  <si>
    <t>170071-ORD1T-90/2023-1</t>
  </si>
  <si>
    <t>170071-ORD1T-94/2023-1</t>
  </si>
  <si>
    <t>170071-ORD1T-98/2023-1</t>
  </si>
  <si>
    <t>170071-ORD1T-100/2023-1</t>
  </si>
  <si>
    <t>170071-ORD1T-124/2023-1</t>
  </si>
  <si>
    <t>170071-ORD1T-89/2023-1</t>
  </si>
  <si>
    <t>170071-ORD1T-97/2023-1</t>
  </si>
  <si>
    <t>170071-ORD1T-99/2023-1</t>
  </si>
  <si>
    <t>170071-ORD1T-04/2023-1</t>
  </si>
  <si>
    <t>170071-ORD1T-44/2023-1</t>
  </si>
  <si>
    <t>170071-ORD1T-32/2023-1</t>
  </si>
  <si>
    <t>170071-ORD1T-106/2023-1</t>
  </si>
  <si>
    <t>170071-ORD1T-37/2023-1</t>
  </si>
  <si>
    <t>170071-ORD1T-85/2023-1</t>
  </si>
  <si>
    <t>170071-ORD1T-119/2023-1</t>
  </si>
  <si>
    <t>170071-ORD1T-127/2023-1</t>
  </si>
  <si>
    <t>170071-ORD1T-47/2023-1</t>
  </si>
  <si>
    <t>170071-ORD1T-26/2023-1</t>
  </si>
  <si>
    <t>170071-ORD1T-120/2023-1</t>
  </si>
  <si>
    <t>170071-ORD1T-92/2023-1</t>
  </si>
  <si>
    <t>170071-ORD1T-66/2023-1</t>
  </si>
  <si>
    <t>170071-ORD1T-126/2023-1</t>
  </si>
  <si>
    <t>170071-ORD1T-118/2023-1</t>
  </si>
  <si>
    <t>170071-ORD1T-60/2023-1</t>
  </si>
  <si>
    <t>170071-ORD1T-131/2023-1</t>
  </si>
  <si>
    <t>170071-ORD1T-135/2023-1</t>
  </si>
  <si>
    <t>170071-ORD1T-175/2023-1</t>
  </si>
  <si>
    <t>170071-ORD1T-171/2023-1</t>
  </si>
  <si>
    <t>170071-ORD1T-147/2023-1</t>
  </si>
  <si>
    <t>170071-ORD1T-180/2023-1</t>
  </si>
  <si>
    <t>170071-ORD1T-116/2023-1</t>
  </si>
  <si>
    <t>170071-ORD1T-174/2023-1</t>
  </si>
  <si>
    <t>170071-ORD1T-156/2023-1</t>
  </si>
  <si>
    <t>170071-ORD1T-156/2023-2</t>
  </si>
  <si>
    <t>170071-ORD1T-114/2023-1</t>
  </si>
  <si>
    <t>170071-ORD1T-140/2023-1</t>
  </si>
  <si>
    <t>170071-ORD1T-145/2023-1</t>
  </si>
  <si>
    <t>170071-ORD1T-141/2023-1</t>
  </si>
  <si>
    <t>170071-ORD1T-136/2023-1</t>
  </si>
  <si>
    <t>170071-ORD1T-136/2023-2</t>
  </si>
  <si>
    <t>170071-ORD1T-150/2023-1</t>
  </si>
  <si>
    <t>170071-ORD1T-154/2023-1</t>
  </si>
  <si>
    <t>170071-ORD1T-172/2023-1</t>
  </si>
  <si>
    <t>170071-ORD1T-163/2023-1</t>
  </si>
  <si>
    <t>170071-ORD1T-165/2023-1</t>
  </si>
  <si>
    <t>170071-ORD1T-165/2023-2</t>
  </si>
  <si>
    <t>170071-ORD1T-165/2023-3</t>
  </si>
  <si>
    <t>170071-ORD1T-165/2023-4</t>
  </si>
  <si>
    <t>170071-ORD1T-165/2023-5</t>
  </si>
  <si>
    <t>170071-ORD1T-165/2023-6</t>
  </si>
  <si>
    <t>170071-ORD1T-83/2023-1</t>
  </si>
  <si>
    <t>170071-ORD1T-177/2023-1</t>
  </si>
  <si>
    <t>170071-ORD1T-130/2023-1</t>
  </si>
  <si>
    <t>170071-ORD1T-152/2023-1</t>
  </si>
  <si>
    <t>170071-ORD1T-162/2023-1</t>
  </si>
  <si>
    <t>170071-ORD1T-168/2023-1</t>
  </si>
  <si>
    <t>170071-ORD1T-184/2023-1</t>
  </si>
  <si>
    <t>170071-ORD1T-159/2023-1</t>
  </si>
  <si>
    <t>170071-ORD1T-151/2023-1</t>
  </si>
  <si>
    <t>170071-ORD1T-169/2023-1</t>
  </si>
  <si>
    <t>170071-ORD1T-158/2023-1</t>
  </si>
  <si>
    <t>170071-ORD1T-134/2023-1</t>
  </si>
  <si>
    <t>170071-ORD1T-192/2023-1</t>
  </si>
  <si>
    <t>170071-ORD1T-196/2023-1</t>
  </si>
  <si>
    <t>170071-ORD1T-208/2023-1</t>
  </si>
  <si>
    <t>170071-ORD1T-214/2023-1</t>
  </si>
  <si>
    <t>170071-ORD1T-218/2023-1</t>
  </si>
  <si>
    <t>170071-ORD1T-176/2023-1</t>
  </si>
  <si>
    <t>170071-ORD1T-203/2023-1</t>
  </si>
  <si>
    <t>170071-ORD1T-207/2023-1</t>
  </si>
  <si>
    <t>170071-ORD1T-207/2023-2</t>
  </si>
  <si>
    <t>170071-ORD1T-217/2023-1</t>
  </si>
  <si>
    <t>170071-ORD1T-183/2023-1</t>
  </si>
  <si>
    <t>170071-ORD1T-216/2023-1</t>
  </si>
  <si>
    <t>170071-ORD1T-220/2023-1</t>
  </si>
  <si>
    <t>170071-ORD1T-189/2023-1</t>
  </si>
  <si>
    <t>170071-ORD1T-223/2023-1</t>
  </si>
  <si>
    <t>170071-ORD1T-191/2023-1</t>
  </si>
  <si>
    <t>170071-ORD1T-195/2023-1</t>
  </si>
  <si>
    <t>170071-ORD1T-211/2023-1</t>
  </si>
  <si>
    <t>170071-ORD1T-221/2023-1</t>
  </si>
  <si>
    <t>170071-ORD1T-229/2023-1</t>
  </si>
  <si>
    <t>170071-ORD1T-194/2023-1</t>
  </si>
  <si>
    <t>170071-ORD1T-206/2023-1</t>
  </si>
  <si>
    <t>170071-ORD1T-208/2023-2</t>
  </si>
  <si>
    <t>170071-ORD1T-213/2023-1</t>
  </si>
  <si>
    <t>170071-ORD1T-239/2023-1</t>
  </si>
  <si>
    <t>170071-ORD1T-251/2023-1</t>
  </si>
  <si>
    <t>170071-ORD1T-257/2023-1</t>
  </si>
  <si>
    <t>170071-ORD1T-263/2023-1</t>
  </si>
  <si>
    <t>170071-ORD1T-263/2023-2</t>
  </si>
  <si>
    <t>170071-ORD1T-232/2023-1</t>
  </si>
  <si>
    <t>170071-ORD1T-272/2023-1</t>
  </si>
  <si>
    <t>170071-ORD1T-238/2023-1</t>
  </si>
  <si>
    <t>170071-ORD1T-282/2023-1</t>
  </si>
  <si>
    <t>170071-ORD1T-233/2023-1</t>
  </si>
  <si>
    <t>170071-ORD1T-277/2023-1</t>
  </si>
  <si>
    <t>170071-ORD1T-287/2023-1</t>
  </si>
  <si>
    <t>170071-ORD1T-288/2023
-1</t>
  </si>
  <si>
    <t>170071-ORD1T-289/2023-1</t>
  </si>
  <si>
    <t>170071-ORD1T-290/2023
-1</t>
  </si>
  <si>
    <t>170071-ORD1T-291/2023
-1</t>
  </si>
  <si>
    <t>170071-ORD1T-292/2023
-1</t>
  </si>
  <si>
    <t>170071-ORD1T-293/2023
-1</t>
  </si>
  <si>
    <t>170071-ORD1T-294/2023
-1</t>
  </si>
  <si>
    <t>170071-ORD1T-295/2023
-1</t>
  </si>
  <si>
    <t>170071-ORD1T-296/2023
-1</t>
  </si>
  <si>
    <t>170071-ORD1T-297/2023
-1</t>
  </si>
  <si>
    <t>170071-ORD1T-298/2023
-1</t>
  </si>
  <si>
    <t>170071-ORD1T-299/2023
-1</t>
  </si>
  <si>
    <t>170071-ORD1T-349/2022
-1</t>
  </si>
  <si>
    <t>170071-ORD1T-319/2023-1</t>
  </si>
  <si>
    <t>170071-ORD1T-317/2023-1</t>
  </si>
  <si>
    <t>170071-ORD1T-335/2023-1</t>
  </si>
  <si>
    <t>170071-ORD1T-335/2023-2</t>
  </si>
  <si>
    <t>170071-ORD1T-338/2023-1</t>
  </si>
  <si>
    <t>170071-ORD1T-316/2023-1</t>
  </si>
  <si>
    <t>170071-ORD1T-326/2023-1</t>
  </si>
  <si>
    <t>170071-ORD1T-326/2023-2</t>
  </si>
  <si>
    <t>170071-ORD1T-374/2023-1</t>
  </si>
  <si>
    <t>170071-ORD1T-315/2023-1</t>
  </si>
  <si>
    <t>170071-ORD1T-325/2023-1</t>
  </si>
  <si>
    <t>170071-ORD1T-333/2023-1</t>
  </si>
  <si>
    <t>170071-ORD1T-337/2023-1</t>
  </si>
  <si>
    <t>170071-ORD1T-339/2023-1</t>
  </si>
  <si>
    <t>170071-ORD1T-329/2023-1</t>
  </si>
  <si>
    <t>170071-ORD1T-331/2023-1</t>
  </si>
  <si>
    <t>170071-ORD1T-314/2023-1</t>
  </si>
  <si>
    <t>170071-ORD1T-324/2023-1</t>
  </si>
  <si>
    <t>170071-ORD1T-347/2023-1</t>
  </si>
  <si>
    <t>170071-ORD1T-349/2023-1</t>
  </si>
  <si>
    <t>170071-ORD1T-345/2023-1</t>
  </si>
  <si>
    <t>170071-ORD1T-340/2023-1</t>
  </si>
  <si>
    <t>170071-ORD1T-353/2023-1</t>
  </si>
  <si>
    <t>170071-ORD1T-391/2023-1</t>
  </si>
  <si>
    <t>170071-ORD1T-321/2023-1</t>
  </si>
  <si>
    <t>170071-ORD1T-323/2023-1</t>
  </si>
  <si>
    <t>170071-ORD1T-361/2023-1</t>
  </si>
  <si>
    <t>170071-ORD1T-367/2023-1</t>
  </si>
  <si>
    <t>170071-ORD1T-377/2023-1</t>
  </si>
  <si>
    <t>170071-ORD1T-343/2023-1</t>
  </si>
  <si>
    <t>170071-ORD1T-355/2023-1</t>
  </si>
  <si>
    <t>170071-ORD1T-357/2023-1</t>
  </si>
  <si>
    <t>170071-ORD1T-346/2023-1</t>
  </si>
  <si>
    <t>170071-ORD1T-320/2023-1</t>
  </si>
  <si>
    <t>170071-ORD1T-330/2023-1</t>
  </si>
  <si>
    <t>170071-ORD1T-369/2023-1</t>
  </si>
  <si>
    <t>170071-ORD1T-354/2023-1</t>
  </si>
  <si>
    <t>170071-ORD1T-341/2023-1</t>
  </si>
  <si>
    <t>170071-ORD1T-379/2023-1</t>
  </si>
  <si>
    <t>170071-ORD1T-380/2023-1</t>
  </si>
  <si>
    <t>170071-ORD1T-381/2023-1</t>
  </si>
  <si>
    <t>170071-ORD1T-382/2023-1</t>
  </si>
  <si>
    <t>170071-ORD1T-383/2023-1</t>
  </si>
  <si>
    <t>170071-ORD1T-384/2023-1</t>
  </si>
  <si>
    <t>170071-ORD1T-385/2023-1</t>
  </si>
  <si>
    <t>170071-ORD1T-386/2023-1</t>
  </si>
  <si>
    <t>170071-ORD1T-387/2023-1</t>
  </si>
  <si>
    <t>170071-ORD1T-388/2023-1</t>
  </si>
  <si>
    <t>170071-ORD1T-389/2023-1</t>
  </si>
  <si>
    <t>170071-ORD1T-390/2023-1</t>
  </si>
  <si>
    <t>170071-ORD1T-392/2023-1</t>
  </si>
  <si>
    <t>170071-ORD1T-393/2023-1</t>
  </si>
  <si>
    <t>170071-ORD1T-394/2023-1</t>
  </si>
  <si>
    <t>170071-ORD1T-395/2023-1</t>
  </si>
  <si>
    <t>170071-ORD1T-381/2022-2</t>
  </si>
  <si>
    <t>170071-ORD1T-423/2023-1</t>
  </si>
  <si>
    <t>170071-ORD1T-424/2023-1</t>
  </si>
  <si>
    <t>170071-ORD1T-425/2023-1</t>
  </si>
  <si>
    <t>170071-ORD1T-426/2023-1</t>
  </si>
  <si>
    <t>170071-ORD1T-427/2023-1</t>
  </si>
  <si>
    <t>170071-ORD1T-428/2023-1</t>
  </si>
  <si>
    <t>170071-ORD1T-429/2023-1</t>
  </si>
  <si>
    <t>170071-ORD1T-430/2023-1</t>
  </si>
  <si>
    <t>170071-ORD1T-431/2023-1</t>
  </si>
  <si>
    <t>170071-ORD1T-432/2023-1</t>
  </si>
  <si>
    <t>170071-ORD1T-433/2023-1</t>
  </si>
  <si>
    <t>170071-ORD1T-434/2023-1</t>
  </si>
  <si>
    <t>170071-ORD1T-435/2023-1</t>
  </si>
  <si>
    <t>170071-ORD1T-436/2023-1</t>
  </si>
  <si>
    <t>170071-ORD1T-437/2023-1</t>
  </si>
  <si>
    <t>170071-ORD1T-438/2023-1</t>
  </si>
  <si>
    <t>170071-ORD1T-439/2023-1</t>
  </si>
  <si>
    <t>170071-ORD1T-440/2023-1</t>
  </si>
  <si>
    <t>170071-ORD1T-441/2023-1</t>
  </si>
  <si>
    <t>170071-ORD1T-442/2023-1</t>
  </si>
  <si>
    <t>170071-ORD1T-443/2023-1</t>
  </si>
  <si>
    <t>170071-ORD1T-444/2023-1</t>
  </si>
  <si>
    <t>170071-ORD1T-445/2023-1</t>
  </si>
  <si>
    <t>170071-ORD1T-446/2023-1</t>
  </si>
  <si>
    <t>170071-ORD1T-447/2023-1</t>
  </si>
  <si>
    <t>170071-ORD1T-448/2023-1</t>
  </si>
  <si>
    <t>170071-ORD1T-449/2023-1</t>
  </si>
  <si>
    <t>170071-ORD1T-450/2023-1</t>
  </si>
  <si>
    <t>170071-ORD1T-451/2023-1</t>
  </si>
  <si>
    <t>170071-ORD1T-452/2023-1</t>
  </si>
  <si>
    <t>170071-ORD1T-453/2023-1</t>
  </si>
  <si>
    <t>170071-ORD1T-454/2023-1</t>
  </si>
  <si>
    <t>170071-ORD1T-455/2023-1</t>
  </si>
  <si>
    <t>170071-ORD1T-456/2023-1</t>
  </si>
  <si>
    <t>170071-ORD1T-457/2023-1</t>
  </si>
  <si>
    <t>170071-ORD1T-458/2023-1</t>
  </si>
  <si>
    <t>hombre</t>
  </si>
  <si>
    <t>170071-ORD1T-459/2023-1</t>
  </si>
  <si>
    <t>170071-ORD1T-460/2023-1</t>
  </si>
  <si>
    <t>170071-ORD1T-461/2023-1</t>
  </si>
  <si>
    <t>170071-ORD1T-462/2023-1</t>
  </si>
  <si>
    <t>170071-ORD1T-463/2023-1</t>
  </si>
  <si>
    <t>170071-ORD1T-464/2023-1</t>
  </si>
  <si>
    <t>170071-ORD1T-465/2023-1</t>
  </si>
  <si>
    <t>170071-ORD1T-466/2023-1</t>
  </si>
  <si>
    <t>170071-ORD1T-467/2023-1</t>
  </si>
  <si>
    <t>170071-ORD1T-468/2023-1</t>
  </si>
  <si>
    <t>mujer</t>
  </si>
  <si>
    <t>170071-ORD1T-469/2023-1</t>
  </si>
  <si>
    <t>170071-ORD1T-470/2023-1</t>
  </si>
  <si>
    <t>170071-ORD1T-471/2023-1</t>
  </si>
  <si>
    <t>170071-ORD1T-472/2023-1</t>
  </si>
  <si>
    <t>170071-ORD1T-473/2023-1</t>
  </si>
  <si>
    <t>170071-ORD1T-474/2023-1</t>
  </si>
  <si>
    <t>170071-ORD1T-475/2023-1</t>
  </si>
  <si>
    <t>170071-ORD1T-476/2023-1</t>
  </si>
  <si>
    <t>Abastecedora de Materiales del Centro 2000 S.A de C.V.</t>
  </si>
  <si>
    <t xml:space="preserve">Avenida Centenario </t>
  </si>
  <si>
    <t>CIVAC</t>
  </si>
  <si>
    <t>Ciinepolis de Mexico S.A. de C.V.</t>
  </si>
  <si>
    <t>Autopista México-Acapulco</t>
  </si>
  <si>
    <t>sin numero</t>
  </si>
  <si>
    <t>Flores Magon</t>
  </si>
  <si>
    <t>Coffee Tree</t>
  </si>
  <si>
    <t>170071-ORD-04/2021-2</t>
  </si>
  <si>
    <t>Persona física</t>
  </si>
  <si>
    <t/>
  </si>
  <si>
    <t>170071-ORD-04/2021-3</t>
  </si>
  <si>
    <t>Provident México S.A. de C.V.</t>
  </si>
  <si>
    <t>Avenida Morelos Sur</t>
  </si>
  <si>
    <t>Las Palmas</t>
  </si>
  <si>
    <t>Provident Servicios  S.A. de C.V.</t>
  </si>
  <si>
    <t>170071-ORD-05/2021-2</t>
  </si>
  <si>
    <t>Comercializadora y Distribuidora Klacan</t>
  </si>
  <si>
    <t>Gualupita</t>
  </si>
  <si>
    <t>170071-ORD-1T-07/2021-2</t>
  </si>
  <si>
    <t>Grupo Turistico del Ángel de Cuautla S.A de C.V.</t>
  </si>
  <si>
    <t>Avenida José María Morelos y Pavón</t>
  </si>
  <si>
    <t>Operadora Comercial Mexicana S.A. de C. V.</t>
  </si>
  <si>
    <t>Carretera Mexico-Acapulco</t>
  </si>
  <si>
    <t>km 87.05</t>
  </si>
  <si>
    <t>170071-ORD-1T-03/2022-2</t>
  </si>
  <si>
    <t>170071-ORD-1T-03/2022-3</t>
  </si>
  <si>
    <t>Grupo de Administracion de Bienes y Ervicios S.A. de C.V.</t>
  </si>
  <si>
    <t>Cuauhtemotzin</t>
  </si>
  <si>
    <t>Luna Gestion de Servicios S.A  de C.V.</t>
  </si>
  <si>
    <t>170071-ORD-1T-04/2022-2</t>
  </si>
  <si>
    <t>170071-ORD-1T-04/2022-3</t>
  </si>
  <si>
    <t>Tiendas Tres B S.A. de C. V.</t>
  </si>
  <si>
    <t>Avenida Emiliano Zapata</t>
  </si>
  <si>
    <t>Cliserio Alanis</t>
  </si>
  <si>
    <t>Grupo Guavos S.A. deC.V.</t>
  </si>
  <si>
    <t>Vanguardia Seguridad Privada de Morelos S. de R.L.</t>
  </si>
  <si>
    <t>Arrastradero</t>
  </si>
  <si>
    <t>Nogales del Poblado de Ocotepec</t>
  </si>
  <si>
    <t>170071-ORD-1T-08/2022-2</t>
  </si>
  <si>
    <t>Cocinas y Espacios Sin Limites</t>
  </si>
  <si>
    <t>Las Granjas</t>
  </si>
  <si>
    <t>170071-ORD-1T-10/2022-2</t>
  </si>
  <si>
    <t>170071-ORD-1T-10/2022-3</t>
  </si>
  <si>
    <t>ADIDAS de Mexico S.A. de C.V.</t>
  </si>
  <si>
    <t>km 73.573</t>
  </si>
  <si>
    <t>local B-13</t>
  </si>
  <si>
    <t>Proteccion Patrimonial Fenix</t>
  </si>
  <si>
    <t>Avenida Morelos</t>
  </si>
  <si>
    <t>local A-5</t>
  </si>
  <si>
    <t>ESTAFETA Mexicana S.A. de C.V.</t>
  </si>
  <si>
    <t>Avenida insurgentes</t>
  </si>
  <si>
    <t>104bis</t>
  </si>
  <si>
    <t>bodega 8</t>
  </si>
  <si>
    <t>Punto a Punto T2 S. de R.L.</t>
  </si>
  <si>
    <t>Campo Vergel Santa Cruz</t>
  </si>
  <si>
    <t>Vergel Santa Cruz</t>
  </si>
  <si>
    <t>Maryel Consultorí de Negocios S.A. de C.V.</t>
  </si>
  <si>
    <t>Gutemberg</t>
  </si>
  <si>
    <t>Plasticos y Vinilos Rev S.A. de C.V.</t>
  </si>
  <si>
    <t>Cerillera</t>
  </si>
  <si>
    <t>170071-ORD-1T-17/2022-2</t>
  </si>
  <si>
    <t>170071-ORD-1T-17/2022-3</t>
  </si>
  <si>
    <t>170071-ORD-1T-17/2022-4</t>
  </si>
  <si>
    <t>170071-ORD-1T-17/2022-5</t>
  </si>
  <si>
    <t>Organización del Servicio Publlilco de Trasporte Colectvo de Pasajeros Ruta 15 A.C.</t>
  </si>
  <si>
    <t>Cuitlahuac</t>
  </si>
  <si>
    <t>170071-ORD-1T-20/2022-2</t>
  </si>
  <si>
    <t>Operadora de Ministeaciones Combursev S.A. de C.V.</t>
  </si>
  <si>
    <t>Carrertera Federal Chilpancingo Cuernavaca</t>
  </si>
  <si>
    <t>km 21.790</t>
  </si>
  <si>
    <t>poblado de Alpuyeca</t>
  </si>
  <si>
    <t>Mayser Maquilados y Servicios S.A. de C.V.</t>
  </si>
  <si>
    <t>Amate</t>
  </si>
  <si>
    <t>16 y 17</t>
  </si>
  <si>
    <t>Otilio Montaño</t>
  </si>
  <si>
    <t>RCH Servicios Empresariales S.A de C.V.</t>
  </si>
  <si>
    <t>Doctor Gustavo Gomez Azcarate</t>
  </si>
  <si>
    <t>Lomas de la Selva</t>
  </si>
  <si>
    <t>Personal Capacitado Gopom, Bs Administadora S.A. de C.V.</t>
  </si>
  <si>
    <t>170071-ORD-1T-23/2022-2</t>
  </si>
  <si>
    <t>Corpo Ditajo S.A. de C.V.</t>
  </si>
  <si>
    <t>170071-ORD-1T-23/2022-3</t>
  </si>
  <si>
    <t>170071-ORD-1T-23/2022-4</t>
  </si>
  <si>
    <t>170071-ORD-1T-23/2022-5</t>
  </si>
  <si>
    <t>170071-ORD-1T-23/2022-6</t>
  </si>
  <si>
    <t>Truck Express Civac S.A. de C.V.</t>
  </si>
  <si>
    <t>Centenario</t>
  </si>
  <si>
    <t>Tiendas Super Precio S.A. de C.V.</t>
  </si>
  <si>
    <t>Calzada de los Actores</t>
  </si>
  <si>
    <t>San Anton</t>
  </si>
  <si>
    <t>170071-ORD-1T-26/2022-2</t>
  </si>
  <si>
    <t>Promotora Vainilla S.A. de C.V.</t>
  </si>
  <si>
    <t>Ruiz Cortinez</t>
  </si>
  <si>
    <t>Acapatzingo</t>
  </si>
  <si>
    <t>Constructora Vdu S.A. de C.V.</t>
  </si>
  <si>
    <t>170071-ORD-1T-27/2022-2</t>
  </si>
  <si>
    <t>Grupo empresarial de vivienda S.A. de C.V.</t>
  </si>
  <si>
    <t>170071-ORD-1T-27/2022-3</t>
  </si>
  <si>
    <t>Muebles para baño S.A. de C.V.</t>
  </si>
  <si>
    <t>Libramiento Emiliano Zapata-Cuernavaca</t>
  </si>
  <si>
    <t>Campo Sotelo</t>
  </si>
  <si>
    <t>170071-ORD-1T-28/2022-2</t>
  </si>
  <si>
    <t>Grupo Empresarial Alciro S.A. de C.V.</t>
  </si>
  <si>
    <t>Mar del Norte</t>
  </si>
  <si>
    <t>Lomas de Tlahuapan</t>
  </si>
  <si>
    <t>170071-ORD-1T-29/2022-2</t>
  </si>
  <si>
    <t>Administradira de Fondos para el Retiro INVERCAP S.A. de C.V.</t>
  </si>
  <si>
    <t>Bulevard Gustavo Diaz Ordaz</t>
  </si>
  <si>
    <t>local 22 y 23</t>
  </si>
  <si>
    <t>Cantarranas</t>
  </si>
  <si>
    <t>Hipico San Jose Sumiya A.C.</t>
  </si>
  <si>
    <t>Francisco de Montejo</t>
  </si>
  <si>
    <t>Fraccionamiento Sumiya</t>
  </si>
  <si>
    <t>Antar&amp;tida S.A. de C.V.</t>
  </si>
  <si>
    <t>170071-ORD-1T-32/2022-2</t>
  </si>
  <si>
    <t>170071-ORD-1T-32/2022-3</t>
  </si>
  <si>
    <t>Operadora de Franquicias Gonca S.A. de C.V.</t>
  </si>
  <si>
    <t>Cuauhtemoc</t>
  </si>
  <si>
    <t>Tintoretia Max</t>
  </si>
  <si>
    <t>170071-ORD-1T-33/2022-2</t>
  </si>
  <si>
    <t>170071-ORD-1T-33/2022-3</t>
  </si>
  <si>
    <t>Jafra Cosmetics S.A. de C.V.</t>
  </si>
  <si>
    <t>Jafra Comercial System</t>
  </si>
  <si>
    <t>Hotel Quinta El Laurel</t>
  </si>
  <si>
    <t>Jacarandas</t>
  </si>
  <si>
    <t>Real del Puente</t>
  </si>
  <si>
    <t>Lastur S.A. de C.V.</t>
  </si>
  <si>
    <t>Plutarco Elias Calles</t>
  </si>
  <si>
    <t>Compañía de Servicios Asturias S.A. de C.V.</t>
  </si>
  <si>
    <t>Grupo Funerario Sipref S.A. de C.V.</t>
  </si>
  <si>
    <t>Alvaro Obregon</t>
  </si>
  <si>
    <t>c</t>
  </si>
  <si>
    <t>Colegio Morelos</t>
  </si>
  <si>
    <t>Servicios de Salvamiento y Custodia, Arrastres y Pension Ro-41 S.A. de C.V.</t>
  </si>
  <si>
    <t>km 19.5</t>
  </si>
  <si>
    <t>no identificado</t>
  </si>
  <si>
    <t>170071-ORD-1T-40/2022-2</t>
  </si>
  <si>
    <t>Instituto Mexicano del Seguro Social</t>
  </si>
  <si>
    <t>Plan de Ayala</t>
  </si>
  <si>
    <t>170071-ORD-1T-42/2022-2</t>
  </si>
  <si>
    <t>Instituto del Fondo Auxiliar para la Vivienda de los Trabajadores</t>
  </si>
  <si>
    <t>loca 4-7</t>
  </si>
  <si>
    <t>Teopanzolco</t>
  </si>
  <si>
    <t>170071-ORD-1T-42/2022-3</t>
  </si>
  <si>
    <t>Sercurezza S.A. de C.V.</t>
  </si>
  <si>
    <t>LOCAL1</t>
  </si>
  <si>
    <t>Los Pinos</t>
  </si>
  <si>
    <t>Tiendas Soriana S.A. de C.V.</t>
  </si>
  <si>
    <t>Master Motors Mexico S.A. de C.V.</t>
  </si>
  <si>
    <t>Rio Mayo</t>
  </si>
  <si>
    <t>Distribuidora Ugartechea S.A. de C.V.</t>
  </si>
  <si>
    <t>9 Este</t>
  </si>
  <si>
    <t>Instituto Cultural Loyola</t>
  </si>
  <si>
    <t xml:space="preserve">Hermenegildo Galeana </t>
  </si>
  <si>
    <t>Farmacia Guadalajara</t>
  </si>
  <si>
    <t>Fitness Food Cuernavaca</t>
  </si>
  <si>
    <t>Nueva Italia</t>
  </si>
  <si>
    <t>Lomas de Cortes</t>
  </si>
  <si>
    <t>Operadora Walmart S. de R.L. de C.V.</t>
  </si>
  <si>
    <t>Consultores Internacionales de Seguridad Asociados S.A. de C.V.</t>
  </si>
  <si>
    <t>170071-ORD-1T-50/2022-2</t>
  </si>
  <si>
    <t>Amanoarte</t>
  </si>
  <si>
    <t>Revolucion de 1910</t>
  </si>
  <si>
    <t>Barrio Santo Domingo</t>
  </si>
  <si>
    <t>Biosany Shalosh Bayom S.A. de C.V.</t>
  </si>
  <si>
    <t>Sendero de la Ladera</t>
  </si>
  <si>
    <t>Club de Golf Hacienda San Gaspar</t>
  </si>
  <si>
    <t>170071-ORD-1T-52/2022-2</t>
  </si>
  <si>
    <t>104 bis</t>
  </si>
  <si>
    <t>Tetragono de Oriente S.A. de C.V.</t>
  </si>
  <si>
    <t xml:space="preserve">Begonia </t>
  </si>
  <si>
    <t>Satelite</t>
  </si>
  <si>
    <t>Coemsa Parking S.A. de C.V.</t>
  </si>
  <si>
    <t>Manuel Avila Camacho</t>
  </si>
  <si>
    <t>San Jeronimo</t>
  </si>
  <si>
    <t>Rosa Elena Dueñas S.A. de C.V.</t>
  </si>
  <si>
    <t>Avenida Ahuatepec</t>
  </si>
  <si>
    <t>Antonio Barina</t>
  </si>
  <si>
    <t>Pullman de Chiapas S.A. de C.V.</t>
  </si>
  <si>
    <t>Domingo Diez</t>
  </si>
  <si>
    <t>El Empleado</t>
  </si>
  <si>
    <t>170071-ORD-1T-58/2022-2</t>
  </si>
  <si>
    <t>Suspension y Direccion S.A. de C.V.</t>
  </si>
  <si>
    <t>Panificadora Cuernavaca S.A. de C.V.</t>
  </si>
  <si>
    <t>San Diego</t>
  </si>
  <si>
    <t>Lomas de Vista Hermosa</t>
  </si>
  <si>
    <t>Home Depot Mexico S. de R.L. de C.V.</t>
  </si>
  <si>
    <t>Cuauhnahuac</t>
  </si>
  <si>
    <t>Combustibles Chipitlan S.A de C.V.</t>
  </si>
  <si>
    <t>Chipitlan</t>
  </si>
  <si>
    <t>170071-ORD-1T-62/2022-2</t>
  </si>
  <si>
    <t>Operadora de Restaurantes Femerqui S.A. de C.V.</t>
  </si>
  <si>
    <t>Paseo Cuauhnahuac</t>
  </si>
  <si>
    <t>Nueva Wal-mart de Mexico S. de R.L. de C.V.</t>
  </si>
  <si>
    <t>Grupo Gicsa S.A. de C.V.</t>
  </si>
  <si>
    <t>Jobamex Seguridad Privada S.A de C.V.</t>
  </si>
  <si>
    <t>Conpryssa S.A. de C.V.</t>
  </si>
  <si>
    <t>Hy Cite Mexico S. de R.L. de C.V.</t>
  </si>
  <si>
    <t>26-M</t>
  </si>
  <si>
    <t>Seguridad Privada Integral Manavil S.A. de C.V.</t>
  </si>
  <si>
    <t>Nueva Polonia</t>
  </si>
  <si>
    <t xml:space="preserve">IMPECECO S.A DE C.V </t>
  </si>
  <si>
    <t>Mexico- Acapulco</t>
  </si>
  <si>
    <t>km 87.5</t>
  </si>
  <si>
    <t>Colonia Tulipanes</t>
  </si>
  <si>
    <t xml:space="preserve">ADCONINS S.A DE C.V </t>
  </si>
  <si>
    <t xml:space="preserve">GRANJAS UNIDAS  G O DE MORELOS </t>
  </si>
  <si>
    <t>Carretea Federal Mexico Acapulco</t>
  </si>
  <si>
    <t>km 80</t>
  </si>
  <si>
    <t>Alta Palmira</t>
  </si>
  <si>
    <t>170071-ORD-1T-74/2022-2</t>
  </si>
  <si>
    <t>170071-ORD-1T-74/2022-3</t>
  </si>
  <si>
    <t xml:space="preserve">OPERADORA Y PROCESADPRA DE PRODUCTOS Y PANIFICACION S.A DE C.V </t>
  </si>
  <si>
    <t xml:space="preserve">Boulevard Cuauhnahuac </t>
  </si>
  <si>
    <t>km 6.5</t>
  </si>
  <si>
    <t xml:space="preserve">local 1 y 2 </t>
  </si>
  <si>
    <t xml:space="preserve">Moctezuma al interior de la Plaza Junto al  callejon  Dolores </t>
  </si>
  <si>
    <t>Luxe Administracion y Control Inmobiliario S.A.P.I. de C.V.</t>
  </si>
  <si>
    <t>Ricardo Flores Magon</t>
  </si>
  <si>
    <t>ACTION GROUP CO, S.A. DE C.V.</t>
  </si>
  <si>
    <t>CAMINO VIEJO A SAN GASPAR</t>
  </si>
  <si>
    <t>NAVE 1</t>
  </si>
  <si>
    <t>MIGUEL HIDALGO</t>
  </si>
  <si>
    <t>MERCADO LIBRE S. DE R.L.</t>
  </si>
  <si>
    <t>BENITO JUÁREZ</t>
  </si>
  <si>
    <t>TLAHUAPANAN</t>
  </si>
  <si>
    <t>REMATE PUNTO COM DE MÉXICO S. DE R.L. DE C.V.</t>
  </si>
  <si>
    <t>FERRETERÍA Y MATERIALES CHICONCUAC S.A. DE C.V.</t>
  </si>
  <si>
    <t>CARRETERA ZAPATA-ZACATEPEC</t>
  </si>
  <si>
    <t>LÁZARO CARDENAS</t>
  </si>
  <si>
    <t>OPERADORA SALDI, S.A. DE C.V.</t>
  </si>
  <si>
    <t>AVENIDA IGNACIO ZARAGOZA</t>
  </si>
  <si>
    <t>BARRIO LA SANTISIMA</t>
  </si>
  <si>
    <t>NEGOCIACIÓN COMERCIALMENTE CONOCIDA COMO EL CIRUELO.</t>
  </si>
  <si>
    <t>170071-ORD-1T-87/2022-2</t>
  </si>
  <si>
    <t>GRUPO ESPECIAL DE SEGURIDAD PRIVADA GESP S.A. DE C.V.</t>
  </si>
  <si>
    <t>PASEO DE LOS CIPRESES</t>
  </si>
  <si>
    <t>GRUPO ESPECIAL DE SEGURIDAD PRIVADA  S.A. DE C.V.</t>
  </si>
  <si>
    <t>170071-ORD-1T-88/2022-3</t>
  </si>
  <si>
    <t>170071-ORD-1T-89/2022-3</t>
  </si>
  <si>
    <t>RADIO TAXI MONARCA A.C.</t>
  </si>
  <si>
    <t>SN. ISIDRO</t>
  </si>
  <si>
    <t>SANTA MARTHA</t>
  </si>
  <si>
    <t>170071-ORD-1T-89/2022-4</t>
  </si>
  <si>
    <t>170071-ORD1T-90/2022-2</t>
  </si>
  <si>
    <t>170071-ORD1T-90/2022-3</t>
  </si>
  <si>
    <t>AUTOBUSES DE PRIMERA CLASE DE MÉXICO ZACATEPEC S.A. DE C.V.</t>
  </si>
  <si>
    <t>ABASOLO, ESQUINA CON NETZAHUALCOYOTL</t>
  </si>
  <si>
    <t>CENTRO DE DESARROLLO INFANTIL Y GUARDERIA INTEGRADORA ALEPPP</t>
  </si>
  <si>
    <t>CALZADA DE LAS REYES</t>
  </si>
  <si>
    <t>TETELA DEL MONTE</t>
  </si>
  <si>
    <t>170071-ORD1T-98/2022-2</t>
  </si>
  <si>
    <t>170071-ORD1T-98/2022-3</t>
  </si>
  <si>
    <t>RESTAURANTE TIJUANITA BIRRIA</t>
  </si>
  <si>
    <t>AVENIDA TEOPANZOLCO</t>
  </si>
  <si>
    <t>RINCON DEL VALLE</t>
  </si>
  <si>
    <t>170071-ORD1T-99/2022-2</t>
  </si>
  <si>
    <t>CENTRO CELULAR S.A. DE C.V.</t>
  </si>
  <si>
    <t xml:space="preserve">AUTOPISTA MEXICO ACAPULCO </t>
  </si>
  <si>
    <t>KM 87.5</t>
  </si>
  <si>
    <t>TULIPANES</t>
  </si>
  <si>
    <t>RESTAURANTE "LOS HABANEROS"</t>
  </si>
  <si>
    <t>TAXCO</t>
  </si>
  <si>
    <t>VISTA HERMOSA</t>
  </si>
  <si>
    <t>TZOCTZILES SERVICIOS PROFESIONALES DE RESGUARDO Y PROTECCION S.A. DE C.V.</t>
  </si>
  <si>
    <t xml:space="preserve">CARRETERA MEXICO ACAPULCO </t>
  </si>
  <si>
    <t>FLORES MAGON</t>
  </si>
  <si>
    <t>TIENDAS TRES B S.A. DE C.V.</t>
  </si>
  <si>
    <t>REAL YAUTEPEC</t>
  </si>
  <si>
    <t>TEJALPA</t>
  </si>
  <si>
    <t>GFR170719HJ9</t>
  </si>
  <si>
    <t>GRUPO FRICLA S.A. DE C.V. BIG LOGISTICA</t>
  </si>
  <si>
    <t>AVENIDA PAR VIAL</t>
  </si>
  <si>
    <t>HUMAN BIOX S.A. DE C.V.</t>
  </si>
  <si>
    <t>SOR JUANA INES DE LA CRUZ</t>
  </si>
  <si>
    <t>SAN LORENZO INDUSTRIAL TLALNEPANTLA</t>
  </si>
  <si>
    <t>ADMINISTRACION DE SEGURIDAD Y RIESGOS S.A. DE C.V.</t>
  </si>
  <si>
    <t>COOPERATIVA DE AHORRO Y PRESTAMO DEL MAGISTERIO DE LA SECCION 19 DEL SNTE S.C. DE R.L.</t>
  </si>
  <si>
    <t>FRANCISCO LEYVA</t>
  </si>
  <si>
    <t>AGENCIA DELTA EDMASER S.A. DE C.V.</t>
  </si>
  <si>
    <t>AVENIDA MORELOS</t>
  </si>
  <si>
    <t>CENTRO DE ECATEPEC</t>
  </si>
  <si>
    <t>170071-ORD1T-125/2022-2</t>
  </si>
  <si>
    <t>170071-ORD1T-126/2022-2</t>
  </si>
  <si>
    <t xml:space="preserve">GRANJAS UNIDAS G.O S.A DE C.V </t>
  </si>
  <si>
    <t>ALTA PALMIRA</t>
  </si>
  <si>
    <t>170071-ORD1T-127/2022-2</t>
  </si>
  <si>
    <t>NUEVA WALMART S.A. DE C.V.</t>
  </si>
  <si>
    <t>DOMINGO DIEZ</t>
  </si>
  <si>
    <t>EL EMPLEADO</t>
  </si>
  <si>
    <t>RESTAURANTES ADMX S. DE R.L.</t>
  </si>
  <si>
    <t>GUTENBERG</t>
  </si>
  <si>
    <t>170071-ORD1T-130/2022-2</t>
  </si>
  <si>
    <t>DISEÑO CONCEPTUAL S.A DE C.V</t>
  </si>
  <si>
    <t>CLUB DE GOLF</t>
  </si>
  <si>
    <t>170071-ORD1T-130/2022-3</t>
  </si>
  <si>
    <t xml:space="preserve">DISTRUBUIDORA E IMAGEN ARTEM DE MORELOD S.A DE C,.V </t>
  </si>
  <si>
    <t xml:space="preserve">CLUB DE GOLF </t>
  </si>
  <si>
    <t>170071-ORD1T-130/2022-4</t>
  </si>
  <si>
    <t xml:space="preserve">WORKZONE S.A DE C.V </t>
  </si>
  <si>
    <t>170071-ORD1T-130/2022-5</t>
  </si>
  <si>
    <t>EXW1610242P6</t>
  </si>
  <si>
    <t>EXPERIENCIAS XCARET WEB SAPI DE CV</t>
  </si>
  <si>
    <t>KILOMETRO 87.5</t>
  </si>
  <si>
    <t>RICARDO FLORES MAGON</t>
  </si>
  <si>
    <t>XOCHIGAS</t>
  </si>
  <si>
    <t>CAMINO DDE ACCESO A XICHITEPEC</t>
  </si>
  <si>
    <t>TECNOLOGIA COMPUTACIONAL DEL SURESTE S.A. DE C.V.</t>
  </si>
  <si>
    <t>AVENIDA RIO MAYO</t>
  </si>
  <si>
    <t>LOCAL 3</t>
  </si>
  <si>
    <t>170071-ORD1T-136/2022-2</t>
  </si>
  <si>
    <t>170071-ORD1T-136/2022-3</t>
  </si>
  <si>
    <t>170071-ORD1T-136/2022-4</t>
  </si>
  <si>
    <t>170071-ORD1T-136/2022-5</t>
  </si>
  <si>
    <t>170071-ORD1T-136/2022-6</t>
  </si>
  <si>
    <t>170071-ORD1T-136/2022-7</t>
  </si>
  <si>
    <t xml:space="preserve">MAYEKAWA DE MEXICO S.A DE C.V </t>
  </si>
  <si>
    <t xml:space="preserve">AVENIDA LOS 50 METROS </t>
  </si>
  <si>
    <t>170071-ORD1T-137/2022-3</t>
  </si>
  <si>
    <t>NIETO COMERCIAL Y CIA S.A. DE C.V.</t>
  </si>
  <si>
    <t>SEBASTIAN LERDO DE TEJADA</t>
  </si>
  <si>
    <t>ALTA VISTA</t>
  </si>
  <si>
    <t>TRANSORTES CUAHUTEMOC S.A. DE C.V.</t>
  </si>
  <si>
    <t>CARRETERA FEDERAL CUERNAVACA-CUAUTLA</t>
  </si>
  <si>
    <t>KM 14.5</t>
  </si>
  <si>
    <t>ACOLAPA</t>
  </si>
  <si>
    <t>E. O. S. LIMPIEZA S. DE R.L.DE C.V.</t>
  </si>
  <si>
    <t>CALZADA DE LOS REYES</t>
  </si>
  <si>
    <t>OFFICE DEPOT DE MEXICO S.A DE C.V</t>
  </si>
  <si>
    <t xml:space="preserve">AV. PLAN DE AYALA </t>
  </si>
  <si>
    <t xml:space="preserve">JACARANDAS </t>
  </si>
  <si>
    <t>HOTE REAL DE OBREGON</t>
  </si>
  <si>
    <t>ALVARO OBREGO</t>
  </si>
  <si>
    <t>170071-ORD1T-144/2022-2</t>
  </si>
  <si>
    <t>170071-ORD1T-144/2022-3</t>
  </si>
  <si>
    <t>PILGRIM´S PRIDE S. DE R.L. DE C.V.</t>
  </si>
  <si>
    <t>CARRETERA TEMIXCO-EMILIANO ZAPATA</t>
  </si>
  <si>
    <t>NAVE F BODEGA 6</t>
  </si>
  <si>
    <t>BENITO JUAREZ</t>
  </si>
  <si>
    <t>170071-ORD1T-145/2022-2</t>
  </si>
  <si>
    <t>SERVICIOS ADMINISTRATIVOS PILGRIM´S PRIDE S. DE R.L. DE C.V.</t>
  </si>
  <si>
    <t>NAVE F BODEGA 7</t>
  </si>
  <si>
    <t>170071-ORD1T-145/2022-3</t>
  </si>
  <si>
    <t>COALIMEXSA ALIMENTOS MEXCANOS S.A. DE C.V.</t>
  </si>
  <si>
    <t>SONORA</t>
  </si>
  <si>
    <t>170071-ORD1T-148/2022-2</t>
  </si>
  <si>
    <t>170071-ORD1T-148/2022-3</t>
  </si>
  <si>
    <t>ADMINISTRADORA MEXICANA DE HIPODROMO S.A DE C.V</t>
  </si>
  <si>
    <t xml:space="preserve">AUTO PISTA  MEXICO ACAPULCO KILOMETRO  </t>
  </si>
  <si>
    <t>KM 87.850</t>
  </si>
  <si>
    <t xml:space="preserve">FLORES MAGON </t>
  </si>
  <si>
    <t>Tiendas Tres B S.A. de C.V.</t>
  </si>
  <si>
    <t>Amatitlan</t>
  </si>
  <si>
    <t>MTP Mundo Tacticas Plus S.A. de C.V.</t>
  </si>
  <si>
    <t>170071-ORD1T-100/2022-2</t>
  </si>
  <si>
    <t>Tec. Revolution S.A. de C.V.</t>
  </si>
  <si>
    <t>170071-ORD1T-100/2022-3</t>
  </si>
  <si>
    <t>ATOMOTION P &amp;AS DE RL DE CV</t>
  </si>
  <si>
    <t>Calle libramieto cuernavaca km 85.5 colonia antonio barona</t>
  </si>
  <si>
    <t>s/n</t>
  </si>
  <si>
    <t>cuernavaca</t>
  </si>
  <si>
    <t>GD mobile s.a de c.v</t>
  </si>
  <si>
    <t>calle francisco leyva</t>
  </si>
  <si>
    <t>centro</t>
  </si>
  <si>
    <t>Union de permisionarios choferes postutreros de la ruta 17</t>
  </si>
  <si>
    <t>calle guadalupe victoria numero18, interior2</t>
  </si>
  <si>
    <t>170071-ORD1T-106/2022-2</t>
  </si>
  <si>
    <t>CORPORATIVO COMERCIAL RIVERA MAYO.</t>
  </si>
  <si>
    <t>RIO AMACUZAC</t>
  </si>
  <si>
    <t>3  Y 15</t>
  </si>
  <si>
    <t>170071-ORD1T-108/2022-2</t>
  </si>
  <si>
    <t>IMSS</t>
  </si>
  <si>
    <t>BULEVARD  BENITO JUAREZ</t>
  </si>
  <si>
    <t>170071-ORD1T-108/2022-3</t>
  </si>
  <si>
    <t>CASA BLANCA COERCIALIZADORA GUSO S.A DE C.V</t>
  </si>
  <si>
    <t xml:space="preserve">PLAN DE AYALA </t>
  </si>
  <si>
    <t>CHAPULTEPEC</t>
  </si>
  <si>
    <t>NUEVA  WAL MART DE MEXICO S, DE R.L DE C.V</t>
  </si>
  <si>
    <t>AZTECA TEMIXCO</t>
  </si>
  <si>
    <t>S/N</t>
  </si>
  <si>
    <t>TEMIXCO</t>
  </si>
  <si>
    <t>HOUSING4U, SOCIEDAD  ANONIMA DE CAPITAL VARIABLE.</t>
  </si>
  <si>
    <t>CARRETERA FLORES MAGON</t>
  </si>
  <si>
    <t>EMILIANO ZAPATA</t>
  </si>
  <si>
    <t>VR AUTOPARTES S.A  DE C.V</t>
  </si>
  <si>
    <t>CUERNAVACA</t>
  </si>
  <si>
    <t>PRIMAVERA INN S DE R.L DE C.V</t>
  </si>
  <si>
    <t>CORONEL  AHUMADA</t>
  </si>
  <si>
    <t xml:space="preserve">JALISCO </t>
  </si>
  <si>
    <t>Union de permisionarios General Emiliano Zapata Salazar A.C de la ruta 17</t>
  </si>
  <si>
    <t>170071-ORD1T-104/2022-2</t>
  </si>
  <si>
    <t xml:space="preserve">Union de Permisionarios de la ruta 17 General  Emiliano Zapata A.C </t>
  </si>
  <si>
    <t>170071-ORD1T-104/2022-3</t>
  </si>
  <si>
    <t>170071-ORD1T-104/2022-4</t>
  </si>
  <si>
    <t>170071-ORD1T-104/2022-5</t>
  </si>
  <si>
    <t>SERVICIOS EMPRESARIALES DE MANTENIMIENTO S.A. DE C.V.</t>
  </si>
  <si>
    <t>9 ESTE</t>
  </si>
  <si>
    <t>n/a</t>
  </si>
  <si>
    <t>18°52′44.26</t>
  </si>
  <si>
    <t>99°10′30.86</t>
  </si>
  <si>
    <t>THE ONE</t>
  </si>
  <si>
    <t>NUEVA INGLATERRA</t>
  </si>
  <si>
    <t>SAN CRISTOBAL</t>
  </si>
  <si>
    <t>170071-ORD1T-152/2022-2</t>
  </si>
  <si>
    <t>170071-ORD1T-152/2022-3</t>
  </si>
  <si>
    <t xml:space="preserve">Textiles Geniales Wattford s.a de c.v </t>
  </si>
  <si>
    <t xml:space="preserve">Diana </t>
  </si>
  <si>
    <t xml:space="preserve">Delicias </t>
  </si>
  <si>
    <t>REFISCQUIER POR EL CAMPO Y AUTOSUSTENTABLE AGRARIO S. DE S.S.</t>
  </si>
  <si>
    <t>GREVILLAS</t>
  </si>
  <si>
    <t>LOMAS DE CUERNAVACA</t>
  </si>
  <si>
    <t xml:space="preserve">Comercializadora Farmaceutica de Chiapas S.A.P.I. </t>
  </si>
  <si>
    <t>1112-1114</t>
  </si>
  <si>
    <t>Persoanl Fermceutico de Chiapas S.A. de C.V.</t>
  </si>
  <si>
    <t>170071-ORD1T-157/2022-2</t>
  </si>
  <si>
    <t>PARTIDO HUMANISTA DE MORELOS</t>
  </si>
  <si>
    <t>LERDO DE TEJADA</t>
  </si>
  <si>
    <t>UNIVERSIDAD LATINA S.C.</t>
  </si>
  <si>
    <t>AVENIDA VICENTE GUERRERO</t>
  </si>
  <si>
    <t>LAS MARAVILLAS</t>
  </si>
  <si>
    <t>COMERCIAL CITY FRESKO S. DE R.L.</t>
  </si>
  <si>
    <t>RÍO YAQUI</t>
  </si>
  <si>
    <t>CENTRO DE SOLUCIONES PROFESIONALES EN PUERTAS AUTOMÁTICAS Y PROTECCIÓN PERIMETRAL S. DE R. L DE C. V (COMERCIALMENTE CONOCIDA COM O MERIK)</t>
  </si>
  <si>
    <t>Alvaro obregon</t>
  </si>
  <si>
    <t>Creaciones Aralim S.A. de C.V.</t>
  </si>
  <si>
    <t>Carmen Serdan</t>
  </si>
  <si>
    <t>Lazaro Cardenas</t>
  </si>
  <si>
    <t>CORAL CUERNAVACA A.C.</t>
  </si>
  <si>
    <t>AUTOPISTA CUERNAVACA-ACAPULCO</t>
  </si>
  <si>
    <t>KM9.5</t>
  </si>
  <si>
    <t>FRACCIONAMIENTO LAS BRISAS</t>
  </si>
  <si>
    <t>Magnetic Construye S.A. de C.V.</t>
  </si>
  <si>
    <t>170071-ORD1T-170/2022-2</t>
  </si>
  <si>
    <t xml:space="preserve">la negociacion  comercialmente conocida como  "biani" producto artesanal </t>
  </si>
  <si>
    <t>Humboldt</t>
  </si>
  <si>
    <t xml:space="preserve">Centro </t>
  </si>
  <si>
    <t>170071-ORD1T-170/2022-3</t>
  </si>
  <si>
    <t>UAE671122G49</t>
  </si>
  <si>
    <t>Universidad Autonoma del Estado de Morelos</t>
  </si>
  <si>
    <t>Avenida Universidad</t>
  </si>
  <si>
    <t>Chamilpa</t>
  </si>
  <si>
    <t>170071-ORD1T-170/2022-4</t>
  </si>
  <si>
    <t>QUIMICOS Y SOLVENTES DE MORELOS, S.A. DE C.V.</t>
  </si>
  <si>
    <t>ESTE 22</t>
  </si>
  <si>
    <t>negocoacion comercialmente conocida como "Bistro Q"</t>
  </si>
  <si>
    <t>Avenida Teopanzolco</t>
  </si>
  <si>
    <t>negocoacion comercialmente conocida como "LUCCA Cuernavaca"</t>
  </si>
  <si>
    <t>170071-ORD1T-175/2022-2</t>
  </si>
  <si>
    <t>170071-ORD1T-175/2022-3</t>
  </si>
  <si>
    <t>Plaza Pabellón Vista Hermosa</t>
  </si>
  <si>
    <t>170071-ORD1T-179/2022-2</t>
  </si>
  <si>
    <t>Operadora Vips S. De R.L. De C.V.</t>
  </si>
  <si>
    <t>170071-ORD1T-179/2022-3</t>
  </si>
  <si>
    <t>Compañía Operadora De Estacionamientos Mexicanos S.A. De C.V.</t>
  </si>
  <si>
    <t>170071-ORD1T-179/2022-4</t>
  </si>
  <si>
    <t xml:space="preserve">Shiitake Roll Cuernavaca </t>
  </si>
  <si>
    <t>170071-ORD1T-179/2022-5</t>
  </si>
  <si>
    <t xml:space="preserve">Operadora De Franquicias Alsea S.A.P.I. De C.V. </t>
  </si>
  <si>
    <t>170071-ORD1T-179/2022-6</t>
  </si>
  <si>
    <t>Alsea S.A.B. De C.V.</t>
  </si>
  <si>
    <t>170071-ORD1T-179/2022-7</t>
  </si>
  <si>
    <t>Silvestro Cuernavaca</t>
  </si>
  <si>
    <t>170071-ORD1T-179/2022-8</t>
  </si>
  <si>
    <t>Centro Capilar Colombiano</t>
  </si>
  <si>
    <t>170071-ORD1T-179/2022-9</t>
  </si>
  <si>
    <t xml:space="preserve">Herga Seguridad Privada S.A. De C.V. </t>
  </si>
  <si>
    <t>170071-ORD1T-179/2022-10</t>
  </si>
  <si>
    <t>170071-ORD1T-178/2022-2</t>
  </si>
  <si>
    <t>170071-ORD1T-178/2022-3</t>
  </si>
  <si>
    <t>NEGOCIACION COMERCIALMENTE CONOCIDA COMO "WITH LOVE NAILS &amp; SPA"</t>
  </si>
  <si>
    <t>170071-ORD1T-178/2022-4</t>
  </si>
  <si>
    <t>RESTAURANTE PAN NUESTRO GURMET S.A DE C.V</t>
  </si>
  <si>
    <t>Revolucion  de 1910</t>
  </si>
  <si>
    <t>San Jose</t>
  </si>
  <si>
    <t xml:space="preserve">Hotel Pan Nuestro </t>
  </si>
  <si>
    <t>170071-ORD1T-173/2022-4</t>
  </si>
  <si>
    <t>170071-ORD1T-182/2022-2</t>
  </si>
  <si>
    <t>170071-ORD1T-182/2022-3</t>
  </si>
  <si>
    <t>170071-ORD1T-182/2022-4</t>
  </si>
  <si>
    <t>170071-ORD1T-182/2022-5</t>
  </si>
  <si>
    <t>170071-ORD1T-182/2022-6</t>
  </si>
  <si>
    <t>170071-ORD1T-182/2022-7</t>
  </si>
  <si>
    <t>170071-ORD1T-182/2022-8</t>
  </si>
  <si>
    <t>170071-ORD1T-182/2022-9</t>
  </si>
  <si>
    <t>170071-ORD1T-182/2022-10</t>
  </si>
  <si>
    <t>170071-ORD1T-183/2022-2</t>
  </si>
  <si>
    <t>170071-ORD1T-183/2022-3</t>
  </si>
  <si>
    <t>BANCO DE ALIMENTOS DE CUERNAVACA A.C.</t>
  </si>
  <si>
    <t>EUGENIO CAÑAS</t>
  </si>
  <si>
    <t>La Pradera</t>
  </si>
  <si>
    <t>Gas Modelo S.A. de C.V.</t>
  </si>
  <si>
    <t>Carretera Cuernavaca-Tepoztlan</t>
  </si>
  <si>
    <t>km 1.5</t>
  </si>
  <si>
    <t>UTP1806219F5</t>
  </si>
  <si>
    <t>Unite Talent Commercial S.A. de C.V.</t>
  </si>
  <si>
    <t>Lomas de Chapultepec</t>
  </si>
  <si>
    <t>NIETO CONSTRUCTORA S.A. DE C.V.</t>
  </si>
  <si>
    <t>AVENIDA D ELOS 50 METROS</t>
  </si>
  <si>
    <t>VILLAS DEL LAGO</t>
  </si>
  <si>
    <t>CONSORCIO AGUILA</t>
  </si>
  <si>
    <t>AVENIDA POTRERO VERDE</t>
  </si>
  <si>
    <t>170071-ORD1T-168/2022-2</t>
  </si>
  <si>
    <t>170071-ORD1T-168/2022-3</t>
  </si>
  <si>
    <t>170071-ORD1T-168/2022-4</t>
  </si>
  <si>
    <t>170071-ORD1T-159/2022-3</t>
  </si>
  <si>
    <t>170071-ORD1T-159/2022-4</t>
  </si>
  <si>
    <t>170071-ORD1T-159/2022-5</t>
  </si>
  <si>
    <t xml:space="preserve">Empitre Gate s.a de c.v </t>
  </si>
  <si>
    <t>170071-ORD1T-155/2022-2</t>
  </si>
  <si>
    <t>ANVAZIMPORT S.A. DE C.V.</t>
  </si>
  <si>
    <t>VICTORIA</t>
  </si>
  <si>
    <t>170071-ORD1T-176/2022-2</t>
  </si>
  <si>
    <t>COLEGIO DR. RIO DE LA LOZA DE CUERNAVACA S.C.</t>
  </si>
  <si>
    <t>AVENIDA APOLO XI BASE DE TRANQUILIDAD</t>
  </si>
  <si>
    <t>LOMAS DE LA SELVA</t>
  </si>
  <si>
    <t>PROMOTORA MUSICAL S.A. DE C.V. (NOMBRE COMERCIAL MIX UP)</t>
  </si>
  <si>
    <t xml:space="preserve">CARRETERA MÉXICO-ACAPULCO KILOMETRO 87.850, ESQUINA CON AVENIDA DE LOS 50 METROS </t>
  </si>
  <si>
    <t>CENTRO DE ESTUDIOS UNIVERITARIOS FRAYLUCCA PACCIOLI S.C.</t>
  </si>
  <si>
    <t>FRANCISCO ZARCO</t>
  </si>
  <si>
    <t>INSTITUTO SUPERIOR OLMECA S.C.</t>
  </si>
  <si>
    <t>170071-ORD1T-186/2022-2</t>
  </si>
  <si>
    <t>NEGOCIACION COMERCIALMENTE CONOCIDA COMO UNIVERSIDAD FRAY LUCCA PACIOLI</t>
  </si>
  <si>
    <t>170071-ORD1T-186/2022-3</t>
  </si>
  <si>
    <t>UNIVERSIDAD FRAY LUCA PACIOLI</t>
  </si>
  <si>
    <t>170071-ORD1T-186/2022-4</t>
  </si>
  <si>
    <t>INSTITUTO SUPERIOR OLMECA S.C. INSTITUTO EDUCATIVO COMERCIALMENTE CONOCIDO COMO INSTITUTO SUPERIOR OLMECA</t>
  </si>
  <si>
    <t>170071-ORD1T-186/2022-5</t>
  </si>
  <si>
    <t>NEGOCIACIÓN COMERCIALMENTE CONOCIDA COMO PABELLON VISTA HERMOSA</t>
  </si>
  <si>
    <t>AVENIDA RÍO MAYO (PLAZA PABELLON VISTA HERMOSA)</t>
  </si>
  <si>
    <t>170071-ORD1T-189/2022-2</t>
  </si>
  <si>
    <t>OPERADORA VIPS S. DE R.L. DE C.V.</t>
  </si>
  <si>
    <t>170071-ORD1T-189/2022-3</t>
  </si>
  <si>
    <t>COMPAÑOA OPERADORA DE ESTACIONAMIENTOS MEXICANOS S.A. DE C.V.</t>
  </si>
  <si>
    <t>170071-ORD1T-189/2022-4</t>
  </si>
  <si>
    <t>NEGOCIACION CONERCIALMENTE CONOCIDA COMO SHIIITAKE ROLL CUERNAVACA</t>
  </si>
  <si>
    <t>170071-ORD1T-189/2022-5</t>
  </si>
  <si>
    <t>OPERADORA DE FRANQUICIAS ALSEA S.A.P.I CONOCIDA COMO DOMINO'S PIZZA</t>
  </si>
  <si>
    <t>170071-ORD1T-189/2022-6</t>
  </si>
  <si>
    <t>NEGOCIACIÓN COMERCIALMENTE CONOCIDA COMO SILVESTRO CUERNA Y/O SILVESTRO BAR</t>
  </si>
  <si>
    <t>170071-ORD1T-189/2022-7</t>
  </si>
  <si>
    <t>NEGOCIACIÓN COMERCIALMENTE CONOCIDA CONOCIDA COMO CENTRO CAPILAR COLOMBIANO</t>
  </si>
  <si>
    <t>170071-ORD1T-189/2022-8</t>
  </si>
  <si>
    <t>170071-ORD1T-189/2022-9</t>
  </si>
  <si>
    <t>ALSEA S.A.B. DE C.V. COMERCIALMENTE CONOCIDA COMO DOMINOS'S PIZZA</t>
  </si>
  <si>
    <t>170071-ORD1T-189/2022-10</t>
  </si>
  <si>
    <t xml:space="preserve">SIESA SEGURIDAD PRIVADA </t>
  </si>
  <si>
    <t>170071-ORD1T-191/2022-2</t>
  </si>
  <si>
    <t>170071-ORD1T-180/2022-2</t>
  </si>
  <si>
    <t>170071-ORD1T-156/2022-3</t>
  </si>
  <si>
    <t>170071-ORD1T-156/2022-4</t>
  </si>
  <si>
    <t>170071-ORD1T-156/2022-5</t>
  </si>
  <si>
    <t>170071-ORD1T-156/2022-6</t>
  </si>
  <si>
    <t>MARKMILL HC S. DE R.L. DE C.V.</t>
  </si>
  <si>
    <t>Calzada de los Estrada</t>
  </si>
  <si>
    <t>PROTECCION Y VIGILILANCA DE BIENES INMUEBLES Y SEGURIDAD ELECTRONICA ,(PROTECCION DE PATRIMONIO G3)</t>
  </si>
  <si>
    <t xml:space="preserve">Francisco y Madero </t>
  </si>
  <si>
    <t>641-A</t>
  </si>
  <si>
    <t xml:space="preserve">Miraval </t>
  </si>
  <si>
    <t>170071-ORD1T-199/2022-2</t>
  </si>
  <si>
    <t>170071-ORD1T-199/2022-3</t>
  </si>
  <si>
    <t>170071-ORD1T-199/2022-4</t>
  </si>
  <si>
    <t xml:space="preserve">PROTECCION PATRIMONIAL FENIX S.A DE C.V  </t>
  </si>
  <si>
    <t>178-A-5</t>
  </si>
  <si>
    <t xml:space="preserve">GRUPO EDUCATIVO S.C" COLEGIO NUEVO CONTINENTE"  </t>
  </si>
  <si>
    <t xml:space="preserve">Avenida Junto Al Rio </t>
  </si>
  <si>
    <t xml:space="preserve">Fraccionamiento Junto Al Rio </t>
  </si>
  <si>
    <t>SOSA VIDERIQUE INMOBILIARIA S.A. DE C.V.</t>
  </si>
  <si>
    <t>PROFESOR SEVERO CASTRO</t>
  </si>
  <si>
    <t>ZOVIQ CONSULTORES S.A. DE C.V.</t>
  </si>
  <si>
    <t>170071-ORD1T-193/2022-2</t>
  </si>
  <si>
    <t>BUMGALOWS ZOVIQ</t>
  </si>
  <si>
    <t>170071-ORD1T-193/2022-3</t>
  </si>
  <si>
    <t>170071-ORD1T-193/2022-4</t>
  </si>
  <si>
    <t>Cresta Cuernavaca S.A. de C.V.</t>
  </si>
  <si>
    <t>Cresta Morelos S.A. de C.V.</t>
  </si>
  <si>
    <t>Servicio Personal Corporativo Especializado S.A. de C.V.</t>
  </si>
  <si>
    <t>170071-ORD1T-198/2022-3</t>
  </si>
  <si>
    <t>arrendo Movil S.A. de C.V.</t>
  </si>
  <si>
    <t>170071-ORD1T-198/2022-4</t>
  </si>
  <si>
    <t>170071-ORD1T-198/2022-5</t>
  </si>
  <si>
    <t>Cresta Cuautla S.A. de C.V.</t>
  </si>
  <si>
    <t>Cuautlixco</t>
  </si>
  <si>
    <t>170071-ORD1T-198/2022-6</t>
  </si>
  <si>
    <t>Operadora Metroplitana de Personal S.A. de C.V.</t>
  </si>
  <si>
    <t>170071-ORD1T-198/2022-7</t>
  </si>
  <si>
    <t>Autofinanciamiento Mexico S.A. de C.V.</t>
  </si>
  <si>
    <t>170071-ORD1T-198/2022-8</t>
  </si>
  <si>
    <t>Transbel S.A. de C.V.</t>
  </si>
  <si>
    <t>Paseo de la Reforma</t>
  </si>
  <si>
    <t>Belcorp</t>
  </si>
  <si>
    <t>170071-ORD1T-203/2022-2</t>
  </si>
  <si>
    <t>Gasolinera Rubi S.A. de C.V.</t>
  </si>
  <si>
    <t>Noplera</t>
  </si>
  <si>
    <t>Grupo Alcione S.A. de C.V.</t>
  </si>
  <si>
    <t>170071-ORD1T-213/2022-2</t>
  </si>
  <si>
    <t>170071-ORD1T-213/2022-3</t>
  </si>
  <si>
    <t>170071-ORD1T-213/2022-4</t>
  </si>
  <si>
    <t>Servicios Automotriz R&amp;C</t>
  </si>
  <si>
    <t>Estado de Puebla</t>
  </si>
  <si>
    <t>170071-ORD1T-213/2022-5</t>
  </si>
  <si>
    <t xml:space="preserve">GREEN MAMBA SERVICE  S. DE R.L DE C.V </t>
  </si>
  <si>
    <t xml:space="preserve">Privada San Andres De La Cal </t>
  </si>
  <si>
    <t xml:space="preserve">Revolucion </t>
  </si>
  <si>
    <t>18°55'08.7</t>
  </si>
  <si>
    <t>99°11'12.1"W</t>
  </si>
  <si>
    <t>170071-ORD1T-209/2022-2</t>
  </si>
  <si>
    <t>170071-ORD1T-209/2022-3</t>
  </si>
  <si>
    <t>170071-ORD1T-204/2022-2</t>
  </si>
  <si>
    <t xml:space="preserve">JOAD LIMPIEZA Y SERVICIOS S.A DE C.V </t>
  </si>
  <si>
    <t xml:space="preserve">Carretera Acatlipa Tetlama </t>
  </si>
  <si>
    <t xml:space="preserve">Km 5 </t>
  </si>
  <si>
    <t xml:space="preserve">Interior Del Aeropuerto Internacional Mariano Matamoros </t>
  </si>
  <si>
    <t>18°50′06″N</t>
  </si>
  <si>
    <t>99°15′43″O</t>
  </si>
  <si>
    <t>SOCIEDAD FINANCIERA EQUIPATE S.A DE C.V  SOFOM ENR</t>
  </si>
  <si>
    <t>Alvaro  Obregon</t>
  </si>
  <si>
    <t>18° 51' d</t>
  </si>
  <si>
    <t>99°14'</t>
  </si>
  <si>
    <t xml:space="preserve">SERVICIOS DE INTELIGENCIA INSTITUCIONAL Y DE NEGOCIOS S.A DE C.V </t>
  </si>
  <si>
    <t>170071-ESP-ORD1T-01/2022-2</t>
  </si>
  <si>
    <t xml:space="preserve">DAMSA PRESTACIONES A.C </t>
  </si>
  <si>
    <t>170071-ESP-ORD1T-01/2022-3</t>
  </si>
  <si>
    <t>170071-ESP-ORD1T-01/2022-4</t>
  </si>
  <si>
    <t>170071-ESP-ORD1T-01/2022-5</t>
  </si>
  <si>
    <t>170071-ESP-ORD1T-01/2022-6</t>
  </si>
  <si>
    <t>"MI GUSTO CULPOSO"</t>
  </si>
  <si>
    <t>VIALIDAD INTERNA PARQUE TECNOLOGICO</t>
  </si>
  <si>
    <t>LOTE 1 MANZANA 1</t>
  </si>
  <si>
    <t>LOCAL 9</t>
  </si>
  <si>
    <t xml:space="preserve">REAL SANTA FE </t>
  </si>
  <si>
    <t>170071-ORD1T-202/2022-2</t>
  </si>
  <si>
    <t>170071-ORD1T-202/2022-3</t>
  </si>
  <si>
    <t>170071-ORD1T-202/2022-4</t>
  </si>
  <si>
    <t>PROMOTORA HABITACIONAL ZAPATA S.A. DE C.V.</t>
  </si>
  <si>
    <t>EL AMATE</t>
  </si>
  <si>
    <t>170071-ORD1T-201/2022-2</t>
  </si>
  <si>
    <t xml:space="preserve">COLEGIO  CRITOBAL COLON DE CUERNAVACA S.C </t>
  </si>
  <si>
    <t xml:space="preserve">AV. Jose Maria Morelos y Pavon </t>
  </si>
  <si>
    <t>SERVICIO SIGLO 22 S.A. DE C.V.</t>
  </si>
  <si>
    <t>LOMAS DE CORTES</t>
  </si>
  <si>
    <t>170071-ORD1T-210/2022-2</t>
  </si>
  <si>
    <t>170071-ORD1T-210/2022-3</t>
  </si>
  <si>
    <t>UNIVERSIDAD LATINOAMERICANA S.C.</t>
  </si>
  <si>
    <t>MUEBLES PARA BAÑO S.A. DE C.V. DENOMINADA "GERSA"</t>
  </si>
  <si>
    <t xml:space="preserve">boulevard Cuauhnahuac </t>
  </si>
  <si>
    <t>kilometro 87.5</t>
  </si>
  <si>
    <t>bugambilias</t>
  </si>
  <si>
    <t>RILE CUERNAVACA S.A  DE C.V "KIA"</t>
  </si>
  <si>
    <t xml:space="preserve">AVENIDA PODER LEGISLATIVO </t>
  </si>
  <si>
    <t>Organización Soriana S.A.B. de C.V.</t>
  </si>
  <si>
    <t>170071-ORD1T-169/2022-3</t>
  </si>
  <si>
    <t>LENTES GALILEO S.A.P.I. DE C.V.</t>
  </si>
  <si>
    <t>2-B</t>
  </si>
  <si>
    <t>"BEN&amp;FRANK"</t>
  </si>
  <si>
    <t>170071-ORD1T-233/2022-2</t>
  </si>
  <si>
    <t>170071-ORD1T-239/2022-2</t>
  </si>
  <si>
    <t xml:space="preserve">CASA DE REPOSO BELVEREDE </t>
  </si>
  <si>
    <t xml:space="preserve">GOBERNADOR DE  CHIHUAHUA </t>
  </si>
  <si>
    <t>N.6</t>
  </si>
  <si>
    <t xml:space="preserve">LOS VOLCANES </t>
  </si>
  <si>
    <t xml:space="preserve">18.91661453418088, </t>
  </si>
  <si>
    <t>170071-ORD1T-236/2022-2</t>
  </si>
  <si>
    <t>170071-ORD1T-236/2022-3</t>
  </si>
  <si>
    <t xml:space="preserve">AFORE INVERCAP S.A DE C.V </t>
  </si>
  <si>
    <t xml:space="preserve">BOULEVARD GUSTAV DIAZ ORDAZ </t>
  </si>
  <si>
    <t>N°19</t>
  </si>
  <si>
    <t>N°22, 23</t>
  </si>
  <si>
    <t xml:space="preserve">CANTARRANAS </t>
  </si>
  <si>
    <t>35.1279. </t>
  </si>
  <si>
    <t xml:space="preserve">SERVICIOS  CUERMEX S.A E C.V </t>
  </si>
  <si>
    <t xml:space="preserve">LAZARO CARDENAS </t>
  </si>
  <si>
    <t>N°163</t>
  </si>
  <si>
    <t xml:space="preserve">ANTONIO BARONA </t>
  </si>
  <si>
    <t xml:space="preserve">UNIVERSDIDAD AUTONOMA D EL ESTADO DE MORELOS </t>
  </si>
  <si>
    <t xml:space="preserve">AVENIDA UNIVERSIDAD </t>
  </si>
  <si>
    <t>N°1001</t>
  </si>
  <si>
    <t xml:space="preserve">CHAMILPA </t>
  </si>
  <si>
    <t>FOREVER 21 MEXICO  S. DE R.L DE C.V</t>
  </si>
  <si>
    <t xml:space="preserve">KILOMETRO 63563AUTOPISTA CUERNAVACA </t>
  </si>
  <si>
    <t xml:space="preserve">LOCAL 16-B </t>
  </si>
  <si>
    <t xml:space="preserve">VILLAS DEL LAGO  </t>
  </si>
  <si>
    <t xml:space="preserve">18.93368877537302, </t>
  </si>
  <si>
    <t xml:space="preserve">NEGOCIACION CON NOMBRE COMERCIAL "FOREVER 21" </t>
  </si>
  <si>
    <t>170071-ORD1T-249/2022-2</t>
  </si>
  <si>
    <t>DISTRIBUIDORA DE VENTA DE CALZADO POR CATALOGO</t>
  </si>
  <si>
    <t>NO REELECCION</t>
  </si>
  <si>
    <t>170071-ORD1T-273/2022-2</t>
  </si>
  <si>
    <t>GRUPO LOCSA SEGURIDAD PRIVADA S.A. DE C.V.</t>
  </si>
  <si>
    <t>CARRETERA MÉXICO-ACACULPO</t>
  </si>
  <si>
    <t>ACATIPLA</t>
  </si>
  <si>
    <t>170071-ORD1T-237/2022-2</t>
  </si>
  <si>
    <t>170071-ORD1T-237/2022-3</t>
  </si>
  <si>
    <t>NEGOCIACIÓN COMERCIALMENTE CONOCIDA COMO "PANADERIA LA MAGNIFICA"</t>
  </si>
  <si>
    <t>DE LA CRUZ</t>
  </si>
  <si>
    <t>REAL TETELA</t>
  </si>
  <si>
    <t>170071-ORD1T-243/2022-2</t>
  </si>
  <si>
    <t>170071-ORD1T-243/2022-3</t>
  </si>
  <si>
    <t>C&amp;M DISTRIBUIDORA DE MEDICAMENTOS Y MATERIAL DE CURACIÓN S.A. DE C.V.</t>
  </si>
  <si>
    <t>NAVE 07</t>
  </si>
  <si>
    <t>RICARDO FLORES MAGÓN</t>
  </si>
  <si>
    <t>170071-ORD1T-248/2022-2</t>
  </si>
  <si>
    <t>170071-ORD1T-248/2022-3</t>
  </si>
  <si>
    <t>ESPECIALISTAS EN ESTUDIOS DE VULNERABILIAD Y ANÁLISIS DE RIESGO S.A. DE C.V.</t>
  </si>
  <si>
    <t>LIBRAMIENTO AL DIEZ</t>
  </si>
  <si>
    <t>LOCAL 6</t>
  </si>
  <si>
    <t>GUADALUPE DE LAS ARENAS</t>
  </si>
  <si>
    <t>CONDOMINIO AMATITLÁN</t>
  </si>
  <si>
    <t>CONDOMINIO AMATITLÁN, CALLE DE LA ESTACIÓN</t>
  </si>
  <si>
    <t>AMATITLÁN</t>
  </si>
  <si>
    <t>170071-ORD1T-231/2022-2</t>
  </si>
  <si>
    <t>MOVIMIENTO CATÓLICO VERACRUZANO, S.DE R.L. DE C.V.</t>
  </si>
  <si>
    <t>CALLE CINCO DE FEBRERO</t>
  </si>
  <si>
    <t>VICENTE ESTRADA CAJIGAL</t>
  </si>
  <si>
    <t>170071-ORD1T-227/2022-3</t>
  </si>
  <si>
    <t xml:space="preserve">GRUPO DE SEGURIDAD PRIVADA PRYSE DE MEXICO S.A DE C.V </t>
  </si>
  <si>
    <t xml:space="preserve">LOMAS DE CORTES </t>
  </si>
  <si>
    <t xml:space="preserve">18.919380909229606, </t>
  </si>
  <si>
    <t>170071-ORD1T-220/2022-2</t>
  </si>
  <si>
    <t>CENTRO DE VERIFICACION VEHICULAR CUAUTEMOC</t>
  </si>
  <si>
    <t xml:space="preserve">AVENIDA CUAHUTEMOC </t>
  </si>
  <si>
    <t xml:space="preserve">VERIFICENTRO CUAUTLA </t>
  </si>
  <si>
    <t>170071-ORD1T-229/2022-2</t>
  </si>
  <si>
    <t xml:space="preserve">COLEGIO LANCASTER DE CUERNAVACA </t>
  </si>
  <si>
    <t xml:space="preserve">HERMENEGILDO GALEANA </t>
  </si>
  <si>
    <t>DOGO DEL MORAL S.A. DE C.V.</t>
  </si>
  <si>
    <t>PLAN DE AYALA</t>
  </si>
  <si>
    <t>VICENTE GUERRERO</t>
  </si>
  <si>
    <t>AVENIDA UNIVERSIDAD</t>
  </si>
  <si>
    <t>CHAMILPA</t>
  </si>
  <si>
    <t>CONSTRUCTORA DAEN S.A. DE C.V.</t>
  </si>
  <si>
    <t>GALETEA</t>
  </si>
  <si>
    <t>CONSTRUCCIONES HIDRAULICAS DE MORELOS S.A. DE C.V.</t>
  </si>
  <si>
    <t>170071-ORD1T-280/2022-2</t>
  </si>
  <si>
    <t>NMYCD S.A. DE C.V.</t>
  </si>
  <si>
    <t>170071-ORD1T-280/2022-3</t>
  </si>
  <si>
    <t>IZBLACK COSMETICS S.A. DE C.V.</t>
  </si>
  <si>
    <t>SAN SALVADOR</t>
  </si>
  <si>
    <t>MARAVILLAS</t>
  </si>
  <si>
    <t xml:space="preserve">ESCUELA PARTICULAR NORMAL SUPERIOR LI. BENITO JUAREZ A. C </t>
  </si>
  <si>
    <t xml:space="preserve">NARANJOS </t>
  </si>
  <si>
    <t xml:space="preserve">LAZARO CARDENAS , SEGUNDA SECCION </t>
  </si>
  <si>
    <t>18.88868017747011, -</t>
  </si>
  <si>
    <t>NEGOCIACION COMERCIALMENTECONOCIDA COMO"SALUDABLES M.X"</t>
  </si>
  <si>
    <t>BOULEVARD PASEO CUAUHNAHUAC</t>
  </si>
  <si>
    <t>18.90370678914006, -</t>
  </si>
  <si>
    <t>170071-ORD1T-264/2022-2</t>
  </si>
  <si>
    <t>170071-ORD1T-275/2022-2</t>
  </si>
  <si>
    <t>NEGOCIACION COMERCIALMENTECONOCIDA COMO CERVECERIA LA 29</t>
  </si>
  <si>
    <t xml:space="preserve">AVENIDA SAN DIEGO </t>
  </si>
  <si>
    <t xml:space="preserve">JARDINES </t>
  </si>
  <si>
    <t>18.941121501520396, -</t>
  </si>
  <si>
    <t>170071-ORD1T-275/2022-3</t>
  </si>
  <si>
    <t xml:space="preserve">IMMER SAUBERS S.A DE C.V </t>
  </si>
  <si>
    <t>NAVARRA</t>
  </si>
  <si>
    <t>N/a</t>
  </si>
  <si>
    <t xml:space="preserve">ALAMOS BENITO JUAREZ </t>
  </si>
  <si>
    <t xml:space="preserve">19.397456443378868, </t>
  </si>
  <si>
    <t>SITRAINING SEGURIDAD PRIVADA S.A. DE C.V.</t>
  </si>
  <si>
    <t>FELIPE RIVERA CRESPO</t>
  </si>
  <si>
    <t>SATELITE</t>
  </si>
  <si>
    <t>SERVICIOS TERRESTRES DE SEGURIDAD PRIVADA S.A. DE C.V.</t>
  </si>
  <si>
    <t>170071-ORD1T-271/2022-2</t>
  </si>
  <si>
    <t>SEGURIDAD PRIVADA EJECUTIVA DE HIDALGO S.A. DE C.V.</t>
  </si>
  <si>
    <t>170071-ORD1T-271/2022-3</t>
  </si>
  <si>
    <t>OPAME ESTRUCCTURAS DE ACERO S.A. DE C.V.</t>
  </si>
  <si>
    <t>170071-ORD1T-256/2022-2</t>
  </si>
  <si>
    <t>170071-ORD1T-256/2022-3</t>
  </si>
  <si>
    <t>CALIDAD EN RECURSOS Y SERVICIOS S.A. DE C.V.</t>
  </si>
  <si>
    <t>HEROES DE NACOZARI</t>
  </si>
  <si>
    <t>PUERTA DEL SOL</t>
  </si>
  <si>
    <t>CARSSA S.A. DE C.V.</t>
  </si>
  <si>
    <t>170071-ORD1T-283/2022-2</t>
  </si>
  <si>
    <t>IMPACTA INDUATRIALES S.A. DE C.V.</t>
  </si>
  <si>
    <t>CHIRIMOYA</t>
  </si>
  <si>
    <t>LOMAS DE AHUATLAN</t>
  </si>
  <si>
    <t>170071-ORD1T-265/2022-2</t>
  </si>
  <si>
    <t>TIJUANITA BIRRIA</t>
  </si>
  <si>
    <t>TEOPANZOLCO</t>
  </si>
  <si>
    <t>170071-ORD1T-266/2022-2</t>
  </si>
  <si>
    <t>170071-ORD1T-266/2022-3</t>
  </si>
  <si>
    <t>170071-ORD1T-266/2022-4</t>
  </si>
  <si>
    <t xml:space="preserve">VOLKSWAGEN CRESTA CUERNAVACA </t>
  </si>
  <si>
    <t xml:space="preserve">AV. EMILIANO ZAPATA </t>
  </si>
  <si>
    <t>TLALTENANGO</t>
  </si>
  <si>
    <t>, -99.2447222</t>
  </si>
  <si>
    <t>170071-ORD1T-284/2022-2</t>
  </si>
  <si>
    <t xml:space="preserve">ESP-LIM DE MEXICO </t>
  </si>
  <si>
    <t xml:space="preserve">PANCHO LOPEZ </t>
  </si>
  <si>
    <t>NEZAHUALCOYOTL</t>
  </si>
  <si>
    <t xml:space="preserve">19.40975727807182, </t>
  </si>
  <si>
    <t>170071-ORD1T-284/2022-3</t>
  </si>
  <si>
    <t xml:space="preserve">INSTITUTO MEXICANO DEL SEGURO SOCIAL </t>
  </si>
  <si>
    <t xml:space="preserve">BOULEVARD BENITO JUAREZ </t>
  </si>
  <si>
    <t xml:space="preserve">18.91834193082435, </t>
  </si>
  <si>
    <t>170071-ORD1T-161/2022-2</t>
  </si>
  <si>
    <t>CENTRO EDUCATIVO BILINGÜE LA PRADERA S.C</t>
  </si>
  <si>
    <t>GUTEMBERG</t>
  </si>
  <si>
    <t>170071-ORD1T-161/2022-3</t>
  </si>
  <si>
    <t>170071-ORD1T-142/2022-2</t>
  </si>
  <si>
    <t>RESTAURANTE OBEJA NEGRA</t>
  </si>
  <si>
    <t xml:space="preserve">AV. RIO MAYO </t>
  </si>
  <si>
    <t>2, -99.22448710568848</t>
  </si>
  <si>
    <t>170071-ORD1T-142/2022-3</t>
  </si>
  <si>
    <t>ASOCIACION DE COLONOS DE LA UNIDAD HABITACIONAL VALPARAISO III</t>
  </si>
  <si>
    <t>CARRETERA EMILIANO ZAPATA-CUERNAVACA</t>
  </si>
  <si>
    <t>AMPLIACION CAMPO SOTELO</t>
  </si>
  <si>
    <t>170071-ORD1T-238/2022-2</t>
  </si>
  <si>
    <t>170071-ORD1T-238/2022-3</t>
  </si>
  <si>
    <t>170071-ORD1T-238/2022-4</t>
  </si>
  <si>
    <t>170071-ORD1T-238/2022-5</t>
  </si>
  <si>
    <t>170071-ORD1T-238/2022-6</t>
  </si>
  <si>
    <t>AVENIDA MORELOS SUR</t>
  </si>
  <si>
    <t>LAS PALMAS</t>
  </si>
  <si>
    <t>CADENA COMERCIAL OXXO S.A. DE C.V.</t>
  </si>
  <si>
    <t>INSOMNIA BREAD S.A. DE C.V.</t>
  </si>
  <si>
    <t>A</t>
  </si>
  <si>
    <t>BELLA VISTA</t>
  </si>
  <si>
    <t>PANADERIA LA ESPERANZA</t>
  </si>
  <si>
    <t>170071-ORD1T-258/2022-2</t>
  </si>
  <si>
    <t>170071-ORD1T-258/2022-3</t>
  </si>
  <si>
    <t>CREA FIRME S.A.P.I. DE C.V.</t>
  </si>
  <si>
    <t>D</t>
  </si>
  <si>
    <t>BIG LOGISTICA INTEGRAL S.A. DE C .V.</t>
  </si>
  <si>
    <t>AVENIDA PAR VIAL LAZARO CARDENAS</t>
  </si>
  <si>
    <t>AVENIDA PLAN DE  AYALA</t>
  </si>
  <si>
    <t>AMATITLAN</t>
  </si>
  <si>
    <t>AUTOHOTELES METROPOLITANOS DE MORELOS S.A. DE C.V.</t>
  </si>
  <si>
    <t>AVENIDA AEROPUERTO</t>
  </si>
  <si>
    <t>NEGOCIACIÓN CON NOMBRE COMERCIAL "AUTOHOTEL AVENIDA"</t>
  </si>
  <si>
    <t>170071-ORD1T-299/2022-2</t>
  </si>
  <si>
    <t>COLORANTES IMPORTADOS S.A. DE C.V.</t>
  </si>
  <si>
    <t>CALLE 21 ESTE</t>
  </si>
  <si>
    <t>MANZANA 3 LOTE 3 Y 4</t>
  </si>
  <si>
    <t>INDUSTRICIAS S.A. DE C.V.</t>
  </si>
  <si>
    <t xml:space="preserve">SAMBORN HERMANOS S.A DE C.V </t>
  </si>
  <si>
    <t>AVENIDA VOCENTE GUERRERO</t>
  </si>
  <si>
    <t xml:space="preserve">INTEGRADORA DE SISTEMAS EM SEGUIRDAD  HEBRON S .DE R.L DE C.V </t>
  </si>
  <si>
    <t xml:space="preserve">AVENIDA SAN JUAN </t>
  </si>
  <si>
    <t>SMAGETS S.A. DE C.V.</t>
  </si>
  <si>
    <t>LOCAL 13</t>
  </si>
  <si>
    <t>170071-ORD1T-31/2022-2</t>
  </si>
  <si>
    <t>170071-ORD1T-31/2022-3</t>
  </si>
  <si>
    <t>170071-ORD1T-31/2022-4</t>
  </si>
  <si>
    <t>APG APAIR GLOVUS MÉXICO, S.A. DE C.V.</t>
  </si>
  <si>
    <t>MORELOS</t>
  </si>
  <si>
    <t>ACAPATZINGO</t>
  </si>
  <si>
    <t>170071-ORD1T-250/2022-2</t>
  </si>
  <si>
    <t>170071-ORD1T-250/2022-3</t>
  </si>
  <si>
    <t>DEANTEAM S.A. DE C.V.</t>
  </si>
  <si>
    <t>18 DE JUNIO</t>
  </si>
  <si>
    <t>N//A</t>
  </si>
  <si>
    <t>OTILIO MONTAÑO</t>
  </si>
  <si>
    <t>BATRA BUSSINES APLICATION TRINING S.A. DE C.V.</t>
  </si>
  <si>
    <t>170071-ORD1T-285/2022-2</t>
  </si>
  <si>
    <t>170071-ORD1T-285/2022-3</t>
  </si>
  <si>
    <t>NEGOCIACION COMERCIALMENTE CONOCIDA COMO "CLINICA ROBLEDO"</t>
  </si>
  <si>
    <t xml:space="preserve">ZOPANTLE SUR </t>
  </si>
  <si>
    <t>3B</t>
  </si>
  <si>
    <t xml:space="preserve">18.96165072071392, </t>
  </si>
  <si>
    <t>170071-ORD1T-305/2022-2</t>
  </si>
  <si>
    <t>170071-ORD1T-305/2022-3</t>
  </si>
  <si>
    <t>170071-ORD1T-305/2022-4</t>
  </si>
  <si>
    <t xml:space="preserve">AVENIDA UNIVERIDAD </t>
  </si>
  <si>
    <t>18.981489896723883, -</t>
  </si>
  <si>
    <t>Calzada de los Reyes</t>
  </si>
  <si>
    <t>b-25</t>
  </si>
  <si>
    <t>YUGEN MAKI S.A.DE C.V.</t>
  </si>
  <si>
    <t>SAN JUAN</t>
  </si>
  <si>
    <t>LUCKY SUSHI</t>
  </si>
  <si>
    <t>170071-ORD1T-257/2022-2</t>
  </si>
  <si>
    <t>170071-ORD1T-297/2022-2</t>
  </si>
  <si>
    <t>COPPEL S.A. DE C.V.</t>
  </si>
  <si>
    <t>MOCTEZUMA</t>
  </si>
  <si>
    <t xml:space="preserve">KEBIENWELE S.A DE C.V </t>
  </si>
  <si>
    <t>CARRETERA FEDERAL ZAPATA TEZOYUCA</t>
  </si>
  <si>
    <t>44-LOCAL</t>
  </si>
  <si>
    <t xml:space="preserve">CAMPO NUEVO </t>
  </si>
  <si>
    <t>170071-ORD1T-341/2022-2</t>
  </si>
  <si>
    <t>170071-ORD1T-341/2022-3</t>
  </si>
  <si>
    <t>170071-ORD1T-341/2022-4</t>
  </si>
  <si>
    <t xml:space="preserve">DISTRIBUIDORA DEFAR S.A DE C.V </t>
  </si>
  <si>
    <t xml:space="preserve">18.95021083419061, </t>
  </si>
  <si>
    <t xml:space="preserve">ESCONDA TECNICAS DE ARQUITECTURA MONUMENTAL S.A DE C.V </t>
  </si>
  <si>
    <t xml:space="preserve">AVENIDA TECNOLOGICO NORTE </t>
  </si>
  <si>
    <t>L2</t>
  </si>
  <si>
    <t>19.2618514672658, -</t>
  </si>
  <si>
    <t>170071-ORD1T-338/2022-2</t>
  </si>
  <si>
    <t xml:space="preserve">PROVIDENT MEXICO  S.A DE C.V </t>
  </si>
  <si>
    <t>18 Y 19</t>
  </si>
  <si>
    <t xml:space="preserve">LAS PALMAS </t>
  </si>
  <si>
    <t xml:space="preserve">18.69048216535582, </t>
  </si>
  <si>
    <t xml:space="preserve">PROVIDENT SERVICIOS S.A DE C.V </t>
  </si>
  <si>
    <t xml:space="preserve">EISHEL NUESTRO HOGAR A.C </t>
  </si>
  <si>
    <t xml:space="preserve">MADERO </t>
  </si>
  <si>
    <t>7, -99.23691271765047</t>
  </si>
  <si>
    <t xml:space="preserve">INDUSTRIAS LAVIN DE MEXICO S.A DE C.V </t>
  </si>
  <si>
    <t xml:space="preserve">9 ESTE </t>
  </si>
  <si>
    <t xml:space="preserve">18.916436850431275, </t>
  </si>
  <si>
    <t>170071-ORD1T-323/2022-2</t>
  </si>
  <si>
    <t>Industrial Laminera S.A. DE C.V.</t>
  </si>
  <si>
    <t>AVENIDA EJE NORTE SUR</t>
  </si>
  <si>
    <t>Grupo aAutomotriz Iragorri S.A. de C.V.</t>
  </si>
  <si>
    <t>POLVORIN</t>
  </si>
  <si>
    <t>170071-ORD1T-96/2022-2</t>
  </si>
  <si>
    <t>170071-ORD1T-96/2022-3</t>
  </si>
  <si>
    <t>PARTIDO REVOLUCIONARIO INSTITUCIONAL CDE MORELOS</t>
  </si>
  <si>
    <t>AMACUZAC</t>
  </si>
  <si>
    <t>PARTIDO REVOLUCIONARIO INSTITUCIONAL</t>
  </si>
  <si>
    <t>170071-ORD1T-346/2022-2</t>
  </si>
  <si>
    <t>170071-ORD1T-346/2022-3</t>
  </si>
  <si>
    <t>PROGRAMA DE BENEFICIOS PABS S.C. DE P. DE R.L. DE C.V.</t>
  </si>
  <si>
    <t>FRANCISCO I MADERO</t>
  </si>
  <si>
    <t>LOMAS DE MIRAVAL</t>
  </si>
  <si>
    <t>SEGURIDAD SUPREMA MEXICANA S.A. DE C.V.</t>
  </si>
  <si>
    <t>GLORIA ALMADA DE BEJARANO</t>
  </si>
  <si>
    <t>LAZARO CARDENAS</t>
  </si>
  <si>
    <t>170071-ORD1T-344/2022-2</t>
  </si>
  <si>
    <t>170071-ORD1T-344/2022-3</t>
  </si>
  <si>
    <t>170071-ORD1T-344/2022-4</t>
  </si>
  <si>
    <t xml:space="preserve">CALZADA DE LOS ESTRADA </t>
  </si>
  <si>
    <t xml:space="preserve">N/A </t>
  </si>
  <si>
    <t xml:space="preserve">18.93657164526228, </t>
  </si>
  <si>
    <t>170071-ORD1T-306/2022-2</t>
  </si>
  <si>
    <t>170071-ORD1T-308/2022-2</t>
  </si>
  <si>
    <t xml:space="preserve">PANIFICADORA LA ESTRELLA S.A DE C.V </t>
  </si>
  <si>
    <t xml:space="preserve">INSURGENTES </t>
  </si>
  <si>
    <t xml:space="preserve">CENTRO DE JIUTEPEC </t>
  </si>
  <si>
    <t xml:space="preserve">18.890895131833492, </t>
  </si>
  <si>
    <t>170071-ORD1T-308/2022-3</t>
  </si>
  <si>
    <t xml:space="preserve">FATIBERTIFICADORA IMÁGENES S.A DE C.V </t>
  </si>
  <si>
    <t>AURORA</t>
  </si>
  <si>
    <t xml:space="preserve">QUINTA MARTHA </t>
  </si>
  <si>
    <t xml:space="preserve">18.921208605951964, </t>
  </si>
  <si>
    <t>170071-ORD1T-298/2022-2</t>
  </si>
  <si>
    <t>170071-ORD1T-298/2022-3</t>
  </si>
  <si>
    <t>170071-ORD1T-298/2022-4</t>
  </si>
  <si>
    <t>SEGURIDAD PRIVADA COBRE PROTEGETE REPSE</t>
  </si>
  <si>
    <t>PERICON</t>
  </si>
  <si>
    <t>PROFESIONALES DE LA BELLEZA MORELENSE</t>
  </si>
  <si>
    <t>170071-ORD1T-317/2022-2</t>
  </si>
  <si>
    <t>170071-ORD1T-317/2022-3</t>
  </si>
  <si>
    <t>OPTICA DEVLYN, S.A. DE C.V.</t>
  </si>
  <si>
    <t>MARYEL CONSULTORIA DE NEGOCIOS S.A DE C.V.</t>
  </si>
  <si>
    <t>170071-ORD1T-320/2022-2</t>
  </si>
  <si>
    <t>SERVICIOS DIVA COMEDORES S.A. DE C.V.</t>
  </si>
  <si>
    <t>16 DE SEPTIEMBRE</t>
  </si>
  <si>
    <t>SAN MIGUEL ACAPATZINGO</t>
  </si>
  <si>
    <t>GRIEF MÉXICO S.A. DE C.V.</t>
  </si>
  <si>
    <t>170071-ORD1T-321/2022-2</t>
  </si>
  <si>
    <t>170071-ORD1T-321/2022-3</t>
  </si>
  <si>
    <t>170071-ORD1T-321/2022-4</t>
  </si>
  <si>
    <t>SANATORIO HENRY DUNANT A.C.</t>
  </si>
  <si>
    <t>RIO PANUCO</t>
  </si>
  <si>
    <t>LOMAS DE LOS VOLCANES</t>
  </si>
  <si>
    <t>SODEXO MEXICO S.A. DE C.V.</t>
  </si>
  <si>
    <t>EJE NORTE SUR</t>
  </si>
  <si>
    <t>UNILEVER MANUFACTURERA S. DE R.L. DE C.V.</t>
  </si>
  <si>
    <t>170071-ORD1T-331/2022-2</t>
  </si>
  <si>
    <t>UNILEVER MÉXICO S. DE R.L. DE C.V.</t>
  </si>
  <si>
    <t>170071-ORD1T-331/2022-3</t>
  </si>
  <si>
    <t>170071-ORD1T-331/2022-4</t>
  </si>
  <si>
    <t xml:space="preserve">TIENDAS TRES B A .C DE C.V </t>
  </si>
  <si>
    <t xml:space="preserve">AVENIDA JOSE  MARIA MORELOS Y PAVON </t>
  </si>
  <si>
    <t xml:space="preserve">CENTRO </t>
  </si>
  <si>
    <t>19.44967113576771, -</t>
  </si>
  <si>
    <t xml:space="preserve">RESTAURANTE  CASA TAXCO  S.A DE C.V </t>
  </si>
  <si>
    <t xml:space="preserve">GENERAL  GALEANA </t>
  </si>
  <si>
    <t xml:space="preserve">18.920254619790548, </t>
  </si>
  <si>
    <t>170071-ORD1T-367/2022-2</t>
  </si>
  <si>
    <t xml:space="preserve">MARQUESITA  EL CHINELITO </t>
  </si>
  <si>
    <t>LOCAL 2</t>
  </si>
  <si>
    <t xml:space="preserve"> VISTA HERMOSA </t>
  </si>
  <si>
    <t>170071-ORD1T-363/2022-2</t>
  </si>
  <si>
    <t>170071-ORD1T-363/2022-3</t>
  </si>
  <si>
    <t xml:space="preserve">DIMEX CAPITTAL S.A DE C.V  SOFOM ENR </t>
  </si>
  <si>
    <t xml:space="preserve">AVENIDA ALVARO OBREGON </t>
  </si>
  <si>
    <t xml:space="preserve">CAROLINA </t>
  </si>
  <si>
    <t xml:space="preserve">18.933061363605095, </t>
  </si>
  <si>
    <t>170071-ORD1T-370/2022-2</t>
  </si>
  <si>
    <t xml:space="preserve">MOCTEZUMA </t>
  </si>
  <si>
    <t>18.897724255925283, -</t>
  </si>
  <si>
    <t>NEGOCIACION  COMERCIALMENTE CONOCIDA COMO  MCCARTHY IRISH PUB</t>
  </si>
  <si>
    <t xml:space="preserve">BOULEVARD BENITO JAUREZ </t>
  </si>
  <si>
    <t>34-A</t>
  </si>
  <si>
    <t>170071-ORD1T-350/2022-2</t>
  </si>
  <si>
    <t>LA MORAL PHERLEN S.A DE C.V</t>
  </si>
  <si>
    <t>170071-ORD1T-350/2022-3</t>
  </si>
  <si>
    <t xml:space="preserve">DTL MOVIL S.A DE C.V </t>
  </si>
  <si>
    <t xml:space="preserve">SATURNO </t>
  </si>
  <si>
    <t xml:space="preserve">JARDINES DE CUERNAVACA </t>
  </si>
  <si>
    <t xml:space="preserve">18.930251232311587, </t>
  </si>
  <si>
    <t xml:space="preserve">GD MOBILE S.A DE C.V </t>
  </si>
  <si>
    <t>170071-ORD1T-352/2022-2</t>
  </si>
  <si>
    <t>170071-ORD1T-348/2022-2</t>
  </si>
  <si>
    <t>170071-ORD1T-348/2022-3</t>
  </si>
  <si>
    <t>170071-ORD1T-360/2022-2</t>
  </si>
  <si>
    <t>170071-ORD1T-360/2022-3</t>
  </si>
  <si>
    <t>170071-ORD1T-360/2022-4</t>
  </si>
  <si>
    <t>170071-ORD1T-360/2022-5</t>
  </si>
  <si>
    <t>170071-ORD1T-360/2022-6</t>
  </si>
  <si>
    <t>170071-ORD1T-360/2022-7</t>
  </si>
  <si>
    <t>170071-ORD1T-360/2022-8</t>
  </si>
  <si>
    <t>170071-ORD1T-360/2022-9</t>
  </si>
  <si>
    <t>170071-ORD1T-360/2022-10</t>
  </si>
  <si>
    <t>170071-ORD1T-360/2022-11</t>
  </si>
  <si>
    <t>170071-ORD1T-360/2022-12</t>
  </si>
  <si>
    <t>170071-ORD1T-360/2022-13</t>
  </si>
  <si>
    <t>170071-ORD1T-360/2022-14</t>
  </si>
  <si>
    <t>170071-ORD1T-360/2022-15</t>
  </si>
  <si>
    <t>170071-ORD1T-360/2022-16</t>
  </si>
  <si>
    <t>170071-ORD1T-360/2022-17</t>
  </si>
  <si>
    <t>170071-ORD1T-360/2022-18</t>
  </si>
  <si>
    <t>170071-ORD1T-360/2022-19</t>
  </si>
  <si>
    <t>170071-ORD1T-360/2022-20</t>
  </si>
  <si>
    <t>170071-ORD1T-360/2022-21</t>
  </si>
  <si>
    <t>170071-ORD1T-360/2022-22</t>
  </si>
  <si>
    <t>170071-ORD1T-360/2022-23</t>
  </si>
  <si>
    <t>170071-ORD1T-356/2022-2</t>
  </si>
  <si>
    <t>170071-ORD1T-356/2022-3</t>
  </si>
  <si>
    <t>170071-ORD1T-356/2022-4</t>
  </si>
  <si>
    <t xml:space="preserve">CREATIVART GRFICO  S.C </t>
  </si>
  <si>
    <t xml:space="preserve">SAN JERONIMO </t>
  </si>
  <si>
    <t xml:space="preserve">TLALTENANGO </t>
  </si>
  <si>
    <t xml:space="preserve">COMPAÑÍA KS AMBIENTAL S.A DE C.V </t>
  </si>
  <si>
    <t xml:space="preserve">AVENIDA ESTADO DE PUEBLA </t>
  </si>
  <si>
    <t xml:space="preserve">LAZARO CARDENAS DEL RIO </t>
  </si>
  <si>
    <t>, -99.20409615396423</t>
  </si>
  <si>
    <t xml:space="preserve">7-ELEVEN MEXICO S.A DE C.V </t>
  </si>
  <si>
    <t>BOULEVARD GUSTAVO  DIAZ ORDAZ</t>
  </si>
  <si>
    <t xml:space="preserve">SAN MIGUEL ACAPANTZINGO </t>
  </si>
  <si>
    <t>3, -99.22031665797219</t>
  </si>
  <si>
    <t>170071-ORD1T-407/2022-2</t>
  </si>
  <si>
    <t xml:space="preserve">UNIVERSIDAD AUTONOMA DEL ESTADO DE MORELOS </t>
  </si>
  <si>
    <t xml:space="preserve">AVENIDAD UNIVERSIDAD </t>
  </si>
  <si>
    <t>, -99.23783290586123</t>
  </si>
  <si>
    <t xml:space="preserve">A.V.I DE MEXICO S.A DE C.V </t>
  </si>
  <si>
    <t xml:space="preserve">CARRETERA CAMINO A TEMIXCO EMILIANO ZAPTA </t>
  </si>
  <si>
    <t>KM3</t>
  </si>
  <si>
    <t>LOTE 7B</t>
  </si>
  <si>
    <t>PALO ESCRITO</t>
  </si>
  <si>
    <t>6, -99.18366663753167</t>
  </si>
  <si>
    <t xml:space="preserve">GRUPO CEPSAI S.A DE C.V </t>
  </si>
  <si>
    <t xml:space="preserve">CREVILLAS EXTERIOR </t>
  </si>
  <si>
    <t xml:space="preserve">LOMAS DE CUERNAVACA </t>
  </si>
  <si>
    <t>NEGOCIACION COMERCIALMENTE CONOCIDA COMO " MX BRACKETS"</t>
  </si>
  <si>
    <t>PB 20 A</t>
  </si>
  <si>
    <t>, -99.1981619</t>
  </si>
  <si>
    <t xml:space="preserve">ARGENTOOTH S.A DE C.V </t>
  </si>
  <si>
    <t>170071-ORD1T-432/2022-2</t>
  </si>
  <si>
    <t xml:space="preserve">NICE DE MEXICO S.A DE C.V </t>
  </si>
  <si>
    <t xml:space="preserve">SAN CRISTOBAL  </t>
  </si>
  <si>
    <t>170071-ORD1T-438/2022-2</t>
  </si>
  <si>
    <t xml:space="preserve">MUEBLES PARA BAÑO S.A DE C.V </t>
  </si>
  <si>
    <t xml:space="preserve">LIVBRAMIENTO EMILIANO ZAPATA </t>
  </si>
  <si>
    <t xml:space="preserve">CAMPO SOTELO </t>
  </si>
  <si>
    <t xml:space="preserve">ADMINISTRACION SORIANA S.A  DE C.V </t>
  </si>
  <si>
    <t xml:space="preserve">AVENIDA VICENTE GUERRERO </t>
  </si>
  <si>
    <t xml:space="preserve">LOMAS DE LA SELVA </t>
  </si>
  <si>
    <t>4, -99.20825713304095</t>
  </si>
  <si>
    <t xml:space="preserve">TIENDAS SORIANA S.A DE C.V </t>
  </si>
  <si>
    <t>170071-ORD1T-406/2022-2</t>
  </si>
  <si>
    <t xml:space="preserve">SERVICIOS FINANCIEROS SORIANA S.A DE C.V </t>
  </si>
  <si>
    <t>170071-ORD1T-406/2022-3</t>
  </si>
  <si>
    <t>170071-ORD1T-406/2022-4</t>
  </si>
  <si>
    <t>170071-ORD1T-402/2022-2</t>
  </si>
  <si>
    <t>NEGOCIACION COMERCIALMENTE CONOCIDA COMO " MAXIBRAS"</t>
  </si>
  <si>
    <t xml:space="preserve">GUSTAVO  GOMEZ AZCARATE </t>
  </si>
  <si>
    <t xml:space="preserve">REFORMA </t>
  </si>
  <si>
    <t>170071-ORD1T-414/2022-2</t>
  </si>
  <si>
    <t>170071-ORD1T-436/2022-2</t>
  </si>
  <si>
    <t xml:space="preserve">PROFESIONALES DE LIMPIEZA S.A DE C.V </t>
  </si>
  <si>
    <t xml:space="preserve"> TOLUCA </t>
  </si>
  <si>
    <t>ROMA SUR ALCADIA CUAUHTEMOC</t>
  </si>
  <si>
    <t>170071-ORD1T-436/2022-3</t>
  </si>
  <si>
    <t>170071-ORD1T-377/2022-2</t>
  </si>
  <si>
    <t>170071-ORD1T-377/2022-3</t>
  </si>
  <si>
    <t>170071-ORD1T-377/2022-4</t>
  </si>
  <si>
    <t>170071-ORD1T-377/2022-5</t>
  </si>
  <si>
    <t>170071-ORD1T-377/2022-6</t>
  </si>
  <si>
    <t>170071-ORD1T-377/2022-7</t>
  </si>
  <si>
    <t>170071-ORD1T-377/2022-8</t>
  </si>
  <si>
    <t>GRUPO DE SEGURIDAD PRIVADA PRYSE DE MÉXICO S.A. DE C.V.</t>
  </si>
  <si>
    <t>34 NORTE, ESQUINA 2 ESTE</t>
  </si>
  <si>
    <t>PROTECCIÓN, RESGUARDO Y SERVICIOS EMPRESARIALES, S.A. DE C.V.</t>
  </si>
  <si>
    <t>170071-ORD1T-393/2022-2</t>
  </si>
  <si>
    <t>170071-ORD1T-393/2022-3</t>
  </si>
  <si>
    <t>KEBIENWELE S.A. DE C.V.</t>
  </si>
  <si>
    <t>BOULEVARD CUAUHNAHUAC</t>
  </si>
  <si>
    <t>LOCAL 2, LOTE 6</t>
  </si>
  <si>
    <t>PROGRESO</t>
  </si>
  <si>
    <t>MICAELA VELASCO BECERRA</t>
  </si>
  <si>
    <t>170071-ORD1T-409/2022-2</t>
  </si>
  <si>
    <t>QPN MONTERREY, S.A. DE C.V.</t>
  </si>
  <si>
    <t>CEDRO</t>
  </si>
  <si>
    <t>ESTAFETA MEXICANA S.A. DE C.V.</t>
  </si>
  <si>
    <t>PASEO CUAHUNAHUAC KM 15.5</t>
  </si>
  <si>
    <t>LOMAS DEL TEXCAL</t>
  </si>
  <si>
    <t>PLAN DE AYALA, ESQUINA CORONEL AHUAMADA</t>
  </si>
  <si>
    <t>LOMAS DEL MIRADOR</t>
  </si>
  <si>
    <t>170071-ORD1T-389/2022-2</t>
  </si>
  <si>
    <t>170071-ORD1T-389/2022-3</t>
  </si>
  <si>
    <t>170071-ORD1T-389/2022-4</t>
  </si>
  <si>
    <t>UNION DE PERMISIONARIOS DEL SISTEMA DE TRANSPORTE COLECTIVO CON ITINERARIO FIJO MARTIRES DEL RÍO BLANCO RUTA 2 A.C.</t>
  </si>
  <si>
    <t>PROLONGACIÓN NAYARIT</t>
  </si>
  <si>
    <t>170071-ORD1T-401/2022-2</t>
  </si>
  <si>
    <t>LOS RAMOS</t>
  </si>
  <si>
    <t>170071-ORD1T-399/2022-2</t>
  </si>
  <si>
    <t>170071-ORD1T-399/2022-3</t>
  </si>
  <si>
    <t>ASESORIA JURIDICA PARA LA DEFENSA DE LOS TRABAJADORES</t>
  </si>
  <si>
    <t>HUMBOLDT, ESQUINA FRAY BARTOLOME DE LAS CASAS</t>
  </si>
  <si>
    <t>170071-ORD1T-405/2022-2</t>
  </si>
  <si>
    <t>170071-ORD1T-417/2022-2</t>
  </si>
  <si>
    <t>MX BRACKETS</t>
  </si>
  <si>
    <t>FLORES MAGÓN</t>
  </si>
  <si>
    <t>COMERCIALIZADORA FARMACEUTICA DE CHIPAS S.A DE C.V</t>
  </si>
  <si>
    <t>CLAZADA DE LO REYES</t>
  </si>
  <si>
    <t xml:space="preserve">TETELA DEL MONTE </t>
  </si>
  <si>
    <t>170071-ORD1T-452/2022-2</t>
  </si>
  <si>
    <t>CE_NOVAPACK S.A DE C.V</t>
  </si>
  <si>
    <t xml:space="preserve">PASEO D ELOS CLAVELES </t>
  </si>
  <si>
    <t>AMPLIACION BUGAMBILIAS</t>
  </si>
  <si>
    <t>170071-ORD1T-442/2022-2</t>
  </si>
  <si>
    <t>170071-ORD1T-442/2022-3</t>
  </si>
  <si>
    <t>170071-ORD1T-442/2022-4</t>
  </si>
  <si>
    <t>170071-ORD1T-442/2022-5</t>
  </si>
  <si>
    <t>170071-ORD1T-442/2022-6</t>
  </si>
  <si>
    <t>170071-ORD1T-442/2022-7</t>
  </si>
  <si>
    <t>170071-ORD1T-442/2022-8</t>
  </si>
  <si>
    <t>170071-ORD1T-442/2022-9</t>
  </si>
  <si>
    <t>170071-ORD1T-442/2022-10</t>
  </si>
  <si>
    <t>170071-ORD1T-442/2022-11</t>
  </si>
  <si>
    <t>170071-ORD1T-442/2022-12</t>
  </si>
  <si>
    <t>170071-ORD1T-442/2022-13</t>
  </si>
  <si>
    <t>170071-ORD1T-442/2022-14</t>
  </si>
  <si>
    <t>170071-ORD1T-442/2022-15</t>
  </si>
  <si>
    <t>170071-ORD1T-442/2022-16</t>
  </si>
  <si>
    <t>170071-ORD1T-442/2022-17</t>
  </si>
  <si>
    <t>170071-ORD1T-442/2022-18</t>
  </si>
  <si>
    <t>170071-ORD1T-442/2022-19</t>
  </si>
  <si>
    <t>170071-ORD1T-442/2022-20</t>
  </si>
  <si>
    <t xml:space="preserve">CONDOMINIO HORIZONTAL DENOMINADO  AVENTUS </t>
  </si>
  <si>
    <t xml:space="preserve">PAR VIAL </t>
  </si>
  <si>
    <t xml:space="preserve">LA 24 </t>
  </si>
  <si>
    <t>ATLACOMULCO</t>
  </si>
  <si>
    <t>170071-ORD1T-442/2022-21</t>
  </si>
  <si>
    <t>170071-ORD1T-456/2022-2</t>
  </si>
  <si>
    <t xml:space="preserve">PROMOTOMOTRIZ- EMILIANO ZAPATA </t>
  </si>
  <si>
    <t>NIÑOS HEROES</t>
  </si>
  <si>
    <t>170071-ORD1T-456/2022-3</t>
  </si>
  <si>
    <t xml:space="preserve">IMMER SAUBER S.A DE C.V </t>
  </si>
  <si>
    <t xml:space="preserve"> AVENIDA TEOPANZOLCO</t>
  </si>
  <si>
    <t>170071-ORD1T-460/2022-2</t>
  </si>
  <si>
    <t>170071-ORD1T-460/2022-3</t>
  </si>
  <si>
    <t>170071-ORD1T-460/2022-4</t>
  </si>
  <si>
    <t>170071-ORD1T-446/2022-2</t>
  </si>
  <si>
    <t>170071-ORD1T-446/2022-3</t>
  </si>
  <si>
    <t>170071-ORD1T-446/2022-4</t>
  </si>
  <si>
    <t>170071-ORD1T-446/2022-5</t>
  </si>
  <si>
    <t>170071-ORD1T-444/2022-2</t>
  </si>
  <si>
    <t>170071-ORD1T-444/2022-3</t>
  </si>
  <si>
    <t>170071-ORD1T-444/2022-4</t>
  </si>
  <si>
    <t>170071-ORD1T-444/2022-5</t>
  </si>
  <si>
    <t>ACTIVIDAD PEDAGOGICA S. C</t>
  </si>
  <si>
    <t>PRIVADA DE LA PRADERA</t>
  </si>
  <si>
    <t>LA PRADERA</t>
  </si>
  <si>
    <t xml:space="preserve">18.93911117841767, </t>
  </si>
  <si>
    <t>EMPRESA Y/O ESTABLECIMIENTO CON NOMBRE COMERCIAL "LICEO EROPEO CAMPUS CUERNAVACA"</t>
  </si>
  <si>
    <t>170071-ORD1T-459/2022-2</t>
  </si>
  <si>
    <t>170071-ORD1T-447/2022-2</t>
  </si>
  <si>
    <t>170071-ORD1T-447/2022-3</t>
  </si>
  <si>
    <t>170071-ORD1T-447/2022-4</t>
  </si>
  <si>
    <t>170071-ORD1T-447/2022-5</t>
  </si>
  <si>
    <t>170071-ORD1T-448/2022-2</t>
  </si>
  <si>
    <t>170071-ORD1T-448/2022-3</t>
  </si>
  <si>
    <t>170071-ORD1T-448/2022-4</t>
  </si>
  <si>
    <t>170071-ORD1T-448/2022-5</t>
  </si>
  <si>
    <t>170071-ORD1T-448/2022-6</t>
  </si>
  <si>
    <t>170071-ORD1T-448/2022-7</t>
  </si>
  <si>
    <t>170071-ORD1T-448/2022-8</t>
  </si>
  <si>
    <t>170071-ORD1T-448/2022-9</t>
  </si>
  <si>
    <t>170071-ORD1T-448/2022-10</t>
  </si>
  <si>
    <t>170071-ORD1T-448/2022-11</t>
  </si>
  <si>
    <t>170071-ORD1T-448/2022-12</t>
  </si>
  <si>
    <t>170071-ORD1T-448/2022-13</t>
  </si>
  <si>
    <t>170071-ORD1T-448/2022-14</t>
  </si>
  <si>
    <t>170071-ORD1T-441/2022-2</t>
  </si>
  <si>
    <t>170071-ORD1T-441/2022-3</t>
  </si>
  <si>
    <t>170071-ORD1T-441/2022-4</t>
  </si>
  <si>
    <t>170071-ORD1T-441/2022-5</t>
  </si>
  <si>
    <t>170071-ORD1T-441/2022-6</t>
  </si>
  <si>
    <t>170071-ORD1T-441/2022-7</t>
  </si>
  <si>
    <t>170071-ORD1T-441/2022-8</t>
  </si>
  <si>
    <t>170071-ORD1T-441/2022-9</t>
  </si>
  <si>
    <t>170071-ORD1T-441/2022-10</t>
  </si>
  <si>
    <t>170071-ORD1T-441/2022-11</t>
  </si>
  <si>
    <t>170071-ORD1T-441/2022-12</t>
  </si>
  <si>
    <t>170071-ORD1T-441/2022-13</t>
  </si>
  <si>
    <t>170071-ORD1T-441/2022-14</t>
  </si>
  <si>
    <t>170071-ORD1T-441/2022-15</t>
  </si>
  <si>
    <t>170071-ORD1T-441/2022-16</t>
  </si>
  <si>
    <t>170071-ORD1T-441/2022-17</t>
  </si>
  <si>
    <t>170071-ORD1T-441/2022-18</t>
  </si>
  <si>
    <t>170071-ORD1T-441/2022-19</t>
  </si>
  <si>
    <t>170071-ORD1T-441/2022-20</t>
  </si>
  <si>
    <t xml:space="preserve">IP SEGURIDAD PRIVADA S.A DE C.V </t>
  </si>
  <si>
    <t xml:space="preserve"> RIO GRIJALBA</t>
  </si>
  <si>
    <t>18.85668363952203, -</t>
  </si>
  <si>
    <t>ESTACION DE SERVICIO CONSORCIO XOCHITEPEC S.A DE C.V</t>
  </si>
  <si>
    <t>CARRETERA MEXICO- CUERNAVACA</t>
  </si>
  <si>
    <t xml:space="preserve">RINCONADA DE XOCHITEPEC </t>
  </si>
  <si>
    <t>170071-ORD1T-445/2022-2</t>
  </si>
  <si>
    <t>170071-ORD1T-445/2022-3</t>
  </si>
  <si>
    <t>PRIVADA NARANJOS</t>
  </si>
  <si>
    <t xml:space="preserve">18.88862490921317, </t>
  </si>
  <si>
    <t>170071-ORD1T-11/2023-2</t>
  </si>
  <si>
    <t>170071-ORD1T-11/2023-3</t>
  </si>
  <si>
    <t>170071-ORD1T-15/2023-2</t>
  </si>
  <si>
    <t>170071-ORD1T-4/2023-2</t>
  </si>
  <si>
    <t>NEGOCIACION "MASTER CARS"</t>
  </si>
  <si>
    <t>SANTA VERACRUZ</t>
  </si>
  <si>
    <t>170071-ORD1T-25/2023-2</t>
  </si>
  <si>
    <t>170071-ORD1T-38/2023-2</t>
  </si>
  <si>
    <t>170071-ORD1T-38/2023-3</t>
  </si>
  <si>
    <t>LABORATORIO DENTAL LAGA-RHU</t>
  </si>
  <si>
    <t xml:space="preserve">JAZMIN </t>
  </si>
  <si>
    <t xml:space="preserve">SAN LUCAS </t>
  </si>
  <si>
    <t>, -99.15777649175939</t>
  </si>
  <si>
    <t>170071-ORD1T-38/2023-4</t>
  </si>
  <si>
    <t>SERVICIOS PROFESIONAALES DE RESGUARDO Y PROTECCION S.A. DE C.V. (TZOCTZILES)</t>
  </si>
  <si>
    <t xml:space="preserve">HUMBOLDT </t>
  </si>
  <si>
    <t>170071-ORD1T-09/2023-2</t>
  </si>
  <si>
    <t>FUNDACION DON ANTONIO RIVERA VENEGAS A.C.</t>
  </si>
  <si>
    <t>CUAUTLA</t>
  </si>
  <si>
    <t xml:space="preserve">MIRAVAL </t>
  </si>
  <si>
    <t>GRUPO AUTOMOTRIZ IRAGORRI S.A. DE C.V.</t>
  </si>
  <si>
    <t>AV MORELOS SUR</t>
  </si>
  <si>
    <t>170071-ORD1T-23/2023-2</t>
  </si>
  <si>
    <t>OPEREDORA CURCULO CCK</t>
  </si>
  <si>
    <t>170071-ORD1T-13/2023-2</t>
  </si>
  <si>
    <t>EK CONVENIENCIA S.A. DE C.V.</t>
  </si>
  <si>
    <t>170071-ORD1T-13/2023-3</t>
  </si>
  <si>
    <t>TIENDAS EXTRA S.A. DE C.V.</t>
  </si>
  <si>
    <t>170071-ORD1T-13/2023-4</t>
  </si>
  <si>
    <t>COVEMEXM S.A. DE C.V.</t>
  </si>
  <si>
    <t>170071-ORD1T-13/2023-5</t>
  </si>
  <si>
    <t>AUTOBUSES MEXICO - ZACATEPEC S.A. DE C.V.</t>
  </si>
  <si>
    <t>ABASOLO</t>
  </si>
  <si>
    <t>AUTOBUSES PULLMAN DE MORELOS SERVICIOS DE LUJO S.A. DE C.V.</t>
  </si>
  <si>
    <t>170071-ORD1T-19/2023-2</t>
  </si>
  <si>
    <t>TRANSPORTES CUERNAVACA CUAUTLA-AXOCHIAPAN-JOJUTLA Y ANEXAS ESTRELLA ROJA S.A. DE C.V.</t>
  </si>
  <si>
    <t>HERMANEGILDO GALEANA</t>
  </si>
  <si>
    <t>170071-ORD1T-19/2023-3</t>
  </si>
  <si>
    <t>FARMACOS ESPECIALIZADOS S.A. DE C.V.</t>
  </si>
  <si>
    <t>GRUPO ACTIFARMA S.A. DE C.V.</t>
  </si>
  <si>
    <t>170071-ORD1T-07/2023-2</t>
  </si>
  <si>
    <t>SERVICIOS ADMINISTRATIVOS FANAFESA S.A. DE C.V.</t>
  </si>
  <si>
    <t>170071-ORD1T-07/2023-3</t>
  </si>
  <si>
    <t>170071-ORD1T-07/2023-4</t>
  </si>
  <si>
    <t>170071-ORD1T-03/2023-2</t>
  </si>
  <si>
    <t>COLEGIO NEW ENGLAND</t>
  </si>
  <si>
    <t>COMPOSITORES</t>
  </si>
  <si>
    <t>TLANTENANGO</t>
  </si>
  <si>
    <t>170071-ORD1T-03/2023-3</t>
  </si>
  <si>
    <t>ASISTENCIA SOCIAL MEMORY S.A. DE C.V.</t>
  </si>
  <si>
    <t>IDELFONSO VAZQUEZ</t>
  </si>
  <si>
    <t>PROGRAMA DE APOYO DE BENEFICIO PABS TOLUCA S.C. DE P. DE R.L. DE C.V.</t>
  </si>
  <si>
    <t>170071-ORD1T-02/2023-2</t>
  </si>
  <si>
    <t>170071-ORD1T-02/2023-3</t>
  </si>
  <si>
    <t>NOVALIMENTOS DE MEXICO S DE R.L. DE C.V.MISMO QUE EXPLOTA CON EL NOMBRE COMERCIAL DE (SHUSHITO)</t>
  </si>
  <si>
    <t>AUTO PISTA  MEXICO ACAPULCO KILOMETRO S.N. KM 87.5,</t>
  </si>
  <si>
    <t>LOCAL 15</t>
  </si>
  <si>
    <t>170071-ORD1T-28/2023-2</t>
  </si>
  <si>
    <t>170071-ORD1T-53/2023-2</t>
  </si>
  <si>
    <t xml:space="preserve">BOUTIQUE FASHION QUEEN </t>
  </si>
  <si>
    <t xml:space="preserve">AVENIDA FRANCISCO I MADERO </t>
  </si>
  <si>
    <t>170071-ORD1T-53/2023-3</t>
  </si>
  <si>
    <t xml:space="preserve">CONCESIONARIO TOYOTA CUERNAVACA  </t>
  </si>
  <si>
    <t>CARRETERA MEXICO- ACAPULCO</t>
  </si>
  <si>
    <t>KM88,4</t>
  </si>
  <si>
    <t>DELICIAS</t>
  </si>
  <si>
    <t>ALTA TECNOLOGIA DE SEGURIDAD PRIVADA</t>
  </si>
  <si>
    <t>170071-ORD1T-57/2023-2</t>
  </si>
  <si>
    <t>170071-ORD1T-57/2023-3</t>
  </si>
  <si>
    <t>170071-ORD1T-57/2023-4</t>
  </si>
  <si>
    <t>170071-ORD1T-57/2023-5</t>
  </si>
  <si>
    <t>170071-ORD1T-57/2023-6</t>
  </si>
  <si>
    <t xml:space="preserve">COMERCIALIZADORA  DE SEGURIDAD PRIVADA EMPRESARIAL ALAKAR S DE R.L  DE C.V </t>
  </si>
  <si>
    <t xml:space="preserve">AVENIDA ALTA TENSION </t>
  </si>
  <si>
    <t>170071-ORD1T-75/2023-2</t>
  </si>
  <si>
    <t xml:space="preserve">OCEAN ROLL S.A DE C.V  </t>
  </si>
  <si>
    <t>LOCAL K9</t>
  </si>
  <si>
    <t xml:space="preserve"> LOMAS DE LA SELVA</t>
  </si>
  <si>
    <t>6, -99.23204243863698</t>
  </si>
  <si>
    <t>DEMOLIENDO MEXICO S.A. DE C.V.</t>
  </si>
  <si>
    <t>CARRETERA JIUTEPEC- EMILIANO ZAPATA</t>
  </si>
  <si>
    <t>EXTERIOR KM 3.5</t>
  </si>
  <si>
    <t>CALERA CHICA</t>
  </si>
  <si>
    <t>170071-ORD1T-55/2023-2</t>
  </si>
  <si>
    <t>DISTRIBUIDORA DE MATERIALES Y FORRAJES SU CASA S.A. DE C.V.</t>
  </si>
  <si>
    <t>170071-ORD1T-55/2023-3</t>
  </si>
  <si>
    <t>170071-ORD1T-63/2023-2</t>
  </si>
  <si>
    <t>MAQUILADORA GIMSA</t>
  </si>
  <si>
    <t>CARRETERA TEMIXCO- EMILIANO ZAPATA</t>
  </si>
  <si>
    <t>LOTE 7-B</t>
  </si>
  <si>
    <t>GRUPO INDUSTRIAL MARSEL S.A. DE C.V.</t>
  </si>
  <si>
    <t>170071-ORD1T-67/2023-2</t>
  </si>
  <si>
    <t>MARSEL S.A. DE C.V.</t>
  </si>
  <si>
    <t>170071-ORD1T-67/2023-3</t>
  </si>
  <si>
    <t>GALERIA MOKA S.A. DE C.V.</t>
  </si>
  <si>
    <t>170071-ORD1T-67/2023-4</t>
  </si>
  <si>
    <t>170071-ORD1T-67/2023-5</t>
  </si>
  <si>
    <t>170071-ORD1T-67/2023-6</t>
  </si>
  <si>
    <t>170071-ORD1T-67/2023-7</t>
  </si>
  <si>
    <t>EMPRESA JAB</t>
  </si>
  <si>
    <t>AVENIDA DE LOS CINCUENTA METROS</t>
  </si>
  <si>
    <t>TOTALPLAY COMUNICACIONES  S.A. DE C.V.</t>
  </si>
  <si>
    <t xml:space="preserve">BLVD. PASEO CUAUHNAUAC </t>
  </si>
  <si>
    <t>KM 3.5 (PISO 1)</t>
  </si>
  <si>
    <t>BUGAMBILIAS</t>
  </si>
  <si>
    <t>SOLU SERVICIOS ESPECIALIZADOS S.A.P.I. DE C.V.</t>
  </si>
  <si>
    <t>170071-ORD1T-74/2023-2</t>
  </si>
  <si>
    <t>SUNIFY S.A. DE C.V.</t>
  </si>
  <si>
    <t>170071-ORD1T-74/2023-3</t>
  </si>
  <si>
    <t>EZGAAN S.A. DE C.V.</t>
  </si>
  <si>
    <t>170071-ORD1T-74/2023-4</t>
  </si>
  <si>
    <t>FOMENTO COMERCIAL TRESA S.A. DE C.V.</t>
  </si>
  <si>
    <t>170071-ORD1T-74/2023-5</t>
  </si>
  <si>
    <t>CL CAPITAL S.A.P.I. DE C.V.</t>
  </si>
  <si>
    <t>170071-ORD1T-74/2023-6</t>
  </si>
  <si>
    <t>GRUPO SALINAS S.A. DE C.V.</t>
  </si>
  <si>
    <t>170071-ORD1T-74/2023-7</t>
  </si>
  <si>
    <t>ESCUELA NORMAL SUPERIOR "LIC BENITO JUAREZ A.C."</t>
  </si>
  <si>
    <t>170071-ORD1T-76/2023-2</t>
  </si>
  <si>
    <t>ASOCIACION DE VECINOS INNOVA A.C.</t>
  </si>
  <si>
    <t>CALLE BERNAL DIAZ DEL CASTILLO</t>
  </si>
  <si>
    <t>170071-ORD1T-80/2023-2</t>
  </si>
  <si>
    <t>170071-ORD1T-80/2023-3</t>
  </si>
  <si>
    <t>170071-ORD1T-80/2023-4</t>
  </si>
  <si>
    <t>170071-ORD1T-80/2023-5</t>
  </si>
  <si>
    <t>170071-ORD1T-80/2023-6</t>
  </si>
  <si>
    <t>SERVICIOS ESPECIALIZADOS DE INVESTIGACION Y CUSTODIA S.A. DE C.V. (SEICSA)</t>
  </si>
  <si>
    <t xml:space="preserve">PRIVADA ARTEAGA </t>
  </si>
  <si>
    <t>AYUDA PARA DESARROLLO DE EDAD TEMPRANAS.C.</t>
  </si>
  <si>
    <t>COLEGIO WALLABY.</t>
  </si>
  <si>
    <t>170071-ORD1T-81/2023-2</t>
  </si>
  <si>
    <t>GLOBAL GESORI SEGURIDAD PRIVADA Y TRASLADO DE VALORES S.A. DE C.V.</t>
  </si>
  <si>
    <t>CALLLE PASEO DE LOS CIPRES</t>
  </si>
  <si>
    <t>FRACCIONAMIENTO PUERTA DEL SOL</t>
  </si>
  <si>
    <t>GLOBAL SERVICIOS DE TRASLADOS DE VALORES S.A. DE C.V.</t>
  </si>
  <si>
    <t>170071-ORD1T-68/2023-2</t>
  </si>
  <si>
    <t>MATERIALES LOMA BONITA S.A. DE C.V.</t>
  </si>
  <si>
    <t>RIO GRIJALVA</t>
  </si>
  <si>
    <t>170071-ORD1T-61/2023-2</t>
  </si>
  <si>
    <t>170071-ORD1T-61/2023-3</t>
  </si>
  <si>
    <t>170071-ORD1T-69/2023-2</t>
  </si>
  <si>
    <t>170071-ORD1T-69/2023-3</t>
  </si>
  <si>
    <t>170071-ORD1T-59/2023-2</t>
  </si>
  <si>
    <t>170071-ORD1T-59/2023-3</t>
  </si>
  <si>
    <t>VINILOS Y GRAFICOS DIGITALES S.A. DE C.V.</t>
  </si>
  <si>
    <t>CALLE NUEVA INGLATERRA</t>
  </si>
  <si>
    <t>170071-ORD1T-71/2023-2</t>
  </si>
  <si>
    <t>NEGOCIACION DEMONINADA "CITY MARKET"</t>
  </si>
  <si>
    <t>RIO YAQUI</t>
  </si>
  <si>
    <t xml:space="preserve">VISTA HERMOSA </t>
  </si>
  <si>
    <t xml:space="preserve">COMERCIAL CITY FRESKO S DE R.L DE C.V </t>
  </si>
  <si>
    <t>170071-ORD1T-65/2023-2</t>
  </si>
  <si>
    <t>170071-ORD1T-65/2023-3</t>
  </si>
  <si>
    <t>NEGOCIACION "FRESKO LA COMER"</t>
  </si>
  <si>
    <t xml:space="preserve">RIO BALSAS </t>
  </si>
  <si>
    <t xml:space="preserve">LOMAS  DE LA SELVA </t>
  </si>
  <si>
    <t>170071-ORD1T-65/2023-4</t>
  </si>
  <si>
    <t>170071-ORD1T-65/2023-5</t>
  </si>
  <si>
    <t xml:space="preserve">I.P SEGURIDAD PRIVADA S.A DE C.V </t>
  </si>
  <si>
    <t xml:space="preserve"> RIO GRIJALVA</t>
  </si>
  <si>
    <t>170071-ORD1T-65/2023-6</t>
  </si>
  <si>
    <t>170071-ORD1T-65/2023-7</t>
  </si>
  <si>
    <t xml:space="preserve">SSS ASISTENCIA Y SUPERVISION S.A DE C.V </t>
  </si>
  <si>
    <t xml:space="preserve">ALLENDE </t>
  </si>
  <si>
    <t xml:space="preserve">DEL BARRIO DE  SAN JOSE </t>
  </si>
  <si>
    <t>170071-ORD1T-93/2023-2</t>
  </si>
  <si>
    <t xml:space="preserve">TUPROMOTORIA S.A DE C.V </t>
  </si>
  <si>
    <t xml:space="preserve">AVENIDA PLAN DE AYALA </t>
  </si>
  <si>
    <t>2000-A</t>
  </si>
  <si>
    <t>PLAZA -M</t>
  </si>
  <si>
    <t>170071-ORD1T-105/2023-2</t>
  </si>
  <si>
    <t xml:space="preserve">SEIKISUI-LEC MEXICO S.A DE C.V </t>
  </si>
  <si>
    <t xml:space="preserve">21 ESTE  </t>
  </si>
  <si>
    <t xml:space="preserve">CIVAC </t>
  </si>
  <si>
    <t>TOTAL EMPLOYEE SOLUTION SUPPORT LLC.(T.E.S.S)</t>
  </si>
  <si>
    <t xml:space="preserve">PRIVADA DE LAS TORRES </t>
  </si>
  <si>
    <t>46M</t>
  </si>
  <si>
    <t xml:space="preserve">PLAZAS DE LAS TORRES </t>
  </si>
  <si>
    <t>170071-ORD1T-111/2023-2</t>
  </si>
  <si>
    <t>170071-ORD1T-111/2023-3</t>
  </si>
  <si>
    <t>170071-ORD1T-111/2023-4</t>
  </si>
  <si>
    <t xml:space="preserve">DISAA T6 S.A DE C.V </t>
  </si>
  <si>
    <t xml:space="preserve">CUAHUNAHUAC </t>
  </si>
  <si>
    <t>CONSEJO DE ASISTENCIA AL MICROEMPRENDEDOR S.A DE C.V  S.F.P</t>
  </si>
  <si>
    <t>170071-ORD1T-117/2023-2</t>
  </si>
  <si>
    <t xml:space="preserve">TE CREEMOS ADMINISTRACION Y SERVICIOS S.A DE C.V </t>
  </si>
  <si>
    <t>170071-ORD1T-117/2023-3</t>
  </si>
  <si>
    <t xml:space="preserve">SUPER FONDA LA LUPITA </t>
  </si>
  <si>
    <t xml:space="preserve">NUEVA INGLATERRA </t>
  </si>
  <si>
    <t>1C</t>
  </si>
  <si>
    <t xml:space="preserve">LOMAS CORTES </t>
  </si>
  <si>
    <t>170071-ORD1T-131/2023-2</t>
  </si>
  <si>
    <t>170071-ORD1T-131/2023-3</t>
  </si>
  <si>
    <t>170071-ORD1T-131/2023-4</t>
  </si>
  <si>
    <t>170071-ORD1T-131/2023-5</t>
  </si>
  <si>
    <t>170071-ORD1T-82/2023-2</t>
  </si>
  <si>
    <t xml:space="preserve">TEPOZRAMEN </t>
  </si>
  <si>
    <t>AVENIDA REVOLUCION</t>
  </si>
  <si>
    <t>170071-ORD1T-82/2023-3</t>
  </si>
  <si>
    <t xml:space="preserve">COMERCIALIZADORA DE SEGURIDAD PRIVADA EMPRESARIAL ALAKAR S DE R.L DE C.V </t>
  </si>
  <si>
    <t xml:space="preserve">ALTA TENCION </t>
  </si>
  <si>
    <t xml:space="preserve">EMPLEADO </t>
  </si>
  <si>
    <t>TRASPORTES CUERNAVACA CUAUTLA AXOCHIAPAN JOJUTLA Y ANEXOS ESTRELLA ROJA S.A DE C.V</t>
  </si>
  <si>
    <t>170071-ORD1T-84/2023-2</t>
  </si>
  <si>
    <t xml:space="preserve">CONSULTORIA ESTRTEGICA ADMINISTRATIVA GSM S.A DE C.V </t>
  </si>
  <si>
    <t xml:space="preserve">FRACCIONAMIENTO ALEGRIA , FLORES MAGON </t>
  </si>
  <si>
    <t>ADMINITRADORA MEXICANO DE HIPODROMO S.A DE C.V</t>
  </si>
  <si>
    <t>170071-ORD1T-94/2023-2</t>
  </si>
  <si>
    <t xml:space="preserve">FRANQUICIA YAK ELECTRONICO CUERNAVACA </t>
  </si>
  <si>
    <t>170071-ORD1T-94/2023-3</t>
  </si>
  <si>
    <t xml:space="preserve">COMERCIO INTELIGENTE ZERMIN </t>
  </si>
  <si>
    <t xml:space="preserve">AMPLIACION OTILIO MONTAÑO </t>
  </si>
  <si>
    <t xml:space="preserve">LA ESTRELLA DE CUERNAVACA </t>
  </si>
  <si>
    <t>170071-ORD1T-98/2023-2</t>
  </si>
  <si>
    <t xml:space="preserve">SERVICIOS ADMINISTRATIVOS NIG S.A DE C.V </t>
  </si>
  <si>
    <t>170071-ORD1T-98/2023-3</t>
  </si>
  <si>
    <t>170071-ORD1T-98/2023-4</t>
  </si>
  <si>
    <t>170071-ORD1T-98/2023-5</t>
  </si>
  <si>
    <t xml:space="preserve">HISPANIC TELESERVICES  DE GUADALAJARA S.A DE C.V </t>
  </si>
  <si>
    <t xml:space="preserve">AVENIDA RIO CHURRUBUSCO </t>
  </si>
  <si>
    <t>LOS PICOS</t>
  </si>
  <si>
    <t xml:space="preserve">SERVICIOS  CONTINENTAL DE  MENSAJERIA S.A DE C.V </t>
  </si>
  <si>
    <t xml:space="preserve">HEROES DE NACOZARI </t>
  </si>
  <si>
    <t xml:space="preserve">PUERTA DEL SOL </t>
  </si>
  <si>
    <t>RISTORANTE NAPOLITANO</t>
  </si>
  <si>
    <t xml:space="preserve">AVENIDA TEOPANZOLCO </t>
  </si>
  <si>
    <t>PAVAROTTI</t>
  </si>
  <si>
    <t>170071-ORD1T-89/2023-2</t>
  </si>
  <si>
    <t>170071-ORD1T-89/2023-3</t>
  </si>
  <si>
    <t>170071-ORD1T-89/2023-4</t>
  </si>
  <si>
    <t>H&amp;M HENNES &amp; MAURITZ S.A. DE C.V.</t>
  </si>
  <si>
    <t>CALLE JACARANDAS</t>
  </si>
  <si>
    <t>LOCAL PB-140</t>
  </si>
  <si>
    <t>INTERNATIONAL PRIVATE SECURITY DE MEXICO S.A. DE C.V.</t>
  </si>
  <si>
    <t xml:space="preserve">AV. INSURGENTES </t>
  </si>
  <si>
    <t>170071-ORD1T-97/2023-2</t>
  </si>
  <si>
    <t>170071-ORD1T-97/2023-3</t>
  </si>
  <si>
    <t>170071-ORD1T-97/2023-4</t>
  </si>
  <si>
    <t>OPERADORA DE SERVICIOS MIROSATA S.A. DE C.V.</t>
  </si>
  <si>
    <t>RESTAURANTE EL COSTEÑITO</t>
  </si>
  <si>
    <t>170071-ORD1T-99/2023-2</t>
  </si>
  <si>
    <t>170071-ORD1T-44/2023-2</t>
  </si>
  <si>
    <t>170071-ORD1T-44/2023-3</t>
  </si>
  <si>
    <t>CUEVAS COMERCIAL S.A. DE C.V.</t>
  </si>
  <si>
    <t>FRANCISCO I. MADERO</t>
  </si>
  <si>
    <t>170071-ORD1T-44/2023-4</t>
  </si>
  <si>
    <t>ADMINISTRADOR DE GASOLINERAS BALFER S.A. DE C.V.</t>
  </si>
  <si>
    <t>SERVICIO TREBOL S.A.</t>
  </si>
  <si>
    <t>AV. GENERAL FRANCISCO VILLA</t>
  </si>
  <si>
    <t>RANCHO CORTES</t>
  </si>
  <si>
    <t>170071-ORD1T-32/2023-2</t>
  </si>
  <si>
    <t>170071-ORD1T-32/2023-3</t>
  </si>
  <si>
    <t>CAFETERIA THE DOGOS</t>
  </si>
  <si>
    <t>CALLE CUESTA CLARA</t>
  </si>
  <si>
    <t>170071-ORD1T-106/2023-2</t>
  </si>
  <si>
    <t>INDUSTRIAS NATURAL KENSO S.A. DE C.V.</t>
  </si>
  <si>
    <t xml:space="preserve">PASEO DE LOS GERANIOS </t>
  </si>
  <si>
    <t>HACIENDA DE LAS FLORES</t>
  </si>
  <si>
    <t>170071-ORD1T-37/2023-2</t>
  </si>
  <si>
    <t>MEDLOB COMPANY S.A. DE C.V.</t>
  </si>
  <si>
    <t>AV. VICENTE GUERRERO</t>
  </si>
  <si>
    <t>8, 9 Y 10</t>
  </si>
  <si>
    <t xml:space="preserve">AV. SAN DIEGO </t>
  </si>
  <si>
    <t>ESPACIOS INNOVADORES DE CUERNAVACA S. DE R.L. DE C.V.</t>
  </si>
  <si>
    <t>AV. DE LOS 50 METROS</t>
  </si>
  <si>
    <t>VILLAS DEPORTIVAS</t>
  </si>
  <si>
    <t>170071-ORD1T-26/2023-2</t>
  </si>
  <si>
    <t>MAYEWAKA DE MEXICO S.A. DE C.V.</t>
  </si>
  <si>
    <t>GALAPO RESTAURANT</t>
  </si>
  <si>
    <t>170071-ORD1T-120/2023-2</t>
  </si>
  <si>
    <t>NEGOCIACION COMERCIALMENTE CONOCIDA COMO "COMIXA"</t>
  </si>
  <si>
    <t>170071-ORD1T-120/2023-3</t>
  </si>
  <si>
    <t>170071-ORD1T-120/2023-4</t>
  </si>
  <si>
    <t>NO APLICA</t>
  </si>
  <si>
    <t>TOTAL PLAY RED COMERCIALEMPRESARIAL S.A. DE C.V.</t>
  </si>
  <si>
    <t>170071-ORD1T-92/2023-2</t>
  </si>
  <si>
    <t>INDUTRIAS GAMEL</t>
  </si>
  <si>
    <t>170071-ORD1T-92/2023-3</t>
  </si>
  <si>
    <t>BODEGA EXPREES AURRERA</t>
  </si>
  <si>
    <t xml:space="preserve">CALLE SINALOA </t>
  </si>
  <si>
    <t>TRES DE MAYO</t>
  </si>
  <si>
    <t>OPERADORA WALMART DE MEXICO</t>
  </si>
  <si>
    <t>170071-ORD1T-66/2023-2</t>
  </si>
  <si>
    <t>NUEVA WALMART DE MEXICO</t>
  </si>
  <si>
    <t>170071-ORD1T-66/2023-3</t>
  </si>
  <si>
    <t>170071-ORD1T-66/2023-4</t>
  </si>
  <si>
    <t>TOTAL PLAY TELECOMUNICACIONES</t>
  </si>
  <si>
    <t>170071-ORD1T-126/2023-2</t>
  </si>
  <si>
    <t>170071-ORD1T-126/2023-3</t>
  </si>
  <si>
    <t>MONTAÑA DELEGACION TLALPAN</t>
  </si>
  <si>
    <t xml:space="preserve">TLALPAN </t>
  </si>
  <si>
    <t>170071-ORD1T-126/2023-4</t>
  </si>
  <si>
    <t>LEANDRO VALLE</t>
  </si>
  <si>
    <t xml:space="preserve">SANBORN HERMANOS S.A DE C.V </t>
  </si>
  <si>
    <t>LOMAS  DEL MIRADOR</t>
  </si>
  <si>
    <t xml:space="preserve">SANBORN HERMANOS PRODUCTORA DE ALIMENTOS S.A DE C.V </t>
  </si>
  <si>
    <t>170071-ORD1T-135/2023-2</t>
  </si>
  <si>
    <t xml:space="preserve">SERVICIOS COMERCIALES AMAZON MEXICO S DE R.L DE C.V </t>
  </si>
  <si>
    <t xml:space="preserve">CARRETERA TEMIXCO </t>
  </si>
  <si>
    <t>LOTE 17</t>
  </si>
  <si>
    <t xml:space="preserve">CENTRO DE EMILIANO ZAPATA </t>
  </si>
  <si>
    <t xml:space="preserve">CHRONOEXPRESS S.A DE C.V </t>
  </si>
  <si>
    <t>170071-ORD1T-175/2023-2</t>
  </si>
  <si>
    <t>EL ASADOR DE BUEY</t>
  </si>
  <si>
    <t xml:space="preserve">AVENIDA ADOLFO LOPEZ MATEOS </t>
  </si>
  <si>
    <t>ACATLIPA</t>
  </si>
  <si>
    <t>170071-ORD1T-171/2023-2</t>
  </si>
  <si>
    <t>A LAS ALITAS ACATLIPA</t>
  </si>
  <si>
    <t>170071-ORD1T-171/2023-3</t>
  </si>
  <si>
    <t>COLEGIO NEW ENGLAND SCHOOL</t>
  </si>
  <si>
    <t>170071-ORD1T-180/2023-2</t>
  </si>
  <si>
    <t>"REY SPART-TACO"</t>
  </si>
  <si>
    <t xml:space="preserve">AV. CASTILLO DE CHAPULTEPEC </t>
  </si>
  <si>
    <t xml:space="preserve">CIUDAD CHAPULTEPEC </t>
  </si>
  <si>
    <t>170071-ORD1T-116/2023-2</t>
  </si>
  <si>
    <t xml:space="preserve">AV. VICENTE GUERRERO </t>
  </si>
  <si>
    <t>170071-ORD1T-114/2023-2</t>
  </si>
  <si>
    <t xml:space="preserve">TAQUERIA LOS   SLACEDOS </t>
  </si>
  <si>
    <t>AV. 48 NORTE 374</t>
  </si>
  <si>
    <t>170071-ORD1T-114/2023-3</t>
  </si>
  <si>
    <t xml:space="preserve">COLEGIO BERKELEY  S. C </t>
  </si>
  <si>
    <t>XTLALI</t>
  </si>
  <si>
    <t>170071-ORD1T-140/2023-2</t>
  </si>
  <si>
    <t>DRACO FUMIGACIONES S.A. DE C.V.</t>
  </si>
  <si>
    <t>CALE TULIPAN ITALIANO</t>
  </si>
  <si>
    <t>170071-ORD1T-145/2023-2</t>
  </si>
  <si>
    <t>SERVICIO CONTINENTAL DE MENSAJERIA S.A. DE C.V.</t>
  </si>
  <si>
    <t>PASEO DE LOS CIPRES, ESQUINA CON HEROES DE NACOZARI</t>
  </si>
  <si>
    <t>RICARDO FLORES MAGON, QUINTO FRACCIONAMIENTO</t>
  </si>
  <si>
    <t>ASESORES DE FRANQUICIAS PROFESIONALES S.A. DE C.V.</t>
  </si>
  <si>
    <t>170071-ORD1T-141/2023-2</t>
  </si>
  <si>
    <t>S.C.M. OPERACIONES S.A. DE C.V.</t>
  </si>
  <si>
    <t>170071-ORD1T-141/2023-3</t>
  </si>
  <si>
    <t>SERVICIO DE CALIDAD EN MENSAJERIA S.A. DE C.V.</t>
  </si>
  <si>
    <t>170071-ORD1T-141/2023-4</t>
  </si>
  <si>
    <t>170071-ORD1T-141/2023-5</t>
  </si>
  <si>
    <t>CD GESTORIA AUTOS S.A. DE C.V.</t>
  </si>
  <si>
    <t>KM 3.5 BOULEVARD PASEO CUAUHNAHUAC</t>
  </si>
  <si>
    <t>PISO 1 PLAZA NOVUM</t>
  </si>
  <si>
    <t>NEGOCIACION COMERCIALMENTE CONOCIDO COMO TECNO GLASS</t>
  </si>
  <si>
    <t>CALLE NARCISO MENDOZA</t>
  </si>
  <si>
    <t>SAN MIGUEL ACAPTZINGO</t>
  </si>
  <si>
    <t>170071-ORD1T-134/2023-2</t>
  </si>
  <si>
    <t>170071-ORD1T-134/2023-3</t>
  </si>
  <si>
    <t>UNIVERSIDAD AUTONOMA DEL ESTADO ESTADO DE MORELOS</t>
  </si>
  <si>
    <t>TRES COLORES S.A. DE C.V.</t>
  </si>
  <si>
    <t>CARRETERA FEDERAL CUERNAVACA CUAUTLA KILOMETRO 11</t>
  </si>
  <si>
    <t>PEDREGAL DE LAS FUENTES</t>
  </si>
  <si>
    <t>AUTO HOTEL ARCOIRIS</t>
  </si>
  <si>
    <t>170071-ORD1T-154/2023-2</t>
  </si>
  <si>
    <t>MER.K INTEGRACION COMERCIAL S.A. DE C.V.</t>
  </si>
  <si>
    <t xml:space="preserve">PRIVADA SIERRA ALCARAZ </t>
  </si>
  <si>
    <t>CASA 98 FRACCIONAMIENTO REAL SANTA FE II</t>
  </si>
  <si>
    <t>ATLACHOLOAYA</t>
  </si>
  <si>
    <t>170071-ORD1T-172/2023-2</t>
  </si>
  <si>
    <t>COMERCIALIZADORA FARMAPRONTO</t>
  </si>
  <si>
    <t>LIBRAMIENTO ACCESO AL D.I.E.Z.</t>
  </si>
  <si>
    <t>PARCELA 8, Z1 P1 FRACCIONAMINETO</t>
  </si>
  <si>
    <t>CAMPO SOTELO</t>
  </si>
  <si>
    <t>170071-ORD1T-163/2023-2</t>
  </si>
  <si>
    <t>ASOCIACION DE COLONOS DE LAS FINCAS A.C.</t>
  </si>
  <si>
    <t xml:space="preserve">PASEOS DEL MOLINO </t>
  </si>
  <si>
    <t>RFRACCIONAMIENTO LAS FINCAS</t>
  </si>
  <si>
    <t>SOLUCIONES INTEGRALES ELYM S. DE R.L. DE C.V.</t>
  </si>
  <si>
    <t>AVENIDA ALVARO OBREGON</t>
  </si>
  <si>
    <t>CENTRO.</t>
  </si>
  <si>
    <t>170071-ORD1T-177/2023-2</t>
  </si>
  <si>
    <t>170071-ORD1T-177/2023-3</t>
  </si>
  <si>
    <t>TECMINDLEAL S.A. DE C.V.</t>
  </si>
  <si>
    <t>CALLE LAURELES</t>
  </si>
  <si>
    <t>AHUATEPEC</t>
  </si>
  <si>
    <t>TELEFONOS DE MEXICO S.A. DE C.V.</t>
  </si>
  <si>
    <t>170071-ORD1T-130/2023-2</t>
  </si>
  <si>
    <t>170071-ORD1T-152/2023-2</t>
  </si>
  <si>
    <t>170071-ORD1T-162/2023-2</t>
  </si>
  <si>
    <t>170071-ORD1T-168/2023-2</t>
  </si>
  <si>
    <t>170071-ORD1T-159/2023-2</t>
  </si>
  <si>
    <t>170071-ORD1T-159/2023-3</t>
  </si>
  <si>
    <t xml:space="preserve">AUTOZONE DE MEXICO S.A DE C.V </t>
  </si>
  <si>
    <t>ADOLGO LOPEZ MATEOS</t>
  </si>
  <si>
    <t xml:space="preserve">ACATLIPA </t>
  </si>
  <si>
    <t>170071-ORD1T-196/2023-2</t>
  </si>
  <si>
    <t xml:space="preserve">CODERE MEXICO S.A DE C.V </t>
  </si>
  <si>
    <t xml:space="preserve">AV. DOMINGO DIEZ </t>
  </si>
  <si>
    <t xml:space="preserve">SAN CRISTOBAL </t>
  </si>
  <si>
    <t xml:space="preserve">ADMINISTRADORA MEXICANA DE HIPODROMO S.A DE C.V </t>
  </si>
  <si>
    <t>170071-ORD1T-218/2023-2</t>
  </si>
  <si>
    <t xml:space="preserve">OPERADORA CANTABRIA S.A DE C.V </t>
  </si>
  <si>
    <t>170071-ORD1T-218/2023-3</t>
  </si>
  <si>
    <t xml:space="preserve">ESTRATEGIA E INTELIGENCIA DIGITAL S.A DE C.V </t>
  </si>
  <si>
    <t xml:space="preserve">AV.RIO  MAYO ESQUINA RIO BALSAS </t>
  </si>
  <si>
    <t>ALSEA S.A.B DE C.B QUIEN EXPLOTA EL NOMBRE COMERCIAL DE  CHILIS</t>
  </si>
  <si>
    <t xml:space="preserve">GB SERVICIOS CORPORATIVOS S.A DE C.V </t>
  </si>
  <si>
    <t>170071-ORD1T-207/2023-3</t>
  </si>
  <si>
    <t xml:space="preserve">MONDELEZ MEXICO S DE R.L DE C.V </t>
  </si>
  <si>
    <t xml:space="preserve">GASODUCTO </t>
  </si>
  <si>
    <t xml:space="preserve">POBLADO DE AHUATEPEC </t>
  </si>
  <si>
    <t>TAQUERIA LA GRINGA II</t>
  </si>
  <si>
    <t xml:space="preserve">AV. UNIVERSIDAD </t>
  </si>
  <si>
    <t>LOCAL 1</t>
  </si>
  <si>
    <t xml:space="preserve">TAQUERIA LA GRINGA DE GALVAN </t>
  </si>
  <si>
    <t>170071-ORD1T-217/2023-2</t>
  </si>
  <si>
    <t>170071-ORD1T-217/2023-3</t>
  </si>
  <si>
    <t>170071-ORD1T-217/2023-4</t>
  </si>
  <si>
    <t>170071-ORD1T-183/2023-2</t>
  </si>
  <si>
    <t>LA NEGOCIACION DENOMINADA TRIKE INTERIORISMO GALERIA</t>
  </si>
  <si>
    <t>CALZADA DE LOS ESTRADA</t>
  </si>
  <si>
    <t>170071-ORD1T-183/2023-3</t>
  </si>
  <si>
    <t>170071-ORD1T-216/2023-2</t>
  </si>
  <si>
    <t>GRUPO GAYOSSO  S.A. DE C.V.</t>
  </si>
  <si>
    <t>AVENIDA DOMINGO DOMINGO DIEZ</t>
  </si>
  <si>
    <t>170071-ORD1T-216/2023-3</t>
  </si>
  <si>
    <t>GRUPO GAYOSSO  S.A. DE C.V. SULLIVAN</t>
  </si>
  <si>
    <t>170071-ORD1T-216/2023-4</t>
  </si>
  <si>
    <t>IPARK VALET S.A. DE C.V.</t>
  </si>
  <si>
    <t>KM 4.5</t>
  </si>
  <si>
    <t>TLAHUAPAN</t>
  </si>
  <si>
    <t>JAMAL CONSTRUCTORA, ACABADOS Y SUMINISTROS S.A. DE C.V.</t>
  </si>
  <si>
    <t>AVENIDA EJE NORTE- SUR</t>
  </si>
  <si>
    <t>UNION DE PERMISIONARIOS DEL TRANSPORTE COLECTIVO EN EL ESTADO DE MORELOS RUTA DIEZ A.C.</t>
  </si>
  <si>
    <t>CALLE SANTA ROSA</t>
  </si>
  <si>
    <t>BOSQUES DE CUERNAVACA</t>
  </si>
  <si>
    <t>170071-ORD1T-223/2023-2</t>
  </si>
  <si>
    <t>UNION DE PERMISIONARIOS DEL SERVICIO DE TRANSPORTE COLECTIVO DEL ESTADO DE MORELOS RUTA 10 A.C.</t>
  </si>
  <si>
    <t>170071-ORD1T-223/2023-3</t>
  </si>
  <si>
    <t>170071-ORD1T-191/2023-2</t>
  </si>
  <si>
    <t xml:space="preserve">VALET PARKIN ARALPE </t>
  </si>
  <si>
    <t xml:space="preserve">COAUHUILA </t>
  </si>
  <si>
    <t>170071-ORD1T-239/2023-2</t>
  </si>
  <si>
    <t xml:space="preserve">DUEÑO O REPOSABLE DE MEDICA ROBLEDO </t>
  </si>
  <si>
    <t xml:space="preserve">AVENIDA EMILIANOA ZAPATA </t>
  </si>
  <si>
    <t xml:space="preserve">S/N </t>
  </si>
  <si>
    <t xml:space="preserve">PROHOGAR </t>
  </si>
  <si>
    <t>170071-ORD1T-251/2023-2</t>
  </si>
  <si>
    <t>170071-ORD1T-251/2023-3</t>
  </si>
  <si>
    <t xml:space="preserve">CONSORCIO ARISTOS S.A DE C.V </t>
  </si>
  <si>
    <t xml:space="preserve">NARDO </t>
  </si>
  <si>
    <t xml:space="preserve">RANCHO  CORTES </t>
  </si>
  <si>
    <t xml:space="preserve">INMOBILIARIA ABANDANES S.A DE C.V </t>
  </si>
  <si>
    <t xml:space="preserve">HOTEL ARISTOS CUERNAVACA S.A DE C.V </t>
  </si>
  <si>
    <t>170071-ORD1T-263/2023-3</t>
  </si>
  <si>
    <t>NEGOCIACION DENOMINADA "CARNE MART"</t>
  </si>
  <si>
    <t xml:space="preserve">AVENIDA JOSE MARIA MORELOS </t>
  </si>
  <si>
    <t>PALMAS</t>
  </si>
  <si>
    <t xml:space="preserve">ONUS COMERCIAL S.A DE C.V </t>
  </si>
  <si>
    <t>170071-ORD1T-232/2023-2</t>
  </si>
  <si>
    <t>170071-ORD1T-272/2023-2</t>
  </si>
  <si>
    <t>170071-ORD1T-272/2023-3</t>
  </si>
  <si>
    <t>170071-ORD1T-238/2023-2</t>
  </si>
  <si>
    <t>170071-ORD1T-238/2023-3</t>
  </si>
  <si>
    <t>170071-ORD1T-238/2023-4</t>
  </si>
  <si>
    <t>170071-ORD1T-238/2023-5</t>
  </si>
  <si>
    <t>170071-ORD1T-238/2023-6</t>
  </si>
  <si>
    <t>170071-ORD1T-238/2023-7</t>
  </si>
  <si>
    <t xml:space="preserve">ASOCIAICON DE COLONOS LOMAS TETELA A.C </t>
  </si>
  <si>
    <t xml:space="preserve">LOMA TANQUE </t>
  </si>
  <si>
    <t xml:space="preserve">FRACCIONAMIENTO LOMAS DE TETELA </t>
  </si>
  <si>
    <t>170071-ORD1T-238/2023-8</t>
  </si>
  <si>
    <t xml:space="preserve">SAFE PARK MAZHEGA S.A DE C.V </t>
  </si>
  <si>
    <t xml:space="preserve">AVENIDA MORELOS </t>
  </si>
  <si>
    <t>170071-ORD1T-233/2023-2</t>
  </si>
  <si>
    <t>170071-ORD1T-287/2023-2</t>
  </si>
  <si>
    <t>170071-ORD1T-287/2023-3</t>
  </si>
  <si>
    <t>SERVICIOS COMERCIALES AMAZON MEXICO S. DE R.L. DE C.V</t>
  </si>
  <si>
    <t>CVLAVIJERO</t>
  </si>
  <si>
    <t>CENTRO CUERNAVACA</t>
  </si>
  <si>
    <t>170071-ORD1T-287/2023-4</t>
  </si>
  <si>
    <t>ALLIED UNIVERSAL PRIVATE SECURITY SERVICES S.A. DE C.V.</t>
  </si>
  <si>
    <t>170071-ORD1T-287/2023-5</t>
  </si>
  <si>
    <t xml:space="preserve">GRUPO RESTAURANTERO MI GUSTO ES S DE R.L DE C.V </t>
  </si>
  <si>
    <t>ZONA 1</t>
  </si>
  <si>
    <t>FERNAGUL S.A. DE C.V.</t>
  </si>
  <si>
    <t>PASEO DEL CONQUISTADOR</t>
  </si>
  <si>
    <t xml:space="preserve">GRUPO DE SEGURIDAD PRIVADA PRYSE DEMEXICO S.A DE C.V </t>
  </si>
  <si>
    <t xml:space="preserve">34 NORTE </t>
  </si>
  <si>
    <t xml:space="preserve">2 ESTE </t>
  </si>
  <si>
    <t>170071-ORD1T-293/2023
-2</t>
  </si>
  <si>
    <t>170071-ORD1T-293/2023
-3</t>
  </si>
  <si>
    <t>GRUPO A&amp;E SERVICIOS DE CALIDAD S.C</t>
  </si>
  <si>
    <t>PRIVADA DEL CABALLITO</t>
  </si>
  <si>
    <t xml:space="preserve">AMATITTLAN </t>
  </si>
  <si>
    <t>170071-ORD1T-296/2023
-2</t>
  </si>
  <si>
    <t>170071-ORD1T-296/2023
-3</t>
  </si>
  <si>
    <t>170071-ORD1T-299/2023
-2</t>
  </si>
  <si>
    <t>170071-ORD1T-299/2023
-3</t>
  </si>
  <si>
    <t>AUTOBUTIQUE MCLAREN</t>
  </si>
  <si>
    <t>170071-ORD1T-299/2023
-4</t>
  </si>
  <si>
    <t>170071-ORD1T-292/2023
-2</t>
  </si>
  <si>
    <t>170071-ORD1T-292/2023
-3</t>
  </si>
  <si>
    <t>AUTROTRANSPORTES ESPECIALIZADOS AEA S.A. DE C.V.</t>
  </si>
  <si>
    <t xml:space="preserve">BOULEVARD DEL LAGO </t>
  </si>
  <si>
    <t>FRACCIONAMIENTO VILLAS DEL LAGO</t>
  </si>
  <si>
    <t>AVENIDA DOMINGO DIEZ</t>
  </si>
  <si>
    <t>170071-ORD1T-317/2023-2</t>
  </si>
  <si>
    <t>GRUPO GUESS S. DE R.L. DE C.V.</t>
  </si>
  <si>
    <t>PASEO CUAUHNAHUAC</t>
  </si>
  <si>
    <t>170071-ORD1T-335/2023-3</t>
  </si>
  <si>
    <t>GANADEROS PRODUCTORES DE LECHE PURA S.A.P.I. DE C.V.</t>
  </si>
  <si>
    <t>NEVE ESTE</t>
  </si>
  <si>
    <t>170071-ORD1T-316/2023-2</t>
  </si>
  <si>
    <t xml:space="preserve">GRUPO ZORRO ABARROTES S DE R.L DE C.V </t>
  </si>
  <si>
    <t xml:space="preserve"> CARRETERA FEDERAL CUERNAVACA-CUAUTLA</t>
  </si>
  <si>
    <t xml:space="preserve">PROGRESO </t>
  </si>
  <si>
    <t>FUNDACION GENTE TULUZ A.C</t>
  </si>
  <si>
    <t>AV. PLAN DE AYALA</t>
  </si>
  <si>
    <t xml:space="preserve">EL VERGEL </t>
  </si>
  <si>
    <t>170071-ORD1T-325/2023-2</t>
  </si>
  <si>
    <t>170071-ORD1T-325/2023-3</t>
  </si>
  <si>
    <t xml:space="preserve">NUEVA WALMART DE MEXICO S DE R.L DE C.V </t>
  </si>
  <si>
    <t xml:space="preserve">AV.SOR JUANA INES DE LA CRUZ </t>
  </si>
  <si>
    <t>ALTAVISTA</t>
  </si>
  <si>
    <t>170071-ORD1T-333/2023-2</t>
  </si>
  <si>
    <t>DESARROLLADORA INMOBILIARIA DE RESTAURANTES S DE R.L DE C.V "PIZZA HUT"</t>
  </si>
  <si>
    <t>KILOMETRO 3.5</t>
  </si>
  <si>
    <t xml:space="preserve">BOULEVARD PASEO CUAHNAHUAC  BUGAMBILIAS  </t>
  </si>
  <si>
    <t>AV APOLO XI2</t>
  </si>
  <si>
    <t>FARMACIAS GUADALAJARA  S.A DE C.V</t>
  </si>
  <si>
    <t xml:space="preserve"> BOULEVARD  PASEP CUAHUNAHUAC</t>
  </si>
  <si>
    <t xml:space="preserve">AV. DIANA </t>
  </si>
  <si>
    <t xml:space="preserve">UNIVERSIDAD LATINOAMERICANA S.C </t>
  </si>
  <si>
    <t>AV TEOPANZOLCO</t>
  </si>
  <si>
    <t xml:space="preserve">DHL  EXPRESS MEXICO S.A DE C.V </t>
  </si>
  <si>
    <t xml:space="preserve">AV CENTENARIO </t>
  </si>
  <si>
    <t xml:space="preserve">ZONA INDUSTRIAL DE CIVAC </t>
  </si>
  <si>
    <t>170071-ORD1T-347/2023-2</t>
  </si>
  <si>
    <t xml:space="preserve">AV JOSE MARIA MORELOS </t>
  </si>
  <si>
    <t xml:space="preserve">QUINTANA ROO </t>
  </si>
  <si>
    <t>SUSHITO MEXICO S. DE R.L. DE C.V.</t>
  </si>
  <si>
    <t>10,11 Y 12</t>
  </si>
  <si>
    <t>NOVALIMIENTOS DE MEXICO S. DE R.L. DE C.V.</t>
  </si>
  <si>
    <t>170071-ORD1T-340/2023-2</t>
  </si>
  <si>
    <t>TRANSFORMADORA DE ACEROS DE ORIENTE TEPEACA S.A. DE C.V.</t>
  </si>
  <si>
    <t>AVENIDA EMILIANO ZAPATA</t>
  </si>
  <si>
    <t>FERREACEROS OCOTLAN S.A. DE C.V.</t>
  </si>
  <si>
    <t>170071-ORD1T-353/2023-2</t>
  </si>
  <si>
    <t>INDUSTRIAL DE ACEROS SAN ROMAN S.A. DE C.V.</t>
  </si>
  <si>
    <t>170071-ORD1T-353/2023-3</t>
  </si>
  <si>
    <t>170071-ORD1T-353/2023-4</t>
  </si>
  <si>
    <t>GASOLINERA RUBI S.A. DE C.V</t>
  </si>
  <si>
    <t>PLUTARCO ELIAS</t>
  </si>
  <si>
    <t>170071-ORD1T-391/2023-2</t>
  </si>
  <si>
    <t>SERVICIO MOLINOS S.A. DE C.V. o SERVICIO MOLINOS S. DE R.L. DE C.V.</t>
  </si>
  <si>
    <t>BUENA VISTA</t>
  </si>
  <si>
    <t>170071-ORD1T-391/2023-3</t>
  </si>
  <si>
    <t>ESTACION DE SERVICIO CANTABRIA S.A. DE C.V.</t>
  </si>
  <si>
    <t>PAR VIAL</t>
  </si>
  <si>
    <t>170071-ORD1T-391/2023-4</t>
  </si>
  <si>
    <t xml:space="preserve">ESTACION DE SERVICIO CORDOBA S.A. DE C.V. </t>
  </si>
  <si>
    <t>AVENIDA 10 DE ABRIL</t>
  </si>
  <si>
    <t>LAS GRANJAS</t>
  </si>
  <si>
    <t>170071-ORD1T-391/2023-5</t>
  </si>
  <si>
    <t>SERVICIO 727 S.A. DE C.V.</t>
  </si>
  <si>
    <t>170071-ORD1T-391/2023-6</t>
  </si>
  <si>
    <t>UNOMO S.A. DE C.V.</t>
  </si>
  <si>
    <t>170071-ORD1T-391/2023-7</t>
  </si>
  <si>
    <t>LUBRIWARW S.A. DE C.V.</t>
  </si>
  <si>
    <t>170071-ORD1T-391/2023-8</t>
  </si>
  <si>
    <t>SERVICIO SOLPAN S.A. DE C.V.</t>
  </si>
  <si>
    <t>170071-ORD1T-391/2023-9</t>
  </si>
  <si>
    <t>NEXA SOLUTIONS S.A. DE C.V.</t>
  </si>
  <si>
    <t>170071-ORD1T-391/2023-10</t>
  </si>
  <si>
    <t>GERSA GLOBAL EFFORT ON RESULTS S.A. DE C.V.</t>
  </si>
  <si>
    <t>170071-ORD1T-391/2023-11</t>
  </si>
  <si>
    <t>170071-ORD1T-321/2023-2</t>
  </si>
  <si>
    <t>170071-ORD1T-323/2023-2</t>
  </si>
  <si>
    <t>170071-ORD1T-323/2023-3</t>
  </si>
  <si>
    <t>170071-ORD1T-367/2023-2</t>
  </si>
  <si>
    <t>LAS MARIONAS RESTAURANTE BAR</t>
  </si>
  <si>
    <t>AV. REVOLUCION</t>
  </si>
  <si>
    <t>SANTO DOMINGO</t>
  </si>
  <si>
    <t>170071-ORD1T-377/2023-2</t>
  </si>
  <si>
    <t xml:space="preserve">SANATORIO HENRI DUNANT A.C </t>
  </si>
  <si>
    <t xml:space="preserve">VOLCANES </t>
  </si>
  <si>
    <t>170071-ORD1T-354/2023-2</t>
  </si>
  <si>
    <t>170071-ORD1T-385/2022-2</t>
  </si>
  <si>
    <t>170071-ORD1T-326/2022-2</t>
  </si>
  <si>
    <t xml:space="preserve">AV. MORELOS SUR </t>
  </si>
  <si>
    <t xml:space="preserve">POLVORIN </t>
  </si>
  <si>
    <t>170071-ORD1T-341/2023-2</t>
  </si>
  <si>
    <t xml:space="preserve">COLEGIO CRISTOBAL COLON DE CUERNAVCA S.A  </t>
  </si>
  <si>
    <t>AV MORELOS</t>
  </si>
  <si>
    <t>170071-ORD1T-451/2023-2</t>
  </si>
  <si>
    <t>170071-ORD1T-451/2023-3</t>
  </si>
  <si>
    <t xml:space="preserve">ESTAFETA DE MEXICO S.A DE C.V </t>
  </si>
  <si>
    <t>AV RUIZ CORTINEZ</t>
  </si>
  <si>
    <t>ACAPTZINGO</t>
  </si>
  <si>
    <t xml:space="preserve">ZITRO DIVISAS CENTRO CAMBIARIO S.A DE C.V </t>
  </si>
  <si>
    <t>CALLE MATAMOROS</t>
  </si>
  <si>
    <t>170071-ORD1T-453/2023-2</t>
  </si>
  <si>
    <t>170071-ORD1T-453/2023-3</t>
  </si>
  <si>
    <t>170071-ORD1T-454/2023-2</t>
  </si>
  <si>
    <t xml:space="preserve">APOYO EMPRESARIAL AVM INDEMNIZACION </t>
  </si>
  <si>
    <t>AV PLAN DE AYALA</t>
  </si>
  <si>
    <t>JACARANDAS</t>
  </si>
  <si>
    <t>SERVICIOS PARA INTEGRAR LA INDUSTRIA CON EL PETROLEO EN MEXICO S.A DE C.V</t>
  </si>
  <si>
    <t>PRIVADA DINA QUERIDO SAMANO</t>
  </si>
  <si>
    <t>JOSE G. PARRES</t>
  </si>
  <si>
    <t>170071-ORD1T-457/2023-2</t>
  </si>
  <si>
    <t>HOME DEPOT S DE R.L. DE C.V.</t>
  </si>
  <si>
    <t>BOULEVARD CUAHNAHUAC</t>
  </si>
  <si>
    <t>INEGRADORA DE SISTEMAS EN SEGURIDAD HEBRON S DER.L  DE C.V</t>
  </si>
  <si>
    <t>AV. SAN JUAN</t>
  </si>
  <si>
    <t>170071-ORD1T-462/2023-2</t>
  </si>
  <si>
    <t>170071-ORD1T-462/2023-3</t>
  </si>
  <si>
    <t xml:space="preserve">COMERCIAL MEXICANA  DE PINTURAS  S.A DE C.V </t>
  </si>
  <si>
    <t>AV SAN DIEGO</t>
  </si>
  <si>
    <t>170071-ORD1T-462/2023-4</t>
  </si>
  <si>
    <t>LA ESTRELLA DE CUERNAVACA S.A DE C.V</t>
  </si>
  <si>
    <t>AV. SAN DIEGO</t>
  </si>
  <si>
    <t>170071-ORD1T-462/2023-5</t>
  </si>
  <si>
    <t xml:space="preserve">ROHAY SOLUCIONES EN MARKETING Y PUBLICIDAD S.A DE C.V </t>
  </si>
  <si>
    <t>170071-ORD1T-462/2023-6</t>
  </si>
  <si>
    <t>CORPORATIVO CONTABLE SORRENTO S.A DE C.V</t>
  </si>
  <si>
    <t>170071-ORD1T-462/2023-7</t>
  </si>
  <si>
    <t>PLANEACION DE ESTRATEGIAS ADMINISTRATIVAS PLANEA S.A DE C.V</t>
  </si>
  <si>
    <t>170071-ORD1T-462/2023-8</t>
  </si>
  <si>
    <t xml:space="preserve">CARRIER FORTALEZA S.A DE C.V </t>
  </si>
  <si>
    <t>170071-ORD1T-462/2023-9</t>
  </si>
  <si>
    <t xml:space="preserve">COMERCIO INTELIGENTE ZERMIN S.A DE C.V </t>
  </si>
  <si>
    <t>170071-ORD1T-462/2023-10</t>
  </si>
  <si>
    <t>170071-ORD1T-463/2023-2</t>
  </si>
  <si>
    <t>ROYAL PRESTIGE</t>
  </si>
  <si>
    <t>AV DOMINGO DIEZ</t>
  </si>
  <si>
    <t>PISO 4</t>
  </si>
  <si>
    <t>170071-ORD1T-466/2023-2</t>
  </si>
  <si>
    <t xml:space="preserve">INSTITUTO DE EDUCACION BASICA DEL ESTADO DE MORELOS </t>
  </si>
  <si>
    <t>NUEVA CHINA</t>
  </si>
  <si>
    <t>SIN NUMERO</t>
  </si>
  <si>
    <t xml:space="preserve">SISTEMA LOCAL DE AGUA POTABLE DE TEJALPA A.C </t>
  </si>
  <si>
    <t>HIDALGO</t>
  </si>
  <si>
    <t>170071-ORD1T-470/2023-2</t>
  </si>
  <si>
    <t>170071-ORD1T-470/2023-3</t>
  </si>
  <si>
    <t>170071-ORD1T-473/2023-2</t>
  </si>
  <si>
    <t xml:space="preserve">ORGANIZACIÓN E PRO DE LA AMISTAD A.C </t>
  </si>
  <si>
    <t>AV. CENTENARIO</t>
  </si>
  <si>
    <t>B4</t>
  </si>
  <si>
    <t>170071-ORD1T-473/2023-3</t>
  </si>
  <si>
    <t xml:space="preserve">INTEGRADORA DE SERVICIOS PUNCH S.A DE C.V </t>
  </si>
  <si>
    <t>170071-ESP-B-1T-01/2021</t>
  </si>
  <si>
    <t>ESP-B-1T-02/2021</t>
  </si>
  <si>
    <t>170071-ESP-B-1T-02/2021</t>
  </si>
  <si>
    <t>ESP-B-1T-03/2021</t>
  </si>
  <si>
    <t>Se remite mediante oficio Junta  Federal de Conciliación y Arbitraje con residencia en la ciudad de México.</t>
  </si>
  <si>
    <t>170071-ESP-B-1T-03/2021</t>
  </si>
  <si>
    <t>SE CONDENA A LA EMPRESA AL PAGO Y CUMPLIMIENTO A FAVOR DE LA ACTORA</t>
  </si>
  <si>
    <t>170071-ESP-B-1T-04/2021</t>
  </si>
  <si>
    <t>ESP-B-1T-05/2021</t>
  </si>
  <si>
    <t>170071-ESP-B-1T-05/2021</t>
  </si>
  <si>
    <t>170071-ESP-B-1T-01/2022</t>
  </si>
  <si>
    <t>ESP-B-1T-02/2022</t>
  </si>
  <si>
    <t>SE REMITE AL TRIBUNAL ESTATAL DE CONCILIACION Y ARBITRAJE</t>
  </si>
  <si>
    <t>170071-ESP-B-1T-02/2022</t>
  </si>
  <si>
    <t>ESP-B-1T-03/2022</t>
  </si>
  <si>
    <t>170071-ESP-B-1T-03/2022</t>
  </si>
  <si>
    <t>ESP-B-1T-04/2022</t>
  </si>
  <si>
    <t>AUDIENCIA INCIDENTAL DE NULIDAD 28-JUNIO-2022</t>
  </si>
  <si>
    <t>170071-ESP-B-1T-04/2022</t>
  </si>
  <si>
    <t>ESP-B-1T-05/2022</t>
  </si>
  <si>
    <t>170071-ESP-B-1T-05/2022</t>
  </si>
  <si>
    <t>No aplica</t>
  </si>
  <si>
    <t>170071-ESP-B-1T-06/2022</t>
  </si>
  <si>
    <t>170071-ESP-B--1T-07/2022</t>
  </si>
  <si>
    <t>ESP-B-1T-08/2022</t>
  </si>
  <si>
    <t>170071-ESP-B-1T-08/2022</t>
  </si>
  <si>
    <t>170071-ESP-B-1T-09/2022</t>
  </si>
  <si>
    <t>ESP-B-1T-10/2022</t>
  </si>
  <si>
    <t>170071-ESP-B-1T-10/2022</t>
  </si>
  <si>
    <t>ESP-B-1T-11/2022</t>
  </si>
  <si>
    <t>170071-ESP-B-1T-11/2022</t>
  </si>
  <si>
    <t>ESP-B-1T-12/2022</t>
  </si>
  <si>
    <t>170071-ESP-B-1T-12/2022</t>
  </si>
  <si>
    <t>ESP-B-1T-13/2022</t>
  </si>
  <si>
    <t>170071-ESP-B-1T-13/2022</t>
  </si>
  <si>
    <t>ESP-B-1T-14/2022</t>
  </si>
  <si>
    <t>170071-ESP-B-1T-14/2022</t>
  </si>
  <si>
    <t>ESP-B-1T-16/2022</t>
  </si>
  <si>
    <t>MOR/CI/2022/001971</t>
  </si>
  <si>
    <t>170071-ESP-B-1T-16/2022</t>
  </si>
  <si>
    <t>ESP-B-1T-20/2022</t>
  </si>
  <si>
    <t>170071-ESP-B-1T-20/2022</t>
  </si>
  <si>
    <t>ESP-B-1T-21/2022</t>
  </si>
  <si>
    <t>170071-ESP-B-1T-21/2022</t>
  </si>
  <si>
    <t>ESP-B-1T-22/2022</t>
  </si>
  <si>
    <t>170071-ESP-B-1T-22/2022</t>
  </si>
  <si>
    <t>ESP-B-1T-23/2022</t>
  </si>
  <si>
    <t>170071-ESP-B-1T-23/2022</t>
  </si>
  <si>
    <t>ESP-B-1T-24/2022</t>
  </si>
  <si>
    <t>170071-ESP-B-1T-24/2022</t>
  </si>
  <si>
    <t>ESP-B-1T-25/2022</t>
  </si>
  <si>
    <t>170071-ESP-B-1T-25/2022</t>
  </si>
  <si>
    <t>ESP-B-1T-27/2022</t>
  </si>
  <si>
    <t>170071-ESP-B-1T-27/2022</t>
  </si>
  <si>
    <t>ESP-B-1T-32/2022</t>
  </si>
  <si>
    <t>170071-ESP-B-1T-32/2022</t>
  </si>
  <si>
    <t>ESP-B-1T-34/2022</t>
  </si>
  <si>
    <t>170071-ESP-B-1T-34/2022</t>
  </si>
  <si>
    <t>ESP-B-1T-41/2022</t>
  </si>
  <si>
    <t>170071-ESP-B-1T-41/2022</t>
  </si>
  <si>
    <t>ESP-B-1T-44/2022</t>
  </si>
  <si>
    <t xml:space="preserve">SE PREVINIO HASTA EN QUELA PARTE ACTORA SUBSANE LA PREVENCION POR ENDE ESTA EN SUSPENCION POR ESO NOSE EN ENCUTRA  LA PARTE DEMNADA DESGLOSADA </t>
  </si>
  <si>
    <t>170071-ESP-B-1T-44/2022</t>
  </si>
  <si>
    <t>ESP-B-1T-03/2023</t>
  </si>
  <si>
    <t>170071-ESP-B-1T-03/2023</t>
  </si>
  <si>
    <t>ESP-B-1T-12/2023</t>
  </si>
  <si>
    <t>170071-ESP-B-1T-12/2023</t>
  </si>
  <si>
    <t>ESP-B-1T-01/2023</t>
  </si>
  <si>
    <t>MOR/CI/2022/003480</t>
  </si>
  <si>
    <t>170071-ESP-B-1T-01/2023</t>
  </si>
  <si>
    <t>ESP-B-1T-17/2023</t>
  </si>
  <si>
    <t>170071-ESP-B-1T-17/2023</t>
  </si>
  <si>
    <t>170071-ESP-B-1T-05/2021-1</t>
  </si>
  <si>
    <t>170071-ESP-B-1T-04/2022-1</t>
  </si>
  <si>
    <t>170071-ESP-B-1T-08/2022-1</t>
  </si>
  <si>
    <t>170071-ESP-B-1T-10/2022-1</t>
  </si>
  <si>
    <t>170071-ESP-B-1T-03/2022-1</t>
  </si>
  <si>
    <t>170071-ESP-B-1T-03/2022-2</t>
  </si>
  <si>
    <t>170071-ESP-B-1T-03/2022-3</t>
  </si>
  <si>
    <t>170071-ESP-B-1T-05/2022-1</t>
  </si>
  <si>
    <t>170071-ESP-B-1T-12/2022-1</t>
  </si>
  <si>
    <t>170071-ESP-B-1T-20/2022-1</t>
  </si>
  <si>
    <t>170071-ESP-B-1T-16/2022-1</t>
  </si>
  <si>
    <t>170071-ESP-B-1T-23/2022-1</t>
  </si>
  <si>
    <t>170071-ESP-B-1T-22/2022-1</t>
  </si>
  <si>
    <t>170071-ESP-B-1T-24/2022-1</t>
  </si>
  <si>
    <t>170071-ESP-B-1T-25/2022-1</t>
  </si>
  <si>
    <t>170071-ESP-B-1T-21/2022-1</t>
  </si>
  <si>
    <t>170071-ESP-B-1T-32/2022-1</t>
  </si>
  <si>
    <t>170071-ESP-B-1T-34/2022-1</t>
  </si>
  <si>
    <t>170071-ESP-B-1T-41/2022-1</t>
  </si>
  <si>
    <t>170071-ESP-B-1T-44/2022-1</t>
  </si>
  <si>
    <t>170071-ESP-B-1T-03/2023-1</t>
  </si>
  <si>
    <t>170071-ESP-B-1T-12/2023-1</t>
  </si>
  <si>
    <t>170071-ESP-B-1T-01/2023-1</t>
  </si>
  <si>
    <t>170071-ESP-B-1T-17/2023-1</t>
  </si>
  <si>
    <t>170071-ESP-B-1T-17/2023-2</t>
  </si>
  <si>
    <t>Cadena Comercial OXXO S.A. de C.V.</t>
  </si>
  <si>
    <t>Coppel S.A. de C.V.</t>
  </si>
  <si>
    <t>Adolfo Lopez Mateos</t>
  </si>
  <si>
    <t>El Vergel</t>
  </si>
  <si>
    <t>Servicios Coorporativos Eurest Proper Meals de México S.A. de C.V.</t>
  </si>
  <si>
    <t>Eje Norte Sur</t>
  </si>
  <si>
    <t>Hotel la Rinconada</t>
  </si>
  <si>
    <t>San Anrtonio de Sadia</t>
  </si>
  <si>
    <t>Club de Golf Santa Fe</t>
  </si>
  <si>
    <t>Administradora Rivera Indarte S.C.</t>
  </si>
  <si>
    <t>170071-ESP-B-1T-01/2022-2</t>
  </si>
  <si>
    <t>Inmobiliaria Otate S.A. de C.V.</t>
  </si>
  <si>
    <t>170071-ESP-B-1T-01/2022-3</t>
  </si>
  <si>
    <t>170071-ESP-B-1T-01/2022-4</t>
  </si>
  <si>
    <t>170071-ESP-B-1T-01/2022-5</t>
  </si>
  <si>
    <t>Sanatorio Henri Dunant A.C.</t>
  </si>
  <si>
    <t>Río Panuco</t>
  </si>
  <si>
    <t>Volcanes</t>
  </si>
  <si>
    <t>Trigal de Cuernavaca</t>
  </si>
  <si>
    <t>Insurgentes</t>
  </si>
  <si>
    <t>AJ Helados S.A. de C.V.</t>
  </si>
  <si>
    <t>Carretera Mexico Acapulco</t>
  </si>
  <si>
    <t>Ricardo flores Magon</t>
  </si>
  <si>
    <t>QKL Servicios S.A. de C.V.</t>
  </si>
  <si>
    <t>170071-ESP-B--1T-07/2022-2</t>
  </si>
  <si>
    <t>CONDOMINIO LAS VERANDAS A.C.</t>
  </si>
  <si>
    <t>CERRADA DE DALILA</t>
  </si>
  <si>
    <t>FRACCIONAMIENTO LAS DELICIAS</t>
  </si>
  <si>
    <t>DERIVADOS DE GASA S.A. DE C.V.</t>
  </si>
  <si>
    <t>CENTENARIO</t>
  </si>
  <si>
    <t>SINDICATO NACIONAL DE TRABAJADORES Y EMPLEADOS DE LA INDUSTRIA DEL TRASPORTE, MEZCLA ASFALTICA, BANCOS DE MATERIALES PETREOS Y DE LA CNSTRUCCION EN GENERAL, SIMILARES Y CONEXOS DE LA REPÚBLICA MEXICANA C.T.M</t>
  </si>
  <si>
    <t>BOSQUES DE CHAPULTEPEC</t>
  </si>
  <si>
    <t>NUVAESA TRANSPORTE S.A. DE C.V.</t>
  </si>
  <si>
    <t>RIO MAYO</t>
  </si>
  <si>
    <t>NAREL ADMINISTRATIVOS Y CONTABLES S.C.</t>
  </si>
  <si>
    <t>170071-ESP-B-1T-20/2022-2</t>
  </si>
  <si>
    <t>MOTORES ATLIXCAYOTL S.A. DE C.V.</t>
  </si>
  <si>
    <t>170071-ESP-B-1T-20/2022-3</t>
  </si>
  <si>
    <t>ABARROTERA FUENTES S.A. DE C.V.</t>
  </si>
  <si>
    <t>KM 2.5</t>
  </si>
  <si>
    <t>EJIDO DE CHAPULTEPEC</t>
  </si>
  <si>
    <t>170071-ESP-B-1T-16/2022-2</t>
  </si>
  <si>
    <t>170071-ESP-B-1T-16/2022-3</t>
  </si>
  <si>
    <t xml:space="preserve">LA SECCION XIX DEL SINDICATO NACIONAL DE TRABAJADORES DEL SEGURO SOCIAL </t>
  </si>
  <si>
    <t xml:space="preserve">CORONEL AHUMADA </t>
  </si>
  <si>
    <t xml:space="preserve">19.52961671239681, </t>
  </si>
  <si>
    <t xml:space="preserve">PERMISIONARIOS DE TRASPORTE COLECTIVO CON  ITINERARIO FIJO RUTA 12 ASOCIACION CIVIL </t>
  </si>
  <si>
    <t xml:space="preserve">AVENIDA ADOLGO LOPEZ MATEOS </t>
  </si>
  <si>
    <t>ALTA PAMIRA</t>
  </si>
  <si>
    <t xml:space="preserve">18.91314843275403, </t>
  </si>
  <si>
    <t xml:space="preserve">SECCIÓN XIX DEL SINDICATO NACIONAL DE TRABAJDORES DEL SEGURO SOCIAL </t>
  </si>
  <si>
    <t>AVENIDA PLAN DE AYALA</t>
  </si>
  <si>
    <t>CUAHUNAHUAC</t>
  </si>
  <si>
    <t xml:space="preserve">APOYO TELEFONICO CABELMAS S.A DE C.V </t>
  </si>
  <si>
    <t xml:space="preserve">AVENIDA RIO MAYO </t>
  </si>
  <si>
    <t xml:space="preserve">VISTA HERMOSA  </t>
  </si>
  <si>
    <t>RETRO ESBA S.A. DE C.V.</t>
  </si>
  <si>
    <t xml:space="preserve">CALLE CAMINO VIEJO A SA GASPAR </t>
  </si>
  <si>
    <t>CUAUHNAHUAC</t>
  </si>
  <si>
    <t>ALEGRIA</t>
  </si>
  <si>
    <t>PCT-01/2021</t>
  </si>
  <si>
    <t>INDUSTRIA ELABORADORA Y TRANSFORMADORA DE PARTES DE METAL, MATERIALES SINTETICOS, SIMILARES Y CONEXOS.</t>
  </si>
  <si>
    <t xml:space="preserve">A pesar que con fecha once de noviembre de dos mil veintiuno se dicto el auto de admisión y se emplazo a los demandados, del analisis a la documentacion proporcionada por las partes se determino que este tribunal laboral no es competente para conocer del asunto, por lo que mediante auto de fecha diecisiete de diciembre de dos mil veintiuno se declino la competencia a el Tribunal Laboral Federal de Asuntos Colectivos en la Ciudad de México </t>
  </si>
  <si>
    <t>170071-PCT-01/2021</t>
  </si>
  <si>
    <t>170071-PCT-02/2021</t>
  </si>
  <si>
    <t>PCT-03/2021</t>
  </si>
  <si>
    <t>no se acredito personalidad. Se ordena su archivo como asunto concluido</t>
  </si>
  <si>
    <t>170071-PCT-03/2021</t>
  </si>
  <si>
    <t>PCT-04/2021</t>
  </si>
  <si>
    <t>170071-PCT-04/2021</t>
  </si>
  <si>
    <t>PCT-1T-01/2022</t>
  </si>
  <si>
    <t>MEDIANTE ACUERDO DE FECHA 10 DE ENERO DE 2022 SE DESECHA LA PETICION POR SER IMPROCEDENTE. LA DEMANDA SE RECIBE CON FECHA 17/12/2021, SIN EMBARGO POR PERIODO VACACIONAL SE LE ADMITE Y DA NUMERO DE EXPEDIENTE HASTA EL REGRESO A LA ACTIVIDAD LABORAL EN EL AÑO 2022..</t>
  </si>
  <si>
    <t>170071-PCT-1T-01/2022</t>
  </si>
  <si>
    <t>PCT-1T-02/2022</t>
  </si>
  <si>
    <t>170071-PCT-1T-02/2022</t>
  </si>
  <si>
    <t>Sindicato de Trabajadores de las Diversas Industrias y Prestadores de Servicio en General, Similares y Conexos del Esatdo de Morelos</t>
  </si>
  <si>
    <t>25/432/98</t>
  </si>
  <si>
    <t>Se desconoce el total de mujeres y hombres involucrados.</t>
  </si>
  <si>
    <t>170071-PCT-04/2021-1</t>
  </si>
  <si>
    <t>Sindicato de Trbaajdores de la Industria Elaboradora y Transformadora de partes de Metal, Materiales Sintéticos, Similares y Conexos del Estado de Morelos</t>
  </si>
  <si>
    <t>Flotamex S.A. de C.V.</t>
  </si>
  <si>
    <t>Avenida Centenario</t>
  </si>
  <si>
    <t>170071-PCT-04/2021-2</t>
  </si>
  <si>
    <t xml:space="preserve">Se fijó fecha de audiencia el 08 de abril, para conciliación de las partes. </t>
  </si>
  <si>
    <t>170071-EXP.HUELGA1T-01/2021</t>
  </si>
  <si>
    <t>CON FECHA 18 DE MARZO A TRAVEZ DE CONVENIO LAS PARTES HAN DADO RESPUESTA AL PLIEGO DE PETICIONES, SE DECLARA SIN MATERIA EL PRESENTE PROCEDIMIENTO.</t>
  </si>
  <si>
    <t>170071-EXP.HUELGA-1T-02/2021</t>
  </si>
  <si>
    <t>170071-HUELGA1T-01/2022</t>
  </si>
  <si>
    <t>HUELGA1T-02/2022</t>
  </si>
  <si>
    <t>170071-HUELGA1T-02/2022</t>
  </si>
  <si>
    <t>HUELGA1T-06/2022</t>
  </si>
  <si>
    <t>170071-HUELGA1T-06/2022</t>
  </si>
  <si>
    <t>HUELGA1T-09/2022</t>
  </si>
  <si>
    <t>170071-HUELGA1T-09/2022</t>
  </si>
  <si>
    <t>HUELGA1T-08/2022</t>
  </si>
  <si>
    <t>170071-HUELGA1T-08/2022</t>
  </si>
  <si>
    <t>HUELGA1T-10/2022</t>
  </si>
  <si>
    <t>170071-HUELGA1T-10/2022</t>
  </si>
  <si>
    <t>HUELGA1T-11/2022</t>
  </si>
  <si>
    <t>170071-HUELGA1T-11/2022</t>
  </si>
  <si>
    <t>HUELGA1T-03/2022</t>
  </si>
  <si>
    <t>170071-HUELGA1T-03/2022</t>
  </si>
  <si>
    <t>HUELGA1T-04/2022</t>
  </si>
  <si>
    <t>170071-HUELGA1T-04/2022</t>
  </si>
  <si>
    <t>HUELGA1T-07/2022</t>
  </si>
  <si>
    <t>170071-HUELGA1T-07/2022</t>
  </si>
  <si>
    <t>HUELGA1T-02/2023</t>
  </si>
  <si>
    <t>170071-HUELGA1T-02/2023</t>
  </si>
  <si>
    <t>170071-HUELGA1T-07/2023</t>
  </si>
  <si>
    <t xml:space="preserve">SINDICATO DE TRABAJADORES DE LA INDUSTRIA METALICA, ACERO, HIERRO, CONEXOS Y SIMILARES </t>
  </si>
  <si>
    <t>08/1248/91</t>
  </si>
  <si>
    <t>Sindicato de Trabajadores de Organismos Descentralizads Estatal y Municipales del Esatdo de Morelos</t>
  </si>
  <si>
    <t>Sindicato Independiente de Trabajadores Acedamicos de la UAEM</t>
  </si>
  <si>
    <t>25/271/76</t>
  </si>
  <si>
    <t>SINDICATO DE EMPLEDOS Y OBREROS DE LA INDUSTRIA ALIMENTICIA, EMBOTELLADORA TRANSFORMADORA DE AGUAS GASEOSAS, SIMILARES Y CONEXOS DEL ESTADO DE MORELOS</t>
  </si>
  <si>
    <t>25/368/91</t>
  </si>
  <si>
    <t>170071-HUELGA1T-02/2022-1</t>
  </si>
  <si>
    <t xml:space="preserve">SINDICATO DE EMPLEADOS Y OBREROS DE LA INSDUTRIA ALIMENTICIA EMBOTELLADORA TRASFORMADORA DE AGUAS GASEOSAS SIMILARES Y CONEXOS DEL ESTADO DE MORELOS </t>
  </si>
  <si>
    <t>170071-HUELGA1T-06/2022-1</t>
  </si>
  <si>
    <t xml:space="preserve">SINDICATO INDEPENDIENTES DE TRABAJADORES ACADEMICOS DE LA UNIVERSIDAD AUTONOMA DEL ESTADO DE MORELOS </t>
  </si>
  <si>
    <t xml:space="preserve">EDUCACION </t>
  </si>
  <si>
    <t>170071-HUELGA1T-09/2022-1</t>
  </si>
  <si>
    <t xml:space="preserve">SINDICATO REVOLUCIONARIO DE TRABAJADORES DE LA SALUD SIMILARES Y CONEXOS DEL ESTADO DE MORELOS </t>
  </si>
  <si>
    <t>08/439/07</t>
  </si>
  <si>
    <t xml:space="preserve">SALUD </t>
  </si>
  <si>
    <t>170071-HUELGA1T-08/2022-1</t>
  </si>
  <si>
    <t xml:space="preserve">ASOCIACION DE TRABAJADORES DE EMPRESAS Y COMERCIOS DE ACTIVIDADES DIVERSAS DEL ESATDO DE  MORELOS </t>
  </si>
  <si>
    <t>08/53/18</t>
  </si>
  <si>
    <t xml:space="preserve">ACTIVIDADES DIVERSAS </t>
  </si>
  <si>
    <t>170071-HUELGA1T-10/2022-1</t>
  </si>
  <si>
    <t>25/257/74</t>
  </si>
  <si>
    <t>170071-HUELGA1T-11/2022-1</t>
  </si>
  <si>
    <t>08/25/13</t>
  </si>
  <si>
    <t>170071-HUELGA1T-03/2022-1</t>
  </si>
  <si>
    <t>08/20/14</t>
  </si>
  <si>
    <t>170071-HUELGA1T-04/2022-1</t>
  </si>
  <si>
    <t>08/802/19-A</t>
  </si>
  <si>
    <t>170071-HUELGA1T-07/2022-1</t>
  </si>
  <si>
    <t>SINDICATO DE TRABAJADORES ACADEMICOS DE LOS CONALEP DEL ESTADO DE MORELOS</t>
  </si>
  <si>
    <t>170071-HUELGA1T-02/2023-1</t>
  </si>
  <si>
    <t>KALARIS S.A. DE C.V.</t>
  </si>
  <si>
    <t>3 CRUCES</t>
  </si>
  <si>
    <t>Colegio de Educacion Profesional Tecnica del Estado de Morelos Organismo Publico Descentralizado del Gobierno del Esatdo de Morelos</t>
  </si>
  <si>
    <t>Club de Golf</t>
  </si>
  <si>
    <t>Universias Autonoma del Estado de Morelos</t>
  </si>
  <si>
    <t>HELEN PASTELERIA</t>
  </si>
  <si>
    <t>170071-HUELGA1T-02/2022-2</t>
  </si>
  <si>
    <t>ASOCIACION CENTRO DE REHABILITACION PARA CIEGOS I.A.P</t>
  </si>
  <si>
    <t>CERRADA CHILPANCINGO</t>
  </si>
  <si>
    <t xml:space="preserve"> VISTA HERMOSA</t>
  </si>
  <si>
    <t xml:space="preserve"> GRUPO GUAVOS S.A DE C.V  "BAREZZITO"</t>
  </si>
  <si>
    <t xml:space="preserve">AVENIDA RIO BALSAS </t>
  </si>
  <si>
    <t>L-2</t>
  </si>
  <si>
    <t xml:space="preserve">PANIFICADORA  Y ALIMENTOS DE MORELOS S.A DE C.V </t>
  </si>
  <si>
    <t>CERRADA DE ALLENDE</t>
  </si>
  <si>
    <t xml:space="preserve">AMATITLAN </t>
  </si>
  <si>
    <t xml:space="preserve">HAZEL AZTECA S.A DE C.V </t>
  </si>
  <si>
    <t xml:space="preserve">AVENIDA INSURGENTES </t>
  </si>
  <si>
    <t>C-9</t>
  </si>
  <si>
    <t xml:space="preserve">AVENIDA TEOPNAZOLCO </t>
  </si>
  <si>
    <t xml:space="preserve">INSTITUTO NUEVO LATINO AMERICANO S.C </t>
  </si>
  <si>
    <t>AVENIDA LAS PALMAS</t>
  </si>
  <si>
    <t xml:space="preserve">COLEGIO DE EDUCACION PROFECIONAL TECNICA DEL ESTADO DE MORELOS </t>
  </si>
  <si>
    <t>PROCIVAC S.A.C.</t>
  </si>
  <si>
    <t>PP1T-01-2022</t>
  </si>
  <si>
    <t>170071-PP1T-01-2022</t>
  </si>
  <si>
    <t>PP1T-02-2022</t>
  </si>
  <si>
    <t>CON FECHA 08 DE MARZO SE AUTORIZA ACUDIR CON EL ACTUARIO A LLEVAR A CABO LA DILIGENCIA CORRESPONDIENTE</t>
  </si>
  <si>
    <t>170071-PP1T-02-2022</t>
  </si>
  <si>
    <t>PP1T-03-2022</t>
  </si>
  <si>
    <t xml:space="preserve">SE EMITIO ACUERDO DE PREVENSION </t>
  </si>
  <si>
    <t>170071-PP1T-03-2022</t>
  </si>
  <si>
    <t>PP1T-04-2022</t>
  </si>
  <si>
    <t>CON FECHA 24 DE ENERO DE 2022 SE NOTIFICO AL TRABAJADOR EL AVISO DE RESICION. Con fecha 14 de marzo se ordena archivar como asunto total y definitivamente con cluido.</t>
  </si>
  <si>
    <t>170071-PP1T-04-2022</t>
  </si>
  <si>
    <t>PP1T-05-2022</t>
  </si>
  <si>
    <t xml:space="preserve">SE REMTE AL TRIBUNAL ESTATAL DE CONCILIACION Y ARBITRAJE </t>
  </si>
  <si>
    <t>170071-PP1T-05-2022</t>
  </si>
  <si>
    <t>PP1T-06/2022</t>
  </si>
  <si>
    <t>SE ORDENA SU ARCHIVO</t>
  </si>
  <si>
    <t>170071-PP1T-06/2022</t>
  </si>
  <si>
    <t>PP1T-07/2022</t>
  </si>
  <si>
    <t>SE ORDENA ARCHIVAR</t>
  </si>
  <si>
    <t>170071-PP1T-07/2022</t>
  </si>
  <si>
    <t>PP1T-08/2022</t>
  </si>
  <si>
    <t>CON FECHA 17 DE MARZO SE PREVIENE PARA QUE ACREDITE LA PERSONALIDAD JURIDICA, ACLARE SU PRETENSION Y EXHIBA EL AVISO CORRESPONDIENTE</t>
  </si>
  <si>
    <t>170071-PP1T-08/2022</t>
  </si>
  <si>
    <t>PP1T-09/2022</t>
  </si>
  <si>
    <t>SE PREVIENE</t>
  </si>
  <si>
    <t>170071-PP1T-09/2022</t>
  </si>
  <si>
    <t>PP1T-10/2022</t>
  </si>
  <si>
    <t xml:space="preserve">ADMISION </t>
  </si>
  <si>
    <t>170071-PP1T-10/2022</t>
  </si>
  <si>
    <t>PP1T-11/2022</t>
  </si>
  <si>
    <t>170071-PP1T-11/2022</t>
  </si>
  <si>
    <t>PP1T-12/2022</t>
  </si>
  <si>
    <t>170071-PP1T-12/2022</t>
  </si>
  <si>
    <t>PP1T-13/2022</t>
  </si>
  <si>
    <t>170071-PP1T-13/2022</t>
  </si>
  <si>
    <t>PP1T-14/2022</t>
  </si>
  <si>
    <t>170071-PP1T-14/2022</t>
  </si>
  <si>
    <t>PP1T-15/2022</t>
  </si>
  <si>
    <t>170071-PP1T-15/2022</t>
  </si>
  <si>
    <t>PP1T-16/2022</t>
  </si>
  <si>
    <t>170071-PP1T-16/2022</t>
  </si>
  <si>
    <t>PP1T-17/2022</t>
  </si>
  <si>
    <t>170071-PP1T-17/2022</t>
  </si>
  <si>
    <t>PP1T-18/2022</t>
  </si>
  <si>
    <t>170071-PP1T-18/2022</t>
  </si>
  <si>
    <t>PP1T-19/2022</t>
  </si>
  <si>
    <t>170071-PP1T-19/2022</t>
  </si>
  <si>
    <t>PP1T-20/2022</t>
  </si>
  <si>
    <t>170071-PP1T-20/2022</t>
  </si>
  <si>
    <t>PP1T-21/2022</t>
  </si>
  <si>
    <t>170071-PP1T-21/2022</t>
  </si>
  <si>
    <t>PP1T-22/2022</t>
  </si>
  <si>
    <t>170071-PP1T-22/2022</t>
  </si>
  <si>
    <t>PP1T-23/2022</t>
  </si>
  <si>
    <t>170071-PP1T-23/2022</t>
  </si>
  <si>
    <t>PP1T-24/2022</t>
  </si>
  <si>
    <t>170071-PP1T-24/2022</t>
  </si>
  <si>
    <t>PP1T-25/2022</t>
  </si>
  <si>
    <t>170071-PP1T-25/2022</t>
  </si>
  <si>
    <t>PP1T-26/2022</t>
  </si>
  <si>
    <t>170071-PP1T-26/2022</t>
  </si>
  <si>
    <t>PP1T-28/2022</t>
  </si>
  <si>
    <t>170071-PP1T-28/2022</t>
  </si>
  <si>
    <t>PP1T-29/2022</t>
  </si>
  <si>
    <t>170071-PP1T-29/2022</t>
  </si>
  <si>
    <t>PP1T-30/2022</t>
  </si>
  <si>
    <t>170071-PP1T-30/2022</t>
  </si>
  <si>
    <t>PP1T-31/2022</t>
  </si>
  <si>
    <t>170071-PP1T-31/2022</t>
  </si>
  <si>
    <t>PP1T-32/2022</t>
  </si>
  <si>
    <t>170071-PP1T-32/2022</t>
  </si>
  <si>
    <t>PP1T-33/2022</t>
  </si>
  <si>
    <t>170071-PP1T-33/2022</t>
  </si>
  <si>
    <t>PP1T-34/2022</t>
  </si>
  <si>
    <t>170071-PP1T-34/2022</t>
  </si>
  <si>
    <t>PP1T-37/2022</t>
  </si>
  <si>
    <t>170071-PP1T-37/2022</t>
  </si>
  <si>
    <t>PP1T-38/2022</t>
  </si>
  <si>
    <t>170071-PP1T-38/2022</t>
  </si>
  <si>
    <t>PP1T-39/2022</t>
  </si>
  <si>
    <t>170071-PP1T-39/2022</t>
  </si>
  <si>
    <t>PP1T-01/2023</t>
  </si>
  <si>
    <t>170071-PP1T-01/2023</t>
  </si>
  <si>
    <t>PP1T-03/2023</t>
  </si>
  <si>
    <t>170071-PP1T-03/2023</t>
  </si>
  <si>
    <t>PP1T-07/2023</t>
  </si>
  <si>
    <t>170071-PP1T-07/2023</t>
  </si>
  <si>
    <t>PP1T-11/2023</t>
  </si>
  <si>
    <t>170071-PP1T-11/2023</t>
  </si>
  <si>
    <t>PP1T-06/2023</t>
  </si>
  <si>
    <t>170071-PP1T-06/2023</t>
  </si>
  <si>
    <t>PP1T-09/2023</t>
  </si>
  <si>
    <t>170071-PP1T-09/2023</t>
  </si>
  <si>
    <t>PP1T-15/2023</t>
  </si>
  <si>
    <t>170071-PP1T-15/2023</t>
  </si>
  <si>
    <t>PP1T-13/2023</t>
  </si>
  <si>
    <t>170071-PP1T-13/2023</t>
  </si>
  <si>
    <t>PP1T-16/2023</t>
  </si>
  <si>
    <t>170071-PP1T-16/2023</t>
  </si>
  <si>
    <t>PP1T-12/2023</t>
  </si>
  <si>
    <t>170071-PP1T-12/2023</t>
  </si>
  <si>
    <t>PP1T-17/2023</t>
  </si>
  <si>
    <t>170071-PP1T-17/2023</t>
  </si>
  <si>
    <t>PP1T-08/2023</t>
  </si>
  <si>
    <t>170071-PP1T-08/2023</t>
  </si>
  <si>
    <t>PP1T-04/2023</t>
  </si>
  <si>
    <t>170071-PP1T-04/2023</t>
  </si>
  <si>
    <t>PP1T-10/2023</t>
  </si>
  <si>
    <t>170071-PP1T-10/2023</t>
  </si>
  <si>
    <t>PP1T-20/2023</t>
  </si>
  <si>
    <t>170071-PP1T-20/2023</t>
  </si>
  <si>
    <t>PP1T-22/2023</t>
  </si>
  <si>
    <t>170071-PP1T-22/2023</t>
  </si>
  <si>
    <t>PP1T-24/2023</t>
  </si>
  <si>
    <t>170071-PP1T-24/2023</t>
  </si>
  <si>
    <t>PP1T-25/2023</t>
  </si>
  <si>
    <t>170071-PP1T-25/2023</t>
  </si>
  <si>
    <t>PP1T-26/2023</t>
  </si>
  <si>
    <t>170071-PP1T-26/2023</t>
  </si>
  <si>
    <t>PP1T-30/2023</t>
  </si>
  <si>
    <t>170071-PP1T-30/2023</t>
  </si>
  <si>
    <t>PP1T-31/2023</t>
  </si>
  <si>
    <t>170071-PP1T-31/2023</t>
  </si>
  <si>
    <t>PP1T-40/2023</t>
  </si>
  <si>
    <t>170071-PP1T-40/2023</t>
  </si>
  <si>
    <t>ECON.1T-01/2022</t>
  </si>
  <si>
    <t>SE ORDENA EL REQUERIMIENTO DE PAGO A LA PARTE DEMANDADA</t>
  </si>
  <si>
    <t>170071-ECON.1T-01/2022</t>
  </si>
  <si>
    <t>ECON.1T-02/2022</t>
  </si>
  <si>
    <t>170071-ECON.1T-02/2022</t>
  </si>
  <si>
    <t>ECON.1T-03/2022</t>
  </si>
  <si>
    <t>Incumplimiento de convenio celebrado ante el Centro de Conciliación Laboral</t>
  </si>
  <si>
    <t>170071-ECON.1T-03/2022</t>
  </si>
  <si>
    <t>ECON.1T-04/2022</t>
  </si>
  <si>
    <t>170071-ECON.1T-04/2022</t>
  </si>
  <si>
    <t>Concepto reclamado (asuntos-individuales)</t>
  </si>
  <si>
    <t>Especifique (otro tipo de incompetencia)</t>
  </si>
  <si>
    <t xml:space="preserve">Otro motivo del conflicto (especifique) </t>
  </si>
  <si>
    <t xml:space="preserve"> Especifique (otro motivo del conflicto)</t>
  </si>
  <si>
    <t>Otro tipo de discriminación (especifique)</t>
  </si>
  <si>
    <t>Especifique  (otro tipo de discriminación)</t>
  </si>
  <si>
    <t>Especifique (otra forma de solución)</t>
  </si>
  <si>
    <t xml:space="preserve">170071-ORD1T-288/2023 </t>
  </si>
  <si>
    <t xml:space="preserve">170071-ORD1T-290/2023 </t>
  </si>
  <si>
    <t xml:space="preserve">170071-ORD1T-291/2023 </t>
  </si>
  <si>
    <t xml:space="preserve">170071-ORD1T-292/2023 </t>
  </si>
  <si>
    <t xml:space="preserve">170071-ORD1T-293/2023 </t>
  </si>
  <si>
    <t xml:space="preserve">170071-ORD1T-294/2023 </t>
  </si>
  <si>
    <t xml:space="preserve">170071-ORD1T-295/2023 </t>
  </si>
  <si>
    <t xml:space="preserve">170071-ORD1T-296/2023 </t>
  </si>
  <si>
    <t xml:space="preserve">170071-ORD1T-297/2023 </t>
  </si>
  <si>
    <t xml:space="preserve">170071-ORD1T-298/2023 </t>
  </si>
  <si>
    <t xml:space="preserve">170071-ORD1T-299/2023 </t>
  </si>
  <si>
    <t xml:space="preserve">170071-ORD1T-349/2022 </t>
  </si>
  <si>
    <t>ORD1T-288/2023</t>
  </si>
  <si>
    <t>Número de seguridad social  (NSS)</t>
  </si>
  <si>
    <t>Clave única de registro de población  (CURP)</t>
  </si>
  <si>
    <t>Registro federal de contribuyentes  (RFC)</t>
  </si>
  <si>
    <t>Especifique  (otro tipo de sindicato)</t>
  </si>
  <si>
    <t>Especifique  (otra organización obrera)</t>
  </si>
  <si>
    <t>170071-ORD1T-288/2023 -1</t>
  </si>
  <si>
    <t>170071-ORD1T-290/2023 -1</t>
  </si>
  <si>
    <t>170071-ORD1T-291/2023 -1</t>
  </si>
  <si>
    <t>170071-ORD1T-292/2023 -1</t>
  </si>
  <si>
    <t>170071-ORD1T-293/2023 -1</t>
  </si>
  <si>
    <t>170071-ORD1T-294/2023 -1</t>
  </si>
  <si>
    <t>170071-ORD1T-295/2023 -1</t>
  </si>
  <si>
    <t>170071-ORD1T-296/2023 -1</t>
  </si>
  <si>
    <t>170071-ORD1T-297/2023 -1</t>
  </si>
  <si>
    <t>170071-ORD1T-298/2023 -1</t>
  </si>
  <si>
    <t>170071-ORD1T-299/2023 -1</t>
  </si>
  <si>
    <t>170071-ORD1T-349/2022 -1</t>
  </si>
  <si>
    <t>mmmm</t>
  </si>
  <si>
    <t>ORD-477-2023</t>
  </si>
  <si>
    <t>170071-ORD-477-2023</t>
  </si>
  <si>
    <t>170071-ORD-477-2023-1</t>
  </si>
  <si>
    <t>ORD-478-2023</t>
  </si>
  <si>
    <t>170071-ORD-478-2023</t>
  </si>
  <si>
    <t>170071-ORD-478-2023-1</t>
  </si>
  <si>
    <t>ORD-479-2023</t>
  </si>
  <si>
    <t>MOR/CI/2023/2027</t>
  </si>
  <si>
    <t>170071-ORD-479-2023</t>
  </si>
  <si>
    <t>170071-ORD-479-2023-1</t>
  </si>
  <si>
    <t>FRACCIONAMIENTO RANCHO TETELA</t>
  </si>
  <si>
    <t xml:space="preserve">ESTRELLA DEL NORTE </t>
  </si>
  <si>
    <t>RANCHO TETELA</t>
  </si>
  <si>
    <t>ORD-480-2023</t>
  </si>
  <si>
    <t>MOR/CI/2023/005265</t>
  </si>
  <si>
    <t>170071-ORD-480-2023</t>
  </si>
  <si>
    <t>170071-ORD-480-2023-1</t>
  </si>
  <si>
    <t>ORD-481-2023</t>
  </si>
  <si>
    <t>MOR/CI/2023/005286</t>
  </si>
  <si>
    <t>170071-ORD-481-2023</t>
  </si>
  <si>
    <t>170071-ORD-481-2023-1</t>
  </si>
  <si>
    <t xml:space="preserve">GRUPO GECKO IMPIEZA </t>
  </si>
  <si>
    <t xml:space="preserve">NUEVO LEON </t>
  </si>
  <si>
    <t>CAROLINA</t>
  </si>
  <si>
    <t>170071-ORD--1</t>
  </si>
  <si>
    <t>170071-ORD-481-2023-2</t>
  </si>
  <si>
    <t>ORD-482-2023</t>
  </si>
  <si>
    <t>170071-ORD-482-2023</t>
  </si>
  <si>
    <t>170071-ORD-482-2023-1</t>
  </si>
  <si>
    <t>COLEGIO HAMILTON DE CUERNAVACA</t>
  </si>
  <si>
    <t xml:space="preserve">AV. PALMIRA </t>
  </si>
  <si>
    <t>PALMIRA</t>
  </si>
  <si>
    <t>170071-ORD-482-1</t>
  </si>
  <si>
    <t>170071-ORD-482-2023-2</t>
  </si>
  <si>
    <t>ORD-483-2023</t>
  </si>
  <si>
    <t>MOR/CI/2023/005047</t>
  </si>
  <si>
    <t>170071-ORD-483-2023</t>
  </si>
  <si>
    <t>170071-ORD-483-2023-1</t>
  </si>
  <si>
    <t>UINIVERSIDAD AUTONOMA DEL ESTADO DE MORELOS</t>
  </si>
  <si>
    <t>AV. UNIVERSIDAD</t>
  </si>
  <si>
    <t>170071-ORD-483-2023-2</t>
  </si>
  <si>
    <t>170071-ORD-483-2023-3</t>
  </si>
  <si>
    <t>ORD-484-2023</t>
  </si>
  <si>
    <t>MOR/CI/2023/0058899</t>
  </si>
  <si>
    <t>170071-ORD-484-2023</t>
  </si>
  <si>
    <t>170071-ORD-484-2023-1</t>
  </si>
  <si>
    <t>ORD-485-2023</t>
  </si>
  <si>
    <t>MOR/CI/2023/002236</t>
  </si>
  <si>
    <t>170071-ORD-485-2023</t>
  </si>
  <si>
    <t>170071-ORD-485-2023-1</t>
  </si>
  <si>
    <t xml:space="preserve">FEMPA SERVICOS DE COMIDA S DE R.L DE C.V </t>
  </si>
  <si>
    <t>170071-ORD-485-2023-2</t>
  </si>
  <si>
    <t>ORD-486-2023</t>
  </si>
  <si>
    <t>MOR/CI/2023/005544</t>
  </si>
  <si>
    <t>170071-ORD-486-2023</t>
  </si>
  <si>
    <t>170071-ORD-486-2023-1</t>
  </si>
  <si>
    <t xml:space="preserve">MODATELAS SAPI DE C.V </t>
  </si>
  <si>
    <t>BOULEVARD CUAUHNAHUAC KM 1.5</t>
  </si>
  <si>
    <t xml:space="preserve">RICARDO FLORES MAGON </t>
  </si>
  <si>
    <t>ORD-487-2023</t>
  </si>
  <si>
    <t>MOR/CI/2023/001212</t>
  </si>
  <si>
    <t>170071-ORD-487-2023</t>
  </si>
  <si>
    <t>170071-ORD-487-2023-1</t>
  </si>
  <si>
    <t xml:space="preserve">ABASOLO </t>
  </si>
  <si>
    <t>ORD-488-2023</t>
  </si>
  <si>
    <t>MOR/CI/2023/2036</t>
  </si>
  <si>
    <t>170071-ORD-488-2023</t>
  </si>
  <si>
    <t>170071-ORD-488-2023-1</t>
  </si>
  <si>
    <t xml:space="preserve">GRUPO MAQ 50 S.A DE C.V </t>
  </si>
  <si>
    <t xml:space="preserve">CLOUSTER VEINTITRES, PASEO DE LAS FLORES  </t>
  </si>
  <si>
    <t>PARAISO COUNTRY CLUB</t>
  </si>
  <si>
    <t>ORD-489-2023</t>
  </si>
  <si>
    <t>170071-ORD-489-2023</t>
  </si>
  <si>
    <t>170071-ORD-489-2023-1</t>
  </si>
  <si>
    <t>no indentificado</t>
  </si>
  <si>
    <t>morelos</t>
  </si>
  <si>
    <t>MOR/CI/2023/006077</t>
  </si>
  <si>
    <t>170071-ORD-490-2023</t>
  </si>
  <si>
    <t>ORD-1T-490-2023</t>
  </si>
  <si>
    <t>NO IDENTIFICADA</t>
  </si>
  <si>
    <t>170071-ORD-1T-490-2023-1</t>
  </si>
  <si>
    <t>NO IDENTIFICADO</t>
  </si>
  <si>
    <t>ORD-1T-491-2023</t>
  </si>
  <si>
    <t>JIUTEPEC</t>
  </si>
  <si>
    <t>NO</t>
  </si>
  <si>
    <t>MORE/CI/2023/006373</t>
  </si>
  <si>
    <t>170071-ORD-1T-491-2023</t>
  </si>
  <si>
    <t>170071-ORD-1T-491/2023-1</t>
  </si>
  <si>
    <t>170071-ORD-1T-491-2023-1</t>
  </si>
  <si>
    <t>ORD-1T-492-2023</t>
  </si>
  <si>
    <t>MOR/CI/2023/006317</t>
  </si>
  <si>
    <t>170071-ORD-1T-492-2023</t>
  </si>
  <si>
    <t>170071-ORD-1T-492-2023-1</t>
  </si>
  <si>
    <t>ORD-1T-493-2023</t>
  </si>
  <si>
    <t>MOR/CI/2023/005790</t>
  </si>
  <si>
    <t>170071-ORD-1T-493-2023</t>
  </si>
  <si>
    <t>170071-ORD-1T-493-2023-1</t>
  </si>
  <si>
    <t>ORD-1T-494-2023</t>
  </si>
  <si>
    <t>170071-ORD-1T-494-2023</t>
  </si>
  <si>
    <t>170071-ORD-1T-494-2023-1</t>
  </si>
  <si>
    <t>NO IDENTEFICADA</t>
  </si>
  <si>
    <t>ORD-1T-495-2023</t>
  </si>
  <si>
    <t>MOR/CI/2023/006214</t>
  </si>
  <si>
    <t>170071-ORD-1T-495-2023</t>
  </si>
  <si>
    <t>170071-ORD--1T-495-2023-1</t>
  </si>
  <si>
    <t>COMERCIAL CAMIONERA DEL SUR S.A. DE C.V.</t>
  </si>
  <si>
    <t>170071-ORD-1T-495-2023-1</t>
  </si>
  <si>
    <t>ORD-1T-496-2023</t>
  </si>
  <si>
    <t>MOR/CI/2023/005578</t>
  </si>
  <si>
    <t>170071-ORD-1T-496-2023</t>
  </si>
  <si>
    <t>170071-ORD-1T-496-2023-1</t>
  </si>
  <si>
    <t>ORD-1T-497-2023</t>
  </si>
  <si>
    <t>MOR/CI/2023/006399</t>
  </si>
  <si>
    <t>170071-ORD-1T-497-2023</t>
  </si>
  <si>
    <t>170071-ORD-1T-497-2023-1</t>
  </si>
  <si>
    <t>MOR/CI/2023/005369</t>
  </si>
  <si>
    <t>170071-ORD-1T-498-2023</t>
  </si>
  <si>
    <t>MOR/CI/2023/005887</t>
  </si>
  <si>
    <t>170071-ORD-1T-499-2023</t>
  </si>
  <si>
    <t>ORD-1T-500-2023</t>
  </si>
  <si>
    <t>MOR/CI/2023/006192</t>
  </si>
  <si>
    <t>170071-ORD-1T-500-2023</t>
  </si>
  <si>
    <t>170071-ORD-1T-500-2023-1</t>
  </si>
  <si>
    <t>ZARA MEXICO S.A. DE C.V.</t>
  </si>
  <si>
    <t>AUTOPISTA MEXICO-ACAPULCO</t>
  </si>
  <si>
    <t>KM.88+254</t>
  </si>
  <si>
    <t>AVERANDA</t>
  </si>
  <si>
    <t>ORD1T-501/2023</t>
  </si>
  <si>
    <t>21/11/2023</t>
  </si>
  <si>
    <t>MOR/CI/2023/20569</t>
  </si>
  <si>
    <t>170071-ORD1T-501/2023</t>
  </si>
  <si>
    <t>170071-ORD1T-501-2023-1</t>
  </si>
  <si>
    <t xml:space="preserve">COCL INGENIERIA INDUSTRIAL EN PLASTICO S. DE R.L DE C.V </t>
  </si>
  <si>
    <t xml:space="preserve">5 DE FEBRERO </t>
  </si>
  <si>
    <t>OCOTEPEC</t>
  </si>
  <si>
    <t>ORD1T-502-2023</t>
  </si>
  <si>
    <t>170071-ORD1T-502-2023</t>
  </si>
  <si>
    <t>170071-ORD1T-502-2023-1</t>
  </si>
  <si>
    <t>COLEGIO CRISTOBAL COLON DE CUERNAVACA S.C</t>
  </si>
  <si>
    <t xml:space="preserve">AV. MORELOS </t>
  </si>
  <si>
    <t>170071-ORD1T-502/2023-1</t>
  </si>
  <si>
    <t>ORD1T-503/2023</t>
  </si>
  <si>
    <t>22/11/2023</t>
  </si>
  <si>
    <t>MOR/CI/2023/5694</t>
  </si>
  <si>
    <t>170071-ORD1T-503/2023</t>
  </si>
  <si>
    <t>170071-ORD1T-503/2023-1</t>
  </si>
  <si>
    <t>170071-ORD1T-503-2023-1</t>
  </si>
  <si>
    <t>ORD1T-504/2023</t>
  </si>
  <si>
    <t>MOR/CI/2023/1236</t>
  </si>
  <si>
    <t>170071-ORD1T-504/2023</t>
  </si>
  <si>
    <t>BENE IMMOBILE S.C</t>
  </si>
  <si>
    <t xml:space="preserve">MEKICO TOLUCA </t>
  </si>
  <si>
    <t xml:space="preserve">CIUDAD DE MEXICO </t>
  </si>
  <si>
    <t>170071-ORD1T-504/2023-1</t>
  </si>
  <si>
    <t>ORD1T-505/2023</t>
  </si>
  <si>
    <t>MOR/CI/2023/01489</t>
  </si>
  <si>
    <t>170071-ORD1T-505/2023</t>
  </si>
  <si>
    <t>170071-ORD1T-505/2023-1</t>
  </si>
  <si>
    <t>ORD1T-506/2023</t>
  </si>
  <si>
    <t>MOR/CI/2023/1458</t>
  </si>
  <si>
    <t>170071-ORD1T-506/2023</t>
  </si>
  <si>
    <t>170071-ORD1T-506/2023-1</t>
  </si>
  <si>
    <t>ORD1T-507-2023</t>
  </si>
  <si>
    <t>27/11/2023</t>
  </si>
  <si>
    <t>170071-ORD1T-507-2023</t>
  </si>
  <si>
    <t xml:space="preserve">CADENA COMERCAL OXXO S.A DE C.V </t>
  </si>
  <si>
    <t xml:space="preserve">CENTENARIO </t>
  </si>
  <si>
    <t>170071-ORD1T-507-2023-1</t>
  </si>
  <si>
    <t>ORD1T-508-2023</t>
  </si>
  <si>
    <t>29/11/2023</t>
  </si>
  <si>
    <t>MOR/CI/2023/7410</t>
  </si>
  <si>
    <t>170071-ORD1T-508-2023</t>
  </si>
  <si>
    <t xml:space="preserve">SANATORIO HENRY DUNANT A.C </t>
  </si>
  <si>
    <t xml:space="preserve">RIO PANUCO </t>
  </si>
  <si>
    <t>170071-ORDT1-508/2023-1</t>
  </si>
  <si>
    <t>ORD1T-509/2023</t>
  </si>
  <si>
    <t>30/11/2023</t>
  </si>
  <si>
    <t>MOR/CI/2023/010203</t>
  </si>
  <si>
    <t>170071-ORD1T-509/2023</t>
  </si>
  <si>
    <t>170071-ORD1T-509-2023-1</t>
  </si>
  <si>
    <t>ORD-510-2023</t>
  </si>
  <si>
    <t>01/12/2023</t>
  </si>
  <si>
    <t>MOR/CI/2023/026578</t>
  </si>
  <si>
    <t>170071-ORD-510-2023</t>
  </si>
  <si>
    <t xml:space="preserve">COEGIO CRISTOBAL COLON DE CUERNAVACA </t>
  </si>
  <si>
    <t xml:space="preserve">AV JOS EMARIA MORELOS Y PAVON </t>
  </si>
  <si>
    <t>170071-ORD1T-510-2023-1</t>
  </si>
  <si>
    <t>ORD1T-511/2023</t>
  </si>
  <si>
    <t>04/11/2023</t>
  </si>
  <si>
    <t>MOR/CI/2023/023569</t>
  </si>
  <si>
    <t>170071-ORD1T-511/2023</t>
  </si>
  <si>
    <t>ORD1T-109/2023</t>
  </si>
  <si>
    <t>ORDINARIO</t>
  </si>
  <si>
    <t>ORD1T-35/2023</t>
  </si>
  <si>
    <t>ORD1T-144/2023</t>
  </si>
  <si>
    <t>ORD1T-437/2022</t>
  </si>
  <si>
    <t>ORD1T-96/2023</t>
  </si>
  <si>
    <t>ORD1T-369/2022</t>
  </si>
  <si>
    <t>ORD1T-204/2023</t>
  </si>
  <si>
    <t>Column1</t>
  </si>
  <si>
    <t>170071-ORD1T-109/2023-1</t>
  </si>
  <si>
    <t>170071-ORD1T-35/2023-2</t>
  </si>
  <si>
    <t>170071-ORD1T-144/2023-3</t>
  </si>
  <si>
    <t>170071-ORD1T-82/2023-4</t>
  </si>
  <si>
    <t>170071-ORD1T-437/2022-2</t>
  </si>
  <si>
    <t>170071-ORD1T-388/2023-3</t>
  </si>
  <si>
    <t>170071-ORD1T-96/2023-2</t>
  </si>
  <si>
    <t>170071-ORD1T-369/2022-1</t>
  </si>
  <si>
    <t>170071-ORD1T-05/2021-3</t>
  </si>
  <si>
    <t>170071-ORD1T-423/2022-3</t>
  </si>
  <si>
    <t>170071-ORD1T-204/2023-1</t>
  </si>
  <si>
    <t>170071-ORD1T-501/2023-1</t>
  </si>
  <si>
    <t>170071-ORD1T-508-2023-1</t>
  </si>
  <si>
    <t>170071-ORD1T-509/2023-1</t>
  </si>
  <si>
    <t>170071-ORD-510-2023-1</t>
  </si>
  <si>
    <t>170071-ORD1T-511/2023-1</t>
  </si>
  <si>
    <t>ORD1T-499/2023</t>
  </si>
  <si>
    <t>170071-ORD1T-499/2023-1</t>
  </si>
  <si>
    <t>170071-ORD1T-144/2023-1</t>
  </si>
  <si>
    <t>170071-ORD1T-35/2023-1</t>
  </si>
  <si>
    <t>170071-ORD1T-437/2022-1</t>
  </si>
  <si>
    <t>170071-ORD1T-96/2023-1</t>
  </si>
  <si>
    <t>NO IDENTIFICADSA</t>
  </si>
  <si>
    <t>MOR/CI/2023/256987</t>
  </si>
  <si>
    <t>170071-ORD1T-109/2023</t>
  </si>
  <si>
    <t>170071-ORD1T-144/2023</t>
  </si>
  <si>
    <t>MOR/CI/2023/0025698</t>
  </si>
  <si>
    <t>170071-ORD1T-204/2023</t>
  </si>
  <si>
    <t>MOR/CI/2022/010278</t>
  </si>
  <si>
    <t>170071-ORD1T-35/2023</t>
  </si>
  <si>
    <t>MOR/CI/2022/026578</t>
  </si>
  <si>
    <t>170071-ORD1T-369/2022</t>
  </si>
  <si>
    <t>MOR/CI/2023/023571</t>
  </si>
  <si>
    <t>170071-ORD1T-437/2022</t>
  </si>
  <si>
    <t>170071-ORD1T-96/2023</t>
  </si>
  <si>
    <t>1/30/2024</t>
  </si>
  <si>
    <t>ORD1T-291/2023</t>
  </si>
  <si>
    <t>ORD1T-292/2023</t>
  </si>
  <si>
    <t>ORD1T-293/2023</t>
  </si>
  <si>
    <t>ORD1T-294/2023</t>
  </si>
  <si>
    <t>ORD1T-295/2023</t>
  </si>
  <si>
    <t>ORD1T-296/2023</t>
  </si>
  <si>
    <t>ORD1T-297/2023</t>
  </si>
  <si>
    <t>ORD1T-298/2023</t>
  </si>
  <si>
    <t>ORD1T-299/2023</t>
  </si>
  <si>
    <t>ORD1T-290/2023</t>
  </si>
  <si>
    <t>ORD1T-498/2023</t>
  </si>
  <si>
    <t>170071-ORD1T-498/2023-1</t>
  </si>
  <si>
    <t>170071-ORD-498-2023-1</t>
  </si>
  <si>
    <t>11/3/2021</t>
  </si>
  <si>
    <t>ORD-01/2021</t>
  </si>
  <si>
    <t>170071-ORD-01/2021</t>
  </si>
  <si>
    <t>ORRDINARIO-789-PRUEBA-2024</t>
  </si>
  <si>
    <t>170071-ORRDINARIO-789-PRUEBA-2024</t>
  </si>
  <si>
    <t>1/18/2022</t>
  </si>
  <si>
    <t>1/19/2022</t>
  </si>
  <si>
    <t>Por ajustar el negativo</t>
  </si>
  <si>
    <t>calculo automatico</t>
  </si>
  <si>
    <t>ajustar digitos a 4</t>
  </si>
  <si>
    <t>Se elimina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</si>
</sst>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0">
    <numFmt numFmtId="164" formatCode="_(&quot;$&quot;* #,##0.00_);_(&quot;$&quot;* \(#,##0.00\);_(&quot;$&quot;* &quot;-&quot;??_);_(@_)"/>
    <numFmt numFmtId="165" formatCode="_(* #,##0.00_);_(* \(#,##0.00\);_(* &quot;-&quot;??_);_(@_)"/>
    <numFmt numFmtId="166" formatCode="00"/>
    <numFmt numFmtId="167" formatCode="00000"/>
    <numFmt numFmtId="168" formatCode="&quot;$&quot;#,##0.00"/>
    <numFmt numFmtId="169" formatCode="h:mm:ss;@"/>
    <numFmt numFmtId="170" formatCode="0.0%"/>
    <numFmt numFmtId="171" formatCode="dd/mm/yyyy;@"/>
    <numFmt numFmtId="172" formatCode="[$-80A]d&quot; de &quot;mmmm&quot; de &quot;yyyy;@"/>
    <numFmt numFmtId="173" formatCode="m/d/yyyy"/>
  </numFmts>
  <fonts count="94">
    <font>
      <sz val="11"/>
      <color theme="1"/>
      <name val="Calibri"/>
      <family val="2"/>
      <scheme val="minor"/>
    </font>
    <font>
      <b/>
      <sz val="9"/>
      <color indexed="81"/>
      <name val="Tahoma"/>
      <family val="2"/>
    </font>
    <font>
      <sz val="9"/>
      <color indexed="81"/>
      <name val="Tahoma"/>
      <family val="2"/>
    </font>
    <font>
      <b/>
      <sz val="10"/>
      <color theme="0"/>
      <name val="Arial"/>
      <family val="2"/>
    </font>
    <font>
      <sz val="10"/>
      <color theme="1"/>
      <name val="Calibri"/>
      <family val="2"/>
      <scheme val="minor"/>
    </font>
    <font>
      <b/>
      <sz val="10"/>
      <name val="Arial"/>
      <family val="2"/>
    </font>
    <font>
      <b/>
      <sz val="10"/>
      <color theme="0"/>
      <name val="Calibri"/>
      <family val="2"/>
      <scheme val="minor"/>
    </font>
    <font>
      <b/>
      <sz val="9"/>
      <color indexed="81"/>
      <name val="Arial"/>
      <family val="2"/>
    </font>
    <font>
      <sz val="9"/>
      <color indexed="81"/>
      <name val="Arial"/>
      <family val="2"/>
    </font>
    <font>
      <b/>
      <sz val="10"/>
      <color theme="1"/>
      <name val="Arial"/>
      <family val="2"/>
    </font>
    <font>
      <b/>
      <i/>
      <sz val="10"/>
      <color theme="1"/>
      <name val="Arial"/>
      <family val="2"/>
    </font>
    <font>
      <u/>
      <sz val="11"/>
      <color theme="10"/>
      <name val="Calibri"/>
      <family val="2"/>
      <scheme val="minor"/>
    </font>
    <font>
      <sz val="8"/>
      <name val="Calibri"/>
      <family val="2"/>
      <scheme val="minor"/>
    </font>
    <font>
      <sz val="11"/>
      <color theme="0"/>
      <name val="Calibri"/>
      <family val="2"/>
      <scheme val="minor"/>
    </font>
    <font>
      <b/>
      <sz val="11"/>
      <color theme="1"/>
      <name val="Arial"/>
      <family val="2"/>
    </font>
    <font>
      <b/>
      <sz val="11"/>
      <color theme="0"/>
      <name val="Arial"/>
      <family val="2"/>
    </font>
    <font>
      <sz val="11"/>
      <color theme="1"/>
      <name val="Arial"/>
      <family val="2"/>
    </font>
    <font>
      <sz val="11"/>
      <name val="Arial"/>
      <family val="2"/>
    </font>
    <font>
      <i/>
      <sz val="11"/>
      <color rgb="FF231F1F"/>
      <name val="Calibri"/>
      <family val="2"/>
      <scheme val="minor"/>
    </font>
    <font>
      <sz val="11"/>
      <color rgb="FF231F1F"/>
      <name val="Calibri"/>
      <family val="2"/>
      <scheme val="minor"/>
    </font>
    <font>
      <sz val="11"/>
      <color theme="1"/>
      <name val="Calibri"/>
      <family val="2"/>
      <scheme val="minor"/>
    </font>
    <font>
      <sz val="11"/>
      <color theme="0"/>
      <name val="Montserrat"/>
    </font>
    <font>
      <b/>
      <sz val="26"/>
      <color theme="0"/>
      <name val="Montserrat"/>
    </font>
    <font>
      <sz val="11"/>
      <color theme="1"/>
      <name val="Montserrat"/>
    </font>
    <font>
      <b/>
      <sz val="20"/>
      <color theme="0"/>
      <name val="Montserrat"/>
    </font>
    <font>
      <b/>
      <u/>
      <sz val="20"/>
      <color theme="0"/>
      <name val="Montserrat"/>
    </font>
    <font>
      <sz val="10"/>
      <color theme="1"/>
      <name val="Montserrat"/>
    </font>
    <font>
      <b/>
      <sz val="10"/>
      <color theme="1"/>
      <name val="Montserrat"/>
    </font>
    <font>
      <u/>
      <sz val="10"/>
      <color theme="1"/>
      <name val="Montserrat"/>
    </font>
    <font>
      <i/>
      <sz val="10"/>
      <color theme="1"/>
      <name val="Montserrat"/>
    </font>
    <font>
      <b/>
      <sz val="20"/>
      <color theme="1"/>
      <name val="Montserrat"/>
    </font>
    <font>
      <b/>
      <sz val="14"/>
      <color theme="1"/>
      <name val="Montserrat"/>
    </font>
    <font>
      <b/>
      <sz val="11"/>
      <color theme="1"/>
      <name val="Montserrat"/>
    </font>
    <font>
      <b/>
      <u/>
      <sz val="11"/>
      <color theme="1"/>
      <name val="Montserrat"/>
    </font>
    <font>
      <sz val="8"/>
      <color theme="1"/>
      <name val="Montserrat"/>
    </font>
    <font>
      <b/>
      <sz val="11"/>
      <name val="Montserrat"/>
    </font>
    <font>
      <b/>
      <u/>
      <sz val="11"/>
      <name val="Montserrat"/>
    </font>
    <font>
      <sz val="11"/>
      <name val="Montserrat"/>
    </font>
    <font>
      <b/>
      <sz val="10"/>
      <name val="Montserrat"/>
    </font>
    <font>
      <sz val="8"/>
      <name val="Montserrat"/>
    </font>
    <font>
      <sz val="10"/>
      <name val="Montserrat"/>
    </font>
    <font>
      <b/>
      <u/>
      <sz val="10"/>
      <color theme="1"/>
      <name val="Montserrat"/>
    </font>
    <font>
      <b/>
      <u/>
      <sz val="10"/>
      <name val="Montserrat"/>
    </font>
    <font>
      <sz val="7.5"/>
      <color theme="1"/>
      <name val="Montserrat"/>
    </font>
    <font>
      <sz val="9"/>
      <color theme="1"/>
      <name val="Montserrat"/>
    </font>
    <font>
      <strike/>
      <sz val="11"/>
      <name val="Montserrat"/>
    </font>
    <font>
      <b/>
      <sz val="22"/>
      <color theme="1"/>
      <name val="Montserrat"/>
    </font>
    <font>
      <sz val="22"/>
      <color theme="1"/>
      <name val="Montserrat"/>
    </font>
    <font>
      <sz val="16"/>
      <color theme="1"/>
      <name val="Montserrat"/>
    </font>
    <font>
      <b/>
      <sz val="9"/>
      <color theme="0"/>
      <name val="Arial"/>
      <family val="2"/>
    </font>
    <font>
      <sz val="9"/>
      <color theme="1"/>
      <name val="Arial"/>
      <family val="2"/>
    </font>
    <font>
      <b/>
      <sz val="9"/>
      <color theme="1"/>
      <name val="Arial"/>
      <family val="2"/>
    </font>
    <font>
      <b/>
      <i/>
      <sz val="9"/>
      <color theme="1"/>
      <name val="Arial"/>
      <family val="2"/>
    </font>
    <font>
      <b/>
      <sz val="9"/>
      <name val="Arial"/>
      <family val="2"/>
    </font>
    <font>
      <b/>
      <sz val="10"/>
      <name val="Calibri"/>
      <family val="2"/>
      <scheme val="minor"/>
    </font>
    <font>
      <sz val="11"/>
      <name val="Calibri"/>
      <family val="2"/>
      <scheme val="minor"/>
    </font>
    <font>
      <b/>
      <sz val="11"/>
      <color theme="0"/>
      <name val="Calibri"/>
      <family val="2"/>
      <scheme val="minor"/>
    </font>
    <font>
      <sz val="14"/>
      <color theme="1"/>
      <name val="Arial"/>
      <family val="2"/>
    </font>
    <font>
      <b/>
      <sz val="9"/>
      <color theme="0"/>
      <name val="Calibri"/>
      <family val="2"/>
      <scheme val="minor"/>
    </font>
    <font>
      <sz val="9"/>
      <color theme="1"/>
      <name val="Calibri"/>
      <family val="2"/>
      <scheme val="minor"/>
    </font>
    <font>
      <b/>
      <sz val="11"/>
      <name val="Arial"/>
      <family val="2"/>
    </font>
    <font>
      <b/>
      <sz val="11"/>
      <color rgb="FFFFFFFF"/>
      <name val="Arial"/>
      <family val="2"/>
    </font>
    <font>
      <b/>
      <sz val="11"/>
      <color rgb="FF000000"/>
      <name val="Arial"/>
      <family val="2"/>
    </font>
    <font>
      <b/>
      <sz val="10"/>
      <color rgb="FFFFFFFF"/>
      <name val="Arial"/>
      <family val="2"/>
    </font>
    <font>
      <b/>
      <sz val="10"/>
      <color rgb="FF000000"/>
      <name val="Arial"/>
      <family val="2"/>
    </font>
    <font>
      <b/>
      <i/>
      <sz val="11"/>
      <color theme="1"/>
      <name val="Arial"/>
      <family val="2"/>
    </font>
    <font>
      <b/>
      <i/>
      <sz val="10"/>
      <color rgb="FF000000"/>
      <name val="Arial"/>
      <family val="2"/>
    </font>
    <font>
      <b/>
      <sz val="9"/>
      <color rgb="FFFFFFFF"/>
      <name val="Arial"/>
      <family val="2"/>
    </font>
    <font>
      <b/>
      <sz val="9"/>
      <color rgb="FF000000"/>
      <name val="Arial"/>
      <family val="2"/>
    </font>
    <font>
      <b/>
      <i/>
      <sz val="9"/>
      <color rgb="FF000000"/>
      <name val="Arial"/>
      <family val="2"/>
    </font>
    <font>
      <sz val="10"/>
      <color theme="1"/>
      <name val="Arial"/>
      <family val="2"/>
    </font>
    <font>
      <b/>
      <sz val="18"/>
      <color theme="1"/>
      <name val="Calibri"/>
      <family val="2"/>
      <scheme val="minor"/>
    </font>
    <font>
      <u/>
      <sz val="11"/>
      <color rgb="FF002060"/>
      <name val="Calibri"/>
      <family val="2"/>
      <scheme val="minor"/>
    </font>
    <font>
      <b/>
      <sz val="11"/>
      <name val="Calibri"/>
      <family val="2"/>
      <scheme val="minor"/>
    </font>
    <font>
      <sz val="11"/>
      <color rgb="FF000000"/>
      <name val="Calibri"/>
      <family val="2"/>
      <scheme val="minor"/>
    </font>
    <font>
      <b/>
      <sz val="20"/>
      <color theme="0"/>
      <name val="Albertus Extra Bold"/>
      <family val="2"/>
    </font>
    <font>
      <b/>
      <sz val="22"/>
      <color theme="1"/>
      <name val="Calibri"/>
      <family val="2"/>
      <scheme val="minor"/>
    </font>
    <font>
      <sz val="11"/>
      <color theme="1"/>
      <name val="Century Gothic"/>
      <family val="2"/>
    </font>
    <font>
      <sz val="11"/>
      <color rgb="FF1E1E1E"/>
      <name val="Century Gothic"/>
      <family val="2"/>
    </font>
    <font>
      <b/>
      <sz val="11"/>
      <color theme="1"/>
      <name val="Century Gothic"/>
      <family val="2"/>
    </font>
    <font>
      <b/>
      <sz val="11"/>
      <color theme="0"/>
      <name val="Century Gothic"/>
      <family val="2"/>
    </font>
    <font>
      <sz val="10"/>
      <color theme="0"/>
      <name val="Arial"/>
      <family val="2"/>
    </font>
    <font>
      <sz val="12"/>
      <color theme="1"/>
      <name val="Arial"/>
      <family val="2"/>
    </font>
    <font>
      <b/>
      <sz val="12"/>
      <color theme="0"/>
      <name val="Arial"/>
      <family val="2"/>
    </font>
    <font>
      <sz val="12"/>
      <color theme="0"/>
      <name val="Arial"/>
      <family val="2"/>
    </font>
    <font>
      <sz val="16"/>
      <color theme="1"/>
      <name val="Arial"/>
      <family val="2"/>
    </font>
    <font>
      <b/>
      <sz val="16"/>
      <color theme="0"/>
      <name val="Arial"/>
      <family val="2"/>
    </font>
    <font>
      <sz val="16"/>
      <color theme="0"/>
      <name val="Arial"/>
      <family val="2"/>
    </font>
    <font>
      <b/>
      <sz val="16"/>
      <name val="Arial"/>
      <family val="2"/>
    </font>
    <font>
      <b/>
      <sz val="12"/>
      <color theme="1"/>
      <name val="Arial"/>
      <family val="2"/>
    </font>
    <font>
      <b/>
      <i/>
      <sz val="12"/>
      <color theme="1"/>
      <name val="Arial"/>
      <family val="2"/>
    </font>
    <font>
      <b/>
      <sz val="10"/>
      <color theme="1"/>
      <name val="Calibri"/>
      <family val="2"/>
      <scheme val="minor"/>
    </font>
    <font>
      <sz val="15"/>
      <color rgb="FF040C28"/>
      <name val="Arial"/>
      <family val="2"/>
    </font>
    <font>
      <sz val="8"/>
      <color rgb="FF000000"/>
      <name val="Segoe UI"/>
      <family val="2"/>
    </font>
  </fonts>
  <fills count="30">
    <fill>
      <patternFill patternType="none"/>
    </fill>
    <fill>
      <patternFill patternType="gray125"/>
    </fill>
    <fill>
      <patternFill patternType="solid">
        <fgColor rgb="FF002060"/>
        <bgColor indexed="64"/>
      </patternFill>
    </fill>
    <fill>
      <patternFill patternType="solid">
        <fgColor theme="3" tint="0.59999389629810485"/>
        <bgColor indexed="64"/>
      </patternFill>
    </fill>
    <fill>
      <patternFill patternType="solid">
        <fgColor theme="4" tint="0.79998168889431442"/>
        <bgColor indexed="64"/>
      </patternFill>
    </fill>
    <fill>
      <patternFill patternType="solid">
        <fgColor theme="4"/>
        <bgColor theme="4"/>
      </patternFill>
    </fill>
    <fill>
      <patternFill patternType="solid">
        <fgColor theme="0"/>
        <bgColor indexed="64"/>
      </patternFill>
    </fill>
    <fill>
      <patternFill patternType="solid">
        <fgColor rgb="FF002060"/>
        <bgColor theme="4"/>
      </patternFill>
    </fill>
    <fill>
      <patternFill patternType="solid">
        <fgColor theme="0" tint="-0.14999847407452621"/>
        <bgColor theme="0" tint="-0.14999847407452621"/>
      </patternFill>
    </fill>
    <fill>
      <patternFill patternType="solid">
        <fgColor theme="5"/>
        <bgColor theme="0" tint="-0.14999847407452621"/>
      </patternFill>
    </fill>
    <fill>
      <patternFill patternType="solid">
        <fgColor rgb="FFB38E5D"/>
        <bgColor indexed="64"/>
      </patternFill>
    </fill>
    <fill>
      <patternFill patternType="solid">
        <fgColor rgb="FF13322B"/>
        <bgColor indexed="64"/>
      </patternFill>
    </fill>
    <fill>
      <patternFill patternType="solid">
        <fgColor theme="6"/>
        <bgColor indexed="64"/>
      </patternFill>
    </fill>
    <fill>
      <patternFill patternType="solid">
        <fgColor theme="2"/>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rgb="FF002060"/>
        <bgColor rgb="FF000000"/>
      </patternFill>
    </fill>
    <fill>
      <patternFill patternType="solid">
        <fgColor rgb="FFD9E1F2"/>
        <bgColor rgb="FF000000"/>
      </patternFill>
    </fill>
    <fill>
      <patternFill patternType="solid">
        <fgColor rgb="FFFFFFFF"/>
        <bgColor rgb="FF000000"/>
      </patternFill>
    </fill>
    <fill>
      <patternFill patternType="solid">
        <fgColor theme="1" tint="0.499984740745262"/>
        <bgColor indexed="64"/>
      </patternFill>
    </fill>
    <fill>
      <patternFill patternType="solid">
        <fgColor rgb="FFFFFF00"/>
        <bgColor indexed="64"/>
      </patternFill>
    </fill>
    <fill>
      <patternFill patternType="solid">
        <fgColor rgb="FF7030A0"/>
        <bgColor indexed="64"/>
      </patternFill>
    </fill>
    <fill>
      <patternFill patternType="solid">
        <fgColor theme="8" tint="-0.249977111117893"/>
        <bgColor indexed="64"/>
      </patternFill>
    </fill>
    <fill>
      <patternFill patternType="solid">
        <fgColor theme="0" tint="-0.249977111117893"/>
        <bgColor indexed="64"/>
      </patternFill>
    </fill>
    <fill>
      <patternFill patternType="solid">
        <fgColor rgb="FFFFFF00"/>
        <bgColor rgb="FF000000"/>
      </patternFill>
    </fill>
    <fill>
      <patternFill patternType="solid">
        <fgColor rgb="FF92D050"/>
        <bgColor indexed="64"/>
      </patternFill>
    </fill>
    <fill>
      <patternFill patternType="solid">
        <fgColor rgb="FF7030A0"/>
        <bgColor theme="4"/>
      </patternFill>
    </fill>
    <fill>
      <patternFill patternType="solid">
        <fgColor theme="4" tint="0.79998168889431442"/>
        <bgColor theme="4" tint="0.79998168889431442"/>
      </patternFill>
    </fill>
    <fill>
      <patternFill patternType="solid">
        <fgColor rgb="FF00B0F0"/>
        <bgColor indexed="64"/>
      </patternFill>
    </fill>
  </fills>
  <borders count="46">
    <border>
      <left/>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theme="4" tint="0.39997558519241921"/>
      </left>
      <right/>
      <top style="thin">
        <color indexed="64"/>
      </top>
      <bottom style="thin">
        <color theme="4" tint="0.39997558519241921"/>
      </bottom>
      <diagonal/>
    </border>
    <border>
      <left/>
      <right/>
      <top style="thin">
        <color indexed="64"/>
      </top>
      <bottom style="thin">
        <color theme="4" tint="0.39997558519241921"/>
      </bottom>
      <diagonal/>
    </border>
    <border>
      <left style="thin">
        <color indexed="64"/>
      </left>
      <right/>
      <top/>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diagonal/>
    </border>
    <border>
      <left/>
      <right/>
      <top style="medium">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style="thin">
        <color indexed="64"/>
      </right>
      <top/>
      <bottom style="medium">
        <color indexed="64"/>
      </bottom>
      <diagonal/>
    </border>
    <border>
      <left/>
      <right style="thin">
        <color indexed="64"/>
      </right>
      <top/>
      <bottom style="thin">
        <color indexed="64"/>
      </bottom>
      <diagonal/>
    </border>
    <border>
      <left/>
      <right style="thin">
        <color indexed="64"/>
      </right>
      <top style="medium">
        <color indexed="64"/>
      </top>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medium">
        <color indexed="64"/>
      </left>
      <right style="medium">
        <color indexed="64"/>
      </right>
      <top style="medium">
        <color indexed="64"/>
      </top>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
      <left style="thin">
        <color theme="4" tint="0.39997558519241921"/>
      </left>
      <right/>
      <top/>
      <bottom style="thin">
        <color theme="4" tint="0.39997558519241921"/>
      </bottom>
      <diagonal/>
    </border>
    <border>
      <left/>
      <right/>
      <top/>
      <bottom style="thin">
        <color theme="4" tint="0.39997558519241921"/>
      </bottom>
      <diagonal/>
    </border>
    <border>
      <left/>
      <right style="thin">
        <color theme="4" tint="0.39997558519241921"/>
      </right>
      <top/>
      <bottom style="thin">
        <color theme="4" tint="0.39997558519241921"/>
      </bottom>
      <diagonal/>
    </border>
    <border>
      <left/>
      <right style="thin">
        <color indexed="64"/>
      </right>
      <top/>
      <bottom/>
      <diagonal/>
    </border>
    <border>
      <left/>
      <right style="medium">
        <color indexed="64"/>
      </right>
      <top/>
      <bottom/>
      <diagonal/>
    </border>
    <border>
      <left/>
      <right/>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theme="0" tint="-0.34998626667073579"/>
      </left>
      <right style="medium">
        <color theme="0" tint="-0.34998626667073579"/>
      </right>
      <top style="medium">
        <color theme="0" tint="-0.34998626667073579"/>
      </top>
      <bottom style="medium">
        <color theme="0" tint="-0.34998626667073579"/>
      </bottom>
      <diagonal/>
    </border>
    <border>
      <left style="medium">
        <color theme="0" tint="-0.34998626667073579"/>
      </left>
      <right/>
      <top style="medium">
        <color theme="0" tint="-0.34998626667073579"/>
      </top>
      <bottom style="medium">
        <color theme="0" tint="-0.34998626667073579"/>
      </bottom>
      <diagonal/>
    </border>
    <border>
      <left/>
      <right style="medium">
        <color theme="0" tint="-0.34998626667073579"/>
      </right>
      <top style="medium">
        <color theme="0" tint="-0.34998626667073579"/>
      </top>
      <bottom style="medium">
        <color theme="0" tint="-0.34998626667073579"/>
      </bottom>
      <diagonal/>
    </border>
    <border>
      <left style="hair">
        <color theme="0" tint="-0.24994659260841701"/>
      </left>
      <right style="hair">
        <color theme="0" tint="-0.24994659260841701"/>
      </right>
      <top style="hair">
        <color theme="0" tint="-0.24994659260841701"/>
      </top>
      <bottom style="hair">
        <color theme="0" tint="-0.24994659260841701"/>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s>
  <cellStyleXfs count="8">
    <xf numFmtId="0" fontId="0" fillId="0" borderId="0"/>
    <xf numFmtId="0" fontId="11" fillId="0" borderId="0" applyNumberFormat="0" applyFill="0" applyBorder="0" applyAlignment="0" applyProtection="0"/>
    <xf numFmtId="9" fontId="20" fillId="0" borderId="0" applyFont="0" applyFill="0" applyBorder="0" applyAlignment="0" applyProtection="0"/>
    <xf numFmtId="164" fontId="20" fillId="0" borderId="0" applyFont="0" applyFill="0" applyBorder="0" applyAlignment="0" applyProtection="0"/>
    <xf numFmtId="165" fontId="20" fillId="0" borderId="0" applyFont="0" applyFill="0" applyBorder="0" applyAlignment="0" applyProtection="0"/>
    <xf numFmtId="0" fontId="74" fillId="0" borderId="0"/>
    <xf numFmtId="165" fontId="20" fillId="0" borderId="0" applyFont="0" applyFill="0" applyBorder="0" applyAlignment="0" applyProtection="0"/>
    <xf numFmtId="164" fontId="20" fillId="0" borderId="0" applyFont="0" applyFill="0" applyBorder="0" applyAlignment="0" applyProtection="0"/>
  </cellStyleXfs>
  <cellXfs count="596">
    <xf numFmtId="0" fontId="0" fillId="0" borderId="0" xfId="0"/>
    <xf numFmtId="0" fontId="3" fillId="2" borderId="1" xfId="0" applyFont="1" applyFill="1" applyBorder="1" applyAlignment="1">
      <alignment horizontal="center" vertical="center" wrapText="1"/>
    </xf>
    <xf numFmtId="0" fontId="4" fillId="0" borderId="0" xfId="0" applyFont="1"/>
    <xf numFmtId="0" fontId="6" fillId="5" borderId="6" xfId="0" applyFont="1" applyFill="1" applyBorder="1"/>
    <xf numFmtId="0" fontId="6" fillId="5" borderId="7" xfId="0" applyFont="1" applyFill="1" applyBorder="1"/>
    <xf numFmtId="0" fontId="9" fillId="4" borderId="13" xfId="0" applyFont="1" applyFill="1" applyBorder="1" applyAlignment="1">
      <alignment horizontal="center" vertical="center" wrapText="1"/>
    </xf>
    <xf numFmtId="0" fontId="9" fillId="0" borderId="13" xfId="0" applyFont="1" applyBorder="1" applyAlignment="1">
      <alignment horizontal="center" vertical="center" wrapText="1"/>
    </xf>
    <xf numFmtId="0" fontId="9" fillId="0" borderId="18" xfId="0" applyFont="1" applyBorder="1" applyAlignment="1">
      <alignment horizontal="center" vertical="center" wrapText="1"/>
    </xf>
    <xf numFmtId="0" fontId="9" fillId="0" borderId="3" xfId="0" applyFont="1" applyBorder="1" applyAlignment="1">
      <alignment horizontal="center" vertical="center" wrapText="1"/>
    </xf>
    <xf numFmtId="0" fontId="9" fillId="6" borderId="3" xfId="0" applyFont="1" applyFill="1" applyBorder="1" applyAlignment="1">
      <alignment horizontal="center" vertical="center" wrapText="1"/>
    </xf>
    <xf numFmtId="49" fontId="3" fillId="2" borderId="3" xfId="0" applyNumberFormat="1" applyFont="1" applyFill="1" applyBorder="1" applyAlignment="1">
      <alignment horizontal="center" vertical="center" wrapText="1"/>
    </xf>
    <xf numFmtId="0" fontId="13" fillId="2" borderId="27" xfId="0" applyFont="1" applyFill="1" applyBorder="1" applyAlignment="1">
      <alignment horizontal="center" vertical="center"/>
    </xf>
    <xf numFmtId="0" fontId="13" fillId="2" borderId="27" xfId="0" applyFont="1" applyFill="1" applyBorder="1" applyAlignment="1">
      <alignment horizontal="center" vertical="center" wrapText="1"/>
    </xf>
    <xf numFmtId="0" fontId="14" fillId="2" borderId="0" xfId="0" applyFont="1" applyFill="1" applyAlignment="1">
      <alignment horizontal="center" vertical="center" wrapText="1"/>
    </xf>
    <xf numFmtId="0" fontId="14" fillId="0" borderId="0" xfId="0" applyFont="1" applyAlignment="1">
      <alignment horizontal="center" vertical="center" wrapText="1"/>
    </xf>
    <xf numFmtId="0" fontId="15" fillId="2" borderId="0" xfId="0" applyFont="1" applyFill="1" applyAlignment="1">
      <alignment horizontal="center" vertical="center" wrapText="1"/>
    </xf>
    <xf numFmtId="0" fontId="15" fillId="2" borderId="3" xfId="0" applyFont="1" applyFill="1" applyBorder="1" applyAlignment="1">
      <alignment horizontal="center" vertical="center" wrapText="1"/>
    </xf>
    <xf numFmtId="0" fontId="15" fillId="7" borderId="17" xfId="0" applyFont="1" applyFill="1" applyBorder="1" applyAlignment="1">
      <alignment horizontal="center" vertical="center" wrapText="1"/>
    </xf>
    <xf numFmtId="0" fontId="0" fillId="6" borderId="3" xfId="0" applyFill="1" applyBorder="1" applyAlignment="1">
      <alignment horizontal="justify" vertical="center" wrapText="1"/>
    </xf>
    <xf numFmtId="0" fontId="0" fillId="6" borderId="3" xfId="0" applyFill="1" applyBorder="1" applyAlignment="1">
      <alignment vertical="center" wrapText="1"/>
    </xf>
    <xf numFmtId="0" fontId="0" fillId="0" borderId="3" xfId="0" applyBorder="1" applyAlignment="1">
      <alignment vertical="center"/>
    </xf>
    <xf numFmtId="0" fontId="0" fillId="0" borderId="4" xfId="0" applyBorder="1" applyAlignment="1">
      <alignment vertical="center"/>
    </xf>
    <xf numFmtId="0" fontId="0" fillId="0" borderId="4" xfId="0" applyBorder="1" applyAlignment="1">
      <alignment vertical="center" wrapText="1"/>
    </xf>
    <xf numFmtId="0" fontId="0" fillId="0" borderId="3" xfId="0" applyBorder="1" applyAlignment="1">
      <alignment horizontal="justify" vertical="center" wrapText="1"/>
    </xf>
    <xf numFmtId="0" fontId="0" fillId="0" borderId="4" xfId="0" applyBorder="1" applyAlignment="1">
      <alignment horizontal="justify" vertical="center" wrapText="1"/>
    </xf>
    <xf numFmtId="0" fontId="0" fillId="0" borderId="3" xfId="0" applyBorder="1" applyAlignment="1">
      <alignment horizontal="left" vertical="center"/>
    </xf>
    <xf numFmtId="0" fontId="0" fillId="6" borderId="3" xfId="0" applyFill="1" applyBorder="1" applyAlignment="1">
      <alignment vertical="center"/>
    </xf>
    <xf numFmtId="0" fontId="0" fillId="0" borderId="4" xfId="0" applyBorder="1" applyAlignment="1">
      <alignment horizontal="left" vertical="center"/>
    </xf>
    <xf numFmtId="0" fontId="0" fillId="0" borderId="3" xfId="0" applyBorder="1" applyAlignment="1">
      <alignment horizontal="center" vertical="center"/>
    </xf>
    <xf numFmtId="0" fontId="16" fillId="6" borderId="3" xfId="0" applyFont="1" applyFill="1" applyBorder="1" applyAlignment="1">
      <alignment vertical="center" wrapText="1"/>
    </xf>
    <xf numFmtId="49" fontId="16" fillId="6" borderId="3" xfId="0" applyNumberFormat="1" applyFont="1" applyFill="1" applyBorder="1" applyAlignment="1">
      <alignment vertical="center" wrapText="1"/>
    </xf>
    <xf numFmtId="0" fontId="16" fillId="0" borderId="0" xfId="0" applyFont="1" applyAlignment="1">
      <alignment horizontal="center" vertical="center" wrapText="1"/>
    </xf>
    <xf numFmtId="0" fontId="16" fillId="0" borderId="0" xfId="0" applyFont="1" applyAlignment="1">
      <alignment vertical="center" wrapText="1"/>
    </xf>
    <xf numFmtId="0" fontId="17" fillId="0" borderId="0" xfId="0" applyFont="1" applyAlignment="1">
      <alignment vertical="center" wrapText="1"/>
    </xf>
    <xf numFmtId="0" fontId="17" fillId="6" borderId="28" xfId="0" applyFont="1" applyFill="1" applyBorder="1" applyAlignment="1">
      <alignment vertical="center" wrapText="1"/>
    </xf>
    <xf numFmtId="0" fontId="17" fillId="8" borderId="3" xfId="0" applyFont="1" applyFill="1" applyBorder="1" applyAlignment="1">
      <alignment vertical="center" wrapText="1"/>
    </xf>
    <xf numFmtId="0" fontId="17" fillId="0" borderId="3" xfId="0" applyFont="1" applyBorder="1" applyAlignment="1">
      <alignment vertical="center" wrapText="1"/>
    </xf>
    <xf numFmtId="0" fontId="0" fillId="0" borderId="0" xfId="0" applyAlignment="1">
      <alignment vertical="top" wrapText="1"/>
    </xf>
    <xf numFmtId="0" fontId="0" fillId="0" borderId="0" xfId="0" applyAlignment="1">
      <alignment wrapText="1"/>
    </xf>
    <xf numFmtId="0" fontId="0" fillId="0" borderId="0" xfId="0" applyAlignment="1">
      <alignment vertical="center"/>
    </xf>
    <xf numFmtId="0" fontId="16" fillId="0" borderId="0" xfId="0" applyFont="1" applyAlignment="1">
      <alignment horizontal="left" vertical="center" wrapText="1"/>
    </xf>
    <xf numFmtId="166" fontId="16" fillId="0" borderId="0" xfId="0" applyNumberFormat="1" applyFont="1" applyAlignment="1">
      <alignment horizontal="left" vertical="center" wrapText="1"/>
    </xf>
    <xf numFmtId="49" fontId="16" fillId="0" borderId="0" xfId="0" applyNumberFormat="1" applyFont="1" applyAlignment="1">
      <alignment horizontal="left" vertical="center" wrapText="1"/>
    </xf>
    <xf numFmtId="0" fontId="17" fillId="9" borderId="3" xfId="0" applyFont="1" applyFill="1" applyBorder="1" applyAlignment="1">
      <alignment vertical="center" wrapText="1"/>
    </xf>
    <xf numFmtId="0" fontId="17" fillId="6" borderId="29" xfId="0" applyFont="1" applyFill="1" applyBorder="1" applyAlignment="1">
      <alignment vertical="center" wrapText="1"/>
    </xf>
    <xf numFmtId="0" fontId="0" fillId="0" borderId="0" xfId="0" applyAlignment="1">
      <alignment vertical="center" wrapText="1"/>
    </xf>
    <xf numFmtId="0" fontId="0" fillId="0" borderId="3" xfId="0" applyBorder="1" applyAlignment="1">
      <alignment horizontal="justify" vertical="center"/>
    </xf>
    <xf numFmtId="0" fontId="17" fillId="0" borderId="1" xfId="0" applyFont="1" applyBorder="1" applyAlignment="1">
      <alignment vertical="center" wrapText="1"/>
    </xf>
    <xf numFmtId="0" fontId="17" fillId="0" borderId="22" xfId="0" applyFont="1" applyBorder="1" applyAlignment="1">
      <alignment vertical="center" wrapText="1"/>
    </xf>
    <xf numFmtId="0" fontId="15" fillId="2" borderId="16" xfId="0" applyFont="1" applyFill="1" applyBorder="1" applyAlignment="1">
      <alignment horizontal="center" vertical="center" wrapText="1"/>
    </xf>
    <xf numFmtId="0" fontId="15" fillId="2" borderId="17" xfId="0" applyFont="1" applyFill="1" applyBorder="1" applyAlignment="1">
      <alignment horizontal="center" vertical="center" wrapText="1"/>
    </xf>
    <xf numFmtId="0" fontId="15" fillId="2" borderId="22" xfId="0" applyFont="1" applyFill="1" applyBorder="1" applyAlignment="1">
      <alignment horizontal="center" vertical="center" wrapText="1"/>
    </xf>
    <xf numFmtId="0" fontId="15" fillId="2" borderId="19" xfId="0" applyFont="1" applyFill="1" applyBorder="1" applyAlignment="1">
      <alignment horizontal="center" vertical="center" wrapText="1"/>
    </xf>
    <xf numFmtId="0" fontId="6" fillId="5" borderId="30" xfId="0" applyFont="1" applyFill="1" applyBorder="1"/>
    <xf numFmtId="0" fontId="6" fillId="5" borderId="31" xfId="0" applyFont="1" applyFill="1" applyBorder="1"/>
    <xf numFmtId="0" fontId="6" fillId="5" borderId="32" xfId="0" applyFont="1" applyFill="1" applyBorder="1"/>
    <xf numFmtId="14" fontId="4" fillId="0" borderId="0" xfId="0" applyNumberFormat="1" applyFont="1"/>
    <xf numFmtId="0" fontId="9" fillId="6" borderId="4" xfId="0" applyFont="1" applyFill="1" applyBorder="1" applyAlignment="1">
      <alignment horizontal="center" vertical="center" wrapText="1"/>
    </xf>
    <xf numFmtId="0" fontId="4" fillId="5" borderId="7" xfId="0" applyFont="1" applyFill="1" applyBorder="1"/>
    <xf numFmtId="49" fontId="6" fillId="5" borderId="31" xfId="0" applyNumberFormat="1" applyFont="1" applyFill="1" applyBorder="1"/>
    <xf numFmtId="49" fontId="4" fillId="0" borderId="0" xfId="0" applyNumberFormat="1" applyFont="1"/>
    <xf numFmtId="169" fontId="4" fillId="0" borderId="0" xfId="0" applyNumberFormat="1" applyFont="1"/>
    <xf numFmtId="167" fontId="4" fillId="0" borderId="0" xfId="0" applyNumberFormat="1" applyFont="1"/>
    <xf numFmtId="0" fontId="16" fillId="0" borderId="0" xfId="0" applyFont="1" applyAlignment="1">
      <alignment horizontal="justify" vertical="center" wrapText="1"/>
    </xf>
    <xf numFmtId="0" fontId="21" fillId="10" borderId="0" xfId="0" applyFont="1" applyFill="1"/>
    <xf numFmtId="0" fontId="23" fillId="6" borderId="0" xfId="0" applyFont="1" applyFill="1"/>
    <xf numFmtId="0" fontId="21" fillId="10" borderId="0" xfId="0" applyFont="1" applyFill="1" applyAlignment="1">
      <alignment vertical="center" wrapText="1"/>
    </xf>
    <xf numFmtId="0" fontId="23" fillId="6" borderId="0" xfId="0" applyFont="1" applyFill="1" applyAlignment="1">
      <alignment wrapText="1"/>
    </xf>
    <xf numFmtId="0" fontId="30" fillId="12" borderId="0" xfId="0" applyFont="1" applyFill="1" applyAlignment="1">
      <alignment horizontal="centerContinuous" vertical="center"/>
    </xf>
    <xf numFmtId="0" fontId="31" fillId="12" borderId="0" xfId="0" quotePrefix="1" applyFont="1" applyFill="1" applyAlignment="1">
      <alignment horizontal="centerContinuous" vertical="center"/>
    </xf>
    <xf numFmtId="0" fontId="23" fillId="12" borderId="0" xfId="0" applyFont="1" applyFill="1" applyAlignment="1">
      <alignment horizontal="centerContinuous" vertical="center"/>
    </xf>
    <xf numFmtId="0" fontId="32" fillId="6" borderId="0" xfId="0" applyFont="1" applyFill="1" applyAlignment="1">
      <alignment horizontal="right" vertical="center"/>
    </xf>
    <xf numFmtId="0" fontId="23" fillId="6" borderId="35" xfId="0" applyFont="1" applyFill="1" applyBorder="1" applyAlignment="1" applyProtection="1">
      <alignment horizontal="left" vertical="center"/>
      <protection locked="0"/>
    </xf>
    <xf numFmtId="0" fontId="23" fillId="6" borderId="35" xfId="0" applyFont="1" applyFill="1" applyBorder="1" applyAlignment="1" applyProtection="1">
      <alignment horizontal="center" vertical="center"/>
      <protection locked="0"/>
    </xf>
    <xf numFmtId="0" fontId="32" fillId="6" borderId="33" xfId="0" applyFont="1" applyFill="1" applyBorder="1" applyAlignment="1">
      <alignment horizontal="right" vertical="center"/>
    </xf>
    <xf numFmtId="0" fontId="32" fillId="14" borderId="3" xfId="0" applyFont="1" applyFill="1" applyBorder="1" applyAlignment="1">
      <alignment horizontal="center" vertical="center"/>
    </xf>
    <xf numFmtId="0" fontId="32" fillId="6" borderId="33" xfId="0" applyFont="1" applyFill="1" applyBorder="1" applyAlignment="1">
      <alignment horizontal="right"/>
    </xf>
    <xf numFmtId="3" fontId="23" fillId="6" borderId="3" xfId="0" applyNumberFormat="1" applyFont="1" applyFill="1" applyBorder="1" applyAlignment="1" applyProtection="1">
      <alignment horizontal="center" vertical="center"/>
      <protection locked="0"/>
    </xf>
    <xf numFmtId="3" fontId="32" fillId="6" borderId="3" xfId="0" applyNumberFormat="1" applyFont="1" applyFill="1" applyBorder="1" applyAlignment="1">
      <alignment horizontal="center" vertical="center"/>
    </xf>
    <xf numFmtId="3" fontId="23" fillId="6" borderId="13" xfId="0" applyNumberFormat="1" applyFont="1" applyFill="1" applyBorder="1" applyAlignment="1" applyProtection="1">
      <alignment horizontal="center" vertical="center"/>
      <protection locked="0"/>
    </xf>
    <xf numFmtId="3" fontId="32" fillId="6" borderId="22" xfId="0" applyNumberFormat="1" applyFont="1" applyFill="1" applyBorder="1" applyAlignment="1">
      <alignment horizontal="center" vertical="center"/>
    </xf>
    <xf numFmtId="0" fontId="26" fillId="6" borderId="0" xfId="0" applyFont="1" applyFill="1" applyAlignment="1">
      <alignment horizontal="right" vertical="center"/>
    </xf>
    <xf numFmtId="0" fontId="34" fillId="6" borderId="0" xfId="0" applyFont="1" applyFill="1" applyAlignment="1" applyProtection="1">
      <alignment horizontal="left" vertical="center" wrapText="1"/>
      <protection locked="0"/>
    </xf>
    <xf numFmtId="0" fontId="26" fillId="6" borderId="0" xfId="0" applyFont="1" applyFill="1"/>
    <xf numFmtId="3" fontId="23" fillId="6" borderId="35" xfId="0" applyNumberFormat="1" applyFont="1" applyFill="1" applyBorder="1" applyAlignment="1" applyProtection="1">
      <alignment horizontal="center" vertical="center"/>
      <protection locked="0"/>
    </xf>
    <xf numFmtId="0" fontId="32" fillId="6" borderId="0" xfId="0" applyFont="1" applyFill="1" applyAlignment="1">
      <alignment horizontal="center" vertical="center"/>
    </xf>
    <xf numFmtId="0" fontId="27" fillId="6" borderId="0" xfId="0" applyFont="1" applyFill="1" applyAlignment="1">
      <alignment horizontal="left" vertical="center"/>
    </xf>
    <xf numFmtId="3" fontId="32" fillId="6" borderId="36" xfId="0" applyNumberFormat="1" applyFont="1" applyFill="1" applyBorder="1" applyAlignment="1">
      <alignment horizontal="center" vertical="center"/>
    </xf>
    <xf numFmtId="0" fontId="26" fillId="6" borderId="0" xfId="0" applyFont="1" applyFill="1" applyAlignment="1">
      <alignment horizontal="left" vertical="center" indent="4"/>
    </xf>
    <xf numFmtId="3" fontId="21" fillId="6" borderId="0" xfId="0" applyNumberFormat="1" applyFont="1" applyFill="1"/>
    <xf numFmtId="0" fontId="26" fillId="6" borderId="0" xfId="0" applyFont="1" applyFill="1" applyAlignment="1">
      <alignment horizontal="left" vertical="center" wrapText="1" indent="4"/>
    </xf>
    <xf numFmtId="0" fontId="27" fillId="6" borderId="0" xfId="0" applyFont="1" applyFill="1" applyAlignment="1">
      <alignment horizontal="left" vertical="center" wrapText="1"/>
    </xf>
    <xf numFmtId="0" fontId="38" fillId="6" borderId="0" xfId="0" applyFont="1" applyFill="1" applyAlignment="1">
      <alignment horizontal="left" vertical="center" wrapText="1"/>
    </xf>
    <xf numFmtId="0" fontId="27" fillId="0" borderId="0" xfId="0" applyFont="1" applyAlignment="1">
      <alignment horizontal="left" vertical="center"/>
    </xf>
    <xf numFmtId="0" fontId="23" fillId="0" borderId="0" xfId="0" applyFont="1"/>
    <xf numFmtId="0" fontId="21" fillId="6" borderId="0" xfId="0" applyFont="1" applyFill="1"/>
    <xf numFmtId="0" fontId="37" fillId="6" borderId="0" xfId="0" applyFont="1" applyFill="1"/>
    <xf numFmtId="0" fontId="37" fillId="6" borderId="0" xfId="0" applyFont="1" applyFill="1" applyAlignment="1">
      <alignment horizontal="left" vertical="center" wrapText="1"/>
    </xf>
    <xf numFmtId="3" fontId="37" fillId="6" borderId="35" xfId="0" applyNumberFormat="1" applyFont="1" applyFill="1" applyBorder="1" applyAlignment="1" applyProtection="1">
      <alignment horizontal="center" vertical="center"/>
      <protection locked="0"/>
    </xf>
    <xf numFmtId="0" fontId="40" fillId="6" borderId="0" xfId="0" applyFont="1" applyFill="1" applyAlignment="1">
      <alignment horizontal="right" vertical="center"/>
    </xf>
    <xf numFmtId="0" fontId="38" fillId="14" borderId="3" xfId="0" applyFont="1" applyFill="1" applyBorder="1" applyAlignment="1">
      <alignment horizontal="center" vertical="center" wrapText="1"/>
    </xf>
    <xf numFmtId="0" fontId="27" fillId="14" borderId="3" xfId="0" applyFont="1" applyFill="1" applyBorder="1" applyAlignment="1">
      <alignment horizontal="center" vertical="center"/>
    </xf>
    <xf numFmtId="0" fontId="26" fillId="6" borderId="3" xfId="0" applyFont="1" applyFill="1" applyBorder="1" applyAlignment="1">
      <alignment horizontal="center" vertical="center"/>
    </xf>
    <xf numFmtId="3" fontId="26" fillId="6" borderId="3" xfId="0" applyNumberFormat="1" applyFont="1" applyFill="1" applyBorder="1" applyAlignment="1" applyProtection="1">
      <alignment horizontal="center" vertical="center"/>
      <protection locked="0"/>
    </xf>
    <xf numFmtId="170" fontId="26" fillId="6" borderId="3" xfId="2" applyNumberFormat="1" applyFont="1" applyFill="1" applyBorder="1" applyAlignment="1" applyProtection="1">
      <alignment horizontal="center" vertical="center"/>
    </xf>
    <xf numFmtId="0" fontId="41" fillId="6" borderId="0" xfId="0" applyFont="1" applyFill="1"/>
    <xf numFmtId="3" fontId="26" fillId="6" borderId="35" xfId="0" applyNumberFormat="1" applyFont="1" applyFill="1" applyBorder="1" applyAlignment="1" applyProtection="1">
      <alignment horizontal="center" vertical="center"/>
      <protection locked="0"/>
    </xf>
    <xf numFmtId="0" fontId="33" fillId="6" borderId="0" xfId="0" applyFont="1" applyFill="1" applyAlignment="1">
      <alignment vertical="center"/>
    </xf>
    <xf numFmtId="0" fontId="44" fillId="6" borderId="5" xfId="0" applyFont="1" applyFill="1" applyBorder="1" applyAlignment="1">
      <alignment vertical="center" wrapText="1"/>
    </xf>
    <xf numFmtId="3" fontId="27" fillId="14" borderId="3" xfId="0" applyNumberFormat="1" applyFont="1" applyFill="1" applyBorder="1" applyAlignment="1">
      <alignment horizontal="center" vertical="center"/>
    </xf>
    <xf numFmtId="9" fontId="27" fillId="14" borderId="3" xfId="2" applyFont="1" applyFill="1" applyBorder="1" applyAlignment="1" applyProtection="1">
      <alignment horizontal="center" vertical="center"/>
    </xf>
    <xf numFmtId="0" fontId="40" fillId="6" borderId="0" xfId="0" applyFont="1" applyFill="1" applyAlignment="1">
      <alignment vertical="center" wrapText="1"/>
    </xf>
    <xf numFmtId="0" fontId="45" fillId="6" borderId="0" xfId="0" applyFont="1" applyFill="1"/>
    <xf numFmtId="0" fontId="40" fillId="6" borderId="0" xfId="0" applyFont="1" applyFill="1" applyAlignment="1">
      <alignment horizontal="left" vertical="center" wrapText="1"/>
    </xf>
    <xf numFmtId="0" fontId="23" fillId="6" borderId="0" xfId="0" applyFont="1" applyFill="1" applyAlignment="1">
      <alignment vertical="center"/>
    </xf>
    <xf numFmtId="0" fontId="39" fillId="0" borderId="0" xfId="0" applyFont="1" applyAlignment="1" applyProtection="1">
      <alignment horizontal="left" vertical="center" wrapText="1"/>
      <protection locked="0"/>
    </xf>
    <xf numFmtId="0" fontId="22" fillId="0" borderId="0" xfId="0" applyFont="1" applyAlignment="1">
      <alignment horizontal="center" vertical="center" wrapText="1"/>
    </xf>
    <xf numFmtId="0" fontId="24" fillId="0" borderId="0" xfId="0" applyFont="1" applyAlignment="1">
      <alignment horizontal="center" vertical="center"/>
    </xf>
    <xf numFmtId="0" fontId="23" fillId="0" borderId="0" xfId="0" applyFont="1" applyAlignment="1">
      <alignment wrapText="1"/>
    </xf>
    <xf numFmtId="0" fontId="26" fillId="0" borderId="0" xfId="0" applyFont="1" applyAlignment="1">
      <alignment horizontal="left" vertical="center" wrapText="1"/>
    </xf>
    <xf numFmtId="0" fontId="23" fillId="0" borderId="0" xfId="0" applyFont="1" applyAlignment="1">
      <alignment horizontal="centerContinuous" vertical="center"/>
    </xf>
    <xf numFmtId="0" fontId="32" fillId="0" borderId="0" xfId="0" applyFont="1" applyAlignment="1">
      <alignment horizontal="left" vertical="center" wrapText="1"/>
    </xf>
    <xf numFmtId="0" fontId="34" fillId="0" borderId="0" xfId="0" applyFont="1" applyAlignment="1" applyProtection="1">
      <alignment horizontal="left" vertical="center" wrapText="1"/>
      <protection locked="0"/>
    </xf>
    <xf numFmtId="0" fontId="23" fillId="0" borderId="0" xfId="0" applyFont="1" applyAlignment="1">
      <alignment horizontal="center" vertical="center" wrapText="1"/>
    </xf>
    <xf numFmtId="0" fontId="37" fillId="0" borderId="0" xfId="0" applyFont="1"/>
    <xf numFmtId="0" fontId="38" fillId="0" borderId="0" xfId="0" applyFont="1" applyAlignment="1">
      <alignment horizontal="left" vertical="center" wrapText="1"/>
    </xf>
    <xf numFmtId="0" fontId="43" fillId="0" borderId="0" xfId="0" applyFont="1" applyAlignment="1">
      <alignment horizontal="left" vertical="center" wrapText="1"/>
    </xf>
    <xf numFmtId="0" fontId="44" fillId="0" borderId="0" xfId="0" applyFont="1" applyAlignment="1">
      <alignment vertical="center" wrapText="1"/>
    </xf>
    <xf numFmtId="3" fontId="23" fillId="0" borderId="0" xfId="0" applyNumberFormat="1" applyFont="1" applyAlignment="1" applyProtection="1">
      <alignment horizontal="center" vertical="center"/>
      <protection locked="0"/>
    </xf>
    <xf numFmtId="0" fontId="26" fillId="0" borderId="0" xfId="0" applyFont="1" applyAlignment="1" applyProtection="1">
      <alignment horizontal="left" vertical="center" wrapText="1"/>
      <protection locked="0"/>
    </xf>
    <xf numFmtId="0" fontId="23" fillId="0" borderId="0" xfId="0" applyFont="1" applyAlignment="1">
      <alignment vertical="center"/>
    </xf>
    <xf numFmtId="49" fontId="0" fillId="0" borderId="0" xfId="0" applyNumberFormat="1"/>
    <xf numFmtId="0" fontId="3" fillId="2" borderId="3" xfId="0" applyFont="1" applyFill="1" applyBorder="1" applyAlignment="1">
      <alignment horizontal="center" vertical="center" wrapText="1"/>
    </xf>
    <xf numFmtId="0" fontId="3" fillId="2" borderId="4" xfId="0" applyFont="1" applyFill="1" applyBorder="1" applyAlignment="1">
      <alignment horizontal="center" vertical="center" wrapText="1"/>
    </xf>
    <xf numFmtId="0" fontId="50" fillId="0" borderId="0" xfId="0" applyFont="1" applyAlignment="1" applyProtection="1">
      <alignment horizontal="center" vertical="center" wrapText="1"/>
      <protection locked="0"/>
    </xf>
    <xf numFmtId="0" fontId="51" fillId="6" borderId="3" xfId="0" applyFont="1" applyFill="1" applyBorder="1" applyAlignment="1">
      <alignment horizontal="center" vertical="center" wrapText="1"/>
    </xf>
    <xf numFmtId="0" fontId="51" fillId="0" borderId="3" xfId="0" applyFont="1" applyBorder="1" applyAlignment="1">
      <alignment horizontal="center" vertical="center" wrapText="1"/>
    </xf>
    <xf numFmtId="0" fontId="54" fillId="0" borderId="22" xfId="0" applyFont="1" applyBorder="1" applyAlignment="1">
      <alignment vertical="center"/>
    </xf>
    <xf numFmtId="0" fontId="55" fillId="0" borderId="0" xfId="0" applyFont="1"/>
    <xf numFmtId="0" fontId="57" fillId="0" borderId="0" xfId="0" applyFont="1" applyAlignment="1">
      <alignment horizontal="center"/>
    </xf>
    <xf numFmtId="0" fontId="59" fillId="0" borderId="0" xfId="0" applyFont="1"/>
    <xf numFmtId="0" fontId="62" fillId="19" borderId="3" xfId="0" applyFont="1" applyFill="1" applyBorder="1" applyAlignment="1">
      <alignment horizontal="center" vertical="center" wrapText="1"/>
    </xf>
    <xf numFmtId="0" fontId="63" fillId="17" borderId="3" xfId="0" applyFont="1" applyFill="1" applyBorder="1" applyAlignment="1">
      <alignment horizontal="center" vertical="center" wrapText="1"/>
    </xf>
    <xf numFmtId="0" fontId="64" fillId="0" borderId="3" xfId="0" applyFont="1" applyBorder="1" applyAlignment="1">
      <alignment horizontal="center" vertical="center" wrapText="1"/>
    </xf>
    <xf numFmtId="0" fontId="64" fillId="19" borderId="3" xfId="0" applyFont="1" applyFill="1" applyBorder="1" applyAlignment="1">
      <alignment horizontal="center" vertical="center" wrapText="1"/>
    </xf>
    <xf numFmtId="0" fontId="14" fillId="0" borderId="3" xfId="0" applyFont="1" applyBorder="1" applyAlignment="1">
      <alignment horizontal="center" vertical="center" wrapText="1"/>
    </xf>
    <xf numFmtId="0" fontId="14" fillId="6" borderId="3" xfId="0" applyFont="1" applyFill="1" applyBorder="1" applyAlignment="1">
      <alignment horizontal="center" vertical="center" wrapText="1"/>
    </xf>
    <xf numFmtId="0" fontId="63" fillId="17" borderId="4" xfId="0" applyFont="1" applyFill="1" applyBorder="1" applyAlignment="1">
      <alignment horizontal="center" vertical="center" wrapText="1"/>
    </xf>
    <xf numFmtId="0" fontId="68" fillId="19" borderId="3" xfId="0" applyFont="1" applyFill="1" applyBorder="1" applyAlignment="1">
      <alignment horizontal="center" vertical="center" wrapText="1"/>
    </xf>
    <xf numFmtId="0" fontId="70" fillId="0" borderId="3" xfId="0" applyFont="1" applyBorder="1" applyAlignment="1">
      <alignment horizontal="justify" vertical="center" wrapText="1"/>
    </xf>
    <xf numFmtId="0" fontId="4" fillId="5" borderId="31" xfId="0" applyFont="1" applyFill="1" applyBorder="1"/>
    <xf numFmtId="0" fontId="71" fillId="0" borderId="0" xfId="0" applyFont="1" applyAlignment="1">
      <alignment vertical="center"/>
    </xf>
    <xf numFmtId="0" fontId="0" fillId="0" borderId="0" xfId="0" applyAlignment="1">
      <alignment horizontal="center" vertical="center" wrapText="1"/>
    </xf>
    <xf numFmtId="0" fontId="0" fillId="20" borderId="40" xfId="0" applyFill="1" applyBorder="1" applyAlignment="1">
      <alignment horizontal="center" vertical="center" wrapText="1"/>
    </xf>
    <xf numFmtId="0" fontId="70" fillId="0" borderId="3" xfId="0" applyFont="1" applyBorder="1" applyAlignment="1">
      <alignment horizontal="center" vertical="center" wrapText="1"/>
    </xf>
    <xf numFmtId="14" fontId="70" fillId="6" borderId="22" xfId="0" applyNumberFormat="1" applyFont="1" applyFill="1" applyBorder="1" applyAlignment="1" applyProtection="1">
      <alignment horizontal="center" vertical="center" wrapText="1"/>
      <protection locked="0"/>
    </xf>
    <xf numFmtId="0" fontId="70" fillId="6" borderId="3" xfId="0" applyFont="1" applyFill="1" applyBorder="1" applyAlignment="1" applyProtection="1">
      <alignment horizontal="center" vertical="center" wrapText="1"/>
      <protection locked="0"/>
    </xf>
    <xf numFmtId="0" fontId="70" fillId="0" borderId="3" xfId="0" applyFont="1" applyBorder="1" applyAlignment="1" applyProtection="1">
      <alignment horizontal="center" vertical="center" wrapText="1"/>
      <protection locked="0"/>
    </xf>
    <xf numFmtId="14" fontId="70" fillId="6" borderId="3" xfId="0" applyNumberFormat="1" applyFont="1" applyFill="1" applyBorder="1" applyAlignment="1" applyProtection="1">
      <alignment horizontal="center" vertical="center" wrapText="1"/>
      <protection locked="0"/>
    </xf>
    <xf numFmtId="14" fontId="70" fillId="0" borderId="3" xfId="0" applyNumberFormat="1" applyFont="1" applyBorder="1" applyAlignment="1" applyProtection="1">
      <alignment horizontal="center" vertical="center" wrapText="1"/>
      <protection locked="0"/>
    </xf>
    <xf numFmtId="164" fontId="70" fillId="6" borderId="3" xfId="3" applyFont="1" applyFill="1" applyBorder="1" applyAlignment="1" applyProtection="1">
      <alignment horizontal="center" vertical="center" wrapText="1"/>
      <protection locked="0"/>
    </xf>
    <xf numFmtId="0" fontId="9" fillId="0" borderId="3" xfId="0" applyFont="1" applyBorder="1" applyAlignment="1" applyProtection="1">
      <alignment horizontal="center" vertical="center" wrapText="1"/>
      <protection locked="0"/>
    </xf>
    <xf numFmtId="0" fontId="70" fillId="0" borderId="3" xfId="0" applyFont="1" applyBorder="1" applyAlignment="1" applyProtection="1">
      <alignment horizontal="center" vertical="center"/>
      <protection locked="0"/>
    </xf>
    <xf numFmtId="49" fontId="70" fillId="0" borderId="3" xfId="0" applyNumberFormat="1" applyFont="1" applyBorder="1" applyAlignment="1" applyProtection="1">
      <alignment horizontal="center" vertical="center" wrapText="1"/>
      <protection locked="0"/>
    </xf>
    <xf numFmtId="0" fontId="13" fillId="22" borderId="0" xfId="0" applyFont="1" applyFill="1" applyAlignment="1">
      <alignment horizontal="center"/>
    </xf>
    <xf numFmtId="0" fontId="0" fillId="0" borderId="43" xfId="0" applyBorder="1"/>
    <xf numFmtId="0" fontId="70" fillId="0" borderId="3" xfId="4" applyNumberFormat="1" applyFont="1" applyFill="1" applyBorder="1" applyAlignment="1" applyProtection="1">
      <alignment horizontal="center" vertical="center" wrapText="1"/>
    </xf>
    <xf numFmtId="0" fontId="70" fillId="0" borderId="3" xfId="4" applyNumberFormat="1" applyFont="1" applyFill="1" applyBorder="1" applyAlignment="1" applyProtection="1">
      <alignment horizontal="center" vertical="center" wrapText="1"/>
      <protection locked="0"/>
    </xf>
    <xf numFmtId="14" fontId="70" fillId="0" borderId="3" xfId="4" applyNumberFormat="1" applyFont="1" applyFill="1" applyBorder="1" applyAlignment="1" applyProtection="1">
      <alignment horizontal="center" vertical="center" wrapText="1"/>
      <protection locked="0"/>
    </xf>
    <xf numFmtId="164" fontId="70" fillId="0" borderId="3" xfId="3" applyFont="1" applyFill="1" applyBorder="1" applyAlignment="1" applyProtection="1">
      <alignment horizontal="center" vertical="center" wrapText="1"/>
      <protection locked="0"/>
    </xf>
    <xf numFmtId="0" fontId="74" fillId="0" borderId="0" xfId="5"/>
    <xf numFmtId="1" fontId="70" fillId="0" borderId="3" xfId="0" applyNumberFormat="1" applyFont="1" applyBorder="1" applyAlignment="1" applyProtection="1">
      <alignment horizontal="center" vertical="center" wrapText="1"/>
      <protection locked="0"/>
    </xf>
    <xf numFmtId="1" fontId="70" fillId="0" borderId="3" xfId="0" applyNumberFormat="1" applyFont="1" applyBorder="1" applyAlignment="1">
      <alignment horizontal="center" vertical="center" wrapText="1"/>
    </xf>
    <xf numFmtId="0" fontId="70" fillId="0" borderId="3" xfId="4" applyNumberFormat="1" applyFont="1" applyFill="1" applyBorder="1" applyAlignment="1" applyProtection="1">
      <alignment horizontal="center" vertical="center"/>
      <protection locked="0"/>
    </xf>
    <xf numFmtId="171" fontId="70" fillId="0" borderId="3" xfId="0" applyNumberFormat="1" applyFont="1" applyBorder="1" applyAlignment="1" applyProtection="1">
      <alignment horizontal="center" vertical="center" wrapText="1"/>
      <protection locked="0"/>
    </xf>
    <xf numFmtId="10" fontId="70" fillId="0" borderId="3" xfId="0" applyNumberFormat="1" applyFont="1" applyBorder="1" applyAlignment="1" applyProtection="1">
      <alignment horizontal="center" vertical="center" wrapText="1"/>
      <protection locked="0"/>
    </xf>
    <xf numFmtId="0" fontId="9" fillId="0" borderId="3" xfId="0" applyFont="1" applyBorder="1" applyAlignment="1" applyProtection="1">
      <alignment vertical="center" wrapText="1"/>
      <protection locked="0"/>
    </xf>
    <xf numFmtId="14" fontId="70" fillId="0" borderId="22" xfId="0" applyNumberFormat="1" applyFont="1" applyBorder="1" applyAlignment="1" applyProtection="1">
      <alignment horizontal="center" vertical="center" wrapText="1"/>
      <protection locked="0"/>
    </xf>
    <xf numFmtId="0" fontId="70" fillId="21" borderId="3" xfId="0" applyFont="1" applyFill="1" applyBorder="1" applyAlignment="1">
      <alignment horizontal="center" vertical="center" wrapText="1"/>
    </xf>
    <xf numFmtId="1" fontId="70" fillId="0" borderId="3" xfId="0" applyNumberFormat="1" applyFont="1" applyBorder="1" applyAlignment="1" applyProtection="1">
      <alignment horizontal="center" vertical="center" wrapText="1"/>
      <protection locked="0" hidden="1"/>
    </xf>
    <xf numFmtId="0" fontId="70" fillId="0" borderId="3" xfId="0" applyFont="1" applyBorder="1" applyAlignment="1">
      <alignment horizontal="center" vertical="center"/>
    </xf>
    <xf numFmtId="49" fontId="6" fillId="5" borderId="7" xfId="0" applyNumberFormat="1" applyFont="1" applyFill="1" applyBorder="1"/>
    <xf numFmtId="49" fontId="55" fillId="0" borderId="0" xfId="0" applyNumberFormat="1" applyFont="1"/>
    <xf numFmtId="49" fontId="15" fillId="2" borderId="3" xfId="0" applyNumberFormat="1" applyFont="1" applyFill="1" applyBorder="1" applyAlignment="1">
      <alignment horizontal="center" vertical="center" wrapText="1"/>
    </xf>
    <xf numFmtId="49" fontId="61" fillId="17" borderId="3" xfId="0" applyNumberFormat="1" applyFont="1" applyFill="1" applyBorder="1" applyAlignment="1">
      <alignment horizontal="center" vertical="center" wrapText="1"/>
    </xf>
    <xf numFmtId="49" fontId="63" fillId="17" borderId="3" xfId="0" applyNumberFormat="1" applyFont="1" applyFill="1" applyBorder="1" applyAlignment="1">
      <alignment horizontal="center" vertical="center" wrapText="1"/>
    </xf>
    <xf numFmtId="49" fontId="67" fillId="17" borderId="3" xfId="0" applyNumberFormat="1" applyFont="1" applyFill="1" applyBorder="1" applyAlignment="1">
      <alignment horizontal="center" vertical="center" wrapText="1"/>
    </xf>
    <xf numFmtId="49" fontId="59" fillId="0" borderId="0" xfId="0" applyNumberFormat="1" applyFont="1"/>
    <xf numFmtId="0" fontId="0" fillId="24" borderId="0" xfId="0" applyFill="1"/>
    <xf numFmtId="0" fontId="50" fillId="24" borderId="0" xfId="0" applyFont="1" applyFill="1" applyAlignment="1" applyProtection="1">
      <alignment horizontal="center" vertical="center" wrapText="1"/>
      <protection locked="0"/>
    </xf>
    <xf numFmtId="0" fontId="0" fillId="24" borderId="0" xfId="0" applyFill="1" applyAlignment="1">
      <alignment horizontal="center" vertical="center" wrapText="1"/>
    </xf>
    <xf numFmtId="0" fontId="77" fillId="0" borderId="0" xfId="0" applyFont="1"/>
    <xf numFmtId="0" fontId="77" fillId="0" borderId="0" xfId="0" applyFont="1" applyAlignment="1">
      <alignment horizontal="right"/>
    </xf>
    <xf numFmtId="0" fontId="79" fillId="0" borderId="8" xfId="0" applyFont="1" applyBorder="1"/>
    <xf numFmtId="0" fontId="77" fillId="0" borderId="33" xfId="0" applyFont="1" applyBorder="1" applyAlignment="1">
      <alignment horizontal="left"/>
    </xf>
    <xf numFmtId="0" fontId="79" fillId="15" borderId="8" xfId="0" applyFont="1" applyFill="1" applyBorder="1"/>
    <xf numFmtId="172" fontId="77" fillId="15" borderId="33" xfId="0" applyNumberFormat="1" applyFont="1" applyFill="1" applyBorder="1" applyAlignment="1">
      <alignment horizontal="left"/>
    </xf>
    <xf numFmtId="0" fontId="13" fillId="2" borderId="1" xfId="0" applyFont="1" applyFill="1" applyBorder="1" applyAlignment="1">
      <alignment horizontal="center" vertical="center" wrapText="1"/>
    </xf>
    <xf numFmtId="0" fontId="0" fillId="0" borderId="2" xfId="0" applyBorder="1" applyAlignment="1">
      <alignment horizontal="justify" vertical="center" wrapText="1"/>
    </xf>
    <xf numFmtId="0" fontId="0" fillId="0" borderId="22" xfId="0" applyBorder="1" applyAlignment="1">
      <alignment horizontal="justify" vertical="center" wrapText="1"/>
    </xf>
    <xf numFmtId="0" fontId="0" fillId="0" borderId="2" xfId="0" applyBorder="1" applyAlignment="1">
      <alignment wrapText="1"/>
    </xf>
    <xf numFmtId="0" fontId="0" fillId="0" borderId="22" xfId="0" applyBorder="1" applyAlignment="1">
      <alignment wrapText="1"/>
    </xf>
    <xf numFmtId="0" fontId="70" fillId="0" borderId="3" xfId="0" quotePrefix="1" applyFont="1" applyBorder="1" applyAlignment="1">
      <alignment horizontal="center" vertical="center" wrapText="1"/>
    </xf>
    <xf numFmtId="0" fontId="70" fillId="0" borderId="0" xfId="0" applyFont="1"/>
    <xf numFmtId="0" fontId="70" fillId="24" borderId="0" xfId="0" applyFont="1" applyFill="1"/>
    <xf numFmtId="0" fontId="81" fillId="23" borderId="3" xfId="0" applyFont="1" applyFill="1" applyBorder="1" applyAlignment="1" applyProtection="1">
      <alignment horizontal="center" vertical="center" wrapText="1"/>
      <protection locked="0"/>
    </xf>
    <xf numFmtId="0" fontId="70" fillId="24" borderId="0" xfId="0" applyFont="1" applyFill="1" applyAlignment="1">
      <alignment horizontal="center" vertical="center" wrapText="1"/>
    </xf>
    <xf numFmtId="0" fontId="70" fillId="0" borderId="0" xfId="0" applyFont="1" applyAlignment="1">
      <alignment vertical="center"/>
    </xf>
    <xf numFmtId="0" fontId="70" fillId="0" borderId="8" xfId="0" applyFont="1" applyBorder="1" applyAlignment="1">
      <alignment vertical="center"/>
    </xf>
    <xf numFmtId="49" fontId="70" fillId="0" borderId="0" xfId="0" applyNumberFormat="1" applyFont="1"/>
    <xf numFmtId="49" fontId="16" fillId="0" borderId="0" xfId="0" applyNumberFormat="1" applyFont="1"/>
    <xf numFmtId="0" fontId="16" fillId="0" borderId="0" xfId="0" applyFont="1"/>
    <xf numFmtId="0" fontId="16" fillId="24" borderId="0" xfId="0" applyFont="1" applyFill="1"/>
    <xf numFmtId="0" fontId="70" fillId="0" borderId="0" xfId="0" applyFont="1" applyProtection="1">
      <protection locked="0"/>
    </xf>
    <xf numFmtId="0" fontId="70" fillId="0" borderId="8" xfId="0" applyFont="1" applyBorder="1" applyAlignment="1" applyProtection="1">
      <alignment vertical="center"/>
      <protection locked="0"/>
    </xf>
    <xf numFmtId="0" fontId="16" fillId="24" borderId="0" xfId="0" applyFont="1" applyFill="1" applyAlignment="1">
      <alignment horizontal="center" vertical="center"/>
    </xf>
    <xf numFmtId="0" fontId="70" fillId="24" borderId="0" xfId="0" applyFont="1" applyFill="1" applyAlignment="1">
      <alignment horizontal="center" vertical="center"/>
    </xf>
    <xf numFmtId="14" fontId="70" fillId="0" borderId="3" xfId="0" applyNumberFormat="1" applyFont="1" applyBorder="1" applyAlignment="1" applyProtection="1">
      <alignment horizontal="center" vertical="center"/>
      <protection locked="0"/>
    </xf>
    <xf numFmtId="0" fontId="0" fillId="2" borderId="0" xfId="0" applyFill="1"/>
    <xf numFmtId="0" fontId="13" fillId="2" borderId="0" xfId="0" applyFont="1" applyFill="1" applyAlignment="1">
      <alignment horizontal="center" vertical="center" wrapText="1"/>
    </xf>
    <xf numFmtId="0" fontId="13" fillId="2" borderId="0" xfId="0" applyFont="1" applyFill="1"/>
    <xf numFmtId="0" fontId="70" fillId="0" borderId="0" xfId="0" quotePrefix="1" applyFont="1" applyAlignment="1">
      <alignment wrapText="1"/>
    </xf>
    <xf numFmtId="168" fontId="70" fillId="0" borderId="8" xfId="0" applyNumberFormat="1" applyFont="1" applyBorder="1" applyAlignment="1">
      <alignment vertical="center"/>
    </xf>
    <xf numFmtId="168" fontId="70" fillId="0" borderId="0" xfId="0" applyNumberFormat="1" applyFont="1" applyAlignment="1">
      <alignment vertical="center"/>
    </xf>
    <xf numFmtId="0" fontId="81" fillId="2" borderId="3" xfId="0" applyFont="1" applyFill="1" applyBorder="1" applyAlignment="1">
      <alignment horizontal="center" vertical="center" wrapText="1"/>
    </xf>
    <xf numFmtId="168" fontId="70" fillId="0" borderId="3" xfId="0" applyNumberFormat="1" applyFont="1" applyBorder="1" applyAlignment="1" applyProtection="1">
      <alignment horizontal="center" vertical="center" wrapText="1"/>
      <protection locked="0"/>
    </xf>
    <xf numFmtId="0" fontId="81" fillId="2" borderId="3" xfId="0" applyFont="1" applyFill="1" applyBorder="1" applyAlignment="1">
      <alignment horizontal="center" vertical="center"/>
    </xf>
    <xf numFmtId="0" fontId="79" fillId="15" borderId="16" xfId="0" applyFont="1" applyFill="1" applyBorder="1"/>
    <xf numFmtId="0" fontId="78" fillId="15" borderId="19" xfId="0" applyFont="1" applyFill="1" applyBorder="1" applyAlignment="1">
      <alignment horizontal="left"/>
    </xf>
    <xf numFmtId="49" fontId="81" fillId="23" borderId="3" xfId="0" applyNumberFormat="1" applyFont="1" applyFill="1" applyBorder="1" applyAlignment="1" applyProtection="1">
      <alignment horizontal="center" vertical="center" wrapText="1"/>
      <protection locked="0"/>
    </xf>
    <xf numFmtId="49" fontId="81" fillId="23" borderId="3" xfId="0" applyNumberFormat="1" applyFont="1" applyFill="1" applyBorder="1" applyAlignment="1" applyProtection="1">
      <alignment horizontal="center" vertical="center"/>
      <protection locked="0"/>
    </xf>
    <xf numFmtId="17" fontId="81" fillId="2" borderId="3" xfId="0" applyNumberFormat="1" applyFont="1" applyFill="1" applyBorder="1" applyAlignment="1">
      <alignment horizontal="center" vertical="center" wrapText="1"/>
    </xf>
    <xf numFmtId="0" fontId="81" fillId="23" borderId="3" xfId="0" applyFont="1" applyFill="1" applyBorder="1" applyAlignment="1" applyProtection="1">
      <alignment horizontal="center" vertical="center"/>
      <protection locked="0"/>
    </xf>
    <xf numFmtId="0" fontId="81" fillId="2" borderId="3" xfId="4" applyNumberFormat="1" applyFont="1" applyFill="1" applyBorder="1" applyAlignment="1" applyProtection="1">
      <alignment horizontal="center" vertical="center" wrapText="1"/>
    </xf>
    <xf numFmtId="49" fontId="81" fillId="23" borderId="3" xfId="4" applyNumberFormat="1" applyFont="1" applyFill="1" applyBorder="1" applyAlignment="1" applyProtection="1">
      <alignment horizontal="center" vertical="center" wrapText="1"/>
      <protection locked="0"/>
    </xf>
    <xf numFmtId="0" fontId="82" fillId="0" borderId="0" xfId="0" applyFont="1"/>
    <xf numFmtId="0" fontId="82" fillId="24" borderId="0" xfId="0" applyFont="1" applyFill="1"/>
    <xf numFmtId="0" fontId="84" fillId="2" borderId="3" xfId="0" applyFont="1" applyFill="1" applyBorder="1" applyAlignment="1">
      <alignment horizontal="center" vertical="center" wrapText="1"/>
    </xf>
    <xf numFmtId="0" fontId="82" fillId="0" borderId="3" xfId="0" applyFont="1" applyBorder="1" applyAlignment="1" applyProtection="1">
      <alignment horizontal="center" vertical="center" wrapText="1"/>
      <protection locked="0"/>
    </xf>
    <xf numFmtId="0" fontId="82" fillId="24" borderId="0" xfId="0" applyFont="1" applyFill="1" applyAlignment="1">
      <alignment horizontal="center" vertical="center" wrapText="1"/>
    </xf>
    <xf numFmtId="0" fontId="85" fillId="0" borderId="0" xfId="0" applyFont="1"/>
    <xf numFmtId="0" fontId="86" fillId="2" borderId="1" xfId="0" applyFont="1" applyFill="1" applyBorder="1" applyAlignment="1">
      <alignment horizontal="center" wrapText="1"/>
    </xf>
    <xf numFmtId="0" fontId="86" fillId="0" borderId="8" xfId="0" applyFont="1" applyBorder="1" applyAlignment="1">
      <alignment vertical="center" wrapText="1"/>
    </xf>
    <xf numFmtId="0" fontId="86" fillId="0" borderId="0" xfId="0" applyFont="1" applyAlignment="1">
      <alignment vertical="center" wrapText="1"/>
    </xf>
    <xf numFmtId="0" fontId="85" fillId="24" borderId="0" xfId="0" applyFont="1" applyFill="1"/>
    <xf numFmtId="0" fontId="87" fillId="2" borderId="3" xfId="0" applyFont="1" applyFill="1" applyBorder="1" applyAlignment="1">
      <alignment horizontal="center" vertical="center" wrapText="1"/>
    </xf>
    <xf numFmtId="0" fontId="85" fillId="0" borderId="3" xfId="0" applyFont="1" applyBorder="1" applyAlignment="1" applyProtection="1">
      <alignment horizontal="center" vertical="center" wrapText="1"/>
      <protection locked="0"/>
    </xf>
    <xf numFmtId="0" fontId="88" fillId="4" borderId="3" xfId="0" applyFont="1" applyFill="1" applyBorder="1" applyAlignment="1">
      <alignment horizontal="center" vertical="center" wrapText="1"/>
    </xf>
    <xf numFmtId="0" fontId="85" fillId="24" borderId="0" xfId="0" applyFont="1" applyFill="1" applyAlignment="1">
      <alignment horizontal="center" vertical="center" wrapText="1"/>
    </xf>
    <xf numFmtId="0" fontId="89" fillId="0" borderId="0" xfId="0" applyFont="1"/>
    <xf numFmtId="0" fontId="83" fillId="2" borderId="1" xfId="0" applyFont="1" applyFill="1" applyBorder="1" applyAlignment="1">
      <alignment horizontal="center" vertical="center" wrapText="1"/>
    </xf>
    <xf numFmtId="0" fontId="89" fillId="4" borderId="3" xfId="0" applyFont="1" applyFill="1" applyBorder="1" applyAlignment="1">
      <alignment horizontal="center" vertical="center" wrapText="1"/>
    </xf>
    <xf numFmtId="0" fontId="82" fillId="0" borderId="3" xfId="0" applyFont="1" applyBorder="1" applyAlignment="1">
      <alignment horizontal="center" vertical="center" wrapText="1"/>
    </xf>
    <xf numFmtId="49" fontId="84" fillId="23" borderId="3" xfId="0" applyNumberFormat="1" applyFont="1" applyFill="1" applyBorder="1" applyAlignment="1" applyProtection="1">
      <alignment horizontal="center" vertical="center" wrapText="1"/>
      <protection locked="0"/>
    </xf>
    <xf numFmtId="0" fontId="82" fillId="0" borderId="0" xfId="0" applyFont="1" applyAlignment="1">
      <alignment vertical="center"/>
    </xf>
    <xf numFmtId="0" fontId="89" fillId="0" borderId="3" xfId="0" applyFont="1" applyBorder="1" applyAlignment="1">
      <alignment horizontal="center" vertical="center" wrapText="1"/>
    </xf>
    <xf numFmtId="14" fontId="82" fillId="0" borderId="3" xfId="0" applyNumberFormat="1" applyFont="1" applyBorder="1" applyAlignment="1" applyProtection="1">
      <alignment horizontal="center" vertical="center" wrapText="1"/>
      <protection locked="0"/>
    </xf>
    <xf numFmtId="20" fontId="82" fillId="0" borderId="3" xfId="0" applyNumberFormat="1" applyFont="1" applyBorder="1" applyAlignment="1" applyProtection="1">
      <alignment horizontal="center" vertical="center" wrapText="1"/>
      <protection locked="0"/>
    </xf>
    <xf numFmtId="0" fontId="82" fillId="24" borderId="0" xfId="0" applyFont="1" applyFill="1" applyAlignment="1">
      <alignment wrapText="1"/>
    </xf>
    <xf numFmtId="14" fontId="55" fillId="0" borderId="0" xfId="0" applyNumberFormat="1" applyFont="1"/>
    <xf numFmtId="14" fontId="9" fillId="0" borderId="3" xfId="0" applyNumberFormat="1" applyFont="1" applyBorder="1" applyAlignment="1">
      <alignment horizontal="center" vertical="center" wrapText="1"/>
    </xf>
    <xf numFmtId="14" fontId="9" fillId="6" borderId="3" xfId="0" applyNumberFormat="1" applyFont="1" applyFill="1" applyBorder="1" applyAlignment="1">
      <alignment horizontal="center" vertical="center" wrapText="1"/>
    </xf>
    <xf numFmtId="14" fontId="0" fillId="0" borderId="0" xfId="0" applyNumberFormat="1"/>
    <xf numFmtId="14" fontId="51" fillId="6" borderId="3" xfId="0" applyNumberFormat="1" applyFont="1" applyFill="1" applyBorder="1" applyAlignment="1">
      <alignment horizontal="center" vertical="center" wrapText="1"/>
    </xf>
    <xf numFmtId="14" fontId="3" fillId="2" borderId="3" xfId="0" applyNumberFormat="1" applyFont="1" applyFill="1" applyBorder="1" applyAlignment="1">
      <alignment horizontal="center" vertical="center" wrapText="1"/>
    </xf>
    <xf numFmtId="0" fontId="6" fillId="0" borderId="0" xfId="0" applyFont="1" applyAlignment="1">
      <alignment horizontal="center" vertical="center"/>
    </xf>
    <xf numFmtId="0" fontId="9" fillId="0" borderId="0" xfId="0" applyFont="1" applyAlignment="1">
      <alignment horizontal="center" vertical="center" wrapText="1"/>
    </xf>
    <xf numFmtId="0" fontId="5" fillId="0" borderId="0" xfId="1" applyFont="1" applyFill="1" applyBorder="1" applyAlignment="1" applyProtection="1">
      <alignment horizontal="center" vertical="center" wrapText="1"/>
    </xf>
    <xf numFmtId="0" fontId="3" fillId="0" borderId="0" xfId="0" applyFont="1" applyAlignment="1">
      <alignment horizontal="center" vertical="center" wrapText="1"/>
    </xf>
    <xf numFmtId="0" fontId="9" fillId="21" borderId="0" xfId="0" applyFont="1" applyFill="1" applyAlignment="1">
      <alignment horizontal="center" vertical="center" wrapText="1"/>
    </xf>
    <xf numFmtId="0" fontId="81" fillId="2" borderId="3" xfId="0" quotePrefix="1" applyFont="1" applyFill="1" applyBorder="1" applyAlignment="1">
      <alignment horizontal="center" vertical="center" wrapText="1"/>
    </xf>
    <xf numFmtId="49" fontId="4" fillId="21" borderId="0" xfId="0" applyNumberFormat="1" applyFont="1" applyFill="1"/>
    <xf numFmtId="0" fontId="85" fillId="0" borderId="3" xfId="0" applyFont="1" applyBorder="1" applyAlignment="1">
      <alignment horizontal="center" vertical="center" wrapText="1"/>
    </xf>
    <xf numFmtId="0" fontId="4" fillId="21" borderId="0" xfId="0" applyFont="1" applyFill="1"/>
    <xf numFmtId="0" fontId="0" fillId="21" borderId="0" xfId="0" applyFill="1"/>
    <xf numFmtId="49" fontId="0" fillId="21" borderId="0" xfId="0" applyNumberFormat="1" applyFill="1"/>
    <xf numFmtId="0" fontId="59" fillId="21" borderId="0" xfId="0" applyFont="1" applyFill="1"/>
    <xf numFmtId="49" fontId="59" fillId="21" borderId="0" xfId="0" applyNumberFormat="1" applyFont="1" applyFill="1"/>
    <xf numFmtId="14" fontId="4" fillId="21" borderId="0" xfId="0" applyNumberFormat="1" applyFont="1" applyFill="1"/>
    <xf numFmtId="0" fontId="5" fillId="4" borderId="2" xfId="0" applyFont="1" applyFill="1" applyBorder="1" applyAlignment="1">
      <alignment horizontal="center" vertical="center" wrapText="1"/>
    </xf>
    <xf numFmtId="0" fontId="91" fillId="0" borderId="0" xfId="0" applyFont="1" applyAlignment="1">
      <alignment horizontal="center"/>
    </xf>
    <xf numFmtId="49" fontId="91" fillId="21" borderId="0" xfId="0" applyNumberFormat="1" applyFont="1" applyFill="1" applyAlignment="1">
      <alignment horizontal="center"/>
    </xf>
    <xf numFmtId="14" fontId="6" fillId="27" borderId="31" xfId="0" applyNumberFormat="1" applyFont="1" applyFill="1" applyBorder="1"/>
    <xf numFmtId="14" fontId="6" fillId="27" borderId="32" xfId="0" applyNumberFormat="1" applyFont="1" applyFill="1" applyBorder="1"/>
    <xf numFmtId="14" fontId="0" fillId="22" borderId="0" xfId="0" applyNumberFormat="1" applyFill="1"/>
    <xf numFmtId="14" fontId="14" fillId="6" borderId="3" xfId="0" applyNumberFormat="1" applyFont="1" applyFill="1" applyBorder="1" applyAlignment="1">
      <alignment horizontal="center" vertical="center" wrapText="1"/>
    </xf>
    <xf numFmtId="14" fontId="4" fillId="22" borderId="0" xfId="0" applyNumberFormat="1" applyFont="1" applyFill="1"/>
    <xf numFmtId="173" fontId="4" fillId="0" borderId="0" xfId="0" applyNumberFormat="1" applyFont="1"/>
    <xf numFmtId="49" fontId="4" fillId="0" borderId="0" xfId="0" applyNumberFormat="1" applyFont="1" applyAlignment="1">
      <alignment wrapText="1"/>
    </xf>
    <xf numFmtId="0" fontId="92" fillId="0" borderId="0" xfId="0" applyFont="1" applyProtection="1">
      <protection locked="0"/>
    </xf>
    <xf numFmtId="49" fontId="4" fillId="0" borderId="44" xfId="0" applyNumberFormat="1" applyFont="1" applyBorder="1" applyProtection="1">
      <protection locked="0"/>
    </xf>
    <xf numFmtId="0" fontId="4" fillId="28" borderId="44" xfId="0" applyFont="1" applyFill="1" applyBorder="1"/>
    <xf numFmtId="0" fontId="4" fillId="0" borderId="44" xfId="0" applyFont="1" applyBorder="1"/>
    <xf numFmtId="0" fontId="4" fillId="0" borderId="45" xfId="0" applyFont="1" applyBorder="1"/>
    <xf numFmtId="49" fontId="4" fillId="0" borderId="44" xfId="0" applyNumberFormat="1" applyFont="1" applyBorder="1"/>
    <xf numFmtId="20" fontId="4" fillId="0" borderId="0" xfId="0" applyNumberFormat="1" applyFont="1"/>
    <xf numFmtId="0" fontId="0" fillId="20" borderId="40" xfId="0" applyFill="1" applyBorder="1" applyAlignment="1">
      <alignment horizontal="center" vertical="center" wrapText="1"/>
    </xf>
    <xf numFmtId="0" fontId="72" fillId="0" borderId="40" xfId="1" applyFont="1" applyBorder="1" applyAlignment="1">
      <alignment horizontal="left" vertical="center"/>
    </xf>
    <xf numFmtId="0" fontId="73" fillId="0" borderId="0" xfId="0" applyFont="1" applyAlignment="1">
      <alignment horizontal="center"/>
    </xf>
    <xf numFmtId="0" fontId="75" fillId="2" borderId="0" xfId="0" applyFont="1" applyFill="1" applyAlignment="1">
      <alignment horizontal="center" vertical="center"/>
    </xf>
    <xf numFmtId="0" fontId="76" fillId="0" borderId="0" xfId="0" applyFont="1" applyAlignment="1">
      <alignment horizontal="center" vertical="center"/>
    </xf>
    <xf numFmtId="0" fontId="11" fillId="0" borderId="41" xfId="1" applyBorder="1" applyAlignment="1">
      <alignment horizontal="left" vertical="center"/>
    </xf>
    <xf numFmtId="0" fontId="11" fillId="0" borderId="42" xfId="1" applyBorder="1" applyAlignment="1">
      <alignment horizontal="left" vertical="center"/>
    </xf>
    <xf numFmtId="0" fontId="11" fillId="15" borderId="40" xfId="1" applyFill="1" applyBorder="1" applyAlignment="1">
      <alignment horizontal="center" vertical="center"/>
    </xf>
    <xf numFmtId="0" fontId="22" fillId="11" borderId="0" xfId="0" applyFont="1" applyFill="1" applyAlignment="1">
      <alignment horizontal="center" vertical="center" wrapText="1"/>
    </xf>
    <xf numFmtId="0" fontId="24" fillId="11" borderId="0" xfId="0" applyFont="1" applyFill="1" applyAlignment="1">
      <alignment horizontal="center" vertical="center"/>
    </xf>
    <xf numFmtId="0" fontId="26" fillId="6" borderId="3" xfId="0" applyFont="1" applyFill="1" applyBorder="1" applyAlignment="1">
      <alignment horizontal="left" vertical="center" wrapText="1"/>
    </xf>
    <xf numFmtId="0" fontId="32" fillId="13" borderId="0" xfId="0" applyFont="1" applyFill="1" applyAlignment="1">
      <alignment horizontal="left" vertical="center" wrapText="1"/>
    </xf>
    <xf numFmtId="0" fontId="34" fillId="6" borderId="3" xfId="0" applyFont="1" applyFill="1" applyBorder="1" applyAlignment="1" applyProtection="1">
      <alignment horizontal="center" vertical="center" wrapText="1"/>
      <protection locked="0"/>
    </xf>
    <xf numFmtId="0" fontId="34" fillId="6" borderId="24" xfId="0" applyFont="1" applyFill="1" applyBorder="1" applyAlignment="1" applyProtection="1">
      <alignment horizontal="left" vertical="center" wrapText="1"/>
      <protection locked="0"/>
    </xf>
    <xf numFmtId="0" fontId="34" fillId="6" borderId="25" xfId="0" applyFont="1" applyFill="1" applyBorder="1" applyAlignment="1" applyProtection="1">
      <alignment horizontal="left" vertical="center" wrapText="1"/>
      <protection locked="0"/>
    </xf>
    <xf numFmtId="0" fontId="34" fillId="6" borderId="26" xfId="0" applyFont="1" applyFill="1" applyBorder="1" applyAlignment="1" applyProtection="1">
      <alignment horizontal="left" vertical="center" wrapText="1"/>
      <protection locked="0"/>
    </xf>
    <xf numFmtId="0" fontId="34" fillId="6" borderId="8" xfId="0" applyFont="1" applyFill="1" applyBorder="1" applyAlignment="1" applyProtection="1">
      <alignment horizontal="left" vertical="center" wrapText="1"/>
      <protection locked="0"/>
    </xf>
    <xf numFmtId="0" fontId="34" fillId="6" borderId="0" xfId="0" applyFont="1" applyFill="1" applyAlignment="1" applyProtection="1">
      <alignment horizontal="left" vertical="center" wrapText="1"/>
      <protection locked="0"/>
    </xf>
    <xf numFmtId="0" fontId="34" fillId="6" borderId="33" xfId="0" applyFont="1" applyFill="1" applyBorder="1" applyAlignment="1" applyProtection="1">
      <alignment horizontal="left" vertical="center" wrapText="1"/>
      <protection locked="0"/>
    </xf>
    <xf numFmtId="0" fontId="34" fillId="6" borderId="16" xfId="0" applyFont="1" applyFill="1" applyBorder="1" applyAlignment="1" applyProtection="1">
      <alignment horizontal="left" vertical="center" wrapText="1"/>
      <protection locked="0"/>
    </xf>
    <xf numFmtId="0" fontId="34" fillId="6" borderId="17" xfId="0" applyFont="1" applyFill="1" applyBorder="1" applyAlignment="1" applyProtection="1">
      <alignment horizontal="left" vertical="center" wrapText="1"/>
      <protection locked="0"/>
    </xf>
    <xf numFmtId="0" fontId="34" fillId="6" borderId="19" xfId="0" applyFont="1" applyFill="1" applyBorder="1" applyAlignment="1" applyProtection="1">
      <alignment horizontal="left" vertical="center" wrapText="1"/>
      <protection locked="0"/>
    </xf>
    <xf numFmtId="0" fontId="26" fillId="6" borderId="0" xfId="0" applyFont="1" applyFill="1" applyAlignment="1">
      <alignment horizontal="left" vertical="center" wrapText="1" indent="3"/>
    </xf>
    <xf numFmtId="0" fontId="23" fillId="6" borderId="0" xfId="0" applyFont="1" applyFill="1" applyAlignment="1">
      <alignment horizontal="center" vertical="center" wrapText="1"/>
    </xf>
    <xf numFmtId="0" fontId="34" fillId="6" borderId="3" xfId="0" applyFont="1" applyFill="1" applyBorder="1" applyAlignment="1" applyProtection="1">
      <alignment horizontal="left" vertical="center" wrapText="1"/>
      <protection locked="0"/>
    </xf>
    <xf numFmtId="0" fontId="35" fillId="13" borderId="0" xfId="0" applyFont="1" applyFill="1" applyAlignment="1">
      <alignment horizontal="left" vertical="center" wrapText="1"/>
    </xf>
    <xf numFmtId="0" fontId="33" fillId="6" borderId="33" xfId="0" applyFont="1" applyFill="1" applyBorder="1" applyAlignment="1">
      <alignment horizontal="left" vertical="center" indent="12"/>
    </xf>
    <xf numFmtId="0" fontId="43" fillId="6" borderId="24" xfId="0" applyFont="1" applyFill="1" applyBorder="1" applyAlignment="1">
      <alignment horizontal="left" vertical="center" wrapText="1"/>
    </xf>
    <xf numFmtId="0" fontId="43" fillId="6" borderId="25" xfId="0" applyFont="1" applyFill="1" applyBorder="1" applyAlignment="1">
      <alignment horizontal="left" vertical="center" wrapText="1"/>
    </xf>
    <xf numFmtId="0" fontId="43" fillId="6" borderId="26" xfId="0" applyFont="1" applyFill="1" applyBorder="1" applyAlignment="1">
      <alignment horizontal="left" vertical="center" wrapText="1"/>
    </xf>
    <xf numFmtId="0" fontId="43" fillId="6" borderId="8" xfId="0" applyFont="1" applyFill="1" applyBorder="1" applyAlignment="1">
      <alignment horizontal="left" vertical="center" wrapText="1"/>
    </xf>
    <xf numFmtId="0" fontId="43" fillId="6" borderId="0" xfId="0" applyFont="1" applyFill="1" applyAlignment="1">
      <alignment horizontal="left" vertical="center" wrapText="1"/>
    </xf>
    <xf numFmtId="0" fontId="43" fillId="6" borderId="33" xfId="0" applyFont="1" applyFill="1" applyBorder="1" applyAlignment="1">
      <alignment horizontal="left" vertical="center" wrapText="1"/>
    </xf>
    <xf numFmtId="0" fontId="43" fillId="6" borderId="16" xfId="0" applyFont="1" applyFill="1" applyBorder="1" applyAlignment="1">
      <alignment horizontal="left" vertical="center" wrapText="1"/>
    </xf>
    <xf numFmtId="0" fontId="43" fillId="6" borderId="17" xfId="0" applyFont="1" applyFill="1" applyBorder="1" applyAlignment="1">
      <alignment horizontal="left" vertical="center" wrapText="1"/>
    </xf>
    <xf numFmtId="0" fontId="43" fillId="6" borderId="19" xfId="0" applyFont="1" applyFill="1" applyBorder="1" applyAlignment="1">
      <alignment horizontal="left" vertical="center" wrapText="1"/>
    </xf>
    <xf numFmtId="0" fontId="41" fillId="15" borderId="4" xfId="0" applyFont="1" applyFill="1" applyBorder="1" applyAlignment="1">
      <alignment horizontal="center" vertical="center"/>
    </xf>
    <xf numFmtId="0" fontId="41" fillId="15" borderId="5" xfId="0" applyFont="1" applyFill="1" applyBorder="1" applyAlignment="1">
      <alignment horizontal="center" vertical="center"/>
    </xf>
    <xf numFmtId="0" fontId="41" fillId="15" borderId="21" xfId="0" applyFont="1" applyFill="1" applyBorder="1" applyAlignment="1">
      <alignment horizontal="center" vertical="center"/>
    </xf>
    <xf numFmtId="0" fontId="38" fillId="6" borderId="0" xfId="0" applyFont="1" applyFill="1" applyAlignment="1">
      <alignment horizontal="left" vertical="center" wrapText="1"/>
    </xf>
    <xf numFmtId="0" fontId="39" fillId="0" borderId="3" xfId="0" applyFont="1" applyBorder="1" applyAlignment="1" applyProtection="1">
      <alignment horizontal="left" vertical="center" wrapText="1"/>
      <protection locked="0"/>
    </xf>
    <xf numFmtId="0" fontId="32" fillId="13" borderId="0" xfId="0" applyFont="1" applyFill="1" applyAlignment="1">
      <alignment vertical="center" wrapText="1"/>
    </xf>
    <xf numFmtId="0" fontId="39" fillId="0" borderId="24" xfId="0" applyFont="1" applyBorder="1" applyAlignment="1" applyProtection="1">
      <alignment horizontal="left" vertical="center" wrapText="1"/>
      <protection locked="0"/>
    </xf>
    <xf numFmtId="0" fontId="39" fillId="0" borderId="25" xfId="0" applyFont="1" applyBorder="1" applyAlignment="1" applyProtection="1">
      <alignment horizontal="left" vertical="center" wrapText="1"/>
      <protection locked="0"/>
    </xf>
    <xf numFmtId="0" fontId="39" fillId="0" borderId="26" xfId="0" applyFont="1" applyBorder="1" applyAlignment="1" applyProtection="1">
      <alignment horizontal="left" vertical="center" wrapText="1"/>
      <protection locked="0"/>
    </xf>
    <xf numFmtId="0" fontId="39" fillId="0" borderId="8" xfId="0" applyFont="1" applyBorder="1" applyAlignment="1" applyProtection="1">
      <alignment horizontal="left" vertical="center" wrapText="1"/>
      <protection locked="0"/>
    </xf>
    <xf numFmtId="0" fontId="39" fillId="0" borderId="0" xfId="0" applyFont="1" applyAlignment="1" applyProtection="1">
      <alignment horizontal="left" vertical="center" wrapText="1"/>
      <protection locked="0"/>
    </xf>
    <xf numFmtId="0" fontId="39" fillId="0" borderId="33" xfId="0" applyFont="1" applyBorder="1" applyAlignment="1" applyProtection="1">
      <alignment horizontal="left" vertical="center" wrapText="1"/>
      <protection locked="0"/>
    </xf>
    <xf numFmtId="0" fontId="39" fillId="0" borderId="16" xfId="0" applyFont="1" applyBorder="1" applyAlignment="1" applyProtection="1">
      <alignment horizontal="left" vertical="center" wrapText="1"/>
      <protection locked="0"/>
    </xf>
    <xf numFmtId="0" fontId="39" fillId="0" borderId="17" xfId="0" applyFont="1" applyBorder="1" applyAlignment="1" applyProtection="1">
      <alignment horizontal="left" vertical="center" wrapText="1"/>
      <protection locked="0"/>
    </xf>
    <xf numFmtId="0" fontId="39" fillId="0" borderId="19" xfId="0" applyFont="1" applyBorder="1" applyAlignment="1" applyProtection="1">
      <alignment horizontal="left" vertical="center" wrapText="1"/>
      <protection locked="0"/>
    </xf>
    <xf numFmtId="0" fontId="41" fillId="15" borderId="4" xfId="0" applyFont="1" applyFill="1" applyBorder="1" applyAlignment="1">
      <alignment horizontal="center" vertical="center" wrapText="1"/>
    </xf>
    <xf numFmtId="0" fontId="26" fillId="6" borderId="3" xfId="0" applyFont="1" applyFill="1" applyBorder="1" applyAlignment="1" applyProtection="1">
      <alignment horizontal="left" vertical="center" wrapText="1"/>
      <protection locked="0"/>
    </xf>
    <xf numFmtId="0" fontId="23" fillId="16" borderId="37" xfId="0" applyFont="1" applyFill="1" applyBorder="1" applyAlignment="1">
      <alignment horizontal="center" vertical="center" wrapText="1"/>
    </xf>
    <xf numFmtId="0" fontId="23" fillId="16" borderId="38" xfId="0" applyFont="1" applyFill="1" applyBorder="1" applyAlignment="1">
      <alignment horizontal="center" vertical="center" wrapText="1"/>
    </xf>
    <xf numFmtId="0" fontId="23" fillId="16" borderId="39" xfId="0" applyFont="1" applyFill="1" applyBorder="1" applyAlignment="1">
      <alignment horizontal="center" vertical="center" wrapText="1"/>
    </xf>
    <xf numFmtId="0" fontId="86" fillId="2" borderId="3" xfId="0" applyFont="1" applyFill="1" applyBorder="1" applyAlignment="1">
      <alignment horizontal="center" vertical="center" wrapText="1"/>
    </xf>
    <xf numFmtId="0" fontId="88" fillId="3" borderId="3" xfId="0" applyFont="1" applyFill="1" applyBorder="1" applyAlignment="1">
      <alignment horizontal="center" vertical="center" wrapText="1"/>
    </xf>
    <xf numFmtId="0" fontId="88" fillId="4" borderId="3" xfId="0" applyFont="1" applyFill="1" applyBorder="1" applyAlignment="1">
      <alignment horizontal="center" vertical="center" wrapText="1"/>
    </xf>
    <xf numFmtId="0" fontId="85" fillId="0" borderId="8" xfId="0" applyFont="1" applyBorder="1" applyAlignment="1">
      <alignment horizontal="center" wrapText="1"/>
    </xf>
    <xf numFmtId="0" fontId="85" fillId="0" borderId="0" xfId="0" applyFont="1" applyAlignment="1">
      <alignment horizontal="center" wrapText="1"/>
    </xf>
    <xf numFmtId="0" fontId="85" fillId="0" borderId="8" xfId="0" applyFont="1" applyBorder="1" applyAlignment="1">
      <alignment horizontal="center" vertical="center" wrapText="1"/>
    </xf>
    <xf numFmtId="0" fontId="85" fillId="0" borderId="0" xfId="0" applyFont="1" applyAlignment="1">
      <alignment horizontal="center" vertical="center" wrapText="1"/>
    </xf>
    <xf numFmtId="0" fontId="83" fillId="2" borderId="17" xfId="0" applyFont="1" applyFill="1" applyBorder="1" applyAlignment="1">
      <alignment horizontal="center" vertical="center"/>
    </xf>
    <xf numFmtId="0" fontId="83" fillId="2" borderId="19" xfId="0" applyFont="1" applyFill="1" applyBorder="1" applyAlignment="1">
      <alignment horizontal="center" vertical="center"/>
    </xf>
    <xf numFmtId="0" fontId="83" fillId="2" borderId="4" xfId="0" applyFont="1" applyFill="1" applyBorder="1" applyAlignment="1">
      <alignment horizontal="center" vertical="center" wrapText="1"/>
    </xf>
    <xf numFmtId="0" fontId="83" fillId="2" borderId="5" xfId="0" applyFont="1" applyFill="1" applyBorder="1" applyAlignment="1">
      <alignment horizontal="center" vertical="center" wrapText="1"/>
    </xf>
    <xf numFmtId="0" fontId="83" fillId="2" borderId="21" xfId="0" applyFont="1" applyFill="1" applyBorder="1" applyAlignment="1">
      <alignment horizontal="center" vertical="center" wrapText="1"/>
    </xf>
    <xf numFmtId="0" fontId="83" fillId="2" borderId="3" xfId="0" applyFont="1" applyFill="1" applyBorder="1" applyAlignment="1">
      <alignment horizontal="center" vertical="center" wrapText="1"/>
    </xf>
    <xf numFmtId="0" fontId="89" fillId="4" borderId="3" xfId="0" applyFont="1" applyFill="1" applyBorder="1" applyAlignment="1">
      <alignment horizontal="center" vertical="center" wrapText="1"/>
    </xf>
    <xf numFmtId="0" fontId="83" fillId="2" borderId="3" xfId="0" applyFont="1" applyFill="1" applyBorder="1" applyAlignment="1">
      <alignment horizontal="center" vertical="center"/>
    </xf>
    <xf numFmtId="0" fontId="3" fillId="2" borderId="17" xfId="0" applyFont="1" applyFill="1" applyBorder="1" applyAlignment="1">
      <alignment horizontal="center" vertical="center"/>
    </xf>
    <xf numFmtId="0" fontId="3" fillId="2" borderId="19" xfId="0" applyFont="1" applyFill="1" applyBorder="1" applyAlignment="1">
      <alignment horizontal="center" vertical="center"/>
    </xf>
    <xf numFmtId="0" fontId="3" fillId="2" borderId="4" xfId="0" applyFont="1" applyFill="1" applyBorder="1" applyAlignment="1">
      <alignment horizontal="center" vertical="center" wrapText="1"/>
    </xf>
    <xf numFmtId="0" fontId="3" fillId="2" borderId="21" xfId="0" applyFont="1" applyFill="1" applyBorder="1" applyAlignment="1">
      <alignment horizontal="center" vertical="center" wrapText="1"/>
    </xf>
    <xf numFmtId="0" fontId="5" fillId="4" borderId="3" xfId="1" applyFont="1" applyFill="1" applyBorder="1" applyAlignment="1" applyProtection="1">
      <alignment horizontal="center" vertical="center" wrapText="1"/>
    </xf>
    <xf numFmtId="0" fontId="3" fillId="2" borderId="5" xfId="0" applyFont="1" applyFill="1" applyBorder="1" applyAlignment="1">
      <alignment horizontal="center" vertical="center" wrapText="1"/>
    </xf>
    <xf numFmtId="0" fontId="9" fillId="4" borderId="3" xfId="0" applyFont="1" applyFill="1" applyBorder="1" applyAlignment="1">
      <alignment horizontal="center" vertical="center" wrapText="1"/>
    </xf>
    <xf numFmtId="0" fontId="5" fillId="4" borderId="3" xfId="0" applyFont="1" applyFill="1" applyBorder="1" applyAlignment="1">
      <alignment horizontal="center" vertical="center" wrapText="1"/>
    </xf>
    <xf numFmtId="0" fontId="3" fillId="2" borderId="3" xfId="0" applyFont="1" applyFill="1" applyBorder="1" applyAlignment="1">
      <alignment horizontal="center" vertical="center" wrapText="1"/>
    </xf>
    <xf numFmtId="0" fontId="9" fillId="4" borderId="1" xfId="0" applyFont="1" applyFill="1" applyBorder="1" applyAlignment="1">
      <alignment horizontal="center" vertical="center" wrapText="1"/>
    </xf>
    <xf numFmtId="0" fontId="9" fillId="4" borderId="22" xfId="0" applyFont="1" applyFill="1" applyBorder="1" applyAlignment="1">
      <alignment horizontal="center" vertical="center" wrapText="1"/>
    </xf>
    <xf numFmtId="0" fontId="70" fillId="0" borderId="0" xfId="0" applyFont="1" applyAlignment="1">
      <alignment horizontal="center"/>
    </xf>
    <xf numFmtId="0" fontId="3" fillId="2" borderId="24" xfId="0" applyFont="1" applyFill="1" applyBorder="1" applyAlignment="1">
      <alignment horizontal="center" vertical="center" wrapText="1"/>
    </xf>
    <xf numFmtId="0" fontId="3" fillId="2" borderId="25" xfId="0" applyFont="1" applyFill="1" applyBorder="1" applyAlignment="1">
      <alignment horizontal="center" vertical="center" wrapText="1"/>
    </xf>
    <xf numFmtId="0" fontId="3" fillId="2" borderId="26" xfId="0" applyFont="1" applyFill="1" applyBorder="1" applyAlignment="1">
      <alignment horizontal="center" vertical="center" wrapText="1"/>
    </xf>
    <xf numFmtId="0" fontId="9" fillId="4" borderId="4" xfId="0" applyFont="1" applyFill="1" applyBorder="1" applyAlignment="1">
      <alignment horizontal="center" vertical="center" wrapText="1"/>
    </xf>
    <xf numFmtId="0" fontId="9" fillId="4" borderId="5" xfId="0" applyFont="1" applyFill="1" applyBorder="1" applyAlignment="1">
      <alignment horizontal="center" vertical="center" wrapText="1"/>
    </xf>
    <xf numFmtId="0" fontId="9" fillId="4" borderId="21" xfId="0" applyFont="1" applyFill="1" applyBorder="1" applyAlignment="1">
      <alignment horizontal="center" vertical="center" wrapText="1"/>
    </xf>
    <xf numFmtId="0" fontId="5" fillId="4" borderId="4" xfId="1" applyFont="1" applyFill="1" applyBorder="1" applyAlignment="1" applyProtection="1">
      <alignment horizontal="center" vertical="center" wrapText="1"/>
    </xf>
    <xf numFmtId="0" fontId="5" fillId="4" borderId="5" xfId="1" applyFont="1" applyFill="1" applyBorder="1" applyAlignment="1" applyProtection="1">
      <alignment horizontal="center" vertical="center" wrapText="1"/>
    </xf>
    <xf numFmtId="0" fontId="5" fillId="4" borderId="21" xfId="1" applyFont="1" applyFill="1" applyBorder="1" applyAlignment="1" applyProtection="1">
      <alignment horizontal="center" vertical="center" wrapText="1"/>
    </xf>
    <xf numFmtId="0" fontId="70" fillId="0" borderId="8" xfId="0" applyFont="1" applyBorder="1" applyAlignment="1">
      <alignment horizontal="left" vertical="center"/>
    </xf>
    <xf numFmtId="0" fontId="70" fillId="0" borderId="0" xfId="0" applyFont="1" applyAlignment="1">
      <alignment horizontal="left" vertical="center"/>
    </xf>
    <xf numFmtId="0" fontId="70" fillId="0" borderId="8" xfId="0" applyFont="1" applyBorder="1" applyAlignment="1">
      <alignment horizontal="center" vertical="center" wrapText="1"/>
    </xf>
    <xf numFmtId="0" fontId="70" fillId="0" borderId="0" xfId="0" applyFont="1" applyAlignment="1">
      <alignment horizontal="center" vertical="center" wrapText="1"/>
    </xf>
    <xf numFmtId="0" fontId="3" fillId="2" borderId="0" xfId="0" applyFont="1" applyFill="1" applyAlignment="1">
      <alignment horizontal="center" vertical="center"/>
    </xf>
    <xf numFmtId="0" fontId="3" fillId="2" borderId="33" xfId="0" applyFont="1" applyFill="1" applyBorder="1" applyAlignment="1">
      <alignment horizontal="center" vertical="center"/>
    </xf>
    <xf numFmtId="0" fontId="3" fillId="2" borderId="22" xfId="0" applyFont="1" applyFill="1" applyBorder="1" applyAlignment="1">
      <alignment horizontal="center" vertical="center" wrapText="1"/>
    </xf>
    <xf numFmtId="0" fontId="9" fillId="4" borderId="16" xfId="0" applyFont="1" applyFill="1" applyBorder="1" applyAlignment="1">
      <alignment horizontal="center" vertical="center" wrapText="1"/>
    </xf>
    <xf numFmtId="0" fontId="9" fillId="4" borderId="17" xfId="0" applyFont="1" applyFill="1" applyBorder="1" applyAlignment="1">
      <alignment horizontal="center" vertical="center" wrapText="1"/>
    </xf>
    <xf numFmtId="0" fontId="9" fillId="4" borderId="19" xfId="0" applyFont="1" applyFill="1" applyBorder="1" applyAlignment="1">
      <alignment horizontal="center" vertical="center" wrapText="1"/>
    </xf>
    <xf numFmtId="0" fontId="9" fillId="4" borderId="2" xfId="0" applyFont="1" applyFill="1" applyBorder="1" applyAlignment="1">
      <alignment horizontal="center" vertical="center" wrapText="1"/>
    </xf>
    <xf numFmtId="0" fontId="9" fillId="6" borderId="4" xfId="0" applyFont="1" applyFill="1" applyBorder="1" applyAlignment="1">
      <alignment horizontal="center" vertical="center" wrapText="1"/>
    </xf>
    <xf numFmtId="0" fontId="9" fillId="6" borderId="21" xfId="0" applyFont="1" applyFill="1" applyBorder="1" applyAlignment="1">
      <alignment horizontal="center" vertical="center" wrapText="1"/>
    </xf>
    <xf numFmtId="0" fontId="3" fillId="2" borderId="1"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26" xfId="0" applyFont="1" applyFill="1" applyBorder="1" applyAlignment="1">
      <alignment horizontal="center" vertical="center"/>
    </xf>
    <xf numFmtId="0" fontId="9" fillId="6" borderId="1" xfId="0" applyFont="1" applyFill="1" applyBorder="1" applyAlignment="1">
      <alignment horizontal="center" vertical="center" wrapText="1"/>
    </xf>
    <xf numFmtId="0" fontId="9" fillId="6" borderId="16" xfId="0" applyFont="1" applyFill="1" applyBorder="1" applyAlignment="1">
      <alignment horizontal="center" vertical="center" wrapText="1"/>
    </xf>
    <xf numFmtId="0" fontId="3" fillId="2" borderId="8" xfId="0" applyFont="1" applyFill="1" applyBorder="1" applyAlignment="1">
      <alignment horizontal="center" vertical="center" wrapText="1"/>
    </xf>
    <xf numFmtId="0" fontId="3" fillId="2" borderId="16" xfId="0" applyFont="1" applyFill="1" applyBorder="1" applyAlignment="1">
      <alignment horizontal="center" vertical="center" wrapText="1"/>
    </xf>
    <xf numFmtId="0" fontId="9" fillId="0" borderId="1" xfId="0" applyFont="1" applyBorder="1" applyAlignment="1">
      <alignment horizontal="center" vertical="center" wrapText="1"/>
    </xf>
    <xf numFmtId="0" fontId="9" fillId="0" borderId="16" xfId="0" applyFont="1" applyBorder="1" applyAlignment="1">
      <alignment horizontal="center" vertical="center" wrapText="1"/>
    </xf>
    <xf numFmtId="0" fontId="63" fillId="17" borderId="4" xfId="0" applyFont="1" applyFill="1" applyBorder="1" applyAlignment="1">
      <alignment horizontal="center" vertical="center" wrapText="1"/>
    </xf>
    <xf numFmtId="0" fontId="64" fillId="18" borderId="3" xfId="0" applyFont="1" applyFill="1" applyBorder="1" applyAlignment="1">
      <alignment horizontal="center" vertical="center" wrapText="1"/>
    </xf>
    <xf numFmtId="0" fontId="64" fillId="0" borderId="3" xfId="0" applyFont="1" applyBorder="1" applyAlignment="1">
      <alignment horizontal="center" vertical="center" wrapText="1"/>
    </xf>
    <xf numFmtId="0" fontId="63" fillId="17" borderId="3" xfId="0" applyFont="1" applyFill="1" applyBorder="1" applyAlignment="1">
      <alignment horizontal="center" vertical="center" wrapText="1"/>
    </xf>
    <xf numFmtId="0" fontId="63" fillId="17" borderId="5" xfId="0" applyFont="1" applyFill="1" applyBorder="1" applyAlignment="1">
      <alignment horizontal="center" vertical="center" wrapText="1"/>
    </xf>
    <xf numFmtId="0" fontId="5" fillId="18" borderId="3" xfId="1" applyFont="1" applyFill="1" applyBorder="1" applyAlignment="1" applyProtection="1">
      <alignment horizontal="center" vertical="center" wrapText="1"/>
    </xf>
    <xf numFmtId="0" fontId="5" fillId="4" borderId="4" xfId="0" applyFont="1" applyFill="1" applyBorder="1" applyAlignment="1">
      <alignment horizontal="center" vertical="center" wrapText="1"/>
    </xf>
    <xf numFmtId="0" fontId="5" fillId="4" borderId="5" xfId="0" applyFont="1" applyFill="1" applyBorder="1" applyAlignment="1">
      <alignment horizontal="center" vertical="center" wrapText="1"/>
    </xf>
    <xf numFmtId="0" fontId="5" fillId="4" borderId="21" xfId="0" applyFont="1" applyFill="1" applyBorder="1" applyAlignment="1">
      <alignment horizontal="center" vertical="center" wrapText="1"/>
    </xf>
    <xf numFmtId="0" fontId="5" fillId="4" borderId="3" xfId="1" applyFont="1" applyFill="1" applyBorder="1" applyAlignment="1">
      <alignment horizontal="center" vertical="center" wrapText="1"/>
    </xf>
    <xf numFmtId="0" fontId="5" fillId="4" borderId="1" xfId="0" applyFont="1" applyFill="1" applyBorder="1" applyAlignment="1">
      <alignment horizontal="center" vertical="center" wrapText="1"/>
    </xf>
    <xf numFmtId="0" fontId="64" fillId="19" borderId="3" xfId="0" applyFont="1" applyFill="1" applyBorder="1" applyAlignment="1">
      <alignment horizontal="center" vertical="center" wrapText="1"/>
    </xf>
    <xf numFmtId="0" fontId="64" fillId="18" borderId="24" xfId="0" applyFont="1" applyFill="1" applyBorder="1" applyAlignment="1">
      <alignment horizontal="center" vertical="center" wrapText="1"/>
    </xf>
    <xf numFmtId="0" fontId="64" fillId="18" borderId="16" xfId="0" applyFont="1" applyFill="1" applyBorder="1" applyAlignment="1">
      <alignment horizontal="center" vertical="center" wrapText="1"/>
    </xf>
    <xf numFmtId="0" fontId="64" fillId="18" borderId="25" xfId="0" applyFont="1" applyFill="1" applyBorder="1" applyAlignment="1">
      <alignment horizontal="center" vertical="center" wrapText="1"/>
    </xf>
    <xf numFmtId="0" fontId="64" fillId="18" borderId="17" xfId="0" applyFont="1" applyFill="1" applyBorder="1" applyAlignment="1">
      <alignment horizontal="center" vertical="center" wrapText="1"/>
    </xf>
    <xf numFmtId="0" fontId="64" fillId="18" borderId="26" xfId="0" applyFont="1" applyFill="1" applyBorder="1" applyAlignment="1">
      <alignment horizontal="center" vertical="center" wrapText="1"/>
    </xf>
    <xf numFmtId="0" fontId="64" fillId="18" borderId="19" xfId="0" applyFont="1" applyFill="1" applyBorder="1" applyAlignment="1">
      <alignment horizontal="center" vertical="center" wrapText="1"/>
    </xf>
    <xf numFmtId="0" fontId="64" fillId="18" borderId="1" xfId="0" applyFont="1" applyFill="1" applyBorder="1" applyAlignment="1">
      <alignment horizontal="center" vertical="center" wrapText="1"/>
    </xf>
    <xf numFmtId="0" fontId="64" fillId="18" borderId="2" xfId="0" applyFont="1" applyFill="1" applyBorder="1" applyAlignment="1">
      <alignment horizontal="center" vertical="center" wrapText="1"/>
    </xf>
    <xf numFmtId="0" fontId="64" fillId="18" borderId="22" xfId="0" applyFont="1" applyFill="1" applyBorder="1" applyAlignment="1">
      <alignment horizontal="center" vertical="center" wrapText="1"/>
    </xf>
    <xf numFmtId="0" fontId="63" fillId="17" borderId="21" xfId="0" applyFont="1" applyFill="1" applyBorder="1" applyAlignment="1">
      <alignment horizontal="center" vertical="center" wrapText="1"/>
    </xf>
    <xf numFmtId="0" fontId="5" fillId="18" borderId="1" xfId="1" applyFont="1" applyFill="1" applyBorder="1" applyAlignment="1" applyProtection="1">
      <alignment horizontal="center" vertical="center" wrapText="1"/>
    </xf>
    <xf numFmtId="0" fontId="5" fillId="18" borderId="2" xfId="1" applyFont="1" applyFill="1" applyBorder="1" applyAlignment="1" applyProtection="1">
      <alignment horizontal="center" vertical="center" wrapText="1"/>
    </xf>
    <xf numFmtId="0" fontId="5" fillId="18" borderId="22" xfId="1" applyFont="1" applyFill="1" applyBorder="1" applyAlignment="1" applyProtection="1">
      <alignment horizontal="center" vertical="center" wrapText="1"/>
    </xf>
    <xf numFmtId="0" fontId="64" fillId="0" borderId="1" xfId="0" applyFont="1" applyBorder="1" applyAlignment="1">
      <alignment horizontal="center" vertical="center" wrapText="1"/>
    </xf>
    <xf numFmtId="0" fontId="64" fillId="0" borderId="22" xfId="0" applyFont="1" applyBorder="1" applyAlignment="1">
      <alignment horizontal="center" vertical="center" wrapText="1"/>
    </xf>
    <xf numFmtId="0" fontId="64" fillId="0" borderId="4" xfId="0" applyFont="1" applyBorder="1" applyAlignment="1">
      <alignment horizontal="center" vertical="center" wrapText="1"/>
    </xf>
    <xf numFmtId="0" fontId="64" fillId="0" borderId="21" xfId="0" applyFont="1" applyBorder="1" applyAlignment="1">
      <alignment horizontal="center" vertical="center" wrapText="1"/>
    </xf>
    <xf numFmtId="0" fontId="5" fillId="18" borderId="3" xfId="0" applyFont="1" applyFill="1" applyBorder="1" applyAlignment="1">
      <alignment horizontal="center" vertical="center" wrapText="1"/>
    </xf>
    <xf numFmtId="0" fontId="64" fillId="18" borderId="4" xfId="0" applyFont="1" applyFill="1" applyBorder="1" applyAlignment="1">
      <alignment horizontal="center" vertical="center" wrapText="1"/>
    </xf>
    <xf numFmtId="0" fontId="63" fillId="17" borderId="8" xfId="0" applyFont="1" applyFill="1" applyBorder="1" applyAlignment="1">
      <alignment horizontal="center" vertical="center" wrapText="1"/>
    </xf>
    <xf numFmtId="0" fontId="63" fillId="17" borderId="16" xfId="0" applyFont="1" applyFill="1" applyBorder="1" applyAlignment="1">
      <alignment horizontal="center" vertical="center" wrapText="1"/>
    </xf>
    <xf numFmtId="0" fontId="64" fillId="0" borderId="16" xfId="0" applyFont="1" applyBorder="1" applyAlignment="1">
      <alignment horizontal="center" vertical="center" wrapText="1"/>
    </xf>
    <xf numFmtId="0" fontId="63" fillId="17" borderId="0" xfId="0" applyFont="1" applyFill="1" applyAlignment="1">
      <alignment horizontal="center" vertical="center" wrapText="1"/>
    </xf>
    <xf numFmtId="0" fontId="5" fillId="18" borderId="4" xfId="1" applyFont="1" applyFill="1" applyBorder="1" applyAlignment="1" applyProtection="1">
      <alignment horizontal="center" vertical="center" wrapText="1"/>
    </xf>
    <xf numFmtId="0" fontId="9" fillId="0" borderId="3" xfId="0" applyFont="1" applyBorder="1" applyAlignment="1">
      <alignment horizontal="center" vertical="center" wrapText="1"/>
    </xf>
    <xf numFmtId="0" fontId="9" fillId="0" borderId="4" xfId="0" applyFont="1" applyBorder="1" applyAlignment="1">
      <alignment horizontal="center" vertical="center" wrapText="1"/>
    </xf>
    <xf numFmtId="0" fontId="3" fillId="2" borderId="0" xfId="0" applyFont="1" applyFill="1" applyAlignment="1">
      <alignment horizontal="center" vertical="center" wrapText="1"/>
    </xf>
    <xf numFmtId="0" fontId="9" fillId="6" borderId="22" xfId="0" applyFont="1" applyFill="1" applyBorder="1" applyAlignment="1">
      <alignment horizontal="center" vertical="center" wrapText="1"/>
    </xf>
    <xf numFmtId="0" fontId="3" fillId="2" borderId="3" xfId="0" applyFont="1" applyFill="1" applyBorder="1" applyAlignment="1" applyProtection="1">
      <alignment horizontal="center" vertical="center" wrapText="1"/>
      <protection locked="0"/>
    </xf>
    <xf numFmtId="0" fontId="9" fillId="0" borderId="22" xfId="0" applyFont="1" applyBorder="1" applyAlignment="1">
      <alignment horizontal="center" vertical="center" wrapText="1"/>
    </xf>
    <xf numFmtId="0" fontId="5" fillId="4" borderId="2" xfId="0" applyFont="1" applyFill="1" applyBorder="1" applyAlignment="1">
      <alignment horizontal="center" vertical="center" wrapText="1"/>
    </xf>
    <xf numFmtId="0" fontId="3" fillId="2"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6" fillId="2" borderId="33" xfId="0" applyFont="1" applyFill="1" applyBorder="1" applyAlignment="1">
      <alignment horizontal="center" vertical="center"/>
    </xf>
    <xf numFmtId="0" fontId="3" fillId="2" borderId="1" xfId="0" applyFont="1" applyFill="1" applyBorder="1" applyAlignment="1">
      <alignment horizontal="center" vertical="center" wrapText="1"/>
    </xf>
    <xf numFmtId="49" fontId="5" fillId="26" borderId="3" xfId="0" applyNumberFormat="1" applyFont="1" applyFill="1" applyBorder="1" applyAlignment="1">
      <alignment horizontal="center" vertical="center" wrapText="1"/>
    </xf>
    <xf numFmtId="49" fontId="5" fillId="26" borderId="1" xfId="0" applyNumberFormat="1" applyFont="1" applyFill="1" applyBorder="1" applyAlignment="1">
      <alignment horizontal="center" vertical="center" wrapText="1"/>
    </xf>
    <xf numFmtId="0" fontId="3" fillId="2" borderId="1" xfId="0" applyFont="1" applyFill="1" applyBorder="1" applyAlignment="1">
      <alignment horizontal="center" vertical="center" textRotation="90" wrapText="1"/>
    </xf>
    <xf numFmtId="0" fontId="3" fillId="2" borderId="2" xfId="0" applyFont="1" applyFill="1" applyBorder="1" applyAlignment="1">
      <alignment horizontal="center" vertical="center" textRotation="90" wrapText="1"/>
    </xf>
    <xf numFmtId="0" fontId="6" fillId="2" borderId="34" xfId="0" applyFont="1" applyFill="1" applyBorder="1" applyAlignment="1">
      <alignment horizontal="center" vertical="center"/>
    </xf>
    <xf numFmtId="0" fontId="3" fillId="2" borderId="23" xfId="0" applyFont="1" applyFill="1" applyBorder="1" applyAlignment="1">
      <alignment horizontal="center" vertical="center" wrapText="1"/>
    </xf>
    <xf numFmtId="0" fontId="3" fillId="2" borderId="18" xfId="0" applyFont="1" applyFill="1" applyBorder="1" applyAlignment="1">
      <alignment horizontal="center" vertical="center" wrapText="1"/>
    </xf>
    <xf numFmtId="0" fontId="3" fillId="2" borderId="9" xfId="0" applyFont="1" applyFill="1" applyBorder="1" applyAlignment="1">
      <alignment horizontal="center" vertical="center" wrapText="1"/>
    </xf>
    <xf numFmtId="0" fontId="3" fillId="2" borderId="12" xfId="0" applyFont="1" applyFill="1" applyBorder="1" applyAlignment="1">
      <alignment horizontal="center" vertical="center" wrapText="1"/>
    </xf>
    <xf numFmtId="0" fontId="3" fillId="2" borderId="14" xfId="0" applyFont="1" applyFill="1" applyBorder="1" applyAlignment="1">
      <alignment horizontal="center" vertical="center"/>
    </xf>
    <xf numFmtId="0" fontId="3" fillId="2" borderId="15" xfId="0" applyFont="1" applyFill="1" applyBorder="1" applyAlignment="1">
      <alignment horizontal="center" vertical="center"/>
    </xf>
    <xf numFmtId="0" fontId="3" fillId="2" borderId="20" xfId="0" applyFont="1" applyFill="1" applyBorder="1" applyAlignment="1">
      <alignment horizontal="center" vertical="center"/>
    </xf>
    <xf numFmtId="0" fontId="9" fillId="4" borderId="10" xfId="0" applyFont="1" applyFill="1" applyBorder="1" applyAlignment="1">
      <alignment horizontal="center" vertical="center" wrapText="1"/>
    </xf>
    <xf numFmtId="0" fontId="9" fillId="4" borderId="11" xfId="0" applyFont="1" applyFill="1" applyBorder="1" applyAlignment="1">
      <alignment horizontal="center" vertical="center" wrapText="1"/>
    </xf>
    <xf numFmtId="49" fontId="9" fillId="21" borderId="3" xfId="0" applyNumberFormat="1" applyFont="1" applyFill="1" applyBorder="1" applyAlignment="1">
      <alignment horizontal="center" vertical="center" wrapText="1"/>
    </xf>
    <xf numFmtId="49" fontId="9" fillId="21" borderId="13" xfId="0" applyNumberFormat="1" applyFont="1" applyFill="1" applyBorder="1" applyAlignment="1">
      <alignment horizontal="center" vertical="center" wrapText="1"/>
    </xf>
    <xf numFmtId="0" fontId="9" fillId="4" borderId="13" xfId="0" applyFont="1" applyFill="1" applyBorder="1" applyAlignment="1">
      <alignment horizontal="center" vertical="center" wrapText="1"/>
    </xf>
    <xf numFmtId="0" fontId="9" fillId="21" borderId="3" xfId="0" applyFont="1" applyFill="1" applyBorder="1" applyAlignment="1">
      <alignment horizontal="center" vertical="center" wrapText="1"/>
    </xf>
    <xf numFmtId="0" fontId="9" fillId="21" borderId="13" xfId="0" applyFont="1" applyFill="1" applyBorder="1" applyAlignment="1">
      <alignment horizontal="center" vertical="center" wrapText="1"/>
    </xf>
    <xf numFmtId="14" fontId="9" fillId="4" borderId="1" xfId="0" applyNumberFormat="1" applyFont="1" applyFill="1" applyBorder="1" applyAlignment="1">
      <alignment horizontal="center" vertical="center" wrapText="1"/>
    </xf>
    <xf numFmtId="14" fontId="9" fillId="4" borderId="18" xfId="0" applyNumberFormat="1" applyFont="1" applyFill="1" applyBorder="1" applyAlignment="1">
      <alignment horizontal="center" vertical="center" wrapText="1"/>
    </xf>
    <xf numFmtId="14" fontId="9" fillId="4" borderId="3" xfId="0" applyNumberFormat="1" applyFont="1" applyFill="1" applyBorder="1" applyAlignment="1">
      <alignment horizontal="center" vertical="center" wrapText="1"/>
    </xf>
    <xf numFmtId="0" fontId="9" fillId="21" borderId="1" xfId="0" applyFont="1" applyFill="1" applyBorder="1" applyAlignment="1">
      <alignment horizontal="center" vertical="center" wrapText="1"/>
    </xf>
    <xf numFmtId="0" fontId="9" fillId="21" borderId="2" xfId="0" applyFont="1" applyFill="1" applyBorder="1" applyAlignment="1">
      <alignment horizontal="center" vertical="center" wrapText="1"/>
    </xf>
    <xf numFmtId="0" fontId="5" fillId="4" borderId="1" xfId="1" applyFont="1" applyFill="1" applyBorder="1" applyAlignment="1" applyProtection="1">
      <alignment horizontal="center" vertical="center" wrapText="1"/>
    </xf>
    <xf numFmtId="0" fontId="5" fillId="4" borderId="2" xfId="1" applyFont="1" applyFill="1" applyBorder="1" applyAlignment="1" applyProtection="1">
      <alignment horizontal="center" vertical="center" wrapText="1"/>
    </xf>
    <xf numFmtId="0" fontId="6" fillId="2" borderId="1" xfId="0" applyFont="1" applyFill="1" applyBorder="1" applyAlignment="1">
      <alignment horizontal="center" vertical="center"/>
    </xf>
    <xf numFmtId="0" fontId="6" fillId="2" borderId="2" xfId="0" applyFont="1" applyFill="1" applyBorder="1" applyAlignment="1">
      <alignment horizontal="center" vertical="center"/>
    </xf>
    <xf numFmtId="0" fontId="6" fillId="2" borderId="22" xfId="0" applyFont="1" applyFill="1" applyBorder="1" applyAlignment="1">
      <alignment horizontal="center" vertical="center"/>
    </xf>
    <xf numFmtId="0" fontId="9" fillId="6" borderId="3" xfId="0" applyFont="1" applyFill="1" applyBorder="1" applyAlignment="1">
      <alignment horizontal="center" vertical="center" wrapText="1"/>
    </xf>
    <xf numFmtId="0" fontId="53" fillId="4" borderId="3" xfId="0" applyFont="1" applyFill="1" applyBorder="1" applyAlignment="1">
      <alignment horizontal="center" vertical="center" wrapText="1"/>
    </xf>
    <xf numFmtId="14" fontId="51" fillId="4" borderId="3" xfId="0" applyNumberFormat="1" applyFont="1" applyFill="1" applyBorder="1" applyAlignment="1">
      <alignment horizontal="center" vertical="center" wrapText="1"/>
    </xf>
    <xf numFmtId="0" fontId="51" fillId="4" borderId="3" xfId="0" applyFont="1" applyFill="1" applyBorder="1" applyAlignment="1">
      <alignment horizontal="center" vertical="center" wrapText="1"/>
    </xf>
    <xf numFmtId="0" fontId="53" fillId="4" borderId="3" xfId="1" applyFont="1" applyFill="1" applyBorder="1" applyAlignment="1" applyProtection="1">
      <alignment horizontal="center" vertical="center" wrapText="1"/>
    </xf>
    <xf numFmtId="0" fontId="51" fillId="4" borderId="1" xfId="0" applyFont="1" applyFill="1" applyBorder="1" applyAlignment="1">
      <alignment horizontal="center" vertical="center" wrapText="1"/>
    </xf>
    <xf numFmtId="0" fontId="51" fillId="4" borderId="22" xfId="0" applyFont="1" applyFill="1" applyBorder="1" applyAlignment="1">
      <alignment horizontal="center" vertical="center" wrapText="1"/>
    </xf>
    <xf numFmtId="0" fontId="49" fillId="2" borderId="3" xfId="0" applyFont="1" applyFill="1" applyBorder="1" applyAlignment="1">
      <alignment horizontal="center" vertical="center" wrapText="1"/>
    </xf>
    <xf numFmtId="0" fontId="51" fillId="21" borderId="3" xfId="0" applyFont="1" applyFill="1" applyBorder="1" applyAlignment="1">
      <alignment horizontal="center" vertical="center" wrapText="1"/>
    </xf>
    <xf numFmtId="49" fontId="51" fillId="21" borderId="3" xfId="0" applyNumberFormat="1" applyFont="1" applyFill="1" applyBorder="1" applyAlignment="1">
      <alignment horizontal="center" vertical="center" wrapText="1"/>
    </xf>
    <xf numFmtId="0" fontId="49" fillId="2" borderId="4" xfId="0" applyFont="1" applyFill="1" applyBorder="1" applyAlignment="1">
      <alignment horizontal="center" vertical="center" wrapText="1"/>
    </xf>
    <xf numFmtId="0" fontId="49" fillId="2" borderId="21" xfId="0" applyFont="1" applyFill="1" applyBorder="1" applyAlignment="1">
      <alignment horizontal="center" vertical="center" wrapText="1"/>
    </xf>
    <xf numFmtId="0" fontId="14" fillId="4" borderId="4" xfId="0" applyFont="1" applyFill="1" applyBorder="1" applyAlignment="1">
      <alignment horizontal="center" vertical="center" wrapText="1"/>
    </xf>
    <xf numFmtId="0" fontId="14" fillId="4" borderId="5" xfId="0" applyFont="1" applyFill="1" applyBorder="1" applyAlignment="1">
      <alignment horizontal="center" vertical="center" wrapText="1"/>
    </xf>
    <xf numFmtId="0" fontId="14" fillId="4" borderId="21" xfId="0" applyFont="1" applyFill="1" applyBorder="1" applyAlignment="1">
      <alignment horizontal="center" vertical="center" wrapText="1"/>
    </xf>
    <xf numFmtId="0" fontId="14" fillId="6" borderId="1" xfId="0" applyFont="1" applyFill="1" applyBorder="1" applyAlignment="1">
      <alignment horizontal="center" vertical="center" wrapText="1"/>
    </xf>
    <xf numFmtId="0" fontId="14" fillId="6" borderId="22" xfId="0" applyFont="1" applyFill="1" applyBorder="1" applyAlignment="1">
      <alignment horizontal="center" vertical="center" wrapText="1"/>
    </xf>
    <xf numFmtId="0" fontId="15" fillId="2" borderId="24" xfId="0" applyFont="1" applyFill="1" applyBorder="1" applyAlignment="1">
      <alignment horizontal="center" vertical="center" wrapText="1"/>
    </xf>
    <xf numFmtId="0" fontId="15" fillId="2" borderId="8" xfId="0" applyFont="1" applyFill="1" applyBorder="1" applyAlignment="1">
      <alignment horizontal="center" vertical="center" wrapText="1"/>
    </xf>
    <xf numFmtId="0" fontId="15" fillId="2" borderId="16" xfId="0" applyFont="1" applyFill="1" applyBorder="1" applyAlignment="1">
      <alignment horizontal="center" vertical="center" wrapText="1"/>
    </xf>
    <xf numFmtId="0" fontId="56" fillId="2" borderId="26" xfId="0" applyFont="1" applyFill="1" applyBorder="1" applyAlignment="1">
      <alignment horizontal="center" vertical="center"/>
    </xf>
    <xf numFmtId="0" fontId="56" fillId="2" borderId="33" xfId="0" applyFont="1" applyFill="1" applyBorder="1" applyAlignment="1">
      <alignment horizontal="center" vertical="center"/>
    </xf>
    <xf numFmtId="0" fontId="14" fillId="0" borderId="1" xfId="0" applyFont="1" applyBorder="1" applyAlignment="1">
      <alignment horizontal="center" vertical="center" wrapText="1"/>
    </xf>
    <xf numFmtId="0" fontId="14" fillId="0" borderId="22" xfId="0" applyFont="1" applyBorder="1" applyAlignment="1">
      <alignment horizontal="center" vertical="center" wrapText="1"/>
    </xf>
    <xf numFmtId="0" fontId="15" fillId="2" borderId="3" xfId="0" applyFont="1" applyFill="1" applyBorder="1" applyAlignment="1">
      <alignment horizontal="center" vertical="center" wrapText="1"/>
    </xf>
    <xf numFmtId="0" fontId="15" fillId="2" borderId="4" xfId="0" applyFont="1" applyFill="1" applyBorder="1" applyAlignment="1">
      <alignment horizontal="center" vertical="center" wrapText="1"/>
    </xf>
    <xf numFmtId="0" fontId="15" fillId="2" borderId="5" xfId="0" applyFont="1" applyFill="1" applyBorder="1" applyAlignment="1">
      <alignment horizontal="center" vertical="center" wrapText="1"/>
    </xf>
    <xf numFmtId="0" fontId="14" fillId="4" borderId="1" xfId="0" applyFont="1" applyFill="1" applyBorder="1" applyAlignment="1">
      <alignment horizontal="center" vertical="center" wrapText="1"/>
    </xf>
    <xf numFmtId="0" fontId="14" fillId="4" borderId="2" xfId="0" applyFont="1" applyFill="1" applyBorder="1" applyAlignment="1">
      <alignment horizontal="center" vertical="center" wrapText="1"/>
    </xf>
    <xf numFmtId="0" fontId="14" fillId="4" borderId="22" xfId="0" applyFont="1" applyFill="1" applyBorder="1" applyAlignment="1">
      <alignment horizontal="center" vertical="center" wrapText="1"/>
    </xf>
    <xf numFmtId="0" fontId="14" fillId="21" borderId="1" xfId="0" applyFont="1" applyFill="1" applyBorder="1" applyAlignment="1">
      <alignment horizontal="center" vertical="center" wrapText="1"/>
    </xf>
    <xf numFmtId="0" fontId="14" fillId="21" borderId="2" xfId="0" applyFont="1" applyFill="1" applyBorder="1" applyAlignment="1">
      <alignment horizontal="center" vertical="center" wrapText="1"/>
    </xf>
    <xf numFmtId="0" fontId="14" fillId="21" borderId="22" xfId="0" applyFont="1" applyFill="1" applyBorder="1" applyAlignment="1">
      <alignment horizontal="center" vertical="center" wrapText="1"/>
    </xf>
    <xf numFmtId="49" fontId="14" fillId="21" borderId="1" xfId="0" applyNumberFormat="1" applyFont="1" applyFill="1" applyBorder="1" applyAlignment="1">
      <alignment horizontal="center" vertical="center" wrapText="1"/>
    </xf>
    <xf numFmtId="49" fontId="14" fillId="21" borderId="2" xfId="0" applyNumberFormat="1" applyFont="1" applyFill="1" applyBorder="1" applyAlignment="1">
      <alignment horizontal="center" vertical="center" wrapText="1"/>
    </xf>
    <xf numFmtId="49" fontId="14" fillId="21" borderId="22" xfId="0" applyNumberFormat="1" applyFont="1" applyFill="1" applyBorder="1" applyAlignment="1">
      <alignment horizontal="center" vertical="center" wrapText="1"/>
    </xf>
    <xf numFmtId="0" fontId="60" fillId="4" borderId="1" xfId="1" applyFont="1" applyFill="1" applyBorder="1" applyAlignment="1" applyProtection="1">
      <alignment horizontal="center" vertical="center" wrapText="1"/>
    </xf>
    <xf numFmtId="0" fontId="60" fillId="4" borderId="2" xfId="1" applyFont="1" applyFill="1" applyBorder="1" applyAlignment="1" applyProtection="1">
      <alignment horizontal="center" vertical="center" wrapText="1"/>
    </xf>
    <xf numFmtId="0" fontId="60" fillId="4" borderId="22" xfId="1" applyFont="1" applyFill="1" applyBorder="1" applyAlignment="1" applyProtection="1">
      <alignment horizontal="center" vertical="center" wrapText="1"/>
    </xf>
    <xf numFmtId="0" fontId="61" fillId="17" borderId="3" xfId="0" applyFont="1" applyFill="1" applyBorder="1" applyAlignment="1">
      <alignment horizontal="center" vertical="center" wrapText="1"/>
    </xf>
    <xf numFmtId="0" fontId="61" fillId="17" borderId="5" xfId="0" applyFont="1" applyFill="1" applyBorder="1" applyAlignment="1">
      <alignment horizontal="center" vertical="center" wrapText="1"/>
    </xf>
    <xf numFmtId="0" fontId="62" fillId="18" borderId="3" xfId="0" applyFont="1" applyFill="1" applyBorder="1" applyAlignment="1">
      <alignment horizontal="center" vertical="center" wrapText="1"/>
    </xf>
    <xf numFmtId="0" fontId="62" fillId="25" borderId="3" xfId="0" applyFont="1" applyFill="1" applyBorder="1" applyAlignment="1">
      <alignment horizontal="center" vertical="center" wrapText="1"/>
    </xf>
    <xf numFmtId="49" fontId="62" fillId="25" borderId="3" xfId="0" applyNumberFormat="1" applyFont="1" applyFill="1" applyBorder="1" applyAlignment="1">
      <alignment horizontal="center" vertical="center" wrapText="1"/>
    </xf>
    <xf numFmtId="0" fontId="62" fillId="25" borderId="1" xfId="0" applyFont="1" applyFill="1" applyBorder="1" applyAlignment="1">
      <alignment horizontal="center" vertical="center" wrapText="1"/>
    </xf>
    <xf numFmtId="0" fontId="62" fillId="25" borderId="2" xfId="0" applyFont="1" applyFill="1" applyBorder="1" applyAlignment="1">
      <alignment horizontal="center" vertical="center" wrapText="1"/>
    </xf>
    <xf numFmtId="0" fontId="62" fillId="25" borderId="22" xfId="0" applyFont="1" applyFill="1" applyBorder="1" applyAlignment="1">
      <alignment horizontal="center" vertical="center" wrapText="1"/>
    </xf>
    <xf numFmtId="0" fontId="60" fillId="18" borderId="1" xfId="1" applyFont="1" applyFill="1" applyBorder="1" applyAlignment="1" applyProtection="1">
      <alignment horizontal="center" vertical="center" wrapText="1"/>
    </xf>
    <xf numFmtId="0" fontId="60" fillId="18" borderId="2" xfId="1" applyFont="1" applyFill="1" applyBorder="1" applyAlignment="1" applyProtection="1">
      <alignment horizontal="center" vertical="center" wrapText="1"/>
    </xf>
    <xf numFmtId="0" fontId="60" fillId="18" borderId="22" xfId="1" applyFont="1" applyFill="1" applyBorder="1" applyAlignment="1" applyProtection="1">
      <alignment horizontal="center" vertical="center" wrapText="1"/>
    </xf>
    <xf numFmtId="0" fontId="62" fillId="18" borderId="1" xfId="0" applyFont="1" applyFill="1" applyBorder="1" applyAlignment="1">
      <alignment horizontal="center" vertical="center" wrapText="1"/>
    </xf>
    <xf numFmtId="0" fontId="62" fillId="18" borderId="2" xfId="0" applyFont="1" applyFill="1" applyBorder="1" applyAlignment="1">
      <alignment horizontal="center" vertical="center" wrapText="1"/>
    </xf>
    <xf numFmtId="0" fontId="62" fillId="18" borderId="22" xfId="0" applyFont="1" applyFill="1" applyBorder="1" applyAlignment="1">
      <alignment horizontal="center" vertical="center" wrapText="1"/>
    </xf>
    <xf numFmtId="0" fontId="62" fillId="18" borderId="4" xfId="0" applyFont="1" applyFill="1" applyBorder="1" applyAlignment="1">
      <alignment horizontal="center" vertical="center" wrapText="1"/>
    </xf>
    <xf numFmtId="0" fontId="62" fillId="18" borderId="5" xfId="0" applyFont="1" applyFill="1" applyBorder="1" applyAlignment="1">
      <alignment horizontal="center" vertical="center" wrapText="1"/>
    </xf>
    <xf numFmtId="0" fontId="62" fillId="0" borderId="3" xfId="0" applyFont="1" applyBorder="1" applyAlignment="1">
      <alignment horizontal="center" vertical="center" wrapText="1"/>
    </xf>
    <xf numFmtId="0" fontId="60" fillId="4" borderId="1" xfId="0" applyFont="1" applyFill="1" applyBorder="1" applyAlignment="1">
      <alignment horizontal="center" vertical="center" wrapText="1"/>
    </xf>
    <xf numFmtId="14" fontId="14" fillId="4" borderId="3" xfId="0" applyNumberFormat="1" applyFont="1" applyFill="1" applyBorder="1" applyAlignment="1">
      <alignment horizontal="center" vertical="center" wrapText="1"/>
    </xf>
    <xf numFmtId="0" fontId="60" fillId="4" borderId="3" xfId="1" applyFont="1" applyFill="1" applyBorder="1" applyAlignment="1">
      <alignment horizontal="center" vertical="center" wrapText="1"/>
    </xf>
    <xf numFmtId="0" fontId="14" fillId="4" borderId="3" xfId="0" applyFont="1" applyFill="1" applyBorder="1" applyAlignment="1">
      <alignment horizontal="center" vertical="center" wrapText="1"/>
    </xf>
    <xf numFmtId="0" fontId="14" fillId="21" borderId="3" xfId="0" applyFont="1" applyFill="1" applyBorder="1" applyAlignment="1">
      <alignment horizontal="center" vertical="center" wrapText="1"/>
    </xf>
    <xf numFmtId="49" fontId="14" fillId="21" borderId="3" xfId="0" applyNumberFormat="1" applyFont="1" applyFill="1" applyBorder="1" applyAlignment="1">
      <alignment horizontal="center" vertical="center" wrapText="1"/>
    </xf>
    <xf numFmtId="0" fontId="15" fillId="2" borderId="21" xfId="0" applyFont="1" applyFill="1" applyBorder="1" applyAlignment="1">
      <alignment horizontal="center" vertical="center" wrapText="1"/>
    </xf>
    <xf numFmtId="0" fontId="60" fillId="4" borderId="4" xfId="0" applyFont="1" applyFill="1" applyBorder="1" applyAlignment="1">
      <alignment horizontal="center" vertical="center" wrapText="1"/>
    </xf>
    <xf numFmtId="0" fontId="60" fillId="4" borderId="5" xfId="0" applyFont="1" applyFill="1" applyBorder="1" applyAlignment="1">
      <alignment horizontal="center" vertical="center" wrapText="1"/>
    </xf>
    <xf numFmtId="0" fontId="60" fillId="4" borderId="21" xfId="0" applyFont="1" applyFill="1" applyBorder="1" applyAlignment="1">
      <alignment horizontal="center" vertical="center" wrapText="1"/>
    </xf>
    <xf numFmtId="0" fontId="64" fillId="18" borderId="5" xfId="0" applyFont="1" applyFill="1" applyBorder="1" applyAlignment="1">
      <alignment horizontal="center" vertical="center" wrapText="1"/>
    </xf>
    <xf numFmtId="0" fontId="6" fillId="2" borderId="26" xfId="0" applyFont="1" applyFill="1" applyBorder="1" applyAlignment="1">
      <alignment horizontal="center" vertical="center"/>
    </xf>
    <xf numFmtId="0" fontId="64" fillId="25" borderId="3" xfId="0" applyFont="1" applyFill="1" applyBorder="1" applyAlignment="1">
      <alignment horizontal="center" vertical="center" wrapText="1"/>
    </xf>
    <xf numFmtId="49" fontId="64" fillId="25" borderId="3" xfId="0" applyNumberFormat="1" applyFont="1" applyFill="1" applyBorder="1" applyAlignment="1">
      <alignment horizontal="center" vertical="center" wrapText="1"/>
    </xf>
    <xf numFmtId="0" fontId="68" fillId="0" borderId="1" xfId="0" applyFont="1" applyBorder="1" applyAlignment="1">
      <alignment horizontal="center" vertical="center" wrapText="1"/>
    </xf>
    <xf numFmtId="0" fontId="68" fillId="0" borderId="22" xfId="0" applyFont="1" applyBorder="1" applyAlignment="1">
      <alignment horizontal="center" vertical="center" wrapText="1"/>
    </xf>
    <xf numFmtId="0" fontId="68" fillId="18" borderId="4" xfId="0" applyFont="1" applyFill="1" applyBorder="1" applyAlignment="1">
      <alignment horizontal="center" vertical="center" wrapText="1"/>
    </xf>
    <xf numFmtId="0" fontId="68" fillId="18" borderId="5" xfId="0" applyFont="1" applyFill="1" applyBorder="1" applyAlignment="1">
      <alignment horizontal="center" vertical="center" wrapText="1"/>
    </xf>
    <xf numFmtId="0" fontId="68" fillId="0" borderId="3" xfId="0" applyFont="1" applyBorder="1" applyAlignment="1">
      <alignment horizontal="center" vertical="center" wrapText="1"/>
    </xf>
    <xf numFmtId="0" fontId="58" fillId="2" borderId="26" xfId="0" applyFont="1" applyFill="1" applyBorder="1" applyAlignment="1">
      <alignment horizontal="center" vertical="center"/>
    </xf>
    <xf numFmtId="0" fontId="58" fillId="2" borderId="33" xfId="0" applyFont="1" applyFill="1" applyBorder="1" applyAlignment="1">
      <alignment horizontal="center" vertical="center"/>
    </xf>
    <xf numFmtId="0" fontId="67" fillId="17" borderId="3" xfId="0" applyFont="1" applyFill="1" applyBorder="1" applyAlignment="1">
      <alignment horizontal="center" vertical="center" wrapText="1"/>
    </xf>
    <xf numFmtId="0" fontId="67" fillId="17" borderId="5" xfId="0" applyFont="1" applyFill="1" applyBorder="1" applyAlignment="1">
      <alignment horizontal="center" vertical="center" wrapText="1"/>
    </xf>
    <xf numFmtId="0" fontId="68" fillId="18" borderId="3" xfId="0" applyFont="1" applyFill="1" applyBorder="1" applyAlignment="1">
      <alignment horizontal="center" vertical="center" wrapText="1"/>
    </xf>
    <xf numFmtId="0" fontId="68" fillId="25" borderId="3" xfId="0" applyFont="1" applyFill="1" applyBorder="1" applyAlignment="1">
      <alignment horizontal="center" vertical="center" wrapText="1"/>
    </xf>
    <xf numFmtId="49" fontId="68" fillId="25" borderId="3" xfId="0" applyNumberFormat="1" applyFont="1" applyFill="1" applyBorder="1" applyAlignment="1">
      <alignment horizontal="center" vertical="center" wrapText="1"/>
    </xf>
    <xf numFmtId="0" fontId="53" fillId="18" borderId="3" xfId="1" applyFont="1" applyFill="1" applyBorder="1" applyAlignment="1" applyProtection="1">
      <alignment horizontal="center" vertical="center" wrapText="1"/>
    </xf>
    <xf numFmtId="0" fontId="68" fillId="18" borderId="1" xfId="0" applyFont="1" applyFill="1" applyBorder="1" applyAlignment="1">
      <alignment horizontal="center" vertical="center" wrapText="1"/>
    </xf>
    <xf numFmtId="0" fontId="68" fillId="18" borderId="2" xfId="0" applyFont="1" applyFill="1" applyBorder="1" applyAlignment="1">
      <alignment horizontal="center" vertical="center" wrapText="1"/>
    </xf>
    <xf numFmtId="0" fontId="68" fillId="18" borderId="22" xfId="0" applyFont="1" applyFill="1" applyBorder="1" applyAlignment="1">
      <alignment horizontal="center" vertical="center" wrapText="1"/>
    </xf>
    <xf numFmtId="0" fontId="68" fillId="19" borderId="1" xfId="0" applyFont="1" applyFill="1" applyBorder="1" applyAlignment="1">
      <alignment horizontal="center" vertical="center" wrapText="1"/>
    </xf>
    <xf numFmtId="0" fontId="68" fillId="19" borderId="22" xfId="0" applyFont="1" applyFill="1" applyBorder="1" applyAlignment="1">
      <alignment horizontal="center" vertical="center" wrapText="1"/>
    </xf>
    <xf numFmtId="14" fontId="64" fillId="18" borderId="1" xfId="0" applyNumberFormat="1" applyFont="1" applyFill="1" applyBorder="1" applyAlignment="1">
      <alignment horizontal="center" vertical="center" wrapText="1"/>
    </xf>
    <xf numFmtId="14" fontId="64" fillId="18" borderId="2" xfId="0" applyNumberFormat="1" applyFont="1" applyFill="1" applyBorder="1" applyAlignment="1">
      <alignment horizontal="center" vertical="center" wrapText="1"/>
    </xf>
    <xf numFmtId="14" fontId="64" fillId="18" borderId="22" xfId="0" applyNumberFormat="1" applyFont="1" applyFill="1" applyBorder="1" applyAlignment="1">
      <alignment horizontal="center" vertical="center" wrapText="1"/>
    </xf>
    <xf numFmtId="14" fontId="64" fillId="0" borderId="1" xfId="0" applyNumberFormat="1" applyFont="1" applyBorder="1" applyAlignment="1">
      <alignment horizontal="center" vertical="center" wrapText="1"/>
    </xf>
    <xf numFmtId="14" fontId="64" fillId="0" borderId="22" xfId="0" applyNumberFormat="1" applyFont="1" applyBorder="1" applyAlignment="1">
      <alignment horizontal="center" vertical="center" wrapText="1"/>
    </xf>
    <xf numFmtId="14" fontId="64" fillId="0" borderId="3" xfId="0" applyNumberFormat="1" applyFont="1" applyBorder="1" applyAlignment="1">
      <alignment horizontal="center" vertical="center" wrapText="1"/>
    </xf>
    <xf numFmtId="14" fontId="64" fillId="18" borderId="3" xfId="0" applyNumberFormat="1" applyFont="1" applyFill="1" applyBorder="1" applyAlignment="1">
      <alignment horizontal="center" vertical="center" wrapText="1"/>
    </xf>
    <xf numFmtId="0" fontId="64" fillId="25" borderId="1" xfId="0" applyFont="1" applyFill="1" applyBorder="1" applyAlignment="1">
      <alignment horizontal="center" vertical="center" wrapText="1"/>
    </xf>
    <xf numFmtId="0" fontId="64" fillId="25" borderId="2" xfId="0" applyFont="1" applyFill="1" applyBorder="1" applyAlignment="1">
      <alignment horizontal="center" vertical="center" wrapText="1"/>
    </xf>
    <xf numFmtId="0" fontId="64" fillId="25" borderId="22" xfId="0" applyFont="1" applyFill="1" applyBorder="1" applyAlignment="1">
      <alignment horizontal="center" vertical="center" wrapText="1"/>
    </xf>
    <xf numFmtId="14" fontId="9" fillId="0" borderId="1" xfId="0" applyNumberFormat="1" applyFont="1" applyBorder="1" applyAlignment="1">
      <alignment horizontal="center" vertical="center" wrapText="1"/>
    </xf>
    <xf numFmtId="14" fontId="9" fillId="0" borderId="22" xfId="0" applyNumberFormat="1" applyFont="1" applyBorder="1" applyAlignment="1">
      <alignment horizontal="center" vertical="center" wrapText="1"/>
    </xf>
    <xf numFmtId="14" fontId="9" fillId="21" borderId="3" xfId="0" applyNumberFormat="1" applyFont="1" applyFill="1" applyBorder="1" applyAlignment="1">
      <alignment horizontal="center" vertical="center" wrapText="1"/>
    </xf>
    <xf numFmtId="0" fontId="80" fillId="2" borderId="24" xfId="0" applyFont="1" applyFill="1" applyBorder="1" applyAlignment="1">
      <alignment horizontal="center"/>
    </xf>
    <xf numFmtId="0" fontId="80" fillId="2" borderId="26" xfId="0" applyFont="1" applyFill="1" applyBorder="1" applyAlignment="1">
      <alignment horizontal="center"/>
    </xf>
    <xf numFmtId="0" fontId="85" fillId="21" borderId="3" xfId="0" applyFont="1" applyFill="1" applyBorder="1" applyAlignment="1" applyProtection="1">
      <alignment horizontal="center" vertical="center" wrapText="1"/>
      <protection locked="0"/>
    </xf>
    <xf numFmtId="0" fontId="87" fillId="21" borderId="3" xfId="0" applyFont="1" applyFill="1" applyBorder="1" applyAlignment="1" applyProtection="1">
      <alignment horizontal="center" vertical="center" wrapText="1"/>
      <protection locked="0"/>
    </xf>
    <xf numFmtId="21" fontId="85" fillId="21" borderId="3" xfId="0" applyNumberFormat="1" applyFont="1" applyFill="1" applyBorder="1" applyAlignment="1" applyProtection="1">
      <alignment horizontal="center" vertical="center" wrapText="1"/>
      <protection locked="0"/>
    </xf>
    <xf numFmtId="0" fontId="85" fillId="29" borderId="3" xfId="0" applyFont="1" applyFill="1" applyBorder="1" applyAlignment="1" applyProtection="1">
      <alignment horizontal="center" vertical="center" wrapText="1"/>
      <protection locked="0"/>
    </xf>
    <xf numFmtId="49" fontId="81" fillId="21" borderId="3" xfId="0" applyNumberFormat="1" applyFont="1" applyFill="1" applyBorder="1" applyAlignment="1" applyProtection="1">
      <alignment horizontal="center" vertical="center"/>
      <protection locked="0"/>
    </xf>
    <xf numFmtId="14" fontId="70" fillId="21" borderId="3" xfId="0" applyNumberFormat="1" applyFont="1" applyFill="1" applyBorder="1" applyAlignment="1" applyProtection="1">
      <alignment horizontal="center" vertical="center"/>
      <protection locked="0"/>
    </xf>
    <xf numFmtId="0" fontId="70" fillId="21" borderId="3" xfId="0" applyFont="1" applyFill="1" applyBorder="1" applyAlignment="1" applyProtection="1">
      <alignment horizontal="center" vertical="center" wrapText="1"/>
      <protection locked="0"/>
    </xf>
  </cellXfs>
  <cellStyles count="8">
    <cellStyle name="Hipervínculo" xfId="1" builtinId="8"/>
    <cellStyle name="Millares" xfId="4" builtinId="3"/>
    <cellStyle name="Millares 2" xfId="6" xr:uid="{00000000-0005-0000-0000-000002000000}"/>
    <cellStyle name="Moneda" xfId="3" builtinId="4"/>
    <cellStyle name="Moneda 2" xfId="7" xr:uid="{00000000-0005-0000-0000-000004000000}"/>
    <cellStyle name="Normal" xfId="0" builtinId="0"/>
    <cellStyle name="Normal 2" xfId="5" xr:uid="{00000000-0005-0000-0000-000006000000}"/>
    <cellStyle name="Porcentaje" xfId="2" builtinId="5"/>
  </cellStyles>
  <dxfs count="2454">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0"/>
        <name val="Arial"/>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Arial"/>
        <scheme val="none"/>
      </font>
      <fill>
        <patternFill patternType="solid">
          <fgColor theme="0" tint="-0.14999847407452621"/>
          <bgColor theme="0" tint="-0.14999847407452621"/>
        </patternFill>
      </fill>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fill>
        <patternFill patternType="solid">
          <fgColor theme="0" tint="-0.14999847407452621"/>
          <bgColor theme="0" tint="-0.14999847407452621"/>
        </patternFill>
      </fill>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Arial"/>
        <scheme val="none"/>
      </font>
      <fill>
        <patternFill patternType="solid">
          <fgColor theme="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0"/>
        <name val="Arial"/>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Arial"/>
        <scheme val="none"/>
      </font>
      <alignmen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1"/>
        <color theme="1"/>
        <name val="Arial"/>
        <scheme val="none"/>
      </font>
      <alignment horizontal="center"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border diagonalUp="0" diagonalDown="0" outline="0">
        <left style="thin">
          <color theme="0" tint="-0.24994659260841701"/>
        </left>
        <right style="thin">
          <color theme="0" tint="-0.24994659260841701"/>
        </right>
        <top style="thin">
          <color theme="0" tint="-0.24994659260841701"/>
        </top>
        <bottom style="thin">
          <color theme="0" tint="-0.24994659260841701"/>
        </bottom>
      </border>
    </dxf>
    <dxf>
      <border outline="0">
        <bottom style="thin">
          <color theme="0" tint="-0.24994659260841701"/>
        </bottom>
      </border>
    </dxf>
    <dxf>
      <font>
        <b val="0"/>
        <i val="0"/>
        <strike val="0"/>
        <condense val="0"/>
        <extend val="0"/>
        <outline val="0"/>
        <shadow val="0"/>
        <u val="none"/>
        <vertAlign val="baseline"/>
        <sz val="11"/>
        <color auto="1"/>
        <name val="Arial"/>
        <scheme val="none"/>
      </font>
      <fill>
        <patternFill patternType="solid">
          <fgColor indexed="64"/>
          <bgColor theme="0"/>
        </patternFill>
      </fill>
      <alignment horizontal="general" vertical="center" textRotation="0" wrapText="1" indent="0" justifyLastLine="0" shrinkToFit="0" readingOrder="0"/>
    </dxf>
    <dxf>
      <border>
        <bottom style="thin">
          <color indexed="64"/>
        </bottom>
      </border>
    </dxf>
    <dxf>
      <font>
        <b/>
        <i val="0"/>
        <strike val="0"/>
        <condense val="0"/>
        <extend val="0"/>
        <outline val="0"/>
        <shadow val="0"/>
        <u val="none"/>
        <vertAlign val="baseline"/>
        <sz val="11"/>
        <color theme="0"/>
        <name val="Arial"/>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right/>
        <top style="thin">
          <color indexed="64"/>
        </top>
        <bottom style="thin">
          <color indexed="64"/>
        </bottom>
      </border>
    </dxf>
    <dxf>
      <border outline="0">
        <top style="thin">
          <color indexed="64"/>
        </top>
      </border>
    </dxf>
    <dxf>
      <border outline="0">
        <left style="thin">
          <color indexed="64"/>
        </left>
        <right style="thin">
          <color indexed="64"/>
        </right>
      </border>
    </dxf>
    <dxf>
      <border outline="0">
        <bottom style="thin">
          <color indexed="64"/>
        </bottom>
      </border>
    </dxf>
    <dxf>
      <font>
        <b/>
        <i val="0"/>
        <strike val="0"/>
        <condense val="0"/>
        <extend val="0"/>
        <outline val="0"/>
        <shadow val="0"/>
        <u val="none"/>
        <vertAlign val="baseline"/>
        <sz val="11"/>
        <color theme="0"/>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numFmt numFmtId="0" formatCode="General"/>
      <alignment horizontal="general"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style="thin">
          <color indexed="64"/>
        </left>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auto="1"/>
        <name val="Arial"/>
        <scheme val="none"/>
      </font>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0"/>
        <name val="Arial"/>
        <scheme val="none"/>
      </font>
      <fill>
        <patternFill patternType="solid">
          <fgColor indexed="64"/>
          <bgColor rgb="FF00206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val="0"/>
        <i val="0"/>
        <strike val="0"/>
        <condense val="0"/>
        <extend val="0"/>
        <outline val="0"/>
        <shadow val="0"/>
        <u val="none"/>
        <vertAlign val="baseline"/>
        <sz val="11"/>
        <color auto="1"/>
        <name val="Arial"/>
        <scheme val="none"/>
      </font>
      <alignment vertical="center" textRotation="0" wrapText="1" indent="0" justifyLastLine="0" shrinkToFit="0" readingOrder="0"/>
    </dxf>
    <dxf>
      <font>
        <b/>
        <i val="0"/>
        <strike val="0"/>
        <condense val="0"/>
        <extend val="0"/>
        <outline val="0"/>
        <shadow val="0"/>
        <u val="none"/>
        <vertAlign val="baseline"/>
        <sz val="11"/>
        <color theme="1"/>
        <name val="Arial"/>
        <scheme val="none"/>
      </font>
      <fill>
        <patternFill patternType="solid">
          <fgColor indexed="64"/>
          <bgColor rgb="FF002060"/>
        </patternFill>
      </fill>
      <alignment horizontal="center" vertical="center" textRotation="0" wrapText="1" indent="0" justifyLastLine="0" shrinkToFit="0" readingOrder="0"/>
    </dxf>
    <dxf>
      <numFmt numFmtId="0" formatCode="General"/>
    </dxf>
    <dxf>
      <numFmt numFmtId="173" formatCode="m/d/yyyy"/>
    </dxf>
    <dxf>
      <numFmt numFmtId="173" formatCode="m/d/yyyy"/>
    </dxf>
    <dxf>
      <numFmt numFmtId="173" formatCode="m/d/yyyy"/>
    </dxf>
    <dxf>
      <numFmt numFmtId="30" formatCode="@"/>
    </dxf>
    <dxf>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numFmt numFmtId="173" formatCode="m/d/yyyy"/>
    </dxf>
    <dxf>
      <numFmt numFmtId="173" formatCode="m/d/yyyy"/>
    </dxf>
    <dxf>
      <numFmt numFmtId="173" formatCode="m/d/yyyy"/>
    </dxf>
    <dxf>
      <numFmt numFmtId="173" formatCode="m/d/yyyy"/>
    </dxf>
    <dxf>
      <numFmt numFmtId="173" formatCode="m/d/yyyy"/>
    </dxf>
    <dxf>
      <numFmt numFmtId="173" formatCode="m/d/yyyy"/>
    </dxf>
    <dxf>
      <numFmt numFmtId="30" formatCode="@"/>
    </dxf>
    <dxf>
      <numFmt numFmtId="30" formatCode="@"/>
    </dxf>
    <dxf>
      <numFmt numFmtId="0" formatCode="General"/>
    </dxf>
    <dxf>
      <numFmt numFmtId="30" formatCode="@"/>
    </dxf>
    <dxf>
      <numFmt numFmtId="30" formatCode="@"/>
    </dxf>
    <dxf>
      <numFmt numFmtId="30" formatCode="@"/>
    </dxf>
    <dxf>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173" formatCode="m/d/yyyy"/>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9"/>
        <color theme="1"/>
        <name val="Calibri"/>
        <scheme val="minor"/>
      </font>
      <numFmt numFmtId="0" formatCode="General"/>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numFmt numFmtId="30" formatCode="@"/>
    </dxf>
    <dxf>
      <font>
        <b val="0"/>
        <i val="0"/>
        <strike val="0"/>
        <condense val="0"/>
        <extend val="0"/>
        <outline val="0"/>
        <shadow val="0"/>
        <u val="none"/>
        <vertAlign val="baseline"/>
        <sz val="9"/>
        <color theme="1"/>
        <name val="Calibri"/>
        <scheme val="minor"/>
      </font>
      <numFmt numFmtId="30" formatCode="@"/>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9"/>
        <color theme="1"/>
        <name val="Calibri"/>
        <scheme val="minor"/>
      </font>
    </dxf>
    <dxf>
      <font>
        <b val="0"/>
        <i val="0"/>
        <strike val="0"/>
        <condense val="0"/>
        <extend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numFmt numFmtId="30" formatCode="@"/>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1"/>
        <color theme="1"/>
        <name val="Calibri"/>
        <scheme val="minor"/>
      </font>
      <numFmt numFmtId="0" formatCode="General"/>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numFmt numFmtId="173" formatCode="m/d/yyyy"/>
    </dxf>
    <dxf>
      <font>
        <b val="0"/>
        <i val="0"/>
        <strike val="0"/>
        <condense val="0"/>
        <extend val="0"/>
        <outline val="0"/>
        <shadow val="0"/>
        <u val="none"/>
        <vertAlign val="baseline"/>
        <sz val="11"/>
        <color theme="1"/>
        <name val="Calibri"/>
        <scheme val="minor"/>
      </font>
      <numFmt numFmtId="30" formatCode="@"/>
    </dxf>
    <dxf>
      <font>
        <b val="0"/>
        <i val="0"/>
        <strike val="0"/>
        <condense val="0"/>
        <extend val="0"/>
        <outline val="0"/>
        <shadow val="0"/>
        <u val="none"/>
        <vertAlign val="baseline"/>
        <sz val="11"/>
        <color theme="1"/>
        <name val="Calibri"/>
        <scheme val="minor"/>
      </font>
      <numFmt numFmtId="30" formatCode="@"/>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30" formatCode="@"/>
    </dxf>
    <dxf>
      <numFmt numFmtId="30" formatCode="@"/>
    </dxf>
    <dxf>
      <numFmt numFmtId="0" formatCode="General"/>
    </dxf>
    <dxf>
      <numFmt numFmtId="30" formatCode="@"/>
    </dxf>
    <dxf>
      <numFmt numFmtId="30" formatCode="@"/>
    </dxf>
    <dxf>
      <font>
        <strike val="0"/>
        <outline val="0"/>
        <shadow val="0"/>
        <u val="none"/>
        <vertAlign val="baseline"/>
        <color auto="1"/>
        <name val="Calibri"/>
        <scheme val="minor"/>
      </font>
      <numFmt numFmtId="0" formatCode="General"/>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numFmt numFmtId="173" formatCode="m/d/yyyy"/>
    </dxf>
    <dxf>
      <font>
        <strike val="0"/>
        <outline val="0"/>
        <shadow val="0"/>
        <u val="none"/>
        <vertAlign val="baseline"/>
        <color auto="1"/>
        <name val="Calibri"/>
        <scheme val="minor"/>
      </font>
      <numFmt numFmtId="30" formatCode="@"/>
    </dxf>
    <dxf>
      <font>
        <strike val="0"/>
        <outline val="0"/>
        <shadow val="0"/>
        <u val="none"/>
        <vertAlign val="baseline"/>
        <color auto="1"/>
        <name val="Calibri"/>
        <scheme val="minor"/>
      </font>
      <numFmt numFmtId="30" formatCode="@"/>
    </dxf>
    <dxf>
      <font>
        <strike val="0"/>
        <outline val="0"/>
        <shadow val="0"/>
        <u val="none"/>
        <vertAlign val="baseline"/>
        <color auto="1"/>
        <name val="Calibri"/>
        <scheme val="minor"/>
      </font>
    </dxf>
    <dxf>
      <font>
        <strike val="0"/>
        <outline val="0"/>
        <shadow val="0"/>
        <u val="none"/>
        <vertAlign val="baseline"/>
        <color auto="1"/>
        <name val="Calibri"/>
        <scheme val="minor"/>
      </font>
    </dxf>
    <dxf>
      <font>
        <strike val="0"/>
        <outline val="0"/>
        <shadow val="0"/>
        <u val="none"/>
        <vertAlign val="baseline"/>
        <color auto="1"/>
        <name val="Calibri"/>
        <scheme val="minor"/>
      </font>
    </dxf>
    <dxf>
      <font>
        <b val="0"/>
        <i val="0"/>
        <strike val="0"/>
        <condense val="0"/>
        <extend val="0"/>
        <outline val="0"/>
        <shadow val="0"/>
        <u val="none"/>
        <vertAlign val="baseline"/>
        <sz val="10"/>
        <color theme="1"/>
        <name val="Calibri"/>
        <scheme val="minor"/>
      </font>
      <numFmt numFmtId="0" formatCode="General"/>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67" formatCode="00000"/>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font>
        <b val="0"/>
        <i val="0"/>
        <strike val="0"/>
        <condense val="0"/>
        <extend val="0"/>
        <outline val="0"/>
        <shadow val="0"/>
        <u val="none"/>
        <vertAlign val="baseline"/>
        <sz val="10"/>
        <color theme="1"/>
        <name val="Calibri"/>
        <scheme val="minor"/>
      </font>
      <fill>
        <patternFill patternType="none">
          <bgColor auto="1"/>
        </patternFill>
      </fill>
    </dxf>
    <dxf>
      <font>
        <b val="0"/>
        <i val="0"/>
        <strike val="0"/>
        <condense val="0"/>
        <extend val="0"/>
        <outline val="0"/>
        <shadow val="0"/>
        <u val="none"/>
        <vertAlign val="baseline"/>
        <sz val="10"/>
        <color theme="1"/>
        <name val="Calibri"/>
        <scheme val="minor"/>
      </font>
    </dxf>
    <dxf>
      <font>
        <b val="0"/>
        <i val="0"/>
        <strike val="0"/>
        <condense val="0"/>
        <extend val="0"/>
        <outline val="0"/>
        <shadow val="0"/>
        <u val="none"/>
        <vertAlign val="baseline"/>
        <sz val="10"/>
        <color theme="1"/>
        <name val="Calibri"/>
        <scheme val="minor"/>
      </font>
      <numFmt numFmtId="0" formatCode="General"/>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0"/>
        <color theme="0"/>
        <name val="Calibri"/>
        <scheme val="minor"/>
      </font>
      <fill>
        <patternFill patternType="solid">
          <fgColor theme="4"/>
          <bgColor theme="4"/>
        </patternFill>
      </fill>
    </dxf>
    <dxf>
      <font>
        <b val="0"/>
        <i val="0"/>
        <strike val="0"/>
        <condense val="0"/>
        <extend val="0"/>
        <outline val="0"/>
        <shadow val="0"/>
        <u val="none"/>
        <vertAlign val="baseline"/>
        <sz val="10"/>
        <color theme="1"/>
        <name val="Calibri"/>
        <scheme val="minor"/>
      </font>
      <numFmt numFmtId="0" formatCode="General"/>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0"/>
        <color theme="0"/>
        <name val="Calibri"/>
        <scheme val="minor"/>
      </font>
      <fill>
        <patternFill patternType="solid">
          <fgColor theme="4"/>
          <bgColor theme="4"/>
        </patternFill>
      </fill>
    </dxf>
    <dxf>
      <font>
        <b val="0"/>
        <i val="0"/>
        <strike val="0"/>
        <condense val="0"/>
        <extend val="0"/>
        <outline val="0"/>
        <shadow val="0"/>
        <u val="none"/>
        <vertAlign val="baseline"/>
        <sz val="10"/>
        <color theme="1"/>
        <name val="Calibri"/>
        <scheme val="minor"/>
      </font>
      <numFmt numFmtId="0" formatCode="General"/>
      <fill>
        <patternFill patternType="none">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169" formatCode="h:mm:ss;@"/>
      <fill>
        <patternFill patternType="none">
          <fgColor theme="4"/>
          <bgColor auto="1"/>
        </patternFill>
      </fill>
    </dxf>
    <dxf>
      <font>
        <b val="0"/>
        <i val="0"/>
        <strike val="0"/>
        <condense val="0"/>
        <extend val="0"/>
        <outline val="0"/>
        <shadow val="0"/>
        <u val="none"/>
        <vertAlign val="baseline"/>
        <sz val="10"/>
        <color theme="1"/>
        <name val="Calibri"/>
        <scheme val="minor"/>
      </font>
      <numFmt numFmtId="169" formatCode="h:mm:ss;@"/>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numFmt numFmtId="173" formatCode="m/d/yyyy"/>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theme="4"/>
          <bgColor auto="1"/>
        </patternFill>
      </fill>
    </dxf>
    <dxf>
      <font>
        <b val="0"/>
        <i val="0"/>
        <strike val="0"/>
        <condense val="0"/>
        <extend val="0"/>
        <outline val="0"/>
        <shadow val="0"/>
        <u val="none"/>
        <vertAlign val="baseline"/>
        <sz val="10"/>
        <color theme="1"/>
        <name val="Calibri"/>
        <scheme val="minor"/>
      </font>
      <fill>
        <patternFill patternType="none">
          <bgColor auto="1"/>
        </patternFill>
      </fill>
    </dxf>
    <dxf>
      <font>
        <b val="0"/>
        <i val="0"/>
        <strike val="0"/>
        <condense val="0"/>
        <extend val="0"/>
        <outline val="0"/>
        <shadow val="0"/>
        <u val="none"/>
        <vertAlign val="baseline"/>
        <sz val="10"/>
        <color theme="1"/>
        <name val="Calibri"/>
        <scheme val="minor"/>
      </font>
      <fill>
        <patternFill patternType="none">
          <bgColor auto="1"/>
        </patternFill>
      </fill>
    </dxf>
    <dxf>
      <font>
        <b val="0"/>
        <i val="0"/>
        <strike val="0"/>
        <condense val="0"/>
        <extend val="0"/>
        <outline val="0"/>
        <shadow val="0"/>
        <u val="none"/>
        <vertAlign val="baseline"/>
        <sz val="10"/>
        <color theme="1"/>
        <name val="Calibri"/>
        <scheme val="minor"/>
      </font>
      <fill>
        <patternFill patternType="none">
          <bgColor auto="1"/>
        </patternFill>
      </fill>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bgColor auto="1"/>
        </patternFill>
      </fill>
    </dxf>
    <dxf>
      <border outline="0">
        <bottom style="thin">
          <color theme="4" tint="0.39997558519241921"/>
        </bottom>
      </border>
    </dxf>
    <dxf>
      <font>
        <b/>
        <i val="0"/>
        <strike val="0"/>
        <condense val="0"/>
        <extend val="0"/>
        <outline val="0"/>
        <shadow val="0"/>
        <u val="none"/>
        <vertAlign val="baseline"/>
        <sz val="10"/>
        <color theme="0"/>
        <name val="Calibri"/>
        <scheme val="minor"/>
      </font>
      <fill>
        <patternFill patternType="solid">
          <fgColor theme="4"/>
          <bgColor theme="4"/>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numFmt numFmtId="30" formatCode="@"/>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font>
        <b val="0"/>
        <i val="0"/>
        <strike val="0"/>
        <condense val="0"/>
        <extend val="0"/>
        <outline val="0"/>
        <shadow val="0"/>
        <u val="none"/>
        <vertAlign val="baseline"/>
        <sz val="10"/>
        <color theme="1"/>
        <name val="Calibri"/>
        <scheme val="minor"/>
      </font>
      <fill>
        <patternFill patternType="none">
          <fgColor indexed="64"/>
          <bgColor auto="1"/>
        </patternFill>
      </fill>
    </dxf>
    <dxf>
      <border outline="0">
        <top style="thin">
          <color indexed="64"/>
        </top>
      </border>
    </dxf>
    <dxf>
      <font>
        <b val="0"/>
        <i val="0"/>
        <strike val="0"/>
        <condense val="0"/>
        <extend val="0"/>
        <outline val="0"/>
        <shadow val="0"/>
        <u val="none"/>
        <vertAlign val="baseline"/>
        <sz val="10"/>
        <color theme="1"/>
        <name val="Calibri"/>
        <scheme val="minor"/>
      </font>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0"/>
        <color theme="0"/>
        <name val="Calibri"/>
        <scheme val="minor"/>
      </font>
      <fill>
        <patternFill patternType="solid">
          <fgColor theme="4"/>
          <bgColor theme="4"/>
        </patternFill>
      </fill>
    </dxf>
    <dxf>
      <fill>
        <patternFill patternType="darkGray"/>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patternType="mediumGray"/>
      </fill>
    </dxf>
    <dxf>
      <fill>
        <patternFill patternType="mediumGray">
          <bgColor theme="0" tint="-0.24994659260841701"/>
        </patternFill>
      </fill>
    </dxf>
    <dxf>
      <fill>
        <patternFill patternType="mediumGray"/>
      </fill>
    </dxf>
    <dxf>
      <fill>
        <patternFill patternType="medium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medium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solid">
          <bgColor theme="0"/>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34998626667073579"/>
        </patternFill>
      </fill>
    </dxf>
    <dxf>
      <fill>
        <patternFill patternType="darkGray"/>
      </fill>
    </dxf>
    <dxf>
      <fill>
        <patternFill patternType="darkGray"/>
      </fill>
    </dxf>
    <dxf>
      <fill>
        <patternFill patternType="darkGray">
          <bgColor theme="0" tint="-0.24994659260841701"/>
        </patternFill>
      </fill>
    </dxf>
    <dxf>
      <fill>
        <patternFill patternType="darkGray">
          <bgColor theme="0"/>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fill>
    </dxf>
    <dxf>
      <fill>
        <patternFill patternType="solid">
          <bgColor theme="0"/>
        </patternFill>
      </fill>
    </dxf>
    <dxf>
      <fill>
        <patternFill patternType="solid">
          <bgColor theme="0"/>
        </patternFill>
      </fill>
    </dxf>
    <dxf>
      <fill>
        <patternFill patternType="solid">
          <bgColor theme="0"/>
        </patternFill>
      </fill>
    </dxf>
    <dxf>
      <fill>
        <patternFill patternType="darkGray">
          <bgColor theme="0" tint="-0.24994659260841701"/>
        </patternFill>
      </fill>
    </dxf>
    <dxf>
      <fill>
        <patternFill patternType="solid">
          <bgColor theme="0"/>
        </patternFill>
      </fill>
    </dxf>
    <dxf>
      <fill>
        <patternFill patternType="solid">
          <bgColor theme="0"/>
        </patternFill>
      </fill>
    </dxf>
    <dxf>
      <fill>
        <patternFill patternType="darkGray"/>
      </fill>
    </dxf>
    <dxf>
      <fill>
        <patternFill patternType="darkGray"/>
      </fill>
    </dxf>
    <dxf>
      <fill>
        <patternFill patternType="solid">
          <bgColor theme="0"/>
        </patternFill>
      </fill>
    </dxf>
    <dxf>
      <fill>
        <patternFill patternType="solid">
          <bgColor theme="0"/>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solid">
          <bgColor theme="0"/>
        </patternFill>
      </fill>
    </dxf>
    <dxf>
      <fill>
        <patternFill patternType="solid">
          <bgColor theme="0"/>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solid">
          <bgColor auto="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solid">
          <bgColor theme="0"/>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solid">
          <bgColor theme="0"/>
        </patternFill>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solid">
          <bgColor theme="0"/>
        </patternFill>
      </fill>
    </dxf>
    <dxf>
      <fill>
        <patternFill patternType="darkGray"/>
      </fill>
    </dxf>
    <dxf>
      <fill>
        <patternFill patternType="darkGray"/>
      </fill>
    </dxf>
    <dxf>
      <fill>
        <patternFill patternType="darkGray"/>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none">
          <bgColor auto="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24994659260841701"/>
        </patternFill>
      </fill>
    </dxf>
    <dxf>
      <fill>
        <patternFill patternType="darkGray">
          <bgColor theme="0" tint="-0.14996795556505021"/>
        </patternFill>
      </fill>
    </dxf>
    <dxf>
      <fill>
        <patternFill patternType="darkGray">
          <bgColor theme="0" tint="-0.24994659260841701"/>
        </patternFill>
      </fill>
    </dxf>
    <dxf>
      <fill>
        <patternFill patternType="darkGray">
          <bgColor theme="0" tint="-0.2499465926084170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bgColor theme="0" tint="-0.2499465926084170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bgColor theme="0"/>
        </patternFill>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solid"/>
      </fill>
    </dxf>
    <dxf>
      <fill>
        <patternFill patternType="darkGray"/>
      </fill>
    </dxf>
    <dxf>
      <fill>
        <patternFill patternType="solid"/>
      </fill>
    </dxf>
    <dxf>
      <fill>
        <patternFill patternType="solid"/>
      </fill>
    </dxf>
    <dxf>
      <fill>
        <patternFill patternType="darkGray"/>
      </fill>
    </dxf>
    <dxf>
      <fill>
        <patternFill patternType="darkGray"/>
      </fill>
    </dxf>
    <dxf>
      <fill>
        <patternFill patternType="solid"/>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fill>
    </dxf>
    <dxf>
      <fill>
        <patternFill patternType="solid"/>
      </fill>
    </dxf>
    <dxf>
      <fill>
        <patternFill patternType="solid"/>
      </fill>
    </dxf>
    <dxf>
      <fill>
        <patternFill patternType="solid"/>
      </fill>
    </dxf>
    <dxf>
      <fill>
        <patternFill patternType="solid"/>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fill>
    </dxf>
    <dxf>
      <fill>
        <patternFill patternType="solid"/>
      </fill>
    </dxf>
    <dxf>
      <fill>
        <patternFill patternType="solid"/>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bgColor theme="0"/>
        </patternFill>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solid"/>
      </fill>
    </dxf>
    <dxf>
      <fill>
        <patternFill patternType="solid"/>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solid"/>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ill>
    </dxf>
    <dxf>
      <fill>
        <patternFill patternType="darkGray">
          <fgColor auto="1"/>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fill>
        <patternFill patternType="none">
          <fgColor auto="1"/>
          <b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fgColor auto="1"/>
        </patternFill>
      </fill>
    </dxf>
    <dxf>
      <fill>
        <patternFill patternType="darkGray">
          <bgColor rgb="FFFF0000"/>
        </patternFill>
      </fill>
    </dxf>
    <dxf>
      <fill>
        <patternFill patternType="darkGray">
          <bgColor rgb="FFFF0000"/>
        </patternFill>
      </fill>
    </dxf>
    <dxf>
      <fill>
        <patternFill patternType="darkGray">
          <fgColor theme="1"/>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ont>
        <b/>
        <i val="0"/>
      </font>
      <fill>
        <patternFill>
          <bgColor theme="5" tint="0.3999450666829432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s>
  <tableStyles count="0" defaultTableStyle="TableStyleMedium2" defaultPivotStyle="PivotStyleLight16"/>
  <colors>
    <mruColors>
      <color rgb="FF002060"/>
      <color rgb="FFFF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externalLink" Target="externalLinks/externalLink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externalLink" Target="externalLinks/externalLink3.xml"/><Relationship Id="rId58" Type="http://schemas.openxmlformats.org/officeDocument/2006/relationships/sharedStrings" Target="sharedStrings.xml"/><Relationship Id="rId5" Type="http://schemas.openxmlformats.org/officeDocument/2006/relationships/worksheet" Target="worksheets/sheet5.xml"/><Relationship Id="rId61" Type="http://schemas.openxmlformats.org/officeDocument/2006/relationships/calcChain" Target="calcChain.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theme" Target="theme/theme1.xml"/><Relationship Id="rId8" Type="http://schemas.openxmlformats.org/officeDocument/2006/relationships/worksheet" Target="worksheets/sheet8.xml"/><Relationship Id="rId51" Type="http://schemas.openxmlformats.org/officeDocument/2006/relationships/externalLink" Target="externalLinks/externalLink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eetMetadata" Target="metadata.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externalLink" Target="externalLinks/externalLink4.xml"/><Relationship Id="rId62"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styles" Target="styles.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externalLink" Target="externalLinks/externalLink2.xml"/><Relationship Id="rId60" Type="http://schemas.microsoft.com/office/2017/10/relationships/person" Target="persons/person.xml"/><Relationship Id="rId4" Type="http://schemas.openxmlformats.org/officeDocument/2006/relationships/worksheet" Target="worksheets/sheet4.xml"/><Relationship Id="rId9" Type="http://schemas.openxmlformats.org/officeDocument/2006/relationships/worksheet" Target="worksheets/sheet9.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_rels/activeX23.xml.rels><?xml version="1.0" encoding="UTF-8" standalone="yes"?>
<Relationships xmlns="http://schemas.openxmlformats.org/package/2006/relationships"><Relationship Id="rId1" Type="http://schemas.microsoft.com/office/2006/relationships/activeXControlBinary" Target="activeX23.bin"/></Relationships>
</file>

<file path=xl/activeX/_rels/activeX24.xml.rels><?xml version="1.0" encoding="UTF-8" standalone="yes"?>
<Relationships xmlns="http://schemas.openxmlformats.org/package/2006/relationships"><Relationship Id="rId1" Type="http://schemas.microsoft.com/office/2006/relationships/activeXControlBinary" Target="activeX24.bin"/></Relationships>
</file>

<file path=xl/activeX/_rels/activeX25.xml.rels><?xml version="1.0" encoding="UTF-8" standalone="yes"?>
<Relationships xmlns="http://schemas.openxmlformats.org/package/2006/relationships"><Relationship Id="rId1" Type="http://schemas.microsoft.com/office/2006/relationships/activeXControlBinary" Target="activeX25.bin"/></Relationships>
</file>

<file path=xl/activeX/_rels/activeX26.xml.rels><?xml version="1.0" encoding="UTF-8" standalone="yes"?>
<Relationships xmlns="http://schemas.openxmlformats.org/package/2006/relationships"><Relationship Id="rId1" Type="http://schemas.microsoft.com/office/2006/relationships/activeXControlBinary" Target="activeX26.bin"/></Relationships>
</file>

<file path=xl/activeX/_rels/activeX27.xml.rels><?xml version="1.0" encoding="UTF-8" standalone="yes"?>
<Relationships xmlns="http://schemas.openxmlformats.org/package/2006/relationships"><Relationship Id="rId1" Type="http://schemas.microsoft.com/office/2006/relationships/activeXControlBinary" Target="activeX27.bin"/></Relationships>
</file>

<file path=xl/activeX/_rels/activeX28.xml.rels><?xml version="1.0" encoding="UTF-8" standalone="yes"?>
<Relationships xmlns="http://schemas.openxmlformats.org/package/2006/relationships"><Relationship Id="rId1" Type="http://schemas.microsoft.com/office/2006/relationships/activeXControlBinary" Target="activeX28.bin"/></Relationships>
</file>

<file path=xl/activeX/_rels/activeX29.xml.rels><?xml version="1.0" encoding="UTF-8" standalone="yes"?>
<Relationships xmlns="http://schemas.openxmlformats.org/package/2006/relationships"><Relationship Id="rId1" Type="http://schemas.microsoft.com/office/2006/relationships/activeXControlBinary" Target="activeX29.bin"/></Relationships>
</file>

<file path=xl/activeX/_rels/activeX30.xml.rels><?xml version="1.0" encoding="UTF-8" standalone="yes"?>
<Relationships xmlns="http://schemas.openxmlformats.org/package/2006/relationships"><Relationship Id="rId1" Type="http://schemas.microsoft.com/office/2006/relationships/activeXControlBinary" Target="activeX30.bin"/></Relationships>
</file>

<file path=xl/activeX/_rels/activeX31.xml.rels><?xml version="1.0" encoding="UTF-8" standalone="yes"?>
<Relationships xmlns="http://schemas.openxmlformats.org/package/2006/relationships"><Relationship Id="rId1" Type="http://schemas.microsoft.com/office/2006/relationships/activeXControlBinary" Target="activeX31.bin"/></Relationships>
</file>

<file path=xl/activeX/_rels/activeX32.xml.rels><?xml version="1.0" encoding="UTF-8" standalone="yes"?>
<Relationships xmlns="http://schemas.openxmlformats.org/package/2006/relationships"><Relationship Id="rId1" Type="http://schemas.microsoft.com/office/2006/relationships/activeXControlBinary" Target="activeX32.bin"/></Relationships>
</file>

<file path=xl/activeX/_rels/activeX33.xml.rels><?xml version="1.0" encoding="UTF-8" standalone="yes"?>
<Relationships xmlns="http://schemas.openxmlformats.org/package/2006/relationships"><Relationship Id="rId1" Type="http://schemas.microsoft.com/office/2006/relationships/activeXControlBinary" Target="activeX33.bin"/></Relationships>
</file>

<file path=xl/activeX/_rels/activeX34.xml.rels><?xml version="1.0" encoding="UTF-8" standalone="yes"?>
<Relationships xmlns="http://schemas.openxmlformats.org/package/2006/relationships"><Relationship Id="rId1" Type="http://schemas.microsoft.com/office/2006/relationships/activeXControlBinary" Target="activeX34.bin"/></Relationships>
</file>

<file path=xl/activeX/_rels/activeX35.xml.rels><?xml version="1.0" encoding="UTF-8" standalone="yes"?>
<Relationships xmlns="http://schemas.openxmlformats.org/package/2006/relationships"><Relationship Id="rId1" Type="http://schemas.microsoft.com/office/2006/relationships/activeXControlBinary" Target="activeX35.bin"/></Relationships>
</file>

<file path=xl/activeX/_rels/activeX36.xml.rels><?xml version="1.0" encoding="UTF-8" standalone="yes"?>
<Relationships xmlns="http://schemas.openxmlformats.org/package/2006/relationships"><Relationship Id="rId1" Type="http://schemas.microsoft.com/office/2006/relationships/activeXControlBinary" Target="activeX36.bin"/></Relationships>
</file>

<file path=xl/activeX/_rels/activeX37.xml.rels><?xml version="1.0" encoding="UTF-8" standalone="yes"?>
<Relationships xmlns="http://schemas.openxmlformats.org/package/2006/relationships"><Relationship Id="rId1" Type="http://schemas.microsoft.com/office/2006/relationships/activeXControlBinary" Target="activeX37.bin"/></Relationships>
</file>

<file path=xl/activeX/_rels/activeX38.xml.rels><?xml version="1.0" encoding="UTF-8" standalone="yes"?>
<Relationships xmlns="http://schemas.openxmlformats.org/package/2006/relationships"><Relationship Id="rId1" Type="http://schemas.microsoft.com/office/2006/relationships/activeXControlBinary" Target="activeX38.bin"/></Relationships>
</file>

<file path=xl/activeX/_rels/activeX39.xml.rels><?xml version="1.0" encoding="UTF-8" standalone="yes"?>
<Relationships xmlns="http://schemas.openxmlformats.org/package/2006/relationships"><Relationship Id="rId1" Type="http://schemas.microsoft.com/office/2006/relationships/activeXControlBinary" Target="activeX39.bin"/></Relationships>
</file>

<file path=xl/activeX/_rels/activeX40.xml.rels><?xml version="1.0" encoding="UTF-8" standalone="yes"?>
<Relationships xmlns="http://schemas.openxmlformats.org/package/2006/relationships"><Relationship Id="rId1" Type="http://schemas.microsoft.com/office/2006/relationships/activeXControlBinary" Target="activeX40.bin"/></Relationships>
</file>

<file path=xl/activeX/_rels/activeX41.xml.rels><?xml version="1.0" encoding="UTF-8" standalone="yes"?>
<Relationships xmlns="http://schemas.openxmlformats.org/package/2006/relationships"><Relationship Id="rId1" Type="http://schemas.microsoft.com/office/2006/relationships/activeXControlBinary" Target="activeX41.bin"/></Relationships>
</file>

<file path=xl/activeX/_rels/activeX42.xml.rels><?xml version="1.0" encoding="UTF-8" standalone="yes"?>
<Relationships xmlns="http://schemas.openxmlformats.org/package/2006/relationships"><Relationship Id="rId1" Type="http://schemas.microsoft.com/office/2006/relationships/activeXControlBinary" Target="activeX42.bin"/></Relationships>
</file>

<file path=xl/activeX/_rels/activeX43.xml.rels><?xml version="1.0" encoding="UTF-8" standalone="yes"?>
<Relationships xmlns="http://schemas.openxmlformats.org/package/2006/relationships"><Relationship Id="rId1" Type="http://schemas.microsoft.com/office/2006/relationships/activeXControlBinary" Target="activeX43.bin"/></Relationships>
</file>

<file path=xl/activeX/_rels/activeX44.xml.rels><?xml version="1.0" encoding="UTF-8" standalone="yes"?>
<Relationships xmlns="http://schemas.openxmlformats.org/package/2006/relationships"><Relationship Id="rId1" Type="http://schemas.microsoft.com/office/2006/relationships/activeXControlBinary" Target="activeX44.bin"/></Relationships>
</file>

<file path=xl/activeX/_rels/activeX45.xml.rels><?xml version="1.0" encoding="UTF-8" standalone="yes"?>
<Relationships xmlns="http://schemas.openxmlformats.org/package/2006/relationships"><Relationship Id="rId1" Type="http://schemas.microsoft.com/office/2006/relationships/activeXControlBinary" Target="activeX45.bin"/></Relationships>
</file>

<file path=xl/activeX/_rels/activeX46.xml.rels><?xml version="1.0" encoding="UTF-8" standalone="yes"?>
<Relationships xmlns="http://schemas.openxmlformats.org/package/2006/relationships"><Relationship Id="rId1" Type="http://schemas.microsoft.com/office/2006/relationships/activeXControlBinary" Target="activeX46.bin"/></Relationships>
</file>

<file path=xl/activeX/_rels/activeX47.xml.rels><?xml version="1.0" encoding="UTF-8" standalone="yes"?>
<Relationships xmlns="http://schemas.openxmlformats.org/package/2006/relationships"><Relationship Id="rId1" Type="http://schemas.microsoft.com/office/2006/relationships/activeXControlBinary" Target="activeX47.bin"/></Relationships>
</file>

<file path=xl/activeX/_rels/activeX48.xml.rels><?xml version="1.0" encoding="UTF-8" standalone="yes"?>
<Relationships xmlns="http://schemas.openxmlformats.org/package/2006/relationships"><Relationship Id="rId1" Type="http://schemas.microsoft.com/office/2006/relationships/activeXControlBinary" Target="activeX48.bin"/></Relationships>
</file>

<file path=xl/activeX/_rels/activeX49.xml.rels><?xml version="1.0" encoding="UTF-8" standalone="yes"?>
<Relationships xmlns="http://schemas.openxmlformats.org/package/2006/relationships"><Relationship Id="rId1" Type="http://schemas.microsoft.com/office/2006/relationships/activeXControlBinary" Target="activeX49.bin"/></Relationships>
</file>

<file path=xl/activeX/_rels/activeX50.xml.rels><?xml version="1.0" encoding="UTF-8" standalone="yes"?>
<Relationships xmlns="http://schemas.openxmlformats.org/package/2006/relationships"><Relationship Id="rId1" Type="http://schemas.microsoft.com/office/2006/relationships/activeXControlBinary" Target="activeX50.bin"/></Relationships>
</file>

<file path=xl/activeX/_rels/activeX51.xml.rels><?xml version="1.0" encoding="UTF-8" standalone="yes"?>
<Relationships xmlns="http://schemas.openxmlformats.org/package/2006/relationships"><Relationship Id="rId1" Type="http://schemas.microsoft.com/office/2006/relationships/activeXControlBinary" Target="activeX51.bin"/></Relationships>
</file>

<file path=xl/activeX/_rels/activeX52.xml.rels><?xml version="1.0" encoding="UTF-8" standalone="yes"?>
<Relationships xmlns="http://schemas.openxmlformats.org/package/2006/relationships"><Relationship Id="rId1" Type="http://schemas.microsoft.com/office/2006/relationships/activeXControlBinary" Target="activeX52.bin"/></Relationships>
</file>

<file path=xl/activeX/_rels/activeX53.xml.rels><?xml version="1.0" encoding="UTF-8" standalone="yes"?>
<Relationships xmlns="http://schemas.openxmlformats.org/package/2006/relationships"><Relationship Id="rId1" Type="http://schemas.microsoft.com/office/2006/relationships/activeXControlBinary" Target="activeX53.bin"/></Relationships>
</file>

<file path=xl/activeX/_rels/activeX54.xml.rels><?xml version="1.0" encoding="UTF-8" standalone="yes"?>
<Relationships xmlns="http://schemas.openxmlformats.org/package/2006/relationships"><Relationship Id="rId1" Type="http://schemas.microsoft.com/office/2006/relationships/activeXControlBinary" Target="activeX54.bin"/></Relationships>
</file>

<file path=xl/activeX/_rels/activeX55.xml.rels><?xml version="1.0" encoding="UTF-8" standalone="yes"?>
<Relationships xmlns="http://schemas.openxmlformats.org/package/2006/relationships"><Relationship Id="rId1" Type="http://schemas.microsoft.com/office/2006/relationships/activeXControlBinary" Target="activeX55.bin"/></Relationships>
</file>

<file path=xl/activeX/_rels/activeX56.xml.rels><?xml version="1.0" encoding="UTF-8" standalone="yes"?>
<Relationships xmlns="http://schemas.openxmlformats.org/package/2006/relationships"><Relationship Id="rId1" Type="http://schemas.microsoft.com/office/2006/relationships/activeXControlBinary" Target="activeX56.bin"/></Relationships>
</file>

<file path=xl/activeX/_rels/activeX57.xml.rels><?xml version="1.0" encoding="UTF-8" standalone="yes"?>
<Relationships xmlns="http://schemas.openxmlformats.org/package/2006/relationships"><Relationship Id="rId1" Type="http://schemas.microsoft.com/office/2006/relationships/activeXControlBinary" Target="activeX57.bin"/></Relationships>
</file>

<file path=xl/activeX/_rels/activeX58.xml.rels><?xml version="1.0" encoding="UTF-8" standalone="yes"?>
<Relationships xmlns="http://schemas.openxmlformats.org/package/2006/relationships"><Relationship Id="rId1" Type="http://schemas.microsoft.com/office/2006/relationships/activeXControlBinary" Target="activeX58.bin"/></Relationships>
</file>

<file path=xl/activeX/_rels/activeX59.xml.rels><?xml version="1.0" encoding="UTF-8" standalone="yes"?>
<Relationships xmlns="http://schemas.openxmlformats.org/package/2006/relationships"><Relationship Id="rId1" Type="http://schemas.microsoft.com/office/2006/relationships/activeXControlBinary" Target="activeX59.bin"/></Relationships>
</file>

<file path=xl/activeX/_rels/activeX60.xml.rels><?xml version="1.0" encoding="UTF-8" standalone="yes"?>
<Relationships xmlns="http://schemas.openxmlformats.org/package/2006/relationships"><Relationship Id="rId1" Type="http://schemas.microsoft.com/office/2006/relationships/activeXControlBinary" Target="activeX60.bin"/></Relationships>
</file>

<file path=xl/activeX/_rels/activeX61.xml.rels><?xml version="1.0" encoding="UTF-8" standalone="yes"?>
<Relationships xmlns="http://schemas.openxmlformats.org/package/2006/relationships"><Relationship Id="rId1" Type="http://schemas.microsoft.com/office/2006/relationships/activeXControlBinary" Target="activeX61.bin"/></Relationships>
</file>

<file path=xl/activeX/_rels/activeX62.xml.rels><?xml version="1.0" encoding="UTF-8" standalone="yes"?>
<Relationships xmlns="http://schemas.openxmlformats.org/package/2006/relationships"><Relationship Id="rId1" Type="http://schemas.microsoft.com/office/2006/relationships/activeXControlBinary" Target="activeX62.bin"/></Relationships>
</file>

<file path=xl/activeX/_rels/activeX63.xml.rels><?xml version="1.0" encoding="UTF-8" standalone="yes"?>
<Relationships xmlns="http://schemas.openxmlformats.org/package/2006/relationships"><Relationship Id="rId1" Type="http://schemas.microsoft.com/office/2006/relationships/activeXControlBinary" Target="activeX63.bin"/></Relationships>
</file>

<file path=xl/activeX/_rels/activeX64.xml.rels><?xml version="1.0" encoding="UTF-8" standalone="yes"?>
<Relationships xmlns="http://schemas.openxmlformats.org/package/2006/relationships"><Relationship Id="rId1" Type="http://schemas.microsoft.com/office/2006/relationships/activeXControlBinary" Target="activeX64.bin"/></Relationships>
</file>

<file path=xl/activeX/_rels/activeX65.xml.rels><?xml version="1.0" encoding="UTF-8" standalone="yes"?>
<Relationships xmlns="http://schemas.openxmlformats.org/package/2006/relationships"><Relationship Id="rId1" Type="http://schemas.microsoft.com/office/2006/relationships/activeXControlBinary" Target="activeX65.bin"/></Relationships>
</file>

<file path=xl/activeX/_rels/activeX66.xml.rels><?xml version="1.0" encoding="UTF-8" standalone="yes"?>
<Relationships xmlns="http://schemas.openxmlformats.org/package/2006/relationships"><Relationship Id="rId1" Type="http://schemas.microsoft.com/office/2006/relationships/activeXControlBinary" Target="activeX66.bin"/></Relationships>
</file>

<file path=xl/activeX/_rels/activeX67.xml.rels><?xml version="1.0" encoding="UTF-8" standalone="yes"?>
<Relationships xmlns="http://schemas.openxmlformats.org/package/2006/relationships"><Relationship Id="rId1" Type="http://schemas.microsoft.com/office/2006/relationships/activeXControlBinary" Target="activeX67.bin"/></Relationships>
</file>

<file path=xl/activeX/_rels/activeX68.xml.rels><?xml version="1.0" encoding="UTF-8" standalone="yes"?>
<Relationships xmlns="http://schemas.openxmlformats.org/package/2006/relationships"><Relationship Id="rId1" Type="http://schemas.microsoft.com/office/2006/relationships/activeXControlBinary" Target="activeX68.bin"/></Relationships>
</file>

<file path=xl/activeX/_rels/activeX69.xml.rels><?xml version="1.0" encoding="UTF-8" standalone="yes"?>
<Relationships xmlns="http://schemas.openxmlformats.org/package/2006/relationships"><Relationship Id="rId1" Type="http://schemas.microsoft.com/office/2006/relationships/activeXControlBinary" Target="activeX69.bin"/></Relationships>
</file>

<file path=xl/activeX/_rels/activeX70.xml.rels><?xml version="1.0" encoding="UTF-8" standalone="yes"?>
<Relationships xmlns="http://schemas.openxmlformats.org/package/2006/relationships"><Relationship Id="rId1" Type="http://schemas.microsoft.com/office/2006/relationships/activeXControlBinary" Target="activeX70.bin"/></Relationships>
</file>

<file path=xl/activeX/_rels/activeX71.xml.rels><?xml version="1.0" encoding="UTF-8" standalone="yes"?>
<Relationships xmlns="http://schemas.openxmlformats.org/package/2006/relationships"><Relationship Id="rId1" Type="http://schemas.microsoft.com/office/2006/relationships/activeXControlBinary" Target="activeX71.bin"/></Relationships>
</file>

<file path=xl/activeX/_rels/activeX72.xml.rels><?xml version="1.0" encoding="UTF-8" standalone="yes"?>
<Relationships xmlns="http://schemas.openxmlformats.org/package/2006/relationships"><Relationship Id="rId1" Type="http://schemas.microsoft.com/office/2006/relationships/activeXControlBinary" Target="activeX72.bin"/></Relationships>
</file>

<file path=xl/activeX/_rels/activeX73.xml.rels><?xml version="1.0" encoding="UTF-8" standalone="yes"?>
<Relationships xmlns="http://schemas.openxmlformats.org/package/2006/relationships"><Relationship Id="rId1" Type="http://schemas.microsoft.com/office/2006/relationships/activeXControlBinary" Target="activeX73.bin"/></Relationships>
</file>

<file path=xl/activeX/_rels/activeX74.xml.rels><?xml version="1.0" encoding="UTF-8" standalone="yes"?>
<Relationships xmlns="http://schemas.openxmlformats.org/package/2006/relationships"><Relationship Id="rId1" Type="http://schemas.microsoft.com/office/2006/relationships/activeXControlBinary" Target="activeX74.bin"/></Relationships>
</file>

<file path=xl/activeX/_rels/activeX75.xml.rels><?xml version="1.0" encoding="UTF-8" standalone="yes"?>
<Relationships xmlns="http://schemas.openxmlformats.org/package/2006/relationships"><Relationship Id="rId1" Type="http://schemas.microsoft.com/office/2006/relationships/activeXControlBinary" Target="activeX75.bin"/></Relationships>
</file>

<file path=xl/activeX/_rels/activeX76.xml.rels><?xml version="1.0" encoding="UTF-8" standalone="yes"?>
<Relationships xmlns="http://schemas.openxmlformats.org/package/2006/relationships"><Relationship Id="rId1" Type="http://schemas.microsoft.com/office/2006/relationships/activeXControlBinary" Target="activeX76.bin"/></Relationships>
</file>

<file path=xl/activeX/_rels/activeX77.xml.rels><?xml version="1.0" encoding="UTF-8" standalone="yes"?>
<Relationships xmlns="http://schemas.openxmlformats.org/package/2006/relationships"><Relationship Id="rId1" Type="http://schemas.microsoft.com/office/2006/relationships/activeXControlBinary" Target="activeX77.bin"/></Relationships>
</file>

<file path=xl/activeX/_rels/activeX78.xml.rels><?xml version="1.0" encoding="UTF-8" standalone="yes"?>
<Relationships xmlns="http://schemas.openxmlformats.org/package/2006/relationships"><Relationship Id="rId1" Type="http://schemas.microsoft.com/office/2006/relationships/activeXControlBinary" Target="activeX78.bin"/></Relationships>
</file>

<file path=xl/activeX/_rels/activeX79.xml.rels><?xml version="1.0" encoding="UTF-8" standalone="yes"?>
<Relationships xmlns="http://schemas.openxmlformats.org/package/2006/relationships"><Relationship Id="rId1" Type="http://schemas.microsoft.com/office/2006/relationships/activeXControlBinary" Target="activeX79.bin"/></Relationships>
</file>

<file path=xl/activeX/_rels/activeX80.xml.rels><?xml version="1.0" encoding="UTF-8" standalone="yes"?>
<Relationships xmlns="http://schemas.openxmlformats.org/package/2006/relationships"><Relationship Id="rId1" Type="http://schemas.microsoft.com/office/2006/relationships/activeXControlBinary" Target="activeX80.bin"/></Relationships>
</file>

<file path=xl/activeX/_rels/activeX81.xml.rels><?xml version="1.0" encoding="UTF-8" standalone="yes"?>
<Relationships xmlns="http://schemas.openxmlformats.org/package/2006/relationships"><Relationship Id="rId1" Type="http://schemas.microsoft.com/office/2006/relationships/activeXControlBinary" Target="activeX81.bin"/></Relationships>
</file>

<file path=xl/activeX/_rels/activeX82.xml.rels><?xml version="1.0" encoding="UTF-8" standalone="yes"?>
<Relationships xmlns="http://schemas.openxmlformats.org/package/2006/relationships"><Relationship Id="rId1" Type="http://schemas.microsoft.com/office/2006/relationships/activeXControlBinary" Target="activeX82.bin"/></Relationships>
</file>

<file path=xl/activeX/_rels/activeX83.xml.rels><?xml version="1.0" encoding="UTF-8" standalone="yes"?>
<Relationships xmlns="http://schemas.openxmlformats.org/package/2006/relationships"><Relationship Id="rId1" Type="http://schemas.microsoft.com/office/2006/relationships/activeXControlBinary" Target="activeX83.bin"/></Relationships>
</file>

<file path=xl/activeX/_rels/activeX84.xml.rels><?xml version="1.0" encoding="UTF-8" standalone="yes"?>
<Relationships xmlns="http://schemas.openxmlformats.org/package/2006/relationships"><Relationship Id="rId1" Type="http://schemas.microsoft.com/office/2006/relationships/activeXControlBinary" Target="activeX84.bin"/></Relationships>
</file>

<file path=xl/activeX/_rels/activeX85.xml.rels><?xml version="1.0" encoding="UTF-8" standalone="yes"?>
<Relationships xmlns="http://schemas.openxmlformats.org/package/2006/relationships"><Relationship Id="rId1" Type="http://schemas.microsoft.com/office/2006/relationships/activeXControlBinary" Target="activeX85.bin"/></Relationships>
</file>

<file path=xl/activeX/_rels/activeX86.xml.rels><?xml version="1.0" encoding="UTF-8" standalone="yes"?>
<Relationships xmlns="http://schemas.openxmlformats.org/package/2006/relationships"><Relationship Id="rId1" Type="http://schemas.microsoft.com/office/2006/relationships/activeXControlBinary" Target="activeX86.bin"/></Relationships>
</file>

<file path=xl/activeX/_rels/activeX87.xml.rels><?xml version="1.0" encoding="UTF-8" standalone="yes"?>
<Relationships xmlns="http://schemas.openxmlformats.org/package/2006/relationships"><Relationship Id="rId1" Type="http://schemas.microsoft.com/office/2006/relationships/activeXControlBinary" Target="activeX87.bin"/></Relationships>
</file>

<file path=xl/activeX/_rels/activeX88.xml.rels><?xml version="1.0" encoding="UTF-8" standalone="yes"?>
<Relationships xmlns="http://schemas.openxmlformats.org/package/2006/relationships"><Relationship Id="rId1" Type="http://schemas.microsoft.com/office/2006/relationships/activeXControlBinary" Target="activeX88.bin"/></Relationships>
</file>

<file path=xl/activeX/_rels/activeX89.xml.rels><?xml version="1.0" encoding="UTF-8" standalone="yes"?>
<Relationships xmlns="http://schemas.openxmlformats.org/package/2006/relationships"><Relationship Id="rId1" Type="http://schemas.microsoft.com/office/2006/relationships/activeXControlBinary" Target="activeX89.bin"/></Relationships>
</file>

<file path=xl/activeX/_rels/activeX90.xml.rels><?xml version="1.0" encoding="UTF-8" standalone="yes"?>
<Relationships xmlns="http://schemas.openxmlformats.org/package/2006/relationships"><Relationship Id="rId1" Type="http://schemas.microsoft.com/office/2006/relationships/activeXControlBinary" Target="activeX90.bin"/></Relationships>
</file>

<file path=xl/activeX/_rels/activeX91.xml.rels><?xml version="1.0" encoding="UTF-8" standalone="yes"?>
<Relationships xmlns="http://schemas.openxmlformats.org/package/2006/relationships"><Relationship Id="rId1" Type="http://schemas.microsoft.com/office/2006/relationships/activeXControlBinary" Target="activeX91.bin"/></Relationships>
</file>

<file path=xl/activeX/_rels/activeX92.xml.rels><?xml version="1.0" encoding="UTF-8" standalone="yes"?>
<Relationships xmlns="http://schemas.openxmlformats.org/package/2006/relationships"><Relationship Id="rId1" Type="http://schemas.microsoft.com/office/2006/relationships/activeXControlBinary" Target="activeX92.bin"/></Relationships>
</file>

<file path=xl/activeX/_rels/activeX93.xml.rels><?xml version="1.0" encoding="UTF-8" standalone="yes"?>
<Relationships xmlns="http://schemas.openxmlformats.org/package/2006/relationships"><Relationship Id="rId1" Type="http://schemas.microsoft.com/office/2006/relationships/activeXControlBinary" Target="activeX93.bin"/></Relationships>
</file>

<file path=xl/activeX/_rels/activeX94.xml.rels><?xml version="1.0" encoding="UTF-8" standalone="yes"?>
<Relationships xmlns="http://schemas.openxmlformats.org/package/2006/relationships"><Relationship Id="rId1" Type="http://schemas.microsoft.com/office/2006/relationships/activeXControlBinary" Target="activeX94.bin"/></Relationships>
</file>

<file path=xl/activeX/_rels/activeX95.xml.rels><?xml version="1.0" encoding="UTF-8" standalone="yes"?>
<Relationships xmlns="http://schemas.openxmlformats.org/package/2006/relationships"><Relationship Id="rId1" Type="http://schemas.microsoft.com/office/2006/relationships/activeXControlBinary" Target="activeX95.bin"/></Relationships>
</file>

<file path=xl/activeX/_rels/activeX96.xml.rels><?xml version="1.0" encoding="UTF-8" standalone="yes"?>
<Relationships xmlns="http://schemas.openxmlformats.org/package/2006/relationships"><Relationship Id="rId1" Type="http://schemas.microsoft.com/office/2006/relationships/activeXControlBinary" Target="activeX96.bin"/></Relationships>
</file>

<file path=xl/activeX/_rels/activeX97.xml.rels><?xml version="1.0" encoding="UTF-8" standalone="yes"?>
<Relationships xmlns="http://schemas.openxmlformats.org/package/2006/relationships"><Relationship Id="rId1" Type="http://schemas.microsoft.com/office/2006/relationships/activeXControlBinary" Target="activeX97.bin"/></Relationships>
</file>

<file path=xl/activeX/_rels/activeX98.xml.rels><?xml version="1.0" encoding="UTF-8" standalone="yes"?>
<Relationships xmlns="http://schemas.openxmlformats.org/package/2006/relationships"><Relationship Id="rId1" Type="http://schemas.microsoft.com/office/2006/relationships/activeXControlBinary" Target="activeX98.bin"/></Relationships>
</file>

<file path=xl/activeX/_rels/activeX99.xml.rels><?xml version="1.0" encoding="UTF-8" standalone="yes"?>
<Relationships xmlns="http://schemas.openxmlformats.org/package/2006/relationships"><Relationship Id="rId1" Type="http://schemas.microsoft.com/office/2006/relationships/activeXControlBinary" Target="activeX99.bin"/></Relationships>
</file>

<file path=xl/activeX/_rels/activeX100.xml.rels><?xml version="1.0" encoding="UTF-8" standalone="yes"?>
<Relationships xmlns="http://schemas.openxmlformats.org/package/2006/relationships"><Relationship Id="rId1" Type="http://schemas.microsoft.com/office/2006/relationships/activeXControlBinary" Target="activeX100.bin"/></Relationships>
</file>

<file path=xl/activeX/_rels/activeX101.xml.rels><?xml version="1.0" encoding="UTF-8" standalone="yes"?>
<Relationships xmlns="http://schemas.openxmlformats.org/package/2006/relationships"><Relationship Id="rId1" Type="http://schemas.microsoft.com/office/2006/relationships/activeXControlBinary" Target="activeX101.bin"/></Relationships>
</file>

<file path=xl/activeX/_rels/activeX102.xml.rels><?xml version="1.0" encoding="UTF-8" standalone="yes"?>
<Relationships xmlns="http://schemas.openxmlformats.org/package/2006/relationships"><Relationship Id="rId1" Type="http://schemas.microsoft.com/office/2006/relationships/activeXControlBinary" Target="activeX102.bin"/></Relationships>
</file>

<file path=xl/activeX/_rels/activeX103.xml.rels><?xml version="1.0" encoding="UTF-8" standalone="yes"?>
<Relationships xmlns="http://schemas.openxmlformats.org/package/2006/relationships"><Relationship Id="rId1" Type="http://schemas.microsoft.com/office/2006/relationships/activeXControlBinary" Target="activeX103.bin"/></Relationships>
</file>

<file path=xl/activeX/_rels/activeX104.xml.rels><?xml version="1.0" encoding="UTF-8" standalone="yes"?>
<Relationships xmlns="http://schemas.openxmlformats.org/package/2006/relationships"><Relationship Id="rId1" Type="http://schemas.microsoft.com/office/2006/relationships/activeXControlBinary" Target="activeX104.bin"/></Relationships>
</file>

<file path=xl/activeX/_rels/activeX105.xml.rels><?xml version="1.0" encoding="UTF-8" standalone="yes"?>
<Relationships xmlns="http://schemas.openxmlformats.org/package/2006/relationships"><Relationship Id="rId1" Type="http://schemas.microsoft.com/office/2006/relationships/activeXControlBinary" Target="activeX105.bin"/></Relationships>
</file>

<file path=xl/activeX/_rels/activeX106.xml.rels><?xml version="1.0" encoding="UTF-8" standalone="yes"?>
<Relationships xmlns="http://schemas.openxmlformats.org/package/2006/relationships"><Relationship Id="rId1" Type="http://schemas.microsoft.com/office/2006/relationships/activeXControlBinary" Target="activeX106.bin"/></Relationships>
</file>

<file path=xl/activeX/_rels/activeX107.xml.rels><?xml version="1.0" encoding="UTF-8" standalone="yes"?>
<Relationships xmlns="http://schemas.openxmlformats.org/package/2006/relationships"><Relationship Id="rId1" Type="http://schemas.microsoft.com/office/2006/relationships/activeXControlBinary" Target="activeX107.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activeX/activeX23.xml><?xml version="1.0" encoding="utf-8"?>
<ax:ocx xmlns:ax="http://schemas.microsoft.com/office/2006/activeX" xmlns:r="http://schemas.openxmlformats.org/officeDocument/2006/relationships" ax:classid="{D7053240-CE69-11CD-A777-00DD01143C57}" ax:persistence="persistStreamInit" r:id="rId1"/>
</file>

<file path=xl/activeX/activeX24.xml><?xml version="1.0" encoding="utf-8"?>
<ax:ocx xmlns:ax="http://schemas.microsoft.com/office/2006/activeX" xmlns:r="http://schemas.openxmlformats.org/officeDocument/2006/relationships" ax:classid="{D7053240-CE69-11CD-A777-00DD01143C57}" ax:persistence="persistStreamInit" r:id="rId1"/>
</file>

<file path=xl/activeX/activeX25.xml><?xml version="1.0" encoding="utf-8"?>
<ax:ocx xmlns:ax="http://schemas.microsoft.com/office/2006/activeX" xmlns:r="http://schemas.openxmlformats.org/officeDocument/2006/relationships" ax:classid="{D7053240-CE69-11CD-A777-00DD01143C57}" ax:persistence="persistStreamInit" r:id="rId1"/>
</file>

<file path=xl/activeX/activeX26.xml><?xml version="1.0" encoding="utf-8"?>
<ax:ocx xmlns:ax="http://schemas.microsoft.com/office/2006/activeX" xmlns:r="http://schemas.openxmlformats.org/officeDocument/2006/relationships" ax:classid="{D7053240-CE69-11CD-A777-00DD01143C57}" ax:persistence="persistStreamInit" r:id="rId1"/>
</file>

<file path=xl/activeX/activeX27.xml><?xml version="1.0" encoding="utf-8"?>
<ax:ocx xmlns:ax="http://schemas.microsoft.com/office/2006/activeX" xmlns:r="http://schemas.openxmlformats.org/officeDocument/2006/relationships" ax:classid="{D7053240-CE69-11CD-A777-00DD01143C57}" ax:persistence="persistStreamInit" r:id="rId1"/>
</file>

<file path=xl/activeX/activeX28.xml><?xml version="1.0" encoding="utf-8"?>
<ax:ocx xmlns:ax="http://schemas.microsoft.com/office/2006/activeX" xmlns:r="http://schemas.openxmlformats.org/officeDocument/2006/relationships" ax:classid="{D7053240-CE69-11CD-A777-00DD01143C57}" ax:persistence="persistStreamInit" r:id="rId1"/>
</file>

<file path=xl/activeX/activeX29.xml><?xml version="1.0" encoding="utf-8"?>
<ax:ocx xmlns:ax="http://schemas.microsoft.com/office/2006/activeX" xmlns:r="http://schemas.openxmlformats.org/officeDocument/2006/relationships" ax:classid="{D7053240-CE69-11CD-A777-00DD01143C57}" ax:persistence="persistStreamInit" r:id="rId1"/>
</file>

<file path=xl/activeX/activeX30.xml><?xml version="1.0" encoding="utf-8"?>
<ax:ocx xmlns:ax="http://schemas.microsoft.com/office/2006/activeX" xmlns:r="http://schemas.openxmlformats.org/officeDocument/2006/relationships" ax:classid="{D7053240-CE69-11CD-A777-00DD01143C57}" ax:persistence="persistStreamInit" r:id="rId1"/>
</file>

<file path=xl/activeX/activeX31.xml><?xml version="1.0" encoding="utf-8"?>
<ax:ocx xmlns:ax="http://schemas.microsoft.com/office/2006/activeX" xmlns:r="http://schemas.openxmlformats.org/officeDocument/2006/relationships" ax:classid="{D7053240-CE69-11CD-A777-00DD01143C57}" ax:persistence="persistStreamInit" r:id="rId1"/>
</file>

<file path=xl/activeX/activeX32.xml><?xml version="1.0" encoding="utf-8"?>
<ax:ocx xmlns:ax="http://schemas.microsoft.com/office/2006/activeX" xmlns:r="http://schemas.openxmlformats.org/officeDocument/2006/relationships" ax:classid="{D7053240-CE69-11CD-A777-00DD01143C57}" ax:persistence="persistStreamInit" r:id="rId1"/>
</file>

<file path=xl/activeX/activeX33.xml><?xml version="1.0" encoding="utf-8"?>
<ax:ocx xmlns:ax="http://schemas.microsoft.com/office/2006/activeX" xmlns:r="http://schemas.openxmlformats.org/officeDocument/2006/relationships" ax:classid="{D7053240-CE69-11CD-A777-00DD01143C57}" ax:persistence="persistStreamInit" r:id="rId1"/>
</file>

<file path=xl/activeX/activeX34.xml><?xml version="1.0" encoding="utf-8"?>
<ax:ocx xmlns:ax="http://schemas.microsoft.com/office/2006/activeX" xmlns:r="http://schemas.openxmlformats.org/officeDocument/2006/relationships" ax:classid="{D7053240-CE69-11CD-A777-00DD01143C57}" ax:persistence="persistStreamInit" r:id="rId1"/>
</file>

<file path=xl/activeX/activeX35.xml><?xml version="1.0" encoding="utf-8"?>
<ax:ocx xmlns:ax="http://schemas.microsoft.com/office/2006/activeX" xmlns:r="http://schemas.openxmlformats.org/officeDocument/2006/relationships" ax:classid="{D7053240-CE69-11CD-A777-00DD01143C57}" ax:persistence="persistStreamInit" r:id="rId1"/>
</file>

<file path=xl/activeX/activeX36.xml><?xml version="1.0" encoding="utf-8"?>
<ax:ocx xmlns:ax="http://schemas.microsoft.com/office/2006/activeX" xmlns:r="http://schemas.openxmlformats.org/officeDocument/2006/relationships" ax:classid="{D7053240-CE69-11CD-A777-00DD01143C57}" ax:persistence="persistStreamInit" r:id="rId1"/>
</file>

<file path=xl/activeX/activeX37.xml><?xml version="1.0" encoding="utf-8"?>
<ax:ocx xmlns:ax="http://schemas.microsoft.com/office/2006/activeX" xmlns:r="http://schemas.openxmlformats.org/officeDocument/2006/relationships" ax:classid="{D7053240-CE69-11CD-A777-00DD01143C57}" ax:persistence="persistStreamInit" r:id="rId1"/>
</file>

<file path=xl/activeX/activeX38.xml><?xml version="1.0" encoding="utf-8"?>
<ax:ocx xmlns:ax="http://schemas.microsoft.com/office/2006/activeX" xmlns:r="http://schemas.openxmlformats.org/officeDocument/2006/relationships" ax:classid="{D7053240-CE69-11CD-A777-00DD01143C57}" ax:persistence="persistStreamInit" r:id="rId1"/>
</file>

<file path=xl/activeX/activeX39.xml><?xml version="1.0" encoding="utf-8"?>
<ax:ocx xmlns:ax="http://schemas.microsoft.com/office/2006/activeX" xmlns:r="http://schemas.openxmlformats.org/officeDocument/2006/relationships" ax:classid="{D7053240-CE69-11CD-A777-00DD01143C57}" ax:persistence="persistStreamInit" r:id="rId1"/>
</file>

<file path=xl/activeX/activeX40.xml><?xml version="1.0" encoding="utf-8"?>
<ax:ocx xmlns:ax="http://schemas.microsoft.com/office/2006/activeX" xmlns:r="http://schemas.openxmlformats.org/officeDocument/2006/relationships" ax:classid="{D7053240-CE69-11CD-A777-00DD01143C57}" ax:persistence="persistStreamInit" r:id="rId1"/>
</file>

<file path=xl/activeX/activeX41.xml><?xml version="1.0" encoding="utf-8"?>
<ax:ocx xmlns:ax="http://schemas.microsoft.com/office/2006/activeX" xmlns:r="http://schemas.openxmlformats.org/officeDocument/2006/relationships" ax:classid="{D7053240-CE69-11CD-A777-00DD01143C57}" ax:persistence="persistStreamInit" r:id="rId1"/>
</file>

<file path=xl/activeX/activeX42.xml><?xml version="1.0" encoding="utf-8"?>
<ax:ocx xmlns:ax="http://schemas.microsoft.com/office/2006/activeX" xmlns:r="http://schemas.openxmlformats.org/officeDocument/2006/relationships" ax:classid="{D7053240-CE69-11CD-A777-00DD01143C57}" ax:persistence="persistStreamInit" r:id="rId1"/>
</file>

<file path=xl/activeX/activeX43.xml><?xml version="1.0" encoding="utf-8"?>
<ax:ocx xmlns:ax="http://schemas.microsoft.com/office/2006/activeX" xmlns:r="http://schemas.openxmlformats.org/officeDocument/2006/relationships" ax:classid="{D7053240-CE69-11CD-A777-00DD01143C57}" ax:persistence="persistStreamInit" r:id="rId1"/>
</file>

<file path=xl/activeX/activeX44.xml><?xml version="1.0" encoding="utf-8"?>
<ax:ocx xmlns:ax="http://schemas.microsoft.com/office/2006/activeX" xmlns:r="http://schemas.openxmlformats.org/officeDocument/2006/relationships" ax:classid="{D7053240-CE69-11CD-A777-00DD01143C57}" ax:persistence="persistStreamInit" r:id="rId1"/>
</file>

<file path=xl/activeX/activeX45.xml><?xml version="1.0" encoding="utf-8"?>
<ax:ocx xmlns:ax="http://schemas.microsoft.com/office/2006/activeX" xmlns:r="http://schemas.openxmlformats.org/officeDocument/2006/relationships" ax:classid="{D7053240-CE69-11CD-A777-00DD01143C57}" ax:persistence="persistStreamInit" r:id="rId1"/>
</file>

<file path=xl/activeX/activeX46.xml><?xml version="1.0" encoding="utf-8"?>
<ax:ocx xmlns:ax="http://schemas.microsoft.com/office/2006/activeX" xmlns:r="http://schemas.openxmlformats.org/officeDocument/2006/relationships" ax:classid="{D7053240-CE69-11CD-A777-00DD01143C57}" ax:persistence="persistStreamInit" r:id="rId1"/>
</file>

<file path=xl/activeX/activeX47.xml><?xml version="1.0" encoding="utf-8"?>
<ax:ocx xmlns:ax="http://schemas.microsoft.com/office/2006/activeX" xmlns:r="http://schemas.openxmlformats.org/officeDocument/2006/relationships" ax:classid="{D7053240-CE69-11CD-A777-00DD01143C57}" ax:persistence="persistStreamInit" r:id="rId1"/>
</file>

<file path=xl/activeX/activeX48.xml><?xml version="1.0" encoding="utf-8"?>
<ax:ocx xmlns:ax="http://schemas.microsoft.com/office/2006/activeX" xmlns:r="http://schemas.openxmlformats.org/officeDocument/2006/relationships" ax:classid="{D7053240-CE69-11CD-A777-00DD01143C57}" ax:persistence="persistStreamInit" r:id="rId1"/>
</file>

<file path=xl/activeX/activeX49.xml><?xml version="1.0" encoding="utf-8"?>
<ax:ocx xmlns:ax="http://schemas.microsoft.com/office/2006/activeX" xmlns:r="http://schemas.openxmlformats.org/officeDocument/2006/relationships" ax:classid="{D7053240-CE69-11CD-A777-00DD01143C57}" ax:persistence="persistStreamInit" r:id="rId1"/>
</file>

<file path=xl/activeX/activeX50.xml><?xml version="1.0" encoding="utf-8"?>
<ax:ocx xmlns:ax="http://schemas.microsoft.com/office/2006/activeX" xmlns:r="http://schemas.openxmlformats.org/officeDocument/2006/relationships" ax:classid="{D7053240-CE69-11CD-A777-00DD01143C57}" ax:persistence="persistStreamInit" r:id="rId1"/>
</file>

<file path=xl/activeX/activeX51.xml><?xml version="1.0" encoding="utf-8"?>
<ax:ocx xmlns:ax="http://schemas.microsoft.com/office/2006/activeX" xmlns:r="http://schemas.openxmlformats.org/officeDocument/2006/relationships" ax:classid="{D7053240-CE69-11CD-A777-00DD01143C57}" ax:persistence="persistStreamInit" r:id="rId1"/>
</file>

<file path=xl/activeX/activeX52.xml><?xml version="1.0" encoding="utf-8"?>
<ax:ocx xmlns:ax="http://schemas.microsoft.com/office/2006/activeX" xmlns:r="http://schemas.openxmlformats.org/officeDocument/2006/relationships" ax:classid="{D7053240-CE69-11CD-A777-00DD01143C57}" ax:persistence="persistStreamInit" r:id="rId1"/>
</file>

<file path=xl/activeX/activeX53.xml><?xml version="1.0" encoding="utf-8"?>
<ax:ocx xmlns:ax="http://schemas.microsoft.com/office/2006/activeX" xmlns:r="http://schemas.openxmlformats.org/officeDocument/2006/relationships" ax:classid="{D7053240-CE69-11CD-A777-00DD01143C57}" ax:persistence="persistStreamInit" r:id="rId1"/>
</file>

<file path=xl/activeX/activeX54.xml><?xml version="1.0" encoding="utf-8"?>
<ax:ocx xmlns:ax="http://schemas.microsoft.com/office/2006/activeX" xmlns:r="http://schemas.openxmlformats.org/officeDocument/2006/relationships" ax:classid="{D7053240-CE69-11CD-A777-00DD01143C57}" ax:persistence="persistStreamInit" r:id="rId1"/>
</file>

<file path=xl/activeX/activeX55.xml><?xml version="1.0" encoding="utf-8"?>
<ax:ocx xmlns:ax="http://schemas.microsoft.com/office/2006/activeX" xmlns:r="http://schemas.openxmlformats.org/officeDocument/2006/relationships" ax:classid="{D7053240-CE69-11CD-A777-00DD01143C57}" ax:persistence="persistStreamInit" r:id="rId1"/>
</file>

<file path=xl/activeX/activeX56.xml><?xml version="1.0" encoding="utf-8"?>
<ax:ocx xmlns:ax="http://schemas.microsoft.com/office/2006/activeX" xmlns:r="http://schemas.openxmlformats.org/officeDocument/2006/relationships" ax:classid="{D7053240-CE69-11CD-A777-00DD01143C57}" ax:persistence="persistStreamInit" r:id="rId1"/>
</file>

<file path=xl/activeX/activeX57.xml><?xml version="1.0" encoding="utf-8"?>
<ax:ocx xmlns:ax="http://schemas.microsoft.com/office/2006/activeX" xmlns:r="http://schemas.openxmlformats.org/officeDocument/2006/relationships" ax:classid="{D7053240-CE69-11CD-A777-00DD01143C57}" ax:persistence="persistStreamInit" r:id="rId1"/>
</file>

<file path=xl/activeX/activeX58.xml><?xml version="1.0" encoding="utf-8"?>
<ax:ocx xmlns:ax="http://schemas.microsoft.com/office/2006/activeX" xmlns:r="http://schemas.openxmlformats.org/officeDocument/2006/relationships" ax:classid="{D7053240-CE69-11CD-A777-00DD01143C57}" ax:persistence="persistStreamInit" r:id="rId1"/>
</file>

<file path=xl/activeX/activeX59.xml><?xml version="1.0" encoding="utf-8"?>
<ax:ocx xmlns:ax="http://schemas.microsoft.com/office/2006/activeX" xmlns:r="http://schemas.openxmlformats.org/officeDocument/2006/relationships" ax:classid="{D7053240-CE69-11CD-A777-00DD01143C57}" ax:persistence="persistStreamInit" r:id="rId1"/>
</file>

<file path=xl/activeX/activeX60.xml><?xml version="1.0" encoding="utf-8"?>
<ax:ocx xmlns:ax="http://schemas.microsoft.com/office/2006/activeX" xmlns:r="http://schemas.openxmlformats.org/officeDocument/2006/relationships" ax:classid="{D7053240-CE69-11CD-A777-00DD01143C57}" ax:persistence="persistStreamInit" r:id="rId1"/>
</file>

<file path=xl/activeX/activeX61.xml><?xml version="1.0" encoding="utf-8"?>
<ax:ocx xmlns:ax="http://schemas.microsoft.com/office/2006/activeX" xmlns:r="http://schemas.openxmlformats.org/officeDocument/2006/relationships" ax:classid="{D7053240-CE69-11CD-A777-00DD01143C57}" ax:persistence="persistStreamInit" r:id="rId1"/>
</file>

<file path=xl/activeX/activeX62.xml><?xml version="1.0" encoding="utf-8"?>
<ax:ocx xmlns:ax="http://schemas.microsoft.com/office/2006/activeX" xmlns:r="http://schemas.openxmlformats.org/officeDocument/2006/relationships" ax:classid="{D7053240-CE69-11CD-A777-00DD01143C57}" ax:persistence="persistStreamInit" r:id="rId1"/>
</file>

<file path=xl/activeX/activeX63.xml><?xml version="1.0" encoding="utf-8"?>
<ax:ocx xmlns:ax="http://schemas.microsoft.com/office/2006/activeX" xmlns:r="http://schemas.openxmlformats.org/officeDocument/2006/relationships" ax:classid="{D7053240-CE69-11CD-A777-00DD01143C57}" ax:persistence="persistStreamInit" r:id="rId1"/>
</file>

<file path=xl/activeX/activeX64.xml><?xml version="1.0" encoding="utf-8"?>
<ax:ocx xmlns:ax="http://schemas.microsoft.com/office/2006/activeX" xmlns:r="http://schemas.openxmlformats.org/officeDocument/2006/relationships" ax:classid="{D7053240-CE69-11CD-A777-00DD01143C57}" ax:persistence="persistStreamInit" r:id="rId1"/>
</file>

<file path=xl/activeX/activeX65.xml><?xml version="1.0" encoding="utf-8"?>
<ax:ocx xmlns:ax="http://schemas.microsoft.com/office/2006/activeX" xmlns:r="http://schemas.openxmlformats.org/officeDocument/2006/relationships" ax:classid="{D7053240-CE69-11CD-A777-00DD01143C57}" ax:persistence="persistStreamInit" r:id="rId1"/>
</file>

<file path=xl/activeX/activeX66.xml><?xml version="1.0" encoding="utf-8"?>
<ax:ocx xmlns:ax="http://schemas.microsoft.com/office/2006/activeX" xmlns:r="http://schemas.openxmlformats.org/officeDocument/2006/relationships" ax:classid="{D7053240-CE69-11CD-A777-00DD01143C57}" ax:persistence="persistStreamInit" r:id="rId1"/>
</file>

<file path=xl/activeX/activeX67.xml><?xml version="1.0" encoding="utf-8"?>
<ax:ocx xmlns:ax="http://schemas.microsoft.com/office/2006/activeX" xmlns:r="http://schemas.openxmlformats.org/officeDocument/2006/relationships" ax:classid="{D7053240-CE69-11CD-A777-00DD01143C57}" ax:persistence="persistStreamInit" r:id="rId1"/>
</file>

<file path=xl/activeX/activeX68.xml><?xml version="1.0" encoding="utf-8"?>
<ax:ocx xmlns:ax="http://schemas.microsoft.com/office/2006/activeX" xmlns:r="http://schemas.openxmlformats.org/officeDocument/2006/relationships" ax:classid="{D7053240-CE69-11CD-A777-00DD01143C57}" ax:persistence="persistStreamInit" r:id="rId1"/>
</file>

<file path=xl/activeX/activeX69.xml><?xml version="1.0" encoding="utf-8"?>
<ax:ocx xmlns:ax="http://schemas.microsoft.com/office/2006/activeX" xmlns:r="http://schemas.openxmlformats.org/officeDocument/2006/relationships" ax:classid="{D7053240-CE69-11CD-A777-00DD01143C57}" ax:persistence="persistStreamInit" r:id="rId1"/>
</file>

<file path=xl/activeX/activeX70.xml><?xml version="1.0" encoding="utf-8"?>
<ax:ocx xmlns:ax="http://schemas.microsoft.com/office/2006/activeX" xmlns:r="http://schemas.openxmlformats.org/officeDocument/2006/relationships" ax:classid="{D7053240-CE69-11CD-A777-00DD01143C57}" ax:persistence="persistStreamInit" r:id="rId1"/>
</file>

<file path=xl/activeX/activeX71.xml><?xml version="1.0" encoding="utf-8"?>
<ax:ocx xmlns:ax="http://schemas.microsoft.com/office/2006/activeX" xmlns:r="http://schemas.openxmlformats.org/officeDocument/2006/relationships" ax:classid="{D7053240-CE69-11CD-A777-00DD01143C57}" ax:persistence="persistStreamInit" r:id="rId1"/>
</file>

<file path=xl/activeX/activeX72.xml><?xml version="1.0" encoding="utf-8"?>
<ax:ocx xmlns:ax="http://schemas.microsoft.com/office/2006/activeX" xmlns:r="http://schemas.openxmlformats.org/officeDocument/2006/relationships" ax:classid="{D7053240-CE69-11CD-A777-00DD01143C57}" ax:persistence="persistStreamInit" r:id="rId1"/>
</file>

<file path=xl/activeX/activeX73.xml><?xml version="1.0" encoding="utf-8"?>
<ax:ocx xmlns:ax="http://schemas.microsoft.com/office/2006/activeX" xmlns:r="http://schemas.openxmlformats.org/officeDocument/2006/relationships" ax:classid="{D7053240-CE69-11CD-A777-00DD01143C57}" ax:persistence="persistStreamInit" r:id="rId1"/>
</file>

<file path=xl/activeX/activeX74.xml><?xml version="1.0" encoding="utf-8"?>
<ax:ocx xmlns:ax="http://schemas.microsoft.com/office/2006/activeX" xmlns:r="http://schemas.openxmlformats.org/officeDocument/2006/relationships" ax:classid="{D7053240-CE69-11CD-A777-00DD01143C57}" ax:persistence="persistStreamInit" r:id="rId1"/>
</file>

<file path=xl/activeX/activeX75.xml><?xml version="1.0" encoding="utf-8"?>
<ax:ocx xmlns:ax="http://schemas.microsoft.com/office/2006/activeX" xmlns:r="http://schemas.openxmlformats.org/officeDocument/2006/relationships" ax:classid="{D7053240-CE69-11CD-A777-00DD01143C57}" ax:persistence="persistStreamInit" r:id="rId1"/>
</file>

<file path=xl/activeX/activeX76.xml><?xml version="1.0" encoding="utf-8"?>
<ax:ocx xmlns:ax="http://schemas.microsoft.com/office/2006/activeX" xmlns:r="http://schemas.openxmlformats.org/officeDocument/2006/relationships" ax:classid="{D7053240-CE69-11CD-A777-00DD01143C57}" ax:persistence="persistStreamInit" r:id="rId1"/>
</file>

<file path=xl/activeX/activeX77.xml><?xml version="1.0" encoding="utf-8"?>
<ax:ocx xmlns:ax="http://schemas.microsoft.com/office/2006/activeX" xmlns:r="http://schemas.openxmlformats.org/officeDocument/2006/relationships" ax:classid="{D7053240-CE69-11CD-A777-00DD01143C57}" ax:persistence="persistStreamInit" r:id="rId1"/>
</file>

<file path=xl/activeX/activeX78.xml><?xml version="1.0" encoding="utf-8"?>
<ax:ocx xmlns:ax="http://schemas.microsoft.com/office/2006/activeX" xmlns:r="http://schemas.openxmlformats.org/officeDocument/2006/relationships" ax:classid="{D7053240-CE69-11CD-A777-00DD01143C57}" ax:persistence="persistStreamInit" r:id="rId1"/>
</file>

<file path=xl/activeX/activeX79.xml><?xml version="1.0" encoding="utf-8"?>
<ax:ocx xmlns:ax="http://schemas.microsoft.com/office/2006/activeX" xmlns:r="http://schemas.openxmlformats.org/officeDocument/2006/relationships" ax:classid="{D7053240-CE69-11CD-A777-00DD01143C57}" ax:persistence="persistStreamInit" r:id="rId1"/>
</file>

<file path=xl/activeX/activeX80.xml><?xml version="1.0" encoding="utf-8"?>
<ax:ocx xmlns:ax="http://schemas.microsoft.com/office/2006/activeX" xmlns:r="http://schemas.openxmlformats.org/officeDocument/2006/relationships" ax:classid="{D7053240-CE69-11CD-A777-00DD01143C57}" ax:persistence="persistStreamInit" r:id="rId1"/>
</file>

<file path=xl/activeX/activeX81.xml><?xml version="1.0" encoding="utf-8"?>
<ax:ocx xmlns:ax="http://schemas.microsoft.com/office/2006/activeX" xmlns:r="http://schemas.openxmlformats.org/officeDocument/2006/relationships" ax:classid="{D7053240-CE69-11CD-A777-00DD01143C57}" ax:persistence="persistStreamInit" r:id="rId1"/>
</file>

<file path=xl/activeX/activeX82.xml><?xml version="1.0" encoding="utf-8"?>
<ax:ocx xmlns:ax="http://schemas.microsoft.com/office/2006/activeX" xmlns:r="http://schemas.openxmlformats.org/officeDocument/2006/relationships" ax:classid="{D7053240-CE69-11CD-A777-00DD01143C57}" ax:persistence="persistStreamInit" r:id="rId1"/>
</file>

<file path=xl/activeX/activeX83.xml><?xml version="1.0" encoding="utf-8"?>
<ax:ocx xmlns:ax="http://schemas.microsoft.com/office/2006/activeX" xmlns:r="http://schemas.openxmlformats.org/officeDocument/2006/relationships" ax:classid="{D7053240-CE69-11CD-A777-00DD01143C57}" ax:persistence="persistStreamInit" r:id="rId1"/>
</file>

<file path=xl/activeX/activeX84.xml><?xml version="1.0" encoding="utf-8"?>
<ax:ocx xmlns:ax="http://schemas.microsoft.com/office/2006/activeX" xmlns:r="http://schemas.openxmlformats.org/officeDocument/2006/relationships" ax:classid="{D7053240-CE69-11CD-A777-00DD01143C57}" ax:persistence="persistStreamInit" r:id="rId1"/>
</file>

<file path=xl/activeX/activeX85.xml><?xml version="1.0" encoding="utf-8"?>
<ax:ocx xmlns:ax="http://schemas.microsoft.com/office/2006/activeX" xmlns:r="http://schemas.openxmlformats.org/officeDocument/2006/relationships" ax:classid="{D7053240-CE69-11CD-A777-00DD01143C57}" ax:persistence="persistStreamInit" r:id="rId1"/>
</file>

<file path=xl/activeX/activeX86.xml><?xml version="1.0" encoding="utf-8"?>
<ax:ocx xmlns:ax="http://schemas.microsoft.com/office/2006/activeX" xmlns:r="http://schemas.openxmlformats.org/officeDocument/2006/relationships" ax:classid="{D7053240-CE69-11CD-A777-00DD01143C57}" ax:persistence="persistStreamInit" r:id="rId1"/>
</file>

<file path=xl/activeX/activeX87.xml><?xml version="1.0" encoding="utf-8"?>
<ax:ocx xmlns:ax="http://schemas.microsoft.com/office/2006/activeX" xmlns:r="http://schemas.openxmlformats.org/officeDocument/2006/relationships" ax:classid="{D7053240-CE69-11CD-A777-00DD01143C57}" ax:persistence="persistStreamInit" r:id="rId1"/>
</file>

<file path=xl/activeX/activeX88.xml><?xml version="1.0" encoding="utf-8"?>
<ax:ocx xmlns:ax="http://schemas.microsoft.com/office/2006/activeX" xmlns:r="http://schemas.openxmlformats.org/officeDocument/2006/relationships" ax:classid="{D7053240-CE69-11CD-A777-00DD01143C57}" ax:persistence="persistStreamInit" r:id="rId1"/>
</file>

<file path=xl/activeX/activeX89.xml><?xml version="1.0" encoding="utf-8"?>
<ax:ocx xmlns:ax="http://schemas.microsoft.com/office/2006/activeX" xmlns:r="http://schemas.openxmlformats.org/officeDocument/2006/relationships" ax:classid="{D7053240-CE69-11CD-A777-00DD01143C57}" ax:persistence="persistStreamInit" r:id="rId1"/>
</file>

<file path=xl/activeX/activeX90.xml><?xml version="1.0" encoding="utf-8"?>
<ax:ocx xmlns:ax="http://schemas.microsoft.com/office/2006/activeX" xmlns:r="http://schemas.openxmlformats.org/officeDocument/2006/relationships" ax:classid="{D7053240-CE69-11CD-A777-00DD01143C57}" ax:persistence="persistStreamInit" r:id="rId1"/>
</file>

<file path=xl/activeX/activeX91.xml><?xml version="1.0" encoding="utf-8"?>
<ax:ocx xmlns:ax="http://schemas.microsoft.com/office/2006/activeX" xmlns:r="http://schemas.openxmlformats.org/officeDocument/2006/relationships" ax:classid="{D7053240-CE69-11CD-A777-00DD01143C57}" ax:persistence="persistStreamInit" r:id="rId1"/>
</file>

<file path=xl/activeX/activeX92.xml><?xml version="1.0" encoding="utf-8"?>
<ax:ocx xmlns:ax="http://schemas.microsoft.com/office/2006/activeX" xmlns:r="http://schemas.openxmlformats.org/officeDocument/2006/relationships" ax:classid="{D7053240-CE69-11CD-A777-00DD01143C57}" ax:persistence="persistStreamInit" r:id="rId1"/>
</file>

<file path=xl/activeX/activeX93.xml><?xml version="1.0" encoding="utf-8"?>
<ax:ocx xmlns:ax="http://schemas.microsoft.com/office/2006/activeX" xmlns:r="http://schemas.openxmlformats.org/officeDocument/2006/relationships" ax:classid="{D7053240-CE69-11CD-A777-00DD01143C57}" ax:persistence="persistStreamInit" r:id="rId1"/>
</file>

<file path=xl/activeX/activeX94.xml><?xml version="1.0" encoding="utf-8"?>
<ax:ocx xmlns:ax="http://schemas.microsoft.com/office/2006/activeX" xmlns:r="http://schemas.openxmlformats.org/officeDocument/2006/relationships" ax:classid="{D7053240-CE69-11CD-A777-00DD01143C57}" ax:persistence="persistStreamInit" r:id="rId1"/>
</file>

<file path=xl/activeX/activeX95.xml><?xml version="1.0" encoding="utf-8"?>
<ax:ocx xmlns:ax="http://schemas.microsoft.com/office/2006/activeX" xmlns:r="http://schemas.openxmlformats.org/officeDocument/2006/relationships" ax:classid="{D7053240-CE69-11CD-A777-00DD01143C57}" ax:persistence="persistStreamInit" r:id="rId1"/>
</file>

<file path=xl/activeX/activeX96.xml><?xml version="1.0" encoding="utf-8"?>
<ax:ocx xmlns:ax="http://schemas.microsoft.com/office/2006/activeX" xmlns:r="http://schemas.openxmlformats.org/officeDocument/2006/relationships" ax:classid="{D7053240-CE69-11CD-A777-00DD01143C57}" ax:persistence="persistStreamInit" r:id="rId1"/>
</file>

<file path=xl/activeX/activeX97.xml><?xml version="1.0" encoding="utf-8"?>
<ax:ocx xmlns:ax="http://schemas.microsoft.com/office/2006/activeX" xmlns:r="http://schemas.openxmlformats.org/officeDocument/2006/relationships" ax:classid="{D7053240-CE69-11CD-A777-00DD01143C57}" ax:persistence="persistStreamInit" r:id="rId1"/>
</file>

<file path=xl/activeX/activeX98.xml><?xml version="1.0" encoding="utf-8"?>
<ax:ocx xmlns:ax="http://schemas.microsoft.com/office/2006/activeX" xmlns:r="http://schemas.openxmlformats.org/officeDocument/2006/relationships" ax:classid="{D7053240-CE69-11CD-A777-00DD01143C57}" ax:persistence="persistStreamInit" r:id="rId1"/>
</file>

<file path=xl/activeX/activeX99.xml><?xml version="1.0" encoding="utf-8"?>
<ax:ocx xmlns:ax="http://schemas.microsoft.com/office/2006/activeX" xmlns:r="http://schemas.openxmlformats.org/officeDocument/2006/relationships" ax:classid="{D7053240-CE69-11CD-A777-00DD01143C57}" ax:persistence="persistStreamInit" r:id="rId1"/>
</file>

<file path=xl/activeX/activeX100.xml><?xml version="1.0" encoding="utf-8"?>
<ax:ocx xmlns:ax="http://schemas.microsoft.com/office/2006/activeX" xmlns:r="http://schemas.openxmlformats.org/officeDocument/2006/relationships" ax:classid="{D7053240-CE69-11CD-A777-00DD01143C57}" ax:persistence="persistStreamInit" r:id="rId1"/>
</file>

<file path=xl/activeX/activeX101.xml><?xml version="1.0" encoding="utf-8"?>
<ax:ocx xmlns:ax="http://schemas.microsoft.com/office/2006/activeX" xmlns:r="http://schemas.openxmlformats.org/officeDocument/2006/relationships" ax:classid="{D7053240-CE69-11CD-A777-00DD01143C57}" ax:persistence="persistStreamInit" r:id="rId1"/>
</file>

<file path=xl/activeX/activeX102.xml><?xml version="1.0" encoding="utf-8"?>
<ax:ocx xmlns:ax="http://schemas.microsoft.com/office/2006/activeX" xmlns:r="http://schemas.openxmlformats.org/officeDocument/2006/relationships" ax:classid="{D7053240-CE69-11CD-A777-00DD01143C57}" ax:persistence="persistStreamInit" r:id="rId1"/>
</file>

<file path=xl/activeX/activeX103.xml><?xml version="1.0" encoding="utf-8"?>
<ax:ocx xmlns:ax="http://schemas.microsoft.com/office/2006/activeX" xmlns:r="http://schemas.openxmlformats.org/officeDocument/2006/relationships" ax:classid="{D7053240-CE69-11CD-A777-00DD01143C57}" ax:persistence="persistStreamInit" r:id="rId1"/>
</file>

<file path=xl/activeX/activeX104.xml><?xml version="1.0" encoding="utf-8"?>
<ax:ocx xmlns:ax="http://schemas.microsoft.com/office/2006/activeX" xmlns:r="http://schemas.openxmlformats.org/officeDocument/2006/relationships" ax:classid="{D7053240-CE69-11CD-A777-00DD01143C57}" ax:persistence="persistStreamInit" r:id="rId1"/>
</file>

<file path=xl/activeX/activeX105.xml><?xml version="1.0" encoding="utf-8"?>
<ax:ocx xmlns:ax="http://schemas.microsoft.com/office/2006/activeX" xmlns:r="http://schemas.openxmlformats.org/officeDocument/2006/relationships" ax:classid="{D7053240-CE69-11CD-A777-00DD01143C57}" ax:persistence="persistStreamInit" r:id="rId1"/>
</file>

<file path=xl/activeX/activeX106.xml><?xml version="1.0" encoding="utf-8"?>
<ax:ocx xmlns:ax="http://schemas.microsoft.com/office/2006/activeX" xmlns:r="http://schemas.openxmlformats.org/officeDocument/2006/relationships" ax:classid="{D7053240-CE69-11CD-A777-00DD01143C57}" ax:persistence="persistStreamInit" r:id="rId1"/>
</file>

<file path=xl/activeX/activeX107.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GBox" noThreeD="1"/>
</file>

<file path=xl/ctrlProps/ctrlProp2.xml><?xml version="1.0" encoding="utf-8"?>
<formControlPr xmlns="http://schemas.microsoft.com/office/spreadsheetml/2009/9/main" objectType="GBox" noThreeD="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GBox" noThreeD="1"/>
</file>

<file path=xl/ctrlProps/ctrlProp5.xml><?xml version="1.0" encoding="utf-8"?>
<formControlPr xmlns="http://schemas.microsoft.com/office/spreadsheetml/2009/9/main" objectType="GBox"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GBox" noThreeD="1"/>
</file>

<file path=xl/ctrlProps/ctrlProp8.xml><?xml version="1.0" encoding="utf-8"?>
<formControlPr xmlns="http://schemas.microsoft.com/office/spreadsheetml/2009/9/main" objectType="GBox"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GBox" noThreeD="1"/>
</file>

<file path=xl/ctrlProps/ctrlProp11.xml><?xml version="1.0" encoding="utf-8"?>
<formControlPr xmlns="http://schemas.microsoft.com/office/spreadsheetml/2009/9/main" objectType="GBox" noThreeD="1"/>
</file>

<file path=xl/ctrlProps/ctrlProp12.xml><?xml version="1.0" encoding="utf-8"?>
<formControlPr xmlns="http://schemas.microsoft.com/office/spreadsheetml/2009/9/main" objectType="GBox" noThreeD="1"/>
</file>

<file path=xl/ctrlProps/ctrlProp13.xml><?xml version="1.0" encoding="utf-8"?>
<formControlPr xmlns="http://schemas.microsoft.com/office/spreadsheetml/2009/9/main" objectType="GBox" noThreeD="1"/>
</file>

<file path=xl/ctrlProps/ctrlProp14.xml><?xml version="1.0" encoding="utf-8"?>
<formControlPr xmlns="http://schemas.microsoft.com/office/spreadsheetml/2009/9/main" objectType="GBox" noThreeD="1"/>
</file>

<file path=xl/ctrlProps/ctrlProp15.xml><?xml version="1.0" encoding="utf-8"?>
<formControlPr xmlns="http://schemas.microsoft.com/office/spreadsheetml/2009/9/main" objectType="GBox" noThreeD="1"/>
</file>

<file path=xl/ctrlProps/ctrlProp16.xml><?xml version="1.0" encoding="utf-8"?>
<formControlPr xmlns="http://schemas.microsoft.com/office/spreadsheetml/2009/9/main" objectType="GBox" noThreeD="1"/>
</file>

<file path=xl/ctrlProps/ctrlProp17.xml><?xml version="1.0" encoding="utf-8"?>
<formControlPr xmlns="http://schemas.microsoft.com/office/spreadsheetml/2009/9/main" objectType="GBox" noThreeD="1"/>
</file>

<file path=xl/ctrlProps/ctrlProp18.xml><?xml version="1.0" encoding="utf-8"?>
<formControlPr xmlns="http://schemas.microsoft.com/office/spreadsheetml/2009/9/main" objectType="GBox" noThreeD="1"/>
</file>

<file path=xl/ctrlProps/ctrlProp19.xml><?xml version="1.0" encoding="utf-8"?>
<formControlPr xmlns="http://schemas.microsoft.com/office/spreadsheetml/2009/9/main" objectType="GBox" noThreeD="1"/>
</file>

<file path=xl/ctrlProps/ctrlProp20.xml><?xml version="1.0" encoding="utf-8"?>
<formControlPr xmlns="http://schemas.microsoft.com/office/spreadsheetml/2009/9/main" objectType="GBox" noThreeD="1"/>
</file>

<file path=xl/ctrlProps/ctrlProp21.xml><?xml version="1.0" encoding="utf-8"?>
<formControlPr xmlns="http://schemas.microsoft.com/office/spreadsheetml/2009/9/main" objectType="GBox" noThreeD="1"/>
</file>

<file path=xl/ctrlProps/ctrlProp22.xml><?xml version="1.0" encoding="utf-8"?>
<formControlPr xmlns="http://schemas.microsoft.com/office/spreadsheetml/2009/9/main" objectType="GBox" noThreeD="1"/>
</file>

<file path=xl/ctrlProps/ctrlProp23.xml><?xml version="1.0" encoding="utf-8"?>
<formControlPr xmlns="http://schemas.microsoft.com/office/spreadsheetml/2009/9/main" objectType="GBox" noThreeD="1"/>
</file>

<file path=xl/ctrlProps/ctrlProp24.xml><?xml version="1.0" encoding="utf-8"?>
<formControlPr xmlns="http://schemas.microsoft.com/office/spreadsheetml/2009/9/main" objectType="GBox" noThreeD="1"/>
</file>

<file path=xl/ctrlProps/ctrlProp25.xml><?xml version="1.0" encoding="utf-8"?>
<formControlPr xmlns="http://schemas.microsoft.com/office/spreadsheetml/2009/9/main" objectType="GBox" noThreeD="1"/>
</file>

<file path=xl/ctrlProps/ctrlProp26.xml><?xml version="1.0" encoding="utf-8"?>
<formControlPr xmlns="http://schemas.microsoft.com/office/spreadsheetml/2009/9/main" objectType="GBox" noThreeD="1"/>
</file>

<file path=xl/ctrlProps/ctrlProp27.xml><?xml version="1.0" encoding="utf-8"?>
<formControlPr xmlns="http://schemas.microsoft.com/office/spreadsheetml/2009/9/main" objectType="GBox" noThreeD="1"/>
</file>

<file path=xl/ctrlProps/ctrlProp28.xml><?xml version="1.0" encoding="utf-8"?>
<formControlPr xmlns="http://schemas.microsoft.com/office/spreadsheetml/2009/9/main" objectType="GBox" noThreeD="1"/>
</file>

<file path=xl/ctrlProps/ctrlProp29.xml><?xml version="1.0" encoding="utf-8"?>
<formControlPr xmlns="http://schemas.microsoft.com/office/spreadsheetml/2009/9/main" objectType="GBox" noThreeD="1"/>
</file>

<file path=xl/ctrlProps/ctrlProp30.xml><?xml version="1.0" encoding="utf-8"?>
<formControlPr xmlns="http://schemas.microsoft.com/office/spreadsheetml/2009/9/main" objectType="GBox" noThreeD="1"/>
</file>

<file path=xl/ctrlProps/ctrlProp31.xml><?xml version="1.0" encoding="utf-8"?>
<formControlPr xmlns="http://schemas.microsoft.com/office/spreadsheetml/2009/9/main" objectType="GBox" noThreeD="1"/>
</file>

<file path=xl/ctrlProps/ctrlProp32.xml><?xml version="1.0" encoding="utf-8"?>
<formControlPr xmlns="http://schemas.microsoft.com/office/spreadsheetml/2009/9/main" objectType="GBox" noThreeD="1"/>
</file>

<file path=xl/ctrlProps/ctrlProp33.xml><?xml version="1.0" encoding="utf-8"?>
<formControlPr xmlns="http://schemas.microsoft.com/office/spreadsheetml/2009/9/main" objectType="GBox" noThreeD="1"/>
</file>

<file path=xl/ctrlProps/ctrlProp34.xml><?xml version="1.0" encoding="utf-8"?>
<formControlPr xmlns="http://schemas.microsoft.com/office/spreadsheetml/2009/9/main" objectType="GBox" noThreeD="1"/>
</file>

<file path=xl/ctrlProps/ctrlProp35.xml><?xml version="1.0" encoding="utf-8"?>
<formControlPr xmlns="http://schemas.microsoft.com/office/spreadsheetml/2009/9/main" objectType="GBox" noThreeD="1"/>
</file>

<file path=xl/ctrlProps/ctrlProp36.xml><?xml version="1.0" encoding="utf-8"?>
<formControlPr xmlns="http://schemas.microsoft.com/office/spreadsheetml/2009/9/main" objectType="GBox" noThreeD="1"/>
</file>

<file path=xl/ctrlProps/ctrlProp37.xml><?xml version="1.0" encoding="utf-8"?>
<formControlPr xmlns="http://schemas.microsoft.com/office/spreadsheetml/2009/9/main" objectType="GBox" noThreeD="1"/>
</file>

<file path=xl/ctrlProps/ctrlProp38.xml><?xml version="1.0" encoding="utf-8"?>
<formControlPr xmlns="http://schemas.microsoft.com/office/spreadsheetml/2009/9/main" objectType="GBox" noThreeD="1"/>
</file>

<file path=xl/ctrlProps/ctrlProp39.xml><?xml version="1.0" encoding="utf-8"?>
<formControlPr xmlns="http://schemas.microsoft.com/office/spreadsheetml/2009/9/main" objectType="GBox" noThreeD="1"/>
</file>

<file path=xl/ctrlProps/ctrlProp40.xml><?xml version="1.0" encoding="utf-8"?>
<formControlPr xmlns="http://schemas.microsoft.com/office/spreadsheetml/2009/9/main" objectType="GBox" noThreeD="1"/>
</file>

<file path=xl/ctrlProps/ctrlProp41.xml><?xml version="1.0" encoding="utf-8"?>
<formControlPr xmlns="http://schemas.microsoft.com/office/spreadsheetml/2009/9/main" objectType="GBox" noThreeD="1"/>
</file>

<file path=xl/ctrlProps/ctrlProp42.xml><?xml version="1.0" encoding="utf-8"?>
<formControlPr xmlns="http://schemas.microsoft.com/office/spreadsheetml/2009/9/main" objectType="GBox" noThreeD="1"/>
</file>

<file path=xl/ctrlProps/ctrlProp43.xml><?xml version="1.0" encoding="utf-8"?>
<formControlPr xmlns="http://schemas.microsoft.com/office/spreadsheetml/2009/9/main" objectType="GBox" noThreeD="1"/>
</file>

<file path=xl/ctrlProps/ctrlProp44.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hyperlink" Target="#&#205;ndice!A1"/><Relationship Id="rId1" Type="http://schemas.openxmlformats.org/officeDocument/2006/relationships/image" Target="../media/image4.png"/></Relationships>
</file>

<file path=xl/drawings/_rels/drawing3.xml.rels><?xml version="1.0" encoding="UTF-8" standalone="yes"?>
<Relationships xmlns="http://schemas.openxmlformats.org/package/2006/relationships"><Relationship Id="rId1" Type="http://schemas.openxmlformats.org/officeDocument/2006/relationships/hyperlink" Target="#&#205;ndice!A1"/></Relationships>
</file>

<file path=xl/drawings/_rels/drawing4.xml.rels><?xml version="1.0" encoding="UTF-8" standalone="yes"?>
<Relationships xmlns="http://schemas.openxmlformats.org/package/2006/relationships"><Relationship Id="rId1" Type="http://schemas.openxmlformats.org/officeDocument/2006/relationships/hyperlink" Target="#&#205;ndice!A1"/></Relationships>
</file>

<file path=xl/drawings/_rels/drawing5.xml.rels><?xml version="1.0" encoding="UTF-8" standalone="yes"?>
<Relationships xmlns="http://schemas.openxmlformats.org/package/2006/relationships"><Relationship Id="rId1" Type="http://schemas.openxmlformats.org/officeDocument/2006/relationships/hyperlink" Target="#&#205;ndice!A1"/></Relationships>
</file>

<file path=xl/drawings/_rels/drawing6.xml.rels><?xml version="1.0" encoding="UTF-8" standalone="yes"?>
<Relationships xmlns="http://schemas.openxmlformats.org/package/2006/relationships"><Relationship Id="rId1" Type="http://schemas.openxmlformats.org/officeDocument/2006/relationships/hyperlink" Target="#&#205;ndice!A1"/></Relationships>
</file>

<file path=xl/drawings/_rels/drawing7.xml.rels><?xml version="1.0" encoding="UTF-8" standalone="yes"?>
<Relationships xmlns="http://schemas.openxmlformats.org/package/2006/relationships"><Relationship Id="rId1" Type="http://schemas.openxmlformats.org/officeDocument/2006/relationships/hyperlink" Target="#&#205;ndice!A1"/></Relationships>
</file>

<file path=xl/drawings/_rels/drawing8.xml.rels><?xml version="1.0" encoding="UTF-8" standalone="yes"?>
<Relationships xmlns="http://schemas.openxmlformats.org/package/2006/relationships"><Relationship Id="rId1" Type="http://schemas.openxmlformats.org/officeDocument/2006/relationships/hyperlink" Target="#&#205;ndice!A1"/></Relationships>
</file>

<file path=xl/drawings/_rels/drawing9.xml.rels><?xml version="1.0" encoding="UTF-8" standalone="yes"?>
<Relationships xmlns="http://schemas.openxmlformats.org/package/2006/relationships"><Relationship Id="rId1" Type="http://schemas.openxmlformats.org/officeDocument/2006/relationships/hyperlink" Target="#&#205;ndice!A1"/></Relationships>
</file>

<file path=xl/drawings/_rels/drawing10.xml.rels><?xml version="1.0" encoding="UTF-8" standalone="yes"?>
<Relationships xmlns="http://schemas.openxmlformats.org/package/2006/relationships"><Relationship Id="rId1" Type="http://schemas.openxmlformats.org/officeDocument/2006/relationships/hyperlink" Target="#&#205;ndice!A1"/></Relationships>
</file>

<file path=xl/drawings/_rels/drawing11.xml.rels><?xml version="1.0" encoding="UTF-8" standalone="yes"?>
<Relationships xmlns="http://schemas.openxmlformats.org/package/2006/relationships"><Relationship Id="rId1" Type="http://schemas.openxmlformats.org/officeDocument/2006/relationships/hyperlink" Target="#&#205;ndice!A1"/></Relationships>
</file>

<file path=xl/drawings/_rels/drawing12.xml.rels><?xml version="1.0" encoding="UTF-8" standalone="yes"?>
<Relationships xmlns="http://schemas.openxmlformats.org/package/2006/relationships"><Relationship Id="rId1" Type="http://schemas.openxmlformats.org/officeDocument/2006/relationships/hyperlink" Target="#&#205;ndice!A1"/></Relationships>
</file>

<file path=xl/drawings/_rels/drawing13.xml.rels><?xml version="1.0" encoding="UTF-8" standalone="yes"?>
<Relationships xmlns="http://schemas.openxmlformats.org/package/2006/relationships"><Relationship Id="rId1" Type="http://schemas.openxmlformats.org/officeDocument/2006/relationships/hyperlink" Target="#&#205;ndice!A1"/></Relationships>
</file>

<file path=xl/drawings/_rels/drawing14.xml.rels><?xml version="1.0" encoding="UTF-8" standalone="yes"?>
<Relationships xmlns="http://schemas.openxmlformats.org/package/2006/relationships"><Relationship Id="rId1" Type="http://schemas.openxmlformats.org/officeDocument/2006/relationships/hyperlink" Target="#&#205;ndice!A1"/></Relationships>
</file>

<file path=xl/drawings/_rels/drawing15.xml.rels><?xml version="1.0" encoding="UTF-8" standalone="yes"?>
<Relationships xmlns="http://schemas.openxmlformats.org/package/2006/relationships"><Relationship Id="rId1" Type="http://schemas.openxmlformats.org/officeDocument/2006/relationships/hyperlink" Target="#&#205;ndice!A1"/></Relationships>
</file>

<file path=xl/drawings/_rels/drawing16.xml.rels><?xml version="1.0" encoding="UTF-8" standalone="yes"?>
<Relationships xmlns="http://schemas.openxmlformats.org/package/2006/relationships"><Relationship Id="rId1" Type="http://schemas.openxmlformats.org/officeDocument/2006/relationships/hyperlink" Target="#&#205;ndice!A1"/></Relationships>
</file>

<file path=xl/drawings/_rels/drawing17.xml.rels><?xml version="1.0" encoding="UTF-8" standalone="yes"?>
<Relationships xmlns="http://schemas.openxmlformats.org/package/2006/relationships"><Relationship Id="rId1" Type="http://schemas.openxmlformats.org/officeDocument/2006/relationships/hyperlink" Target="#&#205;ndice!A1"/></Relationships>
</file>

<file path=xl/drawings/_rels/drawing18.xml.rels><?xml version="1.0" encoding="UTF-8" standalone="yes"?>
<Relationships xmlns="http://schemas.openxmlformats.org/package/2006/relationships"><Relationship Id="rId1" Type="http://schemas.openxmlformats.org/officeDocument/2006/relationships/hyperlink" Target="#&#205;ndice!A1"/></Relationships>
</file>

<file path=xl/drawings/_rels/drawing19.xml.rels><?xml version="1.0" encoding="UTF-8" standalone="yes"?>
<Relationships xmlns="http://schemas.openxmlformats.org/package/2006/relationships"><Relationship Id="rId1" Type="http://schemas.openxmlformats.org/officeDocument/2006/relationships/hyperlink" Target="#&#205;ndice!A1"/></Relationships>
</file>

<file path=xl/drawings/_rels/drawing20.xml.rels><?xml version="1.0" encoding="UTF-8" standalone="yes"?>
<Relationships xmlns="http://schemas.openxmlformats.org/package/2006/relationships"><Relationship Id="rId1" Type="http://schemas.openxmlformats.org/officeDocument/2006/relationships/hyperlink" Target="#&#205;ndice!A1"/></Relationships>
</file>

<file path=xl/drawings/_rels/drawing21.xml.rels><?xml version="1.0" encoding="UTF-8" standalone="yes"?>
<Relationships xmlns="http://schemas.openxmlformats.org/package/2006/relationships"><Relationship Id="rId1" Type="http://schemas.openxmlformats.org/officeDocument/2006/relationships/hyperlink" Target="#&#205;ndice!A1"/></Relationships>
</file>

<file path=xl/drawings/_rels/drawing22.xml.rels><?xml version="1.0" encoding="UTF-8" standalone="yes"?>
<Relationships xmlns="http://schemas.openxmlformats.org/package/2006/relationships"><Relationship Id="rId1" Type="http://schemas.openxmlformats.org/officeDocument/2006/relationships/hyperlink" Target="#&#205;ndice!A1"/></Relationships>
</file>

<file path=xl/drawings/_rels/drawing23.xml.rels><?xml version="1.0" encoding="UTF-8" standalone="yes"?>
<Relationships xmlns="http://schemas.openxmlformats.org/package/2006/relationships"><Relationship Id="rId1" Type="http://schemas.openxmlformats.org/officeDocument/2006/relationships/hyperlink" Target="#&#205;ndice!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3.emf"/></Relationships>
</file>

<file path=xl/drawings/_rels/vmlDrawing2.vml.rels><?xml version="1.0" encoding="UTF-8" standalone="yes"?>
<Relationships xmlns="http://schemas.openxmlformats.org/package/2006/relationships"><Relationship Id="rId3" Type="http://schemas.openxmlformats.org/officeDocument/2006/relationships/image" Target="../media/image8.emf"/><Relationship Id="rId2" Type="http://schemas.openxmlformats.org/officeDocument/2006/relationships/image" Target="../media/image9.emf"/><Relationship Id="rId1" Type="http://schemas.openxmlformats.org/officeDocument/2006/relationships/image" Target="../media/image10.emf"/><Relationship Id="rId6" Type="http://schemas.openxmlformats.org/officeDocument/2006/relationships/image" Target="../media/image5.emf"/><Relationship Id="rId5" Type="http://schemas.openxmlformats.org/officeDocument/2006/relationships/image" Target="../media/image6.emf"/><Relationship Id="rId4" Type="http://schemas.openxmlformats.org/officeDocument/2006/relationships/image" Target="../media/image7.emf"/></Relationships>
</file>

<file path=xl/drawings/_rels/vmlDrawing3.vml.rels><?xml version="1.0" encoding="UTF-8" standalone="yes"?>
<Relationships xmlns="http://schemas.openxmlformats.org/package/2006/relationships"><Relationship Id="rId3" Type="http://schemas.openxmlformats.org/officeDocument/2006/relationships/image" Target="../media/image13.emf"/><Relationship Id="rId2" Type="http://schemas.openxmlformats.org/officeDocument/2006/relationships/image" Target="../media/image14.emf"/><Relationship Id="rId1" Type="http://schemas.openxmlformats.org/officeDocument/2006/relationships/image" Target="../media/image15.emf"/><Relationship Id="rId5" Type="http://schemas.openxmlformats.org/officeDocument/2006/relationships/image" Target="../media/image11.emf"/><Relationship Id="rId4" Type="http://schemas.openxmlformats.org/officeDocument/2006/relationships/image" Target="../media/image12.emf"/></Relationships>
</file>

<file path=xl/drawings/_rels/vmlDrawing4.vml.rels><?xml version="1.0" encoding="UTF-8" standalone="yes"?>
<Relationships xmlns="http://schemas.openxmlformats.org/package/2006/relationships"><Relationship Id="rId3" Type="http://schemas.openxmlformats.org/officeDocument/2006/relationships/image" Target="../media/image18.emf"/><Relationship Id="rId2" Type="http://schemas.openxmlformats.org/officeDocument/2006/relationships/image" Target="../media/image19.emf"/><Relationship Id="rId1" Type="http://schemas.openxmlformats.org/officeDocument/2006/relationships/image" Target="../media/image20.emf"/><Relationship Id="rId5" Type="http://schemas.openxmlformats.org/officeDocument/2006/relationships/image" Target="../media/image16.emf"/><Relationship Id="rId4"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3" Type="http://schemas.openxmlformats.org/officeDocument/2006/relationships/image" Target="../media/image23.emf"/><Relationship Id="rId2" Type="http://schemas.openxmlformats.org/officeDocument/2006/relationships/image" Target="../media/image24.emf"/><Relationship Id="rId1" Type="http://schemas.openxmlformats.org/officeDocument/2006/relationships/image" Target="../media/image25.emf"/><Relationship Id="rId5" Type="http://schemas.openxmlformats.org/officeDocument/2006/relationships/image" Target="../media/image21.emf"/><Relationship Id="rId4" Type="http://schemas.openxmlformats.org/officeDocument/2006/relationships/image" Target="../media/image22.emf"/></Relationships>
</file>

<file path=xl/drawings/_rels/vmlDrawing6.vml.rels><?xml version="1.0" encoding="UTF-8" standalone="yes"?>
<Relationships xmlns="http://schemas.openxmlformats.org/package/2006/relationships"><Relationship Id="rId3" Type="http://schemas.openxmlformats.org/officeDocument/2006/relationships/image" Target="../media/image28.emf"/><Relationship Id="rId2" Type="http://schemas.openxmlformats.org/officeDocument/2006/relationships/image" Target="../media/image29.emf"/><Relationship Id="rId1" Type="http://schemas.openxmlformats.org/officeDocument/2006/relationships/image" Target="../media/image30.emf"/><Relationship Id="rId5" Type="http://schemas.openxmlformats.org/officeDocument/2006/relationships/image" Target="../media/image26.emf"/><Relationship Id="rId4" Type="http://schemas.openxmlformats.org/officeDocument/2006/relationships/image" Target="../media/image27.emf"/></Relationships>
</file>

<file path=xl/drawings/_rels/vmlDrawing7.vml.rels><?xml version="1.0" encoding="UTF-8" standalone="yes"?>
<Relationships xmlns="http://schemas.openxmlformats.org/package/2006/relationships"><Relationship Id="rId3" Type="http://schemas.openxmlformats.org/officeDocument/2006/relationships/image" Target="../media/image33.emf"/><Relationship Id="rId2" Type="http://schemas.openxmlformats.org/officeDocument/2006/relationships/image" Target="../media/image34.emf"/><Relationship Id="rId1" Type="http://schemas.openxmlformats.org/officeDocument/2006/relationships/image" Target="../media/image35.emf"/><Relationship Id="rId5" Type="http://schemas.openxmlformats.org/officeDocument/2006/relationships/image" Target="../media/image31.emf"/><Relationship Id="rId4" Type="http://schemas.openxmlformats.org/officeDocument/2006/relationships/image" Target="../media/image32.emf"/></Relationships>
</file>

<file path=xl/drawings/_rels/vmlDrawing8.vml.rels><?xml version="1.0" encoding="UTF-8" standalone="yes"?>
<Relationships xmlns="http://schemas.openxmlformats.org/package/2006/relationships"><Relationship Id="rId3" Type="http://schemas.openxmlformats.org/officeDocument/2006/relationships/image" Target="../media/image38.emf"/><Relationship Id="rId2" Type="http://schemas.openxmlformats.org/officeDocument/2006/relationships/image" Target="../media/image39.emf"/><Relationship Id="rId1" Type="http://schemas.openxmlformats.org/officeDocument/2006/relationships/image" Target="../media/image40.emf"/><Relationship Id="rId5" Type="http://schemas.openxmlformats.org/officeDocument/2006/relationships/image" Target="../media/image36.emf"/><Relationship Id="rId4" Type="http://schemas.openxmlformats.org/officeDocument/2006/relationships/image" Target="../media/image37.emf"/></Relationships>
</file>

<file path=xl/drawings/_rels/vmlDrawing9.vml.rels><?xml version="1.0" encoding="UTF-8" standalone="yes"?>
<Relationships xmlns="http://schemas.openxmlformats.org/package/2006/relationships"><Relationship Id="rId3" Type="http://schemas.openxmlformats.org/officeDocument/2006/relationships/image" Target="../media/image43.emf"/><Relationship Id="rId2" Type="http://schemas.openxmlformats.org/officeDocument/2006/relationships/image" Target="../media/image44.emf"/><Relationship Id="rId1" Type="http://schemas.openxmlformats.org/officeDocument/2006/relationships/image" Target="../media/image45.emf"/><Relationship Id="rId5" Type="http://schemas.openxmlformats.org/officeDocument/2006/relationships/image" Target="../media/image41.emf"/><Relationship Id="rId4" Type="http://schemas.openxmlformats.org/officeDocument/2006/relationships/image" Target="../media/image42.emf"/></Relationships>
</file>

<file path=xl/drawings/_rels/vmlDrawing10.vml.rels><?xml version="1.0" encoding="UTF-8" standalone="yes"?>
<Relationships xmlns="http://schemas.openxmlformats.org/package/2006/relationships"><Relationship Id="rId3" Type="http://schemas.openxmlformats.org/officeDocument/2006/relationships/image" Target="../media/image48.emf"/><Relationship Id="rId2" Type="http://schemas.openxmlformats.org/officeDocument/2006/relationships/image" Target="../media/image49.emf"/><Relationship Id="rId1" Type="http://schemas.openxmlformats.org/officeDocument/2006/relationships/image" Target="../media/image50.emf"/><Relationship Id="rId5" Type="http://schemas.openxmlformats.org/officeDocument/2006/relationships/image" Target="../media/image46.emf"/><Relationship Id="rId4" Type="http://schemas.openxmlformats.org/officeDocument/2006/relationships/image" Target="../media/image47.emf"/></Relationships>
</file>

<file path=xl/drawings/_rels/vmlDrawing11.vml.rels><?xml version="1.0" encoding="UTF-8" standalone="yes"?>
<Relationships xmlns="http://schemas.openxmlformats.org/package/2006/relationships"><Relationship Id="rId3" Type="http://schemas.openxmlformats.org/officeDocument/2006/relationships/image" Target="../media/image53.emf"/><Relationship Id="rId2" Type="http://schemas.openxmlformats.org/officeDocument/2006/relationships/image" Target="../media/image54.emf"/><Relationship Id="rId1" Type="http://schemas.openxmlformats.org/officeDocument/2006/relationships/image" Target="../media/image55.emf"/><Relationship Id="rId5" Type="http://schemas.openxmlformats.org/officeDocument/2006/relationships/image" Target="../media/image51.emf"/><Relationship Id="rId4" Type="http://schemas.openxmlformats.org/officeDocument/2006/relationships/image" Target="../media/image52.emf"/></Relationships>
</file>

<file path=xl/drawings/_rels/vmlDrawing12.vml.rels><?xml version="1.0" encoding="UTF-8" standalone="yes"?>
<Relationships xmlns="http://schemas.openxmlformats.org/package/2006/relationships"><Relationship Id="rId3" Type="http://schemas.openxmlformats.org/officeDocument/2006/relationships/image" Target="../media/image58.emf"/><Relationship Id="rId2" Type="http://schemas.openxmlformats.org/officeDocument/2006/relationships/image" Target="../media/image59.emf"/><Relationship Id="rId1" Type="http://schemas.openxmlformats.org/officeDocument/2006/relationships/image" Target="../media/image60.emf"/><Relationship Id="rId5" Type="http://schemas.openxmlformats.org/officeDocument/2006/relationships/image" Target="../media/image56.emf"/><Relationship Id="rId4" Type="http://schemas.openxmlformats.org/officeDocument/2006/relationships/image" Target="../media/image57.emf"/></Relationships>
</file>

<file path=xl/drawings/_rels/vmlDrawing13.vml.rels><?xml version="1.0" encoding="UTF-8" standalone="yes"?>
<Relationships xmlns="http://schemas.openxmlformats.org/package/2006/relationships"><Relationship Id="rId3" Type="http://schemas.openxmlformats.org/officeDocument/2006/relationships/image" Target="../media/image63.emf"/><Relationship Id="rId2" Type="http://schemas.openxmlformats.org/officeDocument/2006/relationships/image" Target="../media/image64.emf"/><Relationship Id="rId1" Type="http://schemas.openxmlformats.org/officeDocument/2006/relationships/image" Target="../media/image65.emf"/><Relationship Id="rId5" Type="http://schemas.openxmlformats.org/officeDocument/2006/relationships/image" Target="../media/image61.emf"/><Relationship Id="rId4" Type="http://schemas.openxmlformats.org/officeDocument/2006/relationships/image" Target="../media/image62.emf"/></Relationships>
</file>

<file path=xl/drawings/_rels/vmlDrawing14.vml.rels><?xml version="1.0" encoding="UTF-8" standalone="yes"?>
<Relationships xmlns="http://schemas.openxmlformats.org/package/2006/relationships"><Relationship Id="rId3" Type="http://schemas.openxmlformats.org/officeDocument/2006/relationships/image" Target="../media/image68.emf"/><Relationship Id="rId2" Type="http://schemas.openxmlformats.org/officeDocument/2006/relationships/image" Target="../media/image69.emf"/><Relationship Id="rId1" Type="http://schemas.openxmlformats.org/officeDocument/2006/relationships/image" Target="../media/image70.emf"/><Relationship Id="rId5" Type="http://schemas.openxmlformats.org/officeDocument/2006/relationships/image" Target="../media/image66.emf"/><Relationship Id="rId4" Type="http://schemas.openxmlformats.org/officeDocument/2006/relationships/image" Target="../media/image67.emf"/></Relationships>
</file>

<file path=xl/drawings/_rels/vmlDrawing15.vml.rels><?xml version="1.0" encoding="UTF-8" standalone="yes"?>
<Relationships xmlns="http://schemas.openxmlformats.org/package/2006/relationships"><Relationship Id="rId3" Type="http://schemas.openxmlformats.org/officeDocument/2006/relationships/image" Target="../media/image73.emf"/><Relationship Id="rId2" Type="http://schemas.openxmlformats.org/officeDocument/2006/relationships/image" Target="../media/image74.emf"/><Relationship Id="rId1" Type="http://schemas.openxmlformats.org/officeDocument/2006/relationships/image" Target="../media/image75.emf"/><Relationship Id="rId5" Type="http://schemas.openxmlformats.org/officeDocument/2006/relationships/image" Target="../media/image71.emf"/><Relationship Id="rId4" Type="http://schemas.openxmlformats.org/officeDocument/2006/relationships/image" Target="../media/image72.emf"/></Relationships>
</file>

<file path=xl/drawings/_rels/vmlDrawing16.vml.rels><?xml version="1.0" encoding="UTF-8" standalone="yes"?>
<Relationships xmlns="http://schemas.openxmlformats.org/package/2006/relationships"><Relationship Id="rId3" Type="http://schemas.openxmlformats.org/officeDocument/2006/relationships/image" Target="../media/image78.emf"/><Relationship Id="rId2" Type="http://schemas.openxmlformats.org/officeDocument/2006/relationships/image" Target="../media/image79.emf"/><Relationship Id="rId1" Type="http://schemas.openxmlformats.org/officeDocument/2006/relationships/image" Target="../media/image80.emf"/><Relationship Id="rId5" Type="http://schemas.openxmlformats.org/officeDocument/2006/relationships/image" Target="../media/image76.emf"/><Relationship Id="rId4" Type="http://schemas.openxmlformats.org/officeDocument/2006/relationships/image" Target="../media/image77.emf"/></Relationships>
</file>

<file path=xl/drawings/_rels/vmlDrawing17.vml.rels><?xml version="1.0" encoding="UTF-8" standalone="yes"?>
<Relationships xmlns="http://schemas.openxmlformats.org/package/2006/relationships"><Relationship Id="rId3" Type="http://schemas.openxmlformats.org/officeDocument/2006/relationships/image" Target="../media/image83.emf"/><Relationship Id="rId2" Type="http://schemas.openxmlformats.org/officeDocument/2006/relationships/image" Target="../media/image84.emf"/><Relationship Id="rId1" Type="http://schemas.openxmlformats.org/officeDocument/2006/relationships/image" Target="../media/image85.emf"/><Relationship Id="rId5" Type="http://schemas.openxmlformats.org/officeDocument/2006/relationships/image" Target="../media/image81.emf"/><Relationship Id="rId4" Type="http://schemas.openxmlformats.org/officeDocument/2006/relationships/image" Target="../media/image82.emf"/></Relationships>
</file>

<file path=xl/drawings/_rels/vmlDrawing18.vml.rels><?xml version="1.0" encoding="UTF-8" standalone="yes"?>
<Relationships xmlns="http://schemas.openxmlformats.org/package/2006/relationships"><Relationship Id="rId3" Type="http://schemas.openxmlformats.org/officeDocument/2006/relationships/image" Target="../media/image88.emf"/><Relationship Id="rId2" Type="http://schemas.openxmlformats.org/officeDocument/2006/relationships/image" Target="../media/image89.emf"/><Relationship Id="rId1" Type="http://schemas.openxmlformats.org/officeDocument/2006/relationships/image" Target="../media/image90.emf"/><Relationship Id="rId5" Type="http://schemas.openxmlformats.org/officeDocument/2006/relationships/image" Target="../media/image86.emf"/><Relationship Id="rId4" Type="http://schemas.openxmlformats.org/officeDocument/2006/relationships/image" Target="../media/image87.emf"/></Relationships>
</file>

<file path=xl/drawings/_rels/vmlDrawing19.vml.rels><?xml version="1.0" encoding="UTF-8" standalone="yes"?>
<Relationships xmlns="http://schemas.openxmlformats.org/package/2006/relationships"><Relationship Id="rId3" Type="http://schemas.openxmlformats.org/officeDocument/2006/relationships/image" Target="../media/image93.emf"/><Relationship Id="rId2" Type="http://schemas.openxmlformats.org/officeDocument/2006/relationships/image" Target="../media/image94.emf"/><Relationship Id="rId1" Type="http://schemas.openxmlformats.org/officeDocument/2006/relationships/image" Target="../media/image95.emf"/><Relationship Id="rId5" Type="http://schemas.openxmlformats.org/officeDocument/2006/relationships/image" Target="../media/image91.emf"/><Relationship Id="rId4" Type="http://schemas.openxmlformats.org/officeDocument/2006/relationships/image" Target="../media/image92.emf"/></Relationships>
</file>

<file path=xl/drawings/_rels/vmlDrawing20.vml.rels><?xml version="1.0" encoding="UTF-8" standalone="yes"?>
<Relationships xmlns="http://schemas.openxmlformats.org/package/2006/relationships"><Relationship Id="rId3" Type="http://schemas.openxmlformats.org/officeDocument/2006/relationships/image" Target="../media/image98.emf"/><Relationship Id="rId2" Type="http://schemas.openxmlformats.org/officeDocument/2006/relationships/image" Target="../media/image99.emf"/><Relationship Id="rId1" Type="http://schemas.openxmlformats.org/officeDocument/2006/relationships/image" Target="../media/image100.emf"/><Relationship Id="rId5" Type="http://schemas.openxmlformats.org/officeDocument/2006/relationships/image" Target="../media/image96.emf"/><Relationship Id="rId4" Type="http://schemas.openxmlformats.org/officeDocument/2006/relationships/image" Target="../media/image97.emf"/></Relationships>
</file>

<file path=xl/drawings/_rels/vmlDrawing21.vml.rels><?xml version="1.0" encoding="UTF-8" standalone="yes"?>
<Relationships xmlns="http://schemas.openxmlformats.org/package/2006/relationships"><Relationship Id="rId3" Type="http://schemas.openxmlformats.org/officeDocument/2006/relationships/image" Target="../media/image103.emf"/><Relationship Id="rId2" Type="http://schemas.openxmlformats.org/officeDocument/2006/relationships/image" Target="../media/image104.emf"/><Relationship Id="rId1" Type="http://schemas.openxmlformats.org/officeDocument/2006/relationships/image" Target="../media/image105.emf"/><Relationship Id="rId5" Type="http://schemas.openxmlformats.org/officeDocument/2006/relationships/image" Target="../media/image101.emf"/><Relationship Id="rId4" Type="http://schemas.openxmlformats.org/officeDocument/2006/relationships/image" Target="../media/image102.emf"/></Relationships>
</file>

<file path=xl/drawings/_rels/vmlDrawing22.vml.rels><?xml version="1.0" encoding="UTF-8" standalone="yes"?>
<Relationships xmlns="http://schemas.openxmlformats.org/package/2006/relationships"><Relationship Id="rId3" Type="http://schemas.openxmlformats.org/officeDocument/2006/relationships/image" Target="../media/image108.emf"/><Relationship Id="rId2" Type="http://schemas.openxmlformats.org/officeDocument/2006/relationships/image" Target="../media/image109.emf"/><Relationship Id="rId1" Type="http://schemas.openxmlformats.org/officeDocument/2006/relationships/image" Target="../media/image110.emf"/><Relationship Id="rId5" Type="http://schemas.openxmlformats.org/officeDocument/2006/relationships/image" Target="../media/image106.emf"/><Relationship Id="rId4" Type="http://schemas.openxmlformats.org/officeDocument/2006/relationships/image" Target="../media/image107.emf"/></Relationships>
</file>

<file path=xl/drawings/drawing1.xml><?xml version="1.0" encoding="utf-8"?>
<xdr:wsDr xmlns:xdr="http://schemas.openxmlformats.org/drawingml/2006/spreadsheetDrawing" xmlns:a="http://schemas.openxmlformats.org/drawingml/2006/main">
  <xdr:twoCellAnchor editAs="oneCell">
    <xdr:from>
      <xdr:col>0</xdr:col>
      <xdr:colOff>47625</xdr:colOff>
      <xdr:row>0</xdr:row>
      <xdr:rowOff>0</xdr:rowOff>
    </xdr:from>
    <xdr:to>
      <xdr:col>3</xdr:col>
      <xdr:colOff>109538</xdr:colOff>
      <xdr:row>3</xdr:row>
      <xdr:rowOff>232447</xdr:rowOff>
    </xdr:to>
    <xdr:pic>
      <xdr:nvPicPr>
        <xdr:cNvPr id="2" name="Imagen 1" descr="Instituto Nacional de Estadística y Geografía (INEGI)">
          <a:extLst>
            <a:ext uri="{FF2B5EF4-FFF2-40B4-BE49-F238E27FC236}">
              <a16:creationId xmlns:a16="http://schemas.microsoft.com/office/drawing/2014/main" id="{00000000-0008-0000-00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47625" y="0"/>
          <a:ext cx="2671763" cy="80394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182880</xdr:colOff>
      <xdr:row>0</xdr:row>
      <xdr:rowOff>89535</xdr:rowOff>
    </xdr:from>
    <xdr:to>
      <xdr:col>12</xdr:col>
      <xdr:colOff>609600</xdr:colOff>
      <xdr:row>3</xdr:row>
      <xdr:rowOff>175261</xdr:rowOff>
    </xdr:to>
    <xdr:pic>
      <xdr:nvPicPr>
        <xdr:cNvPr id="3" name="Imagen 2">
          <a:extLst>
            <a:ext uri="{FF2B5EF4-FFF2-40B4-BE49-F238E27FC236}">
              <a16:creationId xmlns:a16="http://schemas.microsoft.com/office/drawing/2014/main" id="{00000000-0008-0000-00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0683240" y="89535"/>
          <a:ext cx="1996440" cy="63436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9525</xdr:colOff>
      <xdr:row>0</xdr:row>
      <xdr:rowOff>76201</xdr:rowOff>
    </xdr:from>
    <xdr:ext cx="1533525" cy="1165971"/>
    <xdr:pic>
      <xdr:nvPicPr>
        <xdr:cNvPr id="2" name="Imagen 1">
          <a:extLst>
            <a:ext uri="{FF2B5EF4-FFF2-40B4-BE49-F238E27FC236}">
              <a16:creationId xmlns:a16="http://schemas.microsoft.com/office/drawing/2014/main" id="{00000000-0008-0000-0100-000002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lum bright="70000" contrast="-70000"/>
        </a:blip>
        <a:stretch>
          <a:fillRect/>
        </a:stretch>
      </xdr:blipFill>
      <xdr:spPr>
        <a:xfrm>
          <a:off x="9525" y="76201"/>
          <a:ext cx="1533525" cy="1165971"/>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13</xdr:col>
          <xdr:colOff>47625</xdr:colOff>
          <xdr:row>7</xdr:row>
          <xdr:rowOff>209550</xdr:rowOff>
        </xdr:from>
        <xdr:to>
          <xdr:col>15</xdr:col>
          <xdr:colOff>85725</xdr:colOff>
          <xdr:row>10</xdr:row>
          <xdr:rowOff>152400</xdr:rowOff>
        </xdr:to>
        <xdr:sp macro="" textlink="">
          <xdr:nvSpPr>
            <xdr:cNvPr id="63489" name="CommandButton1" hidden="1">
              <a:extLst>
                <a:ext uri="{63B3BB69-23CF-44E3-9099-C40C66FF867C}">
                  <a14:compatExt spid="_x0000_s63489"/>
                </a:ext>
                <a:ext uri="{FF2B5EF4-FFF2-40B4-BE49-F238E27FC236}">
                  <a16:creationId xmlns:a16="http://schemas.microsoft.com/office/drawing/2014/main" id="{00000000-0008-0000-0100-000001F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13</xdr:col>
      <xdr:colOff>261937</xdr:colOff>
      <xdr:row>0</xdr:row>
      <xdr:rowOff>309562</xdr:rowOff>
    </xdr:from>
    <xdr:to>
      <xdr:col>14</xdr:col>
      <xdr:colOff>607218</xdr:colOff>
      <xdr:row>3</xdr:row>
      <xdr:rowOff>23812</xdr:rowOff>
    </xdr:to>
    <xdr:sp macro="" textlink="">
      <xdr:nvSpPr>
        <xdr:cNvPr id="3" name="Rectángulo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13073062" y="309562"/>
          <a:ext cx="1107281" cy="452438"/>
        </a:xfrm>
        <a:prstGeom prst="rect">
          <a:avLst/>
        </a:prstGeom>
        <a:solidFill>
          <a:srgbClr val="002060"/>
        </a:solidFill>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s-MX" sz="2000" b="1"/>
            <a:t>INDICE</a:t>
          </a:r>
        </a:p>
      </xdr:txBody>
    </xdr:sp>
    <xdr:clientData/>
  </xdr:twoCellAnchor>
  <mc:AlternateContent xmlns:mc="http://schemas.openxmlformats.org/markup-compatibility/2006">
    <mc:Choice xmlns:a14="http://schemas.microsoft.com/office/drawing/2010/main" Requires="a14">
      <xdr:twoCellAnchor editAs="oneCell">
        <xdr:from>
          <xdr:col>13</xdr:col>
          <xdr:colOff>85725</xdr:colOff>
          <xdr:row>0</xdr:row>
          <xdr:rowOff>104775</xdr:rowOff>
        </xdr:from>
        <xdr:to>
          <xdr:col>15</xdr:col>
          <xdr:colOff>38100</xdr:colOff>
          <xdr:row>4</xdr:row>
          <xdr:rowOff>9525</xdr:rowOff>
        </xdr:to>
        <xdr:sp macro="" textlink="">
          <xdr:nvSpPr>
            <xdr:cNvPr id="63490" name="Group Box 2" hidden="1">
              <a:extLst>
                <a:ext uri="{63B3BB69-23CF-44E3-9099-C40C66FF867C}">
                  <a14:compatExt spid="_x0000_s63490"/>
                </a:ext>
                <a:ext uri="{FF2B5EF4-FFF2-40B4-BE49-F238E27FC236}">
                  <a16:creationId xmlns:a16="http://schemas.microsoft.com/office/drawing/2014/main" id="{00000000-0008-0000-0100-000002F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5</xdr:col>
          <xdr:colOff>638175</xdr:colOff>
          <xdr:row>1</xdr:row>
          <xdr:rowOff>304800</xdr:rowOff>
        </xdr:from>
        <xdr:to>
          <xdr:col>7</xdr:col>
          <xdr:colOff>676275</xdr:colOff>
          <xdr:row>2</xdr:row>
          <xdr:rowOff>457200</xdr:rowOff>
        </xdr:to>
        <xdr:sp macro="" textlink="">
          <xdr:nvSpPr>
            <xdr:cNvPr id="1032" name="btnGuardar" hidden="1">
              <a:extLst>
                <a:ext uri="{63B3BB69-23CF-44E3-9099-C40C66FF867C}">
                  <a14:compatExt spid="_x0000_s1032"/>
                </a:ext>
                <a:ext uri="{FF2B5EF4-FFF2-40B4-BE49-F238E27FC236}">
                  <a16:creationId xmlns:a16="http://schemas.microsoft.com/office/drawing/2014/main" id="{00000000-0008-0000-0200-000008040000}"/>
                </a:ext>
              </a:extLst>
            </xdr:cNvPr>
            <xdr:cNvSpPr/>
          </xdr:nvSpPr>
          <xdr:spPr bwMode="auto">
            <a:xfrm>
              <a:off x="0" y="0"/>
              <a:ext cx="0" cy="0"/>
            </a:xfrm>
            <a:prstGeom prst="rect">
              <a:avLst/>
            </a:prstGeom>
            <a:noFill/>
            <a:ln>
              <a:noFill/>
            </a:ln>
            <a:effectLst/>
            <a:extLst>
              <a:ext uri="{91240B29-F687-4F45-9708-019B960494DF}">
                <a14:hiddenLine w="9525">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xdr:row>
          <xdr:rowOff>314325</xdr:rowOff>
        </xdr:from>
        <xdr:to>
          <xdr:col>31</xdr:col>
          <xdr:colOff>400050</xdr:colOff>
          <xdr:row>2</xdr:row>
          <xdr:rowOff>466725</xdr:rowOff>
        </xdr:to>
        <xdr:sp macro="" textlink="">
          <xdr:nvSpPr>
            <xdr:cNvPr id="1035" name="btnBuscar" hidden="1">
              <a:extLst>
                <a:ext uri="{63B3BB69-23CF-44E3-9099-C40C66FF867C}">
                  <a14:compatExt spid="_x0000_s1035"/>
                </a:ext>
                <a:ext uri="{FF2B5EF4-FFF2-40B4-BE49-F238E27FC236}">
                  <a16:creationId xmlns:a16="http://schemas.microsoft.com/office/drawing/2014/main" id="{00000000-0008-0000-02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1</xdr:row>
          <xdr:rowOff>314325</xdr:rowOff>
        </xdr:from>
        <xdr:to>
          <xdr:col>10</xdr:col>
          <xdr:colOff>133350</xdr:colOff>
          <xdr:row>2</xdr:row>
          <xdr:rowOff>466725</xdr:rowOff>
        </xdr:to>
        <xdr:sp macro="" textlink="">
          <xdr:nvSpPr>
            <xdr:cNvPr id="1039" name="btnEditar" hidden="1">
              <a:extLst>
                <a:ext uri="{63B3BB69-23CF-44E3-9099-C40C66FF867C}">
                  <a14:compatExt spid="_x0000_s1039"/>
                </a:ext>
                <a:ext uri="{FF2B5EF4-FFF2-40B4-BE49-F238E27FC236}">
                  <a16:creationId xmlns:a16="http://schemas.microsoft.com/office/drawing/2014/main" id="{00000000-0008-0000-0200-00000F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3</xdr:row>
          <xdr:rowOff>85725</xdr:rowOff>
        </xdr:from>
        <xdr:to>
          <xdr:col>9</xdr:col>
          <xdr:colOff>0</xdr:colOff>
          <xdr:row>4</xdr:row>
          <xdr:rowOff>228600</xdr:rowOff>
        </xdr:to>
        <xdr:sp macro="" textlink="">
          <xdr:nvSpPr>
            <xdr:cNvPr id="1044" name="btnLimpiar" hidden="1">
              <a:extLst>
                <a:ext uri="{63B3BB69-23CF-44E3-9099-C40C66FF867C}">
                  <a14:compatExt spid="_x0000_s1044"/>
                </a:ext>
                <a:ext uri="{FF2B5EF4-FFF2-40B4-BE49-F238E27FC236}">
                  <a16:creationId xmlns:a16="http://schemas.microsoft.com/office/drawing/2014/main" id="{00000000-0008-0000-0200-000014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304800</xdr:colOff>
          <xdr:row>1</xdr:row>
          <xdr:rowOff>57150</xdr:rowOff>
        </xdr:from>
        <xdr:to>
          <xdr:col>32</xdr:col>
          <xdr:colOff>9525</xdr:colOff>
          <xdr:row>4</xdr:row>
          <xdr:rowOff>371475</xdr:rowOff>
        </xdr:to>
        <xdr:sp macro="" textlink="">
          <xdr:nvSpPr>
            <xdr:cNvPr id="1048" name="Group Box 24" hidden="1">
              <a:extLst>
                <a:ext uri="{63B3BB69-23CF-44E3-9099-C40C66FF867C}">
                  <a14:compatExt spid="_x0000_s1048"/>
                </a:ext>
                <a:ext uri="{FF2B5EF4-FFF2-40B4-BE49-F238E27FC236}">
                  <a16:creationId xmlns:a16="http://schemas.microsoft.com/office/drawing/2014/main" id="{00000000-0008-0000-0200-000018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7</xdr:row>
          <xdr:rowOff>238125</xdr:rowOff>
        </xdr:from>
        <xdr:to>
          <xdr:col>10</xdr:col>
          <xdr:colOff>123825</xdr:colOff>
          <xdr:row>8</xdr:row>
          <xdr:rowOff>390525</xdr:rowOff>
        </xdr:to>
        <xdr:sp macro="" textlink="">
          <xdr:nvSpPr>
            <xdr:cNvPr id="1062" name="btnExportar" hidden="1">
              <a:extLst>
                <a:ext uri="{63B3BB69-23CF-44E3-9099-C40C66FF867C}">
                  <a14:compatExt spid="_x0000_s1062"/>
                </a:ext>
                <a:ext uri="{FF2B5EF4-FFF2-40B4-BE49-F238E27FC236}">
                  <a16:creationId xmlns:a16="http://schemas.microsoft.com/office/drawing/2014/main" id="{00000000-0008-0000-0200-000026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419100</xdr:colOff>
          <xdr:row>7</xdr:row>
          <xdr:rowOff>28575</xdr:rowOff>
        </xdr:from>
        <xdr:to>
          <xdr:col>10</xdr:col>
          <xdr:colOff>552450</xdr:colOff>
          <xdr:row>9</xdr:row>
          <xdr:rowOff>142875</xdr:rowOff>
        </xdr:to>
        <xdr:sp macro="" textlink="">
          <xdr:nvSpPr>
            <xdr:cNvPr id="1063" name="Group Box 39" hidden="1">
              <a:extLst>
                <a:ext uri="{63B3BB69-23CF-44E3-9099-C40C66FF867C}">
                  <a14:compatExt spid="_x0000_s1063"/>
                </a:ext>
                <a:ext uri="{FF2B5EF4-FFF2-40B4-BE49-F238E27FC236}">
                  <a16:creationId xmlns:a16="http://schemas.microsoft.com/office/drawing/2014/main" id="{00000000-0008-0000-0200-000027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Bases de datos</a:t>
              </a:r>
            </a:p>
          </xdr:txBody>
        </xdr:sp>
        <xdr:clientData/>
      </xdr:twoCellAnchor>
    </mc:Choice>
    <mc:Fallback/>
  </mc:AlternateContent>
  <xdr:twoCellAnchor>
    <xdr:from>
      <xdr:col>8</xdr:col>
      <xdr:colOff>296336</xdr:colOff>
      <xdr:row>10</xdr:row>
      <xdr:rowOff>242100</xdr:rowOff>
    </xdr:from>
    <xdr:to>
      <xdr:col>9</xdr:col>
      <xdr:colOff>652202</xdr:colOff>
      <xdr:row>11</xdr:row>
      <xdr:rowOff>238125</xdr:rowOff>
    </xdr:to>
    <xdr:sp macro="" textlink="">
      <xdr:nvSpPr>
        <xdr:cNvPr id="10" name="Rectángulo 9">
          <a:hlinkClick xmlns:r="http://schemas.openxmlformats.org/officeDocument/2006/relationships" r:id="rId1"/>
          <a:extLst>
            <a:ext uri="{FF2B5EF4-FFF2-40B4-BE49-F238E27FC236}">
              <a16:creationId xmlns:a16="http://schemas.microsoft.com/office/drawing/2014/main" id="{00000000-0008-0000-0200-00000A000000}"/>
            </a:ext>
          </a:extLst>
        </xdr:cNvPr>
        <xdr:cNvSpPr/>
      </xdr:nvSpPr>
      <xdr:spPr>
        <a:xfrm>
          <a:off x="10452367" y="5004600"/>
          <a:ext cx="1117866" cy="472275"/>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114300</xdr:colOff>
          <xdr:row>10</xdr:row>
          <xdr:rowOff>142875</xdr:rowOff>
        </xdr:from>
        <xdr:to>
          <xdr:col>10</xdr:col>
          <xdr:colOff>28575</xdr:colOff>
          <xdr:row>11</xdr:row>
          <xdr:rowOff>371475</xdr:rowOff>
        </xdr:to>
        <xdr:sp macro="" textlink="">
          <xdr:nvSpPr>
            <xdr:cNvPr id="1065" name="Group Box 41" hidden="1">
              <a:extLst>
                <a:ext uri="{63B3BB69-23CF-44E3-9099-C40C66FF867C}">
                  <a14:compatExt spid="_x0000_s1065"/>
                </a:ext>
                <a:ext uri="{FF2B5EF4-FFF2-40B4-BE49-F238E27FC236}">
                  <a16:creationId xmlns:a16="http://schemas.microsoft.com/office/drawing/2014/main" id="{00000000-0008-0000-0200-000029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314325</xdr:colOff>
          <xdr:row>3</xdr:row>
          <xdr:rowOff>47625</xdr:rowOff>
        </xdr:from>
        <xdr:to>
          <xdr:col>11</xdr:col>
          <xdr:colOff>352425</xdr:colOff>
          <xdr:row>4</xdr:row>
          <xdr:rowOff>209550</xdr:rowOff>
        </xdr:to>
        <xdr:sp macro="" textlink="">
          <xdr:nvSpPr>
            <xdr:cNvPr id="1072" name="btnEliminar" hidden="1">
              <a:extLst>
                <a:ext uri="{63B3BB69-23CF-44E3-9099-C40C66FF867C}">
                  <a14:compatExt spid="_x0000_s1072"/>
                </a:ext>
                <a:ext uri="{FF2B5EF4-FFF2-40B4-BE49-F238E27FC236}">
                  <a16:creationId xmlns:a16="http://schemas.microsoft.com/office/drawing/2014/main" id="{00000000-0008-0000-0200-000030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361950</xdr:colOff>
          <xdr:row>3</xdr:row>
          <xdr:rowOff>123825</xdr:rowOff>
        </xdr:from>
        <xdr:to>
          <xdr:col>8</xdr:col>
          <xdr:colOff>400050</xdr:colOff>
          <xdr:row>4</xdr:row>
          <xdr:rowOff>276225</xdr:rowOff>
        </xdr:to>
        <xdr:sp macro="" textlink="">
          <xdr:nvSpPr>
            <xdr:cNvPr id="3086" name="btnGuardar" hidden="1">
              <a:extLst>
                <a:ext uri="{63B3BB69-23CF-44E3-9099-C40C66FF867C}">
                  <a14:compatExt spid="_x0000_s3086"/>
                </a:ext>
                <a:ext uri="{FF2B5EF4-FFF2-40B4-BE49-F238E27FC236}">
                  <a16:creationId xmlns:a16="http://schemas.microsoft.com/office/drawing/2014/main" id="{00000000-0008-0000-0300-00000E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161925</xdr:colOff>
          <xdr:row>3</xdr:row>
          <xdr:rowOff>123825</xdr:rowOff>
        </xdr:from>
        <xdr:to>
          <xdr:col>13</xdr:col>
          <xdr:colOff>200025</xdr:colOff>
          <xdr:row>4</xdr:row>
          <xdr:rowOff>266700</xdr:rowOff>
        </xdr:to>
        <xdr:sp macro="" textlink="">
          <xdr:nvSpPr>
            <xdr:cNvPr id="3087" name="btnBuscar" hidden="1">
              <a:extLst>
                <a:ext uri="{63B3BB69-23CF-44E3-9099-C40C66FF867C}">
                  <a14:compatExt spid="_x0000_s3087"/>
                </a:ext>
                <a:ext uri="{FF2B5EF4-FFF2-40B4-BE49-F238E27FC236}">
                  <a16:creationId xmlns:a16="http://schemas.microsoft.com/office/drawing/2014/main" id="{00000000-0008-0000-0300-00000F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628650</xdr:colOff>
          <xdr:row>3</xdr:row>
          <xdr:rowOff>133350</xdr:rowOff>
        </xdr:from>
        <xdr:to>
          <xdr:col>10</xdr:col>
          <xdr:colOff>666750</xdr:colOff>
          <xdr:row>4</xdr:row>
          <xdr:rowOff>276225</xdr:rowOff>
        </xdr:to>
        <xdr:sp macro="" textlink="">
          <xdr:nvSpPr>
            <xdr:cNvPr id="3088" name="btnEditar" hidden="1">
              <a:extLst>
                <a:ext uri="{63B3BB69-23CF-44E3-9099-C40C66FF867C}">
                  <a14:compatExt spid="_x0000_s3088"/>
                </a:ext>
                <a:ext uri="{FF2B5EF4-FFF2-40B4-BE49-F238E27FC236}">
                  <a16:creationId xmlns:a16="http://schemas.microsoft.com/office/drawing/2014/main" id="{00000000-0008-0000-0300-000010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600075</xdr:colOff>
          <xdr:row>4</xdr:row>
          <xdr:rowOff>381000</xdr:rowOff>
        </xdr:from>
        <xdr:to>
          <xdr:col>9</xdr:col>
          <xdr:colOff>638175</xdr:colOff>
          <xdr:row>6</xdr:row>
          <xdr:rowOff>57150</xdr:rowOff>
        </xdr:to>
        <xdr:sp macro="" textlink="">
          <xdr:nvSpPr>
            <xdr:cNvPr id="3092" name="btnLimpiar" hidden="1">
              <a:extLst>
                <a:ext uri="{63B3BB69-23CF-44E3-9099-C40C66FF867C}">
                  <a14:compatExt spid="_x0000_s3092"/>
                </a:ext>
                <a:ext uri="{FF2B5EF4-FFF2-40B4-BE49-F238E27FC236}">
                  <a16:creationId xmlns:a16="http://schemas.microsoft.com/office/drawing/2014/main" id="{00000000-0008-0000-0300-00001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104775</xdr:colOff>
          <xdr:row>2</xdr:row>
          <xdr:rowOff>285750</xdr:rowOff>
        </xdr:from>
        <xdr:to>
          <xdr:col>13</xdr:col>
          <xdr:colOff>600075</xdr:colOff>
          <xdr:row>6</xdr:row>
          <xdr:rowOff>314325</xdr:rowOff>
        </xdr:to>
        <xdr:sp macro="" textlink="">
          <xdr:nvSpPr>
            <xdr:cNvPr id="3093" name="Group Box 21" hidden="1">
              <a:extLst>
                <a:ext uri="{63B3BB69-23CF-44E3-9099-C40C66FF867C}">
                  <a14:compatExt spid="_x0000_s3093"/>
                </a:ext>
                <a:ext uri="{FF2B5EF4-FFF2-40B4-BE49-F238E27FC236}">
                  <a16:creationId xmlns:a16="http://schemas.microsoft.com/office/drawing/2014/main" id="{00000000-0008-0000-0300-000015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127001</xdr:colOff>
      <xdr:row>10</xdr:row>
      <xdr:rowOff>160866</xdr:rowOff>
    </xdr:from>
    <xdr:to>
      <xdr:col>10</xdr:col>
      <xdr:colOff>482867</xdr:colOff>
      <xdr:row>11</xdr:row>
      <xdr:rowOff>250031</xdr:rowOff>
    </xdr:to>
    <xdr:sp macro="" textlink="">
      <xdr:nvSpPr>
        <xdr:cNvPr id="12" name="Rectángulo 11">
          <a:hlinkClick xmlns:r="http://schemas.openxmlformats.org/officeDocument/2006/relationships" r:id="rId1"/>
          <a:extLst>
            <a:ext uri="{FF2B5EF4-FFF2-40B4-BE49-F238E27FC236}">
              <a16:creationId xmlns:a16="http://schemas.microsoft.com/office/drawing/2014/main" id="{00000000-0008-0000-0300-00000C000000}"/>
            </a:ext>
          </a:extLst>
        </xdr:cNvPr>
        <xdr:cNvSpPr/>
      </xdr:nvSpPr>
      <xdr:spPr>
        <a:xfrm>
          <a:off x="10104439" y="4923366"/>
          <a:ext cx="1117866" cy="565415"/>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742950</xdr:colOff>
          <xdr:row>10</xdr:row>
          <xdr:rowOff>38100</xdr:rowOff>
        </xdr:from>
        <xdr:to>
          <xdr:col>10</xdr:col>
          <xdr:colOff>657225</xdr:colOff>
          <xdr:row>11</xdr:row>
          <xdr:rowOff>428625</xdr:rowOff>
        </xdr:to>
        <xdr:sp macro="" textlink="">
          <xdr:nvSpPr>
            <xdr:cNvPr id="3106" name="Group Box 34" hidden="1">
              <a:extLst>
                <a:ext uri="{63B3BB69-23CF-44E3-9099-C40C66FF867C}">
                  <a14:compatExt spid="_x0000_s3106"/>
                </a:ext>
                <a:ext uri="{FF2B5EF4-FFF2-40B4-BE49-F238E27FC236}">
                  <a16:creationId xmlns:a16="http://schemas.microsoft.com/office/drawing/2014/main" id="{00000000-0008-0000-0300-0000220C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180975</xdr:colOff>
          <xdr:row>4</xdr:row>
          <xdr:rowOff>390525</xdr:rowOff>
        </xdr:from>
        <xdr:to>
          <xdr:col>12</xdr:col>
          <xdr:colOff>219075</xdr:colOff>
          <xdr:row>6</xdr:row>
          <xdr:rowOff>76200</xdr:rowOff>
        </xdr:to>
        <xdr:sp macro="" textlink="">
          <xdr:nvSpPr>
            <xdr:cNvPr id="3124" name="btnEliminar" hidden="1">
              <a:extLst>
                <a:ext uri="{63B3BB69-23CF-44E3-9099-C40C66FF867C}">
                  <a14:compatExt spid="_x0000_s3124"/>
                </a:ext>
                <a:ext uri="{FF2B5EF4-FFF2-40B4-BE49-F238E27FC236}">
                  <a16:creationId xmlns:a16="http://schemas.microsoft.com/office/drawing/2014/main" id="{00000000-0008-0000-0300-00003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333375</xdr:colOff>
          <xdr:row>1</xdr:row>
          <xdr:rowOff>123825</xdr:rowOff>
        </xdr:from>
        <xdr:to>
          <xdr:col>8</xdr:col>
          <xdr:colOff>371475</xdr:colOff>
          <xdr:row>2</xdr:row>
          <xdr:rowOff>266700</xdr:rowOff>
        </xdr:to>
        <xdr:sp macro="" textlink="">
          <xdr:nvSpPr>
            <xdr:cNvPr id="6178" name="btnGuardar" hidden="1">
              <a:extLst>
                <a:ext uri="{63B3BB69-23CF-44E3-9099-C40C66FF867C}">
                  <a14:compatExt spid="_x0000_s6178"/>
                </a:ext>
                <a:ext uri="{FF2B5EF4-FFF2-40B4-BE49-F238E27FC236}">
                  <a16:creationId xmlns:a16="http://schemas.microsoft.com/office/drawing/2014/main" id="{00000000-0008-0000-0400-000022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695325</xdr:colOff>
          <xdr:row>1</xdr:row>
          <xdr:rowOff>114300</xdr:rowOff>
        </xdr:from>
        <xdr:to>
          <xdr:col>13</xdr:col>
          <xdr:colOff>733425</xdr:colOff>
          <xdr:row>2</xdr:row>
          <xdr:rowOff>257175</xdr:rowOff>
        </xdr:to>
        <xdr:sp macro="" textlink="">
          <xdr:nvSpPr>
            <xdr:cNvPr id="6179" name="btnBuscar" hidden="1">
              <a:extLst>
                <a:ext uri="{63B3BB69-23CF-44E3-9099-C40C66FF867C}">
                  <a14:compatExt spid="_x0000_s6179"/>
                </a:ext>
                <a:ext uri="{FF2B5EF4-FFF2-40B4-BE49-F238E27FC236}">
                  <a16:creationId xmlns:a16="http://schemas.microsoft.com/office/drawing/2014/main" id="{00000000-0008-0000-0400-000023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514350</xdr:colOff>
          <xdr:row>1</xdr:row>
          <xdr:rowOff>123825</xdr:rowOff>
        </xdr:from>
        <xdr:to>
          <xdr:col>10</xdr:col>
          <xdr:colOff>552450</xdr:colOff>
          <xdr:row>2</xdr:row>
          <xdr:rowOff>266700</xdr:rowOff>
        </xdr:to>
        <xdr:sp macro="" textlink="">
          <xdr:nvSpPr>
            <xdr:cNvPr id="6180" name="btnEditar" hidden="1">
              <a:extLst>
                <a:ext uri="{63B3BB69-23CF-44E3-9099-C40C66FF867C}">
                  <a14:compatExt spid="_x0000_s6180"/>
                </a:ext>
                <a:ext uri="{FF2B5EF4-FFF2-40B4-BE49-F238E27FC236}">
                  <a16:creationId xmlns:a16="http://schemas.microsoft.com/office/drawing/2014/main" id="{00000000-0008-0000-0400-000024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381000</xdr:colOff>
          <xdr:row>2</xdr:row>
          <xdr:rowOff>371475</xdr:rowOff>
        </xdr:from>
        <xdr:to>
          <xdr:col>9</xdr:col>
          <xdr:colOff>419100</xdr:colOff>
          <xdr:row>4</xdr:row>
          <xdr:rowOff>38100</xdr:rowOff>
        </xdr:to>
        <xdr:sp macro="" textlink="">
          <xdr:nvSpPr>
            <xdr:cNvPr id="6285" name="btnLimpiar" hidden="1">
              <a:extLst>
                <a:ext uri="{63B3BB69-23CF-44E3-9099-C40C66FF867C}">
                  <a14:compatExt spid="_x0000_s6285"/>
                </a:ext>
                <a:ext uri="{FF2B5EF4-FFF2-40B4-BE49-F238E27FC236}">
                  <a16:creationId xmlns:a16="http://schemas.microsoft.com/office/drawing/2014/main" id="{00000000-0008-0000-0400-00008D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0</xdr:row>
          <xdr:rowOff>276225</xdr:rowOff>
        </xdr:from>
        <xdr:to>
          <xdr:col>14</xdr:col>
          <xdr:colOff>295275</xdr:colOff>
          <xdr:row>4</xdr:row>
          <xdr:rowOff>171450</xdr:rowOff>
        </xdr:to>
        <xdr:sp macro="" textlink="">
          <xdr:nvSpPr>
            <xdr:cNvPr id="6301" name="Group Box 157" hidden="1">
              <a:extLst>
                <a:ext uri="{63B3BB69-23CF-44E3-9099-C40C66FF867C}">
                  <a14:compatExt spid="_x0000_s6301"/>
                </a:ext>
                <a:ext uri="{FF2B5EF4-FFF2-40B4-BE49-F238E27FC236}">
                  <a16:creationId xmlns:a16="http://schemas.microsoft.com/office/drawing/2014/main" id="{00000000-0008-0000-0400-00009D1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16934</xdr:colOff>
      <xdr:row>6</xdr:row>
      <xdr:rowOff>66945</xdr:rowOff>
    </xdr:from>
    <xdr:to>
      <xdr:col>10</xdr:col>
      <xdr:colOff>372800</xdr:colOff>
      <xdr:row>7</xdr:row>
      <xdr:rowOff>119062</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400-000009000000}"/>
            </a:ext>
          </a:extLst>
        </xdr:cNvPr>
        <xdr:cNvSpPr/>
      </xdr:nvSpPr>
      <xdr:spPr>
        <a:xfrm>
          <a:off x="11613622" y="2924445"/>
          <a:ext cx="1117866" cy="528367"/>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638175</xdr:colOff>
          <xdr:row>5</xdr:row>
          <xdr:rowOff>438150</xdr:rowOff>
        </xdr:from>
        <xdr:to>
          <xdr:col>10</xdr:col>
          <xdr:colOff>552450</xdr:colOff>
          <xdr:row>7</xdr:row>
          <xdr:rowOff>228600</xdr:rowOff>
        </xdr:to>
        <xdr:sp macro="" textlink="">
          <xdr:nvSpPr>
            <xdr:cNvPr id="6535" name="Group Box 391" hidden="1">
              <a:extLst>
                <a:ext uri="{63B3BB69-23CF-44E3-9099-C40C66FF867C}">
                  <a14:compatExt spid="_x0000_s6535"/>
                </a:ext>
                <a:ext uri="{FF2B5EF4-FFF2-40B4-BE49-F238E27FC236}">
                  <a16:creationId xmlns:a16="http://schemas.microsoft.com/office/drawing/2014/main" id="{00000000-0008-0000-0400-0000871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19050</xdr:colOff>
          <xdr:row>2</xdr:row>
          <xdr:rowOff>352425</xdr:rowOff>
        </xdr:from>
        <xdr:to>
          <xdr:col>13</xdr:col>
          <xdr:colOff>57150</xdr:colOff>
          <xdr:row>4</xdr:row>
          <xdr:rowOff>38100</xdr:rowOff>
        </xdr:to>
        <xdr:sp macro="" textlink="">
          <xdr:nvSpPr>
            <xdr:cNvPr id="6545" name="btnEliminar" hidden="1">
              <a:extLst>
                <a:ext uri="{63B3BB69-23CF-44E3-9099-C40C66FF867C}">
                  <a14:compatExt spid="_x0000_s6545"/>
                </a:ext>
                <a:ext uri="{FF2B5EF4-FFF2-40B4-BE49-F238E27FC236}">
                  <a16:creationId xmlns:a16="http://schemas.microsoft.com/office/drawing/2014/main" id="{00000000-0008-0000-0400-0000911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409575</xdr:colOff>
          <xdr:row>2</xdr:row>
          <xdr:rowOff>400050</xdr:rowOff>
        </xdr:from>
        <xdr:to>
          <xdr:col>8</xdr:col>
          <xdr:colOff>447675</xdr:colOff>
          <xdr:row>4</xdr:row>
          <xdr:rowOff>76200</xdr:rowOff>
        </xdr:to>
        <xdr:sp macro="" textlink="">
          <xdr:nvSpPr>
            <xdr:cNvPr id="8199" name="btnGuardar" hidden="1">
              <a:extLst>
                <a:ext uri="{63B3BB69-23CF-44E3-9099-C40C66FF867C}">
                  <a14:compatExt spid="_x0000_s8199"/>
                </a:ext>
                <a:ext uri="{FF2B5EF4-FFF2-40B4-BE49-F238E27FC236}">
                  <a16:creationId xmlns:a16="http://schemas.microsoft.com/office/drawing/2014/main" id="{00000000-0008-0000-0500-00000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38100</xdr:colOff>
          <xdr:row>2</xdr:row>
          <xdr:rowOff>390525</xdr:rowOff>
        </xdr:from>
        <xdr:to>
          <xdr:col>13</xdr:col>
          <xdr:colOff>76200</xdr:colOff>
          <xdr:row>4</xdr:row>
          <xdr:rowOff>66675</xdr:rowOff>
        </xdr:to>
        <xdr:sp macro="" textlink="">
          <xdr:nvSpPr>
            <xdr:cNvPr id="8200" name="btnBuscar" hidden="1">
              <a:extLst>
                <a:ext uri="{63B3BB69-23CF-44E3-9099-C40C66FF867C}">
                  <a14:compatExt spid="_x0000_s8200"/>
                </a:ext>
                <a:ext uri="{FF2B5EF4-FFF2-40B4-BE49-F238E27FC236}">
                  <a16:creationId xmlns:a16="http://schemas.microsoft.com/office/drawing/2014/main" id="{00000000-0008-0000-0500-000008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590550</xdr:colOff>
          <xdr:row>2</xdr:row>
          <xdr:rowOff>390525</xdr:rowOff>
        </xdr:from>
        <xdr:to>
          <xdr:col>10</xdr:col>
          <xdr:colOff>628650</xdr:colOff>
          <xdr:row>4</xdr:row>
          <xdr:rowOff>66675</xdr:rowOff>
        </xdr:to>
        <xdr:sp macro="" textlink="">
          <xdr:nvSpPr>
            <xdr:cNvPr id="8201" name="btnEditar" hidden="1">
              <a:extLst>
                <a:ext uri="{63B3BB69-23CF-44E3-9099-C40C66FF867C}">
                  <a14:compatExt spid="_x0000_s8201"/>
                </a:ext>
                <a:ext uri="{FF2B5EF4-FFF2-40B4-BE49-F238E27FC236}">
                  <a16:creationId xmlns:a16="http://schemas.microsoft.com/office/drawing/2014/main" id="{00000000-0008-0000-0500-000009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476250</xdr:colOff>
          <xdr:row>4</xdr:row>
          <xdr:rowOff>266700</xdr:rowOff>
        </xdr:from>
        <xdr:to>
          <xdr:col>9</xdr:col>
          <xdr:colOff>514350</xdr:colOff>
          <xdr:row>5</xdr:row>
          <xdr:rowOff>419100</xdr:rowOff>
        </xdr:to>
        <xdr:sp macro="" textlink="">
          <xdr:nvSpPr>
            <xdr:cNvPr id="8204" name="btnLimpiar" hidden="1">
              <a:extLst>
                <a:ext uri="{63B3BB69-23CF-44E3-9099-C40C66FF867C}">
                  <a14:compatExt spid="_x0000_s8204"/>
                </a:ext>
                <a:ext uri="{FF2B5EF4-FFF2-40B4-BE49-F238E27FC236}">
                  <a16:creationId xmlns:a16="http://schemas.microsoft.com/office/drawing/2014/main" id="{00000000-0008-0000-0500-00000C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19050</xdr:colOff>
          <xdr:row>2</xdr:row>
          <xdr:rowOff>133350</xdr:rowOff>
        </xdr:from>
        <xdr:to>
          <xdr:col>13</xdr:col>
          <xdr:colOff>419100</xdr:colOff>
          <xdr:row>6</xdr:row>
          <xdr:rowOff>152400</xdr:rowOff>
        </xdr:to>
        <xdr:sp macro="" textlink="">
          <xdr:nvSpPr>
            <xdr:cNvPr id="8209" name="Group Box 17" hidden="1">
              <a:extLst>
                <a:ext uri="{63B3BB69-23CF-44E3-9099-C40C66FF867C}">
                  <a14:compatExt spid="_x0000_s8209"/>
                </a:ext>
                <a:ext uri="{FF2B5EF4-FFF2-40B4-BE49-F238E27FC236}">
                  <a16:creationId xmlns:a16="http://schemas.microsoft.com/office/drawing/2014/main" id="{00000000-0008-0000-0500-00001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88901</xdr:colOff>
      <xdr:row>6</xdr:row>
      <xdr:rowOff>434975</xdr:rowOff>
    </xdr:from>
    <xdr:to>
      <xdr:col>10</xdr:col>
      <xdr:colOff>444767</xdr:colOff>
      <xdr:row>7</xdr:row>
      <xdr:rowOff>369359</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500-000009000000}"/>
            </a:ext>
          </a:extLst>
        </xdr:cNvPr>
        <xdr:cNvSpPr/>
      </xdr:nvSpPr>
      <xdr:spPr>
        <a:xfrm>
          <a:off x="9804401" y="2720975"/>
          <a:ext cx="1117866" cy="439209"/>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666750</xdr:colOff>
          <xdr:row>6</xdr:row>
          <xdr:rowOff>304800</xdr:rowOff>
        </xdr:from>
        <xdr:to>
          <xdr:col>10</xdr:col>
          <xdr:colOff>581025</xdr:colOff>
          <xdr:row>8</xdr:row>
          <xdr:rowOff>38100</xdr:rowOff>
        </xdr:to>
        <xdr:sp macro="" textlink="">
          <xdr:nvSpPr>
            <xdr:cNvPr id="8225" name="Group Box 33" hidden="1">
              <a:extLst>
                <a:ext uri="{63B3BB69-23CF-44E3-9099-C40C66FF867C}">
                  <a14:compatExt spid="_x0000_s8225"/>
                </a:ext>
                <a:ext uri="{FF2B5EF4-FFF2-40B4-BE49-F238E27FC236}">
                  <a16:creationId xmlns:a16="http://schemas.microsoft.com/office/drawing/2014/main" id="{00000000-0008-0000-0500-00002120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219075</xdr:colOff>
          <xdr:row>4</xdr:row>
          <xdr:rowOff>247650</xdr:rowOff>
        </xdr:from>
        <xdr:to>
          <xdr:col>12</xdr:col>
          <xdr:colOff>257175</xdr:colOff>
          <xdr:row>5</xdr:row>
          <xdr:rowOff>409575</xdr:rowOff>
        </xdr:to>
        <xdr:sp macro="" textlink="">
          <xdr:nvSpPr>
            <xdr:cNvPr id="8237" name="btnEliminar" hidden="1">
              <a:extLst>
                <a:ext uri="{63B3BB69-23CF-44E3-9099-C40C66FF867C}">
                  <a14:compatExt spid="_x0000_s8237"/>
                </a:ext>
                <a:ext uri="{FF2B5EF4-FFF2-40B4-BE49-F238E27FC236}">
                  <a16:creationId xmlns:a16="http://schemas.microsoft.com/office/drawing/2014/main" id="{00000000-0008-0000-0500-00002D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428625</xdr:colOff>
          <xdr:row>2</xdr:row>
          <xdr:rowOff>381000</xdr:rowOff>
        </xdr:from>
        <xdr:to>
          <xdr:col>9</xdr:col>
          <xdr:colOff>466725</xdr:colOff>
          <xdr:row>4</xdr:row>
          <xdr:rowOff>57150</xdr:rowOff>
        </xdr:to>
        <xdr:sp macro="" textlink="">
          <xdr:nvSpPr>
            <xdr:cNvPr id="10243" name="btnGuardar" hidden="1">
              <a:extLst>
                <a:ext uri="{63B3BB69-23CF-44E3-9099-C40C66FF867C}">
                  <a14:compatExt spid="_x0000_s10243"/>
                </a:ext>
                <a:ext uri="{FF2B5EF4-FFF2-40B4-BE49-F238E27FC236}">
                  <a16:creationId xmlns:a16="http://schemas.microsoft.com/office/drawing/2014/main" id="{00000000-0008-0000-0600-000003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228600</xdr:colOff>
          <xdr:row>2</xdr:row>
          <xdr:rowOff>400050</xdr:rowOff>
        </xdr:from>
        <xdr:to>
          <xdr:col>15</xdr:col>
          <xdr:colOff>266700</xdr:colOff>
          <xdr:row>4</xdr:row>
          <xdr:rowOff>76200</xdr:rowOff>
        </xdr:to>
        <xdr:sp macro="" textlink="">
          <xdr:nvSpPr>
            <xdr:cNvPr id="10244" name="btnBuscar" hidden="1">
              <a:extLst>
                <a:ext uri="{63B3BB69-23CF-44E3-9099-C40C66FF867C}">
                  <a14:compatExt spid="_x0000_s10244"/>
                </a:ext>
                <a:ext uri="{FF2B5EF4-FFF2-40B4-BE49-F238E27FC236}">
                  <a16:creationId xmlns:a16="http://schemas.microsoft.com/office/drawing/2014/main" id="{00000000-0008-0000-0600-000004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2</xdr:row>
          <xdr:rowOff>400050</xdr:rowOff>
        </xdr:from>
        <xdr:to>
          <xdr:col>11</xdr:col>
          <xdr:colOff>752475</xdr:colOff>
          <xdr:row>4</xdr:row>
          <xdr:rowOff>76200</xdr:rowOff>
        </xdr:to>
        <xdr:sp macro="" textlink="">
          <xdr:nvSpPr>
            <xdr:cNvPr id="10245" name="btnEditar" hidden="1">
              <a:extLst>
                <a:ext uri="{63B3BB69-23CF-44E3-9099-C40C66FF867C}">
                  <a14:compatExt spid="_x0000_s10245"/>
                </a:ext>
                <a:ext uri="{FF2B5EF4-FFF2-40B4-BE49-F238E27FC236}">
                  <a16:creationId xmlns:a16="http://schemas.microsoft.com/office/drawing/2014/main" id="{00000000-0008-0000-0600-000005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419100</xdr:colOff>
          <xdr:row>4</xdr:row>
          <xdr:rowOff>257175</xdr:rowOff>
        </xdr:from>
        <xdr:to>
          <xdr:col>10</xdr:col>
          <xdr:colOff>457200</xdr:colOff>
          <xdr:row>5</xdr:row>
          <xdr:rowOff>409575</xdr:rowOff>
        </xdr:to>
        <xdr:sp macro="" textlink="">
          <xdr:nvSpPr>
            <xdr:cNvPr id="10248" name="btnLimpiar" hidden="1">
              <a:extLst>
                <a:ext uri="{63B3BB69-23CF-44E3-9099-C40C66FF867C}">
                  <a14:compatExt spid="_x0000_s10248"/>
                </a:ext>
                <a:ext uri="{FF2B5EF4-FFF2-40B4-BE49-F238E27FC236}">
                  <a16:creationId xmlns:a16="http://schemas.microsoft.com/office/drawing/2014/main" id="{00000000-0008-0000-0600-000008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123825</xdr:colOff>
          <xdr:row>2</xdr:row>
          <xdr:rowOff>114300</xdr:rowOff>
        </xdr:from>
        <xdr:to>
          <xdr:col>15</xdr:col>
          <xdr:colOff>552450</xdr:colOff>
          <xdr:row>6</xdr:row>
          <xdr:rowOff>104775</xdr:rowOff>
        </xdr:to>
        <xdr:sp macro="" textlink="">
          <xdr:nvSpPr>
            <xdr:cNvPr id="10252" name="Group Box 12" hidden="1">
              <a:extLst>
                <a:ext uri="{63B3BB69-23CF-44E3-9099-C40C66FF867C}">
                  <a14:compatExt spid="_x0000_s10252"/>
                </a:ext>
                <a:ext uri="{FF2B5EF4-FFF2-40B4-BE49-F238E27FC236}">
                  <a16:creationId xmlns:a16="http://schemas.microsoft.com/office/drawing/2014/main" id="{00000000-0008-0000-0600-00000C28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10</xdr:col>
      <xdr:colOff>195793</xdr:colOff>
      <xdr:row>8</xdr:row>
      <xdr:rowOff>75144</xdr:rowOff>
    </xdr:from>
    <xdr:to>
      <xdr:col>11</xdr:col>
      <xdr:colOff>551659</xdr:colOff>
      <xdr:row>9</xdr:row>
      <xdr:rowOff>11906</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600-000009000000}"/>
            </a:ext>
          </a:extLst>
        </xdr:cNvPr>
        <xdr:cNvSpPr/>
      </xdr:nvSpPr>
      <xdr:spPr>
        <a:xfrm>
          <a:off x="11804387" y="3885144"/>
          <a:ext cx="1117866" cy="413012"/>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10</xdr:col>
          <xdr:colOff>28575</xdr:colOff>
          <xdr:row>7</xdr:row>
          <xdr:rowOff>409575</xdr:rowOff>
        </xdr:from>
        <xdr:to>
          <xdr:col>11</xdr:col>
          <xdr:colOff>704850</xdr:colOff>
          <xdr:row>9</xdr:row>
          <xdr:rowOff>180975</xdr:rowOff>
        </xdr:to>
        <xdr:sp macro="" textlink="">
          <xdr:nvSpPr>
            <xdr:cNvPr id="55764" name="Group Box 5588" hidden="1">
              <a:extLst>
                <a:ext uri="{63B3BB69-23CF-44E3-9099-C40C66FF867C}">
                  <a14:compatExt spid="_x0000_s55764"/>
                </a:ext>
                <a:ext uri="{FF2B5EF4-FFF2-40B4-BE49-F238E27FC236}">
                  <a16:creationId xmlns:a16="http://schemas.microsoft.com/office/drawing/2014/main" id="{00000000-0008-0000-0600-0000D4D9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200025</xdr:colOff>
          <xdr:row>4</xdr:row>
          <xdr:rowOff>238125</xdr:rowOff>
        </xdr:from>
        <xdr:to>
          <xdr:col>14</xdr:col>
          <xdr:colOff>238125</xdr:colOff>
          <xdr:row>5</xdr:row>
          <xdr:rowOff>400050</xdr:rowOff>
        </xdr:to>
        <xdr:sp macro="" textlink="">
          <xdr:nvSpPr>
            <xdr:cNvPr id="55770" name="btnEliminar" hidden="1">
              <a:extLst>
                <a:ext uri="{63B3BB69-23CF-44E3-9099-C40C66FF867C}">
                  <a14:compatExt spid="_x0000_s55770"/>
                </a:ext>
                <a:ext uri="{FF2B5EF4-FFF2-40B4-BE49-F238E27FC236}">
                  <a16:creationId xmlns:a16="http://schemas.microsoft.com/office/drawing/2014/main" id="{00000000-0008-0000-0600-0000DAD9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114300</xdr:colOff>
          <xdr:row>2</xdr:row>
          <xdr:rowOff>209550</xdr:rowOff>
        </xdr:from>
        <xdr:to>
          <xdr:col>9</xdr:col>
          <xdr:colOff>152400</xdr:colOff>
          <xdr:row>3</xdr:row>
          <xdr:rowOff>352425</xdr:rowOff>
        </xdr:to>
        <xdr:sp macro="" textlink="">
          <xdr:nvSpPr>
            <xdr:cNvPr id="80934" name="btnGuardar" hidden="1">
              <a:extLst>
                <a:ext uri="{63B3BB69-23CF-44E3-9099-C40C66FF867C}">
                  <a14:compatExt spid="_x0000_s80934"/>
                </a:ext>
                <a:ext uri="{FF2B5EF4-FFF2-40B4-BE49-F238E27FC236}">
                  <a16:creationId xmlns:a16="http://schemas.microsoft.com/office/drawing/2014/main" id="{00000000-0008-0000-0700-000026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609600</xdr:colOff>
          <xdr:row>2</xdr:row>
          <xdr:rowOff>228600</xdr:rowOff>
        </xdr:from>
        <xdr:to>
          <xdr:col>13</xdr:col>
          <xdr:colOff>647700</xdr:colOff>
          <xdr:row>3</xdr:row>
          <xdr:rowOff>371475</xdr:rowOff>
        </xdr:to>
        <xdr:sp macro="" textlink="">
          <xdr:nvSpPr>
            <xdr:cNvPr id="80935" name="btnBuscar" hidden="1">
              <a:extLst>
                <a:ext uri="{63B3BB69-23CF-44E3-9099-C40C66FF867C}">
                  <a14:compatExt spid="_x0000_s80935"/>
                </a:ext>
                <a:ext uri="{FF2B5EF4-FFF2-40B4-BE49-F238E27FC236}">
                  <a16:creationId xmlns:a16="http://schemas.microsoft.com/office/drawing/2014/main" id="{00000000-0008-0000-0700-000027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342900</xdr:colOff>
          <xdr:row>2</xdr:row>
          <xdr:rowOff>209550</xdr:rowOff>
        </xdr:from>
        <xdr:to>
          <xdr:col>11</xdr:col>
          <xdr:colOff>381000</xdr:colOff>
          <xdr:row>3</xdr:row>
          <xdr:rowOff>352425</xdr:rowOff>
        </xdr:to>
        <xdr:sp macro="" textlink="">
          <xdr:nvSpPr>
            <xdr:cNvPr id="80936" name="btnEditar" hidden="1">
              <a:extLst>
                <a:ext uri="{63B3BB69-23CF-44E3-9099-C40C66FF867C}">
                  <a14:compatExt spid="_x0000_s80936"/>
                </a:ext>
                <a:ext uri="{FF2B5EF4-FFF2-40B4-BE49-F238E27FC236}">
                  <a16:creationId xmlns:a16="http://schemas.microsoft.com/office/drawing/2014/main" id="{00000000-0008-0000-0700-000028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209550</xdr:colOff>
          <xdr:row>4</xdr:row>
          <xdr:rowOff>66675</xdr:rowOff>
        </xdr:from>
        <xdr:to>
          <xdr:col>10</xdr:col>
          <xdr:colOff>247650</xdr:colOff>
          <xdr:row>5</xdr:row>
          <xdr:rowOff>219075</xdr:rowOff>
        </xdr:to>
        <xdr:sp macro="" textlink="">
          <xdr:nvSpPr>
            <xdr:cNvPr id="80937" name="btnLimpiar" hidden="1">
              <a:extLst>
                <a:ext uri="{63B3BB69-23CF-44E3-9099-C40C66FF867C}">
                  <a14:compatExt spid="_x0000_s80937"/>
                </a:ext>
                <a:ext uri="{FF2B5EF4-FFF2-40B4-BE49-F238E27FC236}">
                  <a16:creationId xmlns:a16="http://schemas.microsoft.com/office/drawing/2014/main" id="{00000000-0008-0000-0700-000029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533400</xdr:colOff>
          <xdr:row>2</xdr:row>
          <xdr:rowOff>9525</xdr:rowOff>
        </xdr:from>
        <xdr:to>
          <xdr:col>14</xdr:col>
          <xdr:colOff>238125</xdr:colOff>
          <xdr:row>5</xdr:row>
          <xdr:rowOff>390525</xdr:rowOff>
        </xdr:to>
        <xdr:sp macro="" textlink="">
          <xdr:nvSpPr>
            <xdr:cNvPr id="80939" name="Group Box 43" hidden="1">
              <a:extLst>
                <a:ext uri="{63B3BB69-23CF-44E3-9099-C40C66FF867C}">
                  <a14:compatExt spid="_x0000_s80939"/>
                </a:ext>
                <a:ext uri="{FF2B5EF4-FFF2-40B4-BE49-F238E27FC236}">
                  <a16:creationId xmlns:a16="http://schemas.microsoft.com/office/drawing/2014/main" id="{00000000-0008-0000-0700-00002B3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575734</xdr:colOff>
      <xdr:row>6</xdr:row>
      <xdr:rowOff>379949</xdr:rowOff>
    </xdr:from>
    <xdr:to>
      <xdr:col>11</xdr:col>
      <xdr:colOff>169600</xdr:colOff>
      <xdr:row>7</xdr:row>
      <xdr:rowOff>309570</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700-000009000000}"/>
            </a:ext>
          </a:extLst>
        </xdr:cNvPr>
        <xdr:cNvSpPr/>
      </xdr:nvSpPr>
      <xdr:spPr>
        <a:xfrm>
          <a:off x="12565328" y="3237449"/>
          <a:ext cx="1117866" cy="405871"/>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409575</xdr:colOff>
          <xdr:row>6</xdr:row>
          <xdr:rowOff>219075</xdr:rowOff>
        </xdr:from>
        <xdr:to>
          <xdr:col>11</xdr:col>
          <xdr:colOff>323850</xdr:colOff>
          <xdr:row>7</xdr:row>
          <xdr:rowOff>438150</xdr:rowOff>
        </xdr:to>
        <xdr:sp macro="" textlink="">
          <xdr:nvSpPr>
            <xdr:cNvPr id="80941" name="Group Box 45" hidden="1">
              <a:extLst>
                <a:ext uri="{63B3BB69-23CF-44E3-9099-C40C66FF867C}">
                  <a14:compatExt spid="_x0000_s80941"/>
                </a:ext>
                <a:ext uri="{FF2B5EF4-FFF2-40B4-BE49-F238E27FC236}">
                  <a16:creationId xmlns:a16="http://schemas.microsoft.com/office/drawing/2014/main" id="{00000000-0008-0000-0700-00002D3C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4</xdr:row>
          <xdr:rowOff>57150</xdr:rowOff>
        </xdr:from>
        <xdr:to>
          <xdr:col>13</xdr:col>
          <xdr:colOff>66675</xdr:colOff>
          <xdr:row>5</xdr:row>
          <xdr:rowOff>219075</xdr:rowOff>
        </xdr:to>
        <xdr:sp macro="" textlink="">
          <xdr:nvSpPr>
            <xdr:cNvPr id="80946" name="btnEliminar" hidden="1">
              <a:extLst>
                <a:ext uri="{63B3BB69-23CF-44E3-9099-C40C66FF867C}">
                  <a14:compatExt spid="_x0000_s80946"/>
                </a:ext>
                <a:ext uri="{FF2B5EF4-FFF2-40B4-BE49-F238E27FC236}">
                  <a16:creationId xmlns:a16="http://schemas.microsoft.com/office/drawing/2014/main" id="{00000000-0008-0000-0700-0000323C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1009650</xdr:colOff>
          <xdr:row>1</xdr:row>
          <xdr:rowOff>228600</xdr:rowOff>
        </xdr:from>
        <xdr:to>
          <xdr:col>7</xdr:col>
          <xdr:colOff>1276350</xdr:colOff>
          <xdr:row>2</xdr:row>
          <xdr:rowOff>381000</xdr:rowOff>
        </xdr:to>
        <xdr:sp macro="" textlink="">
          <xdr:nvSpPr>
            <xdr:cNvPr id="92164" name="btnGuardar" hidden="1">
              <a:extLst>
                <a:ext uri="{63B3BB69-23CF-44E3-9099-C40C66FF867C}">
                  <a14:compatExt spid="_x0000_s92164"/>
                </a:ext>
                <a:ext uri="{FF2B5EF4-FFF2-40B4-BE49-F238E27FC236}">
                  <a16:creationId xmlns:a16="http://schemas.microsoft.com/office/drawing/2014/main" id="{00000000-0008-0000-0800-000004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733425</xdr:colOff>
          <xdr:row>1</xdr:row>
          <xdr:rowOff>238125</xdr:rowOff>
        </xdr:from>
        <xdr:to>
          <xdr:col>10</xdr:col>
          <xdr:colOff>1000125</xdr:colOff>
          <xdr:row>2</xdr:row>
          <xdr:rowOff>390525</xdr:rowOff>
        </xdr:to>
        <xdr:sp macro="" textlink="">
          <xdr:nvSpPr>
            <xdr:cNvPr id="92165" name="btnBuscar" hidden="1">
              <a:extLst>
                <a:ext uri="{63B3BB69-23CF-44E3-9099-C40C66FF867C}">
                  <a14:compatExt spid="_x0000_s92165"/>
                </a:ext>
                <a:ext uri="{FF2B5EF4-FFF2-40B4-BE49-F238E27FC236}">
                  <a16:creationId xmlns:a16="http://schemas.microsoft.com/office/drawing/2014/main" id="{00000000-0008-0000-0800-000005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180975</xdr:colOff>
          <xdr:row>1</xdr:row>
          <xdr:rowOff>228600</xdr:rowOff>
        </xdr:from>
        <xdr:to>
          <xdr:col>9</xdr:col>
          <xdr:colOff>447675</xdr:colOff>
          <xdr:row>2</xdr:row>
          <xdr:rowOff>381000</xdr:rowOff>
        </xdr:to>
        <xdr:sp macro="" textlink="">
          <xdr:nvSpPr>
            <xdr:cNvPr id="92166" name="btnEditar" hidden="1">
              <a:extLst>
                <a:ext uri="{63B3BB69-23CF-44E3-9099-C40C66FF867C}">
                  <a14:compatExt spid="_x0000_s92166"/>
                </a:ext>
                <a:ext uri="{FF2B5EF4-FFF2-40B4-BE49-F238E27FC236}">
                  <a16:creationId xmlns:a16="http://schemas.microsoft.com/office/drawing/2014/main" id="{00000000-0008-0000-0800-000006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561975</xdr:colOff>
          <xdr:row>3</xdr:row>
          <xdr:rowOff>76200</xdr:rowOff>
        </xdr:from>
        <xdr:to>
          <xdr:col>8</xdr:col>
          <xdr:colOff>828675</xdr:colOff>
          <xdr:row>4</xdr:row>
          <xdr:rowOff>228600</xdr:rowOff>
        </xdr:to>
        <xdr:sp macro="" textlink="">
          <xdr:nvSpPr>
            <xdr:cNvPr id="92167" name="btnLimpiar" hidden="1">
              <a:extLst>
                <a:ext uri="{63B3BB69-23CF-44E3-9099-C40C66FF867C}">
                  <a14:compatExt spid="_x0000_s92167"/>
                </a:ext>
                <a:ext uri="{FF2B5EF4-FFF2-40B4-BE49-F238E27FC236}">
                  <a16:creationId xmlns:a16="http://schemas.microsoft.com/office/drawing/2014/main" id="{00000000-0008-0000-0800-000007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657225</xdr:colOff>
          <xdr:row>1</xdr:row>
          <xdr:rowOff>0</xdr:rowOff>
        </xdr:from>
        <xdr:to>
          <xdr:col>10</xdr:col>
          <xdr:colOff>1266825</xdr:colOff>
          <xdr:row>4</xdr:row>
          <xdr:rowOff>438150</xdr:rowOff>
        </xdr:to>
        <xdr:sp macro="" textlink="">
          <xdr:nvSpPr>
            <xdr:cNvPr id="92169" name="Group Box 9" hidden="1">
              <a:extLst>
                <a:ext uri="{63B3BB69-23CF-44E3-9099-C40C66FF867C}">
                  <a14:compatExt spid="_x0000_s92169"/>
                </a:ext>
                <a:ext uri="{FF2B5EF4-FFF2-40B4-BE49-F238E27FC236}">
                  <a16:creationId xmlns:a16="http://schemas.microsoft.com/office/drawing/2014/main" id="{00000000-0008-0000-0800-0000096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8</xdr:col>
      <xdr:colOff>493450</xdr:colOff>
      <xdr:row>8</xdr:row>
      <xdr:rowOff>290248</xdr:rowOff>
    </xdr:from>
    <xdr:to>
      <xdr:col>9</xdr:col>
      <xdr:colOff>320149</xdr:colOff>
      <xdr:row>9</xdr:row>
      <xdr:rowOff>273844</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800-000009000000}"/>
            </a:ext>
          </a:extLst>
        </xdr:cNvPr>
        <xdr:cNvSpPr/>
      </xdr:nvSpPr>
      <xdr:spPr>
        <a:xfrm>
          <a:off x="11601981" y="4100248"/>
          <a:ext cx="1124481" cy="459846"/>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323850</xdr:colOff>
          <xdr:row>8</xdr:row>
          <xdr:rowOff>142875</xdr:rowOff>
        </xdr:from>
        <xdr:to>
          <xdr:col>9</xdr:col>
          <xdr:colOff>466725</xdr:colOff>
          <xdr:row>9</xdr:row>
          <xdr:rowOff>352425</xdr:rowOff>
        </xdr:to>
        <xdr:sp macro="" textlink="">
          <xdr:nvSpPr>
            <xdr:cNvPr id="92171" name="Group Box 11" hidden="1">
              <a:extLst>
                <a:ext uri="{63B3BB69-23CF-44E3-9099-C40C66FF867C}">
                  <a14:compatExt spid="_x0000_s92171"/>
                </a:ext>
                <a:ext uri="{FF2B5EF4-FFF2-40B4-BE49-F238E27FC236}">
                  <a16:creationId xmlns:a16="http://schemas.microsoft.com/office/drawing/2014/main" id="{00000000-0008-0000-0800-00000B6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323850</xdr:colOff>
          <xdr:row>3</xdr:row>
          <xdr:rowOff>85725</xdr:rowOff>
        </xdr:from>
        <xdr:to>
          <xdr:col>10</xdr:col>
          <xdr:colOff>590550</xdr:colOff>
          <xdr:row>4</xdr:row>
          <xdr:rowOff>247650</xdr:rowOff>
        </xdr:to>
        <xdr:sp macro="" textlink="">
          <xdr:nvSpPr>
            <xdr:cNvPr id="92181" name="btnEliminar" hidden="1">
              <a:extLst>
                <a:ext uri="{63B3BB69-23CF-44E3-9099-C40C66FF867C}">
                  <a14:compatExt spid="_x0000_s92181"/>
                </a:ext>
                <a:ext uri="{FF2B5EF4-FFF2-40B4-BE49-F238E27FC236}">
                  <a16:creationId xmlns:a16="http://schemas.microsoft.com/office/drawing/2014/main" id="{00000000-0008-0000-0800-0000156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733425</xdr:colOff>
          <xdr:row>2</xdr:row>
          <xdr:rowOff>180975</xdr:rowOff>
        </xdr:from>
        <xdr:to>
          <xdr:col>9</xdr:col>
          <xdr:colOff>9525</xdr:colOff>
          <xdr:row>3</xdr:row>
          <xdr:rowOff>333375</xdr:rowOff>
        </xdr:to>
        <xdr:sp macro="" textlink="">
          <xdr:nvSpPr>
            <xdr:cNvPr id="94211" name="btnGuardar" hidden="1">
              <a:extLst>
                <a:ext uri="{63B3BB69-23CF-44E3-9099-C40C66FF867C}">
                  <a14:compatExt spid="_x0000_s94211"/>
                </a:ext>
                <a:ext uri="{FF2B5EF4-FFF2-40B4-BE49-F238E27FC236}">
                  <a16:creationId xmlns:a16="http://schemas.microsoft.com/office/drawing/2014/main" id="{00000000-0008-0000-0900-000003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361950</xdr:colOff>
          <xdr:row>2</xdr:row>
          <xdr:rowOff>209550</xdr:rowOff>
        </xdr:from>
        <xdr:to>
          <xdr:col>13</xdr:col>
          <xdr:colOff>400050</xdr:colOff>
          <xdr:row>3</xdr:row>
          <xdr:rowOff>361950</xdr:rowOff>
        </xdr:to>
        <xdr:sp macro="" textlink="">
          <xdr:nvSpPr>
            <xdr:cNvPr id="94212" name="btnBuscar" hidden="1">
              <a:extLst>
                <a:ext uri="{63B3BB69-23CF-44E3-9099-C40C66FF867C}">
                  <a14:compatExt spid="_x0000_s94212"/>
                </a:ext>
                <a:ext uri="{FF2B5EF4-FFF2-40B4-BE49-F238E27FC236}">
                  <a16:creationId xmlns:a16="http://schemas.microsoft.com/office/drawing/2014/main" id="{00000000-0008-0000-0900-000004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161925</xdr:colOff>
          <xdr:row>2</xdr:row>
          <xdr:rowOff>209550</xdr:rowOff>
        </xdr:from>
        <xdr:to>
          <xdr:col>11</xdr:col>
          <xdr:colOff>200025</xdr:colOff>
          <xdr:row>3</xdr:row>
          <xdr:rowOff>361950</xdr:rowOff>
        </xdr:to>
        <xdr:sp macro="" textlink="">
          <xdr:nvSpPr>
            <xdr:cNvPr id="94213" name="btnEditar" hidden="1">
              <a:extLst>
                <a:ext uri="{63B3BB69-23CF-44E3-9099-C40C66FF867C}">
                  <a14:compatExt spid="_x0000_s94213"/>
                </a:ext>
                <a:ext uri="{FF2B5EF4-FFF2-40B4-BE49-F238E27FC236}">
                  <a16:creationId xmlns:a16="http://schemas.microsoft.com/office/drawing/2014/main" id="{00000000-0008-0000-0900-000005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4</xdr:row>
          <xdr:rowOff>142875</xdr:rowOff>
        </xdr:from>
        <xdr:to>
          <xdr:col>10</xdr:col>
          <xdr:colOff>133350</xdr:colOff>
          <xdr:row>5</xdr:row>
          <xdr:rowOff>295275</xdr:rowOff>
        </xdr:to>
        <xdr:sp macro="" textlink="">
          <xdr:nvSpPr>
            <xdr:cNvPr id="94214" name="btnLimpiar" hidden="1">
              <a:extLst>
                <a:ext uri="{63B3BB69-23CF-44E3-9099-C40C66FF867C}">
                  <a14:compatExt spid="_x0000_s94214"/>
                </a:ext>
                <a:ext uri="{FF2B5EF4-FFF2-40B4-BE49-F238E27FC236}">
                  <a16:creationId xmlns:a16="http://schemas.microsoft.com/office/drawing/2014/main" id="{00000000-0008-0000-0900-000006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2</xdr:row>
          <xdr:rowOff>19050</xdr:rowOff>
        </xdr:from>
        <xdr:to>
          <xdr:col>13</xdr:col>
          <xdr:colOff>552450</xdr:colOff>
          <xdr:row>6</xdr:row>
          <xdr:rowOff>0</xdr:rowOff>
        </xdr:to>
        <xdr:sp macro="" textlink="">
          <xdr:nvSpPr>
            <xdr:cNvPr id="94216" name="Group Box 8" hidden="1">
              <a:extLst>
                <a:ext uri="{63B3BB69-23CF-44E3-9099-C40C66FF867C}">
                  <a14:compatExt spid="_x0000_s94216"/>
                </a:ext>
                <a:ext uri="{FF2B5EF4-FFF2-40B4-BE49-F238E27FC236}">
                  <a16:creationId xmlns:a16="http://schemas.microsoft.com/office/drawing/2014/main" id="{00000000-0008-0000-0900-000008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440797</xdr:colOff>
      <xdr:row>7</xdr:row>
      <xdr:rowOff>214315</xdr:rowOff>
    </xdr:from>
    <xdr:to>
      <xdr:col>11</xdr:col>
      <xdr:colOff>34663</xdr:colOff>
      <xdr:row>8</xdr:row>
      <xdr:rowOff>157168</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900-000009000000}"/>
            </a:ext>
          </a:extLst>
        </xdr:cNvPr>
        <xdr:cNvSpPr/>
      </xdr:nvSpPr>
      <xdr:spPr>
        <a:xfrm>
          <a:off x="12358953" y="3548065"/>
          <a:ext cx="1117866" cy="419103"/>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266700</xdr:colOff>
          <xdr:row>7</xdr:row>
          <xdr:rowOff>85725</xdr:rowOff>
        </xdr:from>
        <xdr:to>
          <xdr:col>11</xdr:col>
          <xdr:colOff>180975</xdr:colOff>
          <xdr:row>8</xdr:row>
          <xdr:rowOff>295275</xdr:rowOff>
        </xdr:to>
        <xdr:sp macro="" textlink="">
          <xdr:nvSpPr>
            <xdr:cNvPr id="94218" name="Group Box 10" hidden="1">
              <a:extLst>
                <a:ext uri="{63B3BB69-23CF-44E3-9099-C40C66FF867C}">
                  <a14:compatExt spid="_x0000_s94218"/>
                </a:ext>
                <a:ext uri="{FF2B5EF4-FFF2-40B4-BE49-F238E27FC236}">
                  <a16:creationId xmlns:a16="http://schemas.microsoft.com/office/drawing/2014/main" id="{00000000-0008-0000-0900-00000A7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4</xdr:row>
          <xdr:rowOff>114300</xdr:rowOff>
        </xdr:from>
        <xdr:to>
          <xdr:col>12</xdr:col>
          <xdr:colOff>590550</xdr:colOff>
          <xdr:row>5</xdr:row>
          <xdr:rowOff>276225</xdr:rowOff>
        </xdr:to>
        <xdr:sp macro="" textlink="">
          <xdr:nvSpPr>
            <xdr:cNvPr id="94225" name="btnEliminar" hidden="1">
              <a:extLst>
                <a:ext uri="{63B3BB69-23CF-44E3-9099-C40C66FF867C}">
                  <a14:compatExt spid="_x0000_s94225"/>
                </a:ext>
                <a:ext uri="{FF2B5EF4-FFF2-40B4-BE49-F238E27FC236}">
                  <a16:creationId xmlns:a16="http://schemas.microsoft.com/office/drawing/2014/main" id="{00000000-0008-0000-0900-0000117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628650</xdr:colOff>
          <xdr:row>3</xdr:row>
          <xdr:rowOff>457200</xdr:rowOff>
        </xdr:from>
        <xdr:to>
          <xdr:col>8</xdr:col>
          <xdr:colOff>666750</xdr:colOff>
          <xdr:row>5</xdr:row>
          <xdr:rowOff>123825</xdr:rowOff>
        </xdr:to>
        <xdr:sp macro="" textlink="">
          <xdr:nvSpPr>
            <xdr:cNvPr id="96281" name="btnGuardar" hidden="1">
              <a:extLst>
                <a:ext uri="{63B3BB69-23CF-44E3-9099-C40C66FF867C}">
                  <a14:compatExt spid="_x0000_s96281"/>
                </a:ext>
                <a:ext uri="{FF2B5EF4-FFF2-40B4-BE49-F238E27FC236}">
                  <a16:creationId xmlns:a16="http://schemas.microsoft.com/office/drawing/2014/main" id="{00000000-0008-0000-0A00-000019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276225</xdr:colOff>
          <xdr:row>3</xdr:row>
          <xdr:rowOff>466725</xdr:rowOff>
        </xdr:from>
        <xdr:to>
          <xdr:col>13</xdr:col>
          <xdr:colOff>314325</xdr:colOff>
          <xdr:row>5</xdr:row>
          <xdr:rowOff>95250</xdr:rowOff>
        </xdr:to>
        <xdr:sp macro="" textlink="">
          <xdr:nvSpPr>
            <xdr:cNvPr id="96282" name="btnBuscar" hidden="1">
              <a:extLst>
                <a:ext uri="{63B3BB69-23CF-44E3-9099-C40C66FF867C}">
                  <a14:compatExt spid="_x0000_s96282"/>
                </a:ext>
                <a:ext uri="{FF2B5EF4-FFF2-40B4-BE49-F238E27FC236}">
                  <a16:creationId xmlns:a16="http://schemas.microsoft.com/office/drawing/2014/main" id="{00000000-0008-0000-0A00-00001A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57150</xdr:colOff>
          <xdr:row>4</xdr:row>
          <xdr:rowOff>0</xdr:rowOff>
        </xdr:from>
        <xdr:to>
          <xdr:col>11</xdr:col>
          <xdr:colOff>95250</xdr:colOff>
          <xdr:row>5</xdr:row>
          <xdr:rowOff>133350</xdr:rowOff>
        </xdr:to>
        <xdr:sp macro="" textlink="">
          <xdr:nvSpPr>
            <xdr:cNvPr id="96283" name="btnEditar" hidden="1">
              <a:extLst>
                <a:ext uri="{63B3BB69-23CF-44E3-9099-C40C66FF867C}">
                  <a14:compatExt spid="_x0000_s96283"/>
                </a:ext>
                <a:ext uri="{FF2B5EF4-FFF2-40B4-BE49-F238E27FC236}">
                  <a16:creationId xmlns:a16="http://schemas.microsoft.com/office/drawing/2014/main" id="{00000000-0008-0000-0A00-00001B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676275</xdr:colOff>
          <xdr:row>5</xdr:row>
          <xdr:rowOff>314325</xdr:rowOff>
        </xdr:from>
        <xdr:to>
          <xdr:col>9</xdr:col>
          <xdr:colOff>714375</xdr:colOff>
          <xdr:row>6</xdr:row>
          <xdr:rowOff>466725</xdr:rowOff>
        </xdr:to>
        <xdr:sp macro="" textlink="">
          <xdr:nvSpPr>
            <xdr:cNvPr id="96284" name="btnLimpiar" hidden="1">
              <a:extLst>
                <a:ext uri="{63B3BB69-23CF-44E3-9099-C40C66FF867C}">
                  <a14:compatExt spid="_x0000_s96284"/>
                </a:ext>
                <a:ext uri="{FF2B5EF4-FFF2-40B4-BE49-F238E27FC236}">
                  <a16:creationId xmlns:a16="http://schemas.microsoft.com/office/drawing/2014/main" id="{00000000-0008-0000-0A00-00001C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447675</xdr:colOff>
          <xdr:row>3</xdr:row>
          <xdr:rowOff>238125</xdr:rowOff>
        </xdr:from>
        <xdr:to>
          <xdr:col>13</xdr:col>
          <xdr:colOff>504825</xdr:colOff>
          <xdr:row>7</xdr:row>
          <xdr:rowOff>123825</xdr:rowOff>
        </xdr:to>
        <xdr:sp macro="" textlink="">
          <xdr:nvSpPr>
            <xdr:cNvPr id="96286" name="Group Box 30" hidden="1">
              <a:extLst>
                <a:ext uri="{63B3BB69-23CF-44E3-9099-C40C66FF867C}">
                  <a14:compatExt spid="_x0000_s96286"/>
                </a:ext>
                <a:ext uri="{FF2B5EF4-FFF2-40B4-BE49-F238E27FC236}">
                  <a16:creationId xmlns:a16="http://schemas.microsoft.com/office/drawing/2014/main" id="{00000000-0008-0000-0A00-00001E7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307070</xdr:colOff>
      <xdr:row>10</xdr:row>
      <xdr:rowOff>170312</xdr:rowOff>
    </xdr:from>
    <xdr:to>
      <xdr:col>10</xdr:col>
      <xdr:colOff>665657</xdr:colOff>
      <xdr:row>11</xdr:row>
      <xdr:rowOff>107156</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A00-000009000000}"/>
            </a:ext>
          </a:extLst>
        </xdr:cNvPr>
        <xdr:cNvSpPr/>
      </xdr:nvSpPr>
      <xdr:spPr>
        <a:xfrm>
          <a:off x="11796601" y="4932812"/>
          <a:ext cx="1120587" cy="413094"/>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152400</xdr:colOff>
          <xdr:row>9</xdr:row>
          <xdr:rowOff>809625</xdr:rowOff>
        </xdr:from>
        <xdr:to>
          <xdr:col>11</xdr:col>
          <xdr:colOff>66675</xdr:colOff>
          <xdr:row>11</xdr:row>
          <xdr:rowOff>190500</xdr:rowOff>
        </xdr:to>
        <xdr:sp macro="" textlink="">
          <xdr:nvSpPr>
            <xdr:cNvPr id="96288" name="Group Box 32" hidden="1">
              <a:extLst>
                <a:ext uri="{63B3BB69-23CF-44E3-9099-C40C66FF867C}">
                  <a14:compatExt spid="_x0000_s96288"/>
                </a:ext>
                <a:ext uri="{FF2B5EF4-FFF2-40B4-BE49-F238E27FC236}">
                  <a16:creationId xmlns:a16="http://schemas.microsoft.com/office/drawing/2014/main" id="{00000000-0008-0000-0A00-0000207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447675</xdr:colOff>
          <xdr:row>5</xdr:row>
          <xdr:rowOff>304800</xdr:rowOff>
        </xdr:from>
        <xdr:to>
          <xdr:col>12</xdr:col>
          <xdr:colOff>485775</xdr:colOff>
          <xdr:row>6</xdr:row>
          <xdr:rowOff>466725</xdr:rowOff>
        </xdr:to>
        <xdr:sp macro="" textlink="">
          <xdr:nvSpPr>
            <xdr:cNvPr id="96292" name="btnEliminar" hidden="1">
              <a:extLst>
                <a:ext uri="{63B3BB69-23CF-44E3-9099-C40C66FF867C}">
                  <a14:compatExt spid="_x0000_s96292"/>
                </a:ext>
                <a:ext uri="{FF2B5EF4-FFF2-40B4-BE49-F238E27FC236}">
                  <a16:creationId xmlns:a16="http://schemas.microsoft.com/office/drawing/2014/main" id="{00000000-0008-0000-0A00-0000247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114300</xdr:colOff>
          <xdr:row>5</xdr:row>
          <xdr:rowOff>19050</xdr:rowOff>
        </xdr:from>
        <xdr:to>
          <xdr:col>14</xdr:col>
          <xdr:colOff>152400</xdr:colOff>
          <xdr:row>6</xdr:row>
          <xdr:rowOff>161925</xdr:rowOff>
        </xdr:to>
        <xdr:sp macro="" textlink="">
          <xdr:nvSpPr>
            <xdr:cNvPr id="98312" name="btnBuscar" hidden="1">
              <a:extLst>
                <a:ext uri="{63B3BB69-23CF-44E3-9099-C40C66FF867C}">
                  <a14:compatExt spid="_x0000_s98312"/>
                </a:ext>
                <a:ext uri="{FF2B5EF4-FFF2-40B4-BE49-F238E27FC236}">
                  <a16:creationId xmlns:a16="http://schemas.microsoft.com/office/drawing/2014/main" id="{00000000-0008-0000-0B00-000008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714375</xdr:colOff>
          <xdr:row>5</xdr:row>
          <xdr:rowOff>19050</xdr:rowOff>
        </xdr:from>
        <xdr:to>
          <xdr:col>11</xdr:col>
          <xdr:colOff>752475</xdr:colOff>
          <xdr:row>6</xdr:row>
          <xdr:rowOff>171450</xdr:rowOff>
        </xdr:to>
        <xdr:sp macro="" textlink="">
          <xdr:nvSpPr>
            <xdr:cNvPr id="98313" name="btnEditar" hidden="1">
              <a:extLst>
                <a:ext uri="{63B3BB69-23CF-44E3-9099-C40C66FF867C}">
                  <a14:compatExt spid="_x0000_s98313"/>
                </a:ext>
                <a:ext uri="{FF2B5EF4-FFF2-40B4-BE49-F238E27FC236}">
                  <a16:creationId xmlns:a16="http://schemas.microsoft.com/office/drawing/2014/main" id="{00000000-0008-0000-0B00-000009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285750</xdr:colOff>
          <xdr:row>4</xdr:row>
          <xdr:rowOff>419100</xdr:rowOff>
        </xdr:from>
        <xdr:to>
          <xdr:col>14</xdr:col>
          <xdr:colOff>381000</xdr:colOff>
          <xdr:row>8</xdr:row>
          <xdr:rowOff>276225</xdr:rowOff>
        </xdr:to>
        <xdr:sp macro="" textlink="">
          <xdr:nvSpPr>
            <xdr:cNvPr id="98315" name="Group Box 11" hidden="1">
              <a:extLst>
                <a:ext uri="{63B3BB69-23CF-44E3-9099-C40C66FF867C}">
                  <a14:compatExt spid="_x0000_s98315"/>
                </a:ext>
                <a:ext uri="{FF2B5EF4-FFF2-40B4-BE49-F238E27FC236}">
                  <a16:creationId xmlns:a16="http://schemas.microsoft.com/office/drawing/2014/main" id="{00000000-0008-0000-0B00-00000B8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542925</xdr:colOff>
          <xdr:row>5</xdr:row>
          <xdr:rowOff>28575</xdr:rowOff>
        </xdr:from>
        <xdr:to>
          <xdr:col>9</xdr:col>
          <xdr:colOff>581025</xdr:colOff>
          <xdr:row>6</xdr:row>
          <xdr:rowOff>180975</xdr:rowOff>
        </xdr:to>
        <xdr:sp macro="" textlink="">
          <xdr:nvSpPr>
            <xdr:cNvPr id="98318" name="btnGuardar" hidden="1">
              <a:extLst>
                <a:ext uri="{63B3BB69-23CF-44E3-9099-C40C66FF867C}">
                  <a14:compatExt spid="_x0000_s98318"/>
                </a:ext>
                <a:ext uri="{FF2B5EF4-FFF2-40B4-BE49-F238E27FC236}">
                  <a16:creationId xmlns:a16="http://schemas.microsoft.com/office/drawing/2014/main" id="{00000000-0008-0000-0B00-00000E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552450</xdr:colOff>
          <xdr:row>6</xdr:row>
          <xdr:rowOff>390525</xdr:rowOff>
        </xdr:from>
        <xdr:to>
          <xdr:col>10</xdr:col>
          <xdr:colOff>590550</xdr:colOff>
          <xdr:row>8</xdr:row>
          <xdr:rowOff>66675</xdr:rowOff>
        </xdr:to>
        <xdr:sp macro="" textlink="">
          <xdr:nvSpPr>
            <xdr:cNvPr id="98319" name="btnLimpiar" hidden="1">
              <a:extLst>
                <a:ext uri="{63B3BB69-23CF-44E3-9099-C40C66FF867C}">
                  <a14:compatExt spid="_x0000_s98319"/>
                </a:ext>
                <a:ext uri="{FF2B5EF4-FFF2-40B4-BE49-F238E27FC236}">
                  <a16:creationId xmlns:a16="http://schemas.microsoft.com/office/drawing/2014/main" id="{00000000-0008-0000-0B00-00000F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10</xdr:col>
      <xdr:colOff>202293</xdr:colOff>
      <xdr:row>10</xdr:row>
      <xdr:rowOff>179351</xdr:rowOff>
    </xdr:from>
    <xdr:to>
      <xdr:col>11</xdr:col>
      <xdr:colOff>560881</xdr:colOff>
      <xdr:row>11</xdr:row>
      <xdr:rowOff>220021</xdr:rowOff>
    </xdr:to>
    <xdr:sp macro="" textlink="">
      <xdr:nvSpPr>
        <xdr:cNvPr id="11" name="Rectángulo 10">
          <a:hlinkClick xmlns:r="http://schemas.openxmlformats.org/officeDocument/2006/relationships" r:id="rId1"/>
          <a:extLst>
            <a:ext uri="{FF2B5EF4-FFF2-40B4-BE49-F238E27FC236}">
              <a16:creationId xmlns:a16="http://schemas.microsoft.com/office/drawing/2014/main" id="{00000000-0008-0000-0B00-00000B000000}"/>
            </a:ext>
          </a:extLst>
        </xdr:cNvPr>
        <xdr:cNvSpPr/>
      </xdr:nvSpPr>
      <xdr:spPr>
        <a:xfrm>
          <a:off x="13203918" y="4941851"/>
          <a:ext cx="1120588" cy="516920"/>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10</xdr:col>
          <xdr:colOff>38100</xdr:colOff>
          <xdr:row>10</xdr:row>
          <xdr:rowOff>95250</xdr:rowOff>
        </xdr:from>
        <xdr:to>
          <xdr:col>11</xdr:col>
          <xdr:colOff>723900</xdr:colOff>
          <xdr:row>11</xdr:row>
          <xdr:rowOff>314325</xdr:rowOff>
        </xdr:to>
        <xdr:sp macro="" textlink="">
          <xdr:nvSpPr>
            <xdr:cNvPr id="98320" name="Group Box 16" hidden="1">
              <a:extLst>
                <a:ext uri="{63B3BB69-23CF-44E3-9099-C40C66FF867C}">
                  <a14:compatExt spid="_x0000_s98320"/>
                </a:ext>
                <a:ext uri="{FF2B5EF4-FFF2-40B4-BE49-F238E27FC236}">
                  <a16:creationId xmlns:a16="http://schemas.microsoft.com/office/drawing/2014/main" id="{00000000-0008-0000-0B00-0000108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266700</xdr:colOff>
          <xdr:row>6</xdr:row>
          <xdr:rowOff>390525</xdr:rowOff>
        </xdr:from>
        <xdr:to>
          <xdr:col>13</xdr:col>
          <xdr:colOff>304800</xdr:colOff>
          <xdr:row>8</xdr:row>
          <xdr:rowOff>76200</xdr:rowOff>
        </xdr:to>
        <xdr:sp macro="" textlink="">
          <xdr:nvSpPr>
            <xdr:cNvPr id="98327" name="btnEliminar" hidden="1">
              <a:extLst>
                <a:ext uri="{63B3BB69-23CF-44E3-9099-C40C66FF867C}">
                  <a14:compatExt spid="_x0000_s98327"/>
                </a:ext>
                <a:ext uri="{FF2B5EF4-FFF2-40B4-BE49-F238E27FC236}">
                  <a16:creationId xmlns:a16="http://schemas.microsoft.com/office/drawing/2014/main" id="{00000000-0008-0000-0B00-0000178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542925</xdr:colOff>
          <xdr:row>4</xdr:row>
          <xdr:rowOff>133350</xdr:rowOff>
        </xdr:from>
        <xdr:to>
          <xdr:col>13</xdr:col>
          <xdr:colOff>581025</xdr:colOff>
          <xdr:row>5</xdr:row>
          <xdr:rowOff>285750</xdr:rowOff>
        </xdr:to>
        <xdr:sp macro="" textlink="">
          <xdr:nvSpPr>
            <xdr:cNvPr id="100355" name="btnBuscar" hidden="1">
              <a:extLst>
                <a:ext uri="{63B3BB69-23CF-44E3-9099-C40C66FF867C}">
                  <a14:compatExt spid="_x0000_s100355"/>
                </a:ext>
                <a:ext uri="{FF2B5EF4-FFF2-40B4-BE49-F238E27FC236}">
                  <a16:creationId xmlns:a16="http://schemas.microsoft.com/office/drawing/2014/main" id="{00000000-0008-0000-0C00-000003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304800</xdr:colOff>
          <xdr:row>4</xdr:row>
          <xdr:rowOff>133350</xdr:rowOff>
        </xdr:from>
        <xdr:to>
          <xdr:col>11</xdr:col>
          <xdr:colOff>342900</xdr:colOff>
          <xdr:row>5</xdr:row>
          <xdr:rowOff>285750</xdr:rowOff>
        </xdr:to>
        <xdr:sp macro="" textlink="">
          <xdr:nvSpPr>
            <xdr:cNvPr id="100356" name="btnEditar" hidden="1">
              <a:extLst>
                <a:ext uri="{63B3BB69-23CF-44E3-9099-C40C66FF867C}">
                  <a14:compatExt spid="_x0000_s100356"/>
                </a:ext>
                <a:ext uri="{FF2B5EF4-FFF2-40B4-BE49-F238E27FC236}">
                  <a16:creationId xmlns:a16="http://schemas.microsoft.com/office/drawing/2014/main" id="{00000000-0008-0000-0C00-000004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4</xdr:row>
          <xdr:rowOff>133350</xdr:rowOff>
        </xdr:from>
        <xdr:to>
          <xdr:col>9</xdr:col>
          <xdr:colOff>85725</xdr:colOff>
          <xdr:row>5</xdr:row>
          <xdr:rowOff>285750</xdr:rowOff>
        </xdr:to>
        <xdr:sp macro="" textlink="">
          <xdr:nvSpPr>
            <xdr:cNvPr id="100357" name="btnGuardar" hidden="1">
              <a:extLst>
                <a:ext uri="{63B3BB69-23CF-44E3-9099-C40C66FF867C}">
                  <a14:compatExt spid="_x0000_s100357"/>
                </a:ext>
                <a:ext uri="{FF2B5EF4-FFF2-40B4-BE49-F238E27FC236}">
                  <a16:creationId xmlns:a16="http://schemas.microsoft.com/office/drawing/2014/main" id="{00000000-0008-0000-0C00-000005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95250</xdr:colOff>
          <xdr:row>6</xdr:row>
          <xdr:rowOff>76200</xdr:rowOff>
        </xdr:from>
        <xdr:to>
          <xdr:col>10</xdr:col>
          <xdr:colOff>133350</xdr:colOff>
          <xdr:row>7</xdr:row>
          <xdr:rowOff>228600</xdr:rowOff>
        </xdr:to>
        <xdr:sp macro="" textlink="">
          <xdr:nvSpPr>
            <xdr:cNvPr id="100358" name="btnLimpiar" hidden="1">
              <a:extLst>
                <a:ext uri="{63B3BB69-23CF-44E3-9099-C40C66FF867C}">
                  <a14:compatExt spid="_x0000_s100358"/>
                </a:ext>
                <a:ext uri="{FF2B5EF4-FFF2-40B4-BE49-F238E27FC236}">
                  <a16:creationId xmlns:a16="http://schemas.microsoft.com/office/drawing/2014/main" id="{00000000-0008-0000-0C00-000006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476250</xdr:colOff>
          <xdr:row>3</xdr:row>
          <xdr:rowOff>466725</xdr:rowOff>
        </xdr:from>
        <xdr:to>
          <xdr:col>14</xdr:col>
          <xdr:colOff>28575</xdr:colOff>
          <xdr:row>7</xdr:row>
          <xdr:rowOff>400050</xdr:rowOff>
        </xdr:to>
        <xdr:sp macro="" textlink="">
          <xdr:nvSpPr>
            <xdr:cNvPr id="100360" name="Group Box 8" hidden="1">
              <a:extLst>
                <a:ext uri="{63B3BB69-23CF-44E3-9099-C40C66FF867C}">
                  <a14:compatExt spid="_x0000_s100360"/>
                </a:ext>
                <a:ext uri="{FF2B5EF4-FFF2-40B4-BE49-F238E27FC236}">
                  <a16:creationId xmlns:a16="http://schemas.microsoft.com/office/drawing/2014/main" id="{00000000-0008-0000-0C00-000008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538692</xdr:colOff>
      <xdr:row>12</xdr:row>
      <xdr:rowOff>149225</xdr:rowOff>
    </xdr:from>
    <xdr:to>
      <xdr:col>11</xdr:col>
      <xdr:colOff>132558</xdr:colOff>
      <xdr:row>13</xdr:row>
      <xdr:rowOff>107156</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12325880" y="5864225"/>
          <a:ext cx="1117866" cy="434181"/>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361950</xdr:colOff>
          <xdr:row>12</xdr:row>
          <xdr:rowOff>28575</xdr:rowOff>
        </xdr:from>
        <xdr:to>
          <xdr:col>11</xdr:col>
          <xdr:colOff>276225</xdr:colOff>
          <xdr:row>13</xdr:row>
          <xdr:rowOff>238125</xdr:rowOff>
        </xdr:to>
        <xdr:sp macro="" textlink="">
          <xdr:nvSpPr>
            <xdr:cNvPr id="100362" name="Group Box 10" hidden="1">
              <a:extLst>
                <a:ext uri="{63B3BB69-23CF-44E3-9099-C40C66FF867C}">
                  <a14:compatExt spid="_x0000_s100362"/>
                </a:ext>
                <a:ext uri="{FF2B5EF4-FFF2-40B4-BE49-F238E27FC236}">
                  <a16:creationId xmlns:a16="http://schemas.microsoft.com/office/drawing/2014/main" id="{00000000-0008-0000-0C00-00000A8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733425</xdr:colOff>
          <xdr:row>6</xdr:row>
          <xdr:rowOff>66675</xdr:rowOff>
        </xdr:from>
        <xdr:to>
          <xdr:col>13</xdr:col>
          <xdr:colOff>9525</xdr:colOff>
          <xdr:row>7</xdr:row>
          <xdr:rowOff>228600</xdr:rowOff>
        </xdr:to>
        <xdr:sp macro="" textlink="">
          <xdr:nvSpPr>
            <xdr:cNvPr id="100368" name="btnEliminar" hidden="1">
              <a:extLst>
                <a:ext uri="{63B3BB69-23CF-44E3-9099-C40C66FF867C}">
                  <a14:compatExt spid="_x0000_s100368"/>
                </a:ext>
                <a:ext uri="{FF2B5EF4-FFF2-40B4-BE49-F238E27FC236}">
                  <a16:creationId xmlns:a16="http://schemas.microsoft.com/office/drawing/2014/main" id="{00000000-0008-0000-0C00-0000108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571500</xdr:colOff>
          <xdr:row>2</xdr:row>
          <xdr:rowOff>314325</xdr:rowOff>
        </xdr:from>
        <xdr:to>
          <xdr:col>13</xdr:col>
          <xdr:colOff>619125</xdr:colOff>
          <xdr:row>4</xdr:row>
          <xdr:rowOff>19050</xdr:rowOff>
        </xdr:to>
        <xdr:sp macro="" textlink="">
          <xdr:nvSpPr>
            <xdr:cNvPr id="102418" name="btnBuscar" hidden="1">
              <a:extLst>
                <a:ext uri="{63B3BB69-23CF-44E3-9099-C40C66FF867C}">
                  <a14:compatExt spid="_x0000_s102418"/>
                </a:ext>
                <a:ext uri="{FF2B5EF4-FFF2-40B4-BE49-F238E27FC236}">
                  <a16:creationId xmlns:a16="http://schemas.microsoft.com/office/drawing/2014/main" id="{00000000-0008-0000-0D00-000012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276225</xdr:colOff>
          <xdr:row>2</xdr:row>
          <xdr:rowOff>314325</xdr:rowOff>
        </xdr:from>
        <xdr:to>
          <xdr:col>11</xdr:col>
          <xdr:colOff>304800</xdr:colOff>
          <xdr:row>4</xdr:row>
          <xdr:rowOff>19050</xdr:rowOff>
        </xdr:to>
        <xdr:sp macro="" textlink="">
          <xdr:nvSpPr>
            <xdr:cNvPr id="102419" name="btnEditar" hidden="1">
              <a:extLst>
                <a:ext uri="{63B3BB69-23CF-44E3-9099-C40C66FF867C}">
                  <a14:compatExt spid="_x0000_s102419"/>
                </a:ext>
                <a:ext uri="{FF2B5EF4-FFF2-40B4-BE49-F238E27FC236}">
                  <a16:creationId xmlns:a16="http://schemas.microsoft.com/office/drawing/2014/main" id="{00000000-0008-0000-0D00-000013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2</xdr:row>
          <xdr:rowOff>314325</xdr:rowOff>
        </xdr:from>
        <xdr:to>
          <xdr:col>9</xdr:col>
          <xdr:colOff>47625</xdr:colOff>
          <xdr:row>3</xdr:row>
          <xdr:rowOff>466725</xdr:rowOff>
        </xdr:to>
        <xdr:sp macro="" textlink="">
          <xdr:nvSpPr>
            <xdr:cNvPr id="102420" name="btnGuardar" hidden="1">
              <a:extLst>
                <a:ext uri="{63B3BB69-23CF-44E3-9099-C40C66FF867C}">
                  <a14:compatExt spid="_x0000_s102420"/>
                </a:ext>
                <a:ext uri="{FF2B5EF4-FFF2-40B4-BE49-F238E27FC236}">
                  <a16:creationId xmlns:a16="http://schemas.microsoft.com/office/drawing/2014/main" id="{00000000-0008-0000-0D00-000014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85725</xdr:colOff>
          <xdr:row>4</xdr:row>
          <xdr:rowOff>114300</xdr:rowOff>
        </xdr:from>
        <xdr:to>
          <xdr:col>10</xdr:col>
          <xdr:colOff>123825</xdr:colOff>
          <xdr:row>5</xdr:row>
          <xdr:rowOff>266700</xdr:rowOff>
        </xdr:to>
        <xdr:sp macro="" textlink="">
          <xdr:nvSpPr>
            <xdr:cNvPr id="102421" name="btnLimpiar" hidden="1">
              <a:extLst>
                <a:ext uri="{63B3BB69-23CF-44E3-9099-C40C66FF867C}">
                  <a14:compatExt spid="_x0000_s102421"/>
                </a:ext>
                <a:ext uri="{FF2B5EF4-FFF2-40B4-BE49-F238E27FC236}">
                  <a16:creationId xmlns:a16="http://schemas.microsoft.com/office/drawing/2014/main" id="{00000000-0008-0000-0D00-000015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581025</xdr:colOff>
          <xdr:row>2</xdr:row>
          <xdr:rowOff>85725</xdr:rowOff>
        </xdr:from>
        <xdr:to>
          <xdr:col>14</xdr:col>
          <xdr:colOff>9525</xdr:colOff>
          <xdr:row>5</xdr:row>
          <xdr:rowOff>409575</xdr:rowOff>
        </xdr:to>
        <xdr:sp macro="" textlink="">
          <xdr:nvSpPr>
            <xdr:cNvPr id="102422" name="Group Box 22" hidden="1">
              <a:extLst>
                <a:ext uri="{63B3BB69-23CF-44E3-9099-C40C66FF867C}">
                  <a14:compatExt spid="_x0000_s102422"/>
                </a:ext>
                <a:ext uri="{FF2B5EF4-FFF2-40B4-BE49-F238E27FC236}">
                  <a16:creationId xmlns:a16="http://schemas.microsoft.com/office/drawing/2014/main" id="{00000000-0008-0000-0D00-0000169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522364</xdr:colOff>
      <xdr:row>9</xdr:row>
      <xdr:rowOff>1360</xdr:rowOff>
    </xdr:from>
    <xdr:to>
      <xdr:col>11</xdr:col>
      <xdr:colOff>113508</xdr:colOff>
      <xdr:row>9</xdr:row>
      <xdr:rowOff>464344</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D00-000009000000}"/>
            </a:ext>
          </a:extLst>
        </xdr:cNvPr>
        <xdr:cNvSpPr/>
      </xdr:nvSpPr>
      <xdr:spPr>
        <a:xfrm>
          <a:off x="11404677" y="4287610"/>
          <a:ext cx="1115144" cy="462984"/>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361950</xdr:colOff>
          <xdr:row>8</xdr:row>
          <xdr:rowOff>371475</xdr:rowOff>
        </xdr:from>
        <xdr:to>
          <xdr:col>11</xdr:col>
          <xdr:colOff>266700</xdr:colOff>
          <xdr:row>10</xdr:row>
          <xdr:rowOff>104775</xdr:rowOff>
        </xdr:to>
        <xdr:sp macro="" textlink="">
          <xdr:nvSpPr>
            <xdr:cNvPr id="102424" name="Group Box 24" hidden="1">
              <a:extLst>
                <a:ext uri="{63B3BB69-23CF-44E3-9099-C40C66FF867C}">
                  <a14:compatExt spid="_x0000_s102424"/>
                </a:ext>
                <a:ext uri="{FF2B5EF4-FFF2-40B4-BE49-F238E27FC236}">
                  <a16:creationId xmlns:a16="http://schemas.microsoft.com/office/drawing/2014/main" id="{00000000-0008-0000-0D00-0000189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590550</xdr:colOff>
          <xdr:row>4</xdr:row>
          <xdr:rowOff>114300</xdr:rowOff>
        </xdr:from>
        <xdr:to>
          <xdr:col>12</xdr:col>
          <xdr:colOff>628650</xdr:colOff>
          <xdr:row>5</xdr:row>
          <xdr:rowOff>276225</xdr:rowOff>
        </xdr:to>
        <xdr:sp macro="" textlink="">
          <xdr:nvSpPr>
            <xdr:cNvPr id="102429" name="btnEliminar" hidden="1">
              <a:extLst>
                <a:ext uri="{63B3BB69-23CF-44E3-9099-C40C66FF867C}">
                  <a14:compatExt spid="_x0000_s102429"/>
                </a:ext>
                <a:ext uri="{FF2B5EF4-FFF2-40B4-BE49-F238E27FC236}">
                  <a16:creationId xmlns:a16="http://schemas.microsoft.com/office/drawing/2014/main" id="{00000000-0008-0000-0D00-00001D9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361950</xdr:colOff>
          <xdr:row>2</xdr:row>
          <xdr:rowOff>314325</xdr:rowOff>
        </xdr:from>
        <xdr:to>
          <xdr:col>13</xdr:col>
          <xdr:colOff>400050</xdr:colOff>
          <xdr:row>4</xdr:row>
          <xdr:rowOff>0</xdr:rowOff>
        </xdr:to>
        <xdr:sp macro="" textlink="">
          <xdr:nvSpPr>
            <xdr:cNvPr id="104453" name="btnBuscar" hidden="1">
              <a:extLst>
                <a:ext uri="{63B3BB69-23CF-44E3-9099-C40C66FF867C}">
                  <a14:compatExt spid="_x0000_s104453"/>
                </a:ext>
                <a:ext uri="{FF2B5EF4-FFF2-40B4-BE49-F238E27FC236}">
                  <a16:creationId xmlns:a16="http://schemas.microsoft.com/office/drawing/2014/main" id="{00000000-0008-0000-0E00-000005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123825</xdr:colOff>
          <xdr:row>2</xdr:row>
          <xdr:rowOff>304800</xdr:rowOff>
        </xdr:from>
        <xdr:to>
          <xdr:col>11</xdr:col>
          <xdr:colOff>161925</xdr:colOff>
          <xdr:row>3</xdr:row>
          <xdr:rowOff>457200</xdr:rowOff>
        </xdr:to>
        <xdr:sp macro="" textlink="">
          <xdr:nvSpPr>
            <xdr:cNvPr id="104454" name="btnEditar" hidden="1">
              <a:extLst>
                <a:ext uri="{63B3BB69-23CF-44E3-9099-C40C66FF867C}">
                  <a14:compatExt spid="_x0000_s104454"/>
                </a:ext>
                <a:ext uri="{FF2B5EF4-FFF2-40B4-BE49-F238E27FC236}">
                  <a16:creationId xmlns:a16="http://schemas.microsoft.com/office/drawing/2014/main" id="{00000000-0008-0000-0E00-000006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638175</xdr:colOff>
          <xdr:row>2</xdr:row>
          <xdr:rowOff>295275</xdr:rowOff>
        </xdr:from>
        <xdr:to>
          <xdr:col>8</xdr:col>
          <xdr:colOff>676275</xdr:colOff>
          <xdr:row>3</xdr:row>
          <xdr:rowOff>457200</xdr:rowOff>
        </xdr:to>
        <xdr:sp macro="" textlink="">
          <xdr:nvSpPr>
            <xdr:cNvPr id="104455" name="btnGuardar" hidden="1">
              <a:extLst>
                <a:ext uri="{63B3BB69-23CF-44E3-9099-C40C66FF867C}">
                  <a14:compatExt spid="_x0000_s104455"/>
                </a:ext>
                <a:ext uri="{FF2B5EF4-FFF2-40B4-BE49-F238E27FC236}">
                  <a16:creationId xmlns:a16="http://schemas.microsoft.com/office/drawing/2014/main" id="{00000000-0008-0000-0E00-000007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666750</xdr:colOff>
          <xdr:row>4</xdr:row>
          <xdr:rowOff>161925</xdr:rowOff>
        </xdr:from>
        <xdr:to>
          <xdr:col>9</xdr:col>
          <xdr:colOff>704850</xdr:colOff>
          <xdr:row>5</xdr:row>
          <xdr:rowOff>304800</xdr:rowOff>
        </xdr:to>
        <xdr:sp macro="" textlink="">
          <xdr:nvSpPr>
            <xdr:cNvPr id="104456" name="btnLimpiar" hidden="1">
              <a:extLst>
                <a:ext uri="{63B3BB69-23CF-44E3-9099-C40C66FF867C}">
                  <a14:compatExt spid="_x0000_s104456"/>
                </a:ext>
                <a:ext uri="{FF2B5EF4-FFF2-40B4-BE49-F238E27FC236}">
                  <a16:creationId xmlns:a16="http://schemas.microsoft.com/office/drawing/2014/main" id="{00000000-0008-0000-0E00-000008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409575</xdr:colOff>
          <xdr:row>2</xdr:row>
          <xdr:rowOff>95250</xdr:rowOff>
        </xdr:from>
        <xdr:to>
          <xdr:col>13</xdr:col>
          <xdr:colOff>600075</xdr:colOff>
          <xdr:row>5</xdr:row>
          <xdr:rowOff>419100</xdr:rowOff>
        </xdr:to>
        <xdr:sp macro="" textlink="">
          <xdr:nvSpPr>
            <xdr:cNvPr id="104458" name="Group Box 10" hidden="1">
              <a:extLst>
                <a:ext uri="{63B3BB69-23CF-44E3-9099-C40C66FF867C}">
                  <a14:compatExt spid="_x0000_s104458"/>
                </a:ext>
                <a:ext uri="{FF2B5EF4-FFF2-40B4-BE49-F238E27FC236}">
                  <a16:creationId xmlns:a16="http://schemas.microsoft.com/office/drawing/2014/main" id="{00000000-0008-0000-0E00-00000A9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306919</xdr:colOff>
      <xdr:row>11</xdr:row>
      <xdr:rowOff>203199</xdr:rowOff>
    </xdr:from>
    <xdr:to>
      <xdr:col>10</xdr:col>
      <xdr:colOff>662785</xdr:colOff>
      <xdr:row>12</xdr:row>
      <xdr:rowOff>201083</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E00-000009000000}"/>
            </a:ext>
          </a:extLst>
        </xdr:cNvPr>
        <xdr:cNvSpPr/>
      </xdr:nvSpPr>
      <xdr:spPr>
        <a:xfrm>
          <a:off x="9334502" y="2415116"/>
          <a:ext cx="1117866" cy="442384"/>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142875</xdr:colOff>
          <xdr:row>11</xdr:row>
          <xdr:rowOff>76200</xdr:rowOff>
        </xdr:from>
        <xdr:to>
          <xdr:col>11</xdr:col>
          <xdr:colOff>57150</xdr:colOff>
          <xdr:row>12</xdr:row>
          <xdr:rowOff>295275</xdr:rowOff>
        </xdr:to>
        <xdr:sp macro="" textlink="">
          <xdr:nvSpPr>
            <xdr:cNvPr id="104460" name="Group Box 12" hidden="1">
              <a:extLst>
                <a:ext uri="{63B3BB69-23CF-44E3-9099-C40C66FF867C}">
                  <a14:compatExt spid="_x0000_s104460"/>
                </a:ext>
                <a:ext uri="{FF2B5EF4-FFF2-40B4-BE49-F238E27FC236}">
                  <a16:creationId xmlns:a16="http://schemas.microsoft.com/office/drawing/2014/main" id="{00000000-0008-0000-0E00-00000C9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485775</xdr:colOff>
          <xdr:row>4</xdr:row>
          <xdr:rowOff>152400</xdr:rowOff>
        </xdr:from>
        <xdr:to>
          <xdr:col>12</xdr:col>
          <xdr:colOff>523875</xdr:colOff>
          <xdr:row>5</xdr:row>
          <xdr:rowOff>314325</xdr:rowOff>
        </xdr:to>
        <xdr:sp macro="" textlink="">
          <xdr:nvSpPr>
            <xdr:cNvPr id="104470" name="btnEliminar" hidden="1">
              <a:extLst>
                <a:ext uri="{63B3BB69-23CF-44E3-9099-C40C66FF867C}">
                  <a14:compatExt spid="_x0000_s104470"/>
                </a:ext>
                <a:ext uri="{FF2B5EF4-FFF2-40B4-BE49-F238E27FC236}">
                  <a16:creationId xmlns:a16="http://schemas.microsoft.com/office/drawing/2014/main" id="{00000000-0008-0000-0E00-0000169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647700</xdr:colOff>
          <xdr:row>2</xdr:row>
          <xdr:rowOff>352425</xdr:rowOff>
        </xdr:from>
        <xdr:to>
          <xdr:col>13</xdr:col>
          <xdr:colOff>685800</xdr:colOff>
          <xdr:row>4</xdr:row>
          <xdr:rowOff>19050</xdr:rowOff>
        </xdr:to>
        <xdr:sp macro="" textlink="">
          <xdr:nvSpPr>
            <xdr:cNvPr id="106498" name="btnBuscar" hidden="1">
              <a:extLst>
                <a:ext uri="{63B3BB69-23CF-44E3-9099-C40C66FF867C}">
                  <a14:compatExt spid="_x0000_s106498"/>
                </a:ext>
                <a:ext uri="{FF2B5EF4-FFF2-40B4-BE49-F238E27FC236}">
                  <a16:creationId xmlns:a16="http://schemas.microsoft.com/office/drawing/2014/main" id="{00000000-0008-0000-0F00-000002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476250</xdr:colOff>
          <xdr:row>2</xdr:row>
          <xdr:rowOff>352425</xdr:rowOff>
        </xdr:from>
        <xdr:to>
          <xdr:col>11</xdr:col>
          <xdr:colOff>514350</xdr:colOff>
          <xdr:row>4</xdr:row>
          <xdr:rowOff>19050</xdr:rowOff>
        </xdr:to>
        <xdr:sp macro="" textlink="">
          <xdr:nvSpPr>
            <xdr:cNvPr id="106499" name="btnEditar" hidden="1">
              <a:extLst>
                <a:ext uri="{63B3BB69-23CF-44E3-9099-C40C66FF867C}">
                  <a14:compatExt spid="_x0000_s106499"/>
                </a:ext>
                <a:ext uri="{FF2B5EF4-FFF2-40B4-BE49-F238E27FC236}">
                  <a16:creationId xmlns:a16="http://schemas.microsoft.com/office/drawing/2014/main" id="{00000000-0008-0000-0F00-000003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238125</xdr:colOff>
          <xdr:row>2</xdr:row>
          <xdr:rowOff>323850</xdr:rowOff>
        </xdr:from>
        <xdr:to>
          <xdr:col>9</xdr:col>
          <xdr:colOff>276225</xdr:colOff>
          <xdr:row>4</xdr:row>
          <xdr:rowOff>0</xdr:rowOff>
        </xdr:to>
        <xdr:sp macro="" textlink="">
          <xdr:nvSpPr>
            <xdr:cNvPr id="106500" name="btnGuardar" hidden="1">
              <a:extLst>
                <a:ext uri="{63B3BB69-23CF-44E3-9099-C40C66FF867C}">
                  <a14:compatExt spid="_x0000_s106500"/>
                </a:ext>
                <a:ext uri="{FF2B5EF4-FFF2-40B4-BE49-F238E27FC236}">
                  <a16:creationId xmlns:a16="http://schemas.microsoft.com/office/drawing/2014/main" id="{00000000-0008-0000-0F00-000004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266700</xdr:colOff>
          <xdr:row>4</xdr:row>
          <xdr:rowOff>190500</xdr:rowOff>
        </xdr:from>
        <xdr:to>
          <xdr:col>10</xdr:col>
          <xdr:colOff>304800</xdr:colOff>
          <xdr:row>5</xdr:row>
          <xdr:rowOff>352425</xdr:rowOff>
        </xdr:to>
        <xdr:sp macro="" textlink="">
          <xdr:nvSpPr>
            <xdr:cNvPr id="106501" name="btnLimpiar" hidden="1">
              <a:extLst>
                <a:ext uri="{63B3BB69-23CF-44E3-9099-C40C66FF867C}">
                  <a14:compatExt spid="_x0000_s106501"/>
                </a:ext>
                <a:ext uri="{FF2B5EF4-FFF2-40B4-BE49-F238E27FC236}">
                  <a16:creationId xmlns:a16="http://schemas.microsoft.com/office/drawing/2014/main" id="{00000000-0008-0000-0F00-000005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xdr:row>
          <xdr:rowOff>85725</xdr:rowOff>
        </xdr:from>
        <xdr:to>
          <xdr:col>14</xdr:col>
          <xdr:colOff>180975</xdr:colOff>
          <xdr:row>5</xdr:row>
          <xdr:rowOff>438150</xdr:rowOff>
        </xdr:to>
        <xdr:sp macro="" textlink="">
          <xdr:nvSpPr>
            <xdr:cNvPr id="106502" name="Group Box 6" hidden="1">
              <a:extLst>
                <a:ext uri="{63B3BB69-23CF-44E3-9099-C40C66FF867C}">
                  <a14:compatExt spid="_x0000_s106502"/>
                </a:ext>
                <a:ext uri="{FF2B5EF4-FFF2-40B4-BE49-F238E27FC236}">
                  <a16:creationId xmlns:a16="http://schemas.microsoft.com/office/drawing/2014/main" id="{00000000-0008-0000-0F00-000006A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687918</xdr:colOff>
      <xdr:row>11</xdr:row>
      <xdr:rowOff>150283</xdr:rowOff>
    </xdr:from>
    <xdr:to>
      <xdr:col>11</xdr:col>
      <xdr:colOff>281784</xdr:colOff>
      <xdr:row>12</xdr:row>
      <xdr:rowOff>107156</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0F00-000009000000}"/>
            </a:ext>
          </a:extLst>
        </xdr:cNvPr>
        <xdr:cNvSpPr/>
      </xdr:nvSpPr>
      <xdr:spPr>
        <a:xfrm>
          <a:off x="11653574" y="5389033"/>
          <a:ext cx="1117866" cy="433123"/>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533400</xdr:colOff>
          <xdr:row>11</xdr:row>
          <xdr:rowOff>19050</xdr:rowOff>
        </xdr:from>
        <xdr:to>
          <xdr:col>11</xdr:col>
          <xdr:colOff>447675</xdr:colOff>
          <xdr:row>12</xdr:row>
          <xdr:rowOff>228600</xdr:rowOff>
        </xdr:to>
        <xdr:sp macro="" textlink="">
          <xdr:nvSpPr>
            <xdr:cNvPr id="106504" name="Group Box 8" hidden="1">
              <a:extLst>
                <a:ext uri="{63B3BB69-23CF-44E3-9099-C40C66FF867C}">
                  <a14:compatExt spid="_x0000_s106504"/>
                </a:ext>
                <a:ext uri="{FF2B5EF4-FFF2-40B4-BE49-F238E27FC236}">
                  <a16:creationId xmlns:a16="http://schemas.microsoft.com/office/drawing/2014/main" id="{00000000-0008-0000-0F00-000008A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57150</xdr:colOff>
          <xdr:row>4</xdr:row>
          <xdr:rowOff>209550</xdr:rowOff>
        </xdr:from>
        <xdr:to>
          <xdr:col>13</xdr:col>
          <xdr:colOff>95250</xdr:colOff>
          <xdr:row>5</xdr:row>
          <xdr:rowOff>371475</xdr:rowOff>
        </xdr:to>
        <xdr:sp macro="" textlink="">
          <xdr:nvSpPr>
            <xdr:cNvPr id="106510" name="btnEliminar" hidden="1">
              <a:extLst>
                <a:ext uri="{63B3BB69-23CF-44E3-9099-C40C66FF867C}">
                  <a14:compatExt spid="_x0000_s106510"/>
                </a:ext>
                <a:ext uri="{FF2B5EF4-FFF2-40B4-BE49-F238E27FC236}">
                  <a16:creationId xmlns:a16="http://schemas.microsoft.com/office/drawing/2014/main" id="{00000000-0008-0000-0F00-00000EA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11</xdr:col>
          <xdr:colOff>628650</xdr:colOff>
          <xdr:row>4</xdr:row>
          <xdr:rowOff>323850</xdr:rowOff>
        </xdr:from>
        <xdr:to>
          <xdr:col>13</xdr:col>
          <xdr:colOff>676275</xdr:colOff>
          <xdr:row>5</xdr:row>
          <xdr:rowOff>447675</xdr:rowOff>
        </xdr:to>
        <xdr:sp macro="" textlink="">
          <xdr:nvSpPr>
            <xdr:cNvPr id="108558" name="btnBuscar" hidden="1">
              <a:extLst>
                <a:ext uri="{63B3BB69-23CF-44E3-9099-C40C66FF867C}">
                  <a14:compatExt spid="_x0000_s108558"/>
                </a:ext>
                <a:ext uri="{FF2B5EF4-FFF2-40B4-BE49-F238E27FC236}">
                  <a16:creationId xmlns:a16="http://schemas.microsoft.com/office/drawing/2014/main" id="{00000000-0008-0000-1000-00000E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419100</xdr:colOff>
          <xdr:row>4</xdr:row>
          <xdr:rowOff>323850</xdr:rowOff>
        </xdr:from>
        <xdr:to>
          <xdr:col>11</xdr:col>
          <xdr:colOff>466725</xdr:colOff>
          <xdr:row>5</xdr:row>
          <xdr:rowOff>447675</xdr:rowOff>
        </xdr:to>
        <xdr:sp macro="" textlink="">
          <xdr:nvSpPr>
            <xdr:cNvPr id="108559" name="btnEditar" hidden="1">
              <a:extLst>
                <a:ext uri="{63B3BB69-23CF-44E3-9099-C40C66FF867C}">
                  <a14:compatExt spid="_x0000_s108559"/>
                </a:ext>
                <a:ext uri="{FF2B5EF4-FFF2-40B4-BE49-F238E27FC236}">
                  <a16:creationId xmlns:a16="http://schemas.microsoft.com/office/drawing/2014/main" id="{00000000-0008-0000-1000-00000F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209550</xdr:colOff>
          <xdr:row>4</xdr:row>
          <xdr:rowOff>295275</xdr:rowOff>
        </xdr:from>
        <xdr:to>
          <xdr:col>9</xdr:col>
          <xdr:colOff>247650</xdr:colOff>
          <xdr:row>5</xdr:row>
          <xdr:rowOff>438150</xdr:rowOff>
        </xdr:to>
        <xdr:sp macro="" textlink="">
          <xdr:nvSpPr>
            <xdr:cNvPr id="108560" name="btnGuardar" hidden="1">
              <a:extLst>
                <a:ext uri="{63B3BB69-23CF-44E3-9099-C40C66FF867C}">
                  <a14:compatExt spid="_x0000_s108560"/>
                </a:ext>
                <a:ext uri="{FF2B5EF4-FFF2-40B4-BE49-F238E27FC236}">
                  <a16:creationId xmlns:a16="http://schemas.microsoft.com/office/drawing/2014/main" id="{00000000-0008-0000-1000-000010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342900</xdr:colOff>
          <xdr:row>6</xdr:row>
          <xdr:rowOff>114300</xdr:rowOff>
        </xdr:from>
        <xdr:to>
          <xdr:col>10</xdr:col>
          <xdr:colOff>381000</xdr:colOff>
          <xdr:row>7</xdr:row>
          <xdr:rowOff>266700</xdr:rowOff>
        </xdr:to>
        <xdr:sp macro="" textlink="">
          <xdr:nvSpPr>
            <xdr:cNvPr id="108561" name="btnLimpiar" hidden="1">
              <a:extLst>
                <a:ext uri="{63B3BB69-23CF-44E3-9099-C40C66FF867C}">
                  <a14:compatExt spid="_x0000_s108561"/>
                </a:ext>
                <a:ext uri="{FF2B5EF4-FFF2-40B4-BE49-F238E27FC236}">
                  <a16:creationId xmlns:a16="http://schemas.microsoft.com/office/drawing/2014/main" id="{00000000-0008-0000-1000-000011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xdr:row>
          <xdr:rowOff>19050</xdr:rowOff>
        </xdr:from>
        <xdr:to>
          <xdr:col>14</xdr:col>
          <xdr:colOff>228600</xdr:colOff>
          <xdr:row>7</xdr:row>
          <xdr:rowOff>438150</xdr:rowOff>
        </xdr:to>
        <xdr:sp macro="" textlink="">
          <xdr:nvSpPr>
            <xdr:cNvPr id="108563" name="Group Box 19" hidden="1">
              <a:extLst>
                <a:ext uri="{63B3BB69-23CF-44E3-9099-C40C66FF867C}">
                  <a14:compatExt spid="_x0000_s108563"/>
                </a:ext>
                <a:ext uri="{FF2B5EF4-FFF2-40B4-BE49-F238E27FC236}">
                  <a16:creationId xmlns:a16="http://schemas.microsoft.com/office/drawing/2014/main" id="{00000000-0008-0000-1000-000013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9</xdr:col>
      <xdr:colOff>667651</xdr:colOff>
      <xdr:row>10</xdr:row>
      <xdr:rowOff>253694</xdr:rowOff>
    </xdr:from>
    <xdr:to>
      <xdr:col>11</xdr:col>
      <xdr:colOff>255710</xdr:colOff>
      <xdr:row>11</xdr:row>
      <xdr:rowOff>226219</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000-000009000000}"/>
            </a:ext>
          </a:extLst>
        </xdr:cNvPr>
        <xdr:cNvSpPr/>
      </xdr:nvSpPr>
      <xdr:spPr>
        <a:xfrm>
          <a:off x="12085745" y="5016194"/>
          <a:ext cx="1112059" cy="448775"/>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495300</xdr:colOff>
          <xdr:row>10</xdr:row>
          <xdr:rowOff>123825</xdr:rowOff>
        </xdr:from>
        <xdr:to>
          <xdr:col>11</xdr:col>
          <xdr:colOff>428625</xdr:colOff>
          <xdr:row>11</xdr:row>
          <xdr:rowOff>342900</xdr:rowOff>
        </xdr:to>
        <xdr:sp macro="" textlink="">
          <xdr:nvSpPr>
            <xdr:cNvPr id="108565" name="Group Box 21" hidden="1">
              <a:extLst>
                <a:ext uri="{63B3BB69-23CF-44E3-9099-C40C66FF867C}">
                  <a14:compatExt spid="_x0000_s108565"/>
                </a:ext>
                <a:ext uri="{FF2B5EF4-FFF2-40B4-BE49-F238E27FC236}">
                  <a16:creationId xmlns:a16="http://schemas.microsoft.com/office/drawing/2014/main" id="{00000000-0008-0000-1000-000015A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114300</xdr:colOff>
          <xdr:row>6</xdr:row>
          <xdr:rowOff>85725</xdr:rowOff>
        </xdr:from>
        <xdr:to>
          <xdr:col>13</xdr:col>
          <xdr:colOff>152400</xdr:colOff>
          <xdr:row>7</xdr:row>
          <xdr:rowOff>247650</xdr:rowOff>
        </xdr:to>
        <xdr:sp macro="" textlink="">
          <xdr:nvSpPr>
            <xdr:cNvPr id="108570" name="btnEliminar" hidden="1">
              <a:extLst>
                <a:ext uri="{63B3BB69-23CF-44E3-9099-C40C66FF867C}">
                  <a14:compatExt spid="_x0000_s108570"/>
                </a:ext>
                <a:ext uri="{FF2B5EF4-FFF2-40B4-BE49-F238E27FC236}">
                  <a16:creationId xmlns:a16="http://schemas.microsoft.com/office/drawing/2014/main" id="{00000000-0008-0000-1000-00001AA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9525</xdr:colOff>
          <xdr:row>3</xdr:row>
          <xdr:rowOff>247650</xdr:rowOff>
        </xdr:from>
        <xdr:to>
          <xdr:col>14</xdr:col>
          <xdr:colOff>47625</xdr:colOff>
          <xdr:row>4</xdr:row>
          <xdr:rowOff>409575</xdr:rowOff>
        </xdr:to>
        <xdr:sp macro="" textlink="">
          <xdr:nvSpPr>
            <xdr:cNvPr id="110599" name="btnBuscar" hidden="1">
              <a:extLst>
                <a:ext uri="{63B3BB69-23CF-44E3-9099-C40C66FF867C}">
                  <a14:compatExt spid="_x0000_s110599"/>
                </a:ext>
                <a:ext uri="{FF2B5EF4-FFF2-40B4-BE49-F238E27FC236}">
                  <a16:creationId xmlns:a16="http://schemas.microsoft.com/office/drawing/2014/main" id="{00000000-0008-0000-1100-000007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581025</xdr:colOff>
          <xdr:row>3</xdr:row>
          <xdr:rowOff>247650</xdr:rowOff>
        </xdr:from>
        <xdr:to>
          <xdr:col>11</xdr:col>
          <xdr:colOff>619125</xdr:colOff>
          <xdr:row>4</xdr:row>
          <xdr:rowOff>409575</xdr:rowOff>
        </xdr:to>
        <xdr:sp macro="" textlink="">
          <xdr:nvSpPr>
            <xdr:cNvPr id="110600" name="btnEditar" hidden="1">
              <a:extLst>
                <a:ext uri="{63B3BB69-23CF-44E3-9099-C40C66FF867C}">
                  <a14:compatExt spid="_x0000_s110600"/>
                </a:ext>
                <a:ext uri="{FF2B5EF4-FFF2-40B4-BE49-F238E27FC236}">
                  <a16:creationId xmlns:a16="http://schemas.microsoft.com/office/drawing/2014/main" id="{00000000-0008-0000-1100-000008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3</xdr:row>
          <xdr:rowOff>219075</xdr:rowOff>
        </xdr:from>
        <xdr:to>
          <xdr:col>9</xdr:col>
          <xdr:colOff>400050</xdr:colOff>
          <xdr:row>4</xdr:row>
          <xdr:rowOff>371475</xdr:rowOff>
        </xdr:to>
        <xdr:sp macro="" textlink="">
          <xdr:nvSpPr>
            <xdr:cNvPr id="110601" name="btnGuardar" hidden="1">
              <a:extLst>
                <a:ext uri="{63B3BB69-23CF-44E3-9099-C40C66FF867C}">
                  <a14:compatExt spid="_x0000_s110601"/>
                </a:ext>
                <a:ext uri="{FF2B5EF4-FFF2-40B4-BE49-F238E27FC236}">
                  <a16:creationId xmlns:a16="http://schemas.microsoft.com/office/drawing/2014/main" id="{00000000-0008-0000-1100-000009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371475</xdr:colOff>
          <xdr:row>5</xdr:row>
          <xdr:rowOff>104775</xdr:rowOff>
        </xdr:from>
        <xdr:to>
          <xdr:col>10</xdr:col>
          <xdr:colOff>409575</xdr:colOff>
          <xdr:row>6</xdr:row>
          <xdr:rowOff>238125</xdr:rowOff>
        </xdr:to>
        <xdr:sp macro="" textlink="">
          <xdr:nvSpPr>
            <xdr:cNvPr id="110602" name="btnLimpiar" hidden="1">
              <a:extLst>
                <a:ext uri="{63B3BB69-23CF-44E3-9099-C40C66FF867C}">
                  <a14:compatExt spid="_x0000_s110602"/>
                </a:ext>
                <a:ext uri="{FF2B5EF4-FFF2-40B4-BE49-F238E27FC236}">
                  <a16:creationId xmlns:a16="http://schemas.microsoft.com/office/drawing/2014/main" id="{00000000-0008-0000-1100-00000A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171450</xdr:colOff>
          <xdr:row>3</xdr:row>
          <xdr:rowOff>28575</xdr:rowOff>
        </xdr:from>
        <xdr:to>
          <xdr:col>14</xdr:col>
          <xdr:colOff>171450</xdr:colOff>
          <xdr:row>6</xdr:row>
          <xdr:rowOff>390525</xdr:rowOff>
        </xdr:to>
        <xdr:sp macro="" textlink="">
          <xdr:nvSpPr>
            <xdr:cNvPr id="110604" name="Group Box 12" hidden="1">
              <a:extLst>
                <a:ext uri="{63B3BB69-23CF-44E3-9099-C40C66FF867C}">
                  <a14:compatExt spid="_x0000_s110604"/>
                </a:ext>
                <a:ext uri="{FF2B5EF4-FFF2-40B4-BE49-F238E27FC236}">
                  <a16:creationId xmlns:a16="http://schemas.microsoft.com/office/drawing/2014/main" id="{00000000-0008-0000-1100-00000C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10</xdr:col>
      <xdr:colOff>42335</xdr:colOff>
      <xdr:row>10</xdr:row>
      <xdr:rowOff>375182</xdr:rowOff>
    </xdr:from>
    <xdr:to>
      <xdr:col>11</xdr:col>
      <xdr:colOff>398201</xdr:colOff>
      <xdr:row>11</xdr:row>
      <xdr:rowOff>321469</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100-000009000000}"/>
            </a:ext>
          </a:extLst>
        </xdr:cNvPr>
        <xdr:cNvSpPr/>
      </xdr:nvSpPr>
      <xdr:spPr>
        <a:xfrm>
          <a:off x="11627116" y="5137682"/>
          <a:ext cx="1117866" cy="422537"/>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657225</xdr:colOff>
          <xdr:row>10</xdr:row>
          <xdr:rowOff>257175</xdr:rowOff>
        </xdr:from>
        <xdr:to>
          <xdr:col>11</xdr:col>
          <xdr:colOff>571500</xdr:colOff>
          <xdr:row>11</xdr:row>
          <xdr:rowOff>466725</xdr:rowOff>
        </xdr:to>
        <xdr:sp macro="" textlink="">
          <xdr:nvSpPr>
            <xdr:cNvPr id="110606" name="Group Box 14" hidden="1">
              <a:extLst>
                <a:ext uri="{63B3BB69-23CF-44E3-9099-C40C66FF867C}">
                  <a14:compatExt spid="_x0000_s110606"/>
                </a:ext>
                <a:ext uri="{FF2B5EF4-FFF2-40B4-BE49-F238E27FC236}">
                  <a16:creationId xmlns:a16="http://schemas.microsoft.com/office/drawing/2014/main" id="{00000000-0008-0000-1100-00000EB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123825</xdr:colOff>
          <xdr:row>5</xdr:row>
          <xdr:rowOff>104775</xdr:rowOff>
        </xdr:from>
        <xdr:to>
          <xdr:col>13</xdr:col>
          <xdr:colOff>161925</xdr:colOff>
          <xdr:row>6</xdr:row>
          <xdr:rowOff>266700</xdr:rowOff>
        </xdr:to>
        <xdr:sp macro="" textlink="">
          <xdr:nvSpPr>
            <xdr:cNvPr id="110613" name="btnEliminar" hidden="1">
              <a:extLst>
                <a:ext uri="{63B3BB69-23CF-44E3-9099-C40C66FF867C}">
                  <a14:compatExt spid="_x0000_s110613"/>
                </a:ext>
                <a:ext uri="{FF2B5EF4-FFF2-40B4-BE49-F238E27FC236}">
                  <a16:creationId xmlns:a16="http://schemas.microsoft.com/office/drawing/2014/main" id="{00000000-0008-0000-1100-000015B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238125</xdr:colOff>
          <xdr:row>2</xdr:row>
          <xdr:rowOff>247650</xdr:rowOff>
        </xdr:from>
        <xdr:to>
          <xdr:col>9</xdr:col>
          <xdr:colOff>276225</xdr:colOff>
          <xdr:row>3</xdr:row>
          <xdr:rowOff>400050</xdr:rowOff>
        </xdr:to>
        <xdr:sp macro="" textlink="">
          <xdr:nvSpPr>
            <xdr:cNvPr id="112647" name="btnGuardar" hidden="1">
              <a:extLst>
                <a:ext uri="{63B3BB69-23CF-44E3-9099-C40C66FF867C}">
                  <a14:compatExt spid="_x0000_s112647"/>
                </a:ext>
                <a:ext uri="{FF2B5EF4-FFF2-40B4-BE49-F238E27FC236}">
                  <a16:creationId xmlns:a16="http://schemas.microsoft.com/office/drawing/2014/main" id="{00000000-0008-0000-1200-000007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247650</xdr:colOff>
          <xdr:row>4</xdr:row>
          <xdr:rowOff>114300</xdr:rowOff>
        </xdr:from>
        <xdr:to>
          <xdr:col>10</xdr:col>
          <xdr:colOff>285750</xdr:colOff>
          <xdr:row>5</xdr:row>
          <xdr:rowOff>247650</xdr:rowOff>
        </xdr:to>
        <xdr:sp macro="" textlink="">
          <xdr:nvSpPr>
            <xdr:cNvPr id="112648" name="btnLimpiar" hidden="1">
              <a:extLst>
                <a:ext uri="{63B3BB69-23CF-44E3-9099-C40C66FF867C}">
                  <a14:compatExt spid="_x0000_s112648"/>
                </a:ext>
                <a:ext uri="{FF2B5EF4-FFF2-40B4-BE49-F238E27FC236}">
                  <a16:creationId xmlns:a16="http://schemas.microsoft.com/office/drawing/2014/main" id="{00000000-0008-0000-1200-000008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47625</xdr:colOff>
          <xdr:row>2</xdr:row>
          <xdr:rowOff>95250</xdr:rowOff>
        </xdr:from>
        <xdr:to>
          <xdr:col>13</xdr:col>
          <xdr:colOff>742950</xdr:colOff>
          <xdr:row>5</xdr:row>
          <xdr:rowOff>371475</xdr:rowOff>
        </xdr:to>
        <xdr:sp macro="" textlink="">
          <xdr:nvSpPr>
            <xdr:cNvPr id="112649" name="Group Box 9" hidden="1">
              <a:extLst>
                <a:ext uri="{63B3BB69-23CF-44E3-9099-C40C66FF867C}">
                  <a14:compatExt spid="_x0000_s112649"/>
                </a:ext>
                <a:ext uri="{FF2B5EF4-FFF2-40B4-BE49-F238E27FC236}">
                  <a16:creationId xmlns:a16="http://schemas.microsoft.com/office/drawing/2014/main" id="{00000000-0008-0000-1200-000009B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581025</xdr:colOff>
          <xdr:row>2</xdr:row>
          <xdr:rowOff>247650</xdr:rowOff>
        </xdr:from>
        <xdr:to>
          <xdr:col>13</xdr:col>
          <xdr:colOff>619125</xdr:colOff>
          <xdr:row>3</xdr:row>
          <xdr:rowOff>409575</xdr:rowOff>
        </xdr:to>
        <xdr:sp macro="" textlink="">
          <xdr:nvSpPr>
            <xdr:cNvPr id="112650" name="btnBuscar" hidden="1">
              <a:extLst>
                <a:ext uri="{63B3BB69-23CF-44E3-9099-C40C66FF867C}">
                  <a14:compatExt spid="_x0000_s112650"/>
                </a:ext>
                <a:ext uri="{FF2B5EF4-FFF2-40B4-BE49-F238E27FC236}">
                  <a16:creationId xmlns:a16="http://schemas.microsoft.com/office/drawing/2014/main" id="{00000000-0008-0000-1200-00000A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400050</xdr:colOff>
          <xdr:row>2</xdr:row>
          <xdr:rowOff>247650</xdr:rowOff>
        </xdr:from>
        <xdr:to>
          <xdr:col>11</xdr:col>
          <xdr:colOff>438150</xdr:colOff>
          <xdr:row>3</xdr:row>
          <xdr:rowOff>409575</xdr:rowOff>
        </xdr:to>
        <xdr:sp macro="" textlink="">
          <xdr:nvSpPr>
            <xdr:cNvPr id="112651" name="btnEditar" hidden="1">
              <a:extLst>
                <a:ext uri="{63B3BB69-23CF-44E3-9099-C40C66FF867C}">
                  <a14:compatExt spid="_x0000_s112651"/>
                </a:ext>
                <a:ext uri="{FF2B5EF4-FFF2-40B4-BE49-F238E27FC236}">
                  <a16:creationId xmlns:a16="http://schemas.microsoft.com/office/drawing/2014/main" id="{00000000-0008-0000-1200-00000B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9</xdr:col>
      <xdr:colOff>635001</xdr:colOff>
      <xdr:row>7</xdr:row>
      <xdr:rowOff>84144</xdr:rowOff>
    </xdr:from>
    <xdr:to>
      <xdr:col>11</xdr:col>
      <xdr:colOff>228867</xdr:colOff>
      <xdr:row>8</xdr:row>
      <xdr:rowOff>35726</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200-000009000000}"/>
            </a:ext>
          </a:extLst>
        </xdr:cNvPr>
        <xdr:cNvSpPr/>
      </xdr:nvSpPr>
      <xdr:spPr>
        <a:xfrm>
          <a:off x="11505407" y="3417894"/>
          <a:ext cx="1117866" cy="427832"/>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9</xdr:col>
          <xdr:colOff>457200</xdr:colOff>
          <xdr:row>6</xdr:row>
          <xdr:rowOff>390525</xdr:rowOff>
        </xdr:from>
        <xdr:to>
          <xdr:col>11</xdr:col>
          <xdr:colOff>371475</xdr:colOff>
          <xdr:row>8</xdr:row>
          <xdr:rowOff>133350</xdr:rowOff>
        </xdr:to>
        <xdr:sp macro="" textlink="">
          <xdr:nvSpPr>
            <xdr:cNvPr id="112654" name="Group Box 14" hidden="1">
              <a:extLst>
                <a:ext uri="{63B3BB69-23CF-44E3-9099-C40C66FF867C}">
                  <a14:compatExt spid="_x0000_s112654"/>
                </a:ext>
                <a:ext uri="{FF2B5EF4-FFF2-40B4-BE49-F238E27FC236}">
                  <a16:creationId xmlns:a16="http://schemas.microsoft.com/office/drawing/2014/main" id="{00000000-0008-0000-1200-00000EB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28575</xdr:colOff>
          <xdr:row>4</xdr:row>
          <xdr:rowOff>114300</xdr:rowOff>
        </xdr:from>
        <xdr:to>
          <xdr:col>13</xdr:col>
          <xdr:colOff>66675</xdr:colOff>
          <xdr:row>5</xdr:row>
          <xdr:rowOff>276225</xdr:rowOff>
        </xdr:to>
        <xdr:sp macro="" textlink="">
          <xdr:nvSpPr>
            <xdr:cNvPr id="112660" name="btnEliminar" hidden="1">
              <a:extLst>
                <a:ext uri="{63B3BB69-23CF-44E3-9099-C40C66FF867C}">
                  <a14:compatExt spid="_x0000_s112660"/>
                </a:ext>
                <a:ext uri="{FF2B5EF4-FFF2-40B4-BE49-F238E27FC236}">
                  <a16:creationId xmlns:a16="http://schemas.microsoft.com/office/drawing/2014/main" id="{00000000-0008-0000-1200-000014B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200025</xdr:colOff>
          <xdr:row>2</xdr:row>
          <xdr:rowOff>180975</xdr:rowOff>
        </xdr:from>
        <xdr:to>
          <xdr:col>8</xdr:col>
          <xdr:colOff>238125</xdr:colOff>
          <xdr:row>3</xdr:row>
          <xdr:rowOff>342900</xdr:rowOff>
        </xdr:to>
        <xdr:sp macro="" textlink="">
          <xdr:nvSpPr>
            <xdr:cNvPr id="114695" name="btnGuardar" hidden="1">
              <a:extLst>
                <a:ext uri="{63B3BB69-23CF-44E3-9099-C40C66FF867C}">
                  <a14:compatExt spid="_x0000_s114695"/>
                </a:ext>
                <a:ext uri="{FF2B5EF4-FFF2-40B4-BE49-F238E27FC236}">
                  <a16:creationId xmlns:a16="http://schemas.microsoft.com/office/drawing/2014/main" id="{00000000-0008-0000-1300-000007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361950</xdr:colOff>
          <xdr:row>4</xdr:row>
          <xdr:rowOff>142875</xdr:rowOff>
        </xdr:from>
        <xdr:to>
          <xdr:col>9</xdr:col>
          <xdr:colOff>400050</xdr:colOff>
          <xdr:row>5</xdr:row>
          <xdr:rowOff>285750</xdr:rowOff>
        </xdr:to>
        <xdr:sp macro="" textlink="">
          <xdr:nvSpPr>
            <xdr:cNvPr id="114696" name="btnLimpiar" hidden="1">
              <a:extLst>
                <a:ext uri="{63B3BB69-23CF-44E3-9099-C40C66FF867C}">
                  <a14:compatExt spid="_x0000_s114696"/>
                </a:ext>
                <a:ext uri="{FF2B5EF4-FFF2-40B4-BE49-F238E27FC236}">
                  <a16:creationId xmlns:a16="http://schemas.microsoft.com/office/drawing/2014/main" id="{00000000-0008-0000-1300-000008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57150</xdr:colOff>
          <xdr:row>2</xdr:row>
          <xdr:rowOff>28575</xdr:rowOff>
        </xdr:from>
        <xdr:to>
          <xdr:col>13</xdr:col>
          <xdr:colOff>28575</xdr:colOff>
          <xdr:row>5</xdr:row>
          <xdr:rowOff>419100</xdr:rowOff>
        </xdr:to>
        <xdr:sp macro="" textlink="">
          <xdr:nvSpPr>
            <xdr:cNvPr id="114697" name="Group Box 9" hidden="1">
              <a:extLst>
                <a:ext uri="{63B3BB69-23CF-44E3-9099-C40C66FF867C}">
                  <a14:compatExt spid="_x0000_s114697"/>
                </a:ext>
                <a:ext uri="{FF2B5EF4-FFF2-40B4-BE49-F238E27FC236}">
                  <a16:creationId xmlns:a16="http://schemas.microsoft.com/office/drawing/2014/main" id="{00000000-0008-0000-1300-000009C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581025</xdr:colOff>
          <xdr:row>2</xdr:row>
          <xdr:rowOff>209550</xdr:rowOff>
        </xdr:from>
        <xdr:to>
          <xdr:col>12</xdr:col>
          <xdr:colOff>619125</xdr:colOff>
          <xdr:row>3</xdr:row>
          <xdr:rowOff>381000</xdr:rowOff>
        </xdr:to>
        <xdr:sp macro="" textlink="">
          <xdr:nvSpPr>
            <xdr:cNvPr id="114698" name="btnBuscar" hidden="1">
              <a:extLst>
                <a:ext uri="{63B3BB69-23CF-44E3-9099-C40C66FF867C}">
                  <a14:compatExt spid="_x0000_s114698"/>
                </a:ext>
                <a:ext uri="{FF2B5EF4-FFF2-40B4-BE49-F238E27FC236}">
                  <a16:creationId xmlns:a16="http://schemas.microsoft.com/office/drawing/2014/main" id="{00000000-0008-0000-1300-00000A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2</xdr:row>
          <xdr:rowOff>200025</xdr:rowOff>
        </xdr:from>
        <xdr:to>
          <xdr:col>10</xdr:col>
          <xdr:colOff>428625</xdr:colOff>
          <xdr:row>3</xdr:row>
          <xdr:rowOff>371475</xdr:rowOff>
        </xdr:to>
        <xdr:sp macro="" textlink="">
          <xdr:nvSpPr>
            <xdr:cNvPr id="114699" name="btnEditar" hidden="1">
              <a:extLst>
                <a:ext uri="{63B3BB69-23CF-44E3-9099-C40C66FF867C}">
                  <a14:compatExt spid="_x0000_s114699"/>
                </a:ext>
                <a:ext uri="{FF2B5EF4-FFF2-40B4-BE49-F238E27FC236}">
                  <a16:creationId xmlns:a16="http://schemas.microsoft.com/office/drawing/2014/main" id="{00000000-0008-0000-1300-00000B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583463</xdr:colOff>
      <xdr:row>8</xdr:row>
      <xdr:rowOff>117536</xdr:rowOff>
    </xdr:from>
    <xdr:to>
      <xdr:col>10</xdr:col>
      <xdr:colOff>174627</xdr:colOff>
      <xdr:row>9</xdr:row>
      <xdr:rowOff>119060</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300-000009000000}"/>
            </a:ext>
          </a:extLst>
        </xdr:cNvPr>
        <xdr:cNvSpPr/>
      </xdr:nvSpPr>
      <xdr:spPr>
        <a:xfrm>
          <a:off x="10906182" y="3927536"/>
          <a:ext cx="1115164" cy="477774"/>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409575</xdr:colOff>
          <xdr:row>7</xdr:row>
          <xdr:rowOff>819150</xdr:rowOff>
        </xdr:from>
        <xdr:to>
          <xdr:col>10</xdr:col>
          <xdr:colOff>323850</xdr:colOff>
          <xdr:row>9</xdr:row>
          <xdr:rowOff>209550</xdr:rowOff>
        </xdr:to>
        <xdr:sp macro="" textlink="">
          <xdr:nvSpPr>
            <xdr:cNvPr id="114702" name="Group Box 14" hidden="1">
              <a:extLst>
                <a:ext uri="{63B3BB69-23CF-44E3-9099-C40C66FF867C}">
                  <a14:compatExt spid="_x0000_s114702"/>
                </a:ext>
                <a:ext uri="{FF2B5EF4-FFF2-40B4-BE49-F238E27FC236}">
                  <a16:creationId xmlns:a16="http://schemas.microsoft.com/office/drawing/2014/main" id="{00000000-0008-0000-1300-00000EC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4</xdr:row>
          <xdr:rowOff>142875</xdr:rowOff>
        </xdr:from>
        <xdr:to>
          <xdr:col>12</xdr:col>
          <xdr:colOff>38100</xdr:colOff>
          <xdr:row>5</xdr:row>
          <xdr:rowOff>304800</xdr:rowOff>
        </xdr:to>
        <xdr:sp macro="" textlink="">
          <xdr:nvSpPr>
            <xdr:cNvPr id="114707" name="btnEliminar" hidden="1">
              <a:extLst>
                <a:ext uri="{63B3BB69-23CF-44E3-9099-C40C66FF867C}">
                  <a14:compatExt spid="_x0000_s114707"/>
                </a:ext>
                <a:ext uri="{FF2B5EF4-FFF2-40B4-BE49-F238E27FC236}">
                  <a16:creationId xmlns:a16="http://schemas.microsoft.com/office/drawing/2014/main" id="{00000000-0008-0000-1300-000013C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257175</xdr:colOff>
          <xdr:row>2</xdr:row>
          <xdr:rowOff>266700</xdr:rowOff>
        </xdr:from>
        <xdr:to>
          <xdr:col>8</xdr:col>
          <xdr:colOff>295275</xdr:colOff>
          <xdr:row>3</xdr:row>
          <xdr:rowOff>419100</xdr:rowOff>
        </xdr:to>
        <xdr:sp macro="" textlink="">
          <xdr:nvSpPr>
            <xdr:cNvPr id="116740" name="btnGuardar" hidden="1">
              <a:extLst>
                <a:ext uri="{63B3BB69-23CF-44E3-9099-C40C66FF867C}">
                  <a14:compatExt spid="_x0000_s116740"/>
                </a:ext>
                <a:ext uri="{FF2B5EF4-FFF2-40B4-BE49-F238E27FC236}">
                  <a16:creationId xmlns:a16="http://schemas.microsoft.com/office/drawing/2014/main" id="{00000000-0008-0000-1400-000004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400050</xdr:colOff>
          <xdr:row>4</xdr:row>
          <xdr:rowOff>123825</xdr:rowOff>
        </xdr:from>
        <xdr:to>
          <xdr:col>9</xdr:col>
          <xdr:colOff>438150</xdr:colOff>
          <xdr:row>5</xdr:row>
          <xdr:rowOff>276225</xdr:rowOff>
        </xdr:to>
        <xdr:sp macro="" textlink="">
          <xdr:nvSpPr>
            <xdr:cNvPr id="116741" name="btnLimpiar" hidden="1">
              <a:extLst>
                <a:ext uri="{63B3BB69-23CF-44E3-9099-C40C66FF867C}">
                  <a14:compatExt spid="_x0000_s116741"/>
                </a:ext>
                <a:ext uri="{FF2B5EF4-FFF2-40B4-BE49-F238E27FC236}">
                  <a16:creationId xmlns:a16="http://schemas.microsoft.com/office/drawing/2014/main" id="{00000000-0008-0000-1400-000005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xdr:row>
          <xdr:rowOff>28575</xdr:rowOff>
        </xdr:from>
        <xdr:to>
          <xdr:col>13</xdr:col>
          <xdr:colOff>76200</xdr:colOff>
          <xdr:row>5</xdr:row>
          <xdr:rowOff>390525</xdr:rowOff>
        </xdr:to>
        <xdr:sp macro="" textlink="">
          <xdr:nvSpPr>
            <xdr:cNvPr id="116742" name="Group Box 6" hidden="1">
              <a:extLst>
                <a:ext uri="{63B3BB69-23CF-44E3-9099-C40C66FF867C}">
                  <a14:compatExt spid="_x0000_s116742"/>
                </a:ext>
                <a:ext uri="{FF2B5EF4-FFF2-40B4-BE49-F238E27FC236}">
                  <a16:creationId xmlns:a16="http://schemas.microsoft.com/office/drawing/2014/main" id="{00000000-0008-0000-1400-000006C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600075</xdr:colOff>
          <xdr:row>2</xdr:row>
          <xdr:rowOff>247650</xdr:rowOff>
        </xdr:from>
        <xdr:to>
          <xdr:col>12</xdr:col>
          <xdr:colOff>638175</xdr:colOff>
          <xdr:row>3</xdr:row>
          <xdr:rowOff>400050</xdr:rowOff>
        </xdr:to>
        <xdr:sp macro="" textlink="">
          <xdr:nvSpPr>
            <xdr:cNvPr id="116743" name="btnBuscar" hidden="1">
              <a:extLst>
                <a:ext uri="{63B3BB69-23CF-44E3-9099-C40C66FF867C}">
                  <a14:compatExt spid="_x0000_s116743"/>
                </a:ext>
                <a:ext uri="{FF2B5EF4-FFF2-40B4-BE49-F238E27FC236}">
                  <a16:creationId xmlns:a16="http://schemas.microsoft.com/office/drawing/2014/main" id="{00000000-0008-0000-1400-000007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428625</xdr:colOff>
          <xdr:row>2</xdr:row>
          <xdr:rowOff>257175</xdr:rowOff>
        </xdr:from>
        <xdr:to>
          <xdr:col>10</xdr:col>
          <xdr:colOff>466725</xdr:colOff>
          <xdr:row>3</xdr:row>
          <xdr:rowOff>409575</xdr:rowOff>
        </xdr:to>
        <xdr:sp macro="" textlink="">
          <xdr:nvSpPr>
            <xdr:cNvPr id="116744" name="btnEditar" hidden="1">
              <a:extLst>
                <a:ext uri="{63B3BB69-23CF-44E3-9099-C40C66FF867C}">
                  <a14:compatExt spid="_x0000_s116744"/>
                </a:ext>
                <a:ext uri="{FF2B5EF4-FFF2-40B4-BE49-F238E27FC236}">
                  <a16:creationId xmlns:a16="http://schemas.microsoft.com/office/drawing/2014/main" id="{00000000-0008-0000-1400-000008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645585</xdr:colOff>
      <xdr:row>8</xdr:row>
      <xdr:rowOff>182032</xdr:rowOff>
    </xdr:from>
    <xdr:to>
      <xdr:col>10</xdr:col>
      <xdr:colOff>239451</xdr:colOff>
      <xdr:row>9</xdr:row>
      <xdr:rowOff>154781</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400-000009000000}"/>
            </a:ext>
          </a:extLst>
        </xdr:cNvPr>
        <xdr:cNvSpPr/>
      </xdr:nvSpPr>
      <xdr:spPr>
        <a:xfrm>
          <a:off x="10134866" y="3992032"/>
          <a:ext cx="1117866" cy="448999"/>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466725</xdr:colOff>
          <xdr:row>8</xdr:row>
          <xdr:rowOff>57150</xdr:rowOff>
        </xdr:from>
        <xdr:to>
          <xdr:col>10</xdr:col>
          <xdr:colOff>381000</xdr:colOff>
          <xdr:row>9</xdr:row>
          <xdr:rowOff>266700</xdr:rowOff>
        </xdr:to>
        <xdr:sp macro="" textlink="">
          <xdr:nvSpPr>
            <xdr:cNvPr id="116747" name="Group Box 11" hidden="1">
              <a:extLst>
                <a:ext uri="{63B3BB69-23CF-44E3-9099-C40C66FF867C}">
                  <a14:compatExt spid="_x0000_s116747"/>
                </a:ext>
                <a:ext uri="{FF2B5EF4-FFF2-40B4-BE49-F238E27FC236}">
                  <a16:creationId xmlns:a16="http://schemas.microsoft.com/office/drawing/2014/main" id="{00000000-0008-0000-1400-00000BC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742950</xdr:colOff>
          <xdr:row>4</xdr:row>
          <xdr:rowOff>133350</xdr:rowOff>
        </xdr:from>
        <xdr:to>
          <xdr:col>12</xdr:col>
          <xdr:colOff>19050</xdr:colOff>
          <xdr:row>5</xdr:row>
          <xdr:rowOff>295275</xdr:rowOff>
        </xdr:to>
        <xdr:sp macro="" textlink="">
          <xdr:nvSpPr>
            <xdr:cNvPr id="116753" name="btnEliminar" hidden="1">
              <a:extLst>
                <a:ext uri="{63B3BB69-23CF-44E3-9099-C40C66FF867C}">
                  <a14:compatExt spid="_x0000_s116753"/>
                </a:ext>
                <a:ext uri="{FF2B5EF4-FFF2-40B4-BE49-F238E27FC236}">
                  <a16:creationId xmlns:a16="http://schemas.microsoft.com/office/drawing/2014/main" id="{00000000-0008-0000-1400-000011C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10</xdr:col>
          <xdr:colOff>590550</xdr:colOff>
          <xdr:row>1</xdr:row>
          <xdr:rowOff>171450</xdr:rowOff>
        </xdr:from>
        <xdr:to>
          <xdr:col>12</xdr:col>
          <xdr:colOff>628650</xdr:colOff>
          <xdr:row>2</xdr:row>
          <xdr:rowOff>333375</xdr:rowOff>
        </xdr:to>
        <xdr:sp macro="" textlink="">
          <xdr:nvSpPr>
            <xdr:cNvPr id="118789" name="btnBuscar" hidden="1">
              <a:extLst>
                <a:ext uri="{63B3BB69-23CF-44E3-9099-C40C66FF867C}">
                  <a14:compatExt spid="_x0000_s118789"/>
                </a:ext>
                <a:ext uri="{FF2B5EF4-FFF2-40B4-BE49-F238E27FC236}">
                  <a16:creationId xmlns:a16="http://schemas.microsoft.com/office/drawing/2014/main" id="{00000000-0008-0000-1500-000005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390525</xdr:colOff>
          <xdr:row>1</xdr:row>
          <xdr:rowOff>171450</xdr:rowOff>
        </xdr:from>
        <xdr:to>
          <xdr:col>10</xdr:col>
          <xdr:colOff>428625</xdr:colOff>
          <xdr:row>2</xdr:row>
          <xdr:rowOff>333375</xdr:rowOff>
        </xdr:to>
        <xdr:sp macro="" textlink="">
          <xdr:nvSpPr>
            <xdr:cNvPr id="118790" name="btnEditar" hidden="1">
              <a:extLst>
                <a:ext uri="{63B3BB69-23CF-44E3-9099-C40C66FF867C}">
                  <a14:compatExt spid="_x0000_s118790"/>
                </a:ext>
                <a:ext uri="{FF2B5EF4-FFF2-40B4-BE49-F238E27FC236}">
                  <a16:creationId xmlns:a16="http://schemas.microsoft.com/office/drawing/2014/main" id="{00000000-0008-0000-1500-000006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209550</xdr:colOff>
          <xdr:row>1</xdr:row>
          <xdr:rowOff>180975</xdr:rowOff>
        </xdr:from>
        <xdr:to>
          <xdr:col>8</xdr:col>
          <xdr:colOff>247650</xdr:colOff>
          <xdr:row>2</xdr:row>
          <xdr:rowOff>333375</xdr:rowOff>
        </xdr:to>
        <xdr:sp macro="" textlink="">
          <xdr:nvSpPr>
            <xdr:cNvPr id="118791" name="btnGuardar" hidden="1">
              <a:extLst>
                <a:ext uri="{63B3BB69-23CF-44E3-9099-C40C66FF867C}">
                  <a14:compatExt spid="_x0000_s118791"/>
                </a:ext>
                <a:ext uri="{FF2B5EF4-FFF2-40B4-BE49-F238E27FC236}">
                  <a16:creationId xmlns:a16="http://schemas.microsoft.com/office/drawing/2014/main" id="{00000000-0008-0000-1500-000007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190500</xdr:colOff>
          <xdr:row>3</xdr:row>
          <xdr:rowOff>95250</xdr:rowOff>
        </xdr:from>
        <xdr:to>
          <xdr:col>9</xdr:col>
          <xdr:colOff>228600</xdr:colOff>
          <xdr:row>4</xdr:row>
          <xdr:rowOff>238125</xdr:rowOff>
        </xdr:to>
        <xdr:sp macro="" textlink="">
          <xdr:nvSpPr>
            <xdr:cNvPr id="118792" name="btnLimpiar" hidden="1">
              <a:extLst>
                <a:ext uri="{63B3BB69-23CF-44E3-9099-C40C66FF867C}">
                  <a14:compatExt spid="_x0000_s118792"/>
                </a:ext>
                <a:ext uri="{FF2B5EF4-FFF2-40B4-BE49-F238E27FC236}">
                  <a16:creationId xmlns:a16="http://schemas.microsoft.com/office/drawing/2014/main" id="{00000000-0008-0000-1500-000008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47625</xdr:colOff>
          <xdr:row>1</xdr:row>
          <xdr:rowOff>0</xdr:rowOff>
        </xdr:from>
        <xdr:to>
          <xdr:col>13</xdr:col>
          <xdr:colOff>57150</xdr:colOff>
          <xdr:row>4</xdr:row>
          <xdr:rowOff>371475</xdr:rowOff>
        </xdr:to>
        <xdr:sp macro="" textlink="">
          <xdr:nvSpPr>
            <xdr:cNvPr id="118794" name="Group Box 10" hidden="1">
              <a:extLst>
                <a:ext uri="{63B3BB69-23CF-44E3-9099-C40C66FF867C}">
                  <a14:compatExt spid="_x0000_s118794"/>
                </a:ext>
                <a:ext uri="{FF2B5EF4-FFF2-40B4-BE49-F238E27FC236}">
                  <a16:creationId xmlns:a16="http://schemas.microsoft.com/office/drawing/2014/main" id="{00000000-0008-0000-1500-00000A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xdr:twoCellAnchor>
    <xdr:from>
      <xdr:col>8</xdr:col>
      <xdr:colOff>624417</xdr:colOff>
      <xdr:row>7</xdr:row>
      <xdr:rowOff>97365</xdr:rowOff>
    </xdr:from>
    <xdr:to>
      <xdr:col>10</xdr:col>
      <xdr:colOff>218283</xdr:colOff>
      <xdr:row>8</xdr:row>
      <xdr:rowOff>59531</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500-000009000000}"/>
            </a:ext>
          </a:extLst>
        </xdr:cNvPr>
        <xdr:cNvSpPr/>
      </xdr:nvSpPr>
      <xdr:spPr>
        <a:xfrm>
          <a:off x="12256823" y="3431115"/>
          <a:ext cx="1117866" cy="438416"/>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457200</xdr:colOff>
          <xdr:row>6</xdr:row>
          <xdr:rowOff>1000125</xdr:rowOff>
        </xdr:from>
        <xdr:to>
          <xdr:col>10</xdr:col>
          <xdr:colOff>371475</xdr:colOff>
          <xdr:row>8</xdr:row>
          <xdr:rowOff>219075</xdr:rowOff>
        </xdr:to>
        <xdr:sp macro="" textlink="">
          <xdr:nvSpPr>
            <xdr:cNvPr id="118796" name="Group Box 12" hidden="1">
              <a:extLst>
                <a:ext uri="{63B3BB69-23CF-44E3-9099-C40C66FF867C}">
                  <a14:compatExt spid="_x0000_s118796"/>
                </a:ext>
                <a:ext uri="{FF2B5EF4-FFF2-40B4-BE49-F238E27FC236}">
                  <a16:creationId xmlns:a16="http://schemas.microsoft.com/office/drawing/2014/main" id="{00000000-0008-0000-1500-00000CD0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695325</xdr:colOff>
          <xdr:row>3</xdr:row>
          <xdr:rowOff>85725</xdr:rowOff>
        </xdr:from>
        <xdr:to>
          <xdr:col>11</xdr:col>
          <xdr:colOff>733425</xdr:colOff>
          <xdr:row>4</xdr:row>
          <xdr:rowOff>247650</xdr:rowOff>
        </xdr:to>
        <xdr:sp macro="" textlink="">
          <xdr:nvSpPr>
            <xdr:cNvPr id="118802" name="btnEliminar" hidden="1">
              <a:extLst>
                <a:ext uri="{63B3BB69-23CF-44E3-9099-C40C66FF867C}">
                  <a14:compatExt spid="_x0000_s118802"/>
                </a:ext>
                <a:ext uri="{FF2B5EF4-FFF2-40B4-BE49-F238E27FC236}">
                  <a16:creationId xmlns:a16="http://schemas.microsoft.com/office/drawing/2014/main" id="{00000000-0008-0000-1500-000012D0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171450</xdr:colOff>
          <xdr:row>2</xdr:row>
          <xdr:rowOff>390525</xdr:rowOff>
        </xdr:from>
        <xdr:to>
          <xdr:col>8</xdr:col>
          <xdr:colOff>209550</xdr:colOff>
          <xdr:row>4</xdr:row>
          <xdr:rowOff>66675</xdr:rowOff>
        </xdr:to>
        <xdr:sp macro="" textlink="">
          <xdr:nvSpPr>
            <xdr:cNvPr id="120835" name="btnGuardar" hidden="1">
              <a:extLst>
                <a:ext uri="{63B3BB69-23CF-44E3-9099-C40C66FF867C}">
                  <a14:compatExt spid="_x0000_s120835"/>
                </a:ext>
                <a:ext uri="{FF2B5EF4-FFF2-40B4-BE49-F238E27FC236}">
                  <a16:creationId xmlns:a16="http://schemas.microsoft.com/office/drawing/2014/main" id="{00000000-0008-0000-1600-000003D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219075</xdr:colOff>
          <xdr:row>4</xdr:row>
          <xdr:rowOff>285750</xdr:rowOff>
        </xdr:from>
        <xdr:to>
          <xdr:col>9</xdr:col>
          <xdr:colOff>257175</xdr:colOff>
          <xdr:row>5</xdr:row>
          <xdr:rowOff>438150</xdr:rowOff>
        </xdr:to>
        <xdr:sp macro="" textlink="">
          <xdr:nvSpPr>
            <xdr:cNvPr id="120836" name="btnLimpiar" hidden="1">
              <a:extLst>
                <a:ext uri="{63B3BB69-23CF-44E3-9099-C40C66FF867C}">
                  <a14:compatExt spid="_x0000_s120836"/>
                </a:ext>
                <a:ext uri="{FF2B5EF4-FFF2-40B4-BE49-F238E27FC236}">
                  <a16:creationId xmlns:a16="http://schemas.microsoft.com/office/drawing/2014/main" id="{00000000-0008-0000-1600-000004D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28575</xdr:colOff>
          <xdr:row>2</xdr:row>
          <xdr:rowOff>190500</xdr:rowOff>
        </xdr:from>
        <xdr:to>
          <xdr:col>13</xdr:col>
          <xdr:colOff>85725</xdr:colOff>
          <xdr:row>6</xdr:row>
          <xdr:rowOff>142875</xdr:rowOff>
        </xdr:to>
        <xdr:sp macro="" textlink="">
          <xdr:nvSpPr>
            <xdr:cNvPr id="120837" name="Group Box 5" hidden="1">
              <a:extLst>
                <a:ext uri="{63B3BB69-23CF-44E3-9099-C40C66FF867C}">
                  <a14:compatExt spid="_x0000_s120837"/>
                </a:ext>
                <a:ext uri="{FF2B5EF4-FFF2-40B4-BE49-F238E27FC236}">
                  <a16:creationId xmlns:a16="http://schemas.microsoft.com/office/drawing/2014/main" id="{00000000-0008-0000-1600-000005D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Funcionalidades</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609600</xdr:colOff>
          <xdr:row>2</xdr:row>
          <xdr:rowOff>400050</xdr:rowOff>
        </xdr:from>
        <xdr:to>
          <xdr:col>12</xdr:col>
          <xdr:colOff>647700</xdr:colOff>
          <xdr:row>4</xdr:row>
          <xdr:rowOff>76200</xdr:rowOff>
        </xdr:to>
        <xdr:sp macro="" textlink="">
          <xdr:nvSpPr>
            <xdr:cNvPr id="120838" name="btnBuscar" hidden="1">
              <a:extLst>
                <a:ext uri="{63B3BB69-23CF-44E3-9099-C40C66FF867C}">
                  <a14:compatExt spid="_x0000_s120838"/>
                </a:ext>
                <a:ext uri="{FF2B5EF4-FFF2-40B4-BE49-F238E27FC236}">
                  <a16:creationId xmlns:a16="http://schemas.microsoft.com/office/drawing/2014/main" id="{00000000-0008-0000-1600-000006D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409575</xdr:colOff>
          <xdr:row>2</xdr:row>
          <xdr:rowOff>400050</xdr:rowOff>
        </xdr:from>
        <xdr:to>
          <xdr:col>10</xdr:col>
          <xdr:colOff>447675</xdr:colOff>
          <xdr:row>4</xdr:row>
          <xdr:rowOff>76200</xdr:rowOff>
        </xdr:to>
        <xdr:sp macro="" textlink="">
          <xdr:nvSpPr>
            <xdr:cNvPr id="120839" name="btnEditar" hidden="1">
              <a:extLst>
                <a:ext uri="{63B3BB69-23CF-44E3-9099-C40C66FF867C}">
                  <a14:compatExt spid="_x0000_s120839"/>
                </a:ext>
                <a:ext uri="{FF2B5EF4-FFF2-40B4-BE49-F238E27FC236}">
                  <a16:creationId xmlns:a16="http://schemas.microsoft.com/office/drawing/2014/main" id="{00000000-0008-0000-1600-000007D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8</xdr:col>
      <xdr:colOff>645584</xdr:colOff>
      <xdr:row>8</xdr:row>
      <xdr:rowOff>224366</xdr:rowOff>
    </xdr:from>
    <xdr:to>
      <xdr:col>10</xdr:col>
      <xdr:colOff>239450</xdr:colOff>
      <xdr:row>9</xdr:row>
      <xdr:rowOff>226220</xdr:rowOff>
    </xdr:to>
    <xdr:sp macro="" textlink="">
      <xdr:nvSpPr>
        <xdr:cNvPr id="9" name="Rectángulo 8">
          <a:hlinkClick xmlns:r="http://schemas.openxmlformats.org/officeDocument/2006/relationships" r:id="rId1"/>
          <a:extLst>
            <a:ext uri="{FF2B5EF4-FFF2-40B4-BE49-F238E27FC236}">
              <a16:creationId xmlns:a16="http://schemas.microsoft.com/office/drawing/2014/main" id="{00000000-0008-0000-1600-000009000000}"/>
            </a:ext>
          </a:extLst>
        </xdr:cNvPr>
        <xdr:cNvSpPr/>
      </xdr:nvSpPr>
      <xdr:spPr>
        <a:xfrm>
          <a:off x="11575522" y="4034366"/>
          <a:ext cx="1117866" cy="478104"/>
        </a:xfrm>
        <a:prstGeom prst="rect">
          <a:avLst/>
        </a:prstGeom>
        <a:solidFill>
          <a:srgbClr val="002060"/>
        </a:solidFill>
        <a:ln>
          <a:solidFill>
            <a:schemeClr val="bg1"/>
          </a:solidFill>
        </a:ln>
        <a:effectLst>
          <a:innerShdw blurRad="114300">
            <a:prstClr val="black"/>
          </a:innerShdw>
        </a:effectLst>
      </xdr:spPr>
      <xdr:style>
        <a:lnRef idx="1">
          <a:schemeClr val="accent5"/>
        </a:lnRef>
        <a:fillRef idx="2">
          <a:schemeClr val="accent5"/>
        </a:fillRef>
        <a:effectRef idx="1">
          <a:schemeClr val="accent5"/>
        </a:effectRef>
        <a:fontRef idx="minor">
          <a:schemeClr val="dk1"/>
        </a:fontRef>
      </xdr:style>
      <xdr:txBody>
        <a:bodyPr vertOverflow="clip" horzOverflow="clip" rtlCol="0" anchor="ctr"/>
        <a:lstStyle/>
        <a:p>
          <a:pPr algn="ctr"/>
          <a:r>
            <a:rPr lang="es-MX" sz="2000" b="1">
              <a:solidFill>
                <a:schemeClr val="bg1"/>
              </a:solidFill>
            </a:rPr>
            <a:t>ÍNDICE</a:t>
          </a:r>
        </a:p>
      </xdr:txBody>
    </xdr:sp>
    <xdr:clientData/>
  </xdr:twoCellAnchor>
  <mc:AlternateContent xmlns:mc="http://schemas.openxmlformats.org/markup-compatibility/2006">
    <mc:Choice xmlns:a14="http://schemas.microsoft.com/office/drawing/2010/main" Requires="a14">
      <xdr:twoCellAnchor editAs="oneCell">
        <xdr:from>
          <xdr:col>8</xdr:col>
          <xdr:colOff>476250</xdr:colOff>
          <xdr:row>8</xdr:row>
          <xdr:rowOff>85725</xdr:rowOff>
        </xdr:from>
        <xdr:to>
          <xdr:col>10</xdr:col>
          <xdr:colOff>390525</xdr:colOff>
          <xdr:row>9</xdr:row>
          <xdr:rowOff>314325</xdr:rowOff>
        </xdr:to>
        <xdr:sp macro="" textlink="">
          <xdr:nvSpPr>
            <xdr:cNvPr id="120842" name="Group Box 10" hidden="1">
              <a:extLst>
                <a:ext uri="{63B3BB69-23CF-44E3-9099-C40C66FF867C}">
                  <a14:compatExt spid="_x0000_s120842"/>
                </a:ext>
                <a:ext uri="{FF2B5EF4-FFF2-40B4-BE49-F238E27FC236}">
                  <a16:creationId xmlns:a16="http://schemas.microsoft.com/office/drawing/2014/main" id="{00000000-0008-0000-1600-00000AD801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s-MX" sz="800" b="0" i="0" u="none" strike="noStrike" baseline="0">
                  <a:solidFill>
                    <a:srgbClr val="000000"/>
                  </a:solidFill>
                  <a:latin typeface="Segoe UI"/>
                  <a:cs typeface="Segoe UI"/>
                </a:rPr>
                <a:t>Regresar</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752475</xdr:colOff>
          <xdr:row>4</xdr:row>
          <xdr:rowOff>304800</xdr:rowOff>
        </xdr:from>
        <xdr:to>
          <xdr:col>12</xdr:col>
          <xdr:colOff>28575</xdr:colOff>
          <xdr:row>5</xdr:row>
          <xdr:rowOff>466725</xdr:rowOff>
        </xdr:to>
        <xdr:sp macro="" textlink="">
          <xdr:nvSpPr>
            <xdr:cNvPr id="120847" name="btnEliminar" hidden="1">
              <a:extLst>
                <a:ext uri="{63B3BB69-23CF-44E3-9099-C40C66FF867C}">
                  <a14:compatExt spid="_x0000_s120847"/>
                </a:ext>
                <a:ext uri="{FF2B5EF4-FFF2-40B4-BE49-F238E27FC236}">
                  <a16:creationId xmlns:a16="http://schemas.microsoft.com/office/drawing/2014/main" id="{00000000-0008-0000-1600-00000FD801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4.xml><?xml version="1.0" encoding="utf-8"?>
<xdr:wsDr xmlns:xdr="http://schemas.openxmlformats.org/drawingml/2006/spreadsheetDrawing" xmlns:a="http://schemas.openxmlformats.org/drawingml/2006/main">
  <xdr:twoCellAnchor>
    <xdr:from>
      <xdr:col>6</xdr:col>
      <xdr:colOff>704850</xdr:colOff>
      <xdr:row>3</xdr:row>
      <xdr:rowOff>171450</xdr:rowOff>
    </xdr:from>
    <xdr:to>
      <xdr:col>8</xdr:col>
      <xdr:colOff>752475</xdr:colOff>
      <xdr:row>7</xdr:row>
      <xdr:rowOff>28575</xdr:rowOff>
    </xdr:to>
    <xdr:sp macro="[0]!formatoCondicional" textlink="">
      <xdr:nvSpPr>
        <xdr:cNvPr id="2" name="Rectángulo 1">
          <a:extLst>
            <a:ext uri="{FF2B5EF4-FFF2-40B4-BE49-F238E27FC236}">
              <a16:creationId xmlns:a16="http://schemas.microsoft.com/office/drawing/2014/main" id="{00000000-0008-0000-2C00-000002000000}"/>
            </a:ext>
          </a:extLst>
        </xdr:cNvPr>
        <xdr:cNvSpPr/>
      </xdr:nvSpPr>
      <xdr:spPr>
        <a:xfrm>
          <a:off x="10620375" y="742950"/>
          <a:ext cx="1571625" cy="619125"/>
        </a:xfrm>
        <a:prstGeom prst="rect">
          <a:avLst/>
        </a:prstGeom>
        <a:solidFill>
          <a:schemeClr val="accent1">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MX" sz="1200" b="0">
              <a:latin typeface="Century Gothic" panose="020B0502020202020204" pitchFamily="34" charset="0"/>
            </a:rPr>
            <a:t>Asignar</a:t>
          </a:r>
          <a:r>
            <a:rPr lang="es-MX" sz="1200" b="0" baseline="0">
              <a:latin typeface="Century Gothic" panose="020B0502020202020204" pitchFamily="34" charset="0"/>
            </a:rPr>
            <a:t> Formatos Condicionales</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adriana_solorio_inegi_org_mx/Documents/Documents/01_Procedimientos_Laborales_18022021CCO-ARMM.xlsx"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Fernando/Downloads/RA_Laboral_VFP_26022021.xlsx"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personal/francisco_deferia_inegi_org_mx/Documents/DDMRIG/04_RALAB/RALAB_MACRO/Macro%20migraci&#243;n%20archivo/ORIGINAL_RALAB_V.2.2_Procedimientos_Laborales_Estatales_VF_V.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personal/francisco_deferia_inegi_org_mx/Documents/DDMRIG/04_RALAB/RALAB_MACRO/Macro%20migraci&#243;n%20archivo/01_RALAB_FEDERAL_V.1.0_Procedimientos_laborales_VB_VALIDADO_13062022_Rev.xlsx"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file:///D:\OneDrive%20-%20INEGI\Documents\registros%20actual\01_RA_Procedimientos_Laborales_Estatales_V4_01092021__.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10_Paraprocesal"/>
      <sheetName val="09_Preferencias_de_crédito"/>
      <sheetName val="08_Tercerías (2)"/>
      <sheetName val="02_Especial"/>
      <sheetName val="04_Seguridad_social"/>
      <sheetName val="05_Colectivo_Nat_Economica"/>
      <sheetName val="07_Ejecución"/>
      <sheetName val="08_Tercerías"/>
      <sheetName val="Catálogos"/>
    </sheetNames>
    <sheetDataSet>
      <sheetData sheetId="0"/>
      <sheetData sheetId="1"/>
      <sheetData sheetId="2"/>
      <sheetData sheetId="3">
        <row r="9">
          <cell r="X9" t="str">
            <v xml:space="preserve">Sociedad en nombre colectivo </v>
          </cell>
        </row>
      </sheetData>
      <sheetData sheetId="4">
        <row r="10">
          <cell r="C10" t="str">
            <v>Aguascalientes</v>
          </cell>
          <cell r="J10" t="str">
            <v>Trabajador</v>
          </cell>
          <cell r="R10" t="str">
            <v xml:space="preserve">Sociedad en nombre colectivo </v>
          </cell>
        </row>
        <row r="11">
          <cell r="C11" t="str">
            <v>Baja California</v>
          </cell>
          <cell r="J11" t="str">
            <v>Asegurado</v>
          </cell>
          <cell r="R11" t="str">
            <v>Sociedad en comandita simple</v>
          </cell>
        </row>
        <row r="12">
          <cell r="C12" t="str">
            <v>Baja California Sur</v>
          </cell>
          <cell r="J12" t="str">
            <v>Pensionado</v>
          </cell>
          <cell r="R12" t="str">
            <v>Sociedad de responsabilidad limitada</v>
          </cell>
        </row>
        <row r="13">
          <cell r="C13" t="str">
            <v>Campeche</v>
          </cell>
          <cell r="J13" t="str">
            <v>Beneficiario</v>
          </cell>
          <cell r="R13" t="str">
            <v>Sociedad anónima</v>
          </cell>
        </row>
        <row r="14">
          <cell r="C14" t="str">
            <v>Coahuila de Zaragoza</v>
          </cell>
          <cell r="J14" t="str">
            <v>Titulares de cuentas individuales SAR</v>
          </cell>
          <cell r="R14" t="str">
            <v>Sociedad en comandita por acciones</v>
          </cell>
        </row>
        <row r="15">
          <cell r="C15" t="str">
            <v>Colima</v>
          </cell>
          <cell r="J15" t="str">
            <v>Otro (especifique)</v>
          </cell>
          <cell r="R15" t="str">
            <v>Sociedad cooperativa</v>
          </cell>
        </row>
        <row r="16">
          <cell r="C16" t="str">
            <v>Chiapas</v>
          </cell>
          <cell r="R16" t="str">
            <v>Sociedad por acciones simplificada</v>
          </cell>
        </row>
        <row r="17">
          <cell r="C17" t="str">
            <v>Chihuahua</v>
          </cell>
          <cell r="R17" t="str">
            <v>Sociedad civil</v>
          </cell>
        </row>
        <row r="18">
          <cell r="C18" t="str">
            <v>Ciudad de México</v>
          </cell>
          <cell r="R18" t="str">
            <v>Otra (especifique)</v>
          </cell>
        </row>
        <row r="19">
          <cell r="C19" t="str">
            <v>Durango</v>
          </cell>
        </row>
        <row r="20">
          <cell r="C20" t="str">
            <v>Guanajuato</v>
          </cell>
        </row>
        <row r="21">
          <cell r="C21" t="str">
            <v>Guerrero</v>
          </cell>
        </row>
        <row r="22">
          <cell r="C22" t="str">
            <v>Hidalgo</v>
          </cell>
        </row>
        <row r="23">
          <cell r="C23" t="str">
            <v>Jalisco</v>
          </cell>
        </row>
        <row r="24">
          <cell r="C24" t="str">
            <v>México</v>
          </cell>
        </row>
        <row r="25">
          <cell r="C25" t="str">
            <v>Michoacán de Ocampo</v>
          </cell>
        </row>
        <row r="26">
          <cell r="C26" t="str">
            <v>Morelos</v>
          </cell>
        </row>
        <row r="27">
          <cell r="C27" t="str">
            <v>Nayarit</v>
          </cell>
        </row>
        <row r="28">
          <cell r="C28" t="str">
            <v>Nuevo León</v>
          </cell>
        </row>
        <row r="29">
          <cell r="C29" t="str">
            <v>Oaxaca</v>
          </cell>
        </row>
        <row r="30">
          <cell r="C30" t="str">
            <v>Puebla</v>
          </cell>
        </row>
        <row r="31">
          <cell r="C31" t="str">
            <v>Querétaro</v>
          </cell>
        </row>
        <row r="32">
          <cell r="C32" t="str">
            <v>Quintana Roo</v>
          </cell>
        </row>
        <row r="33">
          <cell r="C33" t="str">
            <v>San Luis Potosí</v>
          </cell>
        </row>
        <row r="34">
          <cell r="C34" t="str">
            <v>Sinaloa</v>
          </cell>
        </row>
        <row r="35">
          <cell r="C35" t="str">
            <v>Sonora</v>
          </cell>
        </row>
        <row r="36">
          <cell r="C36" t="str">
            <v>Tabasco</v>
          </cell>
        </row>
        <row r="37">
          <cell r="C37" t="str">
            <v>Tamaulipas</v>
          </cell>
        </row>
        <row r="38">
          <cell r="C38" t="str">
            <v>Tlaxcala</v>
          </cell>
        </row>
        <row r="39">
          <cell r="C39" t="str">
            <v>Veracruz de Ignacio de la Llave</v>
          </cell>
        </row>
        <row r="40">
          <cell r="C40" t="str">
            <v>Yucatán</v>
          </cell>
        </row>
        <row r="41">
          <cell r="C41" t="str">
            <v>Zacatecas</v>
          </cell>
        </row>
        <row r="42">
          <cell r="C42" t="str">
            <v>No identificada</v>
          </cell>
        </row>
      </sheetData>
      <sheetData sheetId="5">
        <row r="10">
          <cell r="C10" t="str">
            <v>Aguascalientes</v>
          </cell>
        </row>
        <row r="11">
          <cell r="C11" t="str">
            <v>Baja California</v>
          </cell>
        </row>
        <row r="12">
          <cell r="C12" t="str">
            <v>Baja California Sur</v>
          </cell>
        </row>
        <row r="13">
          <cell r="C13" t="str">
            <v>Campeche</v>
          </cell>
        </row>
        <row r="14">
          <cell r="C14" t="str">
            <v>Coahuila de Zaragoza</v>
          </cell>
        </row>
        <row r="15">
          <cell r="C15" t="str">
            <v>Colima</v>
          </cell>
        </row>
        <row r="16">
          <cell r="C16" t="str">
            <v>Chiapas</v>
          </cell>
        </row>
        <row r="17">
          <cell r="C17" t="str">
            <v>Chihuahua</v>
          </cell>
        </row>
        <row r="18">
          <cell r="C18" t="str">
            <v>Ciudad de México</v>
          </cell>
        </row>
        <row r="19">
          <cell r="C19" t="str">
            <v>Durango</v>
          </cell>
        </row>
        <row r="20">
          <cell r="C20" t="str">
            <v>Guanajuato</v>
          </cell>
        </row>
        <row r="21">
          <cell r="C21" t="str">
            <v>Guerrero</v>
          </cell>
        </row>
        <row r="22">
          <cell r="C22" t="str">
            <v>Hidalgo</v>
          </cell>
        </row>
        <row r="23">
          <cell r="C23" t="str">
            <v>Jalisco</v>
          </cell>
        </row>
        <row r="24">
          <cell r="C24" t="str">
            <v>México</v>
          </cell>
        </row>
        <row r="25">
          <cell r="C25" t="str">
            <v>Michoacán de Ocampo</v>
          </cell>
        </row>
        <row r="26">
          <cell r="C26" t="str">
            <v>Morelos</v>
          </cell>
        </row>
        <row r="27">
          <cell r="C27" t="str">
            <v>Nayarit</v>
          </cell>
        </row>
        <row r="28">
          <cell r="C28" t="str">
            <v>Nuevo León</v>
          </cell>
        </row>
        <row r="29">
          <cell r="C29" t="str">
            <v>Oaxaca</v>
          </cell>
        </row>
        <row r="30">
          <cell r="C30" t="str">
            <v>Puebla</v>
          </cell>
        </row>
        <row r="31">
          <cell r="C31" t="str">
            <v>Querétaro</v>
          </cell>
        </row>
        <row r="32">
          <cell r="C32" t="str">
            <v>Quintana Roo</v>
          </cell>
        </row>
        <row r="33">
          <cell r="C33" t="str">
            <v>San Luis Potosí</v>
          </cell>
        </row>
        <row r="34">
          <cell r="C34" t="str">
            <v>Sinaloa</v>
          </cell>
        </row>
        <row r="35">
          <cell r="C35" t="str">
            <v>Sonora</v>
          </cell>
        </row>
        <row r="36">
          <cell r="C36" t="str">
            <v>Tabasco</v>
          </cell>
        </row>
        <row r="37">
          <cell r="C37" t="str">
            <v>Tamaulipas</v>
          </cell>
        </row>
        <row r="38">
          <cell r="C38" t="str">
            <v>Tlaxcala</v>
          </cell>
        </row>
        <row r="39">
          <cell r="C39" t="str">
            <v>Veracruz de Ignacio de la Llave</v>
          </cell>
        </row>
        <row r="40">
          <cell r="C40" t="str">
            <v>Yucatán</v>
          </cell>
        </row>
        <row r="41">
          <cell r="C41" t="str">
            <v>Zacatecas</v>
          </cell>
        </row>
        <row r="42">
          <cell r="C42" t="str">
            <v>No identificada</v>
          </cell>
        </row>
      </sheetData>
      <sheetData sheetId="6"/>
      <sheetData sheetId="7">
        <row r="10">
          <cell r="C10" t="str">
            <v>Aguascalientes</v>
          </cell>
        </row>
      </sheetData>
      <sheetData sheetId="8"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Flujo general"/>
      <sheetName val="Hoja1"/>
      <sheetName val="Ordinario"/>
      <sheetName val="Especial_Individual"/>
      <sheetName val="Especial_Colectivo"/>
      <sheetName val="Seguridad_Social"/>
      <sheetName val="Huelga"/>
      <sheetName val="Colectivo_Nat_Económica"/>
      <sheetName val="Catálogos"/>
      <sheetName val="auxNT"/>
      <sheetName val="auxCI"/>
      <sheetName val="RA_Laboral_VFP_26022021"/>
      <sheetName val="Control_expediente"/>
    </sheetNames>
    <sheetDataSet>
      <sheetData sheetId="0"/>
      <sheetData sheetId="1" refreshError="1"/>
      <sheetData sheetId="2"/>
      <sheetData sheetId="3"/>
      <sheetData sheetId="4"/>
      <sheetData sheetId="5"/>
      <sheetData sheetId="6"/>
      <sheetData sheetId="7"/>
      <sheetData sheetId="8">
        <row r="2">
          <cell r="F2" t="str">
            <v>Menor de 16 años</v>
          </cell>
          <cell r="H2">
            <v>18</v>
          </cell>
          <cell r="I2" t="str">
            <v>Confederación de Trabajadores de México (CTM)</v>
          </cell>
        </row>
        <row r="3">
          <cell r="F3">
            <v>17</v>
          </cell>
          <cell r="H3">
            <v>19</v>
          </cell>
          <cell r="I3" t="str">
            <v>Confederación Revolucionaria de Obreros y Campesinos (CROC)</v>
          </cell>
        </row>
        <row r="4">
          <cell r="F4">
            <v>18</v>
          </cell>
          <cell r="H4">
            <v>20</v>
          </cell>
          <cell r="I4" t="str">
            <v>Confederación Regional Obrera Mexicana (CROM)</v>
          </cell>
        </row>
        <row r="5">
          <cell r="F5">
            <v>19</v>
          </cell>
          <cell r="H5">
            <v>21</v>
          </cell>
          <cell r="I5" t="str">
            <v>Confederación Obrera Revoluacionaria (COR)</v>
          </cell>
        </row>
        <row r="6">
          <cell r="F6">
            <v>20</v>
          </cell>
          <cell r="H6">
            <v>22</v>
          </cell>
          <cell r="I6" t="str">
            <v>Confederación General de Trabajadores (CGT)</v>
          </cell>
        </row>
        <row r="7">
          <cell r="F7">
            <v>21</v>
          </cell>
          <cell r="H7">
            <v>23</v>
          </cell>
          <cell r="I7" t="str">
            <v>Confederación Revolucionaria de Trabajadores (CRT)</v>
          </cell>
        </row>
        <row r="8">
          <cell r="F8">
            <v>22</v>
          </cell>
          <cell r="H8">
            <v>24</v>
          </cell>
          <cell r="I8" t="str">
            <v>Independientes</v>
          </cell>
        </row>
        <row r="9">
          <cell r="F9">
            <v>23</v>
          </cell>
          <cell r="H9">
            <v>25</v>
          </cell>
          <cell r="I9" t="str">
            <v>Otra (especifique)</v>
          </cell>
        </row>
        <row r="10">
          <cell r="F10">
            <v>24</v>
          </cell>
          <cell r="H10">
            <v>26</v>
          </cell>
        </row>
        <row r="11">
          <cell r="F11">
            <v>25</v>
          </cell>
          <cell r="H11">
            <v>27</v>
          </cell>
        </row>
        <row r="12">
          <cell r="F12">
            <v>26</v>
          </cell>
          <cell r="H12">
            <v>28</v>
          </cell>
        </row>
        <row r="13">
          <cell r="F13">
            <v>27</v>
          </cell>
          <cell r="H13">
            <v>29</v>
          </cell>
        </row>
        <row r="14">
          <cell r="F14">
            <v>28</v>
          </cell>
          <cell r="H14">
            <v>30</v>
          </cell>
        </row>
        <row r="15">
          <cell r="F15">
            <v>29</v>
          </cell>
          <cell r="H15">
            <v>31</v>
          </cell>
        </row>
        <row r="16">
          <cell r="F16">
            <v>30</v>
          </cell>
          <cell r="H16">
            <v>32</v>
          </cell>
        </row>
        <row r="17">
          <cell r="F17">
            <v>31</v>
          </cell>
          <cell r="H17">
            <v>33</v>
          </cell>
        </row>
        <row r="18">
          <cell r="F18">
            <v>32</v>
          </cell>
          <cell r="H18">
            <v>34</v>
          </cell>
        </row>
        <row r="19">
          <cell r="F19">
            <v>33</v>
          </cell>
          <cell r="H19">
            <v>35</v>
          </cell>
        </row>
        <row r="20">
          <cell r="F20">
            <v>34</v>
          </cell>
          <cell r="H20">
            <v>36</v>
          </cell>
        </row>
        <row r="21">
          <cell r="F21">
            <v>35</v>
          </cell>
          <cell r="H21">
            <v>37</v>
          </cell>
        </row>
        <row r="22">
          <cell r="F22">
            <v>36</v>
          </cell>
          <cell r="H22">
            <v>38</v>
          </cell>
        </row>
        <row r="23">
          <cell r="F23">
            <v>37</v>
          </cell>
          <cell r="H23">
            <v>39</v>
          </cell>
        </row>
        <row r="24">
          <cell r="F24">
            <v>38</v>
          </cell>
          <cell r="H24">
            <v>40</v>
          </cell>
        </row>
        <row r="25">
          <cell r="F25">
            <v>39</v>
          </cell>
          <cell r="H25">
            <v>41</v>
          </cell>
        </row>
        <row r="26">
          <cell r="F26">
            <v>40</v>
          </cell>
          <cell r="H26">
            <v>42</v>
          </cell>
        </row>
        <row r="27">
          <cell r="F27">
            <v>41</v>
          </cell>
          <cell r="H27">
            <v>43</v>
          </cell>
        </row>
        <row r="28">
          <cell r="F28">
            <v>42</v>
          </cell>
          <cell r="H28">
            <v>44</v>
          </cell>
        </row>
        <row r="29">
          <cell r="F29">
            <v>43</v>
          </cell>
          <cell r="H29">
            <v>45</v>
          </cell>
        </row>
        <row r="30">
          <cell r="F30">
            <v>44</v>
          </cell>
          <cell r="H30">
            <v>46</v>
          </cell>
        </row>
        <row r="31">
          <cell r="F31">
            <v>45</v>
          </cell>
          <cell r="H31">
            <v>47</v>
          </cell>
        </row>
        <row r="32">
          <cell r="F32">
            <v>46</v>
          </cell>
          <cell r="H32">
            <v>48</v>
          </cell>
        </row>
        <row r="33">
          <cell r="F33">
            <v>47</v>
          </cell>
          <cell r="H33">
            <v>49</v>
          </cell>
        </row>
        <row r="34">
          <cell r="F34">
            <v>48</v>
          </cell>
          <cell r="H34">
            <v>50</v>
          </cell>
        </row>
        <row r="35">
          <cell r="F35">
            <v>49</v>
          </cell>
          <cell r="H35">
            <v>51</v>
          </cell>
        </row>
        <row r="36">
          <cell r="F36">
            <v>50</v>
          </cell>
          <cell r="H36">
            <v>52</v>
          </cell>
        </row>
        <row r="37">
          <cell r="F37">
            <v>51</v>
          </cell>
          <cell r="H37">
            <v>53</v>
          </cell>
        </row>
        <row r="38">
          <cell r="F38">
            <v>52</v>
          </cell>
          <cell r="H38">
            <v>54</v>
          </cell>
        </row>
        <row r="39">
          <cell r="F39">
            <v>53</v>
          </cell>
          <cell r="H39">
            <v>55</v>
          </cell>
        </row>
        <row r="40">
          <cell r="F40">
            <v>54</v>
          </cell>
          <cell r="H40">
            <v>56</v>
          </cell>
        </row>
        <row r="41">
          <cell r="F41">
            <v>55</v>
          </cell>
          <cell r="H41">
            <v>57</v>
          </cell>
        </row>
        <row r="42">
          <cell r="F42">
            <v>56</v>
          </cell>
          <cell r="H42">
            <v>58</v>
          </cell>
        </row>
        <row r="43">
          <cell r="F43">
            <v>57</v>
          </cell>
          <cell r="H43">
            <v>59</v>
          </cell>
        </row>
        <row r="44">
          <cell r="F44">
            <v>58</v>
          </cell>
          <cell r="H44">
            <v>60</v>
          </cell>
        </row>
        <row r="45">
          <cell r="F45">
            <v>59</v>
          </cell>
          <cell r="H45">
            <v>61</v>
          </cell>
        </row>
        <row r="46">
          <cell r="F46">
            <v>60</v>
          </cell>
          <cell r="H46">
            <v>62</v>
          </cell>
        </row>
        <row r="47">
          <cell r="F47">
            <v>61</v>
          </cell>
          <cell r="H47">
            <v>63</v>
          </cell>
        </row>
        <row r="48">
          <cell r="F48">
            <v>62</v>
          </cell>
          <cell r="H48">
            <v>64</v>
          </cell>
        </row>
        <row r="49">
          <cell r="F49">
            <v>63</v>
          </cell>
          <cell r="H49">
            <v>65</v>
          </cell>
        </row>
        <row r="50">
          <cell r="F50">
            <v>64</v>
          </cell>
          <cell r="H50">
            <v>66</v>
          </cell>
        </row>
        <row r="51">
          <cell r="F51">
            <v>65</v>
          </cell>
          <cell r="H51">
            <v>67</v>
          </cell>
        </row>
        <row r="52">
          <cell r="F52">
            <v>66</v>
          </cell>
          <cell r="H52">
            <v>68</v>
          </cell>
        </row>
        <row r="53">
          <cell r="F53">
            <v>67</v>
          </cell>
          <cell r="H53">
            <v>69</v>
          </cell>
        </row>
        <row r="54">
          <cell r="F54">
            <v>68</v>
          </cell>
          <cell r="H54">
            <v>70</v>
          </cell>
        </row>
        <row r="55">
          <cell r="F55">
            <v>69</v>
          </cell>
          <cell r="H55">
            <v>71</v>
          </cell>
        </row>
        <row r="56">
          <cell r="F56">
            <v>70</v>
          </cell>
          <cell r="H56">
            <v>72</v>
          </cell>
        </row>
        <row r="57">
          <cell r="F57">
            <v>71</v>
          </cell>
          <cell r="H57">
            <v>73</v>
          </cell>
        </row>
        <row r="58">
          <cell r="F58">
            <v>72</v>
          </cell>
          <cell r="H58">
            <v>74</v>
          </cell>
        </row>
        <row r="59">
          <cell r="F59">
            <v>73</v>
          </cell>
          <cell r="H59">
            <v>75</v>
          </cell>
        </row>
        <row r="60">
          <cell r="F60">
            <v>74</v>
          </cell>
          <cell r="H60">
            <v>76</v>
          </cell>
        </row>
        <row r="61">
          <cell r="F61">
            <v>75</v>
          </cell>
          <cell r="H61">
            <v>77</v>
          </cell>
        </row>
        <row r="62">
          <cell r="F62">
            <v>76</v>
          </cell>
          <cell r="H62">
            <v>78</v>
          </cell>
        </row>
        <row r="63">
          <cell r="F63">
            <v>77</v>
          </cell>
          <cell r="H63">
            <v>79</v>
          </cell>
        </row>
        <row r="64">
          <cell r="F64">
            <v>78</v>
          </cell>
          <cell r="H64">
            <v>80</v>
          </cell>
        </row>
        <row r="65">
          <cell r="F65">
            <v>79</v>
          </cell>
          <cell r="H65">
            <v>81</v>
          </cell>
        </row>
        <row r="66">
          <cell r="F66">
            <v>80</v>
          </cell>
          <cell r="H66">
            <v>82</v>
          </cell>
        </row>
        <row r="67">
          <cell r="F67">
            <v>81</v>
          </cell>
          <cell r="H67">
            <v>83</v>
          </cell>
        </row>
        <row r="68">
          <cell r="F68">
            <v>82</v>
          </cell>
          <cell r="H68">
            <v>84</v>
          </cell>
        </row>
        <row r="69">
          <cell r="F69">
            <v>83</v>
          </cell>
          <cell r="H69">
            <v>85</v>
          </cell>
        </row>
        <row r="70">
          <cell r="F70">
            <v>84</v>
          </cell>
          <cell r="H70">
            <v>86</v>
          </cell>
        </row>
        <row r="71">
          <cell r="F71">
            <v>85</v>
          </cell>
          <cell r="H71">
            <v>87</v>
          </cell>
        </row>
        <row r="72">
          <cell r="F72">
            <v>86</v>
          </cell>
          <cell r="H72">
            <v>88</v>
          </cell>
        </row>
        <row r="73">
          <cell r="F73">
            <v>87</v>
          </cell>
          <cell r="H73">
            <v>89</v>
          </cell>
        </row>
        <row r="74">
          <cell r="F74">
            <v>88</v>
          </cell>
          <cell r="H74">
            <v>90</v>
          </cell>
        </row>
        <row r="75">
          <cell r="F75">
            <v>89</v>
          </cell>
          <cell r="H75">
            <v>91</v>
          </cell>
        </row>
        <row r="76">
          <cell r="F76">
            <v>90</v>
          </cell>
          <cell r="H76">
            <v>92</v>
          </cell>
        </row>
        <row r="77">
          <cell r="F77">
            <v>91</v>
          </cell>
          <cell r="H77">
            <v>93</v>
          </cell>
        </row>
        <row r="78">
          <cell r="F78">
            <v>92</v>
          </cell>
          <cell r="H78">
            <v>94</v>
          </cell>
        </row>
        <row r="79">
          <cell r="F79">
            <v>93</v>
          </cell>
          <cell r="H79">
            <v>95</v>
          </cell>
        </row>
        <row r="80">
          <cell r="F80">
            <v>94</v>
          </cell>
          <cell r="H80">
            <v>96</v>
          </cell>
        </row>
        <row r="81">
          <cell r="F81">
            <v>95</v>
          </cell>
          <cell r="H81">
            <v>97</v>
          </cell>
        </row>
        <row r="82">
          <cell r="F82">
            <v>96</v>
          </cell>
          <cell r="H82">
            <v>98</v>
          </cell>
        </row>
        <row r="83">
          <cell r="F83">
            <v>97</v>
          </cell>
          <cell r="H83">
            <v>99</v>
          </cell>
        </row>
        <row r="84">
          <cell r="F84">
            <v>98</v>
          </cell>
        </row>
        <row r="85">
          <cell r="F85">
            <v>99</v>
          </cell>
        </row>
      </sheetData>
      <sheetData sheetId="9" refreshError="1"/>
      <sheetData sheetId="10" refreshError="1"/>
      <sheetData sheetId="11"/>
      <sheetData sheetId="12"/>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sheetName val="Control_expediente"/>
      <sheetName val="T.1.0_audiencias"/>
      <sheetName val="T.1.1_ordinario"/>
      <sheetName val="T.1.2_part_act_ordinario"/>
      <sheetName val="T.1.3_part__dem_ordinario"/>
      <sheetName val="T.2.1_esp_indiv"/>
      <sheetName val="T.2.2_part_act_esp_indiv"/>
      <sheetName val="T.2.3_part_dem_esp_indiv"/>
      <sheetName val="T.3.1_esp_colec"/>
      <sheetName val="T.3.2_part_act_esp_colec"/>
      <sheetName val="T.3.3_part_dem_esp_colec"/>
      <sheetName val="T.4.1_huelga"/>
      <sheetName val="T.4.2_part_act_huelga"/>
      <sheetName val="T.4.3_part_dem_huelga"/>
      <sheetName val="T.5.1_colec_nat_eco"/>
      <sheetName val="Catálogos"/>
      <sheetName val="T.5.2_part_act_colec_nat_eco"/>
      <sheetName val="T.5.3_part_dem_colec_nat_eco"/>
      <sheetName val="T.6.1_parapro"/>
      <sheetName val="T.7.1_terce"/>
      <sheetName val="T.8.1_pref_cred"/>
      <sheetName val="T.9.1_ejecu"/>
      <sheetName val="Hoja1"/>
      <sheetName val="ORIGINAL_RALAB_V.2"/>
    </sheetNames>
    <sheetDataSet>
      <sheetData sheetId="0" refreshError="1"/>
      <sheetData sheetId="1"/>
      <sheetData sheetId="2" refreshError="1"/>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sheetName val="Control_expediente"/>
      <sheetName val="T.1.0_audiencias"/>
      <sheetName val=" T.1.1_ordinario"/>
      <sheetName val=" T.1.2_part_act_ordinario"/>
      <sheetName val="T.1.3_part_dem_ordinario"/>
      <sheetName val="T.2.1_esp_indiv"/>
      <sheetName val="T.2.2_part_act_esp_indiv"/>
      <sheetName val="T.2.3_part_dem_esp_indiv"/>
      <sheetName val="T.3.1_esp_colec"/>
      <sheetName val="T.3.2_part_act_esp_colec"/>
      <sheetName val="T.3.3_part_dem_esp_colec"/>
      <sheetName val="T.4.1_huelga"/>
      <sheetName val="T.4.2_part_act_huelga"/>
      <sheetName val="T.4.3_part_dem_huelga"/>
      <sheetName val="T.5.1_seg_soc"/>
      <sheetName val="T.5.2_part_act_seg_soc"/>
      <sheetName val="T.5.3_part_dem_seg_soc"/>
      <sheetName val="T.6.1_colec_nat_eco"/>
      <sheetName val="T.6.2_part_act_colec_nat_eco"/>
      <sheetName val="T.6.3_part_dem_colec_nat_eco"/>
      <sheetName val="T.7.1_parapro"/>
      <sheetName val="T.8.1_terce"/>
      <sheetName val="T.9.1_pref_cred"/>
      <sheetName val="T.10.1_ejecu"/>
      <sheetName val="Catálogos"/>
    </sheetNames>
    <sheetDataSet>
      <sheetData sheetId="0"/>
      <sheetData sheetId="1">
        <row r="4">
          <cell r="B4" t="str">
            <v>Tribunal Laboral Federal</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arátula"/>
      <sheetName val="Estructura"/>
      <sheetName val="Control_expediente"/>
      <sheetName val="T.1.0_audiencias"/>
      <sheetName val="Hoja2"/>
      <sheetName val="T.1.1_ordinario"/>
      <sheetName val="T.1.2_part_ordinario"/>
      <sheetName val="T.2.1_esp_indiv"/>
      <sheetName val="T.2.2_part_esp_indiv"/>
      <sheetName val="T.3.1_esp_colec"/>
      <sheetName val="T.3.2_part_esp_colec"/>
      <sheetName val="T.4.1_huelga"/>
      <sheetName val="T.4.2_part_huelga"/>
      <sheetName val="T.5.1_seg_soc"/>
      <sheetName val="T.5.2_part_seg_soc"/>
      <sheetName val="T.6.1_colec_nat_eco"/>
      <sheetName val="T.6.2_part_colec_nat_eco"/>
      <sheetName val="T.7.1_parapro"/>
      <sheetName val="T.8.1_terce"/>
      <sheetName val="T.9.1_pref_cred"/>
      <sheetName val="T.10.1_ejecu"/>
      <sheetName val="Hoja3"/>
      <sheetName val="Hoja1"/>
      <sheetName val="Catálogos"/>
      <sheetName val="01_RA_Procedimientos_Laborales_"/>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refreshError="1"/>
    </sheetDataSet>
  </externalBook>
</externalLink>
</file>

<file path=xl/persons/person.xml><?xml version="1.0" encoding="utf-8"?>
<personList xmlns="http://schemas.microsoft.com/office/spreadsheetml/2018/threadedcomments" xmlns:x="http://schemas.openxmlformats.org/spreadsheetml/2006/main">
  <person displayName="LOZANO ESPINOZA OCTAVIO DAVID" id="{12AAA6B2-ABEA-420D-81AE-75BB50FDF6BA}" userId="S::OCTAVIO.LOZANO@inegi.org.mx::e3c0d63e-68b4-4ff4-b419-9ef4ca6e2494" providerId="AD"/>
  <person displayName="MARTINEZ DEFERIA FRANCISCO JAVIER" id="{DADD3EFD-99EC-4F78-AC74-44D2BAB381C4}" userId="S::FRANCISCO.DEFERIA@inegi.org.mx::592ef561-f88c-43f0-b1e5-3c60156729cf"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00000000}" name="Tabla_Expediente" displayName="Tabla_Expediente" ref="A10:AH12" totalsRowShown="0" headerRowDxfId="858" dataDxfId="856" headerRowBorderDxfId="857" tableBorderDxfId="855">
  <tableColumns count="34">
    <tableColumn id="1" xr3:uid="{00000000-0010-0000-0000-000001000000}" name="ID" dataDxfId="854"/>
    <tableColumn id="2" xr3:uid="{00000000-0010-0000-0000-000002000000}" name="nom_org" dataDxfId="853"/>
    <tableColumn id="3" xr3:uid="{00000000-0010-0000-0000-000003000000}" name="cve_org" dataDxfId="852"/>
    <tableColumn id="4" xr3:uid="{00000000-0010-0000-0000-000004000000}" name="Columna4" dataDxfId="851"/>
    <tableColumn id="5" xr3:uid="{00000000-0010-0000-0000-000005000000}" name="Columna5" dataDxfId="850"/>
    <tableColumn id="6" xr3:uid="{00000000-0010-0000-0000-000006000000}" name="Columna6" dataDxfId="849"/>
    <tableColumn id="7" xr3:uid="{00000000-0010-0000-0000-000007000000}" name="Columna7" dataDxfId="848"/>
    <tableColumn id="8" xr3:uid="{00000000-0010-0000-0000-000008000000}" name="Columna8" dataDxfId="847"/>
    <tableColumn id="9" xr3:uid="{00000000-0010-0000-0000-000009000000}" name="Columna9" dataDxfId="846"/>
    <tableColumn id="10" xr3:uid="{00000000-0010-0000-0000-00000A000000}" name="Columna10" dataDxfId="845"/>
    <tableColumn id="11" xr3:uid="{00000000-0010-0000-0000-00000B000000}" name="Columna11" dataDxfId="844"/>
    <tableColumn id="12" xr3:uid="{00000000-0010-0000-0000-00000C000000}" name="Columna12" dataDxfId="843"/>
    <tableColumn id="13" xr3:uid="{00000000-0010-0000-0000-00000D000000}" name="Columna13" dataDxfId="842"/>
    <tableColumn id="14" xr3:uid="{00000000-0010-0000-0000-00000E000000}" name="Columna14" dataDxfId="841"/>
    <tableColumn id="15" xr3:uid="{00000000-0010-0000-0000-00000F000000}" name="Columna15" dataDxfId="840"/>
    <tableColumn id="16" xr3:uid="{00000000-0010-0000-0000-000010000000}" name="Columna16" dataDxfId="839"/>
    <tableColumn id="17" xr3:uid="{00000000-0010-0000-0000-000011000000}" name="Columna17" dataDxfId="838"/>
    <tableColumn id="18" xr3:uid="{00000000-0010-0000-0000-000012000000}" name="Columna18" dataDxfId="837"/>
    <tableColumn id="19" xr3:uid="{00000000-0010-0000-0000-000013000000}" name="Columna19" dataDxfId="836"/>
    <tableColumn id="20" xr3:uid="{00000000-0010-0000-0000-000014000000}" name="Columna20" dataDxfId="835"/>
    <tableColumn id="21" xr3:uid="{00000000-0010-0000-0000-000015000000}" name="Columna21" dataDxfId="834"/>
    <tableColumn id="22" xr3:uid="{00000000-0010-0000-0000-000016000000}" name="Columna22" dataDxfId="833"/>
    <tableColumn id="23" xr3:uid="{00000000-0010-0000-0000-000017000000}" name="Columna23" dataDxfId="832"/>
    <tableColumn id="24" xr3:uid="{00000000-0010-0000-0000-000018000000}" name="Columna24" dataDxfId="831"/>
    <tableColumn id="25" xr3:uid="{00000000-0010-0000-0000-000019000000}" name="Columna25" dataDxfId="830"/>
    <tableColumn id="26" xr3:uid="{00000000-0010-0000-0000-00001A000000}" name="Columna26" dataDxfId="829"/>
    <tableColumn id="27" xr3:uid="{00000000-0010-0000-0000-00001B000000}" name="Columna27" dataDxfId="828"/>
    <tableColumn id="28" xr3:uid="{00000000-0010-0000-0000-00001C000000}" name="Columna28" dataDxfId="827"/>
    <tableColumn id="29" xr3:uid="{00000000-0010-0000-0000-00001D000000}" name="Columna29" dataDxfId="826"/>
    <tableColumn id="30" xr3:uid="{00000000-0010-0000-0000-00001E000000}" name="Columna30" dataDxfId="825"/>
    <tableColumn id="31" xr3:uid="{00000000-0010-0000-0000-00001F000000}" name="Columna31" dataDxfId="824"/>
    <tableColumn id="32" xr3:uid="{00000000-0010-0000-0000-000020000000}" name="Columna32" dataDxfId="823"/>
    <tableColumn id="33" xr3:uid="{00000000-0010-0000-0000-000021000000}" name="Columna33" dataDxfId="822"/>
    <tableColumn id="34" xr3:uid="{00000000-0010-0000-0000-000022000000}" name="Columna34" dataDxfId="8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01000000}" name="Tabla_Audiencias" displayName="Tabla_Audiencias" ref="A10:R377" totalsRowShown="0" headerRowDxfId="820" dataDxfId="818" headerRowBorderDxfId="819" tableBorderDxfId="817">
  <tableColumns count="18">
    <tableColumn id="18" xr3:uid="{00000000-0010-0000-0100-000012000000}" name="Column1" dataDxfId="816"/>
    <tableColumn id="1" xr3:uid="{00000000-0010-0000-0100-000001000000}" name="id_control" dataDxfId="815"/>
    <tableColumn id="2" xr3:uid="{00000000-0010-0000-0100-000002000000}" name="nom_org" dataDxfId="814"/>
    <tableColumn id="3" xr3:uid="{00000000-0010-0000-0100-000003000000}" name="cve_org" dataDxfId="813"/>
    <tableColumn id="4" xr3:uid="{00000000-0010-0000-0100-000004000000}" name="cve_exp" dataDxfId="812"/>
    <tableColumn id="5" xr3:uid="{00000000-0010-0000-0100-000005000000}" name="Columna5" dataDxfId="811"/>
    <tableColumn id="6" xr3:uid="{00000000-0010-0000-0100-000006000000}" name="id_audiencia" dataDxfId="810"/>
    <tableColumn id="7" xr3:uid="{00000000-0010-0000-0100-000007000000}" name="Columna7" dataDxfId="809"/>
    <tableColumn id="8" xr3:uid="{00000000-0010-0000-0100-000008000000}" name="Columna8" dataDxfId="808"/>
    <tableColumn id="9" xr3:uid="{00000000-0010-0000-0100-000009000000}" name="Columna9" dataDxfId="807"/>
    <tableColumn id="10" xr3:uid="{00000000-0010-0000-0100-00000A000000}" name="Columna10" dataDxfId="806"/>
    <tableColumn id="11" xr3:uid="{00000000-0010-0000-0100-00000B000000}" name="Columna11" dataDxfId="805"/>
    <tableColumn id="12" xr3:uid="{00000000-0010-0000-0100-00000C000000}" name="Columna12" dataDxfId="804"/>
    <tableColumn id="13" xr3:uid="{00000000-0010-0000-0100-00000D000000}" name="Columna13" dataDxfId="803"/>
    <tableColumn id="14" xr3:uid="{00000000-0010-0000-0100-00000E000000}" name="Columna14" dataDxfId="802"/>
    <tableColumn id="15" xr3:uid="{00000000-0010-0000-0100-00000F000000}" name="Columna15" dataDxfId="801"/>
    <tableColumn id="16" xr3:uid="{00000000-0010-0000-0100-000010000000}" name="Columna16" dataDxfId="800"/>
    <tableColumn id="17" xr3:uid="{00000000-0010-0000-0100-000011000000}" name="id_busqueda" dataDxfId="799"/>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02000000}" name="Tabla_Ordinario" displayName="Tabla_Ordinario" ref="A10:CR744" totalsRowShown="0" headerRowDxfId="798" dataDxfId="796" headerRowBorderDxfId="797" tableBorderDxfId="795">
  <tableColumns count="96">
    <tableColumn id="1" xr3:uid="{00000000-0010-0000-0200-000001000000}" name="id_control" dataDxfId="794"/>
    <tableColumn id="2" xr3:uid="{00000000-0010-0000-0200-000002000000}" name="nom_org" dataDxfId="793"/>
    <tableColumn id="3" xr3:uid="{00000000-0010-0000-0200-000003000000}" name="cve_org" dataDxfId="792"/>
    <tableColumn id="4" xr3:uid="{00000000-0010-0000-0200-000004000000}" name="cve_exp" dataDxfId="791"/>
    <tableColumn id="5" xr3:uid="{00000000-0010-0000-0200-000005000000}" name="Columna5" dataDxfId="790"/>
    <tableColumn id="6" xr3:uid="{00000000-0010-0000-0200-000006000000}" name="Columna6" dataDxfId="789"/>
    <tableColumn id="7" xr3:uid="{00000000-0010-0000-0200-000007000000}" name="Columna7" dataDxfId="788"/>
    <tableColumn id="8" xr3:uid="{00000000-0010-0000-0200-000008000000}" name="Columna8" dataDxfId="787"/>
    <tableColumn id="9" xr3:uid="{00000000-0010-0000-0200-000009000000}" name="Columna9" dataDxfId="786"/>
    <tableColumn id="10" xr3:uid="{00000000-0010-0000-0200-00000A000000}" name="Columna10" dataDxfId="785"/>
    <tableColumn id="11" xr3:uid="{00000000-0010-0000-0200-00000B000000}" name="Columna11" dataDxfId="784"/>
    <tableColumn id="12" xr3:uid="{00000000-0010-0000-0200-00000C000000}" name="Columna12" dataDxfId="783"/>
    <tableColumn id="13" xr3:uid="{00000000-0010-0000-0200-00000D000000}" name="Columna13" dataDxfId="782"/>
    <tableColumn id="14" xr3:uid="{00000000-0010-0000-0200-00000E000000}" name="Columna14" dataDxfId="781"/>
    <tableColumn id="15" xr3:uid="{00000000-0010-0000-0200-00000F000000}" name="Columna15" dataDxfId="780"/>
    <tableColumn id="16" xr3:uid="{00000000-0010-0000-0200-000010000000}" name="Columna16" dataDxfId="779"/>
    <tableColumn id="17" xr3:uid="{00000000-0010-0000-0200-000011000000}" name="Columna17" dataDxfId="778"/>
    <tableColumn id="18" xr3:uid="{00000000-0010-0000-0200-000012000000}" name="Columna18" dataDxfId="777"/>
    <tableColumn id="19" xr3:uid="{00000000-0010-0000-0200-000013000000}" name="Columna19" dataDxfId="776"/>
    <tableColumn id="20" xr3:uid="{00000000-0010-0000-0200-000014000000}" name="Columna20" dataDxfId="775"/>
    <tableColumn id="21" xr3:uid="{00000000-0010-0000-0200-000015000000}" name="Columna21" dataDxfId="774"/>
    <tableColumn id="22" xr3:uid="{00000000-0010-0000-0200-000016000000}" name="Columna22" dataDxfId="773"/>
    <tableColumn id="23" xr3:uid="{00000000-0010-0000-0200-000017000000}" name="Columna23" dataDxfId="772"/>
    <tableColumn id="24" xr3:uid="{00000000-0010-0000-0200-000018000000}" name="Columna24" dataDxfId="771"/>
    <tableColumn id="25" xr3:uid="{00000000-0010-0000-0200-000019000000}" name="Columna25" dataDxfId="770"/>
    <tableColumn id="26" xr3:uid="{00000000-0010-0000-0200-00001A000000}" name="Columna26" dataDxfId="769"/>
    <tableColumn id="27" xr3:uid="{00000000-0010-0000-0200-00001B000000}" name="Columna27" dataDxfId="768"/>
    <tableColumn id="28" xr3:uid="{00000000-0010-0000-0200-00001C000000}" name="Columna28" dataDxfId="767"/>
    <tableColumn id="29" xr3:uid="{00000000-0010-0000-0200-00001D000000}" name="Columna29" dataDxfId="766"/>
    <tableColumn id="30" xr3:uid="{00000000-0010-0000-0200-00001E000000}" name="Columna30" dataDxfId="765"/>
    <tableColumn id="31" xr3:uid="{00000000-0010-0000-0200-00001F000000}" name="Columna31" dataDxfId="764"/>
    <tableColumn id="32" xr3:uid="{00000000-0010-0000-0200-000020000000}" name="Columna32" dataDxfId="763"/>
    <tableColumn id="33" xr3:uid="{00000000-0010-0000-0200-000021000000}" name="Columna33" dataDxfId="762"/>
    <tableColumn id="34" xr3:uid="{00000000-0010-0000-0200-000022000000}" name="Columna34" dataDxfId="761"/>
    <tableColumn id="35" xr3:uid="{00000000-0010-0000-0200-000023000000}" name="Columna35" dataDxfId="760"/>
    <tableColumn id="36" xr3:uid="{00000000-0010-0000-0200-000024000000}" name="Columna36" dataDxfId="759"/>
    <tableColumn id="37" xr3:uid="{00000000-0010-0000-0200-000025000000}" name="Columna37" dataDxfId="758"/>
    <tableColumn id="38" xr3:uid="{00000000-0010-0000-0200-000026000000}" name="Columna38" dataDxfId="757"/>
    <tableColumn id="39" xr3:uid="{00000000-0010-0000-0200-000027000000}" name="Columna39" dataDxfId="756"/>
    <tableColumn id="40" xr3:uid="{00000000-0010-0000-0200-000028000000}" name="Columna40" dataDxfId="755"/>
    <tableColumn id="41" xr3:uid="{00000000-0010-0000-0200-000029000000}" name="Columna41" dataDxfId="754"/>
    <tableColumn id="42" xr3:uid="{00000000-0010-0000-0200-00002A000000}" name="Columna42" dataDxfId="753"/>
    <tableColumn id="43" xr3:uid="{00000000-0010-0000-0200-00002B000000}" name="Columna43" dataDxfId="752"/>
    <tableColumn id="44" xr3:uid="{00000000-0010-0000-0200-00002C000000}" name="Columna44" dataDxfId="751"/>
    <tableColumn id="45" xr3:uid="{00000000-0010-0000-0200-00002D000000}" name="Columna45" dataDxfId="750"/>
    <tableColumn id="46" xr3:uid="{00000000-0010-0000-0200-00002E000000}" name="Columna46" dataDxfId="749"/>
    <tableColumn id="47" xr3:uid="{00000000-0010-0000-0200-00002F000000}" name="Columna47" dataDxfId="748"/>
    <tableColumn id="48" xr3:uid="{00000000-0010-0000-0200-000030000000}" name="Columna48" dataDxfId="747"/>
    <tableColumn id="49" xr3:uid="{00000000-0010-0000-0200-000031000000}" name="Columna49" dataDxfId="746"/>
    <tableColumn id="50" xr3:uid="{00000000-0010-0000-0200-000032000000}" name="Columna50" dataDxfId="745"/>
    <tableColumn id="51" xr3:uid="{00000000-0010-0000-0200-000033000000}" name="Columna51" dataDxfId="744"/>
    <tableColumn id="52" xr3:uid="{00000000-0010-0000-0200-000034000000}" name="Columna52" dataDxfId="743"/>
    <tableColumn id="53" xr3:uid="{00000000-0010-0000-0200-000035000000}" name="Columna53" dataDxfId="742"/>
    <tableColumn id="54" xr3:uid="{00000000-0010-0000-0200-000036000000}" name="Columna54" dataDxfId="741"/>
    <tableColumn id="55" xr3:uid="{00000000-0010-0000-0200-000037000000}" name="Columna55" dataDxfId="740"/>
    <tableColumn id="56" xr3:uid="{00000000-0010-0000-0200-000038000000}" name="Columna56" dataDxfId="739"/>
    <tableColumn id="57" xr3:uid="{00000000-0010-0000-0200-000039000000}" name="Columna57" dataDxfId="738"/>
    <tableColumn id="58" xr3:uid="{00000000-0010-0000-0200-00003A000000}" name="Columna58" dataDxfId="737"/>
    <tableColumn id="59" xr3:uid="{00000000-0010-0000-0200-00003B000000}" name="Columna59" dataDxfId="736"/>
    <tableColumn id="60" xr3:uid="{00000000-0010-0000-0200-00003C000000}" name="Columna60" dataDxfId="735"/>
    <tableColumn id="61" xr3:uid="{00000000-0010-0000-0200-00003D000000}" name="Columna61" dataDxfId="734"/>
    <tableColumn id="62" xr3:uid="{00000000-0010-0000-0200-00003E000000}" name="Columna62" dataDxfId="733"/>
    <tableColumn id="63" xr3:uid="{00000000-0010-0000-0200-00003F000000}" name="Columna63" dataDxfId="732"/>
    <tableColumn id="64" xr3:uid="{00000000-0010-0000-0200-000040000000}" name="Columna64" dataDxfId="731"/>
    <tableColumn id="65" xr3:uid="{00000000-0010-0000-0200-000041000000}" name="Columna65" dataDxfId="730"/>
    <tableColumn id="66" xr3:uid="{00000000-0010-0000-0200-000042000000}" name="Columna66" dataDxfId="729"/>
    <tableColumn id="67" xr3:uid="{00000000-0010-0000-0200-000043000000}" name="Columna67" dataDxfId="728"/>
    <tableColumn id="68" xr3:uid="{00000000-0010-0000-0200-000044000000}" name="Columna68" dataDxfId="727"/>
    <tableColumn id="69" xr3:uid="{00000000-0010-0000-0200-000045000000}" name="Columna69" dataDxfId="726"/>
    <tableColumn id="70" xr3:uid="{00000000-0010-0000-0200-000046000000}" name="Columna70" dataDxfId="725"/>
    <tableColumn id="71" xr3:uid="{00000000-0010-0000-0200-000047000000}" name="Columna71" dataDxfId="724"/>
    <tableColumn id="72" xr3:uid="{00000000-0010-0000-0200-000048000000}" name="Columna72" dataDxfId="723"/>
    <tableColumn id="73" xr3:uid="{00000000-0010-0000-0200-000049000000}" name="Columna73" dataDxfId="722"/>
    <tableColumn id="74" xr3:uid="{00000000-0010-0000-0200-00004A000000}" name="Columna74" dataDxfId="721"/>
    <tableColumn id="75" xr3:uid="{00000000-0010-0000-0200-00004B000000}" name="Columna75" dataDxfId="720"/>
    <tableColumn id="76" xr3:uid="{00000000-0010-0000-0200-00004C000000}" name="Columna76" dataDxfId="719"/>
    <tableColumn id="77" xr3:uid="{00000000-0010-0000-0200-00004D000000}" name="Columna77" dataDxfId="718"/>
    <tableColumn id="78" xr3:uid="{00000000-0010-0000-0200-00004E000000}" name="Columna78" dataDxfId="717"/>
    <tableColumn id="79" xr3:uid="{00000000-0010-0000-0200-00004F000000}" name="Columna79" dataDxfId="716"/>
    <tableColumn id="80" xr3:uid="{00000000-0010-0000-0200-000050000000}" name="Columna80" dataDxfId="715"/>
    <tableColumn id="81" xr3:uid="{00000000-0010-0000-0200-000051000000}" name="Columna81" dataDxfId="714"/>
    <tableColumn id="82" xr3:uid="{00000000-0010-0000-0200-000052000000}" name="Columna82" dataDxfId="713"/>
    <tableColumn id="83" xr3:uid="{00000000-0010-0000-0200-000053000000}" name="Columna83" dataDxfId="712"/>
    <tableColumn id="84" xr3:uid="{00000000-0010-0000-0200-000054000000}" name="Columna84" dataDxfId="711"/>
    <tableColumn id="85" xr3:uid="{00000000-0010-0000-0200-000055000000}" name="Columna85" dataDxfId="710"/>
    <tableColumn id="86" xr3:uid="{00000000-0010-0000-0200-000056000000}" name="Columna86" dataDxfId="709"/>
    <tableColumn id="87" xr3:uid="{00000000-0010-0000-0200-000057000000}" name="Columna87" dataDxfId="708"/>
    <tableColumn id="88" xr3:uid="{00000000-0010-0000-0200-000058000000}" name="Columna88" dataDxfId="707"/>
    <tableColumn id="89" xr3:uid="{00000000-0010-0000-0200-000059000000}" name="Columna89" dataDxfId="706"/>
    <tableColumn id="90" xr3:uid="{00000000-0010-0000-0200-00005A000000}" name="Columna90" dataDxfId="705"/>
    <tableColumn id="91" xr3:uid="{00000000-0010-0000-0200-00005B000000}" name="Columna91" dataDxfId="704"/>
    <tableColumn id="92" xr3:uid="{00000000-0010-0000-0200-00005C000000}" name="Columna92" dataDxfId="703"/>
    <tableColumn id="93" xr3:uid="{00000000-0010-0000-0200-00005D000000}" name="Columna93" dataDxfId="702"/>
    <tableColumn id="94" xr3:uid="{00000000-0010-0000-0200-00005E000000}" name="Columna94" dataDxfId="701"/>
    <tableColumn id="95" xr3:uid="{00000000-0010-0000-0200-00005F000000}" name="Columna95" dataDxfId="700"/>
    <tableColumn id="96" xr3:uid="{00000000-0010-0000-0200-000060000000}" name="id_busqueda" dataDxfId="699"/>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03000000}" name="Tabla_Act_Ordinario" displayName="Tabla_Act_Ordinario" ref="A10:AA713" totalsRowShown="0" headerRowDxfId="698" dataDxfId="696" headerRowBorderDxfId="697" tableBorderDxfId="695">
  <tableColumns count="27">
    <tableColumn id="1" xr3:uid="{00000000-0010-0000-0300-000001000000}" name="id_control" dataDxfId="694"/>
    <tableColumn id="2" xr3:uid="{00000000-0010-0000-0300-000002000000}" name="nom_org" dataDxfId="693"/>
    <tableColumn id="3" xr3:uid="{00000000-0010-0000-0300-000003000000}" name="cve_org" dataDxfId="692"/>
    <tableColumn id="4" xr3:uid="{00000000-0010-0000-0300-000004000000}" name="cve_exp" dataDxfId="691"/>
    <tableColumn id="5" xr3:uid="{00000000-0010-0000-0300-000005000000}" name="id_actor" dataDxfId="690"/>
    <tableColumn id="6" xr3:uid="{00000000-0010-0000-0300-000006000000}" name="Columna6" dataDxfId="689"/>
    <tableColumn id="7" xr3:uid="{00000000-0010-0000-0300-000007000000}" name="Columna7" dataDxfId="688"/>
    <tableColumn id="8" xr3:uid="{00000000-0010-0000-0300-000008000000}" name="Columna8" dataDxfId="687"/>
    <tableColumn id="9" xr3:uid="{00000000-0010-0000-0300-000009000000}" name="Columna9" dataDxfId="686"/>
    <tableColumn id="10" xr3:uid="{00000000-0010-0000-0300-00000A000000}" name="Columna10" dataDxfId="685"/>
    <tableColumn id="11" xr3:uid="{00000000-0010-0000-0300-00000B000000}" name="Columna11" dataDxfId="684"/>
    <tableColumn id="12" xr3:uid="{00000000-0010-0000-0300-00000C000000}" name="Columna12" dataDxfId="683"/>
    <tableColumn id="13" xr3:uid="{00000000-0010-0000-0300-00000D000000}" name="Columna13" dataDxfId="682"/>
    <tableColumn id="14" xr3:uid="{00000000-0010-0000-0300-00000E000000}" name="Columna14" dataDxfId="681"/>
    <tableColumn id="15" xr3:uid="{00000000-0010-0000-0300-00000F000000}" name="Columna15" dataDxfId="680"/>
    <tableColumn id="16" xr3:uid="{00000000-0010-0000-0300-000010000000}" name="Columna16" dataDxfId="679"/>
    <tableColumn id="17" xr3:uid="{00000000-0010-0000-0300-000011000000}" name="Columna17" dataDxfId="678"/>
    <tableColumn id="18" xr3:uid="{00000000-0010-0000-0300-000012000000}" name="Columna18" dataDxfId="677"/>
    <tableColumn id="19" xr3:uid="{00000000-0010-0000-0300-000013000000}" name="Columna19" dataDxfId="676"/>
    <tableColumn id="20" xr3:uid="{00000000-0010-0000-0300-000014000000}" name="Columna20" dataDxfId="675"/>
    <tableColumn id="21" xr3:uid="{00000000-0010-0000-0300-000015000000}" name="Columna21" dataDxfId="674"/>
    <tableColumn id="22" xr3:uid="{00000000-0010-0000-0300-000016000000}" name="Columna22" dataDxfId="673"/>
    <tableColumn id="23" xr3:uid="{00000000-0010-0000-0300-000017000000}" name="Columna23" dataDxfId="672"/>
    <tableColumn id="24" xr3:uid="{00000000-0010-0000-0300-000018000000}" name="Columna24" dataDxfId="671"/>
    <tableColumn id="25" xr3:uid="{00000000-0010-0000-0300-000019000000}" name="Columna25" dataDxfId="670"/>
    <tableColumn id="47" xr3:uid="{00000000-0010-0000-0300-00002F000000}" name="Columna26" dataDxfId="669"/>
    <tableColumn id="26" xr3:uid="{00000000-0010-0000-0300-00001A000000}" name="id_busqueda" dataDxfId="668">
      <calculatedColumnFormula>CONCATENATE(Tabla_Act_Ordinario[[#This Row],[cve_org]],"-",Tabla_Act_Ordinario[[#This Row],[id_actor]],"-",Tabla_Act_Ordinario[[#This Row],[cve_exp]])</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04000000}" name="Tabla_Dem_Ordinario" displayName="Tabla_Dem_Ordinario" ref="A10:X1353" totalsRowShown="0" headerRowDxfId="667" dataDxfId="666">
  <tableColumns count="24">
    <tableColumn id="1" xr3:uid="{00000000-0010-0000-0400-000001000000}" name="id_control" dataDxfId="665"/>
    <tableColumn id="2" xr3:uid="{00000000-0010-0000-0400-000002000000}" name="nom_org" dataDxfId="664"/>
    <tableColumn id="3" xr3:uid="{00000000-0010-0000-0400-000003000000}" name="cve_org" dataDxfId="663"/>
    <tableColumn id="4" xr3:uid="{00000000-0010-0000-0400-000004000000}" name="cve_exp" dataDxfId="662"/>
    <tableColumn id="5" xr3:uid="{00000000-0010-0000-0400-000005000000}" name="id_demandado" dataDxfId="661"/>
    <tableColumn id="6" xr3:uid="{00000000-0010-0000-0400-000006000000}" name="Columna6" dataDxfId="660"/>
    <tableColumn id="7" xr3:uid="{00000000-0010-0000-0400-000007000000}" name="Columna7" dataDxfId="659"/>
    <tableColumn id="8" xr3:uid="{00000000-0010-0000-0400-000008000000}" name="Columna8" dataDxfId="658"/>
    <tableColumn id="9" xr3:uid="{00000000-0010-0000-0400-000009000000}" name="Columna9" dataDxfId="657"/>
    <tableColumn id="10" xr3:uid="{00000000-0010-0000-0400-00000A000000}" name="Columna10" dataDxfId="656"/>
    <tableColumn id="11" xr3:uid="{00000000-0010-0000-0400-00000B000000}" name="Columna11" dataDxfId="655"/>
    <tableColumn id="12" xr3:uid="{00000000-0010-0000-0400-00000C000000}" name="Columna12" dataDxfId="654"/>
    <tableColumn id="13" xr3:uid="{00000000-0010-0000-0400-00000D000000}" name="Columna13" dataDxfId="653"/>
    <tableColumn id="14" xr3:uid="{00000000-0010-0000-0400-00000E000000}" name="Columna14" dataDxfId="652"/>
    <tableColumn id="15" xr3:uid="{00000000-0010-0000-0400-00000F000000}" name="Columna15" dataDxfId="651"/>
    <tableColumn id="16" xr3:uid="{00000000-0010-0000-0400-000010000000}" name="Columna16" dataDxfId="650"/>
    <tableColumn id="17" xr3:uid="{00000000-0010-0000-0400-000011000000}" name="Columna17" dataDxfId="649"/>
    <tableColumn id="18" xr3:uid="{00000000-0010-0000-0400-000012000000}" name="Columna18" dataDxfId="648"/>
    <tableColumn id="19" xr3:uid="{00000000-0010-0000-0400-000013000000}" name="Columna19" dataDxfId="647"/>
    <tableColumn id="20" xr3:uid="{00000000-0010-0000-0400-000014000000}" name="Columna20" dataDxfId="646"/>
    <tableColumn id="21" xr3:uid="{00000000-0010-0000-0400-000015000000}" name="Columna21" dataDxfId="645"/>
    <tableColumn id="22" xr3:uid="{00000000-0010-0000-0400-000016000000}" name="Columna22" dataDxfId="644"/>
    <tableColumn id="23" xr3:uid="{00000000-0010-0000-0400-000017000000}" name="Columna23" dataDxfId="643"/>
    <tableColumn id="24" xr3:uid="{00000000-0010-0000-0400-000018000000}" name="id_busqueda" dataDxfId="642">
      <calculatedColumnFormula>CONCATENATE(Tabla_Dem_Ordinario[[#This Row],[cve_org]],"-",Tabla_Dem_Ordinario[[#This Row],[cve_exp]],"-",Tabla_Dem_Ordinario[[#This Row],[id_demandado]])</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05000000}" name="Tabla_esp_indiv" displayName="Tabla_esp_indiv" ref="A10:CB46" totalsRowShown="0" dataDxfId="641">
  <tableColumns count="80">
    <tableColumn id="1" xr3:uid="{00000000-0010-0000-0500-000001000000}" name="id_control" dataDxfId="640"/>
    <tableColumn id="2" xr3:uid="{00000000-0010-0000-0500-000002000000}" name="nom_org" dataDxfId="639"/>
    <tableColumn id="3" xr3:uid="{00000000-0010-0000-0500-000003000000}" name="cve_org" dataDxfId="638"/>
    <tableColumn id="4" xr3:uid="{00000000-0010-0000-0500-000004000000}" name="cve_exp" dataDxfId="637"/>
    <tableColumn id="5" xr3:uid="{00000000-0010-0000-0500-000005000000}" name="Columna5" dataDxfId="636"/>
    <tableColumn id="6" xr3:uid="{00000000-0010-0000-0500-000006000000}" name="Columna6" dataDxfId="635"/>
    <tableColumn id="7" xr3:uid="{00000000-0010-0000-0500-000007000000}" name="Columna7" dataDxfId="634"/>
    <tableColumn id="8" xr3:uid="{00000000-0010-0000-0500-000008000000}" name="Columna8" dataDxfId="633"/>
    <tableColumn id="9" xr3:uid="{00000000-0010-0000-0500-000009000000}" name="Columna9" dataDxfId="632"/>
    <tableColumn id="10" xr3:uid="{00000000-0010-0000-0500-00000A000000}" name="Columna10" dataDxfId="631"/>
    <tableColumn id="11" xr3:uid="{00000000-0010-0000-0500-00000B000000}" name="Columna11" dataDxfId="630"/>
    <tableColumn id="12" xr3:uid="{00000000-0010-0000-0500-00000C000000}" name="Columna12" dataDxfId="629"/>
    <tableColumn id="13" xr3:uid="{00000000-0010-0000-0500-00000D000000}" name="Columna13" dataDxfId="628"/>
    <tableColumn id="14" xr3:uid="{00000000-0010-0000-0500-00000E000000}" name="Columna14" dataDxfId="627"/>
    <tableColumn id="15" xr3:uid="{00000000-0010-0000-0500-00000F000000}" name="Columna15" dataDxfId="626"/>
    <tableColumn id="16" xr3:uid="{00000000-0010-0000-0500-000010000000}" name="Columna16" dataDxfId="625"/>
    <tableColumn id="17" xr3:uid="{00000000-0010-0000-0500-000011000000}" name="Columna17" dataDxfId="624"/>
    <tableColumn id="18" xr3:uid="{00000000-0010-0000-0500-000012000000}" name="Columna18" dataDxfId="623"/>
    <tableColumn id="19" xr3:uid="{00000000-0010-0000-0500-000013000000}" name="Columna19" dataDxfId="622"/>
    <tableColumn id="20" xr3:uid="{00000000-0010-0000-0500-000014000000}" name="Columna20" dataDxfId="621"/>
    <tableColumn id="21" xr3:uid="{00000000-0010-0000-0500-000015000000}" name="Columna21" dataDxfId="620"/>
    <tableColumn id="22" xr3:uid="{00000000-0010-0000-0500-000016000000}" name="Columna22" dataDxfId="619"/>
    <tableColumn id="23" xr3:uid="{00000000-0010-0000-0500-000017000000}" name="Columna23" dataDxfId="618"/>
    <tableColumn id="24" xr3:uid="{00000000-0010-0000-0500-000018000000}" name="Columna24" dataDxfId="617"/>
    <tableColumn id="25" xr3:uid="{00000000-0010-0000-0500-000019000000}" name="Columna25" dataDxfId="616"/>
    <tableColumn id="26" xr3:uid="{00000000-0010-0000-0500-00001A000000}" name="Columna26" dataDxfId="615"/>
    <tableColumn id="27" xr3:uid="{00000000-0010-0000-0500-00001B000000}" name="Columna27" dataDxfId="614"/>
    <tableColumn id="28" xr3:uid="{00000000-0010-0000-0500-00001C000000}" name="Columna28" dataDxfId="613"/>
    <tableColumn id="29" xr3:uid="{00000000-0010-0000-0500-00001D000000}" name="Columna29" dataDxfId="612"/>
    <tableColumn id="30" xr3:uid="{00000000-0010-0000-0500-00001E000000}" name="Columna30" dataDxfId="611"/>
    <tableColumn id="31" xr3:uid="{00000000-0010-0000-0500-00001F000000}" name="Columna31" dataDxfId="610"/>
    <tableColumn id="32" xr3:uid="{00000000-0010-0000-0500-000020000000}" name="Columna32" dataDxfId="609"/>
    <tableColumn id="33" xr3:uid="{00000000-0010-0000-0500-000021000000}" name="Columna33" dataDxfId="608"/>
    <tableColumn id="34" xr3:uid="{00000000-0010-0000-0500-000022000000}" name="Columna34" dataDxfId="607"/>
    <tableColumn id="35" xr3:uid="{00000000-0010-0000-0500-000023000000}" name="Columna35" dataDxfId="606"/>
    <tableColumn id="36" xr3:uid="{00000000-0010-0000-0500-000024000000}" name="Columna36" dataDxfId="605"/>
    <tableColumn id="37" xr3:uid="{00000000-0010-0000-0500-000025000000}" name="Columna37" dataDxfId="604"/>
    <tableColumn id="38" xr3:uid="{00000000-0010-0000-0500-000026000000}" name="Columna38" dataDxfId="603"/>
    <tableColumn id="39" xr3:uid="{00000000-0010-0000-0500-000027000000}" name="Columna39" dataDxfId="602"/>
    <tableColumn id="40" xr3:uid="{00000000-0010-0000-0500-000028000000}" name="Columna40" dataDxfId="601"/>
    <tableColumn id="41" xr3:uid="{00000000-0010-0000-0500-000029000000}" name="Columna41" dataDxfId="600"/>
    <tableColumn id="42" xr3:uid="{00000000-0010-0000-0500-00002A000000}" name="Columna42" dataDxfId="599"/>
    <tableColumn id="43" xr3:uid="{00000000-0010-0000-0500-00002B000000}" name="Columna43" dataDxfId="598"/>
    <tableColumn id="44" xr3:uid="{00000000-0010-0000-0500-00002C000000}" name="Columna44" dataDxfId="597"/>
    <tableColumn id="45" xr3:uid="{00000000-0010-0000-0500-00002D000000}" name="Columna45" dataDxfId="596"/>
    <tableColumn id="46" xr3:uid="{00000000-0010-0000-0500-00002E000000}" name="Columna46" dataDxfId="595"/>
    <tableColumn id="47" xr3:uid="{00000000-0010-0000-0500-00002F000000}" name="Columna47" dataDxfId="594"/>
    <tableColumn id="48" xr3:uid="{00000000-0010-0000-0500-000030000000}" name="Columna48" dataDxfId="593"/>
    <tableColumn id="49" xr3:uid="{00000000-0010-0000-0500-000031000000}" name="Columna49" dataDxfId="592"/>
    <tableColumn id="50" xr3:uid="{00000000-0010-0000-0500-000032000000}" name="Columna50" dataDxfId="591"/>
    <tableColumn id="51" xr3:uid="{00000000-0010-0000-0500-000033000000}" name="Columna51" dataDxfId="590"/>
    <tableColumn id="52" xr3:uid="{00000000-0010-0000-0500-000034000000}" name="Columna52" dataDxfId="589"/>
    <tableColumn id="53" xr3:uid="{00000000-0010-0000-0500-000035000000}" name="Columna53" dataDxfId="588"/>
    <tableColumn id="54" xr3:uid="{00000000-0010-0000-0500-000036000000}" name="Columna54" dataDxfId="587"/>
    <tableColumn id="55" xr3:uid="{00000000-0010-0000-0500-000037000000}" name="Columna55" dataDxfId="586"/>
    <tableColumn id="56" xr3:uid="{00000000-0010-0000-0500-000038000000}" name="Columna56" dataDxfId="585"/>
    <tableColumn id="57" xr3:uid="{00000000-0010-0000-0500-000039000000}" name="Columna57" dataDxfId="584"/>
    <tableColumn id="58" xr3:uid="{00000000-0010-0000-0500-00003A000000}" name="Columna58" dataDxfId="583"/>
    <tableColumn id="59" xr3:uid="{00000000-0010-0000-0500-00003B000000}" name="Columna59" dataDxfId="582"/>
    <tableColumn id="60" xr3:uid="{00000000-0010-0000-0500-00003C000000}" name="Columna60" dataDxfId="581"/>
    <tableColumn id="61" xr3:uid="{00000000-0010-0000-0500-00003D000000}" name="Columna61" dataDxfId="580"/>
    <tableColumn id="62" xr3:uid="{00000000-0010-0000-0500-00003E000000}" name="Columna62" dataDxfId="579"/>
    <tableColumn id="63" xr3:uid="{00000000-0010-0000-0500-00003F000000}" name="Columna63" dataDxfId="578"/>
    <tableColumn id="64" xr3:uid="{00000000-0010-0000-0500-000040000000}" name="Columna64" dataDxfId="577"/>
    <tableColumn id="65" xr3:uid="{00000000-0010-0000-0500-000041000000}" name="Columna65" dataDxfId="576"/>
    <tableColumn id="66" xr3:uid="{00000000-0010-0000-0500-000042000000}" name="Columna66" dataDxfId="575"/>
    <tableColumn id="67" xr3:uid="{00000000-0010-0000-0500-000043000000}" name="Columna67" dataDxfId="574"/>
    <tableColumn id="68" xr3:uid="{00000000-0010-0000-0500-000044000000}" name="Columna68" dataDxfId="573"/>
    <tableColumn id="69" xr3:uid="{00000000-0010-0000-0500-000045000000}" name="Columna69" dataDxfId="572"/>
    <tableColumn id="70" xr3:uid="{00000000-0010-0000-0500-000046000000}" name="Columna70" dataDxfId="571"/>
    <tableColumn id="71" xr3:uid="{00000000-0010-0000-0500-000047000000}" name="Columna71" dataDxfId="570"/>
    <tableColumn id="72" xr3:uid="{00000000-0010-0000-0500-000048000000}" name="Columna72" dataDxfId="569"/>
    <tableColumn id="73" xr3:uid="{00000000-0010-0000-0500-000049000000}" name="Columna73" dataDxfId="568"/>
    <tableColumn id="74" xr3:uid="{00000000-0010-0000-0500-00004A000000}" name="Columna74" dataDxfId="567"/>
    <tableColumn id="75" xr3:uid="{00000000-0010-0000-0500-00004B000000}" name="Columna75" dataDxfId="566"/>
    <tableColumn id="76" xr3:uid="{00000000-0010-0000-0500-00004C000000}" name="Columna76" dataDxfId="565"/>
    <tableColumn id="77" xr3:uid="{00000000-0010-0000-0500-00004D000000}" name="Columna77" dataDxfId="564"/>
    <tableColumn id="78" xr3:uid="{00000000-0010-0000-0500-00004E000000}" name="Columna78" dataDxfId="563"/>
    <tableColumn id="79" xr3:uid="{00000000-0010-0000-0500-00004F000000}" name="Columna79" dataDxfId="562"/>
    <tableColumn id="80" xr3:uid="{00000000-0010-0000-0500-000050000000}" name="id_busqueda" dataDxfId="561">
      <calculatedColumnFormula>CONCATENATE(Tabla_esp_indiv[[#This Row],[cve_org]],"-",Tabla_esp_indiv[[#This Row],[cve_exp]])</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06000000}" name="Tabla_part_act_esp_indiv" displayName="Tabla_part_act_esp_indiv" ref="A10:P42" totalsRowShown="0">
  <tableColumns count="16">
    <tableColumn id="1" xr3:uid="{00000000-0010-0000-0600-000001000000}" name="id_control"/>
    <tableColumn id="2" xr3:uid="{00000000-0010-0000-0600-000002000000}" name="nom_org"/>
    <tableColumn id="3" xr3:uid="{00000000-0010-0000-0600-000003000000}" name="cve_org" dataDxfId="560"/>
    <tableColumn id="4" xr3:uid="{00000000-0010-0000-0600-000004000000}" name="cve_exp" dataDxfId="559"/>
    <tableColumn id="5" xr3:uid="{00000000-0010-0000-0600-000005000000}" name="id_actor"/>
    <tableColumn id="6" xr3:uid="{00000000-0010-0000-0600-000006000000}" name="Columna6"/>
    <tableColumn id="7" xr3:uid="{00000000-0010-0000-0600-000007000000}" name="Columna7"/>
    <tableColumn id="8" xr3:uid="{00000000-0010-0000-0600-000008000000}" name="Columna8"/>
    <tableColumn id="9" xr3:uid="{00000000-0010-0000-0600-000009000000}" name="Columna9"/>
    <tableColumn id="10" xr3:uid="{00000000-0010-0000-0600-00000A000000}" name="Columna10"/>
    <tableColumn id="11" xr3:uid="{00000000-0010-0000-0600-00000B000000}" name="Columna11"/>
    <tableColumn id="12" xr3:uid="{00000000-0010-0000-0600-00000C000000}" name="Columna12"/>
    <tableColumn id="13" xr3:uid="{00000000-0010-0000-0600-00000D000000}" name="Columna13"/>
    <tableColumn id="14" xr3:uid="{00000000-0010-0000-0600-00000E000000}" name="Columna14"/>
    <tableColumn id="15" xr3:uid="{00000000-0010-0000-0600-00000F000000}" name="Columna15"/>
    <tableColumn id="16" xr3:uid="{00000000-0010-0000-0600-000010000000}" name="id_busqueda" dataDxfId="558">
      <calculatedColumnFormula>CONCATENATE(Tabla_part_act_esp_indiv[[#This Row],[cve_org]],"-",Tabla_part_act_esp_indiv[[#This Row],[cve_exp]],"-",Tabla_part_act_esp_indiv[[#This Row],[id_actor]])</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07000000}" name="Tabla_part_dem_esp_indiv" displayName="Tabla_part_dem_esp_indiv" ref="A10:X48" totalsRowShown="0">
  <tableColumns count="24">
    <tableColumn id="1" xr3:uid="{00000000-0010-0000-0700-000001000000}" name="id_control"/>
    <tableColumn id="2" xr3:uid="{00000000-0010-0000-0700-000002000000}" name="nom_org"/>
    <tableColumn id="3" xr3:uid="{00000000-0010-0000-0700-000003000000}" name="cve_org" dataDxfId="557"/>
    <tableColumn id="4" xr3:uid="{00000000-0010-0000-0700-000004000000}" name="cve_exp" dataDxfId="556"/>
    <tableColumn id="5" xr3:uid="{00000000-0010-0000-0700-000005000000}" name="id_demandado"/>
    <tableColumn id="6" xr3:uid="{00000000-0010-0000-0700-000006000000}" name="Columna6"/>
    <tableColumn id="7" xr3:uid="{00000000-0010-0000-0700-000007000000}" name="Columna7"/>
    <tableColumn id="8" xr3:uid="{00000000-0010-0000-0700-000008000000}" name="Columna8"/>
    <tableColumn id="9" xr3:uid="{00000000-0010-0000-0700-000009000000}" name="Columna9"/>
    <tableColumn id="10" xr3:uid="{00000000-0010-0000-0700-00000A000000}" name="Columna10"/>
    <tableColumn id="11" xr3:uid="{00000000-0010-0000-0700-00000B000000}" name="Columna11"/>
    <tableColumn id="12" xr3:uid="{00000000-0010-0000-0700-00000C000000}" name="Columna12"/>
    <tableColumn id="13" xr3:uid="{00000000-0010-0000-0700-00000D000000}" name="Columna13"/>
    <tableColumn id="14" xr3:uid="{00000000-0010-0000-0700-00000E000000}" name="Columna14"/>
    <tableColumn id="15" xr3:uid="{00000000-0010-0000-0700-00000F000000}" name="Columna15"/>
    <tableColumn id="16" xr3:uid="{00000000-0010-0000-0700-000010000000}" name="Columna16"/>
    <tableColumn id="17" xr3:uid="{00000000-0010-0000-0700-000011000000}" name="Columna17"/>
    <tableColumn id="18" xr3:uid="{00000000-0010-0000-0700-000012000000}" name="Columna18"/>
    <tableColumn id="19" xr3:uid="{00000000-0010-0000-0700-000013000000}" name="Columna19"/>
    <tableColumn id="20" xr3:uid="{00000000-0010-0000-0700-000014000000}" name="Columna20"/>
    <tableColumn id="21" xr3:uid="{00000000-0010-0000-0700-000015000000}" name="Columna21"/>
    <tableColumn id="22" xr3:uid="{00000000-0010-0000-0700-000016000000}" name="Columna22"/>
    <tableColumn id="23" xr3:uid="{00000000-0010-0000-0700-000017000000}" name="Columna23"/>
    <tableColumn id="24" xr3:uid="{00000000-0010-0000-0700-000018000000}" name="id_busqueda" dataDxfId="555">
      <calculatedColumnFormula>CONCATENATE(Tabla_part_dem_esp_indiv[[#This Row],[cve_org]],"-",Tabla_part_dem_esp_indiv[[#This Row],[cve_exp]],"-",Tabla_part_dem_esp_indiv[[#This Row],[id_demandado]])</calculatedColumnFormula>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08000000}" name="Tabla_esp_colec" displayName="Tabla_esp_colec" ref="A10:BR17" totalsRowShown="0" headerRowDxfId="554" dataDxfId="553">
  <tableColumns count="70">
    <tableColumn id="1" xr3:uid="{00000000-0010-0000-0800-000001000000}" name="id_control"/>
    <tableColumn id="2" xr3:uid="{00000000-0010-0000-0800-000002000000}" name="nom_org" dataDxfId="552"/>
    <tableColumn id="3" xr3:uid="{00000000-0010-0000-0800-000003000000}" name="cve_org" dataDxfId="551"/>
    <tableColumn id="4" xr3:uid="{00000000-0010-0000-0800-000004000000}" name="cve_exp" dataDxfId="550"/>
    <tableColumn id="5" xr3:uid="{00000000-0010-0000-0800-000005000000}" name="Columna5" dataDxfId="549"/>
    <tableColumn id="6" xr3:uid="{00000000-0010-0000-0800-000006000000}" name="Columna6" dataDxfId="548"/>
    <tableColumn id="7" xr3:uid="{00000000-0010-0000-0800-000007000000}" name="Columna7" dataDxfId="547"/>
    <tableColumn id="8" xr3:uid="{00000000-0010-0000-0800-000008000000}" name="Columna8" dataDxfId="546"/>
    <tableColumn id="9" xr3:uid="{00000000-0010-0000-0800-000009000000}" name="Columna9" dataDxfId="545"/>
    <tableColumn id="10" xr3:uid="{00000000-0010-0000-0800-00000A000000}" name="Columna10" dataDxfId="544"/>
    <tableColumn id="11" xr3:uid="{00000000-0010-0000-0800-00000B000000}" name="Columna11" dataDxfId="543"/>
    <tableColumn id="12" xr3:uid="{00000000-0010-0000-0800-00000C000000}" name="Columna12" dataDxfId="542"/>
    <tableColumn id="13" xr3:uid="{00000000-0010-0000-0800-00000D000000}" name="Columna13" dataDxfId="541"/>
    <tableColumn id="14" xr3:uid="{00000000-0010-0000-0800-00000E000000}" name="Columna14" dataDxfId="540"/>
    <tableColumn id="15" xr3:uid="{00000000-0010-0000-0800-00000F000000}" name="Columna15" dataDxfId="539"/>
    <tableColumn id="16" xr3:uid="{00000000-0010-0000-0800-000010000000}" name="Columna16" dataDxfId="538"/>
    <tableColumn id="17" xr3:uid="{00000000-0010-0000-0800-000011000000}" name="Columna17" dataDxfId="537"/>
    <tableColumn id="18" xr3:uid="{00000000-0010-0000-0800-000012000000}" name="Columna18" dataDxfId="536"/>
    <tableColumn id="19" xr3:uid="{00000000-0010-0000-0800-000013000000}" name="Columna19" dataDxfId="535"/>
    <tableColumn id="20" xr3:uid="{00000000-0010-0000-0800-000014000000}" name="Columna20" dataDxfId="534"/>
    <tableColumn id="21" xr3:uid="{00000000-0010-0000-0800-000015000000}" name="Columna21" dataDxfId="533"/>
    <tableColumn id="22" xr3:uid="{00000000-0010-0000-0800-000016000000}" name="Columna22" dataDxfId="532"/>
    <tableColumn id="23" xr3:uid="{00000000-0010-0000-0800-000017000000}" name="Columna23" dataDxfId="531"/>
    <tableColumn id="24" xr3:uid="{00000000-0010-0000-0800-000018000000}" name="Columna24" dataDxfId="530"/>
    <tableColumn id="25" xr3:uid="{00000000-0010-0000-0800-000019000000}" name="Columna25" dataDxfId="529"/>
    <tableColumn id="26" xr3:uid="{00000000-0010-0000-0800-00001A000000}" name="Columna26" dataDxfId="528"/>
    <tableColumn id="27" xr3:uid="{00000000-0010-0000-0800-00001B000000}" name="Columna27" dataDxfId="527"/>
    <tableColumn id="28" xr3:uid="{00000000-0010-0000-0800-00001C000000}" name="Columna28" dataDxfId="526"/>
    <tableColumn id="29" xr3:uid="{00000000-0010-0000-0800-00001D000000}" name="Columna29" dataDxfId="525"/>
    <tableColumn id="30" xr3:uid="{00000000-0010-0000-0800-00001E000000}" name="Columna30" dataDxfId="524"/>
    <tableColumn id="31" xr3:uid="{00000000-0010-0000-0800-00001F000000}" name="Columna31" dataDxfId="523"/>
    <tableColumn id="32" xr3:uid="{00000000-0010-0000-0800-000020000000}" name="Columna32" dataDxfId="522"/>
    <tableColumn id="33" xr3:uid="{00000000-0010-0000-0800-000021000000}" name="Columna33" dataDxfId="521"/>
    <tableColumn id="34" xr3:uid="{00000000-0010-0000-0800-000022000000}" name="Columna34" dataDxfId="520"/>
    <tableColumn id="35" xr3:uid="{00000000-0010-0000-0800-000023000000}" name="Columna35" dataDxfId="519"/>
    <tableColumn id="36" xr3:uid="{00000000-0010-0000-0800-000024000000}" name="Columna36" dataDxfId="518"/>
    <tableColumn id="37" xr3:uid="{00000000-0010-0000-0800-000025000000}" name="Columna37" dataDxfId="517"/>
    <tableColumn id="38" xr3:uid="{00000000-0010-0000-0800-000026000000}" name="Columna38" dataDxfId="516"/>
    <tableColumn id="39" xr3:uid="{00000000-0010-0000-0800-000027000000}" name="Columna39" dataDxfId="515"/>
    <tableColumn id="40" xr3:uid="{00000000-0010-0000-0800-000028000000}" name="Columna40" dataDxfId="514"/>
    <tableColumn id="41" xr3:uid="{00000000-0010-0000-0800-000029000000}" name="Columna41" dataDxfId="513"/>
    <tableColumn id="42" xr3:uid="{00000000-0010-0000-0800-00002A000000}" name="Columna42" dataDxfId="512"/>
    <tableColumn id="43" xr3:uid="{00000000-0010-0000-0800-00002B000000}" name="Columna43" dataDxfId="511"/>
    <tableColumn id="44" xr3:uid="{00000000-0010-0000-0800-00002C000000}" name="Columna44" dataDxfId="510"/>
    <tableColumn id="45" xr3:uid="{00000000-0010-0000-0800-00002D000000}" name="Columna45" dataDxfId="509"/>
    <tableColumn id="46" xr3:uid="{00000000-0010-0000-0800-00002E000000}" name="Columna46" dataDxfId="508"/>
    <tableColumn id="47" xr3:uid="{00000000-0010-0000-0800-00002F000000}" name="Columna47" dataDxfId="507"/>
    <tableColumn id="48" xr3:uid="{00000000-0010-0000-0800-000030000000}" name="Columna48" dataDxfId="506"/>
    <tableColumn id="49" xr3:uid="{00000000-0010-0000-0800-000031000000}" name="Columna49" dataDxfId="505"/>
    <tableColumn id="50" xr3:uid="{00000000-0010-0000-0800-000032000000}" name="Columna50" dataDxfId="504"/>
    <tableColumn id="51" xr3:uid="{00000000-0010-0000-0800-000033000000}" name="Columna51" dataDxfId="503"/>
    <tableColumn id="52" xr3:uid="{00000000-0010-0000-0800-000034000000}" name="Columna52" dataDxfId="502"/>
    <tableColumn id="53" xr3:uid="{00000000-0010-0000-0800-000035000000}" name="Columna53" dataDxfId="501"/>
    <tableColumn id="54" xr3:uid="{00000000-0010-0000-0800-000036000000}" name="Columna54" dataDxfId="500"/>
    <tableColumn id="55" xr3:uid="{00000000-0010-0000-0800-000037000000}" name="Columna55" dataDxfId="499"/>
    <tableColumn id="56" xr3:uid="{00000000-0010-0000-0800-000038000000}" name="Columna56" dataDxfId="498"/>
    <tableColumn id="57" xr3:uid="{00000000-0010-0000-0800-000039000000}" name="Columna57" dataDxfId="497"/>
    <tableColumn id="58" xr3:uid="{00000000-0010-0000-0800-00003A000000}" name="Columna58" dataDxfId="496"/>
    <tableColumn id="59" xr3:uid="{00000000-0010-0000-0800-00003B000000}" name="Columna59" dataDxfId="495"/>
    <tableColumn id="60" xr3:uid="{00000000-0010-0000-0800-00003C000000}" name="Columna60" dataDxfId="494"/>
    <tableColumn id="61" xr3:uid="{00000000-0010-0000-0800-00003D000000}" name="Columna61" dataDxfId="493"/>
    <tableColumn id="62" xr3:uid="{00000000-0010-0000-0800-00003E000000}" name="Columna62" dataDxfId="492"/>
    <tableColumn id="63" xr3:uid="{00000000-0010-0000-0800-00003F000000}" name="Columna63" dataDxfId="491"/>
    <tableColumn id="64" xr3:uid="{00000000-0010-0000-0800-000040000000}" name="Columna64" dataDxfId="490"/>
    <tableColumn id="65" xr3:uid="{00000000-0010-0000-0800-000041000000}" name="Columna65" dataDxfId="489"/>
    <tableColumn id="66" xr3:uid="{00000000-0010-0000-0800-000042000000}" name="Columna66" dataDxfId="488"/>
    <tableColumn id="67" xr3:uid="{00000000-0010-0000-0800-000043000000}" name="Columna67" dataDxfId="487"/>
    <tableColumn id="68" xr3:uid="{00000000-0010-0000-0800-000044000000}" name="Columna68" dataDxfId="486"/>
    <tableColumn id="69" xr3:uid="{00000000-0010-0000-0800-000045000000}" name="Columna69" dataDxfId="485"/>
    <tableColumn id="70" xr3:uid="{00000000-0010-0000-0800-000046000000}" name="id_busqueda" dataDxfId="484">
      <calculatedColumnFormula>CONCATENATE(Tabla_esp_colec[[#This Row],[cve_org]],"-",Tabla_esp_colec[[#This Row],[cve_exp]])</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09000000}" name="Tabla_act_esp_colec" displayName="Tabla_act_esp_colec" ref="A10:AI12" totalsRowShown="0" headerRowDxfId="483" dataDxfId="482">
  <tableColumns count="35">
    <tableColumn id="1" xr3:uid="{00000000-0010-0000-0900-000001000000}" name="id_control" dataDxfId="481"/>
    <tableColumn id="2" xr3:uid="{00000000-0010-0000-0900-000002000000}" name="nom_org" dataDxfId="480"/>
    <tableColumn id="3" xr3:uid="{00000000-0010-0000-0900-000003000000}" name="cve_org" dataDxfId="479"/>
    <tableColumn id="4" xr3:uid="{00000000-0010-0000-0900-000004000000}" name="cve_exp" dataDxfId="478"/>
    <tableColumn id="5" xr3:uid="{00000000-0010-0000-0900-000005000000}" name="id_actor" dataDxfId="477"/>
    <tableColumn id="6" xr3:uid="{00000000-0010-0000-0900-000006000000}" name="Columna6" dataDxfId="476"/>
    <tableColumn id="7" xr3:uid="{00000000-0010-0000-0900-000007000000}" name="Columna7" dataDxfId="475"/>
    <tableColumn id="8" xr3:uid="{00000000-0010-0000-0900-000008000000}" name="Columna8" dataDxfId="474"/>
    <tableColumn id="9" xr3:uid="{00000000-0010-0000-0900-000009000000}" name="Columna9" dataDxfId="473"/>
    <tableColumn id="10" xr3:uid="{00000000-0010-0000-0900-00000A000000}" name="Columna10" dataDxfId="472"/>
    <tableColumn id="11" xr3:uid="{00000000-0010-0000-0900-00000B000000}" name="Columna11" dataDxfId="471"/>
    <tableColumn id="12" xr3:uid="{00000000-0010-0000-0900-00000C000000}" name="Columna12" dataDxfId="470"/>
    <tableColumn id="13" xr3:uid="{00000000-0010-0000-0900-00000D000000}" name="Columna13" dataDxfId="469"/>
    <tableColumn id="14" xr3:uid="{00000000-0010-0000-0900-00000E000000}" name="Columna14" dataDxfId="468"/>
    <tableColumn id="15" xr3:uid="{00000000-0010-0000-0900-00000F000000}" name="Columna15" dataDxfId="467"/>
    <tableColumn id="16" xr3:uid="{00000000-0010-0000-0900-000010000000}" name="Columna16" dataDxfId="466"/>
    <tableColumn id="17" xr3:uid="{00000000-0010-0000-0900-000011000000}" name="Columna17" dataDxfId="465"/>
    <tableColumn id="18" xr3:uid="{00000000-0010-0000-0900-000012000000}" name="Columna18" dataDxfId="464"/>
    <tableColumn id="19" xr3:uid="{00000000-0010-0000-0900-000013000000}" name="Columna19" dataDxfId="463"/>
    <tableColumn id="20" xr3:uid="{00000000-0010-0000-0900-000014000000}" name="Columna20" dataDxfId="462"/>
    <tableColumn id="21" xr3:uid="{00000000-0010-0000-0900-000015000000}" name="Columna21" dataDxfId="461"/>
    <tableColumn id="22" xr3:uid="{00000000-0010-0000-0900-000016000000}" name="Columna22" dataDxfId="460"/>
    <tableColumn id="23" xr3:uid="{00000000-0010-0000-0900-000017000000}" name="Columna23" dataDxfId="459"/>
    <tableColumn id="24" xr3:uid="{00000000-0010-0000-0900-000018000000}" name="Columna24" dataDxfId="458"/>
    <tableColumn id="25" xr3:uid="{00000000-0010-0000-0900-000019000000}" name="Columna25" dataDxfId="457"/>
    <tableColumn id="26" xr3:uid="{00000000-0010-0000-0900-00001A000000}" name="Columna26" dataDxfId="456"/>
    <tableColumn id="27" xr3:uid="{00000000-0010-0000-0900-00001B000000}" name="Columna27" dataDxfId="455"/>
    <tableColumn id="28" xr3:uid="{00000000-0010-0000-0900-00001C000000}" name="Columna28" dataDxfId="454"/>
    <tableColumn id="29" xr3:uid="{00000000-0010-0000-0900-00001D000000}" name="Columna29" dataDxfId="453"/>
    <tableColumn id="30" xr3:uid="{00000000-0010-0000-0900-00001E000000}" name="Columna30" dataDxfId="452"/>
    <tableColumn id="31" xr3:uid="{00000000-0010-0000-0900-00001F000000}" name="Columna31" dataDxfId="451"/>
    <tableColumn id="32" xr3:uid="{00000000-0010-0000-0900-000020000000}" name="Columna32" dataDxfId="450"/>
    <tableColumn id="33" xr3:uid="{00000000-0010-0000-0900-000021000000}" name="Columna33" dataDxfId="449"/>
    <tableColumn id="34" xr3:uid="{00000000-0010-0000-0900-000022000000}" name="Columna34" dataDxfId="448"/>
    <tableColumn id="35" xr3:uid="{00000000-0010-0000-0900-000023000000}" name="id_busqueda" dataDxfId="447">
      <calculatedColumnFormula>CONCATENATE(Tabla_act_esp_colec[[#This Row],[cve_org]],"-",Tabla_act_esp_colec[[#This Row],[cve_exp]],"-",Tabla_act_esp_colec[[#This Row],[id_actor]])</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0A000000}" name="Tabla_part_dem_esp_colec" displayName="Tabla_part_dem_esp_colec" ref="A10:AI13" totalsRowShown="0" headerRowDxfId="446" dataDxfId="445">
  <tableColumns count="35">
    <tableColumn id="1" xr3:uid="{00000000-0010-0000-0A00-000001000000}" name="id_control" dataDxfId="444"/>
    <tableColumn id="2" xr3:uid="{00000000-0010-0000-0A00-000002000000}" name="nom_org" dataDxfId="443"/>
    <tableColumn id="3" xr3:uid="{00000000-0010-0000-0A00-000003000000}" name="cve_org" dataDxfId="442"/>
    <tableColumn id="4" xr3:uid="{00000000-0010-0000-0A00-000004000000}" name="cve_exp" dataDxfId="441"/>
    <tableColumn id="5" xr3:uid="{00000000-0010-0000-0A00-000005000000}" name="id_demandado" dataDxfId="440"/>
    <tableColumn id="6" xr3:uid="{00000000-0010-0000-0A00-000006000000}" name="Columna6" dataDxfId="439"/>
    <tableColumn id="7" xr3:uid="{00000000-0010-0000-0A00-000007000000}" name="Columna7" dataDxfId="438"/>
    <tableColumn id="8" xr3:uid="{00000000-0010-0000-0A00-000008000000}" name="Columna8" dataDxfId="437"/>
    <tableColumn id="9" xr3:uid="{00000000-0010-0000-0A00-000009000000}" name="Columna9" dataDxfId="436"/>
    <tableColumn id="10" xr3:uid="{00000000-0010-0000-0A00-00000A000000}" name="Columna10" dataDxfId="435"/>
    <tableColumn id="11" xr3:uid="{00000000-0010-0000-0A00-00000B000000}" name="Columna11" dataDxfId="434"/>
    <tableColumn id="12" xr3:uid="{00000000-0010-0000-0A00-00000C000000}" name="Columna12" dataDxfId="433"/>
    <tableColumn id="13" xr3:uid="{00000000-0010-0000-0A00-00000D000000}" name="Columna13" dataDxfId="432"/>
    <tableColumn id="14" xr3:uid="{00000000-0010-0000-0A00-00000E000000}" name="Columna14" dataDxfId="431"/>
    <tableColumn id="15" xr3:uid="{00000000-0010-0000-0A00-00000F000000}" name="Columna15" dataDxfId="430"/>
    <tableColumn id="16" xr3:uid="{00000000-0010-0000-0A00-000010000000}" name="Columna16" dataDxfId="429"/>
    <tableColumn id="17" xr3:uid="{00000000-0010-0000-0A00-000011000000}" name="Columna17" dataDxfId="428"/>
    <tableColumn id="18" xr3:uid="{00000000-0010-0000-0A00-000012000000}" name="Columna18" dataDxfId="427"/>
    <tableColumn id="19" xr3:uid="{00000000-0010-0000-0A00-000013000000}" name="Columna19" dataDxfId="426"/>
    <tableColumn id="20" xr3:uid="{00000000-0010-0000-0A00-000014000000}" name="Columna20" dataDxfId="425"/>
    <tableColumn id="21" xr3:uid="{00000000-0010-0000-0A00-000015000000}" name="Columna21" dataDxfId="424"/>
    <tableColumn id="22" xr3:uid="{00000000-0010-0000-0A00-000016000000}" name="Columna22" dataDxfId="423"/>
    <tableColumn id="23" xr3:uid="{00000000-0010-0000-0A00-000017000000}" name="Columna23" dataDxfId="422"/>
    <tableColumn id="24" xr3:uid="{00000000-0010-0000-0A00-000018000000}" name="Columna24" dataDxfId="421"/>
    <tableColumn id="25" xr3:uid="{00000000-0010-0000-0A00-000019000000}" name="Columna25" dataDxfId="420"/>
    <tableColumn id="26" xr3:uid="{00000000-0010-0000-0A00-00001A000000}" name="Columna26" dataDxfId="419"/>
    <tableColumn id="27" xr3:uid="{00000000-0010-0000-0A00-00001B000000}" name="Columna27" dataDxfId="418"/>
    <tableColumn id="28" xr3:uid="{00000000-0010-0000-0A00-00001C000000}" name="Columna28" dataDxfId="417"/>
    <tableColumn id="29" xr3:uid="{00000000-0010-0000-0A00-00001D000000}" name="Columna29" dataDxfId="416"/>
    <tableColumn id="30" xr3:uid="{00000000-0010-0000-0A00-00001E000000}" name="Columna30" dataDxfId="415"/>
    <tableColumn id="31" xr3:uid="{00000000-0010-0000-0A00-00001F000000}" name="Columna31" dataDxfId="414"/>
    <tableColumn id="32" xr3:uid="{00000000-0010-0000-0A00-000020000000}" name="Columna32" dataDxfId="413"/>
    <tableColumn id="33" xr3:uid="{00000000-0010-0000-0A00-000021000000}" name="Columna33" dataDxfId="412"/>
    <tableColumn id="34" xr3:uid="{00000000-0010-0000-0A00-000022000000}" name="Columna34" dataDxfId="411"/>
    <tableColumn id="35" xr3:uid="{00000000-0010-0000-0A00-000023000000}" name="id_busqueda" dataDxfId="410">
      <calculatedColumnFormula>CONCATENATE(Tabla_part_dem_esp_colec[[#This Row],[cve_org]],"-",Tabla_part_dem_esp_colec[[#This Row],[cve_exp]],"-",Tabla_part_dem_esp_colec[[#This Row],[id_demandado]])</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0B000000}" name="Tabla_huelga" displayName="Tabla_huelga" ref="A10:BC25" totalsRowShown="0" headerRowDxfId="409" dataDxfId="408">
  <tableColumns count="55">
    <tableColumn id="1" xr3:uid="{00000000-0010-0000-0B00-000001000000}" name="id_control" dataDxfId="407"/>
    <tableColumn id="2" xr3:uid="{00000000-0010-0000-0B00-000002000000}" name="nom_org" dataDxfId="406"/>
    <tableColumn id="3" xr3:uid="{00000000-0010-0000-0B00-000003000000}" name="cve_org" dataDxfId="405"/>
    <tableColumn id="4" xr3:uid="{00000000-0010-0000-0B00-000004000000}" name="cve_exp" dataDxfId="404"/>
    <tableColumn id="5" xr3:uid="{00000000-0010-0000-0B00-000005000000}" name="Columna5" dataDxfId="403"/>
    <tableColumn id="6" xr3:uid="{00000000-0010-0000-0B00-000006000000}" name="Columna6" dataDxfId="402"/>
    <tableColumn id="7" xr3:uid="{00000000-0010-0000-0B00-000007000000}" name="Columna7" dataDxfId="401"/>
    <tableColumn id="8" xr3:uid="{00000000-0010-0000-0B00-000008000000}" name="Columna8" dataDxfId="400"/>
    <tableColumn id="9" xr3:uid="{00000000-0010-0000-0B00-000009000000}" name="Columna9" dataDxfId="399"/>
    <tableColumn id="10" xr3:uid="{00000000-0010-0000-0B00-00000A000000}" name="Columna10" dataDxfId="398"/>
    <tableColumn id="11" xr3:uid="{00000000-0010-0000-0B00-00000B000000}" name="Columna11" dataDxfId="397"/>
    <tableColumn id="12" xr3:uid="{00000000-0010-0000-0B00-00000C000000}" name="Columna12" dataDxfId="396"/>
    <tableColumn id="13" xr3:uid="{00000000-0010-0000-0B00-00000D000000}" name="Columna13" dataDxfId="395"/>
    <tableColumn id="14" xr3:uid="{00000000-0010-0000-0B00-00000E000000}" name="Columna14" dataDxfId="394"/>
    <tableColumn id="15" xr3:uid="{00000000-0010-0000-0B00-00000F000000}" name="Columna15" dataDxfId="393"/>
    <tableColumn id="16" xr3:uid="{00000000-0010-0000-0B00-000010000000}" name="Columna16" dataDxfId="392"/>
    <tableColumn id="17" xr3:uid="{00000000-0010-0000-0B00-000011000000}" name="Columna17" dataDxfId="391"/>
    <tableColumn id="18" xr3:uid="{00000000-0010-0000-0B00-000012000000}" name="Columna18" dataDxfId="390"/>
    <tableColumn id="19" xr3:uid="{00000000-0010-0000-0B00-000013000000}" name="Columna19" dataDxfId="389"/>
    <tableColumn id="20" xr3:uid="{00000000-0010-0000-0B00-000014000000}" name="Columna20" dataDxfId="388"/>
    <tableColumn id="21" xr3:uid="{00000000-0010-0000-0B00-000015000000}" name="Columna21" dataDxfId="387"/>
    <tableColumn id="22" xr3:uid="{00000000-0010-0000-0B00-000016000000}" name="Columna22" dataDxfId="386"/>
    <tableColumn id="23" xr3:uid="{00000000-0010-0000-0B00-000017000000}" name="Columna23" dataDxfId="385"/>
    <tableColumn id="24" xr3:uid="{00000000-0010-0000-0B00-000018000000}" name="Columna24" dataDxfId="384"/>
    <tableColumn id="25" xr3:uid="{00000000-0010-0000-0B00-000019000000}" name="Columna25" dataDxfId="383"/>
    <tableColumn id="26" xr3:uid="{00000000-0010-0000-0B00-00001A000000}" name="Columna26" dataDxfId="382"/>
    <tableColumn id="27" xr3:uid="{00000000-0010-0000-0B00-00001B000000}" name="Columna27" dataDxfId="381"/>
    <tableColumn id="28" xr3:uid="{00000000-0010-0000-0B00-00001C000000}" name="Columna28" dataDxfId="380"/>
    <tableColumn id="29" xr3:uid="{00000000-0010-0000-0B00-00001D000000}" name="Columna29" dataDxfId="379"/>
    <tableColumn id="30" xr3:uid="{00000000-0010-0000-0B00-00001E000000}" name="Columna30" dataDxfId="378"/>
    <tableColumn id="31" xr3:uid="{00000000-0010-0000-0B00-00001F000000}" name="Columna31" dataDxfId="377"/>
    <tableColumn id="32" xr3:uid="{00000000-0010-0000-0B00-000020000000}" name="Columna32" dataDxfId="376"/>
    <tableColumn id="33" xr3:uid="{00000000-0010-0000-0B00-000021000000}" name="Columna33" dataDxfId="375"/>
    <tableColumn id="34" xr3:uid="{00000000-0010-0000-0B00-000022000000}" name="Columna34" dataDxfId="374"/>
    <tableColumn id="35" xr3:uid="{00000000-0010-0000-0B00-000023000000}" name="Columna35" dataDxfId="373"/>
    <tableColumn id="36" xr3:uid="{00000000-0010-0000-0B00-000024000000}" name="Columna36" dataDxfId="372"/>
    <tableColumn id="37" xr3:uid="{00000000-0010-0000-0B00-000025000000}" name="Columna37" dataDxfId="371"/>
    <tableColumn id="38" xr3:uid="{00000000-0010-0000-0B00-000026000000}" name="Columna38" dataDxfId="370"/>
    <tableColumn id="39" xr3:uid="{00000000-0010-0000-0B00-000027000000}" name="Columna39" dataDxfId="369"/>
    <tableColumn id="40" xr3:uid="{00000000-0010-0000-0B00-000028000000}" name="Columna40" dataDxfId="368"/>
    <tableColumn id="41" xr3:uid="{00000000-0010-0000-0B00-000029000000}" name="Columna41" dataDxfId="367"/>
    <tableColumn id="42" xr3:uid="{00000000-0010-0000-0B00-00002A000000}" name="Columna42" dataDxfId="366"/>
    <tableColumn id="43" xr3:uid="{00000000-0010-0000-0B00-00002B000000}" name="Columna43" dataDxfId="365"/>
    <tableColumn id="44" xr3:uid="{00000000-0010-0000-0B00-00002C000000}" name="Columna44" dataDxfId="364"/>
    <tableColumn id="45" xr3:uid="{00000000-0010-0000-0B00-00002D000000}" name="Columna45" dataDxfId="363"/>
    <tableColumn id="46" xr3:uid="{00000000-0010-0000-0B00-00002E000000}" name="Columna46" dataDxfId="362"/>
    <tableColumn id="47" xr3:uid="{00000000-0010-0000-0B00-00002F000000}" name="Columna47" dataDxfId="361"/>
    <tableColumn id="48" xr3:uid="{00000000-0010-0000-0B00-000030000000}" name="Columna48" dataDxfId="360"/>
    <tableColumn id="49" xr3:uid="{00000000-0010-0000-0B00-000031000000}" name="Columna49" dataDxfId="359"/>
    <tableColumn id="50" xr3:uid="{00000000-0010-0000-0B00-000032000000}" name="Columna50" dataDxfId="358"/>
    <tableColumn id="51" xr3:uid="{00000000-0010-0000-0B00-000033000000}" name="Columna51" dataDxfId="357"/>
    <tableColumn id="52" xr3:uid="{00000000-0010-0000-0B00-000034000000}" name="Columna52" dataDxfId="356"/>
    <tableColumn id="53" xr3:uid="{00000000-0010-0000-0B00-000035000000}" name="Columna53" dataDxfId="355"/>
    <tableColumn id="54" xr3:uid="{00000000-0010-0000-0B00-000036000000}" name="Columna54" dataDxfId="354"/>
    <tableColumn id="55" xr3:uid="{00000000-0010-0000-0B00-000037000000}" name="id_busqueda" dataDxfId="353"/>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0C000000}" name="Tabla_part_act_huelga" displayName="Tabla_part_act_huelga" ref="A10:T25" totalsRowShown="0">
  <tableColumns count="20">
    <tableColumn id="1" xr3:uid="{00000000-0010-0000-0C00-000001000000}" name="id_control"/>
    <tableColumn id="2" xr3:uid="{00000000-0010-0000-0C00-000002000000}" name="nom_org"/>
    <tableColumn id="3" xr3:uid="{00000000-0010-0000-0C00-000003000000}" name="cve_org" dataDxfId="352"/>
    <tableColumn id="4" xr3:uid="{00000000-0010-0000-0C00-000004000000}" name="cve_exp" dataDxfId="351"/>
    <tableColumn id="5" xr3:uid="{00000000-0010-0000-0C00-000005000000}" name="id_actor"/>
    <tableColumn id="6" xr3:uid="{00000000-0010-0000-0C00-000006000000}" name="Columna6"/>
    <tableColumn id="7" xr3:uid="{00000000-0010-0000-0C00-000007000000}" name="Columna7"/>
    <tableColumn id="8" xr3:uid="{00000000-0010-0000-0C00-000008000000}" name="Columna8"/>
    <tableColumn id="9" xr3:uid="{00000000-0010-0000-0C00-000009000000}" name="Columna9"/>
    <tableColumn id="10" xr3:uid="{00000000-0010-0000-0C00-00000A000000}" name="Columna10"/>
    <tableColumn id="11" xr3:uid="{00000000-0010-0000-0C00-00000B000000}" name="Columna11"/>
    <tableColumn id="12" xr3:uid="{00000000-0010-0000-0C00-00000C000000}" name="Columna12"/>
    <tableColumn id="13" xr3:uid="{00000000-0010-0000-0C00-00000D000000}" name="Columna13"/>
    <tableColumn id="14" xr3:uid="{00000000-0010-0000-0C00-00000E000000}" name="Columna14"/>
    <tableColumn id="15" xr3:uid="{00000000-0010-0000-0C00-00000F000000}" name="Columna15"/>
    <tableColumn id="16" xr3:uid="{00000000-0010-0000-0C00-000010000000}" name="Columna16"/>
    <tableColumn id="17" xr3:uid="{00000000-0010-0000-0C00-000011000000}" name="Columna17"/>
    <tableColumn id="18" xr3:uid="{00000000-0010-0000-0C00-000012000000}" name="Columna18"/>
    <tableColumn id="19" xr3:uid="{00000000-0010-0000-0C00-000013000000}" name="Columna19"/>
    <tableColumn id="20" xr3:uid="{00000000-0010-0000-0C00-000014000000}" name="id_busqueda"/>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0D000000}" name="Tabla_part_dem_huelga" displayName="Tabla_part_dem_huelga" ref="A10:X26" totalsRowShown="0">
  <tableColumns count="24">
    <tableColumn id="1" xr3:uid="{00000000-0010-0000-0D00-000001000000}" name="id_control"/>
    <tableColumn id="2" xr3:uid="{00000000-0010-0000-0D00-000002000000}" name="nom_org"/>
    <tableColumn id="3" xr3:uid="{00000000-0010-0000-0D00-000003000000}" name="cve_org" dataDxfId="350"/>
    <tableColumn id="4" xr3:uid="{00000000-0010-0000-0D00-000004000000}" name="cve_exp" dataDxfId="349"/>
    <tableColumn id="5" xr3:uid="{00000000-0010-0000-0D00-000005000000}" name="id_demandado"/>
    <tableColumn id="6" xr3:uid="{00000000-0010-0000-0D00-000006000000}" name="Columna6"/>
    <tableColumn id="7" xr3:uid="{00000000-0010-0000-0D00-000007000000}" name="Columna7"/>
    <tableColumn id="8" xr3:uid="{00000000-0010-0000-0D00-000008000000}" name="Columna8"/>
    <tableColumn id="9" xr3:uid="{00000000-0010-0000-0D00-000009000000}" name="Columna9"/>
    <tableColumn id="10" xr3:uid="{00000000-0010-0000-0D00-00000A000000}" name="Columna10"/>
    <tableColumn id="11" xr3:uid="{00000000-0010-0000-0D00-00000B000000}" name="Columna11"/>
    <tableColumn id="12" xr3:uid="{00000000-0010-0000-0D00-00000C000000}" name="Columna12"/>
    <tableColumn id="13" xr3:uid="{00000000-0010-0000-0D00-00000D000000}" name="Columna13"/>
    <tableColumn id="14" xr3:uid="{00000000-0010-0000-0D00-00000E000000}" name="Columna14"/>
    <tableColumn id="15" xr3:uid="{00000000-0010-0000-0D00-00000F000000}" name="Columna15"/>
    <tableColumn id="16" xr3:uid="{00000000-0010-0000-0D00-000010000000}" name="Columna16"/>
    <tableColumn id="17" xr3:uid="{00000000-0010-0000-0D00-000011000000}" name="Columna17"/>
    <tableColumn id="18" xr3:uid="{00000000-0010-0000-0D00-000012000000}" name="Columna18"/>
    <tableColumn id="19" xr3:uid="{00000000-0010-0000-0D00-000013000000}" name="Columna19"/>
    <tableColumn id="20" xr3:uid="{00000000-0010-0000-0D00-000014000000}" name="Columna20"/>
    <tableColumn id="21" xr3:uid="{00000000-0010-0000-0D00-000015000000}" name="Columna21"/>
    <tableColumn id="22" xr3:uid="{00000000-0010-0000-0D00-000016000000}" name="Columna22"/>
    <tableColumn id="23" xr3:uid="{00000000-0010-0000-0D00-000017000000}" name="Columna23"/>
    <tableColumn id="24" xr3:uid="{00000000-0010-0000-0D00-000018000000}" name="id_busqueda" dataDxfId="348"/>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0E000000}" name="Tabla_colec_nat_eco" displayName="Tabla_colec_nat_eco" ref="A10:BE11" totalsRowShown="0">
  <tableColumns count="57">
    <tableColumn id="1" xr3:uid="{00000000-0010-0000-0E00-000001000000}" name="id_control"/>
    <tableColumn id="2" xr3:uid="{00000000-0010-0000-0E00-000002000000}" name="nom_org"/>
    <tableColumn id="3" xr3:uid="{00000000-0010-0000-0E00-000003000000}" name="cve_org" dataDxfId="347"/>
    <tableColumn id="4" xr3:uid="{00000000-0010-0000-0E00-000004000000}" name="cve_exp" dataDxfId="346"/>
    <tableColumn id="5" xr3:uid="{00000000-0010-0000-0E00-000005000000}" name="Columna5" dataDxfId="345"/>
    <tableColumn id="6" xr3:uid="{00000000-0010-0000-0E00-000006000000}" name="Columna6"/>
    <tableColumn id="7" xr3:uid="{00000000-0010-0000-0E00-000007000000}" name="Columna7"/>
    <tableColumn id="8" xr3:uid="{00000000-0010-0000-0E00-000008000000}" name="Columna8"/>
    <tableColumn id="9" xr3:uid="{00000000-0010-0000-0E00-000009000000}" name="Columna9"/>
    <tableColumn id="10" xr3:uid="{00000000-0010-0000-0E00-00000A000000}" name="Columna10"/>
    <tableColumn id="11" xr3:uid="{00000000-0010-0000-0E00-00000B000000}" name="Columna11"/>
    <tableColumn id="12" xr3:uid="{00000000-0010-0000-0E00-00000C000000}" name="Columna12"/>
    <tableColumn id="13" xr3:uid="{00000000-0010-0000-0E00-00000D000000}" name="Columna13"/>
    <tableColumn id="14" xr3:uid="{00000000-0010-0000-0E00-00000E000000}" name="Columna14"/>
    <tableColumn id="15" xr3:uid="{00000000-0010-0000-0E00-00000F000000}" name="Columna15"/>
    <tableColumn id="16" xr3:uid="{00000000-0010-0000-0E00-000010000000}" name="Columna16"/>
    <tableColumn id="17" xr3:uid="{00000000-0010-0000-0E00-000011000000}" name="Columna17"/>
    <tableColumn id="18" xr3:uid="{00000000-0010-0000-0E00-000012000000}" name="Columna18"/>
    <tableColumn id="19" xr3:uid="{00000000-0010-0000-0E00-000013000000}" name="Columna19"/>
    <tableColumn id="20" xr3:uid="{00000000-0010-0000-0E00-000014000000}" name="Columna20"/>
    <tableColumn id="21" xr3:uid="{00000000-0010-0000-0E00-000015000000}" name="Columna21"/>
    <tableColumn id="22" xr3:uid="{00000000-0010-0000-0E00-000016000000}" name="Columna22"/>
    <tableColumn id="23" xr3:uid="{00000000-0010-0000-0E00-000017000000}" name="Columna23"/>
    <tableColumn id="24" xr3:uid="{00000000-0010-0000-0E00-000018000000}" name="Columna24"/>
    <tableColumn id="25" xr3:uid="{00000000-0010-0000-0E00-000019000000}" name="Columna25"/>
    <tableColumn id="26" xr3:uid="{00000000-0010-0000-0E00-00001A000000}" name="Columna26"/>
    <tableColumn id="27" xr3:uid="{00000000-0010-0000-0E00-00001B000000}" name="Columna27" dataDxfId="344"/>
    <tableColumn id="28" xr3:uid="{00000000-0010-0000-0E00-00001C000000}" name="Columna28"/>
    <tableColumn id="29" xr3:uid="{00000000-0010-0000-0E00-00001D000000}" name="Columna29"/>
    <tableColumn id="30" xr3:uid="{00000000-0010-0000-0E00-00001E000000}" name="Columna30"/>
    <tableColumn id="31" xr3:uid="{00000000-0010-0000-0E00-00001F000000}" name="Columna31"/>
    <tableColumn id="32" xr3:uid="{00000000-0010-0000-0E00-000020000000}" name="Columna32"/>
    <tableColumn id="33" xr3:uid="{00000000-0010-0000-0E00-000021000000}" name="Columna33"/>
    <tableColumn id="34" xr3:uid="{00000000-0010-0000-0E00-000022000000}" name="Columna34" dataDxfId="343"/>
    <tableColumn id="35" xr3:uid="{00000000-0010-0000-0E00-000023000000}" name="Columna35"/>
    <tableColumn id="36" xr3:uid="{00000000-0010-0000-0E00-000024000000}" name="Columna36"/>
    <tableColumn id="37" xr3:uid="{00000000-0010-0000-0E00-000025000000}" name="Columna37"/>
    <tableColumn id="38" xr3:uid="{00000000-0010-0000-0E00-000026000000}" name="Columna38" dataDxfId="342"/>
    <tableColumn id="39" xr3:uid="{00000000-0010-0000-0E00-000027000000}" name="Columna39"/>
    <tableColumn id="40" xr3:uid="{00000000-0010-0000-0E00-000028000000}" name="Columna40" dataDxfId="341"/>
    <tableColumn id="41" xr3:uid="{00000000-0010-0000-0E00-000029000000}" name="Columna41"/>
    <tableColumn id="42" xr3:uid="{00000000-0010-0000-0E00-00002A000000}" name="Columna42"/>
    <tableColumn id="43" xr3:uid="{00000000-0010-0000-0E00-00002B000000}" name="Columna43"/>
    <tableColumn id="44" xr3:uid="{00000000-0010-0000-0E00-00002C000000}" name="Columna44" dataDxfId="340"/>
    <tableColumn id="45" xr3:uid="{00000000-0010-0000-0E00-00002D000000}" name="Columna45"/>
    <tableColumn id="46" xr3:uid="{00000000-0010-0000-0E00-00002E000000}" name="Columna46"/>
    <tableColumn id="47" xr3:uid="{00000000-0010-0000-0E00-00002F000000}" name="Columna47"/>
    <tableColumn id="48" xr3:uid="{00000000-0010-0000-0E00-000030000000}" name="Columna48"/>
    <tableColumn id="49" xr3:uid="{00000000-0010-0000-0E00-000031000000}" name="Columna49"/>
    <tableColumn id="50" xr3:uid="{00000000-0010-0000-0E00-000032000000}" name="Columna50"/>
    <tableColumn id="51" xr3:uid="{00000000-0010-0000-0E00-000033000000}" name="Columna51"/>
    <tableColumn id="52" xr3:uid="{00000000-0010-0000-0E00-000034000000}" name="Columna52"/>
    <tableColumn id="53" xr3:uid="{00000000-0010-0000-0E00-000035000000}" name="Columna53"/>
    <tableColumn id="54" xr3:uid="{00000000-0010-0000-0E00-000036000000}" name="Columna54"/>
    <tableColumn id="55" xr3:uid="{00000000-0010-0000-0E00-000037000000}" name="Columna55"/>
    <tableColumn id="56" xr3:uid="{00000000-0010-0000-0E00-000038000000}" name="Columna56"/>
    <tableColumn id="57" xr3:uid="{00000000-0010-0000-0E00-000039000000}" name="id_busqueda"/>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0F000000}" name="Tabla_part_act_colec_nat_eco" displayName="Tabla_part_act_colec_nat_eco" ref="A10:AI11" totalsRowShown="0" headerRowDxfId="339" dataDxfId="338">
  <tableColumns count="35">
    <tableColumn id="1" xr3:uid="{00000000-0010-0000-0F00-000001000000}" name="id_control" dataDxfId="337"/>
    <tableColumn id="2" xr3:uid="{00000000-0010-0000-0F00-000002000000}" name="nom_org" dataDxfId="336"/>
    <tableColumn id="3" xr3:uid="{00000000-0010-0000-0F00-000003000000}" name="cve_org" dataDxfId="335"/>
    <tableColumn id="4" xr3:uid="{00000000-0010-0000-0F00-000004000000}" name="cve_exp" dataDxfId="334"/>
    <tableColumn id="5" xr3:uid="{00000000-0010-0000-0F00-000005000000}" name="id_actor" dataDxfId="333"/>
    <tableColumn id="6" xr3:uid="{00000000-0010-0000-0F00-000006000000}" name="Columna6" dataDxfId="332"/>
    <tableColumn id="7" xr3:uid="{00000000-0010-0000-0F00-000007000000}" name="Columna7" dataDxfId="331"/>
    <tableColumn id="8" xr3:uid="{00000000-0010-0000-0F00-000008000000}" name="Columna8" dataDxfId="330"/>
    <tableColumn id="9" xr3:uid="{00000000-0010-0000-0F00-000009000000}" name="Columna9" dataDxfId="329"/>
    <tableColumn id="10" xr3:uid="{00000000-0010-0000-0F00-00000A000000}" name="Columna10" dataDxfId="328"/>
    <tableColumn id="11" xr3:uid="{00000000-0010-0000-0F00-00000B000000}" name="Columna11" dataDxfId="327"/>
    <tableColumn id="12" xr3:uid="{00000000-0010-0000-0F00-00000C000000}" name="Columna12" dataDxfId="326"/>
    <tableColumn id="13" xr3:uid="{00000000-0010-0000-0F00-00000D000000}" name="Columna13" dataDxfId="325"/>
    <tableColumn id="14" xr3:uid="{00000000-0010-0000-0F00-00000E000000}" name="Columna14" dataDxfId="324"/>
    <tableColumn id="15" xr3:uid="{00000000-0010-0000-0F00-00000F000000}" name="Columna15" dataDxfId="323"/>
    <tableColumn id="16" xr3:uid="{00000000-0010-0000-0F00-000010000000}" name="Columna16" dataDxfId="322"/>
    <tableColumn id="17" xr3:uid="{00000000-0010-0000-0F00-000011000000}" name="Columna17" dataDxfId="321"/>
    <tableColumn id="18" xr3:uid="{00000000-0010-0000-0F00-000012000000}" name="Columna18" dataDxfId="320"/>
    <tableColumn id="19" xr3:uid="{00000000-0010-0000-0F00-000013000000}" name="Columna19" dataDxfId="319"/>
    <tableColumn id="20" xr3:uid="{00000000-0010-0000-0F00-000014000000}" name="Columna20" dataDxfId="318"/>
    <tableColumn id="21" xr3:uid="{00000000-0010-0000-0F00-000015000000}" name="Columna21" dataDxfId="317"/>
    <tableColumn id="22" xr3:uid="{00000000-0010-0000-0F00-000016000000}" name="Columna22" dataDxfId="316"/>
    <tableColumn id="23" xr3:uid="{00000000-0010-0000-0F00-000017000000}" name="Columna23" dataDxfId="315"/>
    <tableColumn id="24" xr3:uid="{00000000-0010-0000-0F00-000018000000}" name="Columna24" dataDxfId="314"/>
    <tableColumn id="25" xr3:uid="{00000000-0010-0000-0F00-000019000000}" name="Columna25" dataDxfId="313"/>
    <tableColumn id="26" xr3:uid="{00000000-0010-0000-0F00-00001A000000}" name="Columna26" dataDxfId="312"/>
    <tableColumn id="27" xr3:uid="{00000000-0010-0000-0F00-00001B000000}" name="Columna27" dataDxfId="311"/>
    <tableColumn id="28" xr3:uid="{00000000-0010-0000-0F00-00001C000000}" name="Columna28" dataDxfId="310"/>
    <tableColumn id="29" xr3:uid="{00000000-0010-0000-0F00-00001D000000}" name="Columna29" dataDxfId="309"/>
    <tableColumn id="30" xr3:uid="{00000000-0010-0000-0F00-00001E000000}" name="Columna30" dataDxfId="308"/>
    <tableColumn id="31" xr3:uid="{00000000-0010-0000-0F00-00001F000000}" name="Columna31" dataDxfId="307"/>
    <tableColumn id="32" xr3:uid="{00000000-0010-0000-0F00-000020000000}" name="Columna32" dataDxfId="306"/>
    <tableColumn id="33" xr3:uid="{00000000-0010-0000-0F00-000021000000}" name="Columna33" dataDxfId="305"/>
    <tableColumn id="34" xr3:uid="{00000000-0010-0000-0F00-000022000000}" name="Columna34" dataDxfId="304"/>
    <tableColumn id="35" xr3:uid="{00000000-0010-0000-0F00-000023000000}" name="id_busqueda" dataDxfId="303">
      <calculatedColumnFormula>CONCATENATE(Tabla_part_act_colec_nat_eco[[#This Row],[cve_org]],"-",Tabla_part_act_colec_nat_eco[[#This Row],[cve_exp]],"-",Tabla_part_act_colec_nat_eco[[#This Row],[id_actor]])</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10000000}" name="Tabla_part_dem_colec_nat_eco" displayName="Tabla_part_dem_colec_nat_eco" ref="A10:AI11" totalsRowShown="0" headerRowDxfId="302" dataDxfId="301">
  <tableColumns count="35">
    <tableColumn id="1" xr3:uid="{00000000-0010-0000-1000-000001000000}" name="id_control" dataDxfId="300"/>
    <tableColumn id="2" xr3:uid="{00000000-0010-0000-1000-000002000000}" name="nom_org" dataDxfId="299"/>
    <tableColumn id="3" xr3:uid="{00000000-0010-0000-1000-000003000000}" name="cve_org" dataDxfId="298"/>
    <tableColumn id="4" xr3:uid="{00000000-0010-0000-1000-000004000000}" name="cve_exp" dataDxfId="297"/>
    <tableColumn id="5" xr3:uid="{00000000-0010-0000-1000-000005000000}" name="id_demandado" dataDxfId="296"/>
    <tableColumn id="6" xr3:uid="{00000000-0010-0000-1000-000006000000}" name="Columna6" dataDxfId="295"/>
    <tableColumn id="7" xr3:uid="{00000000-0010-0000-1000-000007000000}" name="Columna7" dataDxfId="294"/>
    <tableColumn id="8" xr3:uid="{00000000-0010-0000-1000-000008000000}" name="Columna8" dataDxfId="293"/>
    <tableColumn id="9" xr3:uid="{00000000-0010-0000-1000-000009000000}" name="Columna9" dataDxfId="292"/>
    <tableColumn id="10" xr3:uid="{00000000-0010-0000-1000-00000A000000}" name="Columna10" dataDxfId="291"/>
    <tableColumn id="11" xr3:uid="{00000000-0010-0000-1000-00000B000000}" name="Columna11" dataDxfId="290"/>
    <tableColumn id="12" xr3:uid="{00000000-0010-0000-1000-00000C000000}" name="Columna12" dataDxfId="289"/>
    <tableColumn id="13" xr3:uid="{00000000-0010-0000-1000-00000D000000}" name="Columna13" dataDxfId="288"/>
    <tableColumn id="14" xr3:uid="{00000000-0010-0000-1000-00000E000000}" name="Columna14" dataDxfId="287"/>
    <tableColumn id="15" xr3:uid="{00000000-0010-0000-1000-00000F000000}" name="Columna15" dataDxfId="286"/>
    <tableColumn id="16" xr3:uid="{00000000-0010-0000-1000-000010000000}" name="Columna16" dataDxfId="285"/>
    <tableColumn id="17" xr3:uid="{00000000-0010-0000-1000-000011000000}" name="Columna17" dataDxfId="284"/>
    <tableColumn id="18" xr3:uid="{00000000-0010-0000-1000-000012000000}" name="Columna18" dataDxfId="283"/>
    <tableColumn id="19" xr3:uid="{00000000-0010-0000-1000-000013000000}" name="Columna19" dataDxfId="282"/>
    <tableColumn id="20" xr3:uid="{00000000-0010-0000-1000-000014000000}" name="Columna20" dataDxfId="281"/>
    <tableColumn id="21" xr3:uid="{00000000-0010-0000-1000-000015000000}" name="Columna21" dataDxfId="280"/>
    <tableColumn id="22" xr3:uid="{00000000-0010-0000-1000-000016000000}" name="Columna22" dataDxfId="279"/>
    <tableColumn id="23" xr3:uid="{00000000-0010-0000-1000-000017000000}" name="Columna23" dataDxfId="278"/>
    <tableColumn id="24" xr3:uid="{00000000-0010-0000-1000-000018000000}" name="Columna24" dataDxfId="277"/>
    <tableColumn id="25" xr3:uid="{00000000-0010-0000-1000-000019000000}" name="Columna25" dataDxfId="276"/>
    <tableColumn id="26" xr3:uid="{00000000-0010-0000-1000-00001A000000}" name="Columna26" dataDxfId="275"/>
    <tableColumn id="27" xr3:uid="{00000000-0010-0000-1000-00001B000000}" name="Columna27" dataDxfId="274"/>
    <tableColumn id="28" xr3:uid="{00000000-0010-0000-1000-00001C000000}" name="Columna28" dataDxfId="273"/>
    <tableColumn id="29" xr3:uid="{00000000-0010-0000-1000-00001D000000}" name="Columna29" dataDxfId="272"/>
    <tableColumn id="30" xr3:uid="{00000000-0010-0000-1000-00001E000000}" name="Columna30" dataDxfId="271"/>
    <tableColumn id="31" xr3:uid="{00000000-0010-0000-1000-00001F000000}" name="Columna31" dataDxfId="270"/>
    <tableColumn id="32" xr3:uid="{00000000-0010-0000-1000-000020000000}" name="Columna32" dataDxfId="269"/>
    <tableColumn id="33" xr3:uid="{00000000-0010-0000-1000-000021000000}" name="Columna33" dataDxfId="268"/>
    <tableColumn id="34" xr3:uid="{00000000-0010-0000-1000-000022000000}" name="Columna34" dataDxfId="267"/>
    <tableColumn id="35" xr3:uid="{00000000-0010-0000-1000-000023000000}" name="id_busqueda" dataDxfId="266">
      <calculatedColumnFormula>CONCATENATE(Tabla_part_dem_colec_nat_eco[[#This Row],[cve_org]],"-",Tabla_part_dem_colec_nat_eco[[#This Row],[cve_exp]],"-",Tabla_part_dem_colec_nat_eco[[#This Row],[id_demandado]])</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11000000}" name="Tabla_parapro" displayName="Tabla_parapro" ref="A10:U69" totalsRowShown="0" headerRowDxfId="265" dataDxfId="264">
  <tableColumns count="21">
    <tableColumn id="1" xr3:uid="{00000000-0010-0000-1100-000001000000}" name="id_control" dataDxfId="263"/>
    <tableColumn id="2" xr3:uid="{00000000-0010-0000-1100-000002000000}" name="nom_org" dataDxfId="262"/>
    <tableColumn id="3" xr3:uid="{00000000-0010-0000-1100-000003000000}" name="cve_org" dataDxfId="261"/>
    <tableColumn id="4" xr3:uid="{00000000-0010-0000-1100-000004000000}" name="cve_exp" dataDxfId="260"/>
    <tableColumn id="5" xr3:uid="{00000000-0010-0000-1100-000005000000}" name="Columna5" dataDxfId="259"/>
    <tableColumn id="6" xr3:uid="{00000000-0010-0000-1100-000006000000}" name="Columna6" dataDxfId="258"/>
    <tableColumn id="7" xr3:uid="{00000000-0010-0000-1100-000007000000}" name="Columna7" dataDxfId="257"/>
    <tableColumn id="8" xr3:uid="{00000000-0010-0000-1100-000008000000}" name="Columna8" dataDxfId="256"/>
    <tableColumn id="9" xr3:uid="{00000000-0010-0000-1100-000009000000}" name="Columna9" dataDxfId="255"/>
    <tableColumn id="10" xr3:uid="{00000000-0010-0000-1100-00000A000000}" name="Columna10" dataDxfId="254"/>
    <tableColumn id="11" xr3:uid="{00000000-0010-0000-1100-00000B000000}" name="Columna11" dataDxfId="253"/>
    <tableColumn id="12" xr3:uid="{00000000-0010-0000-1100-00000C000000}" name="Columna12" dataDxfId="252"/>
    <tableColumn id="13" xr3:uid="{00000000-0010-0000-1100-00000D000000}" name="Columna13" dataDxfId="251"/>
    <tableColumn id="14" xr3:uid="{00000000-0010-0000-1100-00000E000000}" name="Columna14" dataDxfId="250"/>
    <tableColumn id="15" xr3:uid="{00000000-0010-0000-1100-00000F000000}" name="Columna15" dataDxfId="249"/>
    <tableColumn id="16" xr3:uid="{00000000-0010-0000-1100-000010000000}" name="Columna16" dataDxfId="248"/>
    <tableColumn id="17" xr3:uid="{00000000-0010-0000-1100-000011000000}" name="Columna17" dataDxfId="247"/>
    <tableColumn id="18" xr3:uid="{00000000-0010-0000-1100-000012000000}" name="Columna18" dataDxfId="246"/>
    <tableColumn id="19" xr3:uid="{00000000-0010-0000-1100-000013000000}" name="Columna19" dataDxfId="245"/>
    <tableColumn id="20" xr3:uid="{00000000-0010-0000-1100-000014000000}" name="Columna20" dataDxfId="244"/>
    <tableColumn id="21" xr3:uid="{00000000-0010-0000-1100-000015000000}" name="id_busqueda" dataDxfId="243"/>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12000000}" name="Tabla_terce" displayName="Tabla_terce" ref="A10:O11" totalsRowShown="0" headerRowDxfId="242" dataDxfId="241">
  <tableColumns count="15">
    <tableColumn id="1" xr3:uid="{00000000-0010-0000-1200-000001000000}" name="id_control" dataDxfId="240"/>
    <tableColumn id="2" xr3:uid="{00000000-0010-0000-1200-000002000000}" name="nom_org" dataDxfId="239"/>
    <tableColumn id="3" xr3:uid="{00000000-0010-0000-1200-000003000000}" name="cve_org" dataDxfId="238"/>
    <tableColumn id="4" xr3:uid="{00000000-0010-0000-1200-000004000000}" name="cve_exp" dataDxfId="237"/>
    <tableColumn id="5" xr3:uid="{00000000-0010-0000-1200-000005000000}" name="cve_ci" dataDxfId="236"/>
    <tableColumn id="6" xr3:uid="{00000000-0010-0000-1200-000006000000}" name="E7" dataDxfId="235"/>
    <tableColumn id="7" xr3:uid="{00000000-0010-0000-1200-000007000000}" name="E8" dataDxfId="234"/>
    <tableColumn id="8" xr3:uid="{00000000-0010-0000-1200-000008000000}" name="E9" dataDxfId="233"/>
    <tableColumn id="9" xr3:uid="{00000000-0010-0000-1200-000009000000}" name="E10" dataDxfId="232"/>
    <tableColumn id="10" xr3:uid="{00000000-0010-0000-1200-00000A000000}" name="E11" dataDxfId="231"/>
    <tableColumn id="11" xr3:uid="{00000000-0010-0000-1200-00000B000000}" name="E12" dataDxfId="230"/>
    <tableColumn id="12" xr3:uid="{00000000-0010-0000-1200-00000C000000}" name="E13" dataDxfId="229"/>
    <tableColumn id="13" xr3:uid="{00000000-0010-0000-1200-00000D000000}" name="E14" dataDxfId="228"/>
    <tableColumn id="14" xr3:uid="{00000000-0010-0000-1200-00000E000000}" name="E15" dataDxfId="227"/>
    <tableColumn id="15" xr3:uid="{00000000-0010-0000-1200-00000F000000}" name="id_busqueda" dataDxfId="22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13000000}" name="Tabla_pref_cred" displayName="Tabla_pref_cred" ref="A10:O11" totalsRowShown="0" headerRowDxfId="225" dataDxfId="224">
  <tableColumns count="15">
    <tableColumn id="1" xr3:uid="{00000000-0010-0000-1300-000001000000}" name="id_control" dataDxfId="223"/>
    <tableColumn id="2" xr3:uid="{00000000-0010-0000-1300-000002000000}" name="nom_org" dataDxfId="222"/>
    <tableColumn id="3" xr3:uid="{00000000-0010-0000-1300-000003000000}" name="cve_org" dataDxfId="221"/>
    <tableColumn id="4" xr3:uid="{00000000-0010-0000-1300-000004000000}" name="cve_exp" dataDxfId="220"/>
    <tableColumn id="5" xr3:uid="{00000000-0010-0000-1300-000005000000}" name="Columna5" dataDxfId="219"/>
    <tableColumn id="6" xr3:uid="{00000000-0010-0000-1300-000006000000}" name="Columna6" dataDxfId="218"/>
    <tableColumn id="7" xr3:uid="{00000000-0010-0000-1300-000007000000}" name="Columna7" dataDxfId="217"/>
    <tableColumn id="8" xr3:uid="{00000000-0010-0000-1300-000008000000}" name="Columna8" dataDxfId="216"/>
    <tableColumn id="9" xr3:uid="{00000000-0010-0000-1300-000009000000}" name="Columna9" dataDxfId="215"/>
    <tableColumn id="10" xr3:uid="{00000000-0010-0000-1300-00000A000000}" name="Columna10" dataDxfId="214"/>
    <tableColumn id="11" xr3:uid="{00000000-0010-0000-1300-00000B000000}" name="Columna11" dataDxfId="213"/>
    <tableColumn id="12" xr3:uid="{00000000-0010-0000-1300-00000C000000}" name="Columna12" dataDxfId="212"/>
    <tableColumn id="13" xr3:uid="{00000000-0010-0000-1300-00000D000000}" name="Columna13" dataDxfId="211"/>
    <tableColumn id="14" xr3:uid="{00000000-0010-0000-1300-00000E000000}" name="Columna14" dataDxfId="210"/>
    <tableColumn id="15" xr3:uid="{00000000-0010-0000-1300-00000F000000}" name="id_busqueda" dataDxfId="209"/>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14000000}" name="Tabla_ejecu" displayName="Tabla_ejecu" ref="A10:L15" totalsRowShown="0">
  <tableColumns count="12">
    <tableColumn id="1" xr3:uid="{00000000-0010-0000-1400-000001000000}" name="id_control"/>
    <tableColumn id="2" xr3:uid="{00000000-0010-0000-1400-000002000000}" name="nom_org"/>
    <tableColumn id="3" xr3:uid="{00000000-0010-0000-1400-000003000000}" name="cve_org" dataDxfId="208"/>
    <tableColumn id="4" xr3:uid="{00000000-0010-0000-1400-000004000000}" name="cve_exp" dataDxfId="207"/>
    <tableColumn id="5" xr3:uid="{00000000-0010-0000-1400-000005000000}" name="Columna5" dataDxfId="206"/>
    <tableColumn id="6" xr3:uid="{00000000-0010-0000-1400-000006000000}" name="Columna6"/>
    <tableColumn id="7" xr3:uid="{00000000-0010-0000-1400-000007000000}" name="Columna7" dataDxfId="205"/>
    <tableColumn id="8" xr3:uid="{00000000-0010-0000-1400-000008000000}" name="Columna8"/>
    <tableColumn id="9" xr3:uid="{00000000-0010-0000-1400-000009000000}" name="Columna9" dataDxfId="204"/>
    <tableColumn id="10" xr3:uid="{00000000-0010-0000-1400-00000A000000}" name="Columna10"/>
    <tableColumn id="11" xr3:uid="{00000000-0010-0000-1400-00000B000000}" name="Columna11"/>
    <tableColumn id="12" xr3:uid="{00000000-0010-0000-1400-00000C000000}" name="id_busqueda" dataDxfId="203"/>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00000000-000C-0000-FFFF-FFFF15000000}" name="Tabla_Formatos_Condicionales" displayName="Tabla_Formatos_Condicionales" ref="A1:F14" totalsRowShown="0" headerRowCellStyle="Normal 2" dataCellStyle="Normal 2">
  <autoFilter ref="A1:F14" xr:uid="{00000000-0009-0000-0100-000054000000}"/>
  <tableColumns count="6">
    <tableColumn id="1" xr3:uid="{00000000-0010-0000-1500-000001000000}" name="HojaPrueba" dataCellStyle="Normal 2"/>
    <tableColumn id="2" xr3:uid="{00000000-0010-0000-1500-000002000000}" name="Formula_Interfaz" dataCellStyle="Normal 2"/>
    <tableColumn id="3" xr3:uid="{00000000-0010-0000-1500-000003000000}" name="Celdas_Interfaz" dataCellStyle="Normal 2"/>
    <tableColumn id="5" xr3:uid="{00000000-0010-0000-1500-000005000000}" name="Formula_ED" dataCellStyle="Normal 2"/>
    <tableColumn id="6" xr3:uid="{00000000-0010-0000-1500-000006000000}" name="Celdas_ED" dataCellStyle="Normal 2"/>
    <tableColumn id="7" xr3:uid="{00000000-0010-0000-1500-000007000000}" name="Observaciones" dataCellStyle="Normal 2"/>
  </tableColumns>
  <tableStyleInfo name="TableStyleLight16"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16000000}" name="Aguascalientes" displayName="Aguascalientes" ref="F1:F14" totalsRowShown="0" headerRowDxfId="202" dataDxfId="201">
  <autoFilter ref="F1:F14" xr:uid="{00000000-0009-0000-0100-00001B000000}"/>
  <tableColumns count="1">
    <tableColumn id="1" xr3:uid="{00000000-0010-0000-1600-000001000000}" name="Aguascalientes" dataDxfId="200"/>
  </tableColumns>
  <tableStyleInfo name="TableStyleMedium16"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17000000}" name="Baja_California" displayName="Baja_California" ref="G1:G10" totalsRowShown="0" headerRowDxfId="199" dataDxfId="198">
  <autoFilter ref="G1:G10" xr:uid="{00000000-0009-0000-0100-00001C000000}"/>
  <tableColumns count="1">
    <tableColumn id="1" xr3:uid="{00000000-0010-0000-1700-000001000000}" name="Baja California" dataDxfId="197"/>
  </tableColumns>
  <tableStyleInfo name="TableStyleMedium16"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18000000}" name="Baja_California_Sur" displayName="Baja_California_Sur" ref="H1:H8" totalsRowShown="0" headerRowDxfId="196" dataDxfId="195">
  <autoFilter ref="H1:H8" xr:uid="{00000000-0009-0000-0100-00001D000000}"/>
  <tableColumns count="1">
    <tableColumn id="1" xr3:uid="{00000000-0010-0000-1800-000001000000}" name="Baja California Sur" dataDxfId="194"/>
  </tableColumns>
  <tableStyleInfo name="TableStyleMedium16"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19000000}" name="Campeche" displayName="Campeche" ref="I1:I16" totalsRowShown="0" headerRowDxfId="193" dataDxfId="192">
  <autoFilter ref="I1:I16" xr:uid="{00000000-0009-0000-0100-00001E000000}"/>
  <tableColumns count="1">
    <tableColumn id="1" xr3:uid="{00000000-0010-0000-1900-000001000000}" name="Campeche" dataDxfId="191"/>
  </tableColumns>
  <tableStyleInfo name="TableStyleMedium16"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1A000000}" name="Coahuila_de_Zaragoza" displayName="Coahuila_de_Zaragoza" ref="J1:J41" totalsRowShown="0" headerRowDxfId="190" dataDxfId="189">
  <autoFilter ref="J1:J41" xr:uid="{00000000-0009-0000-0100-00001F000000}"/>
  <tableColumns count="1">
    <tableColumn id="1" xr3:uid="{00000000-0010-0000-1A00-000001000000}" name="Coahuila de Zaragoza" dataDxfId="188"/>
  </tableColumns>
  <tableStyleInfo name="TableStyleMedium16"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1B000000}" name="Colima" displayName="Colima" ref="K1:K13" totalsRowShown="0" headerRowDxfId="187" dataDxfId="186">
  <autoFilter ref="K1:K13" xr:uid="{00000000-0009-0000-0100-000020000000}"/>
  <tableColumns count="1">
    <tableColumn id="1" xr3:uid="{00000000-0010-0000-1B00-000001000000}" name="Colima" dataDxfId="185"/>
  </tableColumns>
  <tableStyleInfo name="TableStyleMedium16"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1C000000}" name="Chiapas" displayName="Chiapas" ref="L1:L127" totalsRowShown="0" headerRowDxfId="184" dataDxfId="183">
  <autoFilter ref="L1:L127" xr:uid="{00000000-0009-0000-0100-000021000000}"/>
  <tableColumns count="1">
    <tableColumn id="1" xr3:uid="{00000000-0010-0000-1C00-000001000000}" name="Chiapas" dataDxfId="182"/>
  </tableColumns>
  <tableStyleInfo name="TableStyleMedium16"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D000000}" name="Chihuahua" displayName="Chihuahua" ref="M1:M70" totalsRowShown="0" headerRowDxfId="181" dataDxfId="180">
  <autoFilter ref="M1:M70" xr:uid="{00000000-0009-0000-0100-000022000000}"/>
  <tableColumns count="1">
    <tableColumn id="1" xr3:uid="{00000000-0010-0000-1D00-000001000000}" name="Chihuahua" dataDxfId="179"/>
  </tableColumns>
  <tableStyleInfo name="TableStyleMedium16"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E000000}" name="Ciudad_de_México" displayName="Ciudad_de_México" ref="N1:N19" totalsRowShown="0" headerRowDxfId="178" dataDxfId="177">
  <autoFilter ref="N1:N19" xr:uid="{00000000-0009-0000-0100-000023000000}"/>
  <tableColumns count="1">
    <tableColumn id="1" xr3:uid="{00000000-0010-0000-1E00-000001000000}" name="Ciudad de México" dataDxfId="176"/>
  </tableColumns>
  <tableStyleInfo name="TableStyleMedium16"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F000000}" name="Durango" displayName="Durango" ref="O1:O42" totalsRowShown="0" headerRowDxfId="175" dataDxfId="174">
  <autoFilter ref="O1:O42" xr:uid="{00000000-0009-0000-0100-000024000000}"/>
  <tableColumns count="1">
    <tableColumn id="1" xr3:uid="{00000000-0010-0000-1F00-000001000000}" name="Durango" dataDxfId="173"/>
  </tableColumns>
  <tableStyleInfo name="TableStyleMedium16"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00000000-000C-0000-FFFF-FFFF20000000}" name="Guanajuato" displayName="Guanajuato" ref="P1:P49" totalsRowShown="0" headerRowDxfId="172" dataDxfId="171">
  <autoFilter ref="P1:P49" xr:uid="{00000000-0009-0000-0100-000025000000}"/>
  <tableColumns count="1">
    <tableColumn id="1" xr3:uid="{00000000-0010-0000-2000-000001000000}" name="Guanajuato" dataDxfId="170"/>
  </tableColumns>
  <tableStyleInfo name="TableStyleMedium16"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21000000}" name="Guerrero" displayName="Guerrero" ref="Q1:Q84" totalsRowShown="0" headerRowDxfId="169" dataDxfId="168">
  <autoFilter ref="Q1:Q84" xr:uid="{00000000-0009-0000-0100-000026000000}"/>
  <tableColumns count="1">
    <tableColumn id="1" xr3:uid="{00000000-0010-0000-2100-000001000000}" name="Guerrero" dataDxfId="167"/>
  </tableColumns>
  <tableStyleInfo name="TableStyleMedium16"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22000000}" name="Hidalgo" displayName="Hidalgo" ref="R1:R87" totalsRowShown="0" headerRowDxfId="166" dataDxfId="165">
  <autoFilter ref="R1:R87" xr:uid="{00000000-0009-0000-0100-000027000000}"/>
  <tableColumns count="1">
    <tableColumn id="1" xr3:uid="{00000000-0010-0000-2200-000001000000}" name="Hidalgo" dataDxfId="164"/>
  </tableColumns>
  <tableStyleInfo name="TableStyleMedium16"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23000000}" name="Jalisco" displayName="Jalisco" ref="S1:S128" totalsRowShown="0" headerRowDxfId="163" dataDxfId="162">
  <autoFilter ref="S1:S128" xr:uid="{00000000-0009-0000-0100-000028000000}"/>
  <tableColumns count="1">
    <tableColumn id="1" xr3:uid="{00000000-0010-0000-2300-000001000000}" name="Jalisco" dataDxfId="161"/>
  </tableColumns>
  <tableStyleInfo name="TableStyleMedium16"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24000000}" name="México" displayName="México" ref="T1:T128" totalsRowShown="0" headerRowDxfId="160" dataDxfId="159">
  <autoFilter ref="T1:T128" xr:uid="{00000000-0009-0000-0100-000029000000}"/>
  <tableColumns count="1">
    <tableColumn id="1" xr3:uid="{00000000-0010-0000-2400-000001000000}" name="México" dataDxfId="158"/>
  </tableColumns>
  <tableStyleInfo name="TableStyleMedium16"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25000000}" name="Michoacán_de_Ocampo" displayName="Michoacán_de_Ocampo" ref="U1:U116" totalsRowShown="0" headerRowDxfId="157" dataDxfId="156">
  <autoFilter ref="U1:U116" xr:uid="{00000000-0009-0000-0100-00002A000000}"/>
  <tableColumns count="1">
    <tableColumn id="1" xr3:uid="{00000000-0010-0000-2500-000001000000}" name="Michoacán de Ocampo" dataDxfId="155"/>
  </tableColumns>
  <tableStyleInfo name="TableStyleMedium16"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26000000}" name="Morelos" displayName="Morelos" ref="V1:V39" totalsRowShown="0" headerRowDxfId="154" dataDxfId="153">
  <autoFilter ref="V1:V39" xr:uid="{00000000-0009-0000-0100-00002B000000}"/>
  <tableColumns count="1">
    <tableColumn id="1" xr3:uid="{00000000-0010-0000-2600-000001000000}" name="Morelos" dataDxfId="152"/>
  </tableColumns>
  <tableStyleInfo name="TableStyleMedium16"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27000000}" name="Nayarit" displayName="Nayarit" ref="W1:W23" totalsRowShown="0" headerRowDxfId="151" dataDxfId="150">
  <autoFilter ref="W1:W23" xr:uid="{00000000-0009-0000-0100-00002C000000}"/>
  <tableColumns count="1">
    <tableColumn id="1" xr3:uid="{00000000-0010-0000-2700-000001000000}" name="Nayarit" dataDxfId="149"/>
  </tableColumns>
  <tableStyleInfo name="TableStyleMedium16"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28000000}" name="Nuevo_León" displayName="Nuevo_León" ref="X1:X54" totalsRowShown="0" headerRowDxfId="148" dataDxfId="147">
  <autoFilter ref="X1:X54" xr:uid="{00000000-0009-0000-0100-00002D000000}"/>
  <tableColumns count="1">
    <tableColumn id="1" xr3:uid="{00000000-0010-0000-2800-000001000000}" name="Nuevo León" dataDxfId="146"/>
  </tableColumns>
  <tableStyleInfo name="TableStyleMedium16"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29000000}" name="Oaxaca" displayName="Oaxaca" ref="Y1:Y573" totalsRowShown="0" headerRowDxfId="145" dataDxfId="144">
  <autoFilter ref="Y1:Y573" xr:uid="{00000000-0009-0000-0100-00002E000000}"/>
  <tableColumns count="1">
    <tableColumn id="1" xr3:uid="{00000000-0010-0000-2900-000001000000}" name="Oaxaca" dataDxfId="143"/>
  </tableColumns>
  <tableStyleInfo name="TableStyleMedium16"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2A000000}" name="Puebla" displayName="Puebla" ref="Z1:Z220" totalsRowShown="0" headerRowDxfId="142" dataDxfId="141">
  <autoFilter ref="Z1:Z220" xr:uid="{00000000-0009-0000-0100-00002F000000}"/>
  <tableColumns count="1">
    <tableColumn id="1" xr3:uid="{00000000-0010-0000-2A00-000001000000}" name="Puebla" dataDxfId="140"/>
  </tableColumns>
  <tableStyleInfo name="TableStyleMedium16"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2B000000}" name="Querétaro" displayName="Querétaro" ref="AA1:AA21" totalsRowShown="0" headerRowDxfId="139" dataDxfId="138">
  <autoFilter ref="AA1:AA21" xr:uid="{00000000-0009-0000-0100-000030000000}"/>
  <tableColumns count="1">
    <tableColumn id="1" xr3:uid="{00000000-0010-0000-2B00-000001000000}" name="Querétaro" dataDxfId="137"/>
  </tableColumns>
  <tableStyleInfo name="TableStyleMedium16"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2C000000}" name="Quintana_Roo" displayName="Quintana_Roo" ref="AB1:AB14" totalsRowShown="0" headerRowDxfId="136" dataDxfId="135">
  <autoFilter ref="AB1:AB14" xr:uid="{00000000-0009-0000-0100-000031000000}"/>
  <tableColumns count="1">
    <tableColumn id="1" xr3:uid="{00000000-0010-0000-2C00-000001000000}" name="Quintana Roo" dataDxfId="134"/>
  </tableColumns>
  <tableStyleInfo name="TableStyleMedium16"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2D000000}" name="San_Luis_Potosí" displayName="San_Luis_Potosí" ref="AC1:AC61" totalsRowShown="0" headerRowDxfId="133" dataDxfId="132">
  <autoFilter ref="AC1:AC61" xr:uid="{00000000-0009-0000-0100-000032000000}"/>
  <tableColumns count="1">
    <tableColumn id="1" xr3:uid="{00000000-0010-0000-2D00-000001000000}" name="San Luis Potosí" dataDxfId="131"/>
  </tableColumns>
  <tableStyleInfo name="TableStyleMedium16"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E000000}" name="Sinaloa" displayName="Sinaloa" ref="AD1:AD21" totalsRowShown="0" headerRowDxfId="130" dataDxfId="129">
  <autoFilter ref="AD1:AD21" xr:uid="{00000000-0009-0000-0100-000033000000}"/>
  <tableColumns count="1">
    <tableColumn id="1" xr3:uid="{00000000-0010-0000-2E00-000001000000}" name="Sinaloa" dataDxfId="128"/>
  </tableColumns>
  <tableStyleInfo name="TableStyleMedium16"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F000000}" name="Sonora" displayName="Sonora" ref="AE1:AE75" totalsRowShown="0" headerRowDxfId="127" dataDxfId="126">
  <autoFilter ref="AE1:AE75" xr:uid="{00000000-0009-0000-0100-000034000000}"/>
  <tableColumns count="1">
    <tableColumn id="1" xr3:uid="{00000000-0010-0000-2F00-000001000000}" name="Sonora" dataDxfId="125"/>
  </tableColumns>
  <tableStyleInfo name="TableStyleMedium16"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30000000}" name="Tabasco" displayName="Tabasco" ref="AF1:AF20" totalsRowShown="0" headerRowDxfId="124" dataDxfId="123">
  <autoFilter ref="AF1:AF20" xr:uid="{00000000-0009-0000-0100-000035000000}"/>
  <tableColumns count="1">
    <tableColumn id="1" xr3:uid="{00000000-0010-0000-3000-000001000000}" name="Tabasco" dataDxfId="122"/>
  </tableColumns>
  <tableStyleInfo name="TableStyleMedium16"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31000000}" name="Tamaulipas" displayName="Tamaulipas" ref="AG1:AG46" totalsRowShown="0" headerRowDxfId="121" dataDxfId="120">
  <autoFilter ref="AG1:AG46" xr:uid="{00000000-0009-0000-0100-000036000000}"/>
  <tableColumns count="1">
    <tableColumn id="1" xr3:uid="{00000000-0010-0000-3100-000001000000}" name="Tamaulipas" dataDxfId="119"/>
  </tableColumns>
  <tableStyleInfo name="TableStyleMedium16"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32000000}" name="Tlaxcala" displayName="Tlaxcala" ref="AH1:AH63" totalsRowShown="0" headerRowDxfId="118" dataDxfId="117">
  <autoFilter ref="AH1:AH63" xr:uid="{00000000-0009-0000-0100-000037000000}"/>
  <tableColumns count="1">
    <tableColumn id="1" xr3:uid="{00000000-0010-0000-3200-000001000000}" name="Tlaxcala" dataDxfId="116"/>
  </tableColumns>
  <tableStyleInfo name="TableStyleMedium16"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33000000}" name="Veracruz_de_Ignacio_de_la_Llave" displayName="Veracruz_de_Ignacio_de_la_Llave" ref="AI1:AI215" totalsRowShown="0" headerRowDxfId="115" dataDxfId="114">
  <autoFilter ref="AI1:AI215" xr:uid="{00000000-0009-0000-0100-000038000000}"/>
  <tableColumns count="1">
    <tableColumn id="1" xr3:uid="{00000000-0010-0000-3300-000001000000}" name="Veracruz de Ignacio de la Llave" dataDxfId="113"/>
  </tableColumns>
  <tableStyleInfo name="TableStyleMedium16"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34000000}" name="Yucatán" displayName="Yucatán" ref="AJ1:AJ109" totalsRowShown="0" headerRowDxfId="112" dataDxfId="111">
  <autoFilter ref="AJ1:AJ109" xr:uid="{00000000-0009-0000-0100-000039000000}"/>
  <tableColumns count="1">
    <tableColumn id="1" xr3:uid="{00000000-0010-0000-3400-000001000000}" name="Yucatán" dataDxfId="110"/>
  </tableColumns>
  <tableStyleInfo name="TableStyleMedium16"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35000000}" name="Zacatecas" displayName="Zacatecas" ref="AK1:AK61" totalsRowShown="0" headerRowDxfId="109" dataDxfId="108">
  <autoFilter ref="AK1:AK61" xr:uid="{00000000-0009-0000-0100-00003A000000}"/>
  <tableColumns count="1">
    <tableColumn id="1" xr3:uid="{00000000-0010-0000-3500-000001000000}" name="Zacatecas" dataDxfId="107"/>
  </tableColumns>
  <tableStyleInfo name="TableStyleMedium16"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36000000}" name="Tabla59" displayName="Tabla59" ref="AM1:AR2504" totalsRowShown="0" headerRowDxfId="106" dataDxfId="104" headerRowBorderDxfId="105" tableBorderDxfId="103" totalsRowBorderDxfId="102">
  <autoFilter ref="AM1:AR2504" xr:uid="{00000000-0009-0000-0100-00003B000000}"/>
  <tableColumns count="6">
    <tableColumn id="1" xr3:uid="{00000000-0010-0000-3600-000001000000}" name="nom_ent" dataDxfId="101"/>
    <tableColumn id="2" xr3:uid="{00000000-0010-0000-3600-000002000000}" name="cve_ent" dataDxfId="100"/>
    <tableColumn id="3" xr3:uid="{00000000-0010-0000-3600-000003000000}" name="nom_abr" dataDxfId="99"/>
    <tableColumn id="4" xr3:uid="{00000000-0010-0000-3600-000004000000}" name="cve_mun" dataDxfId="98"/>
    <tableColumn id="5" xr3:uid="{00000000-0010-0000-3600-000005000000}" name="nom_mun" dataDxfId="97"/>
    <tableColumn id="6" xr3:uid="{00000000-0010-0000-3600-000006000000}" name="concatena" dataDxfId="96">
      <calculatedColumnFormula>CONCATENATE([5]!Tabla59[[#This Row],[nom_ent]], " ",[5]!Tabla59[[#This Row],[nom_mun]])</calculatedColumnFormula>
    </tableColumn>
  </tableColumns>
  <tableStyleInfo name="TableStyleMedium16"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37000000}" name="Tabla60" displayName="Tabla60" ref="AT1:AU2504" totalsRowShown="0" headerRowDxfId="95" headerRowBorderDxfId="94" tableBorderDxfId="93" totalsRowBorderDxfId="92">
  <autoFilter ref="AT1:AU2504" xr:uid="{00000000-0009-0000-0100-00003C000000}"/>
  <tableColumns count="2">
    <tableColumn id="1" xr3:uid="{00000000-0010-0000-3700-000001000000}" name="nom_mun" dataDxfId="91"/>
    <tableColumn id="2" xr3:uid="{00000000-0010-0000-3700-000002000000}" name="cve_mun" dataDxfId="90"/>
  </tableColumns>
  <tableStyleInfo name="TableStyleMedium16"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38000000}" name="Entidad" displayName="Entidad" ref="A1:A34" totalsRowShown="0" headerRowDxfId="89" dataDxfId="87" headerRowBorderDxfId="88" tableBorderDxfId="86">
  <autoFilter ref="A1:A34" xr:uid="{00000000-0009-0000-0100-00003D000000}"/>
  <tableColumns count="1">
    <tableColumn id="1" xr3:uid="{00000000-0010-0000-3800-000001000000}" name="Entidad Federativa" dataDxfId="85"/>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39000000}" name="Tipo_de_Asunto" displayName="Tipo_de_Asunto" ref="AU1:AU3" totalsRowShown="0" headerRowDxfId="84" dataDxfId="83">
  <autoFilter ref="AU1:AU3" xr:uid="{00000000-0009-0000-0100-000001000000}"/>
  <tableColumns count="1">
    <tableColumn id="1" xr3:uid="{00000000-0010-0000-3900-000001000000}" name="Tipo de Asunto" dataDxfId="82"/>
  </tableColumns>
  <tableStyleInfo name="TableStyleMedium16"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3A000000}" name="Individual" displayName="Individual" ref="AW1:AW3" totalsRowShown="0" headerRowDxfId="81" dataDxfId="80">
  <autoFilter ref="AW1:AW3" xr:uid="{00000000-0009-0000-0100-000002000000}"/>
  <tableColumns count="1">
    <tableColumn id="1" xr3:uid="{00000000-0010-0000-3A00-000001000000}" name="Individual" dataDxfId="79"/>
  </tableColumns>
  <tableStyleInfo name="TableStyleMedium16"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B000000}" name="Colectivo" displayName="Colectivo" ref="AX1:AX3" totalsRowShown="0" headerRowDxfId="78" dataDxfId="77">
  <autoFilter ref="AX1:AX3" xr:uid="{00000000-0009-0000-0100-000003000000}"/>
  <tableColumns count="1">
    <tableColumn id="1" xr3:uid="{00000000-0010-0000-3B00-000001000000}" name="Colectivo" dataDxfId="76"/>
  </tableColumns>
  <tableStyleInfo name="TableStyleMedium16"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3C000000}" name="Entidad40" displayName="Entidad40" ref="BI1:BI34" totalsRowShown="0" headerRowDxfId="75" dataDxfId="73" headerRowBorderDxfId="74" tableBorderDxfId="72">
  <autoFilter ref="BI1:BI34" xr:uid="{00000000-0009-0000-0100-000004000000}"/>
  <tableColumns count="1">
    <tableColumn id="1" xr3:uid="{00000000-0010-0000-3C00-000001000000}" name="Entidad Federativa" dataDxfId="71"/>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3D000000}" name="Agricultura_cría_y_explotación_de_animales_aprovechamiento_forestal_pesca_y_caza" displayName="Agricultura_cría_y_explotación_de_animales_aprovechamiento_forestal_pesca_y_caza" ref="BO1:BO6" totalsRowShown="0" headerRowDxfId="70" dataDxfId="69">
  <autoFilter ref="BO1:BO6" xr:uid="{00000000-0009-0000-0100-000005000000}"/>
  <tableColumns count="1">
    <tableColumn id="1" xr3:uid="{00000000-0010-0000-3D00-000001000000}" name="Agricultura, cría y explotación de animales, aprovechamiento forestal, pesca y caza" dataDxfId="68"/>
  </tableColumns>
  <tableStyleInfo name="TableStyleMedium16"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3E000000}" name="Generación_transmisión_distribución_y_comercialización_de_energía_eléctrica_suministro_de_agua_y_de_gas_natural_por_ductos_al_consumidor_final" displayName="Generación_transmisión_distribución_y_comercialización_de_energía_eléctrica_suministro_de_agua_y_de_gas_natural_por_ductos_al_consumidor_final" ref="BQ1:BQ2" totalsRowShown="0" headerRowDxfId="67" dataDxfId="66">
  <autoFilter ref="BQ1:BQ2" xr:uid="{00000000-0009-0000-0100-000006000000}"/>
  <tableColumns count="1">
    <tableColumn id="1" xr3:uid="{00000000-0010-0000-3E00-000001000000}" name="Generación, transmisión, distribución y comercialización de energía eléctrica, suministro de agua y de gas natural por ductos al consumidor final" dataDxfId="65"/>
  </tableColumns>
  <tableStyleInfo name="TableStyleMedium16"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3F000000}" name="Minería" displayName="Minería" ref="BP1:BP4" totalsRowShown="0" headerRowDxfId="64" dataDxfId="63">
  <autoFilter ref="BP1:BP4" xr:uid="{00000000-0009-0000-0100-000007000000}"/>
  <tableColumns count="1">
    <tableColumn id="1" xr3:uid="{00000000-0010-0000-3F00-000001000000}" name="Minería" dataDxfId="62"/>
  </tableColumns>
  <tableStyleInfo name="TableStyleMedium16"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40000000}" name="Construcción" displayName="Construcción" ref="BR1:BR4" totalsRowShown="0" headerRowDxfId="61" dataDxfId="60">
  <autoFilter ref="BR1:BR4" xr:uid="{00000000-0009-0000-0100-000008000000}"/>
  <tableColumns count="1">
    <tableColumn id="1" xr3:uid="{00000000-0010-0000-4000-000001000000}" name="Construcción" dataDxfId="59"/>
  </tableColumns>
  <tableStyleInfo name="TableStyleMedium16"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41000000}" name="Industrias_manufactureras" displayName="Industrias_manufactureras" ref="BS1:BS22" totalsRowShown="0" headerRowDxfId="58" dataDxfId="57">
  <autoFilter ref="BS1:BS22" xr:uid="{00000000-0009-0000-0100-000009000000}"/>
  <tableColumns count="1">
    <tableColumn id="1" xr3:uid="{00000000-0010-0000-4100-000001000000}" name="Industrias manufactureras" dataDxfId="56"/>
  </tableColumns>
  <tableStyleInfo name="TableStyleMedium16"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42000000}" name="Comercio_al_por_mayor" displayName="Comercio_al_por_mayor" ref="BT1:BT8" totalsRowShown="0" headerRowDxfId="55" dataDxfId="54">
  <autoFilter ref="BT1:BT8" xr:uid="{00000000-0009-0000-0100-00000A000000}"/>
  <tableColumns count="1">
    <tableColumn id="1" xr3:uid="{00000000-0010-0000-4200-000001000000}" name="Comercio al por mayor" dataDxfId="53"/>
  </tableColumns>
  <tableStyleInfo name="TableStyleMedium16"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43000000}" name="Comercio_al_por_menor" displayName="Comercio_al_por_menor" ref="BU1:BU10" totalsRowShown="0" headerRowDxfId="52" dataDxfId="51">
  <autoFilter ref="BU1:BU10" xr:uid="{00000000-0009-0000-0100-00000B000000}"/>
  <tableColumns count="1">
    <tableColumn id="1" xr3:uid="{00000000-0010-0000-4300-000001000000}" name="Comercio al por menor" dataDxfId="50"/>
  </tableColumns>
  <tableStyleInfo name="TableStyleMedium16"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44000000}" name="Transportes_correos_y_almacenamiento" displayName="Transportes_correos_y_almacenamiento" ref="BV1:BV12" totalsRowShown="0" headerRowDxfId="49" dataDxfId="48">
  <autoFilter ref="BV1:BV12" xr:uid="{00000000-0009-0000-0100-00000C000000}"/>
  <tableColumns count="1">
    <tableColumn id="1" xr3:uid="{00000000-0010-0000-4400-000001000000}" name="Transportes, correos y almacenamiento" dataDxfId="47"/>
  </tableColumns>
  <tableStyleInfo name="TableStyleMedium16"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45000000}" name="Información_en_medios_masivos" displayName="Información_en_medios_masivos" ref="BW1:BW7" totalsRowShown="0" headerRowDxfId="46" dataDxfId="45">
  <autoFilter ref="BW1:BW7" xr:uid="{00000000-0009-0000-0100-00000D000000}"/>
  <tableColumns count="1">
    <tableColumn id="1" xr3:uid="{00000000-0010-0000-4500-000001000000}" name="Información en medios masivos" dataDxfId="44"/>
  </tableColumns>
  <tableStyleInfo name="TableStyleMedium16"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46000000}" name="Servicios_financieros_y_de_seguros" displayName="Servicios_financieros_y_de_seguros" ref="BX1:BX6" totalsRowShown="0" headerRowDxfId="43" dataDxfId="42">
  <autoFilter ref="BX1:BX6" xr:uid="{00000000-0009-0000-0100-00000E000000}"/>
  <tableColumns count="1">
    <tableColumn id="1" xr3:uid="{00000000-0010-0000-4600-000001000000}" name="Servicios financieros y de seguros" dataDxfId="41"/>
  </tableColumns>
  <tableStyleInfo name="TableStyleMedium16"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47000000}" name="Servicios_inmobiliarios_y_de_alquiler_de_bienes_muebles_intangibles" displayName="Servicios_inmobiliarios_y_de_alquiler_de_bienes_muebles_intangibles" ref="BY1:BY4" totalsRowShown="0" headerRowDxfId="40" dataDxfId="39">
  <autoFilter ref="BY1:BY4" xr:uid="{00000000-0009-0000-0100-00000F000000}"/>
  <tableColumns count="1">
    <tableColumn id="1" xr3:uid="{00000000-0010-0000-4700-000001000000}" name="Servicios inmobiliarios y de alquiler de bienes muebles e intangibles" dataDxfId="38"/>
  </tableColumns>
  <tableStyleInfo name="TableStyleMedium16"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00000000-000C-0000-FFFF-FFFF48000000}" name="Servicios_profesionales_científicos_y_técnicos" displayName="Servicios_profesionales_científicos_y_técnicos" ref="BZ1:BZ2" totalsRowShown="0" headerRowDxfId="37" dataDxfId="36">
  <autoFilter ref="BZ1:BZ2" xr:uid="{00000000-0009-0000-0100-000010000000}"/>
  <tableColumns count="1">
    <tableColumn id="1" xr3:uid="{00000000-0010-0000-4800-000001000000}" name="Servicios profesionales, científicos y técnicos" dataDxfId="35"/>
  </tableColumns>
  <tableStyleInfo name="TableStyleMedium16"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00000000-000C-0000-FFFF-FFFF49000000}" name="Corporativos" displayName="Corporativos" ref="CA1:CA2" totalsRowShown="0" headerRowDxfId="34" dataDxfId="33">
  <autoFilter ref="CA1:CA2" xr:uid="{00000000-0009-0000-0100-000011000000}"/>
  <tableColumns count="1">
    <tableColumn id="1" xr3:uid="{00000000-0010-0000-4900-000001000000}" name="Corporativos" dataDxfId="32"/>
  </tableColumns>
  <tableStyleInfo name="TableStyleMedium16"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4A000000}" name="Servicios_de_apoyo_a_los_negocios_y_manejo_de_residuos_y_servicios_de_remediación" displayName="Servicios_de_apoyo_a_los_negocios_y_manejo_de_residuos_y_servicios_de_remediación" ref="CB1:CB3" totalsRowShown="0" headerRowDxfId="31" dataDxfId="30">
  <autoFilter ref="CB1:CB3" xr:uid="{00000000-0009-0000-0100-000012000000}"/>
  <tableColumns count="1">
    <tableColumn id="1" xr3:uid="{00000000-0010-0000-4A00-000001000000}" name="Servicios de apoyo a los negocios y manejo de residuos, y servicios de remediación" dataDxfId="29"/>
  </tableColumns>
  <tableStyleInfo name="TableStyleMedium16"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4B000000}" name="Servicios_educativos" displayName="Servicios_educativos" ref="CC1:CC2" totalsRowShown="0" headerRowDxfId="28" dataDxfId="27">
  <autoFilter ref="CC1:CC2" xr:uid="{00000000-0009-0000-0100-000013000000}"/>
  <tableColumns count="1">
    <tableColumn id="1" xr3:uid="{00000000-0010-0000-4B00-000001000000}" name="Servicios educativos" dataDxfId="26"/>
  </tableColumns>
  <tableStyleInfo name="TableStyleMedium16"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4C000000}" name="Servicios_de_salud_y_de_asistencia_social" displayName="Servicios_de_salud_y_de_asistencia_social" ref="CD1:CD5" totalsRowShown="0" headerRowDxfId="25" dataDxfId="24">
  <autoFilter ref="CD1:CD5" xr:uid="{00000000-0009-0000-0100-000014000000}"/>
  <tableColumns count="1">
    <tableColumn id="1" xr3:uid="{00000000-0010-0000-4C00-000001000000}" name="Servicios de salud y de asistencia social" dataDxfId="23"/>
  </tableColumns>
  <tableStyleInfo name="TableStyleMedium16"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4D000000}" name="Servicios_de_esparcimiento_culturales_y_deportivos_y_otros_servicios_recreativos" displayName="Servicios_de_esparcimiento_culturales_y_deportivos_y_otros_servicios_recreativos" ref="CE1:CE4" totalsRowShown="0" headerRowDxfId="22" dataDxfId="21">
  <autoFilter ref="CE1:CE4" xr:uid="{00000000-0009-0000-0100-000015000000}"/>
  <tableColumns count="1">
    <tableColumn id="1" xr3:uid="{00000000-0010-0000-4D00-000001000000}" name="Servicios de esparcimiento culturales y deportivos, y otros servicios recreativos" dataDxfId="20"/>
  </tableColumns>
  <tableStyleInfo name="TableStyleMedium16"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4E000000}" name="Servicios_de_alojamiento_temporal_y_de_preparación_de_alimentos_y_bebidas" displayName="Servicios_de_alojamiento_temporal_y_de_preparación_de_alimentos_y_bebidas" ref="CF1:CF3" totalsRowShown="0" headerRowDxfId="19" dataDxfId="18">
  <autoFilter ref="CF1:CF3" xr:uid="{00000000-0009-0000-0100-000016000000}"/>
  <tableColumns count="1">
    <tableColumn id="1" xr3:uid="{00000000-0010-0000-4E00-000001000000}" name="Servicios de alojamiento temporal y de preparación de alimentos y bebidas" dataDxfId="17"/>
  </tableColumns>
  <tableStyleInfo name="TableStyleMedium16"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4F000000}" name="Otros_servicios_excepto_actividades_gubernamentales" displayName="Otros_servicios_excepto_actividades_gubernamentales" ref="CG1:CG5" totalsRowShown="0" headerRowDxfId="16" dataDxfId="15">
  <autoFilter ref="CG1:CG5" xr:uid="{00000000-0009-0000-0100-000017000000}"/>
  <tableColumns count="1">
    <tableColumn id="1" xr3:uid="{00000000-0010-0000-4F00-000001000000}" name="Otros servicios excepto actividades gubernamentales" dataDxfId="14"/>
  </tableColumns>
  <tableStyleInfo name="TableStyleMedium16"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50000000}" name="Actividades_legislativas_gubernamentales_de_impartición_de_justicia_y_de_organismos_internacionales_y_extraterritoriales" displayName="Actividades_legislativas_gubernamentales_de_impartición_de_justicia_y_de_organismos_internacionales_y_extraterritoriales" ref="CH1:CH3" totalsRowShown="0" headerRowDxfId="13" dataDxfId="12">
  <autoFilter ref="CH1:CH3" xr:uid="{00000000-0009-0000-0100-000018000000}"/>
  <tableColumns count="1">
    <tableColumn id="1" xr3:uid="{00000000-0010-0000-5000-000001000000}" name="Actividades legislativas, gubernamentales, de impartición de justicia y de organismos internacionales y extraterritoriales" dataDxfId="11"/>
  </tableColumns>
  <tableStyleInfo name="TableStyleMedium16"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51000000}" name="Sector_de_la_rama" displayName="Sector_de_la_rama" ref="BL1:BL23" totalsRowShown="0" headerRowDxfId="10" dataDxfId="8" headerRowBorderDxfId="9" tableBorderDxfId="7" totalsRowBorderDxfId="6">
  <autoFilter ref="BL1:BL23" xr:uid="{00000000-0009-0000-0100-000019000000}"/>
  <tableColumns count="1">
    <tableColumn id="1" xr3:uid="{00000000-0010-0000-5100-000001000000}" name="Sector de la rama o materia industrial involucrada" dataDxfId="5"/>
  </tableColumns>
  <tableStyleInfo name="TableStyleMedium16"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52000000}" name="Entidad4027" displayName="Entidad4027" ref="CR1:CR34" totalsRowShown="0" headerRowDxfId="4" dataDxfId="2" headerRowBorderDxfId="3" tableBorderDxfId="1">
  <autoFilter ref="CR1:CR34" xr:uid="{00000000-0009-0000-0100-00001A000000}"/>
  <tableColumns count="1">
    <tableColumn id="1" xr3:uid="{00000000-0010-0000-5200-000001000000}" name="Entidad Federativa" dataDxfId="0"/>
  </tableColumns>
  <tableStyleInfo name="TableStyleMedium2" showFirstColumn="0" showLastColumn="0" showRowStripes="1" showColumnStripes="0"/>
</table>
</file>

<file path=xl/theme/theme1.xml><?xml version="1.0" encoding="utf-8"?>
<a:theme xmlns:a="http://schemas.openxmlformats.org/drawingml/2006/main" name="Office 2013 - Tema de 2022">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A11" dT="2023-04-19T19:09:52.57" personId="{12AAA6B2-ABEA-420D-81AE-75BB50FDF6BA}" id="{D50F6B36-A2F0-462A-913A-2B0AF6139826}">
    <text xml:space="preserve">No eliminar la fila </text>
  </threadedComment>
</ThreadedComments>
</file>

<file path=xl/threadedComments/threadedComment2.xml><?xml version="1.0" encoding="utf-8"?>
<ThreadedComments xmlns="http://schemas.microsoft.com/office/spreadsheetml/2018/threadedcomments" xmlns:x="http://schemas.openxmlformats.org/spreadsheetml/2006/main">
  <threadedComment ref="B11" dT="2023-04-20T15:46:17.33" personId="{DADD3EFD-99EC-4F78-AC74-44D2BAB381C4}" id="{31F92AC3-0826-4A85-9791-369DCB86A309}">
    <text>No eliminar la fila</text>
  </threadedComment>
</ThreadedComments>
</file>

<file path=xl/threadedComments/threadedComment3.xml><?xml version="1.0" encoding="utf-8"?>
<ThreadedComments xmlns="http://schemas.microsoft.com/office/spreadsheetml/2018/threadedcomments" xmlns:x="http://schemas.openxmlformats.org/spreadsheetml/2006/main">
  <threadedComment ref="A11" dT="2023-04-20T15:46:29.71" personId="{DADD3EFD-99EC-4F78-AC74-44D2BAB381C4}" id="{2881F81B-E7B2-4C9B-BFE3-DC60556C8684}">
    <text>No eliminar la fila</text>
  </threadedComment>
</ThreadedComments>
</file>

<file path=xl/threadedComments/threadedComment4.xml><?xml version="1.0" encoding="utf-8"?>
<ThreadedComments xmlns="http://schemas.microsoft.com/office/spreadsheetml/2018/threadedcomments" xmlns:x="http://schemas.openxmlformats.org/spreadsheetml/2006/main">
  <threadedComment ref="A11" dT="2023-04-20T15:46:43.32" personId="{DADD3EFD-99EC-4F78-AC74-44D2BAB381C4}" id="{3A4B4297-0439-431D-B4BC-F6CE5292EAE6}">
    <text>No eliminar la fila</text>
  </threadedComment>
</ThreadedComments>
</file>

<file path=xl/threadedComments/threadedComment5.xml><?xml version="1.0" encoding="utf-8"?>
<ThreadedComments xmlns="http://schemas.microsoft.com/office/spreadsheetml/2018/threadedcomments" xmlns:x="http://schemas.openxmlformats.org/spreadsheetml/2006/main">
  <threadedComment ref="A11" dT="2023-04-20T15:46:56.00" personId="{DADD3EFD-99EC-4F78-AC74-44D2BAB381C4}" id="{3173442E-2557-4778-AD78-5830A555A22C}">
    <text>No eliminar la fila</text>
  </threadedComment>
</ThreadedComments>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5" Type="http://schemas.openxmlformats.org/officeDocument/2006/relationships/image" Target="../media/image3.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8" Type="http://schemas.openxmlformats.org/officeDocument/2006/relationships/control" Target="../activeX/activeX4.xml"/><Relationship Id="rId13" Type="http://schemas.openxmlformats.org/officeDocument/2006/relationships/image" Target="../media/image9.emf"/><Relationship Id="rId18" Type="http://schemas.openxmlformats.org/officeDocument/2006/relationships/ctrlProp" Target="../ctrlProps/ctrlProp4.xml"/><Relationship Id="rId3" Type="http://schemas.openxmlformats.org/officeDocument/2006/relationships/vmlDrawing" Target="../drawings/vmlDrawing2.vml"/><Relationship Id="rId7" Type="http://schemas.openxmlformats.org/officeDocument/2006/relationships/image" Target="../media/image6.emf"/><Relationship Id="rId12" Type="http://schemas.openxmlformats.org/officeDocument/2006/relationships/control" Target="../activeX/activeX6.xml"/><Relationship Id="rId17" Type="http://schemas.openxmlformats.org/officeDocument/2006/relationships/ctrlProp" Target="../ctrlProps/ctrlProp3.xml"/><Relationship Id="rId2" Type="http://schemas.openxmlformats.org/officeDocument/2006/relationships/drawing" Target="../drawings/drawing3.xml"/><Relationship Id="rId16" Type="http://schemas.openxmlformats.org/officeDocument/2006/relationships/ctrlProp" Target="../ctrlProps/ctrlProp2.xml"/><Relationship Id="rId1" Type="http://schemas.openxmlformats.org/officeDocument/2006/relationships/printerSettings" Target="../printerSettings/printerSettings2.bin"/><Relationship Id="rId6" Type="http://schemas.openxmlformats.org/officeDocument/2006/relationships/control" Target="../activeX/activeX3.xml"/><Relationship Id="rId11" Type="http://schemas.openxmlformats.org/officeDocument/2006/relationships/image" Target="../media/image8.emf"/><Relationship Id="rId5" Type="http://schemas.openxmlformats.org/officeDocument/2006/relationships/image" Target="../media/image5.emf"/><Relationship Id="rId15" Type="http://schemas.openxmlformats.org/officeDocument/2006/relationships/image" Target="../media/image10.emf"/><Relationship Id="rId10" Type="http://schemas.openxmlformats.org/officeDocument/2006/relationships/control" Target="../activeX/activeX5.xml"/><Relationship Id="rId19" Type="http://schemas.openxmlformats.org/officeDocument/2006/relationships/comments" Target="../comments1.xml"/><Relationship Id="rId4" Type="http://schemas.openxmlformats.org/officeDocument/2006/relationships/control" Target="../activeX/activeX2.xml"/><Relationship Id="rId9" Type="http://schemas.openxmlformats.org/officeDocument/2006/relationships/image" Target="../media/image7.emf"/><Relationship Id="rId14" Type="http://schemas.openxmlformats.org/officeDocument/2006/relationships/control" Target="../activeX/activeX7.xml"/></Relationships>
</file>

<file path=xl/worksheets/_rels/sheet4.xml.rels><?xml version="1.0" encoding="UTF-8" standalone="yes"?>
<Relationships xmlns="http://schemas.openxmlformats.org/package/2006/relationships"><Relationship Id="rId8" Type="http://schemas.openxmlformats.org/officeDocument/2006/relationships/control" Target="../activeX/activeX10.xml"/><Relationship Id="rId13" Type="http://schemas.openxmlformats.org/officeDocument/2006/relationships/image" Target="../media/image15.emf"/><Relationship Id="rId3" Type="http://schemas.openxmlformats.org/officeDocument/2006/relationships/vmlDrawing" Target="../drawings/vmlDrawing3.vml"/><Relationship Id="rId7" Type="http://schemas.openxmlformats.org/officeDocument/2006/relationships/image" Target="../media/image12.emf"/><Relationship Id="rId12" Type="http://schemas.openxmlformats.org/officeDocument/2006/relationships/control" Target="../activeX/activeX12.xml"/><Relationship Id="rId2" Type="http://schemas.openxmlformats.org/officeDocument/2006/relationships/drawing" Target="../drawings/drawing4.xml"/><Relationship Id="rId16" Type="http://schemas.openxmlformats.org/officeDocument/2006/relationships/comments" Target="../comments2.xml"/><Relationship Id="rId1" Type="http://schemas.openxmlformats.org/officeDocument/2006/relationships/printerSettings" Target="../printerSettings/printerSettings3.bin"/><Relationship Id="rId6" Type="http://schemas.openxmlformats.org/officeDocument/2006/relationships/control" Target="../activeX/activeX9.xml"/><Relationship Id="rId11" Type="http://schemas.openxmlformats.org/officeDocument/2006/relationships/image" Target="../media/image14.emf"/><Relationship Id="rId5" Type="http://schemas.openxmlformats.org/officeDocument/2006/relationships/image" Target="../media/image11.emf"/><Relationship Id="rId15" Type="http://schemas.openxmlformats.org/officeDocument/2006/relationships/ctrlProp" Target="../ctrlProps/ctrlProp6.xml"/><Relationship Id="rId10" Type="http://schemas.openxmlformats.org/officeDocument/2006/relationships/control" Target="../activeX/activeX11.xml"/><Relationship Id="rId4" Type="http://schemas.openxmlformats.org/officeDocument/2006/relationships/control" Target="../activeX/activeX8.xml"/><Relationship Id="rId9" Type="http://schemas.openxmlformats.org/officeDocument/2006/relationships/image" Target="../media/image13.emf"/><Relationship Id="rId14" Type="http://schemas.openxmlformats.org/officeDocument/2006/relationships/ctrlProp" Target="../ctrlProps/ctrlProp5.xml"/></Relationships>
</file>

<file path=xl/worksheets/_rels/sheet5.xml.rels><?xml version="1.0" encoding="UTF-8" standalone="yes"?>
<Relationships xmlns="http://schemas.openxmlformats.org/package/2006/relationships"><Relationship Id="rId8" Type="http://schemas.openxmlformats.org/officeDocument/2006/relationships/control" Target="../activeX/activeX15.xml"/><Relationship Id="rId13" Type="http://schemas.openxmlformats.org/officeDocument/2006/relationships/image" Target="../media/image20.emf"/><Relationship Id="rId3" Type="http://schemas.openxmlformats.org/officeDocument/2006/relationships/vmlDrawing" Target="../drawings/vmlDrawing4.vml"/><Relationship Id="rId7" Type="http://schemas.openxmlformats.org/officeDocument/2006/relationships/image" Target="../media/image17.emf"/><Relationship Id="rId12" Type="http://schemas.openxmlformats.org/officeDocument/2006/relationships/control" Target="../activeX/activeX17.xml"/><Relationship Id="rId2" Type="http://schemas.openxmlformats.org/officeDocument/2006/relationships/drawing" Target="../drawings/drawing5.xml"/><Relationship Id="rId16" Type="http://schemas.openxmlformats.org/officeDocument/2006/relationships/comments" Target="../comments3.xml"/><Relationship Id="rId1" Type="http://schemas.openxmlformats.org/officeDocument/2006/relationships/printerSettings" Target="../printerSettings/printerSettings4.bin"/><Relationship Id="rId6" Type="http://schemas.openxmlformats.org/officeDocument/2006/relationships/control" Target="../activeX/activeX14.xml"/><Relationship Id="rId11" Type="http://schemas.openxmlformats.org/officeDocument/2006/relationships/image" Target="../media/image19.emf"/><Relationship Id="rId5" Type="http://schemas.openxmlformats.org/officeDocument/2006/relationships/image" Target="../media/image16.emf"/><Relationship Id="rId15" Type="http://schemas.openxmlformats.org/officeDocument/2006/relationships/ctrlProp" Target="../ctrlProps/ctrlProp8.xml"/><Relationship Id="rId10" Type="http://schemas.openxmlformats.org/officeDocument/2006/relationships/control" Target="../activeX/activeX16.xml"/><Relationship Id="rId4" Type="http://schemas.openxmlformats.org/officeDocument/2006/relationships/control" Target="../activeX/activeX13.xml"/><Relationship Id="rId9" Type="http://schemas.openxmlformats.org/officeDocument/2006/relationships/image" Target="../media/image18.emf"/><Relationship Id="rId14" Type="http://schemas.openxmlformats.org/officeDocument/2006/relationships/ctrlProp" Target="../ctrlProps/ctrlProp7.xml"/></Relationships>
</file>

<file path=xl/worksheets/_rels/sheet6.xml.rels><?xml version="1.0" encoding="UTF-8" standalone="yes"?>
<Relationships xmlns="http://schemas.openxmlformats.org/package/2006/relationships"><Relationship Id="rId8" Type="http://schemas.openxmlformats.org/officeDocument/2006/relationships/image" Target="../media/image23.emf"/><Relationship Id="rId13" Type="http://schemas.openxmlformats.org/officeDocument/2006/relationships/ctrlProp" Target="../ctrlProps/ctrlProp9.xml"/><Relationship Id="rId3" Type="http://schemas.openxmlformats.org/officeDocument/2006/relationships/control" Target="../activeX/activeX18.xml"/><Relationship Id="rId7" Type="http://schemas.openxmlformats.org/officeDocument/2006/relationships/control" Target="../activeX/activeX20.xml"/><Relationship Id="rId12" Type="http://schemas.openxmlformats.org/officeDocument/2006/relationships/image" Target="../media/image25.emf"/><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image" Target="../media/image22.emf"/><Relationship Id="rId11" Type="http://schemas.openxmlformats.org/officeDocument/2006/relationships/control" Target="../activeX/activeX22.xml"/><Relationship Id="rId5" Type="http://schemas.openxmlformats.org/officeDocument/2006/relationships/control" Target="../activeX/activeX19.xml"/><Relationship Id="rId15" Type="http://schemas.openxmlformats.org/officeDocument/2006/relationships/comments" Target="../comments4.xml"/><Relationship Id="rId10" Type="http://schemas.openxmlformats.org/officeDocument/2006/relationships/image" Target="../media/image24.emf"/><Relationship Id="rId4" Type="http://schemas.openxmlformats.org/officeDocument/2006/relationships/image" Target="../media/image21.emf"/><Relationship Id="rId9" Type="http://schemas.openxmlformats.org/officeDocument/2006/relationships/control" Target="../activeX/activeX21.xml"/><Relationship Id="rId14" Type="http://schemas.openxmlformats.org/officeDocument/2006/relationships/ctrlProp" Target="../ctrlProps/ctrlProp10.xml"/></Relationships>
</file>

<file path=xl/worksheets/_rels/sheet7.xml.rels><?xml version="1.0" encoding="UTF-8" standalone="yes"?>
<Relationships xmlns="http://schemas.openxmlformats.org/package/2006/relationships"><Relationship Id="rId8" Type="http://schemas.openxmlformats.org/officeDocument/2006/relationships/control" Target="../activeX/activeX25.xml"/><Relationship Id="rId13" Type="http://schemas.openxmlformats.org/officeDocument/2006/relationships/image" Target="../media/image30.emf"/><Relationship Id="rId3" Type="http://schemas.openxmlformats.org/officeDocument/2006/relationships/vmlDrawing" Target="../drawings/vmlDrawing6.vml"/><Relationship Id="rId7" Type="http://schemas.openxmlformats.org/officeDocument/2006/relationships/image" Target="../media/image27.emf"/><Relationship Id="rId12" Type="http://schemas.openxmlformats.org/officeDocument/2006/relationships/control" Target="../activeX/activeX27.xml"/><Relationship Id="rId2" Type="http://schemas.openxmlformats.org/officeDocument/2006/relationships/drawing" Target="../drawings/drawing7.xml"/><Relationship Id="rId16" Type="http://schemas.openxmlformats.org/officeDocument/2006/relationships/comments" Target="../comments5.xml"/><Relationship Id="rId1" Type="http://schemas.openxmlformats.org/officeDocument/2006/relationships/printerSettings" Target="../printerSettings/printerSettings5.bin"/><Relationship Id="rId6" Type="http://schemas.openxmlformats.org/officeDocument/2006/relationships/control" Target="../activeX/activeX24.xml"/><Relationship Id="rId11" Type="http://schemas.openxmlformats.org/officeDocument/2006/relationships/image" Target="../media/image29.emf"/><Relationship Id="rId5" Type="http://schemas.openxmlformats.org/officeDocument/2006/relationships/image" Target="../media/image26.emf"/><Relationship Id="rId15" Type="http://schemas.openxmlformats.org/officeDocument/2006/relationships/ctrlProp" Target="../ctrlProps/ctrlProp12.xml"/><Relationship Id="rId10" Type="http://schemas.openxmlformats.org/officeDocument/2006/relationships/control" Target="../activeX/activeX26.xml"/><Relationship Id="rId4" Type="http://schemas.openxmlformats.org/officeDocument/2006/relationships/control" Target="../activeX/activeX23.xml"/><Relationship Id="rId9" Type="http://schemas.openxmlformats.org/officeDocument/2006/relationships/image" Target="../media/image28.emf"/><Relationship Id="rId14" Type="http://schemas.openxmlformats.org/officeDocument/2006/relationships/ctrlProp" Target="../ctrlProps/ctrlProp11.xml"/></Relationships>
</file>

<file path=xl/worksheets/_rels/sheet8.xml.rels><?xml version="1.0" encoding="UTF-8" standalone="yes"?>
<Relationships xmlns="http://schemas.openxmlformats.org/package/2006/relationships"><Relationship Id="rId8" Type="http://schemas.openxmlformats.org/officeDocument/2006/relationships/control" Target="../activeX/activeX30.xml"/><Relationship Id="rId13" Type="http://schemas.openxmlformats.org/officeDocument/2006/relationships/image" Target="../media/image35.emf"/><Relationship Id="rId3" Type="http://schemas.openxmlformats.org/officeDocument/2006/relationships/vmlDrawing" Target="../drawings/vmlDrawing7.vml"/><Relationship Id="rId7" Type="http://schemas.openxmlformats.org/officeDocument/2006/relationships/image" Target="../media/image32.emf"/><Relationship Id="rId12" Type="http://schemas.openxmlformats.org/officeDocument/2006/relationships/control" Target="../activeX/activeX32.xml"/><Relationship Id="rId2" Type="http://schemas.openxmlformats.org/officeDocument/2006/relationships/drawing" Target="../drawings/drawing8.xml"/><Relationship Id="rId16" Type="http://schemas.openxmlformats.org/officeDocument/2006/relationships/comments" Target="../comments6.xml"/><Relationship Id="rId1" Type="http://schemas.openxmlformats.org/officeDocument/2006/relationships/printerSettings" Target="../printerSettings/printerSettings6.bin"/><Relationship Id="rId6" Type="http://schemas.openxmlformats.org/officeDocument/2006/relationships/control" Target="../activeX/activeX29.xml"/><Relationship Id="rId11" Type="http://schemas.openxmlformats.org/officeDocument/2006/relationships/image" Target="../media/image34.emf"/><Relationship Id="rId5" Type="http://schemas.openxmlformats.org/officeDocument/2006/relationships/image" Target="../media/image31.emf"/><Relationship Id="rId15" Type="http://schemas.openxmlformats.org/officeDocument/2006/relationships/ctrlProp" Target="../ctrlProps/ctrlProp14.xml"/><Relationship Id="rId10" Type="http://schemas.openxmlformats.org/officeDocument/2006/relationships/control" Target="../activeX/activeX31.xml"/><Relationship Id="rId4" Type="http://schemas.openxmlformats.org/officeDocument/2006/relationships/control" Target="../activeX/activeX28.xml"/><Relationship Id="rId9" Type="http://schemas.openxmlformats.org/officeDocument/2006/relationships/image" Target="../media/image33.emf"/><Relationship Id="rId14" Type="http://schemas.openxmlformats.org/officeDocument/2006/relationships/ctrlProp" Target="../ctrlProps/ctrlProp13.xml"/></Relationships>
</file>

<file path=xl/worksheets/_rels/sheet9.xml.rels><?xml version="1.0" encoding="UTF-8" standalone="yes"?>
<Relationships xmlns="http://schemas.openxmlformats.org/package/2006/relationships"><Relationship Id="rId8" Type="http://schemas.openxmlformats.org/officeDocument/2006/relationships/control" Target="../activeX/activeX35.xml"/><Relationship Id="rId13" Type="http://schemas.openxmlformats.org/officeDocument/2006/relationships/image" Target="../media/image40.emf"/><Relationship Id="rId3" Type="http://schemas.openxmlformats.org/officeDocument/2006/relationships/vmlDrawing" Target="../drawings/vmlDrawing8.vml"/><Relationship Id="rId7" Type="http://schemas.openxmlformats.org/officeDocument/2006/relationships/image" Target="../media/image37.emf"/><Relationship Id="rId12" Type="http://schemas.openxmlformats.org/officeDocument/2006/relationships/control" Target="../activeX/activeX37.xml"/><Relationship Id="rId2" Type="http://schemas.openxmlformats.org/officeDocument/2006/relationships/drawing" Target="../drawings/drawing9.xml"/><Relationship Id="rId16" Type="http://schemas.openxmlformats.org/officeDocument/2006/relationships/comments" Target="../comments7.xml"/><Relationship Id="rId1" Type="http://schemas.openxmlformats.org/officeDocument/2006/relationships/printerSettings" Target="../printerSettings/printerSettings7.bin"/><Relationship Id="rId6" Type="http://schemas.openxmlformats.org/officeDocument/2006/relationships/control" Target="../activeX/activeX34.xml"/><Relationship Id="rId11" Type="http://schemas.openxmlformats.org/officeDocument/2006/relationships/image" Target="../media/image39.emf"/><Relationship Id="rId5" Type="http://schemas.openxmlformats.org/officeDocument/2006/relationships/image" Target="../media/image36.emf"/><Relationship Id="rId15" Type="http://schemas.openxmlformats.org/officeDocument/2006/relationships/ctrlProp" Target="../ctrlProps/ctrlProp16.xml"/><Relationship Id="rId10" Type="http://schemas.openxmlformats.org/officeDocument/2006/relationships/control" Target="../activeX/activeX36.xml"/><Relationship Id="rId4" Type="http://schemas.openxmlformats.org/officeDocument/2006/relationships/control" Target="../activeX/activeX33.xml"/><Relationship Id="rId9" Type="http://schemas.openxmlformats.org/officeDocument/2006/relationships/image" Target="../media/image38.emf"/><Relationship Id="rId14" Type="http://schemas.openxmlformats.org/officeDocument/2006/relationships/ctrlProp" Target="../ctrlProps/ctrlProp15.xml"/></Relationships>
</file>

<file path=xl/worksheets/_rels/sheet10.xml.rels><?xml version="1.0" encoding="UTF-8" standalone="yes"?>
<Relationships xmlns="http://schemas.openxmlformats.org/package/2006/relationships"><Relationship Id="rId8" Type="http://schemas.openxmlformats.org/officeDocument/2006/relationships/control" Target="../activeX/activeX40.xml"/><Relationship Id="rId13" Type="http://schemas.openxmlformats.org/officeDocument/2006/relationships/image" Target="../media/image45.emf"/><Relationship Id="rId3" Type="http://schemas.openxmlformats.org/officeDocument/2006/relationships/vmlDrawing" Target="../drawings/vmlDrawing9.vml"/><Relationship Id="rId7" Type="http://schemas.openxmlformats.org/officeDocument/2006/relationships/image" Target="../media/image42.emf"/><Relationship Id="rId12" Type="http://schemas.openxmlformats.org/officeDocument/2006/relationships/control" Target="../activeX/activeX42.xml"/><Relationship Id="rId2" Type="http://schemas.openxmlformats.org/officeDocument/2006/relationships/drawing" Target="../drawings/drawing10.xml"/><Relationship Id="rId16" Type="http://schemas.openxmlformats.org/officeDocument/2006/relationships/comments" Target="../comments8.xml"/><Relationship Id="rId1" Type="http://schemas.openxmlformats.org/officeDocument/2006/relationships/printerSettings" Target="../printerSettings/printerSettings8.bin"/><Relationship Id="rId6" Type="http://schemas.openxmlformats.org/officeDocument/2006/relationships/control" Target="../activeX/activeX39.xml"/><Relationship Id="rId11" Type="http://schemas.openxmlformats.org/officeDocument/2006/relationships/image" Target="../media/image44.emf"/><Relationship Id="rId5" Type="http://schemas.openxmlformats.org/officeDocument/2006/relationships/image" Target="../media/image41.emf"/><Relationship Id="rId15" Type="http://schemas.openxmlformats.org/officeDocument/2006/relationships/ctrlProp" Target="../ctrlProps/ctrlProp18.xml"/><Relationship Id="rId10" Type="http://schemas.openxmlformats.org/officeDocument/2006/relationships/control" Target="../activeX/activeX41.xml"/><Relationship Id="rId4" Type="http://schemas.openxmlformats.org/officeDocument/2006/relationships/control" Target="../activeX/activeX38.xml"/><Relationship Id="rId9" Type="http://schemas.openxmlformats.org/officeDocument/2006/relationships/image" Target="../media/image43.emf"/><Relationship Id="rId14" Type="http://schemas.openxmlformats.org/officeDocument/2006/relationships/ctrlProp" Target="../ctrlProps/ctrlProp17.xml"/></Relationships>
</file>

<file path=xl/worksheets/_rels/sheet11.xml.rels><?xml version="1.0" encoding="UTF-8" standalone="yes"?>
<Relationships xmlns="http://schemas.openxmlformats.org/package/2006/relationships"><Relationship Id="rId8" Type="http://schemas.openxmlformats.org/officeDocument/2006/relationships/image" Target="../media/image48.emf"/><Relationship Id="rId13" Type="http://schemas.openxmlformats.org/officeDocument/2006/relationships/ctrlProp" Target="../ctrlProps/ctrlProp19.xml"/><Relationship Id="rId3" Type="http://schemas.openxmlformats.org/officeDocument/2006/relationships/control" Target="../activeX/activeX43.xml"/><Relationship Id="rId7" Type="http://schemas.openxmlformats.org/officeDocument/2006/relationships/control" Target="../activeX/activeX45.xml"/><Relationship Id="rId12" Type="http://schemas.openxmlformats.org/officeDocument/2006/relationships/image" Target="../media/image50.emf"/><Relationship Id="rId2" Type="http://schemas.openxmlformats.org/officeDocument/2006/relationships/vmlDrawing" Target="../drawings/vmlDrawing10.vml"/><Relationship Id="rId1" Type="http://schemas.openxmlformats.org/officeDocument/2006/relationships/drawing" Target="../drawings/drawing11.xml"/><Relationship Id="rId6" Type="http://schemas.openxmlformats.org/officeDocument/2006/relationships/image" Target="../media/image47.emf"/><Relationship Id="rId11" Type="http://schemas.openxmlformats.org/officeDocument/2006/relationships/control" Target="../activeX/activeX47.xml"/><Relationship Id="rId5" Type="http://schemas.openxmlformats.org/officeDocument/2006/relationships/control" Target="../activeX/activeX44.xml"/><Relationship Id="rId15" Type="http://schemas.openxmlformats.org/officeDocument/2006/relationships/comments" Target="../comments9.xml"/><Relationship Id="rId10" Type="http://schemas.openxmlformats.org/officeDocument/2006/relationships/image" Target="../media/image49.emf"/><Relationship Id="rId4" Type="http://schemas.openxmlformats.org/officeDocument/2006/relationships/image" Target="../media/image46.emf"/><Relationship Id="rId9" Type="http://schemas.openxmlformats.org/officeDocument/2006/relationships/control" Target="../activeX/activeX46.xml"/><Relationship Id="rId14" Type="http://schemas.openxmlformats.org/officeDocument/2006/relationships/ctrlProp" Target="../ctrlProps/ctrlProp20.xml"/></Relationships>
</file>

<file path=xl/worksheets/_rels/sheet12.xml.rels><?xml version="1.0" encoding="UTF-8" standalone="yes"?>
<Relationships xmlns="http://schemas.openxmlformats.org/package/2006/relationships"><Relationship Id="rId8" Type="http://schemas.openxmlformats.org/officeDocument/2006/relationships/control" Target="../activeX/activeX50.xml"/><Relationship Id="rId13" Type="http://schemas.openxmlformats.org/officeDocument/2006/relationships/image" Target="../media/image55.emf"/><Relationship Id="rId3" Type="http://schemas.openxmlformats.org/officeDocument/2006/relationships/vmlDrawing" Target="../drawings/vmlDrawing11.vml"/><Relationship Id="rId7" Type="http://schemas.openxmlformats.org/officeDocument/2006/relationships/image" Target="../media/image52.emf"/><Relationship Id="rId12" Type="http://schemas.openxmlformats.org/officeDocument/2006/relationships/control" Target="../activeX/activeX52.xml"/><Relationship Id="rId2" Type="http://schemas.openxmlformats.org/officeDocument/2006/relationships/drawing" Target="../drawings/drawing12.xml"/><Relationship Id="rId16" Type="http://schemas.openxmlformats.org/officeDocument/2006/relationships/comments" Target="../comments10.xml"/><Relationship Id="rId1" Type="http://schemas.openxmlformats.org/officeDocument/2006/relationships/printerSettings" Target="../printerSettings/printerSettings9.bin"/><Relationship Id="rId6" Type="http://schemas.openxmlformats.org/officeDocument/2006/relationships/control" Target="../activeX/activeX49.xml"/><Relationship Id="rId11" Type="http://schemas.openxmlformats.org/officeDocument/2006/relationships/image" Target="../media/image54.emf"/><Relationship Id="rId5" Type="http://schemas.openxmlformats.org/officeDocument/2006/relationships/image" Target="../media/image51.emf"/><Relationship Id="rId15" Type="http://schemas.openxmlformats.org/officeDocument/2006/relationships/ctrlProp" Target="../ctrlProps/ctrlProp22.xml"/><Relationship Id="rId10" Type="http://schemas.openxmlformats.org/officeDocument/2006/relationships/control" Target="../activeX/activeX51.xml"/><Relationship Id="rId4" Type="http://schemas.openxmlformats.org/officeDocument/2006/relationships/control" Target="../activeX/activeX48.xml"/><Relationship Id="rId9" Type="http://schemas.openxmlformats.org/officeDocument/2006/relationships/image" Target="../media/image53.emf"/><Relationship Id="rId14" Type="http://schemas.openxmlformats.org/officeDocument/2006/relationships/ctrlProp" Target="../ctrlProps/ctrlProp21.xml"/></Relationships>
</file>

<file path=xl/worksheets/_rels/sheet13.xml.rels><?xml version="1.0" encoding="UTF-8" standalone="yes"?>
<Relationships xmlns="http://schemas.openxmlformats.org/package/2006/relationships"><Relationship Id="rId8" Type="http://schemas.openxmlformats.org/officeDocument/2006/relationships/control" Target="../activeX/activeX55.xml"/><Relationship Id="rId13" Type="http://schemas.openxmlformats.org/officeDocument/2006/relationships/image" Target="../media/image60.emf"/><Relationship Id="rId3" Type="http://schemas.openxmlformats.org/officeDocument/2006/relationships/vmlDrawing" Target="../drawings/vmlDrawing12.vml"/><Relationship Id="rId7" Type="http://schemas.openxmlformats.org/officeDocument/2006/relationships/image" Target="../media/image57.emf"/><Relationship Id="rId12" Type="http://schemas.openxmlformats.org/officeDocument/2006/relationships/control" Target="../activeX/activeX57.xml"/><Relationship Id="rId2" Type="http://schemas.openxmlformats.org/officeDocument/2006/relationships/drawing" Target="../drawings/drawing13.xml"/><Relationship Id="rId16" Type="http://schemas.openxmlformats.org/officeDocument/2006/relationships/comments" Target="../comments11.xml"/><Relationship Id="rId1" Type="http://schemas.openxmlformats.org/officeDocument/2006/relationships/printerSettings" Target="../printerSettings/printerSettings10.bin"/><Relationship Id="rId6" Type="http://schemas.openxmlformats.org/officeDocument/2006/relationships/control" Target="../activeX/activeX54.xml"/><Relationship Id="rId11" Type="http://schemas.openxmlformats.org/officeDocument/2006/relationships/image" Target="../media/image59.emf"/><Relationship Id="rId5" Type="http://schemas.openxmlformats.org/officeDocument/2006/relationships/image" Target="../media/image56.emf"/><Relationship Id="rId15" Type="http://schemas.openxmlformats.org/officeDocument/2006/relationships/ctrlProp" Target="../ctrlProps/ctrlProp24.xml"/><Relationship Id="rId10" Type="http://schemas.openxmlformats.org/officeDocument/2006/relationships/control" Target="../activeX/activeX56.xml"/><Relationship Id="rId4" Type="http://schemas.openxmlformats.org/officeDocument/2006/relationships/control" Target="../activeX/activeX53.xml"/><Relationship Id="rId9" Type="http://schemas.openxmlformats.org/officeDocument/2006/relationships/image" Target="../media/image58.emf"/><Relationship Id="rId14" Type="http://schemas.openxmlformats.org/officeDocument/2006/relationships/ctrlProp" Target="../ctrlProps/ctrlProp23.xml"/></Relationships>
</file>

<file path=xl/worksheets/_rels/sheet14.xml.rels><?xml version="1.0" encoding="UTF-8" standalone="yes"?>
<Relationships xmlns="http://schemas.openxmlformats.org/package/2006/relationships"><Relationship Id="rId8" Type="http://schemas.openxmlformats.org/officeDocument/2006/relationships/control" Target="../activeX/activeX60.xml"/><Relationship Id="rId13" Type="http://schemas.openxmlformats.org/officeDocument/2006/relationships/image" Target="../media/image65.emf"/><Relationship Id="rId3" Type="http://schemas.openxmlformats.org/officeDocument/2006/relationships/vmlDrawing" Target="../drawings/vmlDrawing13.vml"/><Relationship Id="rId7" Type="http://schemas.openxmlformats.org/officeDocument/2006/relationships/image" Target="../media/image62.emf"/><Relationship Id="rId12" Type="http://schemas.openxmlformats.org/officeDocument/2006/relationships/control" Target="../activeX/activeX62.xml"/><Relationship Id="rId2" Type="http://schemas.openxmlformats.org/officeDocument/2006/relationships/drawing" Target="../drawings/drawing14.xml"/><Relationship Id="rId16" Type="http://schemas.openxmlformats.org/officeDocument/2006/relationships/comments" Target="../comments12.xml"/><Relationship Id="rId1" Type="http://schemas.openxmlformats.org/officeDocument/2006/relationships/printerSettings" Target="../printerSettings/printerSettings11.bin"/><Relationship Id="rId6" Type="http://schemas.openxmlformats.org/officeDocument/2006/relationships/control" Target="../activeX/activeX59.xml"/><Relationship Id="rId11" Type="http://schemas.openxmlformats.org/officeDocument/2006/relationships/image" Target="../media/image64.emf"/><Relationship Id="rId5" Type="http://schemas.openxmlformats.org/officeDocument/2006/relationships/image" Target="../media/image61.emf"/><Relationship Id="rId15" Type="http://schemas.openxmlformats.org/officeDocument/2006/relationships/ctrlProp" Target="../ctrlProps/ctrlProp26.xml"/><Relationship Id="rId10" Type="http://schemas.openxmlformats.org/officeDocument/2006/relationships/control" Target="../activeX/activeX61.xml"/><Relationship Id="rId4" Type="http://schemas.openxmlformats.org/officeDocument/2006/relationships/control" Target="../activeX/activeX58.xml"/><Relationship Id="rId9" Type="http://schemas.openxmlformats.org/officeDocument/2006/relationships/image" Target="../media/image63.emf"/><Relationship Id="rId14" Type="http://schemas.openxmlformats.org/officeDocument/2006/relationships/ctrlProp" Target="../ctrlProps/ctrlProp25.xml"/></Relationships>
</file>

<file path=xl/worksheets/_rels/sheet15.xml.rels><?xml version="1.0" encoding="UTF-8" standalone="yes"?>
<Relationships xmlns="http://schemas.openxmlformats.org/package/2006/relationships"><Relationship Id="rId8" Type="http://schemas.openxmlformats.org/officeDocument/2006/relationships/control" Target="../activeX/activeX65.xml"/><Relationship Id="rId13" Type="http://schemas.openxmlformats.org/officeDocument/2006/relationships/image" Target="../media/image70.emf"/><Relationship Id="rId3" Type="http://schemas.openxmlformats.org/officeDocument/2006/relationships/vmlDrawing" Target="../drawings/vmlDrawing14.vml"/><Relationship Id="rId7" Type="http://schemas.openxmlformats.org/officeDocument/2006/relationships/image" Target="../media/image67.emf"/><Relationship Id="rId12" Type="http://schemas.openxmlformats.org/officeDocument/2006/relationships/control" Target="../activeX/activeX67.xml"/><Relationship Id="rId2" Type="http://schemas.openxmlformats.org/officeDocument/2006/relationships/drawing" Target="../drawings/drawing15.xml"/><Relationship Id="rId16" Type="http://schemas.openxmlformats.org/officeDocument/2006/relationships/comments" Target="../comments13.xml"/><Relationship Id="rId1" Type="http://schemas.openxmlformats.org/officeDocument/2006/relationships/printerSettings" Target="../printerSettings/printerSettings12.bin"/><Relationship Id="rId6" Type="http://schemas.openxmlformats.org/officeDocument/2006/relationships/control" Target="../activeX/activeX64.xml"/><Relationship Id="rId11" Type="http://schemas.openxmlformats.org/officeDocument/2006/relationships/image" Target="../media/image69.emf"/><Relationship Id="rId5" Type="http://schemas.openxmlformats.org/officeDocument/2006/relationships/image" Target="../media/image66.emf"/><Relationship Id="rId15" Type="http://schemas.openxmlformats.org/officeDocument/2006/relationships/ctrlProp" Target="../ctrlProps/ctrlProp28.xml"/><Relationship Id="rId10" Type="http://schemas.openxmlformats.org/officeDocument/2006/relationships/control" Target="../activeX/activeX66.xml"/><Relationship Id="rId4" Type="http://schemas.openxmlformats.org/officeDocument/2006/relationships/control" Target="../activeX/activeX63.xml"/><Relationship Id="rId9" Type="http://schemas.openxmlformats.org/officeDocument/2006/relationships/image" Target="../media/image68.emf"/><Relationship Id="rId14" Type="http://schemas.openxmlformats.org/officeDocument/2006/relationships/ctrlProp" Target="../ctrlProps/ctrlProp27.xml"/></Relationships>
</file>

<file path=xl/worksheets/_rels/sheet16.xml.rels><?xml version="1.0" encoding="UTF-8" standalone="yes"?>
<Relationships xmlns="http://schemas.openxmlformats.org/package/2006/relationships"><Relationship Id="rId8" Type="http://schemas.openxmlformats.org/officeDocument/2006/relationships/image" Target="../media/image73.emf"/><Relationship Id="rId13" Type="http://schemas.openxmlformats.org/officeDocument/2006/relationships/ctrlProp" Target="../ctrlProps/ctrlProp29.xml"/><Relationship Id="rId3" Type="http://schemas.openxmlformats.org/officeDocument/2006/relationships/control" Target="../activeX/activeX68.xml"/><Relationship Id="rId7" Type="http://schemas.openxmlformats.org/officeDocument/2006/relationships/control" Target="../activeX/activeX70.xml"/><Relationship Id="rId12" Type="http://schemas.openxmlformats.org/officeDocument/2006/relationships/image" Target="../media/image75.emf"/><Relationship Id="rId2" Type="http://schemas.openxmlformats.org/officeDocument/2006/relationships/vmlDrawing" Target="../drawings/vmlDrawing15.vml"/><Relationship Id="rId1" Type="http://schemas.openxmlformats.org/officeDocument/2006/relationships/drawing" Target="../drawings/drawing16.xml"/><Relationship Id="rId6" Type="http://schemas.openxmlformats.org/officeDocument/2006/relationships/image" Target="../media/image72.emf"/><Relationship Id="rId11" Type="http://schemas.openxmlformats.org/officeDocument/2006/relationships/control" Target="../activeX/activeX72.xml"/><Relationship Id="rId5" Type="http://schemas.openxmlformats.org/officeDocument/2006/relationships/control" Target="../activeX/activeX69.xml"/><Relationship Id="rId15" Type="http://schemas.openxmlformats.org/officeDocument/2006/relationships/comments" Target="../comments14.xml"/><Relationship Id="rId10" Type="http://schemas.openxmlformats.org/officeDocument/2006/relationships/image" Target="../media/image74.emf"/><Relationship Id="rId4" Type="http://schemas.openxmlformats.org/officeDocument/2006/relationships/image" Target="../media/image71.emf"/><Relationship Id="rId9" Type="http://schemas.openxmlformats.org/officeDocument/2006/relationships/control" Target="../activeX/activeX71.xml"/><Relationship Id="rId14" Type="http://schemas.openxmlformats.org/officeDocument/2006/relationships/ctrlProp" Target="../ctrlProps/ctrlProp30.xml"/></Relationships>
</file>

<file path=xl/worksheets/_rels/sheet17.xml.rels><?xml version="1.0" encoding="UTF-8" standalone="yes"?>
<Relationships xmlns="http://schemas.openxmlformats.org/package/2006/relationships"><Relationship Id="rId8" Type="http://schemas.openxmlformats.org/officeDocument/2006/relationships/control" Target="../activeX/activeX75.xml"/><Relationship Id="rId13" Type="http://schemas.openxmlformats.org/officeDocument/2006/relationships/image" Target="../media/image80.emf"/><Relationship Id="rId3" Type="http://schemas.openxmlformats.org/officeDocument/2006/relationships/vmlDrawing" Target="../drawings/vmlDrawing16.vml"/><Relationship Id="rId7" Type="http://schemas.openxmlformats.org/officeDocument/2006/relationships/image" Target="../media/image77.emf"/><Relationship Id="rId12" Type="http://schemas.openxmlformats.org/officeDocument/2006/relationships/control" Target="../activeX/activeX77.xml"/><Relationship Id="rId2" Type="http://schemas.openxmlformats.org/officeDocument/2006/relationships/drawing" Target="../drawings/drawing17.xml"/><Relationship Id="rId16" Type="http://schemas.openxmlformats.org/officeDocument/2006/relationships/comments" Target="../comments15.xml"/><Relationship Id="rId1" Type="http://schemas.openxmlformats.org/officeDocument/2006/relationships/printerSettings" Target="../printerSettings/printerSettings13.bin"/><Relationship Id="rId6" Type="http://schemas.openxmlformats.org/officeDocument/2006/relationships/control" Target="../activeX/activeX74.xml"/><Relationship Id="rId11" Type="http://schemas.openxmlformats.org/officeDocument/2006/relationships/image" Target="../media/image79.emf"/><Relationship Id="rId5" Type="http://schemas.openxmlformats.org/officeDocument/2006/relationships/image" Target="../media/image76.emf"/><Relationship Id="rId15" Type="http://schemas.openxmlformats.org/officeDocument/2006/relationships/ctrlProp" Target="../ctrlProps/ctrlProp32.xml"/><Relationship Id="rId10" Type="http://schemas.openxmlformats.org/officeDocument/2006/relationships/control" Target="../activeX/activeX76.xml"/><Relationship Id="rId4" Type="http://schemas.openxmlformats.org/officeDocument/2006/relationships/control" Target="../activeX/activeX73.xml"/><Relationship Id="rId9" Type="http://schemas.openxmlformats.org/officeDocument/2006/relationships/image" Target="../media/image78.emf"/><Relationship Id="rId14" Type="http://schemas.openxmlformats.org/officeDocument/2006/relationships/ctrlProp" Target="../ctrlProps/ctrlProp31.xml"/></Relationships>
</file>

<file path=xl/worksheets/_rels/sheet18.xml.rels><?xml version="1.0" encoding="UTF-8" standalone="yes"?>
<Relationships xmlns="http://schemas.openxmlformats.org/package/2006/relationships"><Relationship Id="rId8" Type="http://schemas.openxmlformats.org/officeDocument/2006/relationships/control" Target="../activeX/activeX80.xml"/><Relationship Id="rId13" Type="http://schemas.openxmlformats.org/officeDocument/2006/relationships/image" Target="../media/image85.emf"/><Relationship Id="rId3" Type="http://schemas.openxmlformats.org/officeDocument/2006/relationships/vmlDrawing" Target="../drawings/vmlDrawing17.vml"/><Relationship Id="rId7" Type="http://schemas.openxmlformats.org/officeDocument/2006/relationships/image" Target="../media/image82.emf"/><Relationship Id="rId12" Type="http://schemas.openxmlformats.org/officeDocument/2006/relationships/control" Target="../activeX/activeX82.xml"/><Relationship Id="rId2" Type="http://schemas.openxmlformats.org/officeDocument/2006/relationships/drawing" Target="../drawings/drawing18.xml"/><Relationship Id="rId16" Type="http://schemas.openxmlformats.org/officeDocument/2006/relationships/comments" Target="../comments16.xml"/><Relationship Id="rId1" Type="http://schemas.openxmlformats.org/officeDocument/2006/relationships/printerSettings" Target="../printerSettings/printerSettings14.bin"/><Relationship Id="rId6" Type="http://schemas.openxmlformats.org/officeDocument/2006/relationships/control" Target="../activeX/activeX79.xml"/><Relationship Id="rId11" Type="http://schemas.openxmlformats.org/officeDocument/2006/relationships/image" Target="../media/image84.emf"/><Relationship Id="rId5" Type="http://schemas.openxmlformats.org/officeDocument/2006/relationships/image" Target="../media/image81.emf"/><Relationship Id="rId15" Type="http://schemas.openxmlformats.org/officeDocument/2006/relationships/ctrlProp" Target="../ctrlProps/ctrlProp34.xml"/><Relationship Id="rId10" Type="http://schemas.openxmlformats.org/officeDocument/2006/relationships/control" Target="../activeX/activeX81.xml"/><Relationship Id="rId4" Type="http://schemas.openxmlformats.org/officeDocument/2006/relationships/control" Target="../activeX/activeX78.xml"/><Relationship Id="rId9" Type="http://schemas.openxmlformats.org/officeDocument/2006/relationships/image" Target="../media/image83.emf"/><Relationship Id="rId14" Type="http://schemas.openxmlformats.org/officeDocument/2006/relationships/ctrlProp" Target="../ctrlProps/ctrlProp33.xml"/></Relationships>
</file>

<file path=xl/worksheets/_rels/sheet19.xml.rels><?xml version="1.0" encoding="UTF-8" standalone="yes"?>
<Relationships xmlns="http://schemas.openxmlformats.org/package/2006/relationships"><Relationship Id="rId8" Type="http://schemas.openxmlformats.org/officeDocument/2006/relationships/image" Target="../media/image88.emf"/><Relationship Id="rId13" Type="http://schemas.openxmlformats.org/officeDocument/2006/relationships/ctrlProp" Target="../ctrlProps/ctrlProp35.xml"/><Relationship Id="rId3" Type="http://schemas.openxmlformats.org/officeDocument/2006/relationships/control" Target="../activeX/activeX83.xml"/><Relationship Id="rId7" Type="http://schemas.openxmlformats.org/officeDocument/2006/relationships/control" Target="../activeX/activeX85.xml"/><Relationship Id="rId12" Type="http://schemas.openxmlformats.org/officeDocument/2006/relationships/image" Target="../media/image90.emf"/><Relationship Id="rId2" Type="http://schemas.openxmlformats.org/officeDocument/2006/relationships/vmlDrawing" Target="../drawings/vmlDrawing18.vml"/><Relationship Id="rId1" Type="http://schemas.openxmlformats.org/officeDocument/2006/relationships/drawing" Target="../drawings/drawing19.xml"/><Relationship Id="rId6" Type="http://schemas.openxmlformats.org/officeDocument/2006/relationships/image" Target="../media/image87.emf"/><Relationship Id="rId11" Type="http://schemas.openxmlformats.org/officeDocument/2006/relationships/control" Target="../activeX/activeX87.xml"/><Relationship Id="rId5" Type="http://schemas.openxmlformats.org/officeDocument/2006/relationships/control" Target="../activeX/activeX84.xml"/><Relationship Id="rId15" Type="http://schemas.openxmlformats.org/officeDocument/2006/relationships/comments" Target="../comments17.xml"/><Relationship Id="rId10" Type="http://schemas.openxmlformats.org/officeDocument/2006/relationships/image" Target="../media/image89.emf"/><Relationship Id="rId4" Type="http://schemas.openxmlformats.org/officeDocument/2006/relationships/image" Target="../media/image86.emf"/><Relationship Id="rId9" Type="http://schemas.openxmlformats.org/officeDocument/2006/relationships/control" Target="../activeX/activeX86.xml"/><Relationship Id="rId14" Type="http://schemas.openxmlformats.org/officeDocument/2006/relationships/ctrlProp" Target="../ctrlProps/ctrlProp36.xml"/></Relationships>
</file>

<file path=xl/worksheets/_rels/sheet20.xml.rels><?xml version="1.0" encoding="UTF-8" standalone="yes"?>
<Relationships xmlns="http://schemas.openxmlformats.org/package/2006/relationships"><Relationship Id="rId8" Type="http://schemas.openxmlformats.org/officeDocument/2006/relationships/image" Target="../media/image93.emf"/><Relationship Id="rId13" Type="http://schemas.openxmlformats.org/officeDocument/2006/relationships/ctrlProp" Target="../ctrlProps/ctrlProp37.xml"/><Relationship Id="rId3" Type="http://schemas.openxmlformats.org/officeDocument/2006/relationships/control" Target="../activeX/activeX88.xml"/><Relationship Id="rId7" Type="http://schemas.openxmlformats.org/officeDocument/2006/relationships/control" Target="../activeX/activeX90.xml"/><Relationship Id="rId12" Type="http://schemas.openxmlformats.org/officeDocument/2006/relationships/image" Target="../media/image95.emf"/><Relationship Id="rId2" Type="http://schemas.openxmlformats.org/officeDocument/2006/relationships/vmlDrawing" Target="../drawings/vmlDrawing19.vml"/><Relationship Id="rId1" Type="http://schemas.openxmlformats.org/officeDocument/2006/relationships/drawing" Target="../drawings/drawing20.xml"/><Relationship Id="rId6" Type="http://schemas.openxmlformats.org/officeDocument/2006/relationships/image" Target="../media/image92.emf"/><Relationship Id="rId11" Type="http://schemas.openxmlformats.org/officeDocument/2006/relationships/control" Target="../activeX/activeX92.xml"/><Relationship Id="rId5" Type="http://schemas.openxmlformats.org/officeDocument/2006/relationships/control" Target="../activeX/activeX89.xml"/><Relationship Id="rId15" Type="http://schemas.openxmlformats.org/officeDocument/2006/relationships/comments" Target="../comments18.xml"/><Relationship Id="rId10" Type="http://schemas.openxmlformats.org/officeDocument/2006/relationships/image" Target="../media/image94.emf"/><Relationship Id="rId4" Type="http://schemas.openxmlformats.org/officeDocument/2006/relationships/image" Target="../media/image91.emf"/><Relationship Id="rId9" Type="http://schemas.openxmlformats.org/officeDocument/2006/relationships/control" Target="../activeX/activeX91.xml"/><Relationship Id="rId14" Type="http://schemas.openxmlformats.org/officeDocument/2006/relationships/ctrlProp" Target="../ctrlProps/ctrlProp38.xml"/></Relationships>
</file>

<file path=xl/worksheets/_rels/sheet21.xml.rels><?xml version="1.0" encoding="UTF-8" standalone="yes"?>
<Relationships xmlns="http://schemas.openxmlformats.org/package/2006/relationships"><Relationship Id="rId8" Type="http://schemas.openxmlformats.org/officeDocument/2006/relationships/image" Target="../media/image98.emf"/><Relationship Id="rId13" Type="http://schemas.openxmlformats.org/officeDocument/2006/relationships/ctrlProp" Target="../ctrlProps/ctrlProp39.xml"/><Relationship Id="rId3" Type="http://schemas.openxmlformats.org/officeDocument/2006/relationships/control" Target="../activeX/activeX93.xml"/><Relationship Id="rId7" Type="http://schemas.openxmlformats.org/officeDocument/2006/relationships/control" Target="../activeX/activeX95.xml"/><Relationship Id="rId12" Type="http://schemas.openxmlformats.org/officeDocument/2006/relationships/image" Target="../media/image100.emf"/><Relationship Id="rId2" Type="http://schemas.openxmlformats.org/officeDocument/2006/relationships/vmlDrawing" Target="../drawings/vmlDrawing20.vml"/><Relationship Id="rId1" Type="http://schemas.openxmlformats.org/officeDocument/2006/relationships/drawing" Target="../drawings/drawing21.xml"/><Relationship Id="rId6" Type="http://schemas.openxmlformats.org/officeDocument/2006/relationships/image" Target="../media/image97.emf"/><Relationship Id="rId11" Type="http://schemas.openxmlformats.org/officeDocument/2006/relationships/control" Target="../activeX/activeX97.xml"/><Relationship Id="rId5" Type="http://schemas.openxmlformats.org/officeDocument/2006/relationships/control" Target="../activeX/activeX94.xml"/><Relationship Id="rId15" Type="http://schemas.openxmlformats.org/officeDocument/2006/relationships/comments" Target="../comments19.xml"/><Relationship Id="rId10" Type="http://schemas.openxmlformats.org/officeDocument/2006/relationships/image" Target="../media/image99.emf"/><Relationship Id="rId4" Type="http://schemas.openxmlformats.org/officeDocument/2006/relationships/image" Target="../media/image96.emf"/><Relationship Id="rId9" Type="http://schemas.openxmlformats.org/officeDocument/2006/relationships/control" Target="../activeX/activeX96.xml"/><Relationship Id="rId14" Type="http://schemas.openxmlformats.org/officeDocument/2006/relationships/ctrlProp" Target="../ctrlProps/ctrlProp40.xml"/></Relationships>
</file>

<file path=xl/worksheets/_rels/sheet22.xml.rels><?xml version="1.0" encoding="UTF-8" standalone="yes"?>
<Relationships xmlns="http://schemas.openxmlformats.org/package/2006/relationships"><Relationship Id="rId8" Type="http://schemas.openxmlformats.org/officeDocument/2006/relationships/image" Target="../media/image103.emf"/><Relationship Id="rId13" Type="http://schemas.openxmlformats.org/officeDocument/2006/relationships/ctrlProp" Target="../ctrlProps/ctrlProp41.xml"/><Relationship Id="rId3" Type="http://schemas.openxmlformats.org/officeDocument/2006/relationships/control" Target="../activeX/activeX98.xml"/><Relationship Id="rId7" Type="http://schemas.openxmlformats.org/officeDocument/2006/relationships/control" Target="../activeX/activeX100.xml"/><Relationship Id="rId12" Type="http://schemas.openxmlformats.org/officeDocument/2006/relationships/image" Target="../media/image105.emf"/><Relationship Id="rId2" Type="http://schemas.openxmlformats.org/officeDocument/2006/relationships/vmlDrawing" Target="../drawings/vmlDrawing21.vml"/><Relationship Id="rId1" Type="http://schemas.openxmlformats.org/officeDocument/2006/relationships/drawing" Target="../drawings/drawing22.xml"/><Relationship Id="rId6" Type="http://schemas.openxmlformats.org/officeDocument/2006/relationships/image" Target="../media/image102.emf"/><Relationship Id="rId11" Type="http://schemas.openxmlformats.org/officeDocument/2006/relationships/control" Target="../activeX/activeX102.xml"/><Relationship Id="rId5" Type="http://schemas.openxmlformats.org/officeDocument/2006/relationships/control" Target="../activeX/activeX99.xml"/><Relationship Id="rId15" Type="http://schemas.openxmlformats.org/officeDocument/2006/relationships/comments" Target="../comments20.xml"/><Relationship Id="rId10" Type="http://schemas.openxmlformats.org/officeDocument/2006/relationships/image" Target="../media/image104.emf"/><Relationship Id="rId4" Type="http://schemas.openxmlformats.org/officeDocument/2006/relationships/image" Target="../media/image101.emf"/><Relationship Id="rId9" Type="http://schemas.openxmlformats.org/officeDocument/2006/relationships/control" Target="../activeX/activeX101.xml"/><Relationship Id="rId14" Type="http://schemas.openxmlformats.org/officeDocument/2006/relationships/ctrlProp" Target="../ctrlProps/ctrlProp42.xml"/></Relationships>
</file>

<file path=xl/worksheets/_rels/sheet23.xml.rels><?xml version="1.0" encoding="UTF-8" standalone="yes"?>
<Relationships xmlns="http://schemas.openxmlformats.org/package/2006/relationships"><Relationship Id="rId8" Type="http://schemas.openxmlformats.org/officeDocument/2006/relationships/image" Target="../media/image108.emf"/><Relationship Id="rId13" Type="http://schemas.openxmlformats.org/officeDocument/2006/relationships/ctrlProp" Target="../ctrlProps/ctrlProp43.xml"/><Relationship Id="rId3" Type="http://schemas.openxmlformats.org/officeDocument/2006/relationships/control" Target="../activeX/activeX103.xml"/><Relationship Id="rId7" Type="http://schemas.openxmlformats.org/officeDocument/2006/relationships/control" Target="../activeX/activeX105.xml"/><Relationship Id="rId12" Type="http://schemas.openxmlformats.org/officeDocument/2006/relationships/image" Target="../media/image110.emf"/><Relationship Id="rId2" Type="http://schemas.openxmlformats.org/officeDocument/2006/relationships/vmlDrawing" Target="../drawings/vmlDrawing22.vml"/><Relationship Id="rId1" Type="http://schemas.openxmlformats.org/officeDocument/2006/relationships/drawing" Target="../drawings/drawing23.xml"/><Relationship Id="rId6" Type="http://schemas.openxmlformats.org/officeDocument/2006/relationships/image" Target="../media/image107.emf"/><Relationship Id="rId11" Type="http://schemas.openxmlformats.org/officeDocument/2006/relationships/control" Target="../activeX/activeX107.xml"/><Relationship Id="rId5" Type="http://schemas.openxmlformats.org/officeDocument/2006/relationships/control" Target="../activeX/activeX104.xml"/><Relationship Id="rId15" Type="http://schemas.openxmlformats.org/officeDocument/2006/relationships/comments" Target="../comments21.xml"/><Relationship Id="rId10" Type="http://schemas.openxmlformats.org/officeDocument/2006/relationships/image" Target="../media/image109.emf"/><Relationship Id="rId4" Type="http://schemas.openxmlformats.org/officeDocument/2006/relationships/image" Target="../media/image106.emf"/><Relationship Id="rId9" Type="http://schemas.openxmlformats.org/officeDocument/2006/relationships/control" Target="../activeX/activeX106.xml"/><Relationship Id="rId14" Type="http://schemas.openxmlformats.org/officeDocument/2006/relationships/ctrlProp" Target="../ctrlProps/ctrlProp44.xml"/></Relationships>
</file>

<file path=xl/worksheets/_rels/sheet2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vmlDrawing" Target="../drawings/vmlDrawing23.vml"/><Relationship Id="rId1" Type="http://schemas.openxmlformats.org/officeDocument/2006/relationships/printerSettings" Target="../printerSettings/printerSettings15.bin"/><Relationship Id="rId5" Type="http://schemas.microsoft.com/office/2017/10/relationships/threadedComment" Target="../threadedComments/threadedComment1.xml"/><Relationship Id="rId4" Type="http://schemas.openxmlformats.org/officeDocument/2006/relationships/comments" Target="../comments22.xml"/></Relationships>
</file>

<file path=xl/worksheets/_rels/sheet25.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vmlDrawing" Target="../drawings/vmlDrawing24.vml"/><Relationship Id="rId1" Type="http://schemas.openxmlformats.org/officeDocument/2006/relationships/printerSettings" Target="../printerSettings/printerSettings16.bin"/><Relationship Id="rId5" Type="http://schemas.microsoft.com/office/2017/10/relationships/threadedComment" Target="../threadedComments/threadedComment2.xml"/><Relationship Id="rId4" Type="http://schemas.openxmlformats.org/officeDocument/2006/relationships/comments" Target="../comments23.xml"/></Relationships>
</file>

<file path=xl/worksheets/_rels/sheet26.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vmlDrawing" Target="../drawings/vmlDrawing25.vml"/><Relationship Id="rId1" Type="http://schemas.openxmlformats.org/officeDocument/2006/relationships/printerSettings" Target="../printerSettings/printerSettings17.bin"/><Relationship Id="rId5" Type="http://schemas.microsoft.com/office/2017/10/relationships/threadedComment" Target="../threadedComments/threadedComment3.xml"/><Relationship Id="rId4" Type="http://schemas.openxmlformats.org/officeDocument/2006/relationships/comments" Target="../comments24.xml"/></Relationships>
</file>

<file path=xl/worksheets/_rels/sheet2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26.vml"/><Relationship Id="rId1" Type="http://schemas.openxmlformats.org/officeDocument/2006/relationships/printerSettings" Target="../printerSettings/printerSettings18.bin"/><Relationship Id="rId5" Type="http://schemas.microsoft.com/office/2017/10/relationships/threadedComment" Target="../threadedComments/threadedComment4.xml"/><Relationship Id="rId4" Type="http://schemas.openxmlformats.org/officeDocument/2006/relationships/comments" Target="../comments25.xml"/></Relationships>
</file>

<file path=xl/worksheets/_rels/sheet28.xml.rels><?xml version="1.0" encoding="UTF-8" standalone="yes"?>
<Relationships xmlns="http://schemas.openxmlformats.org/package/2006/relationships"><Relationship Id="rId3" Type="http://schemas.openxmlformats.org/officeDocument/2006/relationships/comments" Target="../comments26.xml"/><Relationship Id="rId2" Type="http://schemas.openxmlformats.org/officeDocument/2006/relationships/table" Target="../tables/table5.xml"/><Relationship Id="rId1" Type="http://schemas.openxmlformats.org/officeDocument/2006/relationships/vmlDrawing" Target="../drawings/vmlDrawing27.vml"/><Relationship Id="rId4" Type="http://schemas.microsoft.com/office/2017/10/relationships/threadedComment" Target="../threadedComments/threadedComment5.xml"/></Relationships>
</file>

<file path=xl/worksheets/_rels/sheet29.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28.vml"/><Relationship Id="rId1" Type="http://schemas.openxmlformats.org/officeDocument/2006/relationships/printerSettings" Target="../printerSettings/printerSettings19.bin"/><Relationship Id="rId4" Type="http://schemas.openxmlformats.org/officeDocument/2006/relationships/comments" Target="../comments27.xml"/></Relationships>
</file>

<file path=xl/worksheets/_rels/sheet30.xml.rels><?xml version="1.0" encoding="UTF-8" standalone="yes"?>
<Relationships xmlns="http://schemas.openxmlformats.org/package/2006/relationships"><Relationship Id="rId3" Type="http://schemas.openxmlformats.org/officeDocument/2006/relationships/table" Target="../tables/table7.xml"/><Relationship Id="rId2" Type="http://schemas.openxmlformats.org/officeDocument/2006/relationships/vmlDrawing" Target="../drawings/vmlDrawing29.vml"/><Relationship Id="rId1" Type="http://schemas.openxmlformats.org/officeDocument/2006/relationships/printerSettings" Target="../printerSettings/printerSettings20.bin"/><Relationship Id="rId4" Type="http://schemas.openxmlformats.org/officeDocument/2006/relationships/comments" Target="../comments28.xml"/></Relationships>
</file>

<file path=xl/worksheets/_rels/sheet3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vmlDrawing" Target="../drawings/vmlDrawing30.vml"/><Relationship Id="rId1" Type="http://schemas.openxmlformats.org/officeDocument/2006/relationships/printerSettings" Target="../printerSettings/printerSettings21.bin"/><Relationship Id="rId4" Type="http://schemas.openxmlformats.org/officeDocument/2006/relationships/comments" Target="../comments29.xml"/></Relationships>
</file>

<file path=xl/worksheets/_rels/sheet32.xml.rels><?xml version="1.0" encoding="UTF-8" standalone="yes"?>
<Relationships xmlns="http://schemas.openxmlformats.org/package/2006/relationships"><Relationship Id="rId3" Type="http://schemas.openxmlformats.org/officeDocument/2006/relationships/table" Target="../tables/table9.xml"/><Relationship Id="rId2" Type="http://schemas.openxmlformats.org/officeDocument/2006/relationships/vmlDrawing" Target="../drawings/vmlDrawing31.vml"/><Relationship Id="rId1" Type="http://schemas.openxmlformats.org/officeDocument/2006/relationships/printerSettings" Target="../printerSettings/printerSettings22.bin"/><Relationship Id="rId4" Type="http://schemas.openxmlformats.org/officeDocument/2006/relationships/comments" Target="../comments30.xml"/></Relationships>
</file>

<file path=xl/worksheets/_rels/sheet33.xml.rels><?xml version="1.0" encoding="UTF-8" standalone="yes"?>
<Relationships xmlns="http://schemas.openxmlformats.org/package/2006/relationships"><Relationship Id="rId3" Type="http://schemas.openxmlformats.org/officeDocument/2006/relationships/table" Target="../tables/table10.xml"/><Relationship Id="rId2" Type="http://schemas.openxmlformats.org/officeDocument/2006/relationships/vmlDrawing" Target="../drawings/vmlDrawing32.vml"/><Relationship Id="rId1" Type="http://schemas.openxmlformats.org/officeDocument/2006/relationships/printerSettings" Target="../printerSettings/printerSettings23.bin"/><Relationship Id="rId4" Type="http://schemas.openxmlformats.org/officeDocument/2006/relationships/comments" Target="../comments31.xml"/></Relationships>
</file>

<file path=xl/worksheets/_rels/sheet34.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33.vml"/><Relationship Id="rId1" Type="http://schemas.openxmlformats.org/officeDocument/2006/relationships/printerSettings" Target="../printerSettings/printerSettings24.bin"/><Relationship Id="rId4" Type="http://schemas.openxmlformats.org/officeDocument/2006/relationships/comments" Target="../comments32.xml"/></Relationships>
</file>

<file path=xl/worksheets/_rels/sheet35.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34.vml"/><Relationship Id="rId1" Type="http://schemas.openxmlformats.org/officeDocument/2006/relationships/printerSettings" Target="../printerSettings/printerSettings25.bin"/><Relationship Id="rId4" Type="http://schemas.openxmlformats.org/officeDocument/2006/relationships/comments" Target="../comments33.xml"/></Relationships>
</file>

<file path=xl/worksheets/_rels/sheet36.xml.rels><?xml version="1.0" encoding="UTF-8" standalone="yes"?>
<Relationships xmlns="http://schemas.openxmlformats.org/package/2006/relationships"><Relationship Id="rId3" Type="http://schemas.openxmlformats.org/officeDocument/2006/relationships/table" Target="../tables/table13.xml"/><Relationship Id="rId2" Type="http://schemas.openxmlformats.org/officeDocument/2006/relationships/vmlDrawing" Target="../drawings/vmlDrawing35.vml"/><Relationship Id="rId1" Type="http://schemas.openxmlformats.org/officeDocument/2006/relationships/printerSettings" Target="../printerSettings/printerSettings26.bin"/><Relationship Id="rId4" Type="http://schemas.openxmlformats.org/officeDocument/2006/relationships/comments" Target="../comments34.xml"/></Relationships>
</file>

<file path=xl/worksheets/_rels/sheet37.xml.rels><?xml version="1.0" encoding="UTF-8" standalone="yes"?>
<Relationships xmlns="http://schemas.openxmlformats.org/package/2006/relationships"><Relationship Id="rId3" Type="http://schemas.openxmlformats.org/officeDocument/2006/relationships/table" Target="../tables/table14.xml"/><Relationship Id="rId2" Type="http://schemas.openxmlformats.org/officeDocument/2006/relationships/vmlDrawing" Target="../drawings/vmlDrawing36.vml"/><Relationship Id="rId1" Type="http://schemas.openxmlformats.org/officeDocument/2006/relationships/printerSettings" Target="../printerSettings/printerSettings27.bin"/><Relationship Id="rId4" Type="http://schemas.openxmlformats.org/officeDocument/2006/relationships/comments" Target="../comments35.xml"/></Relationships>
</file>

<file path=xl/worksheets/_rels/sheet38.xml.rels><?xml version="1.0" encoding="UTF-8" standalone="yes"?>
<Relationships xmlns="http://schemas.openxmlformats.org/package/2006/relationships"><Relationship Id="rId3" Type="http://schemas.openxmlformats.org/officeDocument/2006/relationships/comments" Target="../comments36.xml"/><Relationship Id="rId2" Type="http://schemas.openxmlformats.org/officeDocument/2006/relationships/table" Target="../tables/table15.xml"/><Relationship Id="rId1" Type="http://schemas.openxmlformats.org/officeDocument/2006/relationships/vmlDrawing" Target="../drawings/vmlDrawing37.vml"/></Relationships>
</file>

<file path=xl/worksheets/_rels/sheet39.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vmlDrawing" Target="../drawings/vmlDrawing38.vml"/><Relationship Id="rId1" Type="http://schemas.openxmlformats.org/officeDocument/2006/relationships/printerSettings" Target="../printerSettings/printerSettings28.bin"/><Relationship Id="rId4" Type="http://schemas.openxmlformats.org/officeDocument/2006/relationships/comments" Target="../comments37.xml"/></Relationships>
</file>

<file path=xl/worksheets/_rels/sheet40.xml.rels><?xml version="1.0" encoding="UTF-8" standalone="yes"?>
<Relationships xmlns="http://schemas.openxmlformats.org/package/2006/relationships"><Relationship Id="rId3" Type="http://schemas.openxmlformats.org/officeDocument/2006/relationships/comments" Target="../comments38.xml"/><Relationship Id="rId2" Type="http://schemas.openxmlformats.org/officeDocument/2006/relationships/table" Target="../tables/table17.xml"/><Relationship Id="rId1" Type="http://schemas.openxmlformats.org/officeDocument/2006/relationships/vmlDrawing" Target="../drawings/vmlDrawing39.vml"/></Relationships>
</file>

<file path=xl/worksheets/_rels/sheet41.xml.rels><?xml version="1.0" encoding="UTF-8" standalone="yes"?>
<Relationships xmlns="http://schemas.openxmlformats.org/package/2006/relationships"><Relationship Id="rId3" Type="http://schemas.openxmlformats.org/officeDocument/2006/relationships/table" Target="../tables/table18.xml"/><Relationship Id="rId2" Type="http://schemas.openxmlformats.org/officeDocument/2006/relationships/vmlDrawing" Target="../drawings/vmlDrawing40.vml"/><Relationship Id="rId1" Type="http://schemas.openxmlformats.org/officeDocument/2006/relationships/printerSettings" Target="../printerSettings/printerSettings29.bin"/><Relationship Id="rId4" Type="http://schemas.openxmlformats.org/officeDocument/2006/relationships/comments" Target="../comments39.xml"/></Relationships>
</file>

<file path=xl/worksheets/_rels/sheet42.xml.rels><?xml version="1.0" encoding="UTF-8" standalone="yes"?>
<Relationships xmlns="http://schemas.openxmlformats.org/package/2006/relationships"><Relationship Id="rId3" Type="http://schemas.openxmlformats.org/officeDocument/2006/relationships/comments" Target="../comments40.xml"/><Relationship Id="rId2" Type="http://schemas.openxmlformats.org/officeDocument/2006/relationships/table" Target="../tables/table19.xml"/><Relationship Id="rId1" Type="http://schemas.openxmlformats.org/officeDocument/2006/relationships/vmlDrawing" Target="../drawings/vmlDrawing41.vml"/></Relationships>
</file>

<file path=xl/worksheets/_rels/sheet43.xml.rels><?xml version="1.0" encoding="UTF-8" standalone="yes"?>
<Relationships xmlns="http://schemas.openxmlformats.org/package/2006/relationships"><Relationship Id="rId3" Type="http://schemas.openxmlformats.org/officeDocument/2006/relationships/comments" Target="../comments41.xml"/><Relationship Id="rId2" Type="http://schemas.openxmlformats.org/officeDocument/2006/relationships/table" Target="../tables/table20.xml"/><Relationship Id="rId1" Type="http://schemas.openxmlformats.org/officeDocument/2006/relationships/vmlDrawing" Target="../drawings/vmlDrawing42.vml"/></Relationships>
</file>

<file path=xl/worksheets/_rels/sheet44.xml.rels><?xml version="1.0" encoding="UTF-8" standalone="yes"?>
<Relationships xmlns="http://schemas.openxmlformats.org/package/2006/relationships"><Relationship Id="rId3" Type="http://schemas.openxmlformats.org/officeDocument/2006/relationships/table" Target="../tables/table21.xml"/><Relationship Id="rId2" Type="http://schemas.openxmlformats.org/officeDocument/2006/relationships/vmlDrawing" Target="../drawings/vmlDrawing43.vml"/><Relationship Id="rId1" Type="http://schemas.openxmlformats.org/officeDocument/2006/relationships/printerSettings" Target="../printerSettings/printerSettings30.bin"/><Relationship Id="rId4" Type="http://schemas.openxmlformats.org/officeDocument/2006/relationships/comments" Target="../comments42.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4.xml"/></Relationships>
</file>

<file path=xl/worksheets/_rels/sheet47.xml.rels><?xml version="1.0" encoding="UTF-8" standalone="yes"?>
<Relationships xmlns="http://schemas.openxmlformats.org/package/2006/relationships"><Relationship Id="rId13" Type="http://schemas.openxmlformats.org/officeDocument/2006/relationships/table" Target="../tables/table35.xml"/><Relationship Id="rId18" Type="http://schemas.openxmlformats.org/officeDocument/2006/relationships/table" Target="../tables/table40.xml"/><Relationship Id="rId26" Type="http://schemas.openxmlformats.org/officeDocument/2006/relationships/table" Target="../tables/table48.xml"/><Relationship Id="rId3" Type="http://schemas.openxmlformats.org/officeDocument/2006/relationships/table" Target="../tables/table25.xml"/><Relationship Id="rId21" Type="http://schemas.openxmlformats.org/officeDocument/2006/relationships/table" Target="../tables/table43.xml"/><Relationship Id="rId34" Type="http://schemas.openxmlformats.org/officeDocument/2006/relationships/table" Target="../tables/table56.xml"/><Relationship Id="rId7" Type="http://schemas.openxmlformats.org/officeDocument/2006/relationships/table" Target="../tables/table29.xml"/><Relationship Id="rId12" Type="http://schemas.openxmlformats.org/officeDocument/2006/relationships/table" Target="../tables/table34.xml"/><Relationship Id="rId17" Type="http://schemas.openxmlformats.org/officeDocument/2006/relationships/table" Target="../tables/table39.xml"/><Relationship Id="rId25" Type="http://schemas.openxmlformats.org/officeDocument/2006/relationships/table" Target="../tables/table47.xml"/><Relationship Id="rId33" Type="http://schemas.openxmlformats.org/officeDocument/2006/relationships/table" Target="../tables/table55.xml"/><Relationship Id="rId2" Type="http://schemas.openxmlformats.org/officeDocument/2006/relationships/table" Target="../tables/table24.xml"/><Relationship Id="rId16" Type="http://schemas.openxmlformats.org/officeDocument/2006/relationships/table" Target="../tables/table38.xml"/><Relationship Id="rId20" Type="http://schemas.openxmlformats.org/officeDocument/2006/relationships/table" Target="../tables/table42.xml"/><Relationship Id="rId29" Type="http://schemas.openxmlformats.org/officeDocument/2006/relationships/table" Target="../tables/table51.xml"/><Relationship Id="rId1" Type="http://schemas.openxmlformats.org/officeDocument/2006/relationships/table" Target="../tables/table23.xml"/><Relationship Id="rId6" Type="http://schemas.openxmlformats.org/officeDocument/2006/relationships/table" Target="../tables/table28.xml"/><Relationship Id="rId11" Type="http://schemas.openxmlformats.org/officeDocument/2006/relationships/table" Target="../tables/table33.xml"/><Relationship Id="rId24" Type="http://schemas.openxmlformats.org/officeDocument/2006/relationships/table" Target="../tables/table46.xml"/><Relationship Id="rId32" Type="http://schemas.openxmlformats.org/officeDocument/2006/relationships/table" Target="../tables/table54.xml"/><Relationship Id="rId5" Type="http://schemas.openxmlformats.org/officeDocument/2006/relationships/table" Target="../tables/table27.xml"/><Relationship Id="rId15" Type="http://schemas.openxmlformats.org/officeDocument/2006/relationships/table" Target="../tables/table37.xml"/><Relationship Id="rId23" Type="http://schemas.openxmlformats.org/officeDocument/2006/relationships/table" Target="../tables/table45.xml"/><Relationship Id="rId28" Type="http://schemas.openxmlformats.org/officeDocument/2006/relationships/table" Target="../tables/table50.xml"/><Relationship Id="rId10" Type="http://schemas.openxmlformats.org/officeDocument/2006/relationships/table" Target="../tables/table32.xml"/><Relationship Id="rId19" Type="http://schemas.openxmlformats.org/officeDocument/2006/relationships/table" Target="../tables/table41.xml"/><Relationship Id="rId31" Type="http://schemas.openxmlformats.org/officeDocument/2006/relationships/table" Target="../tables/table53.xml"/><Relationship Id="rId4" Type="http://schemas.openxmlformats.org/officeDocument/2006/relationships/table" Target="../tables/table26.xml"/><Relationship Id="rId9" Type="http://schemas.openxmlformats.org/officeDocument/2006/relationships/table" Target="../tables/table31.xml"/><Relationship Id="rId14" Type="http://schemas.openxmlformats.org/officeDocument/2006/relationships/table" Target="../tables/table36.xml"/><Relationship Id="rId22" Type="http://schemas.openxmlformats.org/officeDocument/2006/relationships/table" Target="../tables/table44.xml"/><Relationship Id="rId27" Type="http://schemas.openxmlformats.org/officeDocument/2006/relationships/table" Target="../tables/table49.xml"/><Relationship Id="rId30" Type="http://schemas.openxmlformats.org/officeDocument/2006/relationships/table" Target="../tables/table52.xml"/><Relationship Id="rId35" Type="http://schemas.openxmlformats.org/officeDocument/2006/relationships/table" Target="../tables/table57.xml"/><Relationship Id="rId8" Type="http://schemas.openxmlformats.org/officeDocument/2006/relationships/table" Target="../tables/table30.xml"/></Relationships>
</file>

<file path=xl/worksheets/_rels/sheet48.xml.rels><?xml version="1.0" encoding="UTF-8" standalone="yes"?>
<Relationships xmlns="http://schemas.openxmlformats.org/package/2006/relationships"><Relationship Id="rId8" Type="http://schemas.openxmlformats.org/officeDocument/2006/relationships/table" Target="../tables/table64.xml"/><Relationship Id="rId13" Type="http://schemas.openxmlformats.org/officeDocument/2006/relationships/table" Target="../tables/table69.xml"/><Relationship Id="rId18" Type="http://schemas.openxmlformats.org/officeDocument/2006/relationships/table" Target="../tables/table74.xml"/><Relationship Id="rId26" Type="http://schemas.openxmlformats.org/officeDocument/2006/relationships/table" Target="../tables/table82.xml"/><Relationship Id="rId3" Type="http://schemas.openxmlformats.org/officeDocument/2006/relationships/table" Target="../tables/table59.xml"/><Relationship Id="rId21" Type="http://schemas.openxmlformats.org/officeDocument/2006/relationships/table" Target="../tables/table77.xml"/><Relationship Id="rId7" Type="http://schemas.openxmlformats.org/officeDocument/2006/relationships/table" Target="../tables/table63.xml"/><Relationship Id="rId12" Type="http://schemas.openxmlformats.org/officeDocument/2006/relationships/table" Target="../tables/table68.xml"/><Relationship Id="rId17" Type="http://schemas.openxmlformats.org/officeDocument/2006/relationships/table" Target="../tables/table73.xml"/><Relationship Id="rId25" Type="http://schemas.openxmlformats.org/officeDocument/2006/relationships/table" Target="../tables/table81.xml"/><Relationship Id="rId2" Type="http://schemas.openxmlformats.org/officeDocument/2006/relationships/table" Target="../tables/table58.xml"/><Relationship Id="rId16" Type="http://schemas.openxmlformats.org/officeDocument/2006/relationships/table" Target="../tables/table72.xml"/><Relationship Id="rId20" Type="http://schemas.openxmlformats.org/officeDocument/2006/relationships/table" Target="../tables/table76.xml"/><Relationship Id="rId1" Type="http://schemas.openxmlformats.org/officeDocument/2006/relationships/printerSettings" Target="../printerSettings/printerSettings31.bin"/><Relationship Id="rId6" Type="http://schemas.openxmlformats.org/officeDocument/2006/relationships/table" Target="../tables/table62.xml"/><Relationship Id="rId11" Type="http://schemas.openxmlformats.org/officeDocument/2006/relationships/table" Target="../tables/table67.xml"/><Relationship Id="rId24" Type="http://schemas.openxmlformats.org/officeDocument/2006/relationships/table" Target="../tables/table80.xml"/><Relationship Id="rId5" Type="http://schemas.openxmlformats.org/officeDocument/2006/relationships/table" Target="../tables/table61.xml"/><Relationship Id="rId15" Type="http://schemas.openxmlformats.org/officeDocument/2006/relationships/table" Target="../tables/table71.xml"/><Relationship Id="rId23" Type="http://schemas.openxmlformats.org/officeDocument/2006/relationships/table" Target="../tables/table79.xml"/><Relationship Id="rId10" Type="http://schemas.openxmlformats.org/officeDocument/2006/relationships/table" Target="../tables/table66.xml"/><Relationship Id="rId19" Type="http://schemas.openxmlformats.org/officeDocument/2006/relationships/table" Target="../tables/table75.xml"/><Relationship Id="rId4" Type="http://schemas.openxmlformats.org/officeDocument/2006/relationships/table" Target="../tables/table60.xml"/><Relationship Id="rId9" Type="http://schemas.openxmlformats.org/officeDocument/2006/relationships/table" Target="../tables/table65.xml"/><Relationship Id="rId14" Type="http://schemas.openxmlformats.org/officeDocument/2006/relationships/table" Target="../tables/table70.xml"/><Relationship Id="rId22" Type="http://schemas.openxmlformats.org/officeDocument/2006/relationships/table" Target="../tables/table78.xml"/><Relationship Id="rId27" Type="http://schemas.openxmlformats.org/officeDocument/2006/relationships/table" Target="../tables/table8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46"/>
  <dimension ref="A1:M32"/>
  <sheetViews>
    <sheetView showGridLines="0" zoomScaleNormal="100" workbookViewId="0">
      <selection activeCell="E11" sqref="E11:G11"/>
    </sheetView>
  </sheetViews>
  <sheetFormatPr baseColWidth="10" defaultColWidth="11.42578125" defaultRowHeight="15"/>
  <cols>
    <col min="1" max="1" width="2.140625" style="188" customWidth="1"/>
    <col min="2" max="2" width="20.28515625" style="190" customWidth="1"/>
    <col min="3" max="3" width="16.7109375" style="188" customWidth="1"/>
    <col min="4" max="4" width="13.28515625" style="188" customWidth="1"/>
    <col min="5" max="5" width="17.140625" style="188" customWidth="1"/>
    <col min="6" max="6" width="15.7109375" style="188" customWidth="1"/>
    <col min="7" max="7" width="39" style="188" customWidth="1"/>
    <col min="8" max="8" width="6" style="188" customWidth="1"/>
    <col min="9" max="16384" width="11.42578125" style="188"/>
  </cols>
  <sheetData>
    <row r="1" spans="1:13">
      <c r="A1"/>
      <c r="B1" s="152"/>
      <c r="C1"/>
      <c r="D1" s="298"/>
      <c r="E1" s="298"/>
      <c r="F1" s="298"/>
      <c r="G1" s="298"/>
      <c r="H1" s="298"/>
      <c r="I1" s="298"/>
      <c r="J1" s="298"/>
      <c r="K1"/>
      <c r="L1"/>
      <c r="M1"/>
    </row>
    <row r="2" spans="1:13">
      <c r="A2"/>
      <c r="B2" s="152"/>
      <c r="C2"/>
      <c r="D2" s="298"/>
      <c r="E2" s="298"/>
      <c r="F2" s="298"/>
      <c r="G2" s="298"/>
      <c r="H2" s="298"/>
      <c r="I2" s="298"/>
      <c r="J2" s="298"/>
      <c r="K2"/>
      <c r="L2"/>
      <c r="M2"/>
    </row>
    <row r="3" spans="1:13">
      <c r="A3"/>
      <c r="B3" s="152"/>
      <c r="C3"/>
      <c r="D3" s="298"/>
      <c r="E3" s="298"/>
      <c r="F3" s="298"/>
      <c r="G3" s="298"/>
      <c r="H3" s="298"/>
      <c r="I3" s="298"/>
      <c r="J3" s="298"/>
      <c r="K3"/>
      <c r="L3"/>
      <c r="M3"/>
    </row>
    <row r="4" spans="1:13" ht="24" customHeight="1">
      <c r="A4"/>
      <c r="B4" s="152"/>
      <c r="C4"/>
      <c r="D4"/>
      <c r="E4"/>
      <c r="F4"/>
      <c r="G4"/>
      <c r="H4"/>
      <c r="I4"/>
      <c r="J4"/>
      <c r="K4"/>
      <c r="L4"/>
      <c r="M4"/>
    </row>
    <row r="5" spans="1:13" ht="30.75" customHeight="1">
      <c r="A5" s="218"/>
      <c r="B5" s="219"/>
      <c r="C5" s="220"/>
      <c r="D5" s="299" t="s">
        <v>0</v>
      </c>
      <c r="E5" s="299"/>
      <c r="F5" s="299"/>
      <c r="G5" s="299"/>
      <c r="H5" s="299"/>
      <c r="I5" s="299"/>
      <c r="J5" s="299"/>
      <c r="K5" s="220"/>
      <c r="L5" s="220"/>
      <c r="M5" s="220"/>
    </row>
    <row r="6" spans="1:13" ht="26.25">
      <c r="A6" s="218"/>
      <c r="B6" s="219"/>
      <c r="C6" s="220"/>
      <c r="D6" s="299" t="s">
        <v>1</v>
      </c>
      <c r="E6" s="299"/>
      <c r="F6" s="299"/>
      <c r="G6" s="299"/>
      <c r="H6" s="299"/>
      <c r="I6" s="299"/>
      <c r="J6" s="299"/>
      <c r="K6" s="220"/>
      <c r="L6" s="220"/>
      <c r="M6" s="220"/>
    </row>
    <row r="7" spans="1:13" ht="23.25" customHeight="1">
      <c r="A7"/>
      <c r="B7" s="152"/>
      <c r="C7"/>
      <c r="D7"/>
      <c r="E7"/>
      <c r="F7" s="151"/>
      <c r="G7"/>
      <c r="H7"/>
      <c r="I7"/>
      <c r="J7"/>
      <c r="K7"/>
      <c r="L7"/>
      <c r="M7"/>
    </row>
    <row r="8" spans="1:13" ht="28.5">
      <c r="A8"/>
      <c r="B8" s="152"/>
      <c r="C8"/>
      <c r="D8" s="300" t="s">
        <v>2</v>
      </c>
      <c r="E8" s="300"/>
      <c r="F8" s="300"/>
      <c r="G8" s="300"/>
      <c r="H8" s="300"/>
      <c r="I8" s="300"/>
      <c r="J8" s="300"/>
      <c r="K8"/>
      <c r="L8"/>
      <c r="M8"/>
    </row>
    <row r="9" spans="1:13" ht="22.5" customHeight="1" thickBot="1">
      <c r="A9"/>
      <c r="B9" s="152"/>
      <c r="C9"/>
      <c r="D9"/>
      <c r="E9"/>
      <c r="F9"/>
      <c r="G9"/>
      <c r="H9"/>
      <c r="I9"/>
      <c r="J9"/>
      <c r="K9"/>
      <c r="L9"/>
      <c r="M9"/>
    </row>
    <row r="10" spans="1:13" ht="67.5" customHeight="1" thickBot="1">
      <c r="A10"/>
      <c r="B10" s="152"/>
      <c r="C10"/>
      <c r="D10"/>
      <c r="E10" s="153" t="s">
        <v>3</v>
      </c>
      <c r="F10" s="301" t="s">
        <v>4</v>
      </c>
      <c r="G10" s="302"/>
      <c r="H10"/>
      <c r="I10"/>
      <c r="J10"/>
      <c r="K10"/>
      <c r="L10"/>
      <c r="M10"/>
    </row>
    <row r="11" spans="1:13" ht="22.5" customHeight="1" thickBot="1">
      <c r="A11"/>
      <c r="B11" s="152"/>
      <c r="C11"/>
      <c r="D11"/>
      <c r="E11" s="303" t="s">
        <v>5</v>
      </c>
      <c r="F11" s="303"/>
      <c r="G11" s="303"/>
      <c r="H11"/>
      <c r="I11"/>
      <c r="J11"/>
      <c r="K11"/>
      <c r="L11"/>
      <c r="M11"/>
    </row>
    <row r="12" spans="1:13" ht="22.5" customHeight="1" thickBot="1">
      <c r="A12"/>
      <c r="B12" s="152"/>
      <c r="C12"/>
      <c r="D12"/>
      <c r="E12" s="153" t="s">
        <v>6</v>
      </c>
      <c r="F12" s="297" t="s">
        <v>7</v>
      </c>
      <c r="G12" s="297"/>
      <c r="H12"/>
      <c r="I12"/>
      <c r="J12"/>
      <c r="K12"/>
      <c r="L12"/>
      <c r="M12"/>
    </row>
    <row r="13" spans="1:13" ht="22.5" customHeight="1" thickBot="1">
      <c r="A13"/>
      <c r="B13" s="152"/>
      <c r="C13"/>
      <c r="D13"/>
      <c r="E13" s="296" t="s">
        <v>8</v>
      </c>
      <c r="F13" s="297" t="s">
        <v>9</v>
      </c>
      <c r="G13" s="297"/>
      <c r="H13"/>
      <c r="I13"/>
      <c r="J13"/>
      <c r="K13"/>
      <c r="L13"/>
      <c r="M13"/>
    </row>
    <row r="14" spans="1:13" ht="22.5" customHeight="1" thickBot="1">
      <c r="A14"/>
      <c r="B14" s="152"/>
      <c r="C14"/>
      <c r="D14"/>
      <c r="E14" s="296"/>
      <c r="F14" s="297" t="s">
        <v>10</v>
      </c>
      <c r="G14" s="297"/>
      <c r="H14"/>
      <c r="I14"/>
      <c r="J14"/>
      <c r="K14"/>
      <c r="L14"/>
      <c r="M14"/>
    </row>
    <row r="15" spans="1:13" ht="22.5" customHeight="1" thickBot="1">
      <c r="A15"/>
      <c r="B15" s="152"/>
      <c r="C15"/>
      <c r="D15"/>
      <c r="E15" s="296"/>
      <c r="F15" s="297" t="s">
        <v>11</v>
      </c>
      <c r="G15" s="297"/>
      <c r="H15"/>
      <c r="I15"/>
      <c r="J15"/>
      <c r="K15"/>
      <c r="L15"/>
      <c r="M15"/>
    </row>
    <row r="16" spans="1:13" ht="22.5" customHeight="1" thickBot="1">
      <c r="A16"/>
      <c r="B16" s="152"/>
      <c r="C16"/>
      <c r="D16"/>
      <c r="E16" s="296" t="s">
        <v>12</v>
      </c>
      <c r="F16" s="297" t="s">
        <v>13</v>
      </c>
      <c r="G16" s="297"/>
      <c r="H16"/>
      <c r="I16"/>
      <c r="J16"/>
      <c r="K16"/>
      <c r="L16"/>
      <c r="M16"/>
    </row>
    <row r="17" spans="1:13" ht="22.5" customHeight="1" thickBot="1">
      <c r="A17"/>
      <c r="B17" s="152"/>
      <c r="C17"/>
      <c r="D17"/>
      <c r="E17" s="296"/>
      <c r="F17" s="297" t="s">
        <v>14</v>
      </c>
      <c r="G17" s="297"/>
      <c r="H17"/>
      <c r="I17"/>
      <c r="J17"/>
      <c r="K17"/>
      <c r="L17"/>
      <c r="M17"/>
    </row>
    <row r="18" spans="1:13" ht="22.5" customHeight="1" thickBot="1">
      <c r="A18"/>
      <c r="B18" s="152"/>
      <c r="C18"/>
      <c r="D18"/>
      <c r="E18" s="296"/>
      <c r="F18" s="297" t="s">
        <v>15</v>
      </c>
      <c r="G18" s="297"/>
      <c r="H18"/>
      <c r="I18"/>
      <c r="J18"/>
      <c r="K18"/>
      <c r="L18"/>
      <c r="M18"/>
    </row>
    <row r="19" spans="1:13" ht="22.5" customHeight="1" thickBot="1">
      <c r="A19"/>
      <c r="B19" s="152"/>
      <c r="C19"/>
      <c r="D19"/>
      <c r="E19" s="296" t="s">
        <v>16</v>
      </c>
      <c r="F19" s="297" t="s">
        <v>17</v>
      </c>
      <c r="G19" s="297"/>
      <c r="H19"/>
      <c r="I19"/>
      <c r="J19"/>
      <c r="K19"/>
      <c r="L19"/>
      <c r="M19"/>
    </row>
    <row r="20" spans="1:13" ht="22.5" customHeight="1" thickBot="1">
      <c r="A20"/>
      <c r="B20" s="152"/>
      <c r="C20"/>
      <c r="D20"/>
      <c r="E20" s="296"/>
      <c r="F20" s="297" t="s">
        <v>18</v>
      </c>
      <c r="G20" s="297"/>
      <c r="H20"/>
      <c r="I20"/>
      <c r="J20"/>
      <c r="K20"/>
      <c r="L20"/>
      <c r="M20"/>
    </row>
    <row r="21" spans="1:13" ht="22.5" customHeight="1" thickBot="1">
      <c r="A21"/>
      <c r="B21" s="152"/>
      <c r="C21"/>
      <c r="D21"/>
      <c r="E21" s="296"/>
      <c r="F21" s="297" t="s">
        <v>19</v>
      </c>
      <c r="G21" s="297"/>
      <c r="H21"/>
      <c r="I21"/>
      <c r="J21"/>
      <c r="K21"/>
      <c r="L21"/>
      <c r="M21"/>
    </row>
    <row r="22" spans="1:13" ht="22.5" customHeight="1" thickBot="1">
      <c r="A22"/>
      <c r="B22" s="152"/>
      <c r="C22"/>
      <c r="D22"/>
      <c r="E22" s="296" t="s">
        <v>20</v>
      </c>
      <c r="F22" s="297" t="s">
        <v>21</v>
      </c>
      <c r="G22" s="297"/>
      <c r="H22"/>
      <c r="I22"/>
      <c r="J22"/>
      <c r="K22"/>
      <c r="L22"/>
      <c r="M22"/>
    </row>
    <row r="23" spans="1:13" ht="22.5" customHeight="1" thickBot="1">
      <c r="A23"/>
      <c r="B23" s="152"/>
      <c r="C23"/>
      <c r="D23"/>
      <c r="E23" s="296"/>
      <c r="F23" s="297" t="s">
        <v>22</v>
      </c>
      <c r="G23" s="297"/>
      <c r="H23"/>
      <c r="I23"/>
      <c r="J23"/>
      <c r="K23"/>
      <c r="L23"/>
      <c r="M23"/>
    </row>
    <row r="24" spans="1:13" ht="22.5" customHeight="1" thickBot="1">
      <c r="A24"/>
      <c r="B24" s="152"/>
      <c r="C24"/>
      <c r="D24"/>
      <c r="E24" s="296"/>
      <c r="F24" s="297" t="s">
        <v>23</v>
      </c>
      <c r="G24" s="297"/>
      <c r="H24"/>
      <c r="I24"/>
      <c r="J24"/>
      <c r="K24"/>
      <c r="L24"/>
      <c r="M24"/>
    </row>
    <row r="25" spans="1:13" ht="22.5" customHeight="1" thickBot="1">
      <c r="A25"/>
      <c r="B25" s="152"/>
      <c r="C25"/>
      <c r="D25"/>
      <c r="E25" s="296" t="s">
        <v>24</v>
      </c>
      <c r="F25" s="297" t="s">
        <v>25</v>
      </c>
      <c r="G25" s="297"/>
      <c r="H25"/>
      <c r="I25"/>
      <c r="J25"/>
      <c r="K25"/>
      <c r="L25"/>
      <c r="M25"/>
    </row>
    <row r="26" spans="1:13" ht="22.5" customHeight="1" thickBot="1">
      <c r="A26"/>
      <c r="B26" s="152"/>
      <c r="C26"/>
      <c r="D26"/>
      <c r="E26" s="296"/>
      <c r="F26" s="297" t="s">
        <v>26</v>
      </c>
      <c r="G26" s="297"/>
      <c r="H26"/>
      <c r="I26"/>
      <c r="J26"/>
      <c r="K26"/>
      <c r="L26"/>
      <c r="M26"/>
    </row>
    <row r="27" spans="1:13" ht="22.5" customHeight="1" thickBot="1">
      <c r="A27"/>
      <c r="B27" s="152"/>
      <c r="C27"/>
      <c r="D27"/>
      <c r="E27" s="296"/>
      <c r="F27" s="297" t="s">
        <v>27</v>
      </c>
      <c r="G27" s="297"/>
      <c r="H27"/>
      <c r="I27"/>
      <c r="J27"/>
      <c r="K27"/>
      <c r="L27"/>
      <c r="M27"/>
    </row>
    <row r="28" spans="1:13" ht="37.5" customHeight="1" thickBot="1">
      <c r="A28"/>
      <c r="B28" s="152"/>
      <c r="C28"/>
      <c r="D28"/>
      <c r="E28" s="153" t="s">
        <v>28</v>
      </c>
      <c r="F28" s="297" t="s">
        <v>29</v>
      </c>
      <c r="G28" s="297"/>
      <c r="H28"/>
      <c r="I28"/>
      <c r="J28"/>
      <c r="K28"/>
      <c r="L28"/>
      <c r="M28"/>
    </row>
    <row r="29" spans="1:13" ht="22.5" customHeight="1" thickBot="1">
      <c r="A29"/>
      <c r="B29" s="152"/>
      <c r="C29"/>
      <c r="D29"/>
      <c r="E29" s="153" t="s">
        <v>30</v>
      </c>
      <c r="F29" s="297" t="s">
        <v>31</v>
      </c>
      <c r="G29" s="297"/>
      <c r="H29"/>
      <c r="I29"/>
      <c r="J29"/>
      <c r="K29"/>
      <c r="L29"/>
      <c r="M29"/>
    </row>
    <row r="30" spans="1:13" ht="45" customHeight="1" thickBot="1">
      <c r="A30"/>
      <c r="B30" s="152"/>
      <c r="C30"/>
      <c r="D30"/>
      <c r="E30" s="153" t="s">
        <v>32</v>
      </c>
      <c r="F30" s="297" t="s">
        <v>33</v>
      </c>
      <c r="G30" s="297"/>
      <c r="H30"/>
      <c r="I30"/>
      <c r="J30"/>
      <c r="K30"/>
      <c r="L30"/>
      <c r="M30"/>
    </row>
    <row r="31" spans="1:13" ht="33" customHeight="1" thickBot="1">
      <c r="A31"/>
      <c r="B31" s="152"/>
      <c r="C31"/>
      <c r="D31"/>
      <c r="E31" s="153" t="s">
        <v>34</v>
      </c>
      <c r="F31" s="297" t="s">
        <v>35</v>
      </c>
      <c r="G31" s="297"/>
      <c r="H31"/>
      <c r="I31"/>
      <c r="J31"/>
      <c r="K31"/>
      <c r="L31"/>
      <c r="M31"/>
    </row>
    <row r="32" spans="1:13">
      <c r="A32"/>
      <c r="B32" s="152"/>
      <c r="C32"/>
      <c r="D32"/>
      <c r="E32"/>
      <c r="F32"/>
      <c r="G32"/>
      <c r="H32"/>
      <c r="I32"/>
      <c r="J32"/>
      <c r="K32"/>
      <c r="L32"/>
      <c r="M32"/>
    </row>
  </sheetData>
  <mergeCells count="33">
    <mergeCell ref="D1:J1"/>
    <mergeCell ref="D2:J2"/>
    <mergeCell ref="D3:J3"/>
    <mergeCell ref="D6:J6"/>
    <mergeCell ref="E13:E15"/>
    <mergeCell ref="D8:J8"/>
    <mergeCell ref="F10:G10"/>
    <mergeCell ref="D5:J5"/>
    <mergeCell ref="E11:G11"/>
    <mergeCell ref="F12:G12"/>
    <mergeCell ref="F13:G13"/>
    <mergeCell ref="F14:G14"/>
    <mergeCell ref="F15:G15"/>
    <mergeCell ref="F28:G28"/>
    <mergeCell ref="F29:G29"/>
    <mergeCell ref="F30:G30"/>
    <mergeCell ref="F31:G31"/>
    <mergeCell ref="F21:G21"/>
    <mergeCell ref="F22:G22"/>
    <mergeCell ref="F25:G25"/>
    <mergeCell ref="F23:G23"/>
    <mergeCell ref="F24:G24"/>
    <mergeCell ref="E16:E18"/>
    <mergeCell ref="E19:E21"/>
    <mergeCell ref="E22:E24"/>
    <mergeCell ref="E25:E27"/>
    <mergeCell ref="F26:G26"/>
    <mergeCell ref="F27:G27"/>
    <mergeCell ref="F19:G19"/>
    <mergeCell ref="F16:G16"/>
    <mergeCell ref="F17:G17"/>
    <mergeCell ref="F18:G18"/>
    <mergeCell ref="F20:G20"/>
  </mergeCells>
  <hyperlinks>
    <hyperlink ref="F12:G12" location="T.1.0_audiencias!A1" display="T.1.0_audiencias" xr:uid="{00000000-0004-0000-0000-000000000000}"/>
    <hyperlink ref="F13:G13" location="T.1.1_ordinario!A1" display="T.1.1_ordinario" xr:uid="{00000000-0004-0000-0000-000001000000}"/>
    <hyperlink ref="F14:G14" location="T.1.2_part_act_ordinario!A1" display="T.1.2_part_act_ordinario" xr:uid="{00000000-0004-0000-0000-000002000000}"/>
    <hyperlink ref="F15:G15" location="T.1.3_part__dem_ordinario!A1" display="T.1.3_part__dem_ordinario" xr:uid="{00000000-0004-0000-0000-000003000000}"/>
    <hyperlink ref="F16:G16" location="T.2.1_esp_indiv!A1" display="T.2.1_esp_indiv" xr:uid="{00000000-0004-0000-0000-000004000000}"/>
    <hyperlink ref="F17:G17" location="T.2.2_part_act_esp_indiv!A1" display="T.2.2_part_act_esp_indiv" xr:uid="{00000000-0004-0000-0000-000005000000}"/>
    <hyperlink ref="F18:G18" location="T.2.3_part_dem_esp_indiv!A1" display="T.2.3_part_dem_esp_indiv" xr:uid="{00000000-0004-0000-0000-000006000000}"/>
    <hyperlink ref="F19:G19" location="T.3.1_esp_colec!A1" display="T.3.1_esp_colec" xr:uid="{00000000-0004-0000-0000-000007000000}"/>
    <hyperlink ref="F20:G20" location="T.3.2_part_act_esp_colec!A1" display="T.3.2_part_act_esp_colec" xr:uid="{00000000-0004-0000-0000-000008000000}"/>
    <hyperlink ref="F21:G21" location="T.3.3_part_dem_esp_colec!A1" display="T.3.3_part_dem_esp_colec" xr:uid="{00000000-0004-0000-0000-000009000000}"/>
    <hyperlink ref="F22:G22" location="T.4.1_huelga!A1" display="T.4.1_huelga" xr:uid="{00000000-0004-0000-0000-00000A000000}"/>
    <hyperlink ref="F23:G23" location="T.4.2_part_act_huelga!A1" display="T.4.2_part_act_huelga" xr:uid="{00000000-0004-0000-0000-00000B000000}"/>
    <hyperlink ref="F24:G24" location="T.4.3_part_dem_huelga!A1" display="T.4.3_part_dem_huelga" xr:uid="{00000000-0004-0000-0000-00000C000000}"/>
    <hyperlink ref="F25:G25" location="T.5.1_colec_nat_eco!A1" display="T.5.1_colec_nat_eco" xr:uid="{00000000-0004-0000-0000-00000D000000}"/>
    <hyperlink ref="F26:G26" location="T.5.2_part_act_colec_nat_eco!A1" display="T.5.2_part_act_colec_nat_eco" xr:uid="{00000000-0004-0000-0000-00000E000000}"/>
    <hyperlink ref="F27:G27" location="T.5.3_part_dem_colec_nat_eco!A1" display="T.5.3_part_dem_colec_nat_eco" xr:uid="{00000000-0004-0000-0000-00000F000000}"/>
    <hyperlink ref="F28:G28" location="T.6.1_parapro!A1" display="T.6.1_parapro" xr:uid="{00000000-0004-0000-0000-000010000000}"/>
    <hyperlink ref="F29:G29" location="T.7.1_terce!A1" display="T.7.1_terce" xr:uid="{00000000-0004-0000-0000-000011000000}"/>
    <hyperlink ref="F30:G30" location="T.8.1_pref_cred!A1" display="T.8.1_pref_cred" xr:uid="{00000000-0004-0000-0000-000012000000}"/>
    <hyperlink ref="F31:G31" location="T.9.1_ejecu!A1" display="T.9.1_ejecu" xr:uid="{00000000-0004-0000-0000-000013000000}"/>
    <hyperlink ref="E11:G11" location="Control_expediente!A1" display="Control de expediente" xr:uid="{00000000-0004-0000-0000-000014000000}"/>
    <hyperlink ref="F10:G10" location="STPS!A1" display="STPS" xr:uid="{00000000-0004-0000-0000-000015000000}"/>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3"/>
  <dimension ref="A1:V572"/>
  <sheetViews>
    <sheetView showGridLines="0" topLeftCell="A55" zoomScale="80" zoomScaleNormal="80" workbookViewId="0">
      <selection activeCell="N23" sqref="N23"/>
    </sheetView>
  </sheetViews>
  <sheetFormatPr baseColWidth="10" defaultColWidth="0" defaultRowHeight="0" customHeight="1" zeroHeight="1"/>
  <cols>
    <col min="1" max="1" width="26.5703125" style="65" customWidth="1"/>
    <col min="2" max="2" width="25.85546875" style="65" customWidth="1"/>
    <col min="3" max="3" width="12.42578125" style="65" bestFit="1" customWidth="1"/>
    <col min="4" max="5" width="11.42578125" style="65" customWidth="1"/>
    <col min="6" max="8" width="5.7109375" style="65" customWidth="1"/>
    <col min="9" max="9" width="25.7109375" style="65" customWidth="1"/>
    <col min="10" max="10" width="25.85546875" style="65" customWidth="1"/>
    <col min="11" max="11" width="11.42578125" style="65" customWidth="1"/>
    <col min="12" max="12" width="12.7109375" style="65" customWidth="1"/>
    <col min="13" max="13" width="11.42578125" style="65" customWidth="1"/>
    <col min="14" max="15" width="11.42578125" style="94" customWidth="1"/>
    <col min="16" max="16" width="1.7109375" style="94" customWidth="1"/>
    <col min="17" max="22" width="0" style="65" hidden="1" customWidth="1"/>
    <col min="23" max="16384" width="11.42578125" style="65" hidden="1"/>
  </cols>
  <sheetData>
    <row r="1" spans="1:16" ht="28.5" customHeight="1">
      <c r="A1" s="64"/>
      <c r="B1" s="304" t="s">
        <v>36</v>
      </c>
      <c r="C1" s="304"/>
      <c r="D1" s="304"/>
      <c r="E1" s="304"/>
      <c r="F1" s="304"/>
      <c r="G1" s="304"/>
      <c r="H1" s="304"/>
      <c r="I1" s="304"/>
      <c r="J1" s="304"/>
      <c r="K1" s="304"/>
      <c r="L1" s="304"/>
      <c r="M1" s="304"/>
      <c r="N1" s="116"/>
      <c r="O1" s="116"/>
    </row>
    <row r="2" spans="1:16" ht="15" customHeight="1">
      <c r="A2" s="64"/>
      <c r="B2" s="304"/>
      <c r="C2" s="304"/>
      <c r="D2" s="304"/>
      <c r="E2" s="304"/>
      <c r="F2" s="304"/>
      <c r="G2" s="304"/>
      <c r="H2" s="304"/>
      <c r="I2" s="304"/>
      <c r="J2" s="304"/>
      <c r="K2" s="304"/>
      <c r="L2" s="304"/>
      <c r="M2" s="304"/>
      <c r="N2" s="116"/>
      <c r="O2" s="116"/>
    </row>
    <row r="3" spans="1:16" ht="15" customHeight="1">
      <c r="A3" s="64"/>
      <c r="B3" s="304"/>
      <c r="C3" s="304"/>
      <c r="D3" s="304"/>
      <c r="E3" s="304"/>
      <c r="F3" s="304"/>
      <c r="G3" s="304"/>
      <c r="H3" s="304"/>
      <c r="I3" s="304"/>
      <c r="J3" s="304"/>
      <c r="K3" s="304"/>
      <c r="L3" s="304"/>
      <c r="M3" s="304"/>
      <c r="N3" s="116"/>
      <c r="O3" s="116"/>
    </row>
    <row r="4" spans="1:16" ht="15" customHeight="1">
      <c r="A4" s="64"/>
      <c r="B4" s="304"/>
      <c r="C4" s="304"/>
      <c r="D4" s="304"/>
      <c r="E4" s="304"/>
      <c r="F4" s="304"/>
      <c r="G4" s="304"/>
      <c r="H4" s="304"/>
      <c r="I4" s="304"/>
      <c r="J4" s="304"/>
      <c r="K4" s="304"/>
      <c r="L4" s="304"/>
      <c r="M4" s="304"/>
      <c r="N4" s="116"/>
      <c r="O4" s="116"/>
    </row>
    <row r="5" spans="1:16" ht="24" customHeight="1">
      <c r="A5" s="64"/>
      <c r="B5" s="305" t="s">
        <v>37</v>
      </c>
      <c r="C5" s="305"/>
      <c r="D5" s="305"/>
      <c r="E5" s="305"/>
      <c r="F5" s="305"/>
      <c r="G5" s="305"/>
      <c r="H5" s="305"/>
      <c r="I5" s="305"/>
      <c r="J5" s="305"/>
      <c r="K5" s="305"/>
      <c r="L5" s="305"/>
      <c r="M5" s="305"/>
      <c r="N5" s="117"/>
      <c r="O5" s="117"/>
    </row>
    <row r="6" spans="1:16" s="67" customFormat="1" ht="30.75">
      <c r="A6" s="66"/>
      <c r="B6" s="305"/>
      <c r="C6" s="305"/>
      <c r="D6" s="305"/>
      <c r="E6" s="305"/>
      <c r="F6" s="305"/>
      <c r="G6" s="305"/>
      <c r="H6" s="305"/>
      <c r="I6" s="305"/>
      <c r="J6" s="305"/>
      <c r="K6" s="305"/>
      <c r="L6" s="305"/>
      <c r="M6" s="305"/>
      <c r="N6" s="117"/>
      <c r="O6" s="117"/>
      <c r="P6" s="118"/>
    </row>
    <row r="7" spans="1:16" ht="18"/>
    <row r="8" spans="1:16" ht="18" customHeight="1">
      <c r="A8" s="306" t="s">
        <v>38</v>
      </c>
      <c r="B8" s="306"/>
      <c r="C8" s="306"/>
      <c r="D8" s="306"/>
      <c r="E8" s="306"/>
      <c r="F8" s="306"/>
      <c r="G8" s="306"/>
      <c r="H8" s="306"/>
      <c r="I8" s="306"/>
      <c r="J8" s="306"/>
      <c r="K8" s="306"/>
      <c r="L8" s="306"/>
      <c r="M8" s="306"/>
      <c r="N8" s="119"/>
      <c r="O8" s="119"/>
    </row>
    <row r="9" spans="1:16" ht="18">
      <c r="A9" s="306"/>
      <c r="B9" s="306"/>
      <c r="C9" s="306"/>
      <c r="D9" s="306"/>
      <c r="E9" s="306"/>
      <c r="F9" s="306"/>
      <c r="G9" s="306"/>
      <c r="H9" s="306"/>
      <c r="I9" s="306"/>
      <c r="J9" s="306"/>
      <c r="K9" s="306"/>
      <c r="L9" s="306"/>
      <c r="M9" s="306"/>
      <c r="N9" s="119"/>
      <c r="O9" s="119"/>
    </row>
    <row r="10" spans="1:16" ht="18">
      <c r="A10" s="306"/>
      <c r="B10" s="306"/>
      <c r="C10" s="306"/>
      <c r="D10" s="306"/>
      <c r="E10" s="306"/>
      <c r="F10" s="306"/>
      <c r="G10" s="306"/>
      <c r="H10" s="306"/>
      <c r="I10" s="306"/>
      <c r="J10" s="306"/>
      <c r="K10" s="306"/>
      <c r="L10" s="306"/>
      <c r="M10" s="306"/>
      <c r="N10" s="119"/>
      <c r="O10" s="119"/>
    </row>
    <row r="11" spans="1:16" ht="18">
      <c r="A11" s="306"/>
      <c r="B11" s="306"/>
      <c r="C11" s="306"/>
      <c r="D11" s="306"/>
      <c r="E11" s="306"/>
      <c r="F11" s="306"/>
      <c r="G11" s="306"/>
      <c r="H11" s="306"/>
      <c r="I11" s="306"/>
      <c r="J11" s="306"/>
      <c r="K11" s="306"/>
      <c r="L11" s="306"/>
      <c r="M11" s="306"/>
      <c r="N11" s="119"/>
      <c r="O11" s="119"/>
    </row>
    <row r="12" spans="1:16" ht="18">
      <c r="A12" s="306"/>
      <c r="B12" s="306"/>
      <c r="C12" s="306"/>
      <c r="D12" s="306"/>
      <c r="E12" s="306"/>
      <c r="F12" s="306"/>
      <c r="G12" s="306"/>
      <c r="H12" s="306"/>
      <c r="I12" s="306"/>
      <c r="J12" s="306"/>
      <c r="K12" s="306"/>
      <c r="L12" s="306"/>
      <c r="M12" s="306"/>
      <c r="N12" s="119"/>
      <c r="O12" s="119"/>
    </row>
    <row r="13" spans="1:16" ht="18">
      <c r="A13" s="306"/>
      <c r="B13" s="306"/>
      <c r="C13" s="306"/>
      <c r="D13" s="306"/>
      <c r="E13" s="306"/>
      <c r="F13" s="306"/>
      <c r="G13" s="306"/>
      <c r="H13" s="306"/>
      <c r="I13" s="306"/>
      <c r="J13" s="306"/>
      <c r="K13" s="306"/>
      <c r="L13" s="306"/>
      <c r="M13" s="306"/>
      <c r="N13" s="119"/>
      <c r="O13" s="119"/>
    </row>
    <row r="14" spans="1:16" ht="18">
      <c r="A14" s="306"/>
      <c r="B14" s="306"/>
      <c r="C14" s="306"/>
      <c r="D14" s="306"/>
      <c r="E14" s="306"/>
      <c r="F14" s="306"/>
      <c r="G14" s="306"/>
      <c r="H14" s="306"/>
      <c r="I14" s="306"/>
      <c r="J14" s="306"/>
      <c r="K14" s="306"/>
      <c r="L14" s="306"/>
      <c r="M14" s="306"/>
      <c r="N14" s="119"/>
      <c r="O14" s="119"/>
    </row>
    <row r="15" spans="1:16" ht="18">
      <c r="A15" s="306"/>
      <c r="B15" s="306"/>
      <c r="C15" s="306"/>
      <c r="D15" s="306"/>
      <c r="E15" s="306"/>
      <c r="F15" s="306"/>
      <c r="G15" s="306"/>
      <c r="H15" s="306"/>
      <c r="I15" s="306"/>
      <c r="J15" s="306"/>
      <c r="K15" s="306"/>
      <c r="L15" s="306"/>
      <c r="M15" s="306"/>
      <c r="N15" s="119"/>
      <c r="O15" s="119"/>
    </row>
    <row r="16" spans="1:16" ht="18">
      <c r="A16" s="306"/>
      <c r="B16" s="306"/>
      <c r="C16" s="306"/>
      <c r="D16" s="306"/>
      <c r="E16" s="306"/>
      <c r="F16" s="306"/>
      <c r="G16" s="306"/>
      <c r="H16" s="306"/>
      <c r="I16" s="306"/>
      <c r="J16" s="306"/>
      <c r="K16" s="306"/>
      <c r="L16" s="306"/>
      <c r="M16" s="306"/>
      <c r="N16" s="119"/>
      <c r="O16" s="119"/>
    </row>
    <row r="17" spans="1:15" ht="18">
      <c r="A17" s="306"/>
      <c r="B17" s="306"/>
      <c r="C17" s="306"/>
      <c r="D17" s="306"/>
      <c r="E17" s="306"/>
      <c r="F17" s="306"/>
      <c r="G17" s="306"/>
      <c r="H17" s="306"/>
      <c r="I17" s="306"/>
      <c r="J17" s="306"/>
      <c r="K17" s="306"/>
      <c r="L17" s="306"/>
      <c r="M17" s="306"/>
      <c r="N17" s="119"/>
      <c r="O17" s="119"/>
    </row>
    <row r="18" spans="1:15" ht="18">
      <c r="A18" s="306"/>
      <c r="B18" s="306"/>
      <c r="C18" s="306"/>
      <c r="D18" s="306"/>
      <c r="E18" s="306"/>
      <c r="F18" s="306"/>
      <c r="G18" s="306"/>
      <c r="H18" s="306"/>
      <c r="I18" s="306"/>
      <c r="J18" s="306"/>
      <c r="K18" s="306"/>
      <c r="L18" s="306"/>
      <c r="M18" s="306"/>
      <c r="N18" s="119"/>
      <c r="O18" s="119"/>
    </row>
    <row r="19" spans="1:15" ht="18">
      <c r="A19" s="306"/>
      <c r="B19" s="306"/>
      <c r="C19" s="306"/>
      <c r="D19" s="306"/>
      <c r="E19" s="306"/>
      <c r="F19" s="306"/>
      <c r="G19" s="306"/>
      <c r="H19" s="306"/>
      <c r="I19" s="306"/>
      <c r="J19" s="306"/>
      <c r="K19" s="306"/>
      <c r="L19" s="306"/>
      <c r="M19" s="306"/>
      <c r="N19" s="119"/>
      <c r="O19" s="119"/>
    </row>
    <row r="20" spans="1:15" ht="18">
      <c r="A20" s="306"/>
      <c r="B20" s="306"/>
      <c r="C20" s="306"/>
      <c r="D20" s="306"/>
      <c r="E20" s="306"/>
      <c r="F20" s="306"/>
      <c r="G20" s="306"/>
      <c r="H20" s="306"/>
      <c r="I20" s="306"/>
      <c r="J20" s="306"/>
      <c r="K20" s="306"/>
      <c r="L20" s="306"/>
      <c r="M20" s="306"/>
      <c r="N20" s="119"/>
      <c r="O20" s="119"/>
    </row>
    <row r="21" spans="1:15" ht="18">
      <c r="A21" s="306"/>
      <c r="B21" s="306"/>
      <c r="C21" s="306"/>
      <c r="D21" s="306"/>
      <c r="E21" s="306"/>
      <c r="F21" s="306"/>
      <c r="G21" s="306"/>
      <c r="H21" s="306"/>
      <c r="I21" s="306"/>
      <c r="J21" s="306"/>
      <c r="K21" s="306"/>
      <c r="L21" s="306"/>
      <c r="M21" s="306"/>
      <c r="N21" s="119"/>
      <c r="O21" s="119"/>
    </row>
    <row r="22" spans="1:15" ht="18">
      <c r="A22" s="306"/>
      <c r="B22" s="306"/>
      <c r="C22" s="306"/>
      <c r="D22" s="306"/>
      <c r="E22" s="306"/>
      <c r="F22" s="306"/>
      <c r="G22" s="306"/>
      <c r="H22" s="306"/>
      <c r="I22" s="306"/>
      <c r="J22" s="306"/>
      <c r="K22" s="306"/>
      <c r="L22" s="306"/>
      <c r="M22" s="306"/>
      <c r="N22" s="119"/>
      <c r="O22" s="119"/>
    </row>
    <row r="23" spans="1:15" ht="18">
      <c r="A23" s="306"/>
      <c r="B23" s="306"/>
      <c r="C23" s="306"/>
      <c r="D23" s="306"/>
      <c r="E23" s="306"/>
      <c r="F23" s="306"/>
      <c r="G23" s="306"/>
      <c r="H23" s="306"/>
      <c r="I23" s="306"/>
      <c r="J23" s="306"/>
      <c r="K23" s="306"/>
      <c r="L23" s="306"/>
      <c r="M23" s="306"/>
      <c r="N23" s="119"/>
      <c r="O23" s="119"/>
    </row>
    <row r="24" spans="1:15" ht="18">
      <c r="A24" s="306"/>
      <c r="B24" s="306"/>
      <c r="C24" s="306"/>
      <c r="D24" s="306"/>
      <c r="E24" s="306"/>
      <c r="F24" s="306"/>
      <c r="G24" s="306"/>
      <c r="H24" s="306"/>
      <c r="I24" s="306"/>
      <c r="J24" s="306"/>
      <c r="K24" s="306"/>
      <c r="L24" s="306"/>
      <c r="M24" s="306"/>
      <c r="N24" s="119"/>
      <c r="O24" s="119"/>
    </row>
    <row r="25" spans="1:15" ht="18">
      <c r="A25" s="306"/>
      <c r="B25" s="306"/>
      <c r="C25" s="306"/>
      <c r="D25" s="306"/>
      <c r="E25" s="306"/>
      <c r="F25" s="306"/>
      <c r="G25" s="306"/>
      <c r="H25" s="306"/>
      <c r="I25" s="306"/>
      <c r="J25" s="306"/>
      <c r="K25" s="306"/>
      <c r="L25" s="306"/>
      <c r="M25" s="306"/>
      <c r="N25" s="119"/>
      <c r="O25" s="119"/>
    </row>
    <row r="26" spans="1:15" ht="18">
      <c r="A26" s="306"/>
      <c r="B26" s="306"/>
      <c r="C26" s="306"/>
      <c r="D26" s="306"/>
      <c r="E26" s="306"/>
      <c r="F26" s="306"/>
      <c r="G26" s="306"/>
      <c r="H26" s="306"/>
      <c r="I26" s="306"/>
      <c r="J26" s="306"/>
      <c r="K26" s="306"/>
      <c r="L26" s="306"/>
      <c r="M26" s="306"/>
      <c r="N26" s="119"/>
      <c r="O26" s="119"/>
    </row>
    <row r="27" spans="1:15" ht="18"/>
    <row r="28" spans="1:15" ht="30.75">
      <c r="A28" s="68" t="s">
        <v>39</v>
      </c>
      <c r="B28" s="69"/>
      <c r="C28" s="70"/>
      <c r="D28" s="70"/>
      <c r="E28" s="70"/>
      <c r="F28" s="70"/>
      <c r="G28" s="70"/>
      <c r="H28" s="70"/>
      <c r="I28" s="70"/>
      <c r="J28" s="70"/>
      <c r="K28" s="70"/>
      <c r="L28" s="70"/>
      <c r="M28" s="70"/>
      <c r="N28" s="120"/>
      <c r="O28" s="120"/>
    </row>
    <row r="29" spans="1:15" ht="18"/>
    <row r="30" spans="1:15" ht="18"/>
    <row r="31" spans="1:15" ht="18.75" thickBot="1">
      <c r="B31" s="71" t="s">
        <v>40</v>
      </c>
      <c r="C31" s="72" t="s">
        <v>41</v>
      </c>
      <c r="H31" s="71" t="s">
        <v>42</v>
      </c>
      <c r="I31" s="73"/>
    </row>
    <row r="32" spans="1:15" ht="8.1" customHeight="1"/>
    <row r="33" spans="1:15" ht="18.75" thickBot="1">
      <c r="B33" s="71" t="s">
        <v>43</v>
      </c>
      <c r="C33" s="72"/>
      <c r="H33" s="71" t="s">
        <v>44</v>
      </c>
      <c r="I33" s="73"/>
    </row>
    <row r="34" spans="1:15" ht="8.1" customHeight="1"/>
    <row r="35" spans="1:15" ht="18.75" thickBot="1">
      <c r="B35" s="71" t="s">
        <v>45</v>
      </c>
      <c r="C35" s="72"/>
    </row>
    <row r="36" spans="1:15" ht="18"/>
    <row r="37" spans="1:15" ht="18"/>
    <row r="38" spans="1:15" ht="18"/>
    <row r="39" spans="1:15" ht="39.950000000000003" customHeight="1">
      <c r="A39" s="307" t="s">
        <v>46</v>
      </c>
      <c r="B39" s="307"/>
      <c r="C39" s="307"/>
      <c r="D39" s="307"/>
      <c r="E39" s="307"/>
      <c r="I39" s="307" t="s">
        <v>47</v>
      </c>
      <c r="J39" s="307"/>
      <c r="K39" s="307"/>
      <c r="L39" s="307"/>
      <c r="M39" s="307"/>
      <c r="N39" s="121"/>
      <c r="O39" s="121"/>
    </row>
    <row r="40" spans="1:15" ht="18" customHeight="1"/>
    <row r="41" spans="1:15" ht="18" customHeight="1">
      <c r="A41" s="74"/>
      <c r="B41" s="75" t="s">
        <v>48</v>
      </c>
      <c r="C41" s="75" t="s">
        <v>49</v>
      </c>
      <c r="D41" s="75" t="s">
        <v>50</v>
      </c>
      <c r="E41" s="75" t="s">
        <v>51</v>
      </c>
      <c r="J41" s="75" t="s">
        <v>52</v>
      </c>
    </row>
    <row r="42" spans="1:15" ht="18" customHeight="1">
      <c r="A42" s="76" t="s">
        <v>53</v>
      </c>
      <c r="B42" s="77"/>
      <c r="C42" s="77">
        <v>0</v>
      </c>
      <c r="D42" s="77">
        <v>0</v>
      </c>
      <c r="E42" s="78">
        <f>SUM(B42:D42)</f>
        <v>0</v>
      </c>
      <c r="I42" s="76" t="s">
        <v>53</v>
      </c>
      <c r="J42" s="77"/>
    </row>
    <row r="43" spans="1:15" ht="18" customHeight="1" thickBot="1">
      <c r="A43" s="76" t="s">
        <v>54</v>
      </c>
      <c r="B43" s="77">
        <v>0</v>
      </c>
      <c r="C43" s="77">
        <v>0</v>
      </c>
      <c r="D43" s="77">
        <v>0</v>
      </c>
      <c r="E43" s="78">
        <f t="shared" ref="E43" si="0">SUM(B43:D43)</f>
        <v>0</v>
      </c>
      <c r="I43" s="76" t="s">
        <v>54</v>
      </c>
      <c r="J43" s="79"/>
    </row>
    <row r="44" spans="1:15" ht="18" customHeight="1">
      <c r="A44" s="76" t="s">
        <v>55</v>
      </c>
      <c r="B44" s="78">
        <f>SUM(B42:B43)</f>
        <v>0</v>
      </c>
      <c r="C44" s="78">
        <f t="shared" ref="C44:E44" si="1">SUM(C42:C43)</f>
        <v>0</v>
      </c>
      <c r="D44" s="78">
        <f t="shared" si="1"/>
        <v>0</v>
      </c>
      <c r="E44" s="78">
        <f t="shared" si="1"/>
        <v>0</v>
      </c>
      <c r="I44" s="76" t="s">
        <v>55</v>
      </c>
      <c r="J44" s="80">
        <f>SUM(J42:J43)</f>
        <v>0</v>
      </c>
    </row>
    <row r="45" spans="1:15" ht="18" customHeight="1"/>
    <row r="46" spans="1:15" ht="18" customHeight="1">
      <c r="A46" s="81" t="s">
        <v>56</v>
      </c>
      <c r="B46" s="308"/>
      <c r="C46" s="308"/>
      <c r="D46" s="308"/>
      <c r="E46" s="308"/>
      <c r="I46" s="81" t="s">
        <v>56</v>
      </c>
      <c r="J46" s="309"/>
      <c r="K46" s="310"/>
      <c r="L46" s="310"/>
      <c r="M46" s="311"/>
      <c r="N46" s="122"/>
      <c r="O46" s="122"/>
    </row>
    <row r="47" spans="1:15" ht="18" customHeight="1">
      <c r="A47" s="81"/>
      <c r="B47" s="308"/>
      <c r="C47" s="308"/>
      <c r="D47" s="308"/>
      <c r="E47" s="308"/>
      <c r="I47" s="81"/>
      <c r="J47" s="312"/>
      <c r="K47" s="313"/>
      <c r="L47" s="313"/>
      <c r="M47" s="314"/>
      <c r="N47" s="122"/>
      <c r="O47" s="122"/>
    </row>
    <row r="48" spans="1:15" ht="18" customHeight="1">
      <c r="B48" s="308"/>
      <c r="C48" s="308"/>
      <c r="D48" s="308"/>
      <c r="E48" s="308"/>
      <c r="J48" s="315"/>
      <c r="K48" s="316"/>
      <c r="L48" s="316"/>
      <c r="M48" s="317"/>
      <c r="N48" s="122"/>
      <c r="O48" s="122"/>
    </row>
    <row r="49" spans="1:15" ht="18"/>
    <row r="50" spans="1:15" ht="18"/>
    <row r="51" spans="1:15" ht="18"/>
    <row r="52" spans="1:15" ht="30.75">
      <c r="A52" s="68" t="s">
        <v>57</v>
      </c>
      <c r="B52" s="69"/>
      <c r="C52" s="70"/>
      <c r="D52" s="70"/>
      <c r="E52" s="70"/>
      <c r="F52" s="70"/>
      <c r="G52" s="70"/>
      <c r="H52" s="70"/>
      <c r="I52" s="70"/>
      <c r="J52" s="70"/>
      <c r="K52" s="70"/>
      <c r="L52" s="70"/>
      <c r="M52" s="70"/>
      <c r="N52" s="120"/>
      <c r="O52" s="120"/>
    </row>
    <row r="53" spans="1:15" ht="18"/>
    <row r="54" spans="1:15" ht="39.950000000000003" customHeight="1">
      <c r="A54" s="307" t="s">
        <v>58</v>
      </c>
      <c r="B54" s="307"/>
      <c r="C54" s="307"/>
      <c r="D54" s="307"/>
      <c r="E54" s="307"/>
      <c r="I54" s="81" t="s">
        <v>56</v>
      </c>
      <c r="J54" s="320"/>
      <c r="K54" s="320"/>
      <c r="L54" s="320"/>
      <c r="M54" s="320"/>
      <c r="N54" s="122"/>
      <c r="O54" s="122"/>
    </row>
    <row r="55" spans="1:15" ht="18">
      <c r="J55" s="320"/>
      <c r="K55" s="320"/>
      <c r="L55" s="320"/>
      <c r="M55" s="320"/>
      <c r="N55" s="122"/>
      <c r="O55" s="122"/>
    </row>
    <row r="56" spans="1:15" ht="18.75" thickBot="1">
      <c r="A56" s="83" t="s">
        <v>59</v>
      </c>
      <c r="B56" s="84">
        <v>0</v>
      </c>
      <c r="J56" s="82"/>
      <c r="K56" s="82"/>
      <c r="L56" s="82"/>
      <c r="M56" s="82"/>
      <c r="N56" s="122"/>
      <c r="O56" s="122"/>
    </row>
    <row r="57" spans="1:15" ht="5.0999999999999996" customHeight="1">
      <c r="A57" s="83"/>
      <c r="J57" s="82"/>
      <c r="K57" s="82"/>
      <c r="L57" s="82"/>
      <c r="M57" s="82"/>
      <c r="N57" s="122"/>
      <c r="O57" s="122"/>
    </row>
    <row r="58" spans="1:15" ht="18.75" thickBot="1">
      <c r="A58" s="83" t="s">
        <v>60</v>
      </c>
      <c r="B58" s="84">
        <v>0</v>
      </c>
      <c r="J58" s="82"/>
      <c r="K58" s="82"/>
      <c r="L58" s="82"/>
      <c r="M58" s="82"/>
      <c r="N58" s="122"/>
      <c r="O58" s="122"/>
    </row>
    <row r="59" spans="1:15" ht="18">
      <c r="J59" s="82"/>
      <c r="K59" s="82"/>
      <c r="L59" s="82"/>
      <c r="M59" s="82"/>
      <c r="N59" s="122"/>
      <c r="O59" s="122"/>
    </row>
    <row r="60" spans="1:15" ht="18">
      <c r="J60" s="82"/>
      <c r="K60" s="82"/>
      <c r="L60" s="82"/>
      <c r="M60" s="82"/>
      <c r="N60" s="122"/>
      <c r="O60" s="122"/>
    </row>
    <row r="61" spans="1:15" ht="39.950000000000003" customHeight="1">
      <c r="A61" s="321" t="s">
        <v>61</v>
      </c>
      <c r="B61" s="321"/>
      <c r="C61" s="321"/>
      <c r="D61" s="321"/>
      <c r="E61" s="321"/>
    </row>
    <row r="62" spans="1:15" ht="18" customHeight="1"/>
    <row r="63" spans="1:15" ht="18" customHeight="1">
      <c r="B63" s="85"/>
      <c r="I63" s="81" t="s">
        <v>56</v>
      </c>
      <c r="J63" s="309" t="s">
        <v>62</v>
      </c>
      <c r="K63" s="310"/>
      <c r="L63" s="310"/>
      <c r="M63" s="311"/>
      <c r="N63" s="122"/>
      <c r="O63" s="122"/>
    </row>
    <row r="64" spans="1:15" ht="5.0999999999999996" customHeight="1" thickBot="1">
      <c r="J64" s="312"/>
      <c r="K64" s="313"/>
      <c r="L64" s="313"/>
      <c r="M64" s="314"/>
      <c r="N64" s="122"/>
      <c r="O64" s="122"/>
    </row>
    <row r="65" spans="1:15" ht="18" customHeight="1" thickBot="1">
      <c r="A65" s="86" t="s">
        <v>63</v>
      </c>
      <c r="B65" s="87">
        <f>SUM(B67:B69)</f>
        <v>0</v>
      </c>
      <c r="J65" s="312"/>
      <c r="K65" s="313"/>
      <c r="L65" s="313"/>
      <c r="M65" s="314"/>
      <c r="N65" s="122"/>
      <c r="O65" s="122"/>
    </row>
    <row r="66" spans="1:15" ht="5.0999999999999996" customHeight="1">
      <c r="A66" s="88"/>
      <c r="D66" s="89"/>
      <c r="J66" s="312"/>
      <c r="K66" s="313"/>
      <c r="L66" s="313"/>
      <c r="M66" s="314"/>
      <c r="N66" s="122"/>
      <c r="O66" s="122"/>
    </row>
    <row r="67" spans="1:15" ht="18" customHeight="1" thickBot="1">
      <c r="A67" s="90" t="s">
        <v>64</v>
      </c>
      <c r="B67" s="84"/>
      <c r="J67" s="312"/>
      <c r="K67" s="313"/>
      <c r="L67" s="313"/>
      <c r="M67" s="314"/>
      <c r="N67" s="122"/>
      <c r="O67" s="122"/>
    </row>
    <row r="68" spans="1:15" ht="5.0999999999999996" customHeight="1">
      <c r="A68" s="88"/>
      <c r="J68" s="312"/>
      <c r="K68" s="313"/>
      <c r="L68" s="313"/>
      <c r="M68" s="314"/>
      <c r="N68" s="122"/>
      <c r="O68" s="122"/>
    </row>
    <row r="69" spans="1:15" ht="18" customHeight="1" thickBot="1">
      <c r="A69" s="90" t="s">
        <v>65</v>
      </c>
      <c r="B69" s="84">
        <v>0</v>
      </c>
      <c r="J69" s="315"/>
      <c r="K69" s="316"/>
      <c r="L69" s="316"/>
      <c r="M69" s="317"/>
      <c r="N69" s="122"/>
      <c r="O69" s="122"/>
    </row>
    <row r="70" spans="1:15" ht="5.0999999999999996" customHeight="1"/>
    <row r="71" spans="1:15" ht="18" customHeight="1" thickBot="1">
      <c r="A71" s="86" t="s">
        <v>66</v>
      </c>
      <c r="B71" s="84">
        <v>0</v>
      </c>
    </row>
    <row r="72" spans="1:15" ht="5.0999999999999996" customHeight="1"/>
    <row r="73" spans="1:15" ht="30.75" customHeight="1" thickBot="1">
      <c r="A73" s="91" t="s">
        <v>67</v>
      </c>
      <c r="B73" s="84"/>
    </row>
    <row r="74" spans="1:15" ht="5.0999999999999996" customHeight="1"/>
    <row r="75" spans="1:15" ht="30.75" customHeight="1" thickBot="1">
      <c r="A75" s="92" t="s">
        <v>68</v>
      </c>
      <c r="B75" s="84">
        <v>0</v>
      </c>
    </row>
    <row r="76" spans="1:15" ht="5.0999999999999996" customHeight="1">
      <c r="A76" s="92"/>
    </row>
    <row r="77" spans="1:15" ht="18.75" thickBot="1">
      <c r="A77" s="92" t="s">
        <v>69</v>
      </c>
      <c r="B77" s="84">
        <v>0</v>
      </c>
    </row>
    <row r="78" spans="1:15" ht="5.0999999999999996" customHeight="1">
      <c r="A78" s="92"/>
    </row>
    <row r="79" spans="1:15" ht="28.5" thickBot="1">
      <c r="A79" s="92" t="s">
        <v>70</v>
      </c>
      <c r="B79" s="84">
        <v>0</v>
      </c>
    </row>
    <row r="80" spans="1:15" ht="18" customHeight="1"/>
    <row r="81" spans="1:15" ht="18"/>
    <row r="82" spans="1:15" ht="39.950000000000003" customHeight="1">
      <c r="A82" s="321" t="s">
        <v>71</v>
      </c>
      <c r="B82" s="321"/>
      <c r="C82" s="321"/>
      <c r="D82" s="321"/>
      <c r="E82" s="321"/>
    </row>
    <row r="83" spans="1:15" ht="18.75" thickBot="1"/>
    <row r="84" spans="1:15" ht="18.75" thickBot="1">
      <c r="A84" s="86" t="s">
        <v>72</v>
      </c>
      <c r="C84" s="87">
        <f>SUM(C86:C106)</f>
        <v>0</v>
      </c>
      <c r="I84" s="81" t="s">
        <v>56</v>
      </c>
      <c r="J84" s="309"/>
      <c r="K84" s="310"/>
      <c r="L84" s="310"/>
      <c r="M84" s="311"/>
      <c r="N84" s="122"/>
      <c r="O84" s="122"/>
    </row>
    <row r="85" spans="1:15" ht="5.0999999999999996" customHeight="1">
      <c r="J85" s="312"/>
      <c r="K85" s="313"/>
      <c r="L85" s="313"/>
      <c r="M85" s="314"/>
      <c r="N85" s="122"/>
      <c r="O85" s="122"/>
    </row>
    <row r="86" spans="1:15" ht="18.75" thickBot="1">
      <c r="A86" s="318" t="s">
        <v>73</v>
      </c>
      <c r="B86" s="318"/>
      <c r="C86" s="84"/>
      <c r="J86" s="312"/>
      <c r="K86" s="313"/>
      <c r="L86" s="313"/>
      <c r="M86" s="314"/>
      <c r="N86" s="122"/>
      <c r="O86" s="122"/>
    </row>
    <row r="87" spans="1:15" ht="5.0999999999999996" customHeight="1">
      <c r="J87" s="312"/>
      <c r="K87" s="313"/>
      <c r="L87" s="313"/>
      <c r="M87" s="314"/>
      <c r="N87" s="122"/>
      <c r="O87" s="122"/>
    </row>
    <row r="88" spans="1:15" ht="18.75" thickBot="1">
      <c r="A88" s="318" t="s">
        <v>74</v>
      </c>
      <c r="B88" s="318"/>
      <c r="C88" s="84">
        <v>0</v>
      </c>
      <c r="J88" s="312"/>
      <c r="K88" s="313"/>
      <c r="L88" s="313"/>
      <c r="M88" s="314"/>
      <c r="N88" s="122"/>
      <c r="O88" s="122"/>
    </row>
    <row r="89" spans="1:15" ht="5.0999999999999996" customHeight="1">
      <c r="J89" s="312"/>
      <c r="K89" s="313"/>
      <c r="L89" s="313"/>
      <c r="M89" s="314"/>
      <c r="N89" s="122"/>
      <c r="O89" s="122"/>
    </row>
    <row r="90" spans="1:15" ht="18.75" thickBot="1">
      <c r="A90" s="318" t="s">
        <v>75</v>
      </c>
      <c r="B90" s="318"/>
      <c r="C90" s="84">
        <v>0</v>
      </c>
      <c r="J90" s="315"/>
      <c r="K90" s="316"/>
      <c r="L90" s="316"/>
      <c r="M90" s="317"/>
      <c r="N90" s="122"/>
      <c r="O90" s="122"/>
    </row>
    <row r="91" spans="1:15" ht="5.0999999999999996" customHeight="1"/>
    <row r="92" spans="1:15" ht="18.75" customHeight="1" thickBot="1">
      <c r="A92" s="318" t="s">
        <v>76</v>
      </c>
      <c r="B92" s="318"/>
      <c r="C92" s="84">
        <v>0</v>
      </c>
    </row>
    <row r="93" spans="1:15" ht="5.0999999999999996" customHeight="1"/>
    <row r="94" spans="1:15" ht="18.75" thickBot="1">
      <c r="A94" s="318" t="s">
        <v>77</v>
      </c>
      <c r="B94" s="318"/>
      <c r="C94" s="84">
        <v>0</v>
      </c>
    </row>
    <row r="95" spans="1:15" ht="5.0999999999999996" customHeight="1"/>
    <row r="96" spans="1:15" ht="18.75" customHeight="1" thickBot="1">
      <c r="A96" s="318" t="s">
        <v>78</v>
      </c>
      <c r="B96" s="318"/>
      <c r="C96" s="84">
        <v>0</v>
      </c>
    </row>
    <row r="97" spans="1:22" ht="5.0999999999999996" customHeight="1"/>
    <row r="98" spans="1:22" ht="18.75" customHeight="1" thickBot="1">
      <c r="A98" s="318" t="s">
        <v>79</v>
      </c>
      <c r="B98" s="318"/>
      <c r="C98" s="84">
        <v>0</v>
      </c>
    </row>
    <row r="99" spans="1:22" ht="5.0999999999999996" customHeight="1"/>
    <row r="100" spans="1:22" ht="18.75" customHeight="1" thickBot="1">
      <c r="A100" s="318" t="s">
        <v>80</v>
      </c>
      <c r="B100" s="318"/>
      <c r="C100" s="84">
        <v>0</v>
      </c>
      <c r="I100" s="319" t="str">
        <f>IF((B65)&lt;&gt;(C84), "NOTA: La suma de los valores de los Procedimientos Ordinarios de las preguntas 4 y 5 deben ser idénticos","")</f>
        <v/>
      </c>
      <c r="J100" s="319"/>
      <c r="K100" s="319"/>
      <c r="L100" s="319"/>
      <c r="M100" s="319"/>
      <c r="N100" s="123"/>
      <c r="O100" s="123"/>
    </row>
    <row r="101" spans="1:22" ht="5.0999999999999996" customHeight="1">
      <c r="I101" s="319"/>
      <c r="J101" s="319"/>
      <c r="K101" s="319"/>
      <c r="L101" s="319"/>
      <c r="M101" s="319"/>
      <c r="N101" s="123"/>
      <c r="O101" s="123"/>
    </row>
    <row r="102" spans="1:22" ht="18.75" thickBot="1">
      <c r="A102" s="318" t="s">
        <v>81</v>
      </c>
      <c r="B102" s="318"/>
      <c r="C102" s="84">
        <v>0</v>
      </c>
      <c r="I102" s="319"/>
      <c r="J102" s="319"/>
      <c r="K102" s="319"/>
      <c r="L102" s="319"/>
      <c r="M102" s="319"/>
      <c r="N102" s="123"/>
      <c r="O102" s="123"/>
    </row>
    <row r="103" spans="1:22" ht="5.0999999999999996" customHeight="1"/>
    <row r="104" spans="1:22" ht="18.75" thickBot="1">
      <c r="A104" s="318" t="s">
        <v>82</v>
      </c>
      <c r="B104" s="318"/>
      <c r="C104" s="84">
        <v>0</v>
      </c>
    </row>
    <row r="105" spans="1:22" ht="5.0999999999999996" customHeight="1"/>
    <row r="106" spans="1:22" ht="18.75" thickBot="1">
      <c r="A106" s="318" t="s">
        <v>83</v>
      </c>
      <c r="B106" s="318"/>
      <c r="C106" s="84">
        <v>0</v>
      </c>
    </row>
    <row r="107" spans="1:22" ht="18.75" thickBot="1"/>
    <row r="108" spans="1:22" ht="18.75" thickBot="1">
      <c r="A108" s="86" t="s">
        <v>84</v>
      </c>
      <c r="C108" s="87">
        <f>SUM(C110:C128)</f>
        <v>0</v>
      </c>
      <c r="I108" s="81" t="s">
        <v>56</v>
      </c>
      <c r="J108" s="309"/>
      <c r="K108" s="310"/>
      <c r="L108" s="310"/>
      <c r="M108" s="311"/>
      <c r="N108" s="122"/>
      <c r="O108" s="122"/>
      <c r="U108" s="318"/>
      <c r="V108" s="318"/>
    </row>
    <row r="109" spans="1:22" ht="5.0999999999999996" customHeight="1">
      <c r="J109" s="312"/>
      <c r="K109" s="313"/>
      <c r="L109" s="313"/>
      <c r="M109" s="314"/>
      <c r="N109" s="122"/>
      <c r="O109" s="122"/>
    </row>
    <row r="110" spans="1:22" ht="18.75" thickBot="1">
      <c r="A110" s="318" t="s">
        <v>85</v>
      </c>
      <c r="B110" s="318"/>
      <c r="C110" s="84">
        <v>0</v>
      </c>
      <c r="J110" s="312"/>
      <c r="K110" s="313"/>
      <c r="L110" s="313"/>
      <c r="M110" s="314"/>
      <c r="N110" s="122"/>
      <c r="O110" s="122"/>
      <c r="U110" s="318"/>
      <c r="V110" s="318"/>
    </row>
    <row r="111" spans="1:22" ht="5.0999999999999996" customHeight="1">
      <c r="J111" s="312"/>
      <c r="K111" s="313"/>
      <c r="L111" s="313"/>
      <c r="M111" s="314"/>
      <c r="N111" s="122"/>
      <c r="O111" s="122"/>
    </row>
    <row r="112" spans="1:22" ht="18.75" customHeight="1" thickBot="1">
      <c r="A112" s="318" t="s">
        <v>86</v>
      </c>
      <c r="B112" s="318"/>
      <c r="C112" s="84">
        <v>0</v>
      </c>
      <c r="J112" s="312"/>
      <c r="K112" s="313"/>
      <c r="L112" s="313"/>
      <c r="M112" s="314"/>
      <c r="N112" s="122"/>
      <c r="O112" s="122"/>
      <c r="U112" s="318"/>
      <c r="V112" s="318"/>
    </row>
    <row r="113" spans="1:22" ht="5.0999999999999996" customHeight="1">
      <c r="J113" s="312"/>
      <c r="K113" s="313"/>
      <c r="L113" s="313"/>
      <c r="M113" s="314"/>
      <c r="N113" s="122"/>
      <c r="O113" s="122"/>
    </row>
    <row r="114" spans="1:22" ht="18.75" thickBot="1">
      <c r="A114" s="318" t="s">
        <v>87</v>
      </c>
      <c r="B114" s="318"/>
      <c r="C114" s="84">
        <v>0</v>
      </c>
      <c r="J114" s="315"/>
      <c r="K114" s="316"/>
      <c r="L114" s="316"/>
      <c r="M114" s="317"/>
      <c r="N114" s="122"/>
      <c r="O114" s="122"/>
      <c r="U114" s="318"/>
      <c r="V114" s="318"/>
    </row>
    <row r="115" spans="1:22" ht="5.0999999999999996" customHeight="1"/>
    <row r="116" spans="1:22" ht="18.75" customHeight="1" thickBot="1">
      <c r="A116" s="318" t="s">
        <v>88</v>
      </c>
      <c r="B116" s="318"/>
      <c r="C116" s="84">
        <v>0</v>
      </c>
      <c r="U116" s="318"/>
      <c r="V116" s="318"/>
    </row>
    <row r="117" spans="1:22" ht="5.0999999999999996" customHeight="1"/>
    <row r="118" spans="1:22" ht="18.75" thickBot="1">
      <c r="A118" s="318" t="s">
        <v>89</v>
      </c>
      <c r="B118" s="318"/>
      <c r="C118" s="84">
        <v>0</v>
      </c>
      <c r="U118" s="318"/>
      <c r="V118" s="318"/>
    </row>
    <row r="119" spans="1:22" ht="5.0999999999999996" customHeight="1"/>
    <row r="120" spans="1:22" ht="30" customHeight="1" thickBot="1">
      <c r="A120" s="318" t="s">
        <v>90</v>
      </c>
      <c r="B120" s="318"/>
      <c r="C120" s="84">
        <v>0</v>
      </c>
      <c r="I120" s="319" t="str">
        <f>IF((B71)&lt;&gt;(C108), "NOTA: La suma de los valores de Procedimientos especiales de las preguntas 4 y 5 deben ser idénticos","")</f>
        <v/>
      </c>
      <c r="J120" s="319"/>
      <c r="K120" s="319"/>
      <c r="L120" s="319"/>
      <c r="M120" s="319"/>
      <c r="N120" s="123"/>
      <c r="O120" s="123"/>
      <c r="U120" s="318"/>
      <c r="V120" s="318"/>
    </row>
    <row r="121" spans="1:22" ht="5.0999999999999996" customHeight="1">
      <c r="I121" s="319"/>
      <c r="J121" s="319"/>
      <c r="K121" s="319"/>
      <c r="L121" s="319"/>
      <c r="M121" s="319"/>
      <c r="N121" s="123"/>
      <c r="O121" s="123"/>
    </row>
    <row r="122" spans="1:22" ht="30" customHeight="1" thickBot="1">
      <c r="A122" s="318" t="s">
        <v>91</v>
      </c>
      <c r="B122" s="318"/>
      <c r="C122" s="84">
        <v>0</v>
      </c>
      <c r="I122" s="319"/>
      <c r="J122" s="319"/>
      <c r="K122" s="319"/>
      <c r="L122" s="319"/>
      <c r="M122" s="319"/>
      <c r="N122" s="123"/>
      <c r="O122" s="123"/>
      <c r="U122" s="318"/>
      <c r="V122" s="318"/>
    </row>
    <row r="123" spans="1:22" ht="5.0999999999999996" customHeight="1"/>
    <row r="124" spans="1:22" ht="30" customHeight="1" thickBot="1">
      <c r="A124" s="318" t="s">
        <v>92</v>
      </c>
      <c r="B124" s="318"/>
      <c r="C124" s="84">
        <v>0</v>
      </c>
    </row>
    <row r="125" spans="1:22" ht="5.0999999999999996" customHeight="1"/>
    <row r="126" spans="1:22" ht="30" customHeight="1" thickBot="1">
      <c r="A126" s="318" t="s">
        <v>93</v>
      </c>
      <c r="B126" s="318"/>
      <c r="C126" s="84">
        <v>0</v>
      </c>
    </row>
    <row r="127" spans="1:22" ht="5.0999999999999996" customHeight="1"/>
    <row r="128" spans="1:22" ht="18.75" thickBot="1">
      <c r="A128" s="318" t="s">
        <v>94</v>
      </c>
      <c r="B128" s="318"/>
      <c r="C128" s="84">
        <v>0</v>
      </c>
    </row>
    <row r="129" spans="1:15" ht="5.0999999999999996" customHeight="1"/>
    <row r="130" spans="1:15" ht="18.75" thickBot="1"/>
    <row r="131" spans="1:15" ht="18.75" thickBot="1">
      <c r="A131" s="86" t="s">
        <v>95</v>
      </c>
      <c r="C131" s="87">
        <f>SUM(C133:C149)</f>
        <v>0</v>
      </c>
      <c r="I131" s="81" t="s">
        <v>56</v>
      </c>
      <c r="J131" s="309" t="s">
        <v>96</v>
      </c>
      <c r="K131" s="310"/>
      <c r="L131" s="310"/>
      <c r="M131" s="311"/>
      <c r="N131" s="122"/>
      <c r="O131" s="122"/>
    </row>
    <row r="132" spans="1:15" ht="5.0999999999999996" customHeight="1">
      <c r="J132" s="312"/>
      <c r="K132" s="313"/>
      <c r="L132" s="313"/>
      <c r="M132" s="314"/>
      <c r="N132" s="122"/>
      <c r="O132" s="122"/>
    </row>
    <row r="133" spans="1:15" ht="18.75" thickBot="1">
      <c r="A133" s="318" t="s">
        <v>97</v>
      </c>
      <c r="B133" s="318"/>
      <c r="C133" s="84">
        <v>0</v>
      </c>
      <c r="J133" s="312"/>
      <c r="K133" s="313"/>
      <c r="L133" s="313"/>
      <c r="M133" s="314"/>
      <c r="N133" s="122"/>
      <c r="O133" s="122"/>
    </row>
    <row r="134" spans="1:15" ht="5.0999999999999996" customHeight="1">
      <c r="J134" s="312"/>
      <c r="K134" s="313"/>
      <c r="L134" s="313"/>
      <c r="M134" s="314"/>
      <c r="N134" s="122"/>
      <c r="O134" s="122"/>
    </row>
    <row r="135" spans="1:15" ht="18.75" thickBot="1">
      <c r="A135" s="318" t="s">
        <v>98</v>
      </c>
      <c r="B135" s="318"/>
      <c r="C135" s="84">
        <v>0</v>
      </c>
      <c r="J135" s="312"/>
      <c r="K135" s="313"/>
      <c r="L135" s="313"/>
      <c r="M135" s="314"/>
      <c r="N135" s="122"/>
      <c r="O135" s="122"/>
    </row>
    <row r="136" spans="1:15" ht="5.0999999999999996" customHeight="1">
      <c r="J136" s="312"/>
      <c r="K136" s="313"/>
      <c r="L136" s="313"/>
      <c r="M136" s="314"/>
      <c r="N136" s="122"/>
      <c r="O136" s="122"/>
    </row>
    <row r="137" spans="1:15" ht="18.75" thickBot="1">
      <c r="A137" s="318" t="s">
        <v>99</v>
      </c>
      <c r="B137" s="318"/>
      <c r="C137" s="84">
        <v>0</v>
      </c>
      <c r="J137" s="315"/>
      <c r="K137" s="316"/>
      <c r="L137" s="316"/>
      <c r="M137" s="317"/>
      <c r="N137" s="122"/>
      <c r="O137" s="122"/>
    </row>
    <row r="138" spans="1:15" ht="5.0999999999999996" customHeight="1"/>
    <row r="139" spans="1:15" ht="18.75" customHeight="1" thickBot="1">
      <c r="A139" s="318" t="s">
        <v>100</v>
      </c>
      <c r="B139" s="318"/>
      <c r="C139" s="84">
        <v>0</v>
      </c>
    </row>
    <row r="140" spans="1:15" ht="5.0999999999999996" customHeight="1"/>
    <row r="141" spans="1:15" ht="18.75" thickBot="1">
      <c r="A141" s="318" t="s">
        <v>101</v>
      </c>
      <c r="B141" s="318"/>
      <c r="C141" s="84">
        <v>0</v>
      </c>
    </row>
    <row r="142" spans="1:15" ht="5.0999999999999996" customHeight="1"/>
    <row r="143" spans="1:15" ht="18.75" thickBot="1">
      <c r="A143" s="318" t="s">
        <v>102</v>
      </c>
      <c r="B143" s="318"/>
      <c r="C143" s="84">
        <v>0</v>
      </c>
      <c r="I143" s="319" t="str">
        <f>IF((B73)&lt;&gt;(C131), "NOTA: La suma de los valores de Procedimientos Paraprocesales o voluntarios de las preguntas 4 y 5 deben ser idénticos","")</f>
        <v/>
      </c>
      <c r="J143" s="319"/>
      <c r="K143" s="319"/>
      <c r="L143" s="319"/>
      <c r="M143" s="319"/>
      <c r="N143" s="123"/>
      <c r="O143" s="123"/>
    </row>
    <row r="144" spans="1:15" ht="5.0999999999999996" customHeight="1">
      <c r="I144" s="319"/>
      <c r="J144" s="319"/>
      <c r="K144" s="319"/>
      <c r="L144" s="319"/>
      <c r="M144" s="319"/>
      <c r="N144" s="123"/>
      <c r="O144" s="123"/>
    </row>
    <row r="145" spans="1:15" ht="18.75" thickBot="1">
      <c r="A145" s="318" t="s">
        <v>103</v>
      </c>
      <c r="B145" s="318"/>
      <c r="C145" s="84"/>
      <c r="I145" s="319"/>
      <c r="J145" s="319"/>
      <c r="K145" s="319"/>
      <c r="L145" s="319"/>
      <c r="M145" s="319"/>
      <c r="N145" s="123"/>
      <c r="O145" s="123"/>
    </row>
    <row r="146" spans="1:15" ht="5.0999999999999996" customHeight="1"/>
    <row r="147" spans="1:15" ht="18.75" thickBot="1">
      <c r="A147" s="318" t="s">
        <v>104</v>
      </c>
      <c r="B147" s="318"/>
      <c r="C147" s="84">
        <v>0</v>
      </c>
    </row>
    <row r="148" spans="1:15" ht="5.0999999999999996" customHeight="1"/>
    <row r="149" spans="1:15" ht="18.75" thickBot="1">
      <c r="A149" s="318" t="s">
        <v>105</v>
      </c>
      <c r="B149" s="318"/>
      <c r="C149" s="84">
        <v>0</v>
      </c>
    </row>
    <row r="150" spans="1:15" ht="18.75" thickBot="1"/>
    <row r="151" spans="1:15" ht="18.75" thickBot="1">
      <c r="A151" s="93" t="s">
        <v>106</v>
      </c>
      <c r="B151" s="94"/>
      <c r="C151" s="87">
        <f>SUM(C153:C159)</f>
        <v>0</v>
      </c>
      <c r="I151" s="81" t="s">
        <v>56</v>
      </c>
      <c r="J151" s="309"/>
      <c r="K151" s="310"/>
      <c r="L151" s="310"/>
      <c r="M151" s="311"/>
      <c r="N151" s="122"/>
      <c r="O151" s="122"/>
    </row>
    <row r="152" spans="1:15" ht="5.0999999999999996" customHeight="1">
      <c r="J152" s="312"/>
      <c r="K152" s="313"/>
      <c r="L152" s="313"/>
      <c r="M152" s="314"/>
      <c r="N152" s="122"/>
      <c r="O152" s="122"/>
    </row>
    <row r="153" spans="1:15" ht="30" customHeight="1" thickBot="1">
      <c r="A153" s="318" t="s">
        <v>107</v>
      </c>
      <c r="B153" s="318"/>
      <c r="C153" s="84">
        <v>0</v>
      </c>
      <c r="J153" s="312"/>
      <c r="K153" s="313"/>
      <c r="L153" s="313"/>
      <c r="M153" s="314"/>
      <c r="N153" s="122"/>
      <c r="O153" s="122"/>
    </row>
    <row r="154" spans="1:15" ht="5.0999999999999996" customHeight="1">
      <c r="J154" s="312"/>
      <c r="K154" s="313"/>
      <c r="L154" s="313"/>
      <c r="M154" s="314"/>
      <c r="N154" s="122"/>
      <c r="O154" s="122"/>
    </row>
    <row r="155" spans="1:15" ht="18.75" thickBot="1">
      <c r="A155" s="318" t="s">
        <v>108</v>
      </c>
      <c r="B155" s="318"/>
      <c r="C155" s="84">
        <v>0</v>
      </c>
      <c r="J155" s="312"/>
      <c r="K155" s="313"/>
      <c r="L155" s="313"/>
      <c r="M155" s="314"/>
      <c r="N155" s="122"/>
      <c r="O155" s="122"/>
    </row>
    <row r="156" spans="1:15" ht="5.0999999999999996" customHeight="1">
      <c r="J156" s="312"/>
      <c r="K156" s="313"/>
      <c r="L156" s="313"/>
      <c r="M156" s="314"/>
      <c r="N156" s="122"/>
      <c r="O156" s="122"/>
    </row>
    <row r="157" spans="1:15" ht="18.75" thickBot="1">
      <c r="A157" s="318" t="s">
        <v>109</v>
      </c>
      <c r="B157" s="318"/>
      <c r="C157" s="84">
        <v>0</v>
      </c>
      <c r="J157" s="315"/>
      <c r="K157" s="316"/>
      <c r="L157" s="316"/>
      <c r="M157" s="317"/>
      <c r="N157" s="122"/>
      <c r="O157" s="122"/>
    </row>
    <row r="158" spans="1:15" ht="5.0999999999999996" customHeight="1"/>
    <row r="159" spans="1:15" ht="18.75" customHeight="1" thickBot="1">
      <c r="A159" s="318" t="s">
        <v>110</v>
      </c>
      <c r="B159" s="318"/>
      <c r="C159" s="84">
        <v>0</v>
      </c>
    </row>
    <row r="160" spans="1:15" ht="5.0999999999999996" customHeight="1"/>
    <row r="161" spans="1:15" ht="18">
      <c r="I161" s="319" t="str">
        <f>IF((B75)&lt;&gt;(C151), "NOTA: La suma de los valores de Procedimientos de ejecución de las preguntas 4 y 5 deben ser idénticos","")</f>
        <v/>
      </c>
      <c r="J161" s="319"/>
      <c r="K161" s="319"/>
      <c r="L161" s="319"/>
      <c r="M161" s="319"/>
      <c r="N161" s="123"/>
      <c r="O161" s="123"/>
    </row>
    <row r="162" spans="1:15" ht="5.0999999999999996" customHeight="1">
      <c r="I162" s="319"/>
      <c r="J162" s="319"/>
      <c r="K162" s="319"/>
      <c r="L162" s="319"/>
      <c r="M162" s="319"/>
      <c r="N162" s="123"/>
      <c r="O162" s="123"/>
    </row>
    <row r="163" spans="1:15" ht="18">
      <c r="I163" s="319"/>
      <c r="J163" s="319"/>
      <c r="K163" s="319"/>
      <c r="L163" s="319"/>
      <c r="M163" s="319"/>
      <c r="N163" s="123"/>
      <c r="O163" s="123"/>
    </row>
    <row r="164" spans="1:15" ht="18.75" thickBot="1"/>
    <row r="165" spans="1:15" ht="18.75" thickBot="1">
      <c r="A165" s="86" t="s">
        <v>111</v>
      </c>
      <c r="C165" s="87">
        <f>SUM(C167:C169)</f>
        <v>0</v>
      </c>
      <c r="I165" s="81" t="s">
        <v>56</v>
      </c>
      <c r="J165" s="309"/>
      <c r="K165" s="310"/>
      <c r="L165" s="310"/>
      <c r="M165" s="311"/>
      <c r="N165" s="122"/>
      <c r="O165" s="122"/>
    </row>
    <row r="166" spans="1:15" ht="5.0999999999999996" customHeight="1">
      <c r="J166" s="312"/>
      <c r="K166" s="313"/>
      <c r="L166" s="313"/>
      <c r="M166" s="314"/>
      <c r="N166" s="122"/>
      <c r="O166" s="122"/>
    </row>
    <row r="167" spans="1:15" ht="18.75" thickBot="1">
      <c r="A167" s="318" t="s">
        <v>112</v>
      </c>
      <c r="B167" s="318"/>
      <c r="C167" s="84">
        <v>0</v>
      </c>
      <c r="J167" s="312"/>
      <c r="K167" s="313"/>
      <c r="L167" s="313"/>
      <c r="M167" s="314"/>
      <c r="N167" s="122"/>
      <c r="O167" s="122"/>
    </row>
    <row r="168" spans="1:15" ht="5.0999999999999996" customHeight="1">
      <c r="J168" s="312"/>
      <c r="K168" s="313"/>
      <c r="L168" s="313"/>
      <c r="M168" s="314"/>
      <c r="N168" s="122"/>
      <c r="O168" s="122"/>
    </row>
    <row r="169" spans="1:15" ht="18.75" thickBot="1">
      <c r="A169" s="318" t="s">
        <v>113</v>
      </c>
      <c r="B169" s="318"/>
      <c r="C169" s="84">
        <v>0</v>
      </c>
      <c r="J169" s="312"/>
      <c r="K169" s="313"/>
      <c r="L169" s="313"/>
      <c r="M169" s="314"/>
      <c r="N169" s="122"/>
      <c r="O169" s="122"/>
    </row>
    <row r="170" spans="1:15" ht="5.0999999999999996" customHeight="1">
      <c r="J170" s="312"/>
      <c r="K170" s="313"/>
      <c r="L170" s="313"/>
      <c r="M170" s="314"/>
      <c r="N170" s="122"/>
      <c r="O170" s="122"/>
    </row>
    <row r="171" spans="1:15" ht="18">
      <c r="J171" s="315"/>
      <c r="K171" s="316"/>
      <c r="L171" s="316"/>
      <c r="M171" s="317"/>
      <c r="N171" s="122"/>
      <c r="O171" s="122"/>
    </row>
    <row r="172" spans="1:15" ht="18"/>
    <row r="173" spans="1:15" ht="18" customHeight="1">
      <c r="I173" s="319" t="str">
        <f>IF((B77)&lt;&gt;(C165), "NOTA: La suma de los valores de Procedimientos de Tercerías de las preguntas 4 y 5 deben ser idénticos","")</f>
        <v/>
      </c>
      <c r="J173" s="319"/>
      <c r="K173" s="319"/>
      <c r="L173" s="319"/>
      <c r="M173" s="319"/>
      <c r="N173" s="123"/>
      <c r="O173" s="123"/>
    </row>
    <row r="174" spans="1:15" ht="18">
      <c r="I174" s="319"/>
      <c r="J174" s="319"/>
      <c r="K174" s="319"/>
      <c r="L174" s="319"/>
      <c r="M174" s="319"/>
      <c r="N174" s="123"/>
      <c r="O174" s="123"/>
    </row>
    <row r="175" spans="1:15" ht="18"/>
    <row r="176" spans="1:15" ht="18"/>
    <row r="177" spans="1:15" ht="39.950000000000003" customHeight="1">
      <c r="A177" s="307" t="s">
        <v>114</v>
      </c>
      <c r="B177" s="307"/>
      <c r="C177" s="307"/>
      <c r="D177" s="307"/>
      <c r="E177" s="307"/>
      <c r="I177" s="307" t="s">
        <v>115</v>
      </c>
      <c r="J177" s="307"/>
      <c r="K177" s="307"/>
      <c r="L177" s="307"/>
      <c r="M177" s="307"/>
      <c r="N177" s="121"/>
      <c r="O177" s="121"/>
    </row>
    <row r="178" spans="1:15" ht="18.75" thickBot="1"/>
    <row r="179" spans="1:15" ht="30.75" thickBot="1">
      <c r="A179" s="86" t="s">
        <v>63</v>
      </c>
      <c r="B179" s="87">
        <f>SUM(B181:B183)</f>
        <v>0</v>
      </c>
      <c r="D179" s="95"/>
      <c r="I179" s="92" t="s">
        <v>116</v>
      </c>
      <c r="J179" s="87">
        <f>SUM(J181:J185)</f>
        <v>0</v>
      </c>
      <c r="K179" s="96"/>
      <c r="L179" s="96"/>
      <c r="M179" s="96"/>
      <c r="N179" s="124"/>
      <c r="O179" s="124"/>
    </row>
    <row r="180" spans="1:15" ht="5.0999999999999996" customHeight="1">
      <c r="A180" s="88"/>
      <c r="I180" s="97"/>
      <c r="J180" s="96"/>
      <c r="K180" s="96"/>
      <c r="L180" s="96"/>
      <c r="M180" s="96"/>
      <c r="N180" s="124"/>
      <c r="O180" s="124"/>
    </row>
    <row r="181" spans="1:15" ht="30" customHeight="1" thickBot="1">
      <c r="A181" s="88" t="s">
        <v>64</v>
      </c>
      <c r="B181" s="84">
        <v>0</v>
      </c>
      <c r="I181" s="90" t="s">
        <v>117</v>
      </c>
      <c r="J181" s="84">
        <v>0</v>
      </c>
      <c r="K181" s="96"/>
      <c r="L181" s="96"/>
      <c r="M181" s="96"/>
      <c r="N181" s="124"/>
      <c r="O181" s="124"/>
    </row>
    <row r="182" spans="1:15" ht="5.0999999999999996" customHeight="1">
      <c r="A182" s="88"/>
      <c r="K182" s="96"/>
      <c r="L182" s="96"/>
      <c r="M182" s="96"/>
      <c r="N182" s="124"/>
      <c r="O182" s="124"/>
    </row>
    <row r="183" spans="1:15" ht="30" customHeight="1" thickBot="1">
      <c r="A183" s="88" t="s">
        <v>65</v>
      </c>
      <c r="B183" s="84">
        <v>0</v>
      </c>
      <c r="I183" s="90" t="s">
        <v>118</v>
      </c>
      <c r="J183" s="84">
        <v>0</v>
      </c>
      <c r="K183" s="96"/>
      <c r="L183" s="96"/>
      <c r="M183" s="96"/>
      <c r="N183" s="124"/>
      <c r="O183" s="124"/>
    </row>
    <row r="184" spans="1:15" ht="5.0999999999999996" customHeight="1">
      <c r="I184" s="97"/>
      <c r="J184" s="96"/>
      <c r="K184" s="96"/>
      <c r="L184" s="96"/>
      <c r="M184" s="96"/>
      <c r="N184" s="124"/>
      <c r="O184" s="124"/>
    </row>
    <row r="185" spans="1:15" ht="30" customHeight="1" thickBot="1">
      <c r="A185" s="86" t="s">
        <v>66</v>
      </c>
      <c r="B185" s="84">
        <v>0</v>
      </c>
      <c r="I185" s="90" t="s">
        <v>119</v>
      </c>
      <c r="J185" s="84">
        <v>0</v>
      </c>
      <c r="K185" s="96"/>
      <c r="L185" s="96"/>
      <c r="M185" s="96"/>
      <c r="N185" s="124"/>
      <c r="O185" s="124"/>
    </row>
    <row r="186" spans="1:15" ht="5.0999999999999996" customHeight="1">
      <c r="A186" s="88"/>
      <c r="I186" s="97"/>
      <c r="J186" s="96"/>
      <c r="K186" s="96"/>
      <c r="L186" s="96"/>
      <c r="M186" s="96"/>
      <c r="N186" s="124"/>
      <c r="O186" s="124"/>
    </row>
    <row r="187" spans="1:15" ht="28.5" thickBot="1">
      <c r="A187" s="92" t="s">
        <v>120</v>
      </c>
      <c r="B187" s="84">
        <v>0</v>
      </c>
      <c r="I187" s="92" t="s">
        <v>121</v>
      </c>
      <c r="J187" s="98">
        <v>0</v>
      </c>
    </row>
    <row r="188" spans="1:15" ht="5.0999999999999996" customHeight="1"/>
    <row r="189" spans="1:15" ht="30" customHeight="1" thickBot="1">
      <c r="I189" s="92" t="s">
        <v>67</v>
      </c>
      <c r="J189" s="98">
        <v>0</v>
      </c>
    </row>
    <row r="190" spans="1:15" ht="5.0999999999999996" customHeight="1">
      <c r="I190" s="97"/>
    </row>
    <row r="191" spans="1:15" ht="18" customHeight="1" thickBot="1">
      <c r="I191" s="92" t="s">
        <v>122</v>
      </c>
      <c r="J191" s="98">
        <v>0</v>
      </c>
    </row>
    <row r="192" spans="1:15" ht="5.0999999999999996" customHeight="1">
      <c r="I192" s="97"/>
    </row>
    <row r="193" spans="1:15" ht="30" customHeight="1" thickBot="1">
      <c r="A193" s="81" t="s">
        <v>56</v>
      </c>
      <c r="B193" s="320"/>
      <c r="C193" s="320"/>
      <c r="D193" s="320"/>
      <c r="E193" s="320"/>
      <c r="I193" s="92" t="s">
        <v>123</v>
      </c>
      <c r="J193" s="98">
        <v>0</v>
      </c>
    </row>
    <row r="194" spans="1:15" ht="5.0999999999999996" customHeight="1" thickBot="1">
      <c r="B194" s="320"/>
      <c r="C194" s="320"/>
      <c r="D194" s="320"/>
      <c r="E194" s="320"/>
      <c r="I194" s="97"/>
    </row>
    <row r="195" spans="1:15" ht="30" customHeight="1" thickBot="1">
      <c r="B195" s="320"/>
      <c r="C195" s="320"/>
      <c r="D195" s="320"/>
      <c r="E195" s="320"/>
      <c r="I195" s="92" t="s">
        <v>124</v>
      </c>
      <c r="J195" s="87">
        <f>SUM(J197:J199)</f>
        <v>0</v>
      </c>
    </row>
    <row r="196" spans="1:15" ht="5.0999999999999996" customHeight="1">
      <c r="I196" s="97"/>
    </row>
    <row r="197" spans="1:15" ht="78" customHeight="1" thickBot="1">
      <c r="I197" s="90" t="s">
        <v>125</v>
      </c>
      <c r="J197" s="98"/>
    </row>
    <row r="198" spans="1:15" ht="5.0999999999999996" customHeight="1">
      <c r="I198" s="97"/>
    </row>
    <row r="199" spans="1:15" ht="18.75" thickBot="1">
      <c r="I199" s="90" t="s">
        <v>126</v>
      </c>
      <c r="J199" s="98">
        <v>0</v>
      </c>
    </row>
    <row r="200" spans="1:15" ht="5.0999999999999996" customHeight="1">
      <c r="I200" s="97"/>
    </row>
    <row r="201" spans="1:15" ht="28.5" thickBot="1">
      <c r="I201" s="92" t="s">
        <v>127</v>
      </c>
      <c r="J201" s="98">
        <v>0</v>
      </c>
    </row>
    <row r="202" spans="1:15" ht="5.0999999999999996" customHeight="1"/>
    <row r="203" spans="1:15" ht="45.75" thickBot="1">
      <c r="I203" s="92" t="s">
        <v>128</v>
      </c>
      <c r="J203" s="98">
        <v>0</v>
      </c>
    </row>
    <row r="204" spans="1:15" ht="18" customHeight="1"/>
    <row r="205" spans="1:15" ht="18" customHeight="1">
      <c r="I205" s="99" t="s">
        <v>56</v>
      </c>
      <c r="J205" s="336"/>
      <c r="K205" s="336"/>
      <c r="L205" s="336"/>
      <c r="M205" s="336"/>
      <c r="N205" s="115"/>
      <c r="O205" s="115"/>
    </row>
    <row r="206" spans="1:15" ht="18" customHeight="1">
      <c r="I206" s="96"/>
      <c r="J206" s="336"/>
      <c r="K206" s="336"/>
      <c r="L206" s="336"/>
      <c r="M206" s="336"/>
      <c r="N206" s="115"/>
      <c r="O206" s="115"/>
    </row>
    <row r="207" spans="1:15" ht="18" customHeight="1">
      <c r="I207" s="96"/>
      <c r="J207" s="336"/>
      <c r="K207" s="336"/>
      <c r="L207" s="336"/>
      <c r="M207" s="336"/>
      <c r="N207" s="115"/>
      <c r="O207" s="115"/>
    </row>
    <row r="208" spans="1:15" ht="18" customHeight="1"/>
    <row r="209" spans="1:15" ht="18" customHeight="1"/>
    <row r="210" spans="1:15" ht="39.950000000000003" customHeight="1" thickBot="1">
      <c r="A210" s="307" t="s">
        <v>129</v>
      </c>
      <c r="B210" s="307"/>
      <c r="C210" s="307"/>
      <c r="D210" s="307"/>
      <c r="E210" s="84"/>
    </row>
    <row r="211" spans="1:15" ht="18"/>
    <row r="212" spans="1:15" ht="18">
      <c r="A212" s="99" t="s">
        <v>56</v>
      </c>
      <c r="B212" s="336"/>
      <c r="C212" s="336"/>
      <c r="D212" s="336"/>
      <c r="E212" s="336"/>
    </row>
    <row r="213" spans="1:15" ht="18">
      <c r="A213" s="96"/>
      <c r="B213" s="336"/>
      <c r="C213" s="336"/>
      <c r="D213" s="336"/>
      <c r="E213" s="336"/>
    </row>
    <row r="214" spans="1:15" ht="18">
      <c r="B214" s="336"/>
      <c r="C214" s="336"/>
      <c r="D214" s="336"/>
      <c r="E214" s="336"/>
    </row>
    <row r="215" spans="1:15" ht="18"/>
    <row r="216" spans="1:15" ht="18"/>
    <row r="217" spans="1:15" ht="60" customHeight="1">
      <c r="A217" s="307" t="s">
        <v>130</v>
      </c>
      <c r="B217" s="307"/>
      <c r="C217" s="307"/>
      <c r="D217" s="307"/>
      <c r="E217" s="307"/>
    </row>
    <row r="218" spans="1:15" ht="18"/>
    <row r="219" spans="1:15" ht="18">
      <c r="A219" s="332" t="s">
        <v>131</v>
      </c>
      <c r="B219" s="333"/>
      <c r="C219" s="334"/>
      <c r="I219" s="335" t="s">
        <v>132</v>
      </c>
      <c r="J219" s="335"/>
      <c r="K219" s="335"/>
      <c r="L219" s="335"/>
      <c r="M219" s="335"/>
      <c r="N219" s="125"/>
      <c r="O219" s="125"/>
    </row>
    <row r="220" spans="1:15" ht="60">
      <c r="A220" s="100" t="s">
        <v>133</v>
      </c>
      <c r="B220" s="101" t="s">
        <v>134</v>
      </c>
      <c r="C220" s="101" t="s">
        <v>135</v>
      </c>
    </row>
    <row r="221" spans="1:15" ht="18" customHeight="1" thickBot="1">
      <c r="A221" s="102" t="s">
        <v>136</v>
      </c>
      <c r="B221" s="103">
        <v>0</v>
      </c>
      <c r="C221" s="104">
        <f>IF(ISERROR(B221/$B$240),0,(B221/$B$240))</f>
        <v>0</v>
      </c>
      <c r="I221" s="105" t="s">
        <v>137</v>
      </c>
      <c r="J221" s="106">
        <v>0</v>
      </c>
    </row>
    <row r="222" spans="1:15" ht="18" customHeight="1" thickBot="1">
      <c r="A222" s="102" t="s">
        <v>138</v>
      </c>
      <c r="B222" s="103">
        <v>0</v>
      </c>
      <c r="C222" s="104">
        <f t="shared" ref="C222:C239" si="2">IF(ISERROR(B222/$B$240),0,(B222/$B$240))</f>
        <v>0</v>
      </c>
      <c r="I222" s="83"/>
      <c r="J222" s="106">
        <v>0</v>
      </c>
    </row>
    <row r="223" spans="1:15" ht="18" customHeight="1" thickBot="1">
      <c r="A223" s="102" t="s">
        <v>139</v>
      </c>
      <c r="B223" s="103">
        <v>0</v>
      </c>
      <c r="C223" s="104">
        <f t="shared" si="2"/>
        <v>0</v>
      </c>
      <c r="I223" s="83"/>
      <c r="J223" s="106">
        <v>0</v>
      </c>
    </row>
    <row r="224" spans="1:15" ht="18" customHeight="1">
      <c r="A224" s="102" t="s">
        <v>140</v>
      </c>
      <c r="B224" s="103">
        <v>0</v>
      </c>
      <c r="C224" s="104">
        <f t="shared" si="2"/>
        <v>0</v>
      </c>
      <c r="I224" s="83"/>
      <c r="J224" s="83"/>
    </row>
    <row r="225" spans="1:15" ht="18" customHeight="1" thickBot="1">
      <c r="A225" s="102" t="s">
        <v>141</v>
      </c>
      <c r="B225" s="103">
        <v>0</v>
      </c>
      <c r="C225" s="104">
        <f t="shared" si="2"/>
        <v>0</v>
      </c>
      <c r="I225" s="105" t="s">
        <v>142</v>
      </c>
      <c r="J225" s="106">
        <v>0</v>
      </c>
    </row>
    <row r="226" spans="1:15" ht="18" customHeight="1" thickBot="1">
      <c r="A226" s="102" t="s">
        <v>143</v>
      </c>
      <c r="B226" s="103">
        <v>0</v>
      </c>
      <c r="C226" s="104">
        <f t="shared" si="2"/>
        <v>0</v>
      </c>
      <c r="I226" s="83"/>
      <c r="J226" s="106">
        <v>0</v>
      </c>
    </row>
    <row r="227" spans="1:15" ht="18" customHeight="1" thickBot="1">
      <c r="A227" s="102" t="s">
        <v>144</v>
      </c>
      <c r="B227" s="103">
        <v>0</v>
      </c>
      <c r="C227" s="104">
        <f t="shared" si="2"/>
        <v>0</v>
      </c>
      <c r="I227" s="83"/>
      <c r="J227" s="106">
        <v>0</v>
      </c>
    </row>
    <row r="228" spans="1:15" ht="18" customHeight="1">
      <c r="A228" s="102" t="s">
        <v>145</v>
      </c>
      <c r="B228" s="103">
        <v>0</v>
      </c>
      <c r="C228" s="104">
        <f t="shared" si="2"/>
        <v>0</v>
      </c>
    </row>
    <row r="229" spans="1:15" ht="18" customHeight="1">
      <c r="A229" s="102" t="s">
        <v>146</v>
      </c>
      <c r="B229" s="103">
        <v>0</v>
      </c>
      <c r="C229" s="104">
        <f t="shared" si="2"/>
        <v>0</v>
      </c>
      <c r="I229" s="322" t="s">
        <v>147</v>
      </c>
      <c r="J229" s="323" t="s">
        <v>148</v>
      </c>
      <c r="K229" s="324"/>
      <c r="L229" s="324"/>
      <c r="M229" s="325"/>
      <c r="N229" s="126"/>
      <c r="O229" s="126"/>
    </row>
    <row r="230" spans="1:15" ht="18" customHeight="1">
      <c r="A230" s="102" t="s">
        <v>149</v>
      </c>
      <c r="B230" s="103">
        <v>0</v>
      </c>
      <c r="C230" s="104">
        <f t="shared" si="2"/>
        <v>0</v>
      </c>
      <c r="I230" s="322"/>
      <c r="J230" s="326"/>
      <c r="K230" s="327"/>
      <c r="L230" s="327"/>
      <c r="M230" s="328"/>
      <c r="N230" s="126"/>
      <c r="O230" s="126"/>
    </row>
    <row r="231" spans="1:15" ht="18" customHeight="1">
      <c r="A231" s="102" t="s">
        <v>150</v>
      </c>
      <c r="B231" s="103">
        <v>0</v>
      </c>
      <c r="C231" s="104">
        <f t="shared" si="2"/>
        <v>0</v>
      </c>
      <c r="I231" s="322"/>
      <c r="J231" s="326"/>
      <c r="K231" s="327"/>
      <c r="L231" s="327"/>
      <c r="M231" s="328"/>
      <c r="N231" s="126"/>
      <c r="O231" s="126"/>
    </row>
    <row r="232" spans="1:15" ht="18">
      <c r="A232" s="102" t="s">
        <v>151</v>
      </c>
      <c r="B232" s="103">
        <v>0</v>
      </c>
      <c r="C232" s="104">
        <f t="shared" si="2"/>
        <v>0</v>
      </c>
      <c r="I232" s="322"/>
      <c r="J232" s="329"/>
      <c r="K232" s="330"/>
      <c r="L232" s="330"/>
      <c r="M232" s="331"/>
      <c r="N232" s="126"/>
      <c r="O232" s="126"/>
    </row>
    <row r="233" spans="1:15" ht="18">
      <c r="A233" s="102" t="s">
        <v>152</v>
      </c>
      <c r="B233" s="103">
        <v>0</v>
      </c>
      <c r="C233" s="104">
        <f t="shared" si="2"/>
        <v>0</v>
      </c>
      <c r="I233" s="107"/>
      <c r="J233" s="108"/>
      <c r="K233" s="108"/>
      <c r="L233" s="108"/>
      <c r="M233" s="108"/>
      <c r="N233" s="127"/>
      <c r="O233" s="127"/>
    </row>
    <row r="234" spans="1:15" ht="18">
      <c r="A234" s="102" t="s">
        <v>153</v>
      </c>
      <c r="B234" s="103">
        <v>0</v>
      </c>
      <c r="C234" s="104">
        <f t="shared" si="2"/>
        <v>0</v>
      </c>
      <c r="I234" s="81" t="s">
        <v>154</v>
      </c>
      <c r="J234" s="320"/>
      <c r="K234" s="320"/>
      <c r="L234" s="320"/>
      <c r="M234" s="320"/>
      <c r="N234" s="122"/>
      <c r="O234" s="122"/>
    </row>
    <row r="235" spans="1:15" ht="18">
      <c r="A235" s="102" t="s">
        <v>155</v>
      </c>
      <c r="B235" s="103">
        <v>0</v>
      </c>
      <c r="C235" s="104">
        <f t="shared" si="2"/>
        <v>0</v>
      </c>
      <c r="I235" s="81"/>
      <c r="J235" s="320"/>
      <c r="K235" s="320"/>
      <c r="L235" s="320"/>
      <c r="M235" s="320"/>
      <c r="N235" s="122"/>
      <c r="O235" s="122"/>
    </row>
    <row r="236" spans="1:15" ht="18">
      <c r="A236" s="102" t="s">
        <v>156</v>
      </c>
      <c r="B236" s="103">
        <v>0</v>
      </c>
      <c r="C236" s="104">
        <f t="shared" si="2"/>
        <v>0</v>
      </c>
      <c r="J236" s="320"/>
      <c r="K236" s="320"/>
      <c r="L236" s="320"/>
      <c r="M236" s="320"/>
      <c r="N236" s="122"/>
      <c r="O236" s="122"/>
    </row>
    <row r="237" spans="1:15" ht="18">
      <c r="A237" s="102" t="s">
        <v>157</v>
      </c>
      <c r="B237" s="103">
        <v>0</v>
      </c>
      <c r="C237" s="104">
        <f t="shared" si="2"/>
        <v>0</v>
      </c>
    </row>
    <row r="238" spans="1:15" ht="18">
      <c r="A238" s="102" t="s">
        <v>158</v>
      </c>
      <c r="B238" s="103">
        <v>0</v>
      </c>
      <c r="C238" s="104">
        <f t="shared" si="2"/>
        <v>0</v>
      </c>
      <c r="I238" s="319" t="str">
        <f>IF(B240&lt;&gt;B181,"NOTA: La suma de Sentencias emitidas de demandas Ordinarias por No conciliación señaladas en el inciso a. de la pregunta 6 debe coincidir con la suma de los valores de la presente tabla.","")</f>
        <v/>
      </c>
      <c r="J238" s="319"/>
      <c r="K238" s="319"/>
      <c r="L238" s="319"/>
      <c r="M238" s="319"/>
      <c r="N238" s="123"/>
      <c r="O238" s="123"/>
    </row>
    <row r="239" spans="1:15" ht="18">
      <c r="A239" s="102" t="s">
        <v>159</v>
      </c>
      <c r="B239" s="103">
        <v>0</v>
      </c>
      <c r="C239" s="104">
        <f t="shared" si="2"/>
        <v>0</v>
      </c>
      <c r="I239" s="319"/>
      <c r="J239" s="319"/>
      <c r="K239" s="319"/>
      <c r="L239" s="319"/>
      <c r="M239" s="319"/>
      <c r="N239" s="123"/>
      <c r="O239" s="123"/>
    </row>
    <row r="240" spans="1:15" ht="18">
      <c r="A240" s="101" t="s">
        <v>51</v>
      </c>
      <c r="B240" s="109">
        <f>SUM(B221:B239)</f>
        <v>0</v>
      </c>
      <c r="C240" s="110">
        <f>SUM(C221:C239)</f>
        <v>0</v>
      </c>
      <c r="I240" s="319"/>
      <c r="J240" s="319"/>
      <c r="K240" s="319"/>
      <c r="L240" s="319"/>
      <c r="M240" s="319"/>
      <c r="N240" s="123"/>
      <c r="O240" s="123"/>
    </row>
    <row r="241" spans="1:15" ht="18"/>
    <row r="242" spans="1:15" ht="18"/>
    <row r="243" spans="1:15" ht="18">
      <c r="A243" s="332" t="s">
        <v>160</v>
      </c>
      <c r="B243" s="333"/>
      <c r="C243" s="334"/>
      <c r="I243" s="335" t="s">
        <v>132</v>
      </c>
      <c r="J243" s="335"/>
      <c r="K243" s="335"/>
      <c r="L243" s="335"/>
      <c r="M243" s="335"/>
      <c r="N243" s="125"/>
      <c r="O243" s="125"/>
    </row>
    <row r="244" spans="1:15" ht="60">
      <c r="A244" s="100" t="s">
        <v>133</v>
      </c>
      <c r="B244" s="101" t="s">
        <v>134</v>
      </c>
      <c r="C244" s="101" t="s">
        <v>135</v>
      </c>
    </row>
    <row r="245" spans="1:15" ht="18.75" thickBot="1">
      <c r="A245" s="102" t="s">
        <v>136</v>
      </c>
      <c r="B245" s="103">
        <v>0</v>
      </c>
      <c r="C245" s="104">
        <f>IF(ISERROR(B245/$B$264),0,(B245/$B$264))</f>
        <v>0</v>
      </c>
      <c r="I245" s="105" t="s">
        <v>137</v>
      </c>
      <c r="J245" s="106">
        <v>0</v>
      </c>
    </row>
    <row r="246" spans="1:15" ht="18.75" customHeight="1" thickBot="1">
      <c r="A246" s="102" t="s">
        <v>138</v>
      </c>
      <c r="B246" s="103">
        <v>0</v>
      </c>
      <c r="C246" s="104">
        <f t="shared" ref="C246:C263" si="3">IF(ISERROR(B246/$B$264),0,(B246/$B$264))</f>
        <v>0</v>
      </c>
      <c r="I246" s="83"/>
      <c r="J246" s="106">
        <v>0</v>
      </c>
    </row>
    <row r="247" spans="1:15" ht="18.75" thickBot="1">
      <c r="A247" s="102" t="s">
        <v>139</v>
      </c>
      <c r="B247" s="103">
        <v>0</v>
      </c>
      <c r="C247" s="104">
        <f t="shared" si="3"/>
        <v>0</v>
      </c>
      <c r="I247" s="83"/>
      <c r="J247" s="106">
        <v>0</v>
      </c>
    </row>
    <row r="248" spans="1:15" ht="18">
      <c r="A248" s="102" t="s">
        <v>140</v>
      </c>
      <c r="B248" s="103">
        <v>0</v>
      </c>
      <c r="C248" s="104">
        <f t="shared" si="3"/>
        <v>0</v>
      </c>
      <c r="I248" s="83"/>
      <c r="J248" s="83"/>
    </row>
    <row r="249" spans="1:15" ht="18.75" thickBot="1">
      <c r="A249" s="102" t="s">
        <v>141</v>
      </c>
      <c r="B249" s="103">
        <v>0</v>
      </c>
      <c r="C249" s="104">
        <f t="shared" si="3"/>
        <v>0</v>
      </c>
      <c r="I249" s="105" t="s">
        <v>142</v>
      </c>
      <c r="J249" s="106">
        <v>0</v>
      </c>
    </row>
    <row r="250" spans="1:15" ht="18.75" thickBot="1">
      <c r="A250" s="102" t="s">
        <v>143</v>
      </c>
      <c r="B250" s="103">
        <v>0</v>
      </c>
      <c r="C250" s="104">
        <f t="shared" si="3"/>
        <v>0</v>
      </c>
      <c r="I250" s="83"/>
      <c r="J250" s="106">
        <v>0</v>
      </c>
    </row>
    <row r="251" spans="1:15" ht="18.75" thickBot="1">
      <c r="A251" s="102" t="s">
        <v>144</v>
      </c>
      <c r="B251" s="103">
        <v>0</v>
      </c>
      <c r="C251" s="104">
        <f t="shared" si="3"/>
        <v>0</v>
      </c>
      <c r="I251" s="83"/>
      <c r="J251" s="106">
        <v>0</v>
      </c>
    </row>
    <row r="252" spans="1:15" ht="18">
      <c r="A252" s="102" t="s">
        <v>145</v>
      </c>
      <c r="B252" s="103">
        <v>0</v>
      </c>
      <c r="C252" s="104">
        <f t="shared" si="3"/>
        <v>0</v>
      </c>
    </row>
    <row r="253" spans="1:15" ht="18" customHeight="1">
      <c r="A253" s="102" t="s">
        <v>146</v>
      </c>
      <c r="B253" s="103">
        <v>0</v>
      </c>
      <c r="C253" s="104">
        <f t="shared" si="3"/>
        <v>0</v>
      </c>
      <c r="I253" s="322" t="s">
        <v>147</v>
      </c>
      <c r="J253" s="323" t="s">
        <v>148</v>
      </c>
      <c r="K253" s="324"/>
      <c r="L253" s="324"/>
      <c r="M253" s="325"/>
      <c r="N253" s="126"/>
      <c r="O253" s="126"/>
    </row>
    <row r="254" spans="1:15" ht="18">
      <c r="A254" s="102" t="s">
        <v>149</v>
      </c>
      <c r="B254" s="103">
        <v>0</v>
      </c>
      <c r="C254" s="104">
        <f t="shared" si="3"/>
        <v>0</v>
      </c>
      <c r="I254" s="322"/>
      <c r="J254" s="326"/>
      <c r="K254" s="327"/>
      <c r="L254" s="327"/>
      <c r="M254" s="328"/>
      <c r="N254" s="126"/>
      <c r="O254" s="126"/>
    </row>
    <row r="255" spans="1:15" ht="18">
      <c r="A255" s="102" t="s">
        <v>150</v>
      </c>
      <c r="B255" s="103">
        <v>0</v>
      </c>
      <c r="C255" s="104">
        <f t="shared" si="3"/>
        <v>0</v>
      </c>
      <c r="I255" s="322"/>
      <c r="J255" s="326"/>
      <c r="K255" s="327"/>
      <c r="L255" s="327"/>
      <c r="M255" s="328"/>
      <c r="N255" s="126"/>
      <c r="O255" s="126"/>
    </row>
    <row r="256" spans="1:15" ht="18">
      <c r="A256" s="102" t="s">
        <v>151</v>
      </c>
      <c r="B256" s="103">
        <v>0</v>
      </c>
      <c r="C256" s="104">
        <f t="shared" si="3"/>
        <v>0</v>
      </c>
      <c r="I256" s="322"/>
      <c r="J256" s="329"/>
      <c r="K256" s="330"/>
      <c r="L256" s="330"/>
      <c r="M256" s="331"/>
      <c r="N256" s="126"/>
      <c r="O256" s="126"/>
    </row>
    <row r="257" spans="1:15" ht="18">
      <c r="A257" s="102" t="s">
        <v>152</v>
      </c>
      <c r="B257" s="103">
        <v>0</v>
      </c>
      <c r="C257" s="104">
        <f t="shared" si="3"/>
        <v>0</v>
      </c>
      <c r="I257" s="107"/>
      <c r="J257" s="108"/>
      <c r="K257" s="108"/>
      <c r="L257" s="108"/>
      <c r="M257" s="108"/>
      <c r="N257" s="127"/>
      <c r="O257" s="127"/>
    </row>
    <row r="258" spans="1:15" ht="18">
      <c r="A258" s="102" t="s">
        <v>153</v>
      </c>
      <c r="B258" s="103">
        <v>0</v>
      </c>
      <c r="C258" s="104">
        <f t="shared" si="3"/>
        <v>0</v>
      </c>
      <c r="I258" s="81" t="s">
        <v>154</v>
      </c>
      <c r="J258" s="320"/>
      <c r="K258" s="320"/>
      <c r="L258" s="320"/>
      <c r="M258" s="320"/>
      <c r="N258" s="122"/>
      <c r="O258" s="122"/>
    </row>
    <row r="259" spans="1:15" ht="18">
      <c r="A259" s="102" t="s">
        <v>155</v>
      </c>
      <c r="B259" s="103">
        <v>0</v>
      </c>
      <c r="C259" s="104">
        <f t="shared" si="3"/>
        <v>0</v>
      </c>
      <c r="I259" s="81"/>
      <c r="J259" s="320"/>
      <c r="K259" s="320"/>
      <c r="L259" s="320"/>
      <c r="M259" s="320"/>
      <c r="N259" s="122"/>
      <c r="O259" s="122"/>
    </row>
    <row r="260" spans="1:15" ht="18">
      <c r="A260" s="102" t="s">
        <v>156</v>
      </c>
      <c r="B260" s="103">
        <v>0</v>
      </c>
      <c r="C260" s="104">
        <f t="shared" si="3"/>
        <v>0</v>
      </c>
      <c r="J260" s="320"/>
      <c r="K260" s="320"/>
      <c r="L260" s="320"/>
      <c r="M260" s="320"/>
      <c r="N260" s="122"/>
      <c r="O260" s="122"/>
    </row>
    <row r="261" spans="1:15" ht="18">
      <c r="A261" s="102" t="s">
        <v>157</v>
      </c>
      <c r="B261" s="103">
        <v>0</v>
      </c>
      <c r="C261" s="104">
        <f t="shared" si="3"/>
        <v>0</v>
      </c>
    </row>
    <row r="262" spans="1:15" ht="18">
      <c r="A262" s="102" t="s">
        <v>158</v>
      </c>
      <c r="B262" s="103">
        <v>0</v>
      </c>
      <c r="C262" s="104">
        <f t="shared" si="3"/>
        <v>0</v>
      </c>
      <c r="I262" s="319" t="str">
        <f>IF(B264&lt;&gt;B183,"NOTA: La suma de Sentencias emitidas de demandas Ordinarias por Excepeción señaladas en el Art. 685-Ter de la LFT del inciso a. de la pregunta 6 debe coincidir con la suma de los valores de la presente tabla.","")</f>
        <v/>
      </c>
      <c r="J262" s="319"/>
      <c r="K262" s="319"/>
      <c r="L262" s="319"/>
      <c r="M262" s="319"/>
      <c r="N262" s="123"/>
      <c r="O262" s="123"/>
    </row>
    <row r="263" spans="1:15" ht="18">
      <c r="A263" s="102" t="s">
        <v>159</v>
      </c>
      <c r="B263" s="103">
        <v>0</v>
      </c>
      <c r="C263" s="104">
        <f t="shared" si="3"/>
        <v>0</v>
      </c>
      <c r="I263" s="319"/>
      <c r="J263" s="319"/>
      <c r="K263" s="319"/>
      <c r="L263" s="319"/>
      <c r="M263" s="319"/>
      <c r="N263" s="123"/>
      <c r="O263" s="123"/>
    </row>
    <row r="264" spans="1:15" ht="18">
      <c r="A264" s="101" t="s">
        <v>51</v>
      </c>
      <c r="B264" s="109">
        <f>SUM(B245:B263)</f>
        <v>0</v>
      </c>
      <c r="C264" s="110">
        <f>SUM(C245:C263)</f>
        <v>0</v>
      </c>
      <c r="I264" s="319"/>
      <c r="J264" s="319"/>
      <c r="K264" s="319"/>
      <c r="L264" s="319"/>
      <c r="M264" s="319"/>
      <c r="N264" s="123"/>
      <c r="O264" s="123"/>
    </row>
    <row r="265" spans="1:15" ht="18"/>
    <row r="266" spans="1:15" ht="18"/>
    <row r="267" spans="1:15" ht="18">
      <c r="A267" s="332" t="s">
        <v>161</v>
      </c>
      <c r="B267" s="333"/>
      <c r="C267" s="334"/>
      <c r="I267" s="335" t="s">
        <v>132</v>
      </c>
      <c r="J267" s="335"/>
      <c r="K267" s="335"/>
      <c r="L267" s="335"/>
      <c r="M267" s="335"/>
      <c r="N267" s="125"/>
      <c r="O267" s="125"/>
    </row>
    <row r="268" spans="1:15" ht="60">
      <c r="A268" s="100" t="s">
        <v>133</v>
      </c>
      <c r="B268" s="101" t="s">
        <v>134</v>
      </c>
      <c r="C268" s="101" t="s">
        <v>135</v>
      </c>
    </row>
    <row r="269" spans="1:15" ht="18.75" thickBot="1">
      <c r="A269" s="102" t="s">
        <v>136</v>
      </c>
      <c r="B269" s="103">
        <v>0</v>
      </c>
      <c r="C269" s="104">
        <f>IF(ISERROR(B269/$B$288),0,(B269/$B$288))</f>
        <v>0</v>
      </c>
      <c r="I269" s="105" t="s">
        <v>137</v>
      </c>
      <c r="J269" s="106">
        <v>0</v>
      </c>
    </row>
    <row r="270" spans="1:15" ht="18.75" customHeight="1" thickBot="1">
      <c r="A270" s="102" t="s">
        <v>138</v>
      </c>
      <c r="B270" s="103">
        <v>0</v>
      </c>
      <c r="C270" s="104">
        <f t="shared" ref="C270:C287" si="4">IF(ISERROR(B270/$B$288),0,(B270/$B$288))</f>
        <v>0</v>
      </c>
      <c r="I270" s="83"/>
      <c r="J270" s="106">
        <v>0</v>
      </c>
    </row>
    <row r="271" spans="1:15" ht="18.75" thickBot="1">
      <c r="A271" s="102" t="s">
        <v>139</v>
      </c>
      <c r="B271" s="103">
        <v>0</v>
      </c>
      <c r="C271" s="104">
        <f t="shared" si="4"/>
        <v>0</v>
      </c>
      <c r="I271" s="83"/>
      <c r="J271" s="106">
        <v>0</v>
      </c>
    </row>
    <row r="272" spans="1:15" ht="18">
      <c r="A272" s="102" t="s">
        <v>140</v>
      </c>
      <c r="B272" s="103">
        <v>0</v>
      </c>
      <c r="C272" s="104">
        <f t="shared" si="4"/>
        <v>0</v>
      </c>
      <c r="I272" s="83"/>
      <c r="J272" s="83"/>
    </row>
    <row r="273" spans="1:15" ht="18.75" thickBot="1">
      <c r="A273" s="102" t="s">
        <v>141</v>
      </c>
      <c r="B273" s="103">
        <v>0</v>
      </c>
      <c r="C273" s="104">
        <f t="shared" si="4"/>
        <v>0</v>
      </c>
      <c r="I273" s="105" t="s">
        <v>142</v>
      </c>
      <c r="J273" s="106">
        <v>0</v>
      </c>
    </row>
    <row r="274" spans="1:15" ht="18.75" thickBot="1">
      <c r="A274" s="102" t="s">
        <v>143</v>
      </c>
      <c r="B274" s="103">
        <v>0</v>
      </c>
      <c r="C274" s="104">
        <f t="shared" si="4"/>
        <v>0</v>
      </c>
      <c r="I274" s="83"/>
      <c r="J274" s="106">
        <v>0</v>
      </c>
    </row>
    <row r="275" spans="1:15" ht="18.75" thickBot="1">
      <c r="A275" s="102" t="s">
        <v>144</v>
      </c>
      <c r="B275" s="103">
        <v>0</v>
      </c>
      <c r="C275" s="104">
        <f t="shared" si="4"/>
        <v>0</v>
      </c>
      <c r="I275" s="83"/>
      <c r="J275" s="106">
        <v>0</v>
      </c>
    </row>
    <row r="276" spans="1:15" ht="18">
      <c r="A276" s="102" t="s">
        <v>145</v>
      </c>
      <c r="B276" s="103">
        <v>0</v>
      </c>
      <c r="C276" s="104">
        <f t="shared" si="4"/>
        <v>0</v>
      </c>
    </row>
    <row r="277" spans="1:15" ht="18" customHeight="1">
      <c r="A277" s="102" t="s">
        <v>146</v>
      </c>
      <c r="B277" s="103">
        <v>0</v>
      </c>
      <c r="C277" s="104">
        <f t="shared" si="4"/>
        <v>0</v>
      </c>
      <c r="I277" s="322" t="s">
        <v>147</v>
      </c>
      <c r="J277" s="323" t="s">
        <v>148</v>
      </c>
      <c r="K277" s="324"/>
      <c r="L277" s="324"/>
      <c r="M277" s="325"/>
      <c r="N277" s="126"/>
      <c r="O277" s="126"/>
    </row>
    <row r="278" spans="1:15" ht="18">
      <c r="A278" s="102" t="s">
        <v>149</v>
      </c>
      <c r="B278" s="103">
        <v>0</v>
      </c>
      <c r="C278" s="104">
        <f t="shared" si="4"/>
        <v>0</v>
      </c>
      <c r="I278" s="322"/>
      <c r="J278" s="326"/>
      <c r="K278" s="327"/>
      <c r="L278" s="327"/>
      <c r="M278" s="328"/>
      <c r="N278" s="126"/>
      <c r="O278" s="126"/>
    </row>
    <row r="279" spans="1:15" ht="18">
      <c r="A279" s="102" t="s">
        <v>150</v>
      </c>
      <c r="B279" s="103">
        <v>0</v>
      </c>
      <c r="C279" s="104">
        <f t="shared" si="4"/>
        <v>0</v>
      </c>
      <c r="I279" s="322"/>
      <c r="J279" s="326"/>
      <c r="K279" s="327"/>
      <c r="L279" s="327"/>
      <c r="M279" s="328"/>
      <c r="N279" s="126"/>
      <c r="O279" s="126"/>
    </row>
    <row r="280" spans="1:15" ht="18">
      <c r="A280" s="102" t="s">
        <v>151</v>
      </c>
      <c r="B280" s="103">
        <v>0</v>
      </c>
      <c r="C280" s="104">
        <f t="shared" si="4"/>
        <v>0</v>
      </c>
      <c r="I280" s="322"/>
      <c r="J280" s="329"/>
      <c r="K280" s="330"/>
      <c r="L280" s="330"/>
      <c r="M280" s="331"/>
      <c r="N280" s="126"/>
      <c r="O280" s="126"/>
    </row>
    <row r="281" spans="1:15" ht="18" customHeight="1">
      <c r="A281" s="102" t="s">
        <v>152</v>
      </c>
      <c r="B281" s="103">
        <v>0</v>
      </c>
      <c r="C281" s="104">
        <f t="shared" si="4"/>
        <v>0</v>
      </c>
      <c r="I281" s="107"/>
      <c r="J281" s="108"/>
      <c r="K281" s="108"/>
      <c r="L281" s="108"/>
      <c r="M281" s="108"/>
      <c r="N281" s="127"/>
      <c r="O281" s="127"/>
    </row>
    <row r="282" spans="1:15" ht="18">
      <c r="A282" s="102" t="s">
        <v>153</v>
      </c>
      <c r="B282" s="103">
        <v>0</v>
      </c>
      <c r="C282" s="104">
        <f t="shared" si="4"/>
        <v>0</v>
      </c>
      <c r="I282" s="81" t="s">
        <v>154</v>
      </c>
      <c r="J282" s="320"/>
      <c r="K282" s="320"/>
      <c r="L282" s="320"/>
      <c r="M282" s="320"/>
      <c r="N282" s="122"/>
      <c r="O282" s="122"/>
    </row>
    <row r="283" spans="1:15" ht="18">
      <c r="A283" s="102" t="s">
        <v>155</v>
      </c>
      <c r="B283" s="103">
        <v>0</v>
      </c>
      <c r="C283" s="104">
        <f t="shared" si="4"/>
        <v>0</v>
      </c>
      <c r="I283" s="81"/>
      <c r="J283" s="320"/>
      <c r="K283" s="320"/>
      <c r="L283" s="320"/>
      <c r="M283" s="320"/>
      <c r="N283" s="122"/>
      <c r="O283" s="122"/>
    </row>
    <row r="284" spans="1:15" ht="18">
      <c r="A284" s="102" t="s">
        <v>156</v>
      </c>
      <c r="B284" s="103">
        <v>0</v>
      </c>
      <c r="C284" s="104">
        <f t="shared" si="4"/>
        <v>0</v>
      </c>
      <c r="J284" s="320"/>
      <c r="K284" s="320"/>
      <c r="L284" s="320"/>
      <c r="M284" s="320"/>
      <c r="N284" s="122"/>
      <c r="O284" s="122"/>
    </row>
    <row r="285" spans="1:15" ht="18">
      <c r="A285" s="102" t="s">
        <v>157</v>
      </c>
      <c r="B285" s="103">
        <v>0</v>
      </c>
      <c r="C285" s="104">
        <f t="shared" si="4"/>
        <v>0</v>
      </c>
    </row>
    <row r="286" spans="1:15" ht="18" customHeight="1">
      <c r="A286" s="102" t="s">
        <v>158</v>
      </c>
      <c r="B286" s="103">
        <v>0</v>
      </c>
      <c r="C286" s="104">
        <f t="shared" si="4"/>
        <v>0</v>
      </c>
      <c r="I286" s="319" t="str">
        <f>IF(B288&lt;&gt;B185,"NOTA: La suma de Sentencias emitidas de asuntos Especiales señaladas en el inciso b. de la pregunta 6 debe coincidir con la suma de los valores de la presente tabla.","")</f>
        <v/>
      </c>
      <c r="J286" s="319"/>
      <c r="K286" s="319"/>
      <c r="L286" s="319"/>
      <c r="M286" s="319"/>
      <c r="N286" s="123"/>
      <c r="O286" s="123"/>
    </row>
    <row r="287" spans="1:15" ht="18">
      <c r="A287" s="102" t="s">
        <v>159</v>
      </c>
      <c r="B287" s="103">
        <v>0</v>
      </c>
      <c r="C287" s="104">
        <f t="shared" si="4"/>
        <v>0</v>
      </c>
      <c r="I287" s="319"/>
      <c r="J287" s="319"/>
      <c r="K287" s="319"/>
      <c r="L287" s="319"/>
      <c r="M287" s="319"/>
      <c r="N287" s="123"/>
      <c r="O287" s="123"/>
    </row>
    <row r="288" spans="1:15" ht="18">
      <c r="A288" s="101" t="s">
        <v>51</v>
      </c>
      <c r="B288" s="109">
        <f>SUM(B269:B287)</f>
        <v>0</v>
      </c>
      <c r="C288" s="110">
        <f>SUM(C269:C287)</f>
        <v>0</v>
      </c>
      <c r="I288" s="319"/>
      <c r="J288" s="319"/>
      <c r="K288" s="319"/>
      <c r="L288" s="319"/>
      <c r="M288" s="319"/>
      <c r="N288" s="123"/>
      <c r="O288" s="123"/>
    </row>
    <row r="289" spans="1:15" ht="18"/>
    <row r="290" spans="1:15" ht="18"/>
    <row r="291" spans="1:15" ht="18">
      <c r="A291" s="332" t="s">
        <v>162</v>
      </c>
      <c r="B291" s="333"/>
      <c r="C291" s="334"/>
      <c r="I291" s="335" t="s">
        <v>132</v>
      </c>
      <c r="J291" s="335"/>
      <c r="K291" s="335"/>
      <c r="L291" s="335"/>
      <c r="M291" s="335"/>
      <c r="N291" s="125"/>
      <c r="O291" s="125"/>
    </row>
    <row r="292" spans="1:15" ht="60">
      <c r="A292" s="100" t="s">
        <v>133</v>
      </c>
      <c r="B292" s="101" t="s">
        <v>134</v>
      </c>
      <c r="C292" s="101" t="s">
        <v>135</v>
      </c>
    </row>
    <row r="293" spans="1:15" ht="18.75" thickBot="1">
      <c r="A293" s="102" t="s">
        <v>136</v>
      </c>
      <c r="B293" s="103">
        <v>0</v>
      </c>
      <c r="C293" s="104">
        <f>IF(ISERROR(B293/$B$312),0,(B293/$B$312))</f>
        <v>0</v>
      </c>
      <c r="I293" s="105" t="s">
        <v>137</v>
      </c>
      <c r="J293" s="106">
        <v>0</v>
      </c>
    </row>
    <row r="294" spans="1:15" ht="18.75" customHeight="1" thickBot="1">
      <c r="A294" s="102" t="s">
        <v>138</v>
      </c>
      <c r="B294" s="103">
        <v>0</v>
      </c>
      <c r="C294" s="104">
        <f t="shared" ref="C294:C311" si="5">IF(ISERROR(B294/$B$312),0,(B294/$B$312))</f>
        <v>0</v>
      </c>
      <c r="I294" s="83"/>
      <c r="J294" s="106">
        <v>0</v>
      </c>
    </row>
    <row r="295" spans="1:15" ht="18.75" thickBot="1">
      <c r="A295" s="102" t="s">
        <v>139</v>
      </c>
      <c r="B295" s="103">
        <v>0</v>
      </c>
      <c r="C295" s="104">
        <f t="shared" si="5"/>
        <v>0</v>
      </c>
      <c r="I295" s="83"/>
      <c r="J295" s="106">
        <v>0</v>
      </c>
    </row>
    <row r="296" spans="1:15" ht="18">
      <c r="A296" s="102" t="s">
        <v>140</v>
      </c>
      <c r="B296" s="103">
        <v>0</v>
      </c>
      <c r="C296" s="104">
        <f t="shared" si="5"/>
        <v>0</v>
      </c>
      <c r="I296" s="83"/>
      <c r="J296" s="83"/>
    </row>
    <row r="297" spans="1:15" ht="18.75" thickBot="1">
      <c r="A297" s="102" t="s">
        <v>141</v>
      </c>
      <c r="B297" s="103">
        <v>0</v>
      </c>
      <c r="C297" s="104">
        <f t="shared" si="5"/>
        <v>0</v>
      </c>
      <c r="I297" s="105" t="s">
        <v>142</v>
      </c>
      <c r="J297" s="106">
        <v>0</v>
      </c>
    </row>
    <row r="298" spans="1:15" ht="18.75" thickBot="1">
      <c r="A298" s="102" t="s">
        <v>143</v>
      </c>
      <c r="B298" s="103">
        <v>0</v>
      </c>
      <c r="C298" s="104">
        <f t="shared" si="5"/>
        <v>0</v>
      </c>
      <c r="I298" s="83"/>
      <c r="J298" s="106">
        <v>0</v>
      </c>
    </row>
    <row r="299" spans="1:15" ht="18.75" thickBot="1">
      <c r="A299" s="102" t="s">
        <v>144</v>
      </c>
      <c r="B299" s="103">
        <v>0</v>
      </c>
      <c r="C299" s="104">
        <f t="shared" si="5"/>
        <v>0</v>
      </c>
      <c r="I299" s="83"/>
      <c r="J299" s="106">
        <v>0</v>
      </c>
    </row>
    <row r="300" spans="1:15" ht="18">
      <c r="A300" s="102" t="s">
        <v>145</v>
      </c>
      <c r="B300" s="103">
        <v>0</v>
      </c>
      <c r="C300" s="104">
        <f t="shared" si="5"/>
        <v>0</v>
      </c>
    </row>
    <row r="301" spans="1:15" ht="18" customHeight="1">
      <c r="A301" s="102" t="s">
        <v>146</v>
      </c>
      <c r="B301" s="103">
        <v>0</v>
      </c>
      <c r="C301" s="104">
        <f t="shared" si="5"/>
        <v>0</v>
      </c>
      <c r="I301" s="322" t="s">
        <v>147</v>
      </c>
      <c r="J301" s="323" t="s">
        <v>148</v>
      </c>
      <c r="K301" s="324"/>
      <c r="L301" s="324"/>
      <c r="M301" s="325"/>
      <c r="N301" s="126"/>
      <c r="O301" s="126"/>
    </row>
    <row r="302" spans="1:15" ht="18">
      <c r="A302" s="102" t="s">
        <v>149</v>
      </c>
      <c r="B302" s="103">
        <v>0</v>
      </c>
      <c r="C302" s="104">
        <f t="shared" si="5"/>
        <v>0</v>
      </c>
      <c r="I302" s="322"/>
      <c r="J302" s="326"/>
      <c r="K302" s="327"/>
      <c r="L302" s="327"/>
      <c r="M302" s="328"/>
      <c r="N302" s="126"/>
      <c r="O302" s="126"/>
    </row>
    <row r="303" spans="1:15" ht="18">
      <c r="A303" s="102" t="s">
        <v>150</v>
      </c>
      <c r="B303" s="103">
        <v>0</v>
      </c>
      <c r="C303" s="104">
        <f t="shared" si="5"/>
        <v>0</v>
      </c>
      <c r="I303" s="322"/>
      <c r="J303" s="326"/>
      <c r="K303" s="327"/>
      <c r="L303" s="327"/>
      <c r="M303" s="328"/>
      <c r="N303" s="126"/>
      <c r="O303" s="126"/>
    </row>
    <row r="304" spans="1:15" ht="18">
      <c r="A304" s="102" t="s">
        <v>151</v>
      </c>
      <c r="B304" s="103">
        <v>0</v>
      </c>
      <c r="C304" s="104">
        <f t="shared" si="5"/>
        <v>0</v>
      </c>
      <c r="I304" s="322"/>
      <c r="J304" s="329"/>
      <c r="K304" s="330"/>
      <c r="L304" s="330"/>
      <c r="M304" s="331"/>
      <c r="N304" s="126"/>
      <c r="O304" s="126"/>
    </row>
    <row r="305" spans="1:15" ht="18">
      <c r="A305" s="102" t="s">
        <v>152</v>
      </c>
      <c r="B305" s="103">
        <v>0</v>
      </c>
      <c r="C305" s="104">
        <f t="shared" si="5"/>
        <v>0</v>
      </c>
      <c r="I305" s="107"/>
      <c r="J305" s="108"/>
      <c r="K305" s="108"/>
      <c r="L305" s="108"/>
      <c r="M305" s="108"/>
      <c r="N305" s="127"/>
      <c r="O305" s="127"/>
    </row>
    <row r="306" spans="1:15" ht="18">
      <c r="A306" s="102" t="s">
        <v>153</v>
      </c>
      <c r="B306" s="103">
        <v>0</v>
      </c>
      <c r="C306" s="104">
        <f t="shared" si="5"/>
        <v>0</v>
      </c>
      <c r="I306" s="81" t="s">
        <v>154</v>
      </c>
      <c r="J306" s="320"/>
      <c r="K306" s="320"/>
      <c r="L306" s="320"/>
      <c r="M306" s="320"/>
      <c r="N306" s="122"/>
      <c r="O306" s="122"/>
    </row>
    <row r="307" spans="1:15" ht="18">
      <c r="A307" s="102" t="s">
        <v>155</v>
      </c>
      <c r="B307" s="103">
        <v>0</v>
      </c>
      <c r="C307" s="104">
        <f t="shared" si="5"/>
        <v>0</v>
      </c>
      <c r="I307" s="81"/>
      <c r="J307" s="320"/>
      <c r="K307" s="320"/>
      <c r="L307" s="320"/>
      <c r="M307" s="320"/>
      <c r="N307" s="122"/>
      <c r="O307" s="122"/>
    </row>
    <row r="308" spans="1:15" ht="18">
      <c r="A308" s="102" t="s">
        <v>156</v>
      </c>
      <c r="B308" s="103">
        <v>0</v>
      </c>
      <c r="C308" s="104">
        <f t="shared" si="5"/>
        <v>0</v>
      </c>
      <c r="J308" s="320"/>
      <c r="K308" s="320"/>
      <c r="L308" s="320"/>
      <c r="M308" s="320"/>
      <c r="N308" s="122"/>
      <c r="O308" s="122"/>
    </row>
    <row r="309" spans="1:15" ht="18">
      <c r="A309" s="102" t="s">
        <v>157</v>
      </c>
      <c r="B309" s="103">
        <v>0</v>
      </c>
      <c r="C309" s="104">
        <f t="shared" si="5"/>
        <v>0</v>
      </c>
    </row>
    <row r="310" spans="1:15" ht="18">
      <c r="A310" s="102" t="s">
        <v>158</v>
      </c>
      <c r="B310" s="103">
        <v>0</v>
      </c>
      <c r="C310" s="104">
        <f t="shared" si="5"/>
        <v>0</v>
      </c>
      <c r="I310" s="319" t="str">
        <f>IF(B312&lt;&gt;J189,"NOTA: La suma de asuntos Paraprocesales o voluntarios resueltos señalados en el inciso c. de la pregunta 7 debe coincidir con la suma de los valores de la presente tabla.","")</f>
        <v/>
      </c>
      <c r="J310" s="319"/>
      <c r="K310" s="319"/>
      <c r="L310" s="319"/>
      <c r="M310" s="319"/>
      <c r="N310" s="123"/>
      <c r="O310" s="123"/>
    </row>
    <row r="311" spans="1:15" ht="18">
      <c r="A311" s="102" t="s">
        <v>159</v>
      </c>
      <c r="B311" s="103">
        <v>0</v>
      </c>
      <c r="C311" s="104">
        <f t="shared" si="5"/>
        <v>0</v>
      </c>
      <c r="I311" s="319"/>
      <c r="J311" s="319"/>
      <c r="K311" s="319"/>
      <c r="L311" s="319"/>
      <c r="M311" s="319"/>
      <c r="N311" s="123"/>
      <c r="O311" s="123"/>
    </row>
    <row r="312" spans="1:15" ht="18">
      <c r="A312" s="101" t="s">
        <v>51</v>
      </c>
      <c r="B312" s="109">
        <f>SUM(B293:B311)</f>
        <v>0</v>
      </c>
      <c r="C312" s="110">
        <f>SUM(C293:C311)</f>
        <v>0</v>
      </c>
      <c r="I312" s="319"/>
      <c r="J312" s="319"/>
      <c r="K312" s="319"/>
      <c r="L312" s="319"/>
      <c r="M312" s="319"/>
      <c r="N312" s="123"/>
      <c r="O312" s="123"/>
    </row>
    <row r="313" spans="1:15" ht="18"/>
    <row r="314" spans="1:15" ht="18"/>
    <row r="315" spans="1:15" ht="30" customHeight="1">
      <c r="A315" s="347" t="s">
        <v>163</v>
      </c>
      <c r="B315" s="333"/>
      <c r="C315" s="334"/>
      <c r="I315" s="335" t="s">
        <v>132</v>
      </c>
      <c r="J315" s="335"/>
      <c r="K315" s="335"/>
      <c r="L315" s="335"/>
      <c r="M315" s="335"/>
      <c r="N315" s="125"/>
      <c r="O315" s="125"/>
    </row>
    <row r="316" spans="1:15" ht="60">
      <c r="A316" s="100" t="s">
        <v>133</v>
      </c>
      <c r="B316" s="101" t="s">
        <v>134</v>
      </c>
      <c r="C316" s="101" t="s">
        <v>135</v>
      </c>
    </row>
    <row r="317" spans="1:15" ht="18.75" thickBot="1">
      <c r="A317" s="102" t="s">
        <v>136</v>
      </c>
      <c r="B317" s="103">
        <v>0</v>
      </c>
      <c r="C317" s="104">
        <f>IF(ISERROR(B317/$B$336),0,(B317/$B$336))</f>
        <v>0</v>
      </c>
      <c r="I317" s="105" t="s">
        <v>137</v>
      </c>
      <c r="J317" s="106">
        <v>0</v>
      </c>
    </row>
    <row r="318" spans="1:15" ht="18.75" thickBot="1">
      <c r="A318" s="102" t="s">
        <v>138</v>
      </c>
      <c r="B318" s="103">
        <v>0</v>
      </c>
      <c r="C318" s="104">
        <f t="shared" ref="C318:C335" si="6">IF(ISERROR(B318/$B$336),0,(B318/$B$336))</f>
        <v>0</v>
      </c>
      <c r="I318" s="83"/>
      <c r="J318" s="106">
        <v>0</v>
      </c>
    </row>
    <row r="319" spans="1:15" ht="18.75" thickBot="1">
      <c r="A319" s="102" t="s">
        <v>139</v>
      </c>
      <c r="B319" s="103">
        <v>0</v>
      </c>
      <c r="C319" s="104">
        <f t="shared" si="6"/>
        <v>0</v>
      </c>
      <c r="I319" s="83"/>
      <c r="J319" s="106">
        <v>0</v>
      </c>
    </row>
    <row r="320" spans="1:15" ht="18">
      <c r="A320" s="102" t="s">
        <v>140</v>
      </c>
      <c r="B320" s="103">
        <v>0</v>
      </c>
      <c r="C320" s="104">
        <f t="shared" si="6"/>
        <v>0</v>
      </c>
      <c r="I320" s="83"/>
      <c r="J320" s="83"/>
    </row>
    <row r="321" spans="1:15" ht="18.75" thickBot="1">
      <c r="A321" s="102" t="s">
        <v>141</v>
      </c>
      <c r="B321" s="103">
        <v>0</v>
      </c>
      <c r="C321" s="104">
        <f t="shared" si="6"/>
        <v>0</v>
      </c>
      <c r="I321" s="105" t="s">
        <v>142</v>
      </c>
      <c r="J321" s="106">
        <v>0</v>
      </c>
    </row>
    <row r="322" spans="1:15" ht="18.75" thickBot="1">
      <c r="A322" s="102" t="s">
        <v>143</v>
      </c>
      <c r="B322" s="103">
        <v>0</v>
      </c>
      <c r="C322" s="104">
        <f t="shared" si="6"/>
        <v>0</v>
      </c>
      <c r="I322" s="83"/>
      <c r="J322" s="106">
        <v>0</v>
      </c>
    </row>
    <row r="323" spans="1:15" ht="18.75" thickBot="1">
      <c r="A323" s="102" t="s">
        <v>144</v>
      </c>
      <c r="B323" s="103">
        <v>0</v>
      </c>
      <c r="C323" s="104">
        <f t="shared" si="6"/>
        <v>0</v>
      </c>
      <c r="I323" s="83"/>
      <c r="J323" s="106">
        <v>0</v>
      </c>
    </row>
    <row r="324" spans="1:15" ht="18">
      <c r="A324" s="102" t="s">
        <v>145</v>
      </c>
      <c r="B324" s="103">
        <v>0</v>
      </c>
      <c r="C324" s="104">
        <f t="shared" si="6"/>
        <v>0</v>
      </c>
    </row>
    <row r="325" spans="1:15" ht="18">
      <c r="A325" s="102" t="s">
        <v>146</v>
      </c>
      <c r="B325" s="103">
        <v>0</v>
      </c>
      <c r="C325" s="104">
        <f t="shared" si="6"/>
        <v>0</v>
      </c>
      <c r="I325" s="322" t="s">
        <v>147</v>
      </c>
      <c r="J325" s="323" t="s">
        <v>148</v>
      </c>
      <c r="K325" s="324"/>
      <c r="L325" s="324"/>
      <c r="M325" s="325"/>
      <c r="N325" s="126"/>
      <c r="O325" s="126"/>
    </row>
    <row r="326" spans="1:15" ht="18">
      <c r="A326" s="102" t="s">
        <v>149</v>
      </c>
      <c r="B326" s="103">
        <v>0</v>
      </c>
      <c r="C326" s="104">
        <f t="shared" si="6"/>
        <v>0</v>
      </c>
      <c r="I326" s="322"/>
      <c r="J326" s="326"/>
      <c r="K326" s="327"/>
      <c r="L326" s="327"/>
      <c r="M326" s="328"/>
      <c r="N326" s="126"/>
      <c r="O326" s="126"/>
    </row>
    <row r="327" spans="1:15" ht="18">
      <c r="A327" s="102" t="s">
        <v>150</v>
      </c>
      <c r="B327" s="103">
        <v>0</v>
      </c>
      <c r="C327" s="104">
        <f t="shared" si="6"/>
        <v>0</v>
      </c>
      <c r="I327" s="322"/>
      <c r="J327" s="326"/>
      <c r="K327" s="327"/>
      <c r="L327" s="327"/>
      <c r="M327" s="328"/>
      <c r="N327" s="126"/>
      <c r="O327" s="126"/>
    </row>
    <row r="328" spans="1:15" ht="18">
      <c r="A328" s="102" t="s">
        <v>151</v>
      </c>
      <c r="B328" s="103">
        <v>0</v>
      </c>
      <c r="C328" s="104">
        <f t="shared" si="6"/>
        <v>0</v>
      </c>
      <c r="I328" s="322"/>
      <c r="J328" s="329"/>
      <c r="K328" s="330"/>
      <c r="L328" s="330"/>
      <c r="M328" s="331"/>
      <c r="N328" s="126"/>
      <c r="O328" s="126"/>
    </row>
    <row r="329" spans="1:15" ht="18">
      <c r="A329" s="102" t="s">
        <v>152</v>
      </c>
      <c r="B329" s="103">
        <v>0</v>
      </c>
      <c r="C329" s="104">
        <f t="shared" si="6"/>
        <v>0</v>
      </c>
      <c r="I329" s="107"/>
      <c r="J329" s="108"/>
      <c r="K329" s="108"/>
      <c r="L329" s="108"/>
      <c r="M329" s="108"/>
      <c r="N329" s="127"/>
      <c r="O329" s="127"/>
    </row>
    <row r="330" spans="1:15" ht="18">
      <c r="A330" s="102" t="s">
        <v>153</v>
      </c>
      <c r="B330" s="103">
        <v>0</v>
      </c>
      <c r="C330" s="104">
        <f t="shared" si="6"/>
        <v>0</v>
      </c>
      <c r="I330" s="81" t="s">
        <v>154</v>
      </c>
      <c r="J330" s="320"/>
      <c r="K330" s="320"/>
      <c r="L330" s="320"/>
      <c r="M330" s="320"/>
      <c r="N330" s="122"/>
      <c r="O330" s="122"/>
    </row>
    <row r="331" spans="1:15" ht="18">
      <c r="A331" s="102" t="s">
        <v>155</v>
      </c>
      <c r="B331" s="103">
        <v>0</v>
      </c>
      <c r="C331" s="104">
        <f t="shared" si="6"/>
        <v>0</v>
      </c>
      <c r="I331" s="81"/>
      <c r="J331" s="320"/>
      <c r="K331" s="320"/>
      <c r="L331" s="320"/>
      <c r="M331" s="320"/>
      <c r="N331" s="122"/>
      <c r="O331" s="122"/>
    </row>
    <row r="332" spans="1:15" ht="18">
      <c r="A332" s="102" t="s">
        <v>156</v>
      </c>
      <c r="B332" s="103">
        <v>0</v>
      </c>
      <c r="C332" s="104">
        <f t="shared" si="6"/>
        <v>0</v>
      </c>
      <c r="J332" s="320"/>
      <c r="K332" s="320"/>
      <c r="L332" s="320"/>
      <c r="M332" s="320"/>
      <c r="N332" s="122"/>
      <c r="O332" s="122"/>
    </row>
    <row r="333" spans="1:15" ht="18">
      <c r="A333" s="102" t="s">
        <v>157</v>
      </c>
      <c r="B333" s="103">
        <v>0</v>
      </c>
      <c r="C333" s="104">
        <f t="shared" si="6"/>
        <v>0</v>
      </c>
    </row>
    <row r="334" spans="1:15" ht="18">
      <c r="A334" s="102" t="s">
        <v>158</v>
      </c>
      <c r="B334" s="103">
        <v>0</v>
      </c>
      <c r="C334" s="104">
        <f t="shared" si="6"/>
        <v>0</v>
      </c>
      <c r="I334" s="319" t="str">
        <f>IF(B336&lt;&gt;(B187+J201),"NOTA: La suma de asuntos de Seguridad Social resueltos señalados en el inciso c. de la pregunta 6 y en el inciso g. de la pregunta 7 debe coincidir con la suma de los valores de la presente tabla.","")</f>
        <v/>
      </c>
      <c r="J334" s="319"/>
      <c r="K334" s="319"/>
      <c r="L334" s="319"/>
      <c r="M334" s="319"/>
      <c r="N334" s="123"/>
      <c r="O334" s="123"/>
    </row>
    <row r="335" spans="1:15" ht="18">
      <c r="A335" s="102" t="s">
        <v>159</v>
      </c>
      <c r="B335" s="103">
        <v>0</v>
      </c>
      <c r="C335" s="104">
        <f t="shared" si="6"/>
        <v>0</v>
      </c>
      <c r="I335" s="319"/>
      <c r="J335" s="319"/>
      <c r="K335" s="319"/>
      <c r="L335" s="319"/>
      <c r="M335" s="319"/>
      <c r="N335" s="123"/>
      <c r="O335" s="123"/>
    </row>
    <row r="336" spans="1:15" ht="18">
      <c r="A336" s="101" t="s">
        <v>51</v>
      </c>
      <c r="B336" s="109">
        <f>SUM(B317:B335)</f>
        <v>0</v>
      </c>
      <c r="C336" s="110">
        <f>SUM(C317:C335)</f>
        <v>0</v>
      </c>
      <c r="I336" s="319"/>
      <c r="J336" s="319"/>
      <c r="K336" s="319"/>
      <c r="L336" s="319"/>
      <c r="M336" s="319"/>
      <c r="N336" s="123"/>
      <c r="O336" s="123"/>
    </row>
    <row r="337" spans="1:15" ht="18"/>
    <row r="338" spans="1:15" ht="18"/>
    <row r="339" spans="1:15" ht="30.75">
      <c r="A339" s="68" t="s">
        <v>164</v>
      </c>
      <c r="B339" s="69"/>
      <c r="C339" s="70"/>
      <c r="D339" s="70"/>
      <c r="E339" s="70"/>
      <c r="F339" s="70"/>
      <c r="G339" s="70"/>
      <c r="H339" s="70"/>
      <c r="I339" s="70"/>
      <c r="J339" s="70"/>
      <c r="K339" s="70"/>
      <c r="L339" s="70"/>
      <c r="M339" s="70"/>
      <c r="N339" s="120"/>
      <c r="O339" s="120"/>
    </row>
    <row r="340" spans="1:15" ht="18"/>
    <row r="341" spans="1:15" ht="18">
      <c r="A341" s="337" t="s">
        <v>165</v>
      </c>
      <c r="B341" s="337"/>
      <c r="C341" s="337"/>
      <c r="D341" s="337"/>
      <c r="E341" s="337"/>
    </row>
    <row r="342" spans="1:15" ht="18"/>
    <row r="343" spans="1:15" ht="18.75" thickBot="1">
      <c r="A343" s="111" t="s">
        <v>59</v>
      </c>
      <c r="B343" s="84"/>
      <c r="C343" s="96"/>
      <c r="D343" s="96"/>
      <c r="E343" s="96"/>
      <c r="I343" s="99" t="s">
        <v>56</v>
      </c>
      <c r="J343" s="338" t="s">
        <v>166</v>
      </c>
      <c r="K343" s="339"/>
      <c r="L343" s="339"/>
      <c r="M343" s="340"/>
      <c r="N343" s="115"/>
      <c r="O343" s="115"/>
    </row>
    <row r="344" spans="1:15" ht="5.0999999999999996" customHeight="1">
      <c r="A344" s="112"/>
      <c r="B344" s="96"/>
      <c r="C344" s="96"/>
      <c r="D344" s="96"/>
      <c r="E344" s="96"/>
      <c r="I344" s="96"/>
      <c r="J344" s="341"/>
      <c r="K344" s="342"/>
      <c r="L344" s="342"/>
      <c r="M344" s="343"/>
      <c r="N344" s="115"/>
      <c r="O344" s="115"/>
    </row>
    <row r="345" spans="1:15" ht="18.75" thickBot="1">
      <c r="A345" s="111" t="s">
        <v>60</v>
      </c>
      <c r="B345" s="84">
        <v>0</v>
      </c>
      <c r="C345" s="96"/>
      <c r="D345" s="96"/>
      <c r="E345" s="96"/>
      <c r="I345" s="96"/>
      <c r="J345" s="344"/>
      <c r="K345" s="345"/>
      <c r="L345" s="345"/>
      <c r="M345" s="346"/>
      <c r="N345" s="115"/>
      <c r="O345" s="115"/>
    </row>
    <row r="346" spans="1:15" ht="18"/>
    <row r="347" spans="1:15" ht="18"/>
    <row r="348" spans="1:15" ht="18">
      <c r="A348" s="307" t="s">
        <v>167</v>
      </c>
      <c r="B348" s="307"/>
      <c r="C348" s="307"/>
      <c r="D348" s="307"/>
      <c r="E348" s="307"/>
      <c r="I348" s="307" t="s">
        <v>168</v>
      </c>
      <c r="J348" s="307"/>
      <c r="K348" s="307"/>
      <c r="L348" s="307"/>
      <c r="M348" s="307"/>
      <c r="N348" s="121"/>
      <c r="O348" s="121"/>
    </row>
    <row r="349" spans="1:15" ht="18.75" thickBot="1"/>
    <row r="350" spans="1:15" ht="18.75" thickBot="1">
      <c r="A350" s="86" t="s">
        <v>169</v>
      </c>
      <c r="B350" s="87">
        <f>SUM(B352:B358)</f>
        <v>0</v>
      </c>
      <c r="D350" s="95"/>
      <c r="I350" s="86" t="s">
        <v>169</v>
      </c>
      <c r="J350" s="87">
        <f>SUM(J352:J358)</f>
        <v>0</v>
      </c>
      <c r="L350" s="95"/>
    </row>
    <row r="351" spans="1:15" ht="5.0999999999999996" customHeight="1">
      <c r="A351" s="88"/>
      <c r="I351" s="88"/>
    </row>
    <row r="352" spans="1:15" ht="18.75" thickBot="1">
      <c r="A352" s="88" t="s">
        <v>170</v>
      </c>
      <c r="B352" s="84">
        <v>0</v>
      </c>
      <c r="I352" s="88" t="s">
        <v>170</v>
      </c>
      <c r="J352" s="84">
        <v>0</v>
      </c>
    </row>
    <row r="353" spans="1:15" ht="5.0999999999999996" customHeight="1">
      <c r="A353" s="88"/>
      <c r="I353" s="88"/>
    </row>
    <row r="354" spans="1:15" ht="18.75" thickBot="1">
      <c r="A354" s="88" t="s">
        <v>171</v>
      </c>
      <c r="B354" s="84"/>
      <c r="I354" s="88" t="s">
        <v>171</v>
      </c>
      <c r="J354" s="84">
        <v>0</v>
      </c>
    </row>
    <row r="355" spans="1:15" ht="5.0999999999999996" customHeight="1"/>
    <row r="356" spans="1:15" ht="30.75" thickBot="1">
      <c r="A356" s="90" t="s">
        <v>172</v>
      </c>
      <c r="B356" s="84">
        <v>0</v>
      </c>
      <c r="I356" s="90" t="s">
        <v>172</v>
      </c>
      <c r="J356" s="84">
        <v>0</v>
      </c>
    </row>
    <row r="357" spans="1:15" ht="5.0999999999999996" customHeight="1"/>
    <row r="358" spans="1:15" ht="18" customHeight="1" thickBot="1">
      <c r="A358" s="90" t="s">
        <v>126</v>
      </c>
      <c r="B358" s="84">
        <v>0</v>
      </c>
      <c r="I358" s="90" t="s">
        <v>126</v>
      </c>
      <c r="J358" s="84">
        <v>0</v>
      </c>
    </row>
    <row r="359" spans="1:15" ht="9.9499999999999993" customHeight="1" thickBot="1"/>
    <row r="360" spans="1:15" ht="18" customHeight="1" thickBot="1">
      <c r="A360" s="86" t="s">
        <v>66</v>
      </c>
      <c r="B360" s="87">
        <f>SUM(B362:B364)</f>
        <v>0</v>
      </c>
      <c r="I360" s="86" t="s">
        <v>66</v>
      </c>
      <c r="J360" s="87">
        <f>SUM(J362:J364)</f>
        <v>0</v>
      </c>
    </row>
    <row r="361" spans="1:15" ht="5.0999999999999996" customHeight="1"/>
    <row r="362" spans="1:15" ht="18" customHeight="1" thickBot="1">
      <c r="A362" s="88" t="s">
        <v>173</v>
      </c>
      <c r="B362" s="84">
        <v>0</v>
      </c>
      <c r="I362" s="88" t="s">
        <v>173</v>
      </c>
      <c r="J362" s="84">
        <v>0</v>
      </c>
    </row>
    <row r="363" spans="1:15" ht="5.0999999999999996" customHeight="1"/>
    <row r="364" spans="1:15" ht="18" customHeight="1" thickBot="1">
      <c r="A364" s="88" t="s">
        <v>126</v>
      </c>
      <c r="B364" s="84">
        <v>0</v>
      </c>
      <c r="I364" s="88" t="s">
        <v>126</v>
      </c>
      <c r="J364" s="84">
        <v>0</v>
      </c>
    </row>
    <row r="365" spans="1:15" ht="5.0999999999999996" customHeight="1"/>
    <row r="366" spans="1:15" ht="30.75" thickBot="1">
      <c r="A366" s="91" t="s">
        <v>174</v>
      </c>
      <c r="B366" s="84">
        <v>0</v>
      </c>
      <c r="I366" s="91" t="s">
        <v>174</v>
      </c>
      <c r="J366" s="84">
        <v>0</v>
      </c>
    </row>
    <row r="367" spans="1:15" ht="18"/>
    <row r="368" spans="1:15" ht="18">
      <c r="A368" s="81" t="s">
        <v>56</v>
      </c>
      <c r="B368" s="320" t="s">
        <v>175</v>
      </c>
      <c r="C368" s="320"/>
      <c r="D368" s="320"/>
      <c r="E368" s="320"/>
      <c r="I368" s="81" t="s">
        <v>56</v>
      </c>
      <c r="J368" s="320"/>
      <c r="K368" s="320"/>
      <c r="L368" s="320"/>
      <c r="M368" s="320"/>
      <c r="N368" s="122"/>
      <c r="O368" s="122"/>
    </row>
    <row r="369" spans="1:15" ht="18">
      <c r="B369" s="320"/>
      <c r="C369" s="320"/>
      <c r="D369" s="320"/>
      <c r="E369" s="320"/>
      <c r="J369" s="320"/>
      <c r="K369" s="320"/>
      <c r="L369" s="320"/>
      <c r="M369" s="320"/>
      <c r="N369" s="122"/>
      <c r="O369" s="122"/>
    </row>
    <row r="370" spans="1:15" ht="18">
      <c r="B370" s="320"/>
      <c r="C370" s="320"/>
      <c r="D370" s="320"/>
      <c r="E370" s="320"/>
      <c r="J370" s="320"/>
      <c r="K370" s="320"/>
      <c r="L370" s="320"/>
      <c r="M370" s="320"/>
      <c r="N370" s="122"/>
      <c r="O370" s="122"/>
    </row>
    <row r="371" spans="1:15" ht="18"/>
    <row r="372" spans="1:15" ht="18"/>
    <row r="373" spans="1:15" ht="39.950000000000003" customHeight="1" thickBot="1">
      <c r="A373" s="321" t="s">
        <v>176</v>
      </c>
      <c r="B373" s="321"/>
      <c r="C373" s="321"/>
      <c r="D373" s="321"/>
      <c r="E373" s="321"/>
      <c r="I373" s="307" t="s">
        <v>177</v>
      </c>
      <c r="J373" s="307"/>
      <c r="K373" s="307"/>
      <c r="L373" s="307"/>
      <c r="M373" s="84"/>
      <c r="N373" s="128"/>
      <c r="O373" s="128"/>
    </row>
    <row r="374" spans="1:15" ht="18">
      <c r="A374" s="96"/>
      <c r="B374" s="96"/>
      <c r="C374" s="96"/>
      <c r="D374" s="96"/>
      <c r="E374" s="96"/>
    </row>
    <row r="375" spans="1:15" ht="18.75" thickBot="1">
      <c r="A375" s="113" t="s">
        <v>178</v>
      </c>
      <c r="B375" s="98">
        <v>0</v>
      </c>
      <c r="C375" s="96"/>
      <c r="D375" s="96"/>
      <c r="E375" s="96"/>
      <c r="I375" s="81" t="s">
        <v>56</v>
      </c>
      <c r="J375" s="320"/>
      <c r="K375" s="320"/>
      <c r="L375" s="320"/>
      <c r="M375" s="320"/>
      <c r="N375" s="122"/>
      <c r="O375" s="122"/>
    </row>
    <row r="376" spans="1:15" ht="5.0999999999999996" customHeight="1">
      <c r="A376" s="96"/>
      <c r="B376" s="96"/>
      <c r="C376" s="96"/>
      <c r="D376" s="96"/>
      <c r="E376" s="96"/>
      <c r="J376" s="320"/>
      <c r="K376" s="320"/>
      <c r="L376" s="320"/>
      <c r="M376" s="320"/>
      <c r="N376" s="122"/>
      <c r="O376" s="122"/>
    </row>
    <row r="377" spans="1:15" ht="30" customHeight="1" thickBot="1">
      <c r="A377" s="113" t="s">
        <v>179</v>
      </c>
      <c r="B377" s="98">
        <v>0</v>
      </c>
      <c r="C377" s="96"/>
      <c r="D377" s="96"/>
      <c r="E377" s="96"/>
      <c r="J377" s="320"/>
      <c r="K377" s="320"/>
      <c r="L377" s="320"/>
      <c r="M377" s="320"/>
      <c r="N377" s="122"/>
      <c r="O377" s="122"/>
    </row>
    <row r="378" spans="1:15" ht="9.9499999999999993" customHeight="1">
      <c r="A378" s="96"/>
      <c r="B378" s="96"/>
      <c r="C378" s="96"/>
      <c r="D378" s="96"/>
      <c r="E378" s="96"/>
    </row>
    <row r="379" spans="1:15" ht="18" customHeight="1" thickBot="1">
      <c r="A379" s="113" t="s">
        <v>180</v>
      </c>
      <c r="B379" s="98">
        <v>0</v>
      </c>
      <c r="C379" s="96"/>
      <c r="D379" s="96"/>
      <c r="E379" s="96"/>
    </row>
    <row r="380" spans="1:15" ht="5.0999999999999996" customHeight="1">
      <c r="A380" s="96"/>
      <c r="B380" s="96"/>
      <c r="C380" s="96"/>
      <c r="D380" s="96"/>
      <c r="E380" s="96"/>
    </row>
    <row r="381" spans="1:15" ht="30" customHeight="1" thickBot="1">
      <c r="A381" s="113" t="s">
        <v>181</v>
      </c>
      <c r="B381" s="98">
        <v>0</v>
      </c>
      <c r="C381" s="96"/>
      <c r="D381" s="96"/>
      <c r="E381" s="96"/>
    </row>
    <row r="382" spans="1:15" ht="5.0999999999999996" customHeight="1">
      <c r="A382" s="96"/>
      <c r="B382" s="96"/>
      <c r="C382" s="96"/>
      <c r="D382" s="96"/>
      <c r="E382" s="96"/>
    </row>
    <row r="383" spans="1:15" ht="45" customHeight="1" thickBot="1">
      <c r="A383" s="113" t="s">
        <v>182</v>
      </c>
      <c r="B383" s="98">
        <v>0</v>
      </c>
      <c r="C383" s="96"/>
      <c r="D383" s="96"/>
      <c r="E383" s="96"/>
    </row>
    <row r="384" spans="1:15" ht="18" customHeight="1">
      <c r="C384" s="96"/>
      <c r="D384" s="96"/>
      <c r="E384" s="96"/>
    </row>
    <row r="385" spans="1:15" ht="18" customHeight="1"/>
    <row r="386" spans="1:15" ht="18" customHeight="1">
      <c r="A386" s="99" t="s">
        <v>56</v>
      </c>
      <c r="B386" s="336"/>
      <c r="C386" s="336"/>
      <c r="D386" s="336"/>
      <c r="E386" s="336"/>
      <c r="I386" s="99" t="s">
        <v>56</v>
      </c>
      <c r="J386" s="338"/>
      <c r="K386" s="339"/>
      <c r="L386" s="339"/>
      <c r="M386" s="340"/>
      <c r="N386" s="115"/>
      <c r="O386" s="115"/>
    </row>
    <row r="387" spans="1:15" ht="18" customHeight="1">
      <c r="A387" s="96"/>
      <c r="B387" s="336"/>
      <c r="C387" s="336"/>
      <c r="D387" s="336"/>
      <c r="E387" s="336"/>
      <c r="I387" s="96"/>
      <c r="J387" s="341"/>
      <c r="K387" s="342"/>
      <c r="L387" s="342"/>
      <c r="M387" s="343"/>
      <c r="N387" s="115"/>
      <c r="O387" s="115"/>
    </row>
    <row r="388" spans="1:15" ht="18" customHeight="1">
      <c r="A388" s="96"/>
      <c r="B388" s="336"/>
      <c r="C388" s="336"/>
      <c r="D388" s="336"/>
      <c r="E388" s="336"/>
      <c r="I388" s="96"/>
      <c r="J388" s="344"/>
      <c r="K388" s="345"/>
      <c r="L388" s="345"/>
      <c r="M388" s="346"/>
      <c r="N388" s="115"/>
      <c r="O388" s="115"/>
    </row>
    <row r="389" spans="1:15" ht="18" customHeight="1"/>
    <row r="390" spans="1:15" ht="18"/>
    <row r="391" spans="1:15" ht="39.950000000000003" customHeight="1" thickBot="1">
      <c r="A391" s="321" t="s">
        <v>183</v>
      </c>
      <c r="B391" s="321"/>
      <c r="C391" s="321"/>
      <c r="D391" s="321"/>
      <c r="E391" s="98">
        <v>0</v>
      </c>
      <c r="I391" s="99" t="s">
        <v>56</v>
      </c>
      <c r="J391" s="336"/>
      <c r="K391" s="336"/>
      <c r="L391" s="336"/>
      <c r="M391" s="336"/>
      <c r="N391" s="115"/>
      <c r="O391" s="115"/>
    </row>
    <row r="392" spans="1:15" ht="18">
      <c r="I392" s="96"/>
      <c r="J392" s="336"/>
      <c r="K392" s="336"/>
      <c r="L392" s="336"/>
      <c r="M392" s="336"/>
      <c r="N392" s="115"/>
      <c r="O392" s="115"/>
    </row>
    <row r="393" spans="1:15" ht="18">
      <c r="I393" s="96"/>
      <c r="J393" s="336"/>
      <c r="K393" s="336"/>
      <c r="L393" s="336"/>
      <c r="M393" s="336"/>
      <c r="N393" s="115"/>
      <c r="O393" s="115"/>
    </row>
    <row r="394" spans="1:15" ht="18"/>
    <row r="395" spans="1:15" ht="18"/>
    <row r="396" spans="1:15" ht="50.1" customHeight="1">
      <c r="A396" s="307" t="s">
        <v>184</v>
      </c>
      <c r="B396" s="307"/>
      <c r="C396" s="307"/>
      <c r="D396" s="307"/>
      <c r="E396" s="307"/>
    </row>
    <row r="397" spans="1:15" ht="18"/>
    <row r="398" spans="1:15" ht="18">
      <c r="A398" s="332" t="s">
        <v>185</v>
      </c>
      <c r="B398" s="333"/>
      <c r="C398" s="334"/>
      <c r="I398" s="335" t="s">
        <v>132</v>
      </c>
      <c r="J398" s="335"/>
      <c r="K398" s="335"/>
      <c r="L398" s="335"/>
      <c r="M398" s="335"/>
      <c r="N398" s="125"/>
      <c r="O398" s="125"/>
    </row>
    <row r="399" spans="1:15" ht="60">
      <c r="A399" s="100" t="s">
        <v>133</v>
      </c>
      <c r="B399" s="101" t="s">
        <v>134</v>
      </c>
      <c r="C399" s="101" t="s">
        <v>135</v>
      </c>
    </row>
    <row r="400" spans="1:15" ht="18.75" thickBot="1">
      <c r="A400" s="102" t="s">
        <v>136</v>
      </c>
      <c r="B400" s="103">
        <v>0</v>
      </c>
      <c r="C400" s="104">
        <f>IF(ISERROR(B400/$B$419),0,(B400/$B$419))</f>
        <v>0</v>
      </c>
      <c r="I400" s="105" t="s">
        <v>137</v>
      </c>
      <c r="J400" s="106">
        <v>0</v>
      </c>
    </row>
    <row r="401" spans="1:15" ht="18.75" customHeight="1" thickBot="1">
      <c r="A401" s="102" t="s">
        <v>138</v>
      </c>
      <c r="B401" s="103">
        <v>0</v>
      </c>
      <c r="C401" s="104">
        <f t="shared" ref="C401:C418" si="7">IF(ISERROR(B401/$B$419),0,(B401/$B$419))</f>
        <v>0</v>
      </c>
      <c r="I401" s="83"/>
      <c r="J401" s="106">
        <v>0</v>
      </c>
    </row>
    <row r="402" spans="1:15" ht="18.75" thickBot="1">
      <c r="A402" s="102" t="s">
        <v>139</v>
      </c>
      <c r="B402" s="103">
        <v>0</v>
      </c>
      <c r="C402" s="104">
        <f t="shared" si="7"/>
        <v>0</v>
      </c>
      <c r="I402" s="83"/>
      <c r="J402" s="106">
        <v>0</v>
      </c>
    </row>
    <row r="403" spans="1:15" ht="18">
      <c r="A403" s="102" t="s">
        <v>140</v>
      </c>
      <c r="B403" s="103">
        <v>0</v>
      </c>
      <c r="C403" s="104">
        <f t="shared" si="7"/>
        <v>0</v>
      </c>
      <c r="I403" s="83"/>
      <c r="J403" s="83"/>
    </row>
    <row r="404" spans="1:15" ht="18.75" thickBot="1">
      <c r="A404" s="102" t="s">
        <v>141</v>
      </c>
      <c r="B404" s="103">
        <v>0</v>
      </c>
      <c r="C404" s="104">
        <f t="shared" si="7"/>
        <v>0</v>
      </c>
      <c r="I404" s="105" t="s">
        <v>142</v>
      </c>
      <c r="J404" s="106">
        <v>0</v>
      </c>
    </row>
    <row r="405" spans="1:15" ht="18.75" thickBot="1">
      <c r="A405" s="102" t="s">
        <v>143</v>
      </c>
      <c r="B405" s="103">
        <v>0</v>
      </c>
      <c r="C405" s="104">
        <f t="shared" si="7"/>
        <v>0</v>
      </c>
      <c r="I405" s="83"/>
      <c r="J405" s="106">
        <v>0</v>
      </c>
    </row>
    <row r="406" spans="1:15" ht="18.75" thickBot="1">
      <c r="A406" s="102" t="s">
        <v>144</v>
      </c>
      <c r="B406" s="103">
        <v>0</v>
      </c>
      <c r="C406" s="104">
        <f t="shared" si="7"/>
        <v>0</v>
      </c>
      <c r="I406" s="83"/>
      <c r="J406" s="106">
        <v>0</v>
      </c>
    </row>
    <row r="407" spans="1:15" ht="18">
      <c r="A407" s="102" t="s">
        <v>145</v>
      </c>
      <c r="B407" s="103">
        <v>0</v>
      </c>
      <c r="C407" s="104">
        <f t="shared" si="7"/>
        <v>0</v>
      </c>
    </row>
    <row r="408" spans="1:15" ht="18" customHeight="1">
      <c r="A408" s="102" t="s">
        <v>146</v>
      </c>
      <c r="B408" s="103">
        <v>0</v>
      </c>
      <c r="C408" s="104">
        <f t="shared" si="7"/>
        <v>0</v>
      </c>
      <c r="I408" s="322" t="s">
        <v>147</v>
      </c>
      <c r="J408" s="323" t="s">
        <v>148</v>
      </c>
      <c r="K408" s="324"/>
      <c r="L408" s="324"/>
      <c r="M408" s="325"/>
      <c r="N408" s="126"/>
      <c r="O408" s="126"/>
    </row>
    <row r="409" spans="1:15" ht="18">
      <c r="A409" s="102" t="s">
        <v>149</v>
      </c>
      <c r="B409" s="103">
        <v>0</v>
      </c>
      <c r="C409" s="104">
        <f t="shared" si="7"/>
        <v>0</v>
      </c>
      <c r="I409" s="322"/>
      <c r="J409" s="326"/>
      <c r="K409" s="327"/>
      <c r="L409" s="327"/>
      <c r="M409" s="328"/>
      <c r="N409" s="126"/>
      <c r="O409" s="126"/>
    </row>
    <row r="410" spans="1:15" ht="18">
      <c r="A410" s="102" t="s">
        <v>150</v>
      </c>
      <c r="B410" s="103">
        <v>0</v>
      </c>
      <c r="C410" s="104">
        <f t="shared" si="7"/>
        <v>0</v>
      </c>
      <c r="I410" s="322"/>
      <c r="J410" s="326"/>
      <c r="K410" s="327"/>
      <c r="L410" s="327"/>
      <c r="M410" s="328"/>
      <c r="N410" s="126"/>
      <c r="O410" s="126"/>
    </row>
    <row r="411" spans="1:15" ht="18">
      <c r="A411" s="102" t="s">
        <v>151</v>
      </c>
      <c r="B411" s="103">
        <v>0</v>
      </c>
      <c r="C411" s="104">
        <f t="shared" si="7"/>
        <v>0</v>
      </c>
      <c r="I411" s="322"/>
      <c r="J411" s="329"/>
      <c r="K411" s="330"/>
      <c r="L411" s="330"/>
      <c r="M411" s="331"/>
      <c r="N411" s="126"/>
      <c r="O411" s="126"/>
    </row>
    <row r="412" spans="1:15" ht="18">
      <c r="A412" s="102" t="s">
        <v>152</v>
      </c>
      <c r="B412" s="103">
        <v>0</v>
      </c>
      <c r="C412" s="104">
        <f t="shared" si="7"/>
        <v>0</v>
      </c>
      <c r="I412" s="107"/>
      <c r="J412" s="108"/>
      <c r="K412" s="108"/>
      <c r="L412" s="108"/>
      <c r="M412" s="108"/>
      <c r="N412" s="127"/>
      <c r="O412" s="127"/>
    </row>
    <row r="413" spans="1:15" ht="18">
      <c r="A413" s="102" t="s">
        <v>153</v>
      </c>
      <c r="B413" s="103">
        <v>0</v>
      </c>
      <c r="C413" s="104">
        <f t="shared" si="7"/>
        <v>0</v>
      </c>
      <c r="I413" s="81" t="s">
        <v>154</v>
      </c>
      <c r="J413" s="320"/>
      <c r="K413" s="320"/>
      <c r="L413" s="320"/>
      <c r="M413" s="320"/>
      <c r="N413" s="122"/>
      <c r="O413" s="122"/>
    </row>
    <row r="414" spans="1:15" ht="18">
      <c r="A414" s="102" t="s">
        <v>155</v>
      </c>
      <c r="B414" s="103">
        <v>0</v>
      </c>
      <c r="C414" s="104">
        <f t="shared" si="7"/>
        <v>0</v>
      </c>
      <c r="I414" s="81"/>
      <c r="J414" s="320"/>
      <c r="K414" s="320"/>
      <c r="L414" s="320"/>
      <c r="M414" s="320"/>
      <c r="N414" s="122"/>
      <c r="O414" s="122"/>
    </row>
    <row r="415" spans="1:15" ht="18">
      <c r="A415" s="102" t="s">
        <v>156</v>
      </c>
      <c r="B415" s="103">
        <v>0</v>
      </c>
      <c r="C415" s="104">
        <f t="shared" si="7"/>
        <v>0</v>
      </c>
      <c r="J415" s="320"/>
      <c r="K415" s="320"/>
      <c r="L415" s="320"/>
      <c r="M415" s="320"/>
      <c r="N415" s="122"/>
      <c r="O415" s="122"/>
    </row>
    <row r="416" spans="1:15" ht="18">
      <c r="A416" s="102" t="s">
        <v>157</v>
      </c>
      <c r="B416" s="103">
        <v>0</v>
      </c>
      <c r="C416" s="104">
        <f t="shared" si="7"/>
        <v>0</v>
      </c>
    </row>
    <row r="417" spans="1:15" ht="18">
      <c r="A417" s="102" t="s">
        <v>158</v>
      </c>
      <c r="B417" s="103">
        <v>0</v>
      </c>
      <c r="C417" s="104">
        <f t="shared" si="7"/>
        <v>0</v>
      </c>
      <c r="I417" s="319" t="str">
        <f>IF(B419&lt;&gt;J352,"NOTA: La suma de Sentencias emitidas relacionadas con Huelgas por Firma de CCT o CL señaladas en el inciso a. de la pregunta 12 debe coincidir con la suma de los valores de la presente tabla.","")</f>
        <v/>
      </c>
      <c r="J417" s="319"/>
      <c r="K417" s="319"/>
      <c r="L417" s="319"/>
      <c r="M417" s="319"/>
      <c r="N417" s="123"/>
      <c r="O417" s="123"/>
    </row>
    <row r="418" spans="1:15" ht="18">
      <c r="A418" s="102" t="s">
        <v>159</v>
      </c>
      <c r="B418" s="103">
        <v>0</v>
      </c>
      <c r="C418" s="104">
        <f t="shared" si="7"/>
        <v>0</v>
      </c>
      <c r="I418" s="319"/>
      <c r="J418" s="319"/>
      <c r="K418" s="319"/>
      <c r="L418" s="319"/>
      <c r="M418" s="319"/>
      <c r="N418" s="123"/>
      <c r="O418" s="123"/>
    </row>
    <row r="419" spans="1:15" ht="18">
      <c r="A419" s="101" t="s">
        <v>51</v>
      </c>
      <c r="B419" s="109">
        <f>SUM(B400:B418)</f>
        <v>0</v>
      </c>
      <c r="C419" s="110">
        <f>SUM(C400:C418)</f>
        <v>0</v>
      </c>
      <c r="I419" s="319"/>
      <c r="J419" s="319"/>
      <c r="K419" s="319"/>
      <c r="L419" s="319"/>
      <c r="M419" s="319"/>
      <c r="N419" s="123"/>
      <c r="O419" s="123"/>
    </row>
    <row r="420" spans="1:15" ht="18"/>
    <row r="421" spans="1:15" ht="18"/>
    <row r="422" spans="1:15" ht="18">
      <c r="A422" s="332" t="s">
        <v>186</v>
      </c>
      <c r="B422" s="333"/>
      <c r="C422" s="334"/>
      <c r="I422" s="335" t="s">
        <v>132</v>
      </c>
      <c r="J422" s="335"/>
      <c r="K422" s="335"/>
      <c r="L422" s="335"/>
      <c r="M422" s="335"/>
      <c r="N422" s="125"/>
      <c r="O422" s="125"/>
    </row>
    <row r="423" spans="1:15" ht="60">
      <c r="A423" s="100" t="s">
        <v>133</v>
      </c>
      <c r="B423" s="101" t="s">
        <v>134</v>
      </c>
      <c r="C423" s="101" t="s">
        <v>135</v>
      </c>
    </row>
    <row r="424" spans="1:15" ht="18.75" thickBot="1">
      <c r="A424" s="102" t="s">
        <v>136</v>
      </c>
      <c r="B424" s="103">
        <v>0</v>
      </c>
      <c r="C424" s="104">
        <f>IF(ISERROR(B424/$B$443),0,(B424/$B$443))</f>
        <v>0</v>
      </c>
      <c r="I424" s="105" t="s">
        <v>137</v>
      </c>
      <c r="J424" s="106">
        <v>0</v>
      </c>
    </row>
    <row r="425" spans="1:15" ht="18.75" customHeight="1" thickBot="1">
      <c r="A425" s="102" t="s">
        <v>138</v>
      </c>
      <c r="B425" s="103">
        <v>0</v>
      </c>
      <c r="C425" s="104">
        <f t="shared" ref="C425:C442" si="8">IF(ISERROR(B425/$B$443),0,(B425/$B$443))</f>
        <v>0</v>
      </c>
      <c r="I425" s="83"/>
      <c r="J425" s="106">
        <v>0</v>
      </c>
    </row>
    <row r="426" spans="1:15" ht="18.75" thickBot="1">
      <c r="A426" s="102" t="s">
        <v>139</v>
      </c>
      <c r="B426" s="103">
        <v>0</v>
      </c>
      <c r="C426" s="104">
        <f t="shared" si="8"/>
        <v>0</v>
      </c>
      <c r="I426" s="83"/>
      <c r="J426" s="106">
        <v>0</v>
      </c>
    </row>
    <row r="427" spans="1:15" ht="18">
      <c r="A427" s="102" t="s">
        <v>140</v>
      </c>
      <c r="B427" s="103">
        <v>0</v>
      </c>
      <c r="C427" s="104">
        <f t="shared" si="8"/>
        <v>0</v>
      </c>
      <c r="I427" s="83"/>
      <c r="J427" s="83"/>
    </row>
    <row r="428" spans="1:15" ht="18.75" thickBot="1">
      <c r="A428" s="102" t="s">
        <v>141</v>
      </c>
      <c r="B428" s="103">
        <v>0</v>
      </c>
      <c r="C428" s="104">
        <f t="shared" si="8"/>
        <v>0</v>
      </c>
      <c r="I428" s="105" t="s">
        <v>142</v>
      </c>
      <c r="J428" s="106">
        <v>0</v>
      </c>
    </row>
    <row r="429" spans="1:15" ht="18.75" thickBot="1">
      <c r="A429" s="102" t="s">
        <v>143</v>
      </c>
      <c r="B429" s="103">
        <v>0</v>
      </c>
      <c r="C429" s="104">
        <f t="shared" si="8"/>
        <v>0</v>
      </c>
      <c r="I429" s="83"/>
      <c r="J429" s="106">
        <v>0</v>
      </c>
    </row>
    <row r="430" spans="1:15" ht="18.75" thickBot="1">
      <c r="A430" s="102" t="s">
        <v>144</v>
      </c>
      <c r="B430" s="103">
        <v>0</v>
      </c>
      <c r="C430" s="104">
        <f t="shared" si="8"/>
        <v>0</v>
      </c>
      <c r="I430" s="83"/>
      <c r="J430" s="106">
        <v>0</v>
      </c>
    </row>
    <row r="431" spans="1:15" ht="18">
      <c r="A431" s="102" t="s">
        <v>145</v>
      </c>
      <c r="B431" s="103">
        <v>0</v>
      </c>
      <c r="C431" s="104">
        <f t="shared" si="8"/>
        <v>0</v>
      </c>
    </row>
    <row r="432" spans="1:15" ht="18" customHeight="1">
      <c r="A432" s="102" t="s">
        <v>146</v>
      </c>
      <c r="B432" s="103">
        <v>0</v>
      </c>
      <c r="C432" s="104">
        <f t="shared" si="8"/>
        <v>0</v>
      </c>
      <c r="I432" s="322" t="s">
        <v>147</v>
      </c>
      <c r="J432" s="323" t="s">
        <v>148</v>
      </c>
      <c r="K432" s="324"/>
      <c r="L432" s="324"/>
      <c r="M432" s="325"/>
      <c r="N432" s="126"/>
      <c r="O432" s="126"/>
    </row>
    <row r="433" spans="1:15" ht="18">
      <c r="A433" s="102" t="s">
        <v>149</v>
      </c>
      <c r="B433" s="103">
        <v>0</v>
      </c>
      <c r="C433" s="104">
        <f t="shared" si="8"/>
        <v>0</v>
      </c>
      <c r="I433" s="322"/>
      <c r="J433" s="326"/>
      <c r="K433" s="327"/>
      <c r="L433" s="327"/>
      <c r="M433" s="328"/>
      <c r="N433" s="126"/>
      <c r="O433" s="126"/>
    </row>
    <row r="434" spans="1:15" ht="18">
      <c r="A434" s="102" t="s">
        <v>150</v>
      </c>
      <c r="B434" s="103">
        <v>0</v>
      </c>
      <c r="C434" s="104">
        <f t="shared" si="8"/>
        <v>0</v>
      </c>
      <c r="I434" s="322"/>
      <c r="J434" s="326"/>
      <c r="K434" s="327"/>
      <c r="L434" s="327"/>
      <c r="M434" s="328"/>
      <c r="N434" s="126"/>
      <c r="O434" s="126"/>
    </row>
    <row r="435" spans="1:15" ht="18">
      <c r="A435" s="102" t="s">
        <v>151</v>
      </c>
      <c r="B435" s="103">
        <v>0</v>
      </c>
      <c r="C435" s="104">
        <f t="shared" si="8"/>
        <v>0</v>
      </c>
      <c r="I435" s="322"/>
      <c r="J435" s="329"/>
      <c r="K435" s="330"/>
      <c r="L435" s="330"/>
      <c r="M435" s="331"/>
      <c r="N435" s="126"/>
      <c r="O435" s="126"/>
    </row>
    <row r="436" spans="1:15" ht="18">
      <c r="A436" s="102" t="s">
        <v>152</v>
      </c>
      <c r="B436" s="103">
        <v>0</v>
      </c>
      <c r="C436" s="104">
        <f t="shared" si="8"/>
        <v>0</v>
      </c>
      <c r="I436" s="107"/>
      <c r="J436" s="108"/>
      <c r="K436" s="108"/>
      <c r="L436" s="108"/>
      <c r="M436" s="108"/>
      <c r="N436" s="127"/>
      <c r="O436" s="127"/>
    </row>
    <row r="437" spans="1:15" ht="18">
      <c r="A437" s="102" t="s">
        <v>153</v>
      </c>
      <c r="B437" s="103">
        <v>0</v>
      </c>
      <c r="C437" s="104">
        <f t="shared" si="8"/>
        <v>0</v>
      </c>
      <c r="I437" s="81" t="s">
        <v>154</v>
      </c>
      <c r="J437" s="320"/>
      <c r="K437" s="320"/>
      <c r="L437" s="320"/>
      <c r="M437" s="320"/>
      <c r="N437" s="122"/>
      <c r="O437" s="122"/>
    </row>
    <row r="438" spans="1:15" ht="18">
      <c r="A438" s="102" t="s">
        <v>155</v>
      </c>
      <c r="B438" s="103">
        <v>0</v>
      </c>
      <c r="C438" s="104">
        <f t="shared" si="8"/>
        <v>0</v>
      </c>
      <c r="I438" s="81"/>
      <c r="J438" s="320"/>
      <c r="K438" s="320"/>
      <c r="L438" s="320"/>
      <c r="M438" s="320"/>
      <c r="N438" s="122"/>
      <c r="O438" s="122"/>
    </row>
    <row r="439" spans="1:15" ht="18">
      <c r="A439" s="102" t="s">
        <v>156</v>
      </c>
      <c r="B439" s="103">
        <v>0</v>
      </c>
      <c r="C439" s="104">
        <f t="shared" si="8"/>
        <v>0</v>
      </c>
      <c r="J439" s="320"/>
      <c r="K439" s="320"/>
      <c r="L439" s="320"/>
      <c r="M439" s="320"/>
      <c r="N439" s="122"/>
      <c r="O439" s="122"/>
    </row>
    <row r="440" spans="1:15" ht="18">
      <c r="A440" s="102" t="s">
        <v>157</v>
      </c>
      <c r="B440" s="103">
        <v>0</v>
      </c>
      <c r="C440" s="104">
        <f t="shared" si="8"/>
        <v>0</v>
      </c>
    </row>
    <row r="441" spans="1:15" ht="18">
      <c r="A441" s="102" t="s">
        <v>158</v>
      </c>
      <c r="B441" s="103">
        <v>0</v>
      </c>
      <c r="C441" s="104">
        <f t="shared" si="8"/>
        <v>0</v>
      </c>
      <c r="I441" s="319" t="str">
        <f>IF(B443&lt;&gt;J354,"NOTA: La suma de Sentencias emitidas relacionadas con Huelgas por Revisión de CCT o CL señaladas en el inciso a. de la pregunta 12 debe coincidir con la suma de los valores de la presente tabla.","")</f>
        <v/>
      </c>
      <c r="J441" s="319"/>
      <c r="K441" s="319"/>
      <c r="L441" s="319"/>
      <c r="M441" s="319"/>
      <c r="N441" s="123"/>
      <c r="O441" s="123"/>
    </row>
    <row r="442" spans="1:15" ht="18">
      <c r="A442" s="102" t="s">
        <v>159</v>
      </c>
      <c r="B442" s="103">
        <v>0</v>
      </c>
      <c r="C442" s="104">
        <f t="shared" si="8"/>
        <v>0</v>
      </c>
      <c r="I442" s="319"/>
      <c r="J442" s="319"/>
      <c r="K442" s="319"/>
      <c r="L442" s="319"/>
      <c r="M442" s="319"/>
      <c r="N442" s="123"/>
      <c r="O442" s="123"/>
    </row>
    <row r="443" spans="1:15" ht="18">
      <c r="A443" s="101" t="s">
        <v>51</v>
      </c>
      <c r="B443" s="109">
        <f>SUM(B424:B442)</f>
        <v>0</v>
      </c>
      <c r="C443" s="110">
        <f>SUM(C424:C442)</f>
        <v>0</v>
      </c>
      <c r="I443" s="319"/>
      <c r="J443" s="319"/>
      <c r="K443" s="319"/>
      <c r="L443" s="319"/>
      <c r="M443" s="319"/>
      <c r="N443" s="123"/>
      <c r="O443" s="123"/>
    </row>
    <row r="444" spans="1:15" ht="18"/>
    <row r="445" spans="1:15" ht="18" customHeight="1"/>
    <row r="446" spans="1:15" ht="18">
      <c r="A446" s="332" t="s">
        <v>187</v>
      </c>
      <c r="B446" s="333"/>
      <c r="C446" s="334"/>
      <c r="I446" s="335" t="s">
        <v>132</v>
      </c>
      <c r="J446" s="335"/>
      <c r="K446" s="335"/>
      <c r="L446" s="335"/>
      <c r="M446" s="335"/>
      <c r="N446" s="125"/>
      <c r="O446" s="125"/>
    </row>
    <row r="447" spans="1:15" ht="60">
      <c r="A447" s="100" t="s">
        <v>133</v>
      </c>
      <c r="B447" s="101" t="s">
        <v>134</v>
      </c>
      <c r="C447" s="101" t="s">
        <v>135</v>
      </c>
    </row>
    <row r="448" spans="1:15" ht="18.75" customHeight="1" thickBot="1">
      <c r="A448" s="102" t="s">
        <v>136</v>
      </c>
      <c r="B448" s="103">
        <v>0</v>
      </c>
      <c r="C448" s="104">
        <f>IF(ISERROR(B448/$B$467),0,(B448/$B$467))</f>
        <v>0</v>
      </c>
      <c r="I448" s="105" t="s">
        <v>137</v>
      </c>
      <c r="J448" s="106">
        <v>0</v>
      </c>
    </row>
    <row r="449" spans="1:15" ht="18.75" customHeight="1" thickBot="1">
      <c r="A449" s="102" t="s">
        <v>138</v>
      </c>
      <c r="B449" s="103">
        <v>0</v>
      </c>
      <c r="C449" s="104">
        <f t="shared" ref="C449:C466" si="9">IF(ISERROR(B449/$B$467),0,(B449/$B$467))</f>
        <v>0</v>
      </c>
      <c r="I449" s="83"/>
      <c r="J449" s="106">
        <v>0</v>
      </c>
    </row>
    <row r="450" spans="1:15" ht="18.75" thickBot="1">
      <c r="A450" s="102" t="s">
        <v>139</v>
      </c>
      <c r="B450" s="103">
        <v>0</v>
      </c>
      <c r="C450" s="104">
        <f t="shared" si="9"/>
        <v>0</v>
      </c>
      <c r="I450" s="83"/>
      <c r="J450" s="106">
        <v>0</v>
      </c>
    </row>
    <row r="451" spans="1:15" ht="18">
      <c r="A451" s="102" t="s">
        <v>140</v>
      </c>
      <c r="B451" s="103">
        <v>0</v>
      </c>
      <c r="C451" s="104">
        <f t="shared" si="9"/>
        <v>0</v>
      </c>
      <c r="I451" s="83"/>
      <c r="J451" s="83"/>
    </row>
    <row r="452" spans="1:15" ht="18.75" thickBot="1">
      <c r="A452" s="102" t="s">
        <v>141</v>
      </c>
      <c r="B452" s="103">
        <v>0</v>
      </c>
      <c r="C452" s="104">
        <f t="shared" si="9"/>
        <v>0</v>
      </c>
      <c r="I452" s="105" t="s">
        <v>142</v>
      </c>
      <c r="J452" s="106">
        <v>0</v>
      </c>
    </row>
    <row r="453" spans="1:15" ht="18.75" thickBot="1">
      <c r="A453" s="102" t="s">
        <v>143</v>
      </c>
      <c r="B453" s="103">
        <v>0</v>
      </c>
      <c r="C453" s="104">
        <f t="shared" si="9"/>
        <v>0</v>
      </c>
      <c r="I453" s="83"/>
      <c r="J453" s="106">
        <v>0</v>
      </c>
    </row>
    <row r="454" spans="1:15" ht="18.75" thickBot="1">
      <c r="A454" s="102" t="s">
        <v>144</v>
      </c>
      <c r="B454" s="103">
        <v>0</v>
      </c>
      <c r="C454" s="104">
        <f t="shared" si="9"/>
        <v>0</v>
      </c>
      <c r="I454" s="83"/>
      <c r="J454" s="106">
        <v>0</v>
      </c>
    </row>
    <row r="455" spans="1:15" ht="18">
      <c r="A455" s="102" t="s">
        <v>145</v>
      </c>
      <c r="B455" s="103">
        <v>0</v>
      </c>
      <c r="C455" s="104">
        <f t="shared" si="9"/>
        <v>0</v>
      </c>
    </row>
    <row r="456" spans="1:15" ht="18" customHeight="1">
      <c r="A456" s="102" t="s">
        <v>146</v>
      </c>
      <c r="B456" s="103">
        <v>0</v>
      </c>
      <c r="C456" s="104">
        <f t="shared" si="9"/>
        <v>0</v>
      </c>
      <c r="I456" s="322" t="s">
        <v>147</v>
      </c>
      <c r="J456" s="323" t="s">
        <v>148</v>
      </c>
      <c r="K456" s="324"/>
      <c r="L456" s="324"/>
      <c r="M456" s="325"/>
      <c r="N456" s="126"/>
      <c r="O456" s="126"/>
    </row>
    <row r="457" spans="1:15" ht="18">
      <c r="A457" s="102" t="s">
        <v>149</v>
      </c>
      <c r="B457" s="103">
        <v>0</v>
      </c>
      <c r="C457" s="104">
        <f t="shared" si="9"/>
        <v>0</v>
      </c>
      <c r="I457" s="322"/>
      <c r="J457" s="326"/>
      <c r="K457" s="327"/>
      <c r="L457" s="327"/>
      <c r="M457" s="328"/>
      <c r="N457" s="126"/>
      <c r="O457" s="126"/>
    </row>
    <row r="458" spans="1:15" ht="18">
      <c r="A458" s="102" t="s">
        <v>150</v>
      </c>
      <c r="B458" s="103">
        <v>0</v>
      </c>
      <c r="C458" s="104">
        <f t="shared" si="9"/>
        <v>0</v>
      </c>
      <c r="I458" s="322"/>
      <c r="J458" s="326"/>
      <c r="K458" s="327"/>
      <c r="L458" s="327"/>
      <c r="M458" s="328"/>
      <c r="N458" s="126"/>
      <c r="O458" s="126"/>
    </row>
    <row r="459" spans="1:15" ht="18">
      <c r="A459" s="102" t="s">
        <v>151</v>
      </c>
      <c r="B459" s="103">
        <v>0</v>
      </c>
      <c r="C459" s="104">
        <f t="shared" si="9"/>
        <v>0</v>
      </c>
      <c r="I459" s="322"/>
      <c r="J459" s="329"/>
      <c r="K459" s="330"/>
      <c r="L459" s="330"/>
      <c r="M459" s="331"/>
      <c r="N459" s="126"/>
      <c r="O459" s="126"/>
    </row>
    <row r="460" spans="1:15" ht="18">
      <c r="A460" s="102" t="s">
        <v>152</v>
      </c>
      <c r="B460" s="103">
        <v>0</v>
      </c>
      <c r="C460" s="104">
        <f t="shared" si="9"/>
        <v>0</v>
      </c>
      <c r="I460" s="107"/>
      <c r="J460" s="108"/>
      <c r="K460" s="108"/>
      <c r="L460" s="108"/>
      <c r="M460" s="108"/>
      <c r="N460" s="127"/>
      <c r="O460" s="127"/>
    </row>
    <row r="461" spans="1:15" ht="18">
      <c r="A461" s="102" t="s">
        <v>153</v>
      </c>
      <c r="B461" s="103">
        <v>0</v>
      </c>
      <c r="C461" s="104">
        <f t="shared" si="9"/>
        <v>0</v>
      </c>
      <c r="I461" s="81" t="s">
        <v>154</v>
      </c>
      <c r="J461" s="320"/>
      <c r="K461" s="320"/>
      <c r="L461" s="320"/>
      <c r="M461" s="320"/>
      <c r="N461" s="122"/>
      <c r="O461" s="122"/>
    </row>
    <row r="462" spans="1:15" ht="18">
      <c r="A462" s="102" t="s">
        <v>155</v>
      </c>
      <c r="B462" s="103">
        <v>0</v>
      </c>
      <c r="C462" s="104">
        <f t="shared" si="9"/>
        <v>0</v>
      </c>
      <c r="I462" s="81"/>
      <c r="J462" s="320"/>
      <c r="K462" s="320"/>
      <c r="L462" s="320"/>
      <c r="M462" s="320"/>
      <c r="N462" s="122"/>
      <c r="O462" s="122"/>
    </row>
    <row r="463" spans="1:15" ht="18">
      <c r="A463" s="102" t="s">
        <v>156</v>
      </c>
      <c r="B463" s="103">
        <v>0</v>
      </c>
      <c r="C463" s="104">
        <f t="shared" si="9"/>
        <v>0</v>
      </c>
      <c r="J463" s="320"/>
      <c r="K463" s="320"/>
      <c r="L463" s="320"/>
      <c r="M463" s="320"/>
      <c r="N463" s="122"/>
      <c r="O463" s="122"/>
    </row>
    <row r="464" spans="1:15" ht="18">
      <c r="A464" s="102" t="s">
        <v>157</v>
      </c>
      <c r="B464" s="103">
        <v>0</v>
      </c>
      <c r="C464" s="104">
        <f t="shared" si="9"/>
        <v>0</v>
      </c>
    </row>
    <row r="465" spans="1:15" ht="18">
      <c r="A465" s="102" t="s">
        <v>158</v>
      </c>
      <c r="B465" s="103">
        <v>0</v>
      </c>
      <c r="C465" s="104">
        <f t="shared" si="9"/>
        <v>0</v>
      </c>
      <c r="I465" s="319" t="str">
        <f>IF(B467&lt;&gt;J356,"NOTA: La suma de Sentencias emitidas relacionadas con Huelgas por Incumplimiento de CCT o CL señaladas en el inciso a. de la pregunta 12 debe coincidir con la suma de los valores de la presente tabla.","")</f>
        <v/>
      </c>
      <c r="J465" s="319"/>
      <c r="K465" s="319"/>
      <c r="L465" s="319"/>
      <c r="M465" s="319"/>
      <c r="N465" s="123"/>
      <c r="O465" s="123"/>
    </row>
    <row r="466" spans="1:15" ht="18">
      <c r="A466" s="102" t="s">
        <v>159</v>
      </c>
      <c r="B466" s="103">
        <v>0</v>
      </c>
      <c r="C466" s="104">
        <f t="shared" si="9"/>
        <v>0</v>
      </c>
      <c r="I466" s="319"/>
      <c r="J466" s="319"/>
      <c r="K466" s="319"/>
      <c r="L466" s="319"/>
      <c r="M466" s="319"/>
      <c r="N466" s="123"/>
      <c r="O466" s="123"/>
    </row>
    <row r="467" spans="1:15" ht="18">
      <c r="A467" s="101" t="s">
        <v>51</v>
      </c>
      <c r="B467" s="109">
        <f>SUM(B448:B466)</f>
        <v>0</v>
      </c>
      <c r="C467" s="110">
        <f>SUM(C448:C466)</f>
        <v>0</v>
      </c>
      <c r="I467" s="319"/>
      <c r="J467" s="319"/>
      <c r="K467" s="319"/>
      <c r="L467" s="319"/>
      <c r="M467" s="319"/>
      <c r="N467" s="123"/>
      <c r="O467" s="123"/>
    </row>
    <row r="468" spans="1:15" ht="18"/>
    <row r="469" spans="1:15" ht="18"/>
    <row r="470" spans="1:15" ht="18">
      <c r="A470" s="332" t="s">
        <v>188</v>
      </c>
      <c r="B470" s="333"/>
      <c r="C470" s="334"/>
      <c r="I470" s="335" t="s">
        <v>132</v>
      </c>
      <c r="J470" s="335"/>
      <c r="K470" s="335"/>
      <c r="L470" s="335"/>
      <c r="M470" s="335"/>
      <c r="N470" s="125"/>
      <c r="O470" s="125"/>
    </row>
    <row r="471" spans="1:15" ht="60">
      <c r="A471" s="100" t="s">
        <v>133</v>
      </c>
      <c r="B471" s="101" t="s">
        <v>134</v>
      </c>
      <c r="C471" s="101" t="s">
        <v>135</v>
      </c>
    </row>
    <row r="472" spans="1:15" ht="18.75" customHeight="1" thickBot="1">
      <c r="A472" s="102" t="s">
        <v>136</v>
      </c>
      <c r="B472" s="103">
        <v>0</v>
      </c>
      <c r="C472" s="104">
        <f>IF(ISERROR(B472/$B$491),0,(B472/$B$491))</f>
        <v>0</v>
      </c>
      <c r="I472" s="105" t="s">
        <v>137</v>
      </c>
      <c r="J472" s="106">
        <v>0</v>
      </c>
    </row>
    <row r="473" spans="1:15" ht="18.75" customHeight="1" thickBot="1">
      <c r="A473" s="102" t="s">
        <v>138</v>
      </c>
      <c r="B473" s="103">
        <v>0</v>
      </c>
      <c r="C473" s="104">
        <f t="shared" ref="C473:C490" si="10">IF(ISERROR(B473/$B$491),0,(B473/$B$491))</f>
        <v>0</v>
      </c>
      <c r="I473" s="83"/>
      <c r="J473" s="106">
        <v>0</v>
      </c>
    </row>
    <row r="474" spans="1:15" ht="18.75" thickBot="1">
      <c r="A474" s="102" t="s">
        <v>139</v>
      </c>
      <c r="B474" s="103">
        <v>0</v>
      </c>
      <c r="C474" s="104">
        <f t="shared" si="10"/>
        <v>0</v>
      </c>
      <c r="I474" s="83"/>
      <c r="J474" s="106">
        <v>0</v>
      </c>
    </row>
    <row r="475" spans="1:15" ht="18">
      <c r="A475" s="102" t="s">
        <v>140</v>
      </c>
      <c r="B475" s="103">
        <v>0</v>
      </c>
      <c r="C475" s="104">
        <f t="shared" si="10"/>
        <v>0</v>
      </c>
      <c r="I475" s="83"/>
      <c r="J475" s="83"/>
    </row>
    <row r="476" spans="1:15" ht="18.75" thickBot="1">
      <c r="A476" s="102" t="s">
        <v>141</v>
      </c>
      <c r="B476" s="103">
        <v>0</v>
      </c>
      <c r="C476" s="104">
        <f t="shared" si="10"/>
        <v>0</v>
      </c>
      <c r="I476" s="105" t="s">
        <v>142</v>
      </c>
      <c r="J476" s="106">
        <v>0</v>
      </c>
    </row>
    <row r="477" spans="1:15" ht="18.75" thickBot="1">
      <c r="A477" s="102" t="s">
        <v>143</v>
      </c>
      <c r="B477" s="103">
        <v>0</v>
      </c>
      <c r="C477" s="104">
        <f t="shared" si="10"/>
        <v>0</v>
      </c>
      <c r="I477" s="83"/>
      <c r="J477" s="106">
        <v>0</v>
      </c>
    </row>
    <row r="478" spans="1:15" ht="18.75" thickBot="1">
      <c r="A478" s="102" t="s">
        <v>144</v>
      </c>
      <c r="B478" s="103">
        <v>0</v>
      </c>
      <c r="C478" s="104">
        <f t="shared" si="10"/>
        <v>0</v>
      </c>
      <c r="I478" s="83"/>
      <c r="J478" s="106">
        <v>0</v>
      </c>
    </row>
    <row r="479" spans="1:15" ht="18">
      <c r="A479" s="102" t="s">
        <v>145</v>
      </c>
      <c r="B479" s="103">
        <v>0</v>
      </c>
      <c r="C479" s="104">
        <f t="shared" si="10"/>
        <v>0</v>
      </c>
    </row>
    <row r="480" spans="1:15" ht="18" customHeight="1">
      <c r="A480" s="102" t="s">
        <v>146</v>
      </c>
      <c r="B480" s="103">
        <v>0</v>
      </c>
      <c r="C480" s="104">
        <f t="shared" si="10"/>
        <v>0</v>
      </c>
      <c r="I480" s="322" t="s">
        <v>147</v>
      </c>
      <c r="J480" s="323" t="s">
        <v>148</v>
      </c>
      <c r="K480" s="324"/>
      <c r="L480" s="324"/>
      <c r="M480" s="325"/>
      <c r="N480" s="126"/>
      <c r="O480" s="126"/>
    </row>
    <row r="481" spans="1:15" ht="18">
      <c r="A481" s="102" t="s">
        <v>149</v>
      </c>
      <c r="B481" s="103">
        <v>0</v>
      </c>
      <c r="C481" s="104">
        <f t="shared" si="10"/>
        <v>0</v>
      </c>
      <c r="I481" s="322"/>
      <c r="J481" s="326"/>
      <c r="K481" s="327"/>
      <c r="L481" s="327"/>
      <c r="M481" s="328"/>
      <c r="N481" s="126"/>
      <c r="O481" s="126"/>
    </row>
    <row r="482" spans="1:15" ht="18">
      <c r="A482" s="102" t="s">
        <v>150</v>
      </c>
      <c r="B482" s="103">
        <v>0</v>
      </c>
      <c r="C482" s="104">
        <f t="shared" si="10"/>
        <v>0</v>
      </c>
      <c r="I482" s="322"/>
      <c r="J482" s="326"/>
      <c r="K482" s="327"/>
      <c r="L482" s="327"/>
      <c r="M482" s="328"/>
      <c r="N482" s="126"/>
      <c r="O482" s="126"/>
    </row>
    <row r="483" spans="1:15" ht="18">
      <c r="A483" s="102" t="s">
        <v>151</v>
      </c>
      <c r="B483" s="103">
        <v>0</v>
      </c>
      <c r="C483" s="104">
        <f t="shared" si="10"/>
        <v>0</v>
      </c>
      <c r="I483" s="322"/>
      <c r="J483" s="329"/>
      <c r="K483" s="330"/>
      <c r="L483" s="330"/>
      <c r="M483" s="331"/>
      <c r="N483" s="126"/>
      <c r="O483" s="126"/>
    </row>
    <row r="484" spans="1:15" ht="18">
      <c r="A484" s="102" t="s">
        <v>152</v>
      </c>
      <c r="B484" s="103">
        <v>0</v>
      </c>
      <c r="C484" s="104">
        <f t="shared" si="10"/>
        <v>0</v>
      </c>
      <c r="I484" s="107"/>
      <c r="J484" s="108"/>
      <c r="K484" s="108"/>
      <c r="L484" s="108"/>
      <c r="M484" s="108"/>
      <c r="N484" s="127"/>
      <c r="O484" s="127"/>
    </row>
    <row r="485" spans="1:15" ht="18">
      <c r="A485" s="102" t="s">
        <v>153</v>
      </c>
      <c r="B485" s="103">
        <v>0</v>
      </c>
      <c r="C485" s="104">
        <f t="shared" si="10"/>
        <v>0</v>
      </c>
      <c r="I485" s="81" t="s">
        <v>154</v>
      </c>
      <c r="J485" s="320"/>
      <c r="K485" s="320"/>
      <c r="L485" s="320"/>
      <c r="M485" s="320"/>
      <c r="N485" s="122"/>
      <c r="O485" s="122"/>
    </row>
    <row r="486" spans="1:15" ht="18">
      <c r="A486" s="102" t="s">
        <v>155</v>
      </c>
      <c r="B486" s="103">
        <v>0</v>
      </c>
      <c r="C486" s="104">
        <f t="shared" si="10"/>
        <v>0</v>
      </c>
      <c r="I486" s="81"/>
      <c r="J486" s="320"/>
      <c r="K486" s="320"/>
      <c r="L486" s="320"/>
      <c r="M486" s="320"/>
      <c r="N486" s="122"/>
      <c r="O486" s="122"/>
    </row>
    <row r="487" spans="1:15" ht="18">
      <c r="A487" s="102" t="s">
        <v>156</v>
      </c>
      <c r="B487" s="103">
        <v>0</v>
      </c>
      <c r="C487" s="104">
        <f t="shared" si="10"/>
        <v>0</v>
      </c>
      <c r="J487" s="320"/>
      <c r="K487" s="320"/>
      <c r="L487" s="320"/>
      <c r="M487" s="320"/>
      <c r="N487" s="122"/>
      <c r="O487" s="122"/>
    </row>
    <row r="488" spans="1:15" ht="18">
      <c r="A488" s="102" t="s">
        <v>157</v>
      </c>
      <c r="B488" s="103">
        <v>0</v>
      </c>
      <c r="C488" s="104">
        <f t="shared" si="10"/>
        <v>0</v>
      </c>
    </row>
    <row r="489" spans="1:15" ht="18">
      <c r="A489" s="102" t="s">
        <v>158</v>
      </c>
      <c r="B489" s="103">
        <v>0</v>
      </c>
      <c r="C489" s="104">
        <f t="shared" si="10"/>
        <v>0</v>
      </c>
      <c r="I489" s="319" t="str">
        <f>IF(B491&lt;&gt;J358,"NOTA: La suma de Sentencias emitidas relacionadas con Huelgas por otro tipo de causa señaladas en el inciso a. de la pregunta 12 debe coincidir con la suma de los valores de la presente tabla.","")</f>
        <v/>
      </c>
      <c r="J489" s="319"/>
      <c r="K489" s="319"/>
      <c r="L489" s="319"/>
      <c r="M489" s="319"/>
      <c r="N489" s="123"/>
      <c r="O489" s="123"/>
    </row>
    <row r="490" spans="1:15" ht="18">
      <c r="A490" s="102" t="s">
        <v>159</v>
      </c>
      <c r="B490" s="103">
        <v>0</v>
      </c>
      <c r="C490" s="104">
        <f t="shared" si="10"/>
        <v>0</v>
      </c>
      <c r="I490" s="319"/>
      <c r="J490" s="319"/>
      <c r="K490" s="319"/>
      <c r="L490" s="319"/>
      <c r="M490" s="319"/>
      <c r="N490" s="123"/>
      <c r="O490" s="123"/>
    </row>
    <row r="491" spans="1:15" ht="18">
      <c r="A491" s="101" t="s">
        <v>51</v>
      </c>
      <c r="B491" s="109">
        <f>SUM(B472:B490)</f>
        <v>0</v>
      </c>
      <c r="C491" s="110">
        <f>SUM(C472:C490)</f>
        <v>0</v>
      </c>
      <c r="I491" s="319"/>
      <c r="J491" s="319"/>
      <c r="K491" s="319"/>
      <c r="L491" s="319"/>
      <c r="M491" s="319"/>
      <c r="N491" s="123"/>
      <c r="O491" s="123"/>
    </row>
    <row r="492" spans="1:15" ht="18"/>
    <row r="493" spans="1:15" ht="18"/>
    <row r="494" spans="1:15" ht="18">
      <c r="A494" s="332" t="s">
        <v>189</v>
      </c>
      <c r="B494" s="333"/>
      <c r="C494" s="334"/>
      <c r="I494" s="335" t="s">
        <v>132</v>
      </c>
      <c r="J494" s="335"/>
      <c r="K494" s="335"/>
      <c r="L494" s="335"/>
      <c r="M494" s="335"/>
      <c r="N494" s="125"/>
      <c r="O494" s="125"/>
    </row>
    <row r="495" spans="1:15" ht="60">
      <c r="A495" s="100" t="s">
        <v>133</v>
      </c>
      <c r="B495" s="101" t="s">
        <v>134</v>
      </c>
      <c r="C495" s="101" t="s">
        <v>135</v>
      </c>
    </row>
    <row r="496" spans="1:15" ht="18.75" thickBot="1">
      <c r="A496" s="102" t="s">
        <v>136</v>
      </c>
      <c r="B496" s="103">
        <v>0</v>
      </c>
      <c r="C496" s="104">
        <f>IF(ISERROR(B496/$B$515),0,(B496/$B$515))</f>
        <v>0</v>
      </c>
      <c r="I496" s="105" t="s">
        <v>137</v>
      </c>
      <c r="J496" s="106">
        <v>0</v>
      </c>
    </row>
    <row r="497" spans="1:15" ht="18.75" customHeight="1" thickBot="1">
      <c r="A497" s="102" t="s">
        <v>138</v>
      </c>
      <c r="B497" s="103">
        <v>0</v>
      </c>
      <c r="C497" s="104">
        <f t="shared" ref="C497:C514" si="11">IF(ISERROR(B497/$B$515),0,(B497/$B$515))</f>
        <v>0</v>
      </c>
      <c r="I497" s="83"/>
      <c r="J497" s="106">
        <v>0</v>
      </c>
    </row>
    <row r="498" spans="1:15" ht="18.75" thickBot="1">
      <c r="A498" s="102" t="s">
        <v>139</v>
      </c>
      <c r="B498" s="103">
        <v>0</v>
      </c>
      <c r="C498" s="104">
        <f t="shared" si="11"/>
        <v>0</v>
      </c>
      <c r="I498" s="83"/>
      <c r="J498" s="106">
        <v>0</v>
      </c>
    </row>
    <row r="499" spans="1:15" ht="18">
      <c r="A499" s="102" t="s">
        <v>140</v>
      </c>
      <c r="B499" s="103">
        <v>0</v>
      </c>
      <c r="C499" s="104">
        <f t="shared" si="11"/>
        <v>0</v>
      </c>
      <c r="I499" s="83"/>
      <c r="J499" s="83"/>
    </row>
    <row r="500" spans="1:15" ht="18.75" thickBot="1">
      <c r="A500" s="102" t="s">
        <v>141</v>
      </c>
      <c r="B500" s="103">
        <v>0</v>
      </c>
      <c r="C500" s="104">
        <f t="shared" si="11"/>
        <v>0</v>
      </c>
      <c r="I500" s="105" t="s">
        <v>142</v>
      </c>
      <c r="J500" s="106">
        <v>0</v>
      </c>
    </row>
    <row r="501" spans="1:15" ht="18.75" thickBot="1">
      <c r="A501" s="102" t="s">
        <v>143</v>
      </c>
      <c r="B501" s="103">
        <v>0</v>
      </c>
      <c r="C501" s="104">
        <f t="shared" si="11"/>
        <v>0</v>
      </c>
      <c r="I501" s="83"/>
      <c r="J501" s="106">
        <v>0</v>
      </c>
    </row>
    <row r="502" spans="1:15" ht="18.75" thickBot="1">
      <c r="A502" s="102" t="s">
        <v>144</v>
      </c>
      <c r="B502" s="103">
        <v>0</v>
      </c>
      <c r="C502" s="104">
        <f t="shared" si="11"/>
        <v>0</v>
      </c>
      <c r="I502" s="83"/>
      <c r="J502" s="106">
        <v>0</v>
      </c>
    </row>
    <row r="503" spans="1:15" ht="18">
      <c r="A503" s="102" t="s">
        <v>145</v>
      </c>
      <c r="B503" s="103">
        <v>0</v>
      </c>
      <c r="C503" s="104">
        <f t="shared" si="11"/>
        <v>0</v>
      </c>
    </row>
    <row r="504" spans="1:15" ht="18" customHeight="1">
      <c r="A504" s="102" t="s">
        <v>146</v>
      </c>
      <c r="B504" s="103">
        <v>0</v>
      </c>
      <c r="C504" s="104">
        <f t="shared" si="11"/>
        <v>0</v>
      </c>
      <c r="I504" s="322" t="s">
        <v>147</v>
      </c>
      <c r="J504" s="323" t="s">
        <v>148</v>
      </c>
      <c r="K504" s="324"/>
      <c r="L504" s="324"/>
      <c r="M504" s="325"/>
      <c r="N504" s="126"/>
      <c r="O504" s="126"/>
    </row>
    <row r="505" spans="1:15" ht="18">
      <c r="A505" s="102" t="s">
        <v>149</v>
      </c>
      <c r="B505" s="103">
        <v>0</v>
      </c>
      <c r="C505" s="104">
        <f t="shared" si="11"/>
        <v>0</v>
      </c>
      <c r="I505" s="322"/>
      <c r="J505" s="326"/>
      <c r="K505" s="327"/>
      <c r="L505" s="327"/>
      <c r="M505" s="328"/>
      <c r="N505" s="126"/>
      <c r="O505" s="126"/>
    </row>
    <row r="506" spans="1:15" ht="18">
      <c r="A506" s="102" t="s">
        <v>150</v>
      </c>
      <c r="B506" s="103">
        <v>0</v>
      </c>
      <c r="C506" s="104">
        <f t="shared" si="11"/>
        <v>0</v>
      </c>
      <c r="I506" s="322"/>
      <c r="J506" s="326"/>
      <c r="K506" s="327"/>
      <c r="L506" s="327"/>
      <c r="M506" s="328"/>
      <c r="N506" s="126"/>
      <c r="O506" s="126"/>
    </row>
    <row r="507" spans="1:15" ht="18">
      <c r="A507" s="102" t="s">
        <v>151</v>
      </c>
      <c r="B507" s="103">
        <v>0</v>
      </c>
      <c r="C507" s="104">
        <f t="shared" si="11"/>
        <v>0</v>
      </c>
      <c r="I507" s="322"/>
      <c r="J507" s="329"/>
      <c r="K507" s="330"/>
      <c r="L507" s="330"/>
      <c r="M507" s="331"/>
      <c r="N507" s="126"/>
      <c r="O507" s="126"/>
    </row>
    <row r="508" spans="1:15" ht="18">
      <c r="A508" s="102" t="s">
        <v>152</v>
      </c>
      <c r="B508" s="103">
        <v>0</v>
      </c>
      <c r="C508" s="104">
        <f t="shared" si="11"/>
        <v>0</v>
      </c>
      <c r="I508" s="107"/>
      <c r="J508" s="108"/>
      <c r="K508" s="108"/>
      <c r="L508" s="108"/>
      <c r="M508" s="108"/>
      <c r="N508" s="127"/>
      <c r="O508" s="127"/>
    </row>
    <row r="509" spans="1:15" ht="18">
      <c r="A509" s="102" t="s">
        <v>153</v>
      </c>
      <c r="B509" s="103">
        <v>0</v>
      </c>
      <c r="C509" s="104">
        <f t="shared" si="11"/>
        <v>0</v>
      </c>
      <c r="I509" s="81" t="s">
        <v>154</v>
      </c>
      <c r="J509" s="320"/>
      <c r="K509" s="320"/>
      <c r="L509" s="320"/>
      <c r="M509" s="320"/>
      <c r="N509" s="122"/>
      <c r="O509" s="122"/>
    </row>
    <row r="510" spans="1:15" ht="18">
      <c r="A510" s="102" t="s">
        <v>155</v>
      </c>
      <c r="B510" s="103">
        <v>0</v>
      </c>
      <c r="C510" s="104">
        <f t="shared" si="11"/>
        <v>0</v>
      </c>
      <c r="I510" s="81"/>
      <c r="J510" s="320"/>
      <c r="K510" s="320"/>
      <c r="L510" s="320"/>
      <c r="M510" s="320"/>
      <c r="N510" s="122"/>
      <c r="O510" s="122"/>
    </row>
    <row r="511" spans="1:15" ht="18">
      <c r="A511" s="102" t="s">
        <v>156</v>
      </c>
      <c r="B511" s="103">
        <v>0</v>
      </c>
      <c r="C511" s="104">
        <f t="shared" si="11"/>
        <v>0</v>
      </c>
      <c r="J511" s="320"/>
      <c r="K511" s="320"/>
      <c r="L511" s="320"/>
      <c r="M511" s="320"/>
      <c r="N511" s="122"/>
      <c r="O511" s="122"/>
    </row>
    <row r="512" spans="1:15" ht="18">
      <c r="A512" s="102" t="s">
        <v>157</v>
      </c>
      <c r="B512" s="103">
        <v>0</v>
      </c>
      <c r="C512" s="104">
        <f t="shared" si="11"/>
        <v>0</v>
      </c>
    </row>
    <row r="513" spans="1:15" ht="18">
      <c r="A513" s="102" t="s">
        <v>158</v>
      </c>
      <c r="B513" s="103">
        <v>0</v>
      </c>
      <c r="C513" s="104">
        <f t="shared" si="11"/>
        <v>0</v>
      </c>
      <c r="I513" s="319" t="str">
        <f>IF(B515&lt;&gt;J362,"NOTA: La suma de Sentencias emitidas relacionadas con demandas Especiales (Titularidad) señaladas en el inciso b. de la pregunta 12 debe coincidir con la suma de los valores de la presente tabla.","")</f>
        <v/>
      </c>
      <c r="J513" s="319"/>
      <c r="K513" s="319"/>
      <c r="L513" s="319"/>
      <c r="M513" s="319"/>
      <c r="N513" s="123"/>
      <c r="O513" s="123"/>
    </row>
    <row r="514" spans="1:15" ht="18">
      <c r="A514" s="102" t="s">
        <v>159</v>
      </c>
      <c r="B514" s="103">
        <v>0</v>
      </c>
      <c r="C514" s="104">
        <f t="shared" si="11"/>
        <v>0</v>
      </c>
      <c r="I514" s="319"/>
      <c r="J514" s="319"/>
      <c r="K514" s="319"/>
      <c r="L514" s="319"/>
      <c r="M514" s="319"/>
      <c r="N514" s="123"/>
      <c r="O514" s="123"/>
    </row>
    <row r="515" spans="1:15" ht="18">
      <c r="A515" s="101" t="s">
        <v>51</v>
      </c>
      <c r="B515" s="109">
        <f>SUM(B496:B514)</f>
        <v>0</v>
      </c>
      <c r="C515" s="110">
        <f>SUM(C496:C514)</f>
        <v>0</v>
      </c>
      <c r="I515" s="319"/>
      <c r="J515" s="319"/>
      <c r="K515" s="319"/>
      <c r="L515" s="319"/>
      <c r="M515" s="319"/>
      <c r="N515" s="123"/>
      <c r="O515" s="123"/>
    </row>
    <row r="516" spans="1:15" ht="18"/>
    <row r="517" spans="1:15" ht="18"/>
    <row r="518" spans="1:15" ht="18">
      <c r="A518" s="332" t="s">
        <v>190</v>
      </c>
      <c r="B518" s="333"/>
      <c r="C518" s="334"/>
      <c r="I518" s="335" t="s">
        <v>132</v>
      </c>
      <c r="J518" s="335"/>
      <c r="K518" s="335"/>
      <c r="L518" s="335"/>
      <c r="M518" s="335"/>
      <c r="N518" s="125"/>
      <c r="O518" s="125"/>
    </row>
    <row r="519" spans="1:15" ht="60">
      <c r="A519" s="100" t="s">
        <v>133</v>
      </c>
      <c r="B519" s="101" t="s">
        <v>134</v>
      </c>
      <c r="C519" s="101" t="s">
        <v>135</v>
      </c>
    </row>
    <row r="520" spans="1:15" ht="18.75" thickBot="1">
      <c r="A520" s="102" t="s">
        <v>136</v>
      </c>
      <c r="B520" s="103">
        <v>0</v>
      </c>
      <c r="C520" s="104">
        <f>IF(ISERROR(B520/$B$539),0,(B520/$B$539))</f>
        <v>0</v>
      </c>
      <c r="I520" s="105" t="s">
        <v>137</v>
      </c>
      <c r="J520" s="106">
        <v>0</v>
      </c>
    </row>
    <row r="521" spans="1:15" ht="18.75" customHeight="1" thickBot="1">
      <c r="A521" s="102" t="s">
        <v>138</v>
      </c>
      <c r="B521" s="103">
        <v>0</v>
      </c>
      <c r="C521" s="104">
        <f t="shared" ref="C521:C538" si="12">IF(ISERROR(B521/$B$539),0,(B521/$B$539))</f>
        <v>0</v>
      </c>
      <c r="I521" s="83"/>
      <c r="J521" s="106">
        <v>0</v>
      </c>
    </row>
    <row r="522" spans="1:15" ht="18.75" thickBot="1">
      <c r="A522" s="102" t="s">
        <v>139</v>
      </c>
      <c r="B522" s="103">
        <v>0</v>
      </c>
      <c r="C522" s="104">
        <f t="shared" si="12"/>
        <v>0</v>
      </c>
      <c r="I522" s="83"/>
      <c r="J522" s="106">
        <v>0</v>
      </c>
    </row>
    <row r="523" spans="1:15" ht="18">
      <c r="A523" s="102" t="s">
        <v>140</v>
      </c>
      <c r="B523" s="103">
        <v>0</v>
      </c>
      <c r="C523" s="104">
        <f t="shared" si="12"/>
        <v>0</v>
      </c>
      <c r="I523" s="83"/>
      <c r="J523" s="83"/>
    </row>
    <row r="524" spans="1:15" ht="18.75" thickBot="1">
      <c r="A524" s="102" t="s">
        <v>141</v>
      </c>
      <c r="B524" s="103">
        <v>0</v>
      </c>
      <c r="C524" s="104">
        <f t="shared" si="12"/>
        <v>0</v>
      </c>
      <c r="I524" s="105" t="s">
        <v>142</v>
      </c>
      <c r="J524" s="106">
        <v>0</v>
      </c>
    </row>
    <row r="525" spans="1:15" ht="18.75" thickBot="1">
      <c r="A525" s="102" t="s">
        <v>143</v>
      </c>
      <c r="B525" s="103">
        <v>0</v>
      </c>
      <c r="C525" s="104">
        <f t="shared" si="12"/>
        <v>0</v>
      </c>
      <c r="I525" s="83"/>
      <c r="J525" s="106">
        <v>0</v>
      </c>
    </row>
    <row r="526" spans="1:15" ht="18.75" thickBot="1">
      <c r="A526" s="102" t="s">
        <v>144</v>
      </c>
      <c r="B526" s="103">
        <v>0</v>
      </c>
      <c r="C526" s="104">
        <f t="shared" si="12"/>
        <v>0</v>
      </c>
      <c r="I526" s="83"/>
      <c r="J526" s="106">
        <v>0</v>
      </c>
    </row>
    <row r="527" spans="1:15" ht="18">
      <c r="A527" s="102" t="s">
        <v>145</v>
      </c>
      <c r="B527" s="103">
        <v>0</v>
      </c>
      <c r="C527" s="104">
        <f t="shared" si="12"/>
        <v>0</v>
      </c>
    </row>
    <row r="528" spans="1:15" ht="18" customHeight="1">
      <c r="A528" s="102" t="s">
        <v>146</v>
      </c>
      <c r="B528" s="103">
        <v>0</v>
      </c>
      <c r="C528" s="104">
        <f t="shared" si="12"/>
        <v>0</v>
      </c>
      <c r="I528" s="322" t="s">
        <v>147</v>
      </c>
      <c r="J528" s="323" t="s">
        <v>148</v>
      </c>
      <c r="K528" s="324"/>
      <c r="L528" s="324"/>
      <c r="M528" s="325"/>
      <c r="N528" s="126"/>
      <c r="O528" s="126"/>
    </row>
    <row r="529" spans="1:15" ht="18">
      <c r="A529" s="102" t="s">
        <v>149</v>
      </c>
      <c r="B529" s="103">
        <v>0</v>
      </c>
      <c r="C529" s="104">
        <f t="shared" si="12"/>
        <v>0</v>
      </c>
      <c r="I529" s="322"/>
      <c r="J529" s="326"/>
      <c r="K529" s="327"/>
      <c r="L529" s="327"/>
      <c r="M529" s="328"/>
      <c r="N529" s="126"/>
      <c r="O529" s="126"/>
    </row>
    <row r="530" spans="1:15" ht="18">
      <c r="A530" s="102" t="s">
        <v>150</v>
      </c>
      <c r="B530" s="103">
        <v>0</v>
      </c>
      <c r="C530" s="104">
        <f t="shared" si="12"/>
        <v>0</v>
      </c>
      <c r="I530" s="322"/>
      <c r="J530" s="326"/>
      <c r="K530" s="327"/>
      <c r="L530" s="327"/>
      <c r="M530" s="328"/>
      <c r="N530" s="126"/>
      <c r="O530" s="126"/>
    </row>
    <row r="531" spans="1:15" ht="18">
      <c r="A531" s="102" t="s">
        <v>151</v>
      </c>
      <c r="B531" s="103">
        <v>0</v>
      </c>
      <c r="C531" s="104">
        <f t="shared" si="12"/>
        <v>0</v>
      </c>
      <c r="I531" s="322"/>
      <c r="J531" s="329"/>
      <c r="K531" s="330"/>
      <c r="L531" s="330"/>
      <c r="M531" s="331"/>
      <c r="N531" s="126"/>
      <c r="O531" s="126"/>
    </row>
    <row r="532" spans="1:15" ht="18">
      <c r="A532" s="102" t="s">
        <v>152</v>
      </c>
      <c r="B532" s="103">
        <v>0</v>
      </c>
      <c r="C532" s="104">
        <f t="shared" si="12"/>
        <v>0</v>
      </c>
      <c r="I532" s="107"/>
      <c r="J532" s="108"/>
      <c r="K532" s="108"/>
      <c r="L532" s="108"/>
      <c r="M532" s="108"/>
      <c r="N532" s="127"/>
      <c r="O532" s="127"/>
    </row>
    <row r="533" spans="1:15" ht="18">
      <c r="A533" s="102" t="s">
        <v>153</v>
      </c>
      <c r="B533" s="103">
        <v>0</v>
      </c>
      <c r="C533" s="104">
        <f t="shared" si="12"/>
        <v>0</v>
      </c>
      <c r="I533" s="81" t="s">
        <v>154</v>
      </c>
      <c r="J533" s="320"/>
      <c r="K533" s="320"/>
      <c r="L533" s="320"/>
      <c r="M533" s="320"/>
      <c r="N533" s="122"/>
      <c r="O533" s="122"/>
    </row>
    <row r="534" spans="1:15" ht="18">
      <c r="A534" s="102" t="s">
        <v>155</v>
      </c>
      <c r="B534" s="103">
        <v>0</v>
      </c>
      <c r="C534" s="104">
        <f t="shared" si="12"/>
        <v>0</v>
      </c>
      <c r="I534" s="81"/>
      <c r="J534" s="320"/>
      <c r="K534" s="320"/>
      <c r="L534" s="320"/>
      <c r="M534" s="320"/>
      <c r="N534" s="122"/>
      <c r="O534" s="122"/>
    </row>
    <row r="535" spans="1:15" ht="18">
      <c r="A535" s="102" t="s">
        <v>156</v>
      </c>
      <c r="B535" s="103">
        <v>0</v>
      </c>
      <c r="C535" s="104">
        <f t="shared" si="12"/>
        <v>0</v>
      </c>
      <c r="J535" s="320"/>
      <c r="K535" s="320"/>
      <c r="L535" s="320"/>
      <c r="M535" s="320"/>
      <c r="N535" s="122"/>
      <c r="O535" s="122"/>
    </row>
    <row r="536" spans="1:15" ht="18">
      <c r="A536" s="102" t="s">
        <v>157</v>
      </c>
      <c r="B536" s="103">
        <v>0</v>
      </c>
      <c r="C536" s="104">
        <f t="shared" si="12"/>
        <v>0</v>
      </c>
    </row>
    <row r="537" spans="1:15" ht="18">
      <c r="A537" s="102" t="s">
        <v>158</v>
      </c>
      <c r="B537" s="103">
        <v>0</v>
      </c>
      <c r="C537" s="104">
        <f t="shared" si="12"/>
        <v>0</v>
      </c>
      <c r="I537" s="319" t="str">
        <f>IF(B539&lt;&gt;J364,"NOTA: La suma de Sentencias emitidas relacionadas con Otras demandas señaladas en el inciso c. de la pregunta 12 debe coincidir con la suma de los valores de la presente tabla.","")</f>
        <v/>
      </c>
      <c r="J537" s="319"/>
      <c r="K537" s="319"/>
      <c r="L537" s="319"/>
      <c r="M537" s="319"/>
      <c r="N537" s="123"/>
      <c r="O537" s="123"/>
    </row>
    <row r="538" spans="1:15" ht="18">
      <c r="A538" s="102" t="s">
        <v>159</v>
      </c>
      <c r="B538" s="103">
        <v>0</v>
      </c>
      <c r="C538" s="104">
        <f t="shared" si="12"/>
        <v>0</v>
      </c>
      <c r="I538" s="319"/>
      <c r="J538" s="319"/>
      <c r="K538" s="319"/>
      <c r="L538" s="319"/>
      <c r="M538" s="319"/>
      <c r="N538" s="123"/>
      <c r="O538" s="123"/>
    </row>
    <row r="539" spans="1:15" ht="18">
      <c r="A539" s="101" t="s">
        <v>51</v>
      </c>
      <c r="B539" s="109">
        <f>SUM(B520:B538)</f>
        <v>0</v>
      </c>
      <c r="C539" s="110">
        <f>SUM(C520:C538)</f>
        <v>0</v>
      </c>
      <c r="I539" s="319"/>
      <c r="J539" s="319"/>
      <c r="K539" s="319"/>
      <c r="L539" s="319"/>
      <c r="M539" s="319"/>
      <c r="N539" s="123"/>
      <c r="O539" s="123"/>
    </row>
    <row r="540" spans="1:15" ht="18"/>
    <row r="541" spans="1:15" ht="18"/>
    <row r="542" spans="1:15" ht="18">
      <c r="A542" s="332" t="s">
        <v>191</v>
      </c>
      <c r="B542" s="333"/>
      <c r="C542" s="334"/>
      <c r="I542" s="335" t="s">
        <v>132</v>
      </c>
      <c r="J542" s="335"/>
      <c r="K542" s="335"/>
      <c r="L542" s="335"/>
      <c r="M542" s="335"/>
      <c r="N542" s="125"/>
      <c r="O542" s="125"/>
    </row>
    <row r="543" spans="1:15" ht="60">
      <c r="A543" s="100" t="s">
        <v>133</v>
      </c>
      <c r="B543" s="101" t="s">
        <v>134</v>
      </c>
      <c r="C543" s="101" t="s">
        <v>135</v>
      </c>
    </row>
    <row r="544" spans="1:15" ht="18.75" thickBot="1">
      <c r="A544" s="102" t="s">
        <v>136</v>
      </c>
      <c r="B544" s="103">
        <v>0</v>
      </c>
      <c r="C544" s="104">
        <f>IF(ISERROR(B544/$B$563),0,(B544/$B$563))</f>
        <v>0</v>
      </c>
      <c r="I544" s="105" t="s">
        <v>137</v>
      </c>
      <c r="J544" s="106">
        <v>0</v>
      </c>
    </row>
    <row r="545" spans="1:15" ht="18.75" customHeight="1" thickBot="1">
      <c r="A545" s="102" t="s">
        <v>138</v>
      </c>
      <c r="B545" s="103">
        <v>0</v>
      </c>
      <c r="C545" s="104">
        <f t="shared" ref="C545:C562" si="13">IF(ISERROR(B545/$B$563),0,(B545/$B$563))</f>
        <v>0</v>
      </c>
      <c r="I545" s="83"/>
      <c r="J545" s="106">
        <v>0</v>
      </c>
    </row>
    <row r="546" spans="1:15" ht="18.75" thickBot="1">
      <c r="A546" s="102" t="s">
        <v>139</v>
      </c>
      <c r="B546" s="103">
        <v>0</v>
      </c>
      <c r="C546" s="104">
        <f t="shared" si="13"/>
        <v>0</v>
      </c>
      <c r="I546" s="83"/>
      <c r="J546" s="106">
        <v>0</v>
      </c>
    </row>
    <row r="547" spans="1:15" ht="18">
      <c r="A547" s="102" t="s">
        <v>140</v>
      </c>
      <c r="B547" s="103">
        <v>0</v>
      </c>
      <c r="C547" s="104">
        <f t="shared" si="13"/>
        <v>0</v>
      </c>
      <c r="I547" s="83"/>
      <c r="J547" s="83"/>
    </row>
    <row r="548" spans="1:15" ht="18.75" thickBot="1">
      <c r="A548" s="102" t="s">
        <v>141</v>
      </c>
      <c r="B548" s="103">
        <v>0</v>
      </c>
      <c r="C548" s="104">
        <f t="shared" si="13"/>
        <v>0</v>
      </c>
      <c r="I548" s="105" t="s">
        <v>142</v>
      </c>
      <c r="J548" s="106">
        <v>0</v>
      </c>
    </row>
    <row r="549" spans="1:15" ht="18.75" thickBot="1">
      <c r="A549" s="102" t="s">
        <v>143</v>
      </c>
      <c r="B549" s="103">
        <v>0</v>
      </c>
      <c r="C549" s="104">
        <f t="shared" si="13"/>
        <v>0</v>
      </c>
      <c r="I549" s="83"/>
      <c r="J549" s="106">
        <v>0</v>
      </c>
    </row>
    <row r="550" spans="1:15" ht="18.75" thickBot="1">
      <c r="A550" s="102" t="s">
        <v>144</v>
      </c>
      <c r="B550" s="103">
        <v>0</v>
      </c>
      <c r="C550" s="104">
        <f t="shared" si="13"/>
        <v>0</v>
      </c>
      <c r="I550" s="83"/>
      <c r="J550" s="106">
        <v>0</v>
      </c>
    </row>
    <row r="551" spans="1:15" ht="18">
      <c r="A551" s="102" t="s">
        <v>145</v>
      </c>
      <c r="B551" s="103">
        <v>0</v>
      </c>
      <c r="C551" s="104">
        <f t="shared" si="13"/>
        <v>0</v>
      </c>
    </row>
    <row r="552" spans="1:15" ht="18" customHeight="1">
      <c r="A552" s="102" t="s">
        <v>146</v>
      </c>
      <c r="B552" s="103">
        <v>0</v>
      </c>
      <c r="C552" s="104">
        <f t="shared" si="13"/>
        <v>0</v>
      </c>
      <c r="I552" s="322" t="s">
        <v>147</v>
      </c>
      <c r="J552" s="323" t="s">
        <v>148</v>
      </c>
      <c r="K552" s="324"/>
      <c r="L552" s="324"/>
      <c r="M552" s="325"/>
      <c r="N552" s="126"/>
      <c r="O552" s="126"/>
    </row>
    <row r="553" spans="1:15" ht="18">
      <c r="A553" s="102" t="s">
        <v>149</v>
      </c>
      <c r="B553" s="103">
        <v>0</v>
      </c>
      <c r="C553" s="104">
        <f t="shared" si="13"/>
        <v>0</v>
      </c>
      <c r="I553" s="322"/>
      <c r="J553" s="326"/>
      <c r="K553" s="327"/>
      <c r="L553" s="327"/>
      <c r="M553" s="328"/>
      <c r="N553" s="126"/>
      <c r="O553" s="126"/>
    </row>
    <row r="554" spans="1:15" ht="18">
      <c r="A554" s="102" t="s">
        <v>150</v>
      </c>
      <c r="B554" s="103">
        <v>0</v>
      </c>
      <c r="C554" s="104">
        <f t="shared" si="13"/>
        <v>0</v>
      </c>
      <c r="I554" s="322"/>
      <c r="J554" s="326"/>
      <c r="K554" s="327"/>
      <c r="L554" s="327"/>
      <c r="M554" s="328"/>
      <c r="N554" s="126"/>
      <c r="O554" s="126"/>
    </row>
    <row r="555" spans="1:15" ht="18">
      <c r="A555" s="102" t="s">
        <v>151</v>
      </c>
      <c r="B555" s="103">
        <v>0</v>
      </c>
      <c r="C555" s="104">
        <f t="shared" si="13"/>
        <v>0</v>
      </c>
      <c r="I555" s="322"/>
      <c r="J555" s="329"/>
      <c r="K555" s="330"/>
      <c r="L555" s="330"/>
      <c r="M555" s="331"/>
      <c r="N555" s="126"/>
      <c r="O555" s="126"/>
    </row>
    <row r="556" spans="1:15" ht="18">
      <c r="A556" s="102" t="s">
        <v>152</v>
      </c>
      <c r="B556" s="103">
        <v>0</v>
      </c>
      <c r="C556" s="104">
        <f t="shared" si="13"/>
        <v>0</v>
      </c>
      <c r="I556" s="107"/>
      <c r="J556" s="108"/>
      <c r="K556" s="108"/>
      <c r="L556" s="108"/>
      <c r="M556" s="108"/>
      <c r="N556" s="127"/>
      <c r="O556" s="127"/>
    </row>
    <row r="557" spans="1:15" ht="18">
      <c r="A557" s="102" t="s">
        <v>153</v>
      </c>
      <c r="B557" s="103">
        <v>0</v>
      </c>
      <c r="C557" s="104">
        <f t="shared" si="13"/>
        <v>0</v>
      </c>
      <c r="I557" s="81" t="s">
        <v>154</v>
      </c>
      <c r="J557" s="320"/>
      <c r="K557" s="320"/>
      <c r="L557" s="320"/>
      <c r="M557" s="320"/>
      <c r="N557" s="122"/>
      <c r="O557" s="122"/>
    </row>
    <row r="558" spans="1:15" ht="18">
      <c r="A558" s="102" t="s">
        <v>155</v>
      </c>
      <c r="B558" s="103">
        <v>0</v>
      </c>
      <c r="C558" s="104">
        <f t="shared" si="13"/>
        <v>0</v>
      </c>
      <c r="I558" s="81"/>
      <c r="J558" s="320"/>
      <c r="K558" s="320"/>
      <c r="L558" s="320"/>
      <c r="M558" s="320"/>
      <c r="N558" s="122"/>
      <c r="O558" s="122"/>
    </row>
    <row r="559" spans="1:15" ht="18">
      <c r="A559" s="102" t="s">
        <v>156</v>
      </c>
      <c r="B559" s="103">
        <v>0</v>
      </c>
      <c r="C559" s="104">
        <f t="shared" si="13"/>
        <v>0</v>
      </c>
      <c r="J559" s="320"/>
      <c r="K559" s="320"/>
      <c r="L559" s="320"/>
      <c r="M559" s="320"/>
      <c r="N559" s="122"/>
      <c r="O559" s="122"/>
    </row>
    <row r="560" spans="1:15" ht="18">
      <c r="A560" s="102" t="s">
        <v>157</v>
      </c>
      <c r="B560" s="103">
        <v>0</v>
      </c>
      <c r="C560" s="104">
        <f t="shared" si="13"/>
        <v>0</v>
      </c>
    </row>
    <row r="561" spans="1:16" ht="18">
      <c r="A561" s="102" t="s">
        <v>158</v>
      </c>
      <c r="B561" s="103">
        <v>0</v>
      </c>
      <c r="C561" s="104">
        <f t="shared" si="13"/>
        <v>0</v>
      </c>
      <c r="I561" s="319" t="str">
        <f>IF(B563&lt;&gt;J366,"NOTA: La suma de Sentencias emitidas relacionadas con Otras demandas señaladas en el inciso c. de la pregunta 12 debe coincidir con la suma de los valores de la presente tabla.","")</f>
        <v/>
      </c>
      <c r="J561" s="319"/>
      <c r="K561" s="319"/>
      <c r="L561" s="319"/>
      <c r="M561" s="319"/>
      <c r="N561" s="123"/>
      <c r="O561" s="123"/>
    </row>
    <row r="562" spans="1:16" ht="18">
      <c r="A562" s="102" t="s">
        <v>159</v>
      </c>
      <c r="B562" s="103">
        <v>0</v>
      </c>
      <c r="C562" s="104">
        <f t="shared" si="13"/>
        <v>0</v>
      </c>
      <c r="I562" s="319"/>
      <c r="J562" s="319"/>
      <c r="K562" s="319"/>
      <c r="L562" s="319"/>
      <c r="M562" s="319"/>
      <c r="N562" s="123"/>
      <c r="O562" s="123"/>
    </row>
    <row r="563" spans="1:16" ht="18">
      <c r="A563" s="101" t="s">
        <v>51</v>
      </c>
      <c r="B563" s="109">
        <f>SUM(B544:B562)</f>
        <v>0</v>
      </c>
      <c r="C563" s="110">
        <f>SUM(C544:C562)</f>
        <v>0</v>
      </c>
      <c r="I563" s="319"/>
      <c r="J563" s="319"/>
      <c r="K563" s="319"/>
      <c r="L563" s="319"/>
      <c r="M563" s="319"/>
      <c r="N563" s="123"/>
      <c r="O563" s="123"/>
    </row>
    <row r="564" spans="1:16" ht="18"/>
    <row r="565" spans="1:16" ht="18"/>
    <row r="566" spans="1:16" ht="18"/>
    <row r="567" spans="1:16" ht="18"/>
    <row r="568" spans="1:16" s="114" customFormat="1" ht="39.950000000000003" customHeight="1">
      <c r="A568" s="71" t="s">
        <v>192</v>
      </c>
      <c r="B568" s="348"/>
      <c r="C568" s="348"/>
      <c r="D568" s="348"/>
      <c r="E568" s="348"/>
      <c r="I568" s="71" t="s">
        <v>193</v>
      </c>
      <c r="J568" s="348"/>
      <c r="K568" s="348"/>
      <c r="L568" s="348"/>
      <c r="M568" s="348"/>
      <c r="N568" s="129"/>
      <c r="O568" s="129"/>
      <c r="P568" s="130"/>
    </row>
    <row r="569" spans="1:16" ht="18"/>
    <row r="570" spans="1:16" ht="18.75" thickBot="1"/>
    <row r="571" spans="1:16" ht="60" customHeight="1" thickBot="1">
      <c r="B571" s="349" t="s">
        <v>194</v>
      </c>
      <c r="C571" s="350"/>
      <c r="D571" s="350"/>
      <c r="E571" s="350"/>
      <c r="F571" s="350"/>
      <c r="G571" s="350"/>
      <c r="H571" s="350"/>
      <c r="I571" s="350"/>
      <c r="J571" s="350"/>
      <c r="K571" s="351"/>
    </row>
    <row r="572" spans="1:16" ht="18"/>
  </sheetData>
  <mergeCells count="162">
    <mergeCell ref="B568:E568"/>
    <mergeCell ref="J568:M568"/>
    <mergeCell ref="B571:K571"/>
    <mergeCell ref="A542:C542"/>
    <mergeCell ref="I542:M542"/>
    <mergeCell ref="I552:I555"/>
    <mergeCell ref="J552:M555"/>
    <mergeCell ref="J557:M559"/>
    <mergeCell ref="I561:M563"/>
    <mergeCell ref="A518:C518"/>
    <mergeCell ref="I518:M518"/>
    <mergeCell ref="I528:I531"/>
    <mergeCell ref="J528:M531"/>
    <mergeCell ref="J533:M535"/>
    <mergeCell ref="I537:M539"/>
    <mergeCell ref="A494:C494"/>
    <mergeCell ref="I494:M494"/>
    <mergeCell ref="I504:I507"/>
    <mergeCell ref="J504:M507"/>
    <mergeCell ref="J509:M511"/>
    <mergeCell ref="I513:M515"/>
    <mergeCell ref="A470:C470"/>
    <mergeCell ref="I470:M470"/>
    <mergeCell ref="I480:I483"/>
    <mergeCell ref="J480:M483"/>
    <mergeCell ref="J485:M487"/>
    <mergeCell ref="I489:M491"/>
    <mergeCell ref="A446:C446"/>
    <mergeCell ref="I446:M446"/>
    <mergeCell ref="I456:I459"/>
    <mergeCell ref="J456:M459"/>
    <mergeCell ref="J461:M463"/>
    <mergeCell ref="I465:M467"/>
    <mergeCell ref="A422:C422"/>
    <mergeCell ref="I422:M422"/>
    <mergeCell ref="I432:I435"/>
    <mergeCell ref="J432:M435"/>
    <mergeCell ref="J437:M439"/>
    <mergeCell ref="I441:M443"/>
    <mergeCell ref="A398:C398"/>
    <mergeCell ref="I398:M398"/>
    <mergeCell ref="I408:I411"/>
    <mergeCell ref="J408:M411"/>
    <mergeCell ref="J413:M415"/>
    <mergeCell ref="I417:M419"/>
    <mergeCell ref="J375:M377"/>
    <mergeCell ref="B386:E388"/>
    <mergeCell ref="J386:M388"/>
    <mergeCell ref="A391:D391"/>
    <mergeCell ref="J391:M393"/>
    <mergeCell ref="A396:E396"/>
    <mergeCell ref="A348:E348"/>
    <mergeCell ref="I348:M348"/>
    <mergeCell ref="B368:E370"/>
    <mergeCell ref="J368:M370"/>
    <mergeCell ref="A373:E373"/>
    <mergeCell ref="I373:L373"/>
    <mergeCell ref="I325:I328"/>
    <mergeCell ref="J325:M328"/>
    <mergeCell ref="J330:M332"/>
    <mergeCell ref="I334:M336"/>
    <mergeCell ref="A341:E341"/>
    <mergeCell ref="J343:M345"/>
    <mergeCell ref="I301:I304"/>
    <mergeCell ref="J301:M304"/>
    <mergeCell ref="J306:M308"/>
    <mergeCell ref="I310:M312"/>
    <mergeCell ref="A315:C315"/>
    <mergeCell ref="I315:M315"/>
    <mergeCell ref="I277:I280"/>
    <mergeCell ref="J277:M280"/>
    <mergeCell ref="J282:M284"/>
    <mergeCell ref="I286:M288"/>
    <mergeCell ref="A291:C291"/>
    <mergeCell ref="I291:M291"/>
    <mergeCell ref="I253:I256"/>
    <mergeCell ref="J253:M256"/>
    <mergeCell ref="J258:M260"/>
    <mergeCell ref="I262:M264"/>
    <mergeCell ref="A267:C267"/>
    <mergeCell ref="I267:M267"/>
    <mergeCell ref="I229:I232"/>
    <mergeCell ref="J229:M232"/>
    <mergeCell ref="J234:M236"/>
    <mergeCell ref="I238:M240"/>
    <mergeCell ref="A243:C243"/>
    <mergeCell ref="I243:M243"/>
    <mergeCell ref="B193:E195"/>
    <mergeCell ref="J205:M207"/>
    <mergeCell ref="A210:D210"/>
    <mergeCell ref="B212:E214"/>
    <mergeCell ref="A217:E217"/>
    <mergeCell ref="A219:C219"/>
    <mergeCell ref="I219:M219"/>
    <mergeCell ref="I161:M163"/>
    <mergeCell ref="J165:M171"/>
    <mergeCell ref="A167:B167"/>
    <mergeCell ref="A169:B169"/>
    <mergeCell ref="I173:M174"/>
    <mergeCell ref="A177:E177"/>
    <mergeCell ref="I177:M177"/>
    <mergeCell ref="A149:B149"/>
    <mergeCell ref="J151:M157"/>
    <mergeCell ref="A153:B153"/>
    <mergeCell ref="A155:B155"/>
    <mergeCell ref="A157:B157"/>
    <mergeCell ref="A159:B159"/>
    <mergeCell ref="A139:B139"/>
    <mergeCell ref="A141:B141"/>
    <mergeCell ref="A143:B143"/>
    <mergeCell ref="I143:M145"/>
    <mergeCell ref="A145:B145"/>
    <mergeCell ref="A147:B147"/>
    <mergeCell ref="A124:B124"/>
    <mergeCell ref="A126:B126"/>
    <mergeCell ref="A128:B128"/>
    <mergeCell ref="J131:M137"/>
    <mergeCell ref="A133:B133"/>
    <mergeCell ref="A135:B135"/>
    <mergeCell ref="A137:B137"/>
    <mergeCell ref="A116:B116"/>
    <mergeCell ref="U116:V116"/>
    <mergeCell ref="A118:B118"/>
    <mergeCell ref="U118:V118"/>
    <mergeCell ref="A120:B120"/>
    <mergeCell ref="I120:M122"/>
    <mergeCell ref="U120:V120"/>
    <mergeCell ref="A122:B122"/>
    <mergeCell ref="U122:V122"/>
    <mergeCell ref="A104:B104"/>
    <mergeCell ref="A106:B106"/>
    <mergeCell ref="J108:M114"/>
    <mergeCell ref="U108:V108"/>
    <mergeCell ref="A110:B110"/>
    <mergeCell ref="U110:V110"/>
    <mergeCell ref="A112:B112"/>
    <mergeCell ref="U112:V112"/>
    <mergeCell ref="A114:B114"/>
    <mergeCell ref="U114:V114"/>
    <mergeCell ref="A96:B96"/>
    <mergeCell ref="A98:B98"/>
    <mergeCell ref="A100:B100"/>
    <mergeCell ref="I100:M102"/>
    <mergeCell ref="A102:B102"/>
    <mergeCell ref="A54:E54"/>
    <mergeCell ref="J54:M55"/>
    <mergeCell ref="A61:E61"/>
    <mergeCell ref="J63:M69"/>
    <mergeCell ref="A82:E82"/>
    <mergeCell ref="J84:M90"/>
    <mergeCell ref="A86:B86"/>
    <mergeCell ref="A88:B88"/>
    <mergeCell ref="A90:B90"/>
    <mergeCell ref="B1:M4"/>
    <mergeCell ref="B5:M6"/>
    <mergeCell ref="A8:M26"/>
    <mergeCell ref="A39:E39"/>
    <mergeCell ref="I39:M39"/>
    <mergeCell ref="B46:E48"/>
    <mergeCell ref="J46:M48"/>
    <mergeCell ref="A92:B92"/>
    <mergeCell ref="A94:B94"/>
  </mergeCells>
  <conditionalFormatting sqref="C31 C33 C35">
    <cfRule type="containsBlanks" dxfId="2453" priority="188">
      <formula>LEN(TRIM(C31))=0</formula>
    </cfRule>
  </conditionalFormatting>
  <conditionalFormatting sqref="B185 B183 B181">
    <cfRule type="containsBlanks" dxfId="2452" priority="186">
      <formula>LEN(TRIM(B181))=0</formula>
    </cfRule>
  </conditionalFormatting>
  <conditionalFormatting sqref="B73 B71 B69 B67">
    <cfRule type="containsBlanks" dxfId="2451" priority="187">
      <formula>LEN(TRIM(B67))=0</formula>
    </cfRule>
  </conditionalFormatting>
  <conditionalFormatting sqref="J366 J356 J354 J352 B356 B354 B352">
    <cfRule type="containsBlanks" dxfId="2450" priority="185">
      <formula>LEN(TRIM(B352))=0</formula>
    </cfRule>
  </conditionalFormatting>
  <conditionalFormatting sqref="J221">
    <cfRule type="containsBlanks" dxfId="2449" priority="182">
      <formula>LEN(TRIM(J221))=0</formula>
    </cfRule>
  </conditionalFormatting>
  <conditionalFormatting sqref="J222">
    <cfRule type="containsBlanks" dxfId="2448" priority="181">
      <formula>LEN(TRIM(J222))=0</formula>
    </cfRule>
  </conditionalFormatting>
  <conditionalFormatting sqref="B221">
    <cfRule type="containsBlanks" dxfId="2447" priority="184">
      <formula>LEN(TRIM(B221))=0</formula>
    </cfRule>
  </conditionalFormatting>
  <conditionalFormatting sqref="J250">
    <cfRule type="containsBlanks" dxfId="2446" priority="169">
      <formula>LEN(TRIM(J250))=0</formula>
    </cfRule>
  </conditionalFormatting>
  <conditionalFormatting sqref="I238">
    <cfRule type="containsText" dxfId="2445" priority="183" operator="containsText" text="NOTA">
      <formula>NOT(ISERROR(SEARCH("NOTA",I238)))</formula>
    </cfRule>
  </conditionalFormatting>
  <conditionalFormatting sqref="J225">
    <cfRule type="containsBlanks" dxfId="2444" priority="179">
      <formula>LEN(TRIM(J225))=0</formula>
    </cfRule>
  </conditionalFormatting>
  <conditionalFormatting sqref="J223">
    <cfRule type="containsBlanks" dxfId="2443" priority="180">
      <formula>LEN(TRIM(J223))=0</formula>
    </cfRule>
  </conditionalFormatting>
  <conditionalFormatting sqref="B269">
    <cfRule type="containsBlanks" dxfId="2442" priority="166">
      <formula>LEN(TRIM(B269))=0</formula>
    </cfRule>
  </conditionalFormatting>
  <conditionalFormatting sqref="J226">
    <cfRule type="containsBlanks" dxfId="2441" priority="178">
      <formula>LEN(TRIM(J226))=0</formula>
    </cfRule>
  </conditionalFormatting>
  <conditionalFormatting sqref="J227">
    <cfRule type="containsBlanks" dxfId="2440" priority="177">
      <formula>LEN(TRIM(J227))=0</formula>
    </cfRule>
  </conditionalFormatting>
  <conditionalFormatting sqref="J275">
    <cfRule type="containsBlanks" dxfId="2439" priority="159">
      <formula>LEN(TRIM(J275))=0</formula>
    </cfRule>
  </conditionalFormatting>
  <conditionalFormatting sqref="B222:B239">
    <cfRule type="containsBlanks" dxfId="2438" priority="176">
      <formula>LEN(TRIM(B222))=0</formula>
    </cfRule>
  </conditionalFormatting>
  <conditionalFormatting sqref="J299">
    <cfRule type="containsBlanks" dxfId="2437" priority="150">
      <formula>LEN(TRIM(J299))=0</formula>
    </cfRule>
  </conditionalFormatting>
  <conditionalFormatting sqref="B270:B287">
    <cfRule type="containsBlanks" dxfId="2436" priority="158">
      <formula>LEN(TRIM(B270))=0</formula>
    </cfRule>
  </conditionalFormatting>
  <conditionalFormatting sqref="B294:B311">
    <cfRule type="containsBlanks" dxfId="2435" priority="149">
      <formula>LEN(TRIM(B294))=0</formula>
    </cfRule>
  </conditionalFormatting>
  <conditionalFormatting sqref="B245">
    <cfRule type="containsBlanks" dxfId="2434" priority="175">
      <formula>LEN(TRIM(B245))=0</formula>
    </cfRule>
  </conditionalFormatting>
  <conditionalFormatting sqref="I262">
    <cfRule type="containsText" dxfId="2433" priority="174" operator="containsText" text="NOTA">
      <formula>NOT(ISERROR(SEARCH("NOTA",I262)))</formula>
    </cfRule>
  </conditionalFormatting>
  <conditionalFormatting sqref="J245">
    <cfRule type="containsBlanks" dxfId="2432" priority="173">
      <formula>LEN(TRIM(J245))=0</formula>
    </cfRule>
  </conditionalFormatting>
  <conditionalFormatting sqref="J246">
    <cfRule type="containsBlanks" dxfId="2431" priority="172">
      <formula>LEN(TRIM(J246))=0</formula>
    </cfRule>
  </conditionalFormatting>
  <conditionalFormatting sqref="J247">
    <cfRule type="containsBlanks" dxfId="2430" priority="171">
      <formula>LEN(TRIM(J247))=0</formula>
    </cfRule>
  </conditionalFormatting>
  <conditionalFormatting sqref="J249">
    <cfRule type="containsBlanks" dxfId="2429" priority="170">
      <formula>LEN(TRIM(J249))=0</formula>
    </cfRule>
  </conditionalFormatting>
  <conditionalFormatting sqref="J274">
    <cfRule type="containsBlanks" dxfId="2428" priority="160">
      <formula>LEN(TRIM(J274))=0</formula>
    </cfRule>
  </conditionalFormatting>
  <conditionalFormatting sqref="J251">
    <cfRule type="containsBlanks" dxfId="2427" priority="168">
      <formula>LEN(TRIM(J251))=0</formula>
    </cfRule>
  </conditionalFormatting>
  <conditionalFormatting sqref="B246:B263">
    <cfRule type="containsBlanks" dxfId="2426" priority="167">
      <formula>LEN(TRIM(B246))=0</formula>
    </cfRule>
  </conditionalFormatting>
  <conditionalFormatting sqref="I286">
    <cfRule type="containsText" dxfId="2425" priority="165" operator="containsText" text="NOTA">
      <formula>NOT(ISERROR(SEARCH("NOTA",I286)))</formula>
    </cfRule>
  </conditionalFormatting>
  <conditionalFormatting sqref="J269">
    <cfRule type="containsBlanks" dxfId="2424" priority="164">
      <formula>LEN(TRIM(J269))=0</formula>
    </cfRule>
  </conditionalFormatting>
  <conditionalFormatting sqref="J270">
    <cfRule type="containsBlanks" dxfId="2423" priority="163">
      <formula>LEN(TRIM(J270))=0</formula>
    </cfRule>
  </conditionalFormatting>
  <conditionalFormatting sqref="J271">
    <cfRule type="containsBlanks" dxfId="2422" priority="162">
      <formula>LEN(TRIM(J271))=0</formula>
    </cfRule>
  </conditionalFormatting>
  <conditionalFormatting sqref="J273">
    <cfRule type="containsBlanks" dxfId="2421" priority="161">
      <formula>LEN(TRIM(J273))=0</formula>
    </cfRule>
  </conditionalFormatting>
  <conditionalFormatting sqref="J298">
    <cfRule type="containsBlanks" dxfId="2420" priority="151">
      <formula>LEN(TRIM(J298))=0</formula>
    </cfRule>
  </conditionalFormatting>
  <conditionalFormatting sqref="B293">
    <cfRule type="containsBlanks" dxfId="2419" priority="157">
      <formula>LEN(TRIM(B293))=0</formula>
    </cfRule>
  </conditionalFormatting>
  <conditionalFormatting sqref="I310">
    <cfRule type="containsText" dxfId="2418" priority="156" operator="containsText" text="NOTA">
      <formula>NOT(ISERROR(SEARCH("NOTA",I310)))</formula>
    </cfRule>
  </conditionalFormatting>
  <conditionalFormatting sqref="J293">
    <cfRule type="containsBlanks" dxfId="2417" priority="155">
      <formula>LEN(TRIM(J293))=0</formula>
    </cfRule>
  </conditionalFormatting>
  <conditionalFormatting sqref="J294">
    <cfRule type="containsBlanks" dxfId="2416" priority="154">
      <formula>LEN(TRIM(J294))=0</formula>
    </cfRule>
  </conditionalFormatting>
  <conditionalFormatting sqref="J295">
    <cfRule type="containsBlanks" dxfId="2415" priority="153">
      <formula>LEN(TRIM(J295))=0</formula>
    </cfRule>
  </conditionalFormatting>
  <conditionalFormatting sqref="J297">
    <cfRule type="containsBlanks" dxfId="2414" priority="152">
      <formula>LEN(TRIM(J297))=0</formula>
    </cfRule>
  </conditionalFormatting>
  <conditionalFormatting sqref="B400">
    <cfRule type="containsBlanks" dxfId="2413" priority="148">
      <formula>LEN(TRIM(B400))=0</formula>
    </cfRule>
  </conditionalFormatting>
  <conditionalFormatting sqref="I417">
    <cfRule type="containsText" dxfId="2412" priority="147" operator="containsText" text="NOTA">
      <formula>NOT(ISERROR(SEARCH("NOTA",I417)))</formula>
    </cfRule>
  </conditionalFormatting>
  <conditionalFormatting sqref="J400">
    <cfRule type="containsBlanks" dxfId="2411" priority="146">
      <formula>LEN(TRIM(J400))=0</formula>
    </cfRule>
  </conditionalFormatting>
  <conditionalFormatting sqref="J401">
    <cfRule type="containsBlanks" dxfId="2410" priority="145">
      <formula>LEN(TRIM(J401))=0</formula>
    </cfRule>
  </conditionalFormatting>
  <conditionalFormatting sqref="J402">
    <cfRule type="containsBlanks" dxfId="2409" priority="144">
      <formula>LEN(TRIM(J402))=0</formula>
    </cfRule>
  </conditionalFormatting>
  <conditionalFormatting sqref="J404">
    <cfRule type="containsBlanks" dxfId="2408" priority="143">
      <formula>LEN(TRIM(J404))=0</formula>
    </cfRule>
  </conditionalFormatting>
  <conditionalFormatting sqref="J405">
    <cfRule type="containsBlanks" dxfId="2407" priority="142">
      <formula>LEN(TRIM(J405))=0</formula>
    </cfRule>
  </conditionalFormatting>
  <conditionalFormatting sqref="J406">
    <cfRule type="containsBlanks" dxfId="2406" priority="141">
      <formula>LEN(TRIM(J406))=0</formula>
    </cfRule>
  </conditionalFormatting>
  <conditionalFormatting sqref="B401:B418">
    <cfRule type="containsBlanks" dxfId="2405" priority="140">
      <formula>LEN(TRIM(B401))=0</formula>
    </cfRule>
  </conditionalFormatting>
  <conditionalFormatting sqref="B424">
    <cfRule type="containsBlanks" dxfId="2404" priority="139">
      <formula>LEN(TRIM(B424))=0</formula>
    </cfRule>
  </conditionalFormatting>
  <conditionalFormatting sqref="I441">
    <cfRule type="containsText" dxfId="2403" priority="138" operator="containsText" text="NOTA">
      <formula>NOT(ISERROR(SEARCH("NOTA",I441)))</formula>
    </cfRule>
  </conditionalFormatting>
  <conditionalFormatting sqref="J424">
    <cfRule type="containsBlanks" dxfId="2402" priority="137">
      <formula>LEN(TRIM(J424))=0</formula>
    </cfRule>
  </conditionalFormatting>
  <conditionalFormatting sqref="J425">
    <cfRule type="containsBlanks" dxfId="2401" priority="136">
      <formula>LEN(TRIM(J425))=0</formula>
    </cfRule>
  </conditionalFormatting>
  <conditionalFormatting sqref="J426">
    <cfRule type="containsBlanks" dxfId="2400" priority="135">
      <formula>LEN(TRIM(J426))=0</formula>
    </cfRule>
  </conditionalFormatting>
  <conditionalFormatting sqref="J428">
    <cfRule type="containsBlanks" dxfId="2399" priority="134">
      <formula>LEN(TRIM(J428))=0</formula>
    </cfRule>
  </conditionalFormatting>
  <conditionalFormatting sqref="J429">
    <cfRule type="containsBlanks" dxfId="2398" priority="133">
      <formula>LEN(TRIM(J429))=0</formula>
    </cfRule>
  </conditionalFormatting>
  <conditionalFormatting sqref="J430">
    <cfRule type="containsBlanks" dxfId="2397" priority="132">
      <formula>LEN(TRIM(J430))=0</formula>
    </cfRule>
  </conditionalFormatting>
  <conditionalFormatting sqref="B425:B442">
    <cfRule type="containsBlanks" dxfId="2396" priority="131">
      <formula>LEN(TRIM(B425))=0</formula>
    </cfRule>
  </conditionalFormatting>
  <conditionalFormatting sqref="B448">
    <cfRule type="containsBlanks" dxfId="2395" priority="130">
      <formula>LEN(TRIM(B448))=0</formula>
    </cfRule>
  </conditionalFormatting>
  <conditionalFormatting sqref="I465">
    <cfRule type="containsText" dxfId="2394" priority="129" operator="containsText" text="NOTA">
      <formula>NOT(ISERROR(SEARCH("NOTA",I465)))</formula>
    </cfRule>
  </conditionalFormatting>
  <conditionalFormatting sqref="J448">
    <cfRule type="containsBlanks" dxfId="2393" priority="128">
      <formula>LEN(TRIM(J448))=0</formula>
    </cfRule>
  </conditionalFormatting>
  <conditionalFormatting sqref="J449">
    <cfRule type="containsBlanks" dxfId="2392" priority="127">
      <formula>LEN(TRIM(J449))=0</formula>
    </cfRule>
  </conditionalFormatting>
  <conditionalFormatting sqref="J450">
    <cfRule type="containsBlanks" dxfId="2391" priority="126">
      <formula>LEN(TRIM(J450))=0</formula>
    </cfRule>
  </conditionalFormatting>
  <conditionalFormatting sqref="J452">
    <cfRule type="containsBlanks" dxfId="2390" priority="125">
      <formula>LEN(TRIM(J452))=0</formula>
    </cfRule>
  </conditionalFormatting>
  <conditionalFormatting sqref="J453">
    <cfRule type="containsBlanks" dxfId="2389" priority="124">
      <formula>LEN(TRIM(J453))=0</formula>
    </cfRule>
  </conditionalFormatting>
  <conditionalFormatting sqref="J454">
    <cfRule type="containsBlanks" dxfId="2388" priority="123">
      <formula>LEN(TRIM(J454))=0</formula>
    </cfRule>
  </conditionalFormatting>
  <conditionalFormatting sqref="B449:B466">
    <cfRule type="containsBlanks" dxfId="2387" priority="122">
      <formula>LEN(TRIM(B449))=0</formula>
    </cfRule>
  </conditionalFormatting>
  <conditionalFormatting sqref="B496">
    <cfRule type="containsBlanks" dxfId="2386" priority="121">
      <formula>LEN(TRIM(B496))=0</formula>
    </cfRule>
  </conditionalFormatting>
  <conditionalFormatting sqref="I513">
    <cfRule type="containsText" dxfId="2385" priority="120" operator="containsText" text="NOTA">
      <formula>NOT(ISERROR(SEARCH("NOTA",I513)))</formula>
    </cfRule>
  </conditionalFormatting>
  <conditionalFormatting sqref="J496">
    <cfRule type="containsBlanks" dxfId="2384" priority="119">
      <formula>LEN(TRIM(J496))=0</formula>
    </cfRule>
  </conditionalFormatting>
  <conditionalFormatting sqref="J497">
    <cfRule type="containsBlanks" dxfId="2383" priority="118">
      <formula>LEN(TRIM(J497))=0</formula>
    </cfRule>
  </conditionalFormatting>
  <conditionalFormatting sqref="J498">
    <cfRule type="containsBlanks" dxfId="2382" priority="117">
      <formula>LEN(TRIM(J498))=0</formula>
    </cfRule>
  </conditionalFormatting>
  <conditionalFormatting sqref="J500">
    <cfRule type="containsBlanks" dxfId="2381" priority="116">
      <formula>LEN(TRIM(J500))=0</formula>
    </cfRule>
  </conditionalFormatting>
  <conditionalFormatting sqref="J501">
    <cfRule type="containsBlanks" dxfId="2380" priority="115">
      <formula>LEN(TRIM(J501))=0</formula>
    </cfRule>
  </conditionalFormatting>
  <conditionalFormatting sqref="J502">
    <cfRule type="containsBlanks" dxfId="2379" priority="114">
      <formula>LEN(TRIM(J502))=0</formula>
    </cfRule>
  </conditionalFormatting>
  <conditionalFormatting sqref="B497:B514">
    <cfRule type="containsBlanks" dxfId="2378" priority="113">
      <formula>LEN(TRIM(B497))=0</formula>
    </cfRule>
  </conditionalFormatting>
  <conditionalFormatting sqref="B544">
    <cfRule type="containsBlanks" dxfId="2377" priority="112">
      <formula>LEN(TRIM(B544))=0</formula>
    </cfRule>
  </conditionalFormatting>
  <conditionalFormatting sqref="I561">
    <cfRule type="containsText" dxfId="2376" priority="111" operator="containsText" text="NOTA">
      <formula>NOT(ISERROR(SEARCH("NOTA",I561)))</formula>
    </cfRule>
  </conditionalFormatting>
  <conditionalFormatting sqref="J544">
    <cfRule type="containsBlanks" dxfId="2375" priority="110">
      <formula>LEN(TRIM(J544))=0</formula>
    </cfRule>
  </conditionalFormatting>
  <conditionalFormatting sqref="J545">
    <cfRule type="containsBlanks" dxfId="2374" priority="109">
      <formula>LEN(TRIM(J545))=0</formula>
    </cfRule>
  </conditionalFormatting>
  <conditionalFormatting sqref="J546">
    <cfRule type="containsBlanks" dxfId="2373" priority="108">
      <formula>LEN(TRIM(J546))=0</formula>
    </cfRule>
  </conditionalFormatting>
  <conditionalFormatting sqref="J548">
    <cfRule type="containsBlanks" dxfId="2372" priority="107">
      <formula>LEN(TRIM(J548))=0</formula>
    </cfRule>
  </conditionalFormatting>
  <conditionalFormatting sqref="J549">
    <cfRule type="containsBlanks" dxfId="2371" priority="106">
      <formula>LEN(TRIM(J549))=0</formula>
    </cfRule>
  </conditionalFormatting>
  <conditionalFormatting sqref="J550">
    <cfRule type="containsBlanks" dxfId="2370" priority="105">
      <formula>LEN(TRIM(J550))=0</formula>
    </cfRule>
  </conditionalFormatting>
  <conditionalFormatting sqref="B545:B562">
    <cfRule type="containsBlanks" dxfId="2369" priority="104">
      <formula>LEN(TRIM(B545))=0</formula>
    </cfRule>
  </conditionalFormatting>
  <conditionalFormatting sqref="B345">
    <cfRule type="containsBlanks" dxfId="2368" priority="102">
      <formula>LEN(TRIM(B345))=0</formula>
    </cfRule>
  </conditionalFormatting>
  <conditionalFormatting sqref="B343">
    <cfRule type="containsBlanks" dxfId="2367" priority="103">
      <formula>LEN(TRIM(B343))=0</formula>
    </cfRule>
  </conditionalFormatting>
  <conditionalFormatting sqref="B75">
    <cfRule type="containsBlanks" dxfId="2366" priority="101">
      <formula>LEN(TRIM(B75))=0</formula>
    </cfRule>
  </conditionalFormatting>
  <conditionalFormatting sqref="J187">
    <cfRule type="containsBlanks" dxfId="2365" priority="100">
      <formula>LEN(TRIM(J187))=0</formula>
    </cfRule>
  </conditionalFormatting>
  <conditionalFormatting sqref="J189">
    <cfRule type="containsBlanks" dxfId="2364" priority="99">
      <formula>LEN(TRIM(J189))=0</formula>
    </cfRule>
  </conditionalFormatting>
  <conditionalFormatting sqref="J203">
    <cfRule type="containsBlanks" dxfId="2363" priority="98">
      <formula>LEN(TRIM(J203))=0</formula>
    </cfRule>
  </conditionalFormatting>
  <conditionalFormatting sqref="J191">
    <cfRule type="containsBlanks" dxfId="2362" priority="97">
      <formula>LEN(TRIM(J191))=0</formula>
    </cfRule>
  </conditionalFormatting>
  <conditionalFormatting sqref="B383">
    <cfRule type="containsBlanks" dxfId="2361" priority="95">
      <formula>LEN(TRIM(B383))=0</formula>
    </cfRule>
  </conditionalFormatting>
  <conditionalFormatting sqref="B377 B375">
    <cfRule type="containsBlanks" dxfId="2360" priority="96">
      <formula>LEN(TRIM(B375))=0</formula>
    </cfRule>
  </conditionalFormatting>
  <conditionalFormatting sqref="C86">
    <cfRule type="containsBlanks" dxfId="2359" priority="94">
      <formula>LEN(TRIM(C86))=0</formula>
    </cfRule>
  </conditionalFormatting>
  <conditionalFormatting sqref="C88">
    <cfRule type="containsBlanks" dxfId="2358" priority="93">
      <formula>LEN(TRIM(C88))=0</formula>
    </cfRule>
  </conditionalFormatting>
  <conditionalFormatting sqref="C90">
    <cfRule type="containsBlanks" dxfId="2357" priority="92">
      <formula>LEN(TRIM(C90))=0</formula>
    </cfRule>
  </conditionalFormatting>
  <conditionalFormatting sqref="C92">
    <cfRule type="containsBlanks" dxfId="2356" priority="91">
      <formula>LEN(TRIM(C92))=0</formula>
    </cfRule>
  </conditionalFormatting>
  <conditionalFormatting sqref="C94">
    <cfRule type="containsBlanks" dxfId="2355" priority="90">
      <formula>LEN(TRIM(C94))=0</formula>
    </cfRule>
  </conditionalFormatting>
  <conditionalFormatting sqref="C100 C102 C104">
    <cfRule type="containsBlanks" dxfId="2354" priority="89">
      <formula>LEN(TRIM(C100))=0</formula>
    </cfRule>
  </conditionalFormatting>
  <conditionalFormatting sqref="C106">
    <cfRule type="containsBlanks" dxfId="2353" priority="88">
      <formula>LEN(TRIM(C106))=0</formula>
    </cfRule>
  </conditionalFormatting>
  <conditionalFormatting sqref="C110">
    <cfRule type="containsBlanks" dxfId="2352" priority="87">
      <formula>LEN(TRIM(C110))=0</formula>
    </cfRule>
  </conditionalFormatting>
  <conditionalFormatting sqref="C112">
    <cfRule type="containsBlanks" dxfId="2351" priority="86">
      <formula>LEN(TRIM(C112))=0</formula>
    </cfRule>
  </conditionalFormatting>
  <conditionalFormatting sqref="C114">
    <cfRule type="containsBlanks" dxfId="2350" priority="85">
      <formula>LEN(TRIM(C114))=0</formula>
    </cfRule>
  </conditionalFormatting>
  <conditionalFormatting sqref="C116">
    <cfRule type="containsBlanks" dxfId="2349" priority="84">
      <formula>LEN(TRIM(C116))=0</formula>
    </cfRule>
  </conditionalFormatting>
  <conditionalFormatting sqref="C118">
    <cfRule type="containsBlanks" dxfId="2348" priority="83">
      <formula>LEN(TRIM(C118))=0</formula>
    </cfRule>
  </conditionalFormatting>
  <conditionalFormatting sqref="C120">
    <cfRule type="containsBlanks" dxfId="2347" priority="82">
      <formula>LEN(TRIM(C120))=0</formula>
    </cfRule>
  </conditionalFormatting>
  <conditionalFormatting sqref="C122 C124 C126">
    <cfRule type="containsBlanks" dxfId="2346" priority="81">
      <formula>LEN(TRIM(C122))=0</formula>
    </cfRule>
  </conditionalFormatting>
  <conditionalFormatting sqref="C128">
    <cfRule type="containsBlanks" dxfId="2345" priority="80">
      <formula>LEN(TRIM(C128))=0</formula>
    </cfRule>
  </conditionalFormatting>
  <conditionalFormatting sqref="I120:O122">
    <cfRule type="containsText" dxfId="2344" priority="79" operator="containsText" text="Nota">
      <formula>NOT(ISERROR(SEARCH("Nota",I120)))</formula>
    </cfRule>
  </conditionalFormatting>
  <conditionalFormatting sqref="C133">
    <cfRule type="containsBlanks" dxfId="2343" priority="78">
      <formula>LEN(TRIM(C133))=0</formula>
    </cfRule>
  </conditionalFormatting>
  <conditionalFormatting sqref="C135">
    <cfRule type="containsBlanks" dxfId="2342" priority="77">
      <formula>LEN(TRIM(C135))=0</formula>
    </cfRule>
  </conditionalFormatting>
  <conditionalFormatting sqref="C137">
    <cfRule type="containsBlanks" dxfId="2341" priority="76">
      <formula>LEN(TRIM(C137))=0</formula>
    </cfRule>
  </conditionalFormatting>
  <conditionalFormatting sqref="C139">
    <cfRule type="containsBlanks" dxfId="2340" priority="75">
      <formula>LEN(TRIM(C139))=0</formula>
    </cfRule>
  </conditionalFormatting>
  <conditionalFormatting sqref="C141">
    <cfRule type="containsBlanks" dxfId="2339" priority="74">
      <formula>LEN(TRIM(C141))=0</formula>
    </cfRule>
  </conditionalFormatting>
  <conditionalFormatting sqref="C143">
    <cfRule type="containsBlanks" dxfId="2338" priority="73">
      <formula>LEN(TRIM(C143))=0</formula>
    </cfRule>
  </conditionalFormatting>
  <conditionalFormatting sqref="C145 C147 C149">
    <cfRule type="containsBlanks" dxfId="2337" priority="72">
      <formula>LEN(TRIM(C145))=0</formula>
    </cfRule>
  </conditionalFormatting>
  <conditionalFormatting sqref="I143:O145">
    <cfRule type="containsText" dxfId="2336" priority="71" operator="containsText" text="Nota">
      <formula>NOT(ISERROR(SEARCH("Nota",I143)))</formula>
    </cfRule>
  </conditionalFormatting>
  <conditionalFormatting sqref="C153">
    <cfRule type="containsBlanks" dxfId="2335" priority="70">
      <formula>LEN(TRIM(C153))=0</formula>
    </cfRule>
  </conditionalFormatting>
  <conditionalFormatting sqref="C155">
    <cfRule type="containsBlanks" dxfId="2334" priority="69">
      <formula>LEN(TRIM(C155))=0</formula>
    </cfRule>
  </conditionalFormatting>
  <conditionalFormatting sqref="C157">
    <cfRule type="containsBlanks" dxfId="2333" priority="68">
      <formula>LEN(TRIM(C157))=0</formula>
    </cfRule>
  </conditionalFormatting>
  <conditionalFormatting sqref="C159">
    <cfRule type="containsBlanks" dxfId="2332" priority="67">
      <formula>LEN(TRIM(C159))=0</formula>
    </cfRule>
  </conditionalFormatting>
  <conditionalFormatting sqref="I161:O163">
    <cfRule type="containsText" dxfId="2331" priority="66" operator="containsText" text="Nota">
      <formula>NOT(ISERROR(SEARCH("Nota",I161)))</formula>
    </cfRule>
  </conditionalFormatting>
  <conditionalFormatting sqref="I100:O102">
    <cfRule type="containsText" dxfId="2330" priority="65" operator="containsText" text="Nota">
      <formula>NOT(ISERROR(SEARCH("Nota",I100)))</formula>
    </cfRule>
  </conditionalFormatting>
  <conditionalFormatting sqref="B568:E568">
    <cfRule type="containsBlanks" dxfId="2329" priority="64">
      <formula>LEN(TRIM(B568))=0</formula>
    </cfRule>
  </conditionalFormatting>
  <conditionalFormatting sqref="J568:O568">
    <cfRule type="containsBlanks" dxfId="2328" priority="63">
      <formula>LEN(TRIM(J568))=0</formula>
    </cfRule>
  </conditionalFormatting>
  <conditionalFormatting sqref="B42:D43">
    <cfRule type="containsBlanks" dxfId="2327" priority="62">
      <formula>LEN(TRIM(B42))=0</formula>
    </cfRule>
  </conditionalFormatting>
  <conditionalFormatting sqref="J42:J43">
    <cfRule type="containsBlanks" dxfId="2326" priority="61">
      <formula>LEN(TRIM(J42))=0</formula>
    </cfRule>
  </conditionalFormatting>
  <conditionalFormatting sqref="J193">
    <cfRule type="containsBlanks" dxfId="2325" priority="60">
      <formula>LEN(TRIM(J193))=0</formula>
    </cfRule>
  </conditionalFormatting>
  <conditionalFormatting sqref="B56">
    <cfRule type="containsBlanks" dxfId="2324" priority="59">
      <formula>LEN(TRIM(B56))=0</formula>
    </cfRule>
  </conditionalFormatting>
  <conditionalFormatting sqref="B58">
    <cfRule type="containsBlanks" dxfId="2323" priority="58">
      <formula>LEN(TRIM(B58))=0</formula>
    </cfRule>
  </conditionalFormatting>
  <conditionalFormatting sqref="B358">
    <cfRule type="containsBlanks" dxfId="2322" priority="57">
      <formula>LEN(TRIM(B358))=0</formula>
    </cfRule>
  </conditionalFormatting>
  <conditionalFormatting sqref="J358">
    <cfRule type="containsBlanks" dxfId="2321" priority="56">
      <formula>LEN(TRIM(J358))=0</formula>
    </cfRule>
  </conditionalFormatting>
  <conditionalFormatting sqref="E391">
    <cfRule type="containsBlanks" dxfId="2320" priority="55">
      <formula>LEN(TRIM(E391))=0</formula>
    </cfRule>
  </conditionalFormatting>
  <conditionalFormatting sqref="B472">
    <cfRule type="containsBlanks" dxfId="2319" priority="54">
      <formula>LEN(TRIM(B472))=0</formula>
    </cfRule>
  </conditionalFormatting>
  <conditionalFormatting sqref="I489">
    <cfRule type="containsText" dxfId="2318" priority="46" operator="containsText" text="NOTA">
      <formula>NOT(ISERROR(SEARCH("NOTA",I489)))</formula>
    </cfRule>
  </conditionalFormatting>
  <conditionalFormatting sqref="J472">
    <cfRule type="containsBlanks" dxfId="2317" priority="53">
      <formula>LEN(TRIM(J472))=0</formula>
    </cfRule>
  </conditionalFormatting>
  <conditionalFormatting sqref="J473">
    <cfRule type="containsBlanks" dxfId="2316" priority="52">
      <formula>LEN(TRIM(J473))=0</formula>
    </cfRule>
  </conditionalFormatting>
  <conditionalFormatting sqref="J474">
    <cfRule type="containsBlanks" dxfId="2315" priority="51">
      <formula>LEN(TRIM(J474))=0</formula>
    </cfRule>
  </conditionalFormatting>
  <conditionalFormatting sqref="J476">
    <cfRule type="containsBlanks" dxfId="2314" priority="50">
      <formula>LEN(TRIM(J476))=0</formula>
    </cfRule>
  </conditionalFormatting>
  <conditionalFormatting sqref="J477">
    <cfRule type="containsBlanks" dxfId="2313" priority="49">
      <formula>LEN(TRIM(J477))=0</formula>
    </cfRule>
  </conditionalFormatting>
  <conditionalFormatting sqref="J478">
    <cfRule type="containsBlanks" dxfId="2312" priority="48">
      <formula>LEN(TRIM(J478))=0</formula>
    </cfRule>
  </conditionalFormatting>
  <conditionalFormatting sqref="B473:B490">
    <cfRule type="containsBlanks" dxfId="2311" priority="47">
      <formula>LEN(TRIM(B473))=0</formula>
    </cfRule>
  </conditionalFormatting>
  <conditionalFormatting sqref="C96">
    <cfRule type="containsBlanks" dxfId="2310" priority="45">
      <formula>LEN(TRIM(C96))=0</formula>
    </cfRule>
  </conditionalFormatting>
  <conditionalFormatting sqref="I96:O97">
    <cfRule type="containsText" dxfId="2309" priority="44" operator="containsText" text="Nota">
      <formula>NOT(ISERROR(SEARCH("Nota",I96)))</formula>
    </cfRule>
  </conditionalFormatting>
  <conditionalFormatting sqref="C98">
    <cfRule type="containsBlanks" dxfId="2308" priority="43">
      <formula>LEN(TRIM(C98))=0</formula>
    </cfRule>
  </conditionalFormatting>
  <conditionalFormatting sqref="I98:O99">
    <cfRule type="containsText" dxfId="2307" priority="42" operator="containsText" text="Nota">
      <formula>NOT(ISERROR(SEARCH("Nota",I98)))</formula>
    </cfRule>
  </conditionalFormatting>
  <conditionalFormatting sqref="B379">
    <cfRule type="containsBlanks" dxfId="2306" priority="41">
      <formula>LEN(TRIM(B379))=0</formula>
    </cfRule>
  </conditionalFormatting>
  <conditionalFormatting sqref="B381">
    <cfRule type="containsBlanks" dxfId="2305" priority="40">
      <formula>LEN(TRIM(B381))=0</formula>
    </cfRule>
  </conditionalFormatting>
  <conditionalFormatting sqref="J197">
    <cfRule type="containsBlanks" dxfId="2304" priority="39">
      <formula>LEN(TRIM(J197))=0</formula>
    </cfRule>
  </conditionalFormatting>
  <conditionalFormatting sqref="J183">
    <cfRule type="containsBlanks" dxfId="2303" priority="38">
      <formula>LEN(TRIM(J183))=0</formula>
    </cfRule>
  </conditionalFormatting>
  <conditionalFormatting sqref="J185">
    <cfRule type="containsBlanks" dxfId="2302" priority="37">
      <formula>LEN(TRIM(J185))=0</formula>
    </cfRule>
  </conditionalFormatting>
  <conditionalFormatting sqref="B77">
    <cfRule type="containsBlanks" dxfId="2301" priority="36">
      <formula>LEN(TRIM(B77))=0</formula>
    </cfRule>
  </conditionalFormatting>
  <conditionalFormatting sqref="C167">
    <cfRule type="containsBlanks" dxfId="2300" priority="35">
      <formula>LEN(TRIM(C167))=0</formula>
    </cfRule>
  </conditionalFormatting>
  <conditionalFormatting sqref="C169">
    <cfRule type="containsBlanks" dxfId="2299" priority="34">
      <formula>LEN(TRIM(C169))=0</formula>
    </cfRule>
  </conditionalFormatting>
  <conditionalFormatting sqref="I173">
    <cfRule type="containsText" dxfId="2298" priority="33" operator="containsText" text="Nota">
      <formula>NOT(ISERROR(SEARCH("Nota",I173)))</formula>
    </cfRule>
  </conditionalFormatting>
  <conditionalFormatting sqref="J362">
    <cfRule type="containsBlanks" dxfId="2297" priority="32">
      <formula>LEN(TRIM(J362))=0</formula>
    </cfRule>
  </conditionalFormatting>
  <conditionalFormatting sqref="J364">
    <cfRule type="containsBlanks" dxfId="2296" priority="31">
      <formula>LEN(TRIM(J364))=0</formula>
    </cfRule>
  </conditionalFormatting>
  <conditionalFormatting sqref="B362">
    <cfRule type="containsBlanks" dxfId="2295" priority="29">
      <formula>LEN(TRIM(B362))=0</formula>
    </cfRule>
  </conditionalFormatting>
  <conditionalFormatting sqref="B364">
    <cfRule type="containsBlanks" dxfId="2294" priority="28">
      <formula>LEN(TRIM(B364))=0</formula>
    </cfRule>
  </conditionalFormatting>
  <conditionalFormatting sqref="B366">
    <cfRule type="containsBlanks" dxfId="2293" priority="30">
      <formula>LEN(TRIM(B366))=0</formula>
    </cfRule>
  </conditionalFormatting>
  <conditionalFormatting sqref="J526">
    <cfRule type="containsBlanks" dxfId="2292" priority="20">
      <formula>LEN(TRIM(J526))=0</formula>
    </cfRule>
  </conditionalFormatting>
  <conditionalFormatting sqref="B521:B538">
    <cfRule type="containsBlanks" dxfId="2291" priority="19">
      <formula>LEN(TRIM(B521))=0</formula>
    </cfRule>
  </conditionalFormatting>
  <conditionalFormatting sqref="B520">
    <cfRule type="containsBlanks" dxfId="2290" priority="27">
      <formula>LEN(TRIM(B520))=0</formula>
    </cfRule>
  </conditionalFormatting>
  <conditionalFormatting sqref="I537">
    <cfRule type="containsText" dxfId="2289" priority="26" operator="containsText" text="NOTA">
      <formula>NOT(ISERROR(SEARCH("NOTA",I537)))</formula>
    </cfRule>
  </conditionalFormatting>
  <conditionalFormatting sqref="J520">
    <cfRule type="containsBlanks" dxfId="2288" priority="25">
      <formula>LEN(TRIM(J520))=0</formula>
    </cfRule>
  </conditionalFormatting>
  <conditionalFormatting sqref="J521">
    <cfRule type="containsBlanks" dxfId="2287" priority="24">
      <formula>LEN(TRIM(J521))=0</formula>
    </cfRule>
  </conditionalFormatting>
  <conditionalFormatting sqref="J522">
    <cfRule type="containsBlanks" dxfId="2286" priority="23">
      <formula>LEN(TRIM(J522))=0</formula>
    </cfRule>
  </conditionalFormatting>
  <conditionalFormatting sqref="J524">
    <cfRule type="containsBlanks" dxfId="2285" priority="22">
      <formula>LEN(TRIM(J524))=0</formula>
    </cfRule>
  </conditionalFormatting>
  <conditionalFormatting sqref="J525">
    <cfRule type="containsBlanks" dxfId="2284" priority="21">
      <formula>LEN(TRIM(J525))=0</formula>
    </cfRule>
  </conditionalFormatting>
  <conditionalFormatting sqref="E210">
    <cfRule type="containsBlanks" dxfId="2283" priority="18">
      <formula>LEN(TRIM(E210))=0</formula>
    </cfRule>
  </conditionalFormatting>
  <conditionalFormatting sqref="J181">
    <cfRule type="containsBlanks" dxfId="2282" priority="17">
      <formula>LEN(TRIM(J181))=0</formula>
    </cfRule>
  </conditionalFormatting>
  <conditionalFormatting sqref="J199">
    <cfRule type="containsBlanks" dxfId="2281" priority="16">
      <formula>LEN(TRIM(J199))=0</formula>
    </cfRule>
  </conditionalFormatting>
  <conditionalFormatting sqref="M373:O373">
    <cfRule type="containsBlanks" dxfId="2280" priority="15">
      <formula>LEN(TRIM(M373))=0</formula>
    </cfRule>
  </conditionalFormatting>
  <conditionalFormatting sqref="B318:B335">
    <cfRule type="containsBlanks" dxfId="2279" priority="13">
      <formula>LEN(TRIM(B318))=0</formula>
    </cfRule>
  </conditionalFormatting>
  <conditionalFormatting sqref="B317">
    <cfRule type="containsBlanks" dxfId="2278" priority="14">
      <formula>LEN(TRIM(B317))=0</formula>
    </cfRule>
  </conditionalFormatting>
  <conditionalFormatting sqref="J323">
    <cfRule type="containsBlanks" dxfId="2277" priority="6">
      <formula>LEN(TRIM(J323))=0</formula>
    </cfRule>
  </conditionalFormatting>
  <conditionalFormatting sqref="J322">
    <cfRule type="containsBlanks" dxfId="2276" priority="7">
      <formula>LEN(TRIM(J322))=0</formula>
    </cfRule>
  </conditionalFormatting>
  <conditionalFormatting sqref="I334">
    <cfRule type="containsText" dxfId="2275" priority="12" operator="containsText" text="NOTA">
      <formula>NOT(ISERROR(SEARCH("NOTA",I334)))</formula>
    </cfRule>
  </conditionalFormatting>
  <conditionalFormatting sqref="J317">
    <cfRule type="containsBlanks" dxfId="2274" priority="11">
      <formula>LEN(TRIM(J317))=0</formula>
    </cfRule>
  </conditionalFormatting>
  <conditionalFormatting sqref="J318">
    <cfRule type="containsBlanks" dxfId="2273" priority="10">
      <formula>LEN(TRIM(J318))=0</formula>
    </cfRule>
  </conditionalFormatting>
  <conditionalFormatting sqref="J319">
    <cfRule type="containsBlanks" dxfId="2272" priority="9">
      <formula>LEN(TRIM(J319))=0</formula>
    </cfRule>
  </conditionalFormatting>
  <conditionalFormatting sqref="J321">
    <cfRule type="containsBlanks" dxfId="2271" priority="8">
      <formula>LEN(TRIM(J321))=0</formula>
    </cfRule>
  </conditionalFormatting>
  <conditionalFormatting sqref="B79">
    <cfRule type="containsBlanks" dxfId="2270" priority="5">
      <formula>LEN(TRIM(B79))=0</formula>
    </cfRule>
  </conditionalFormatting>
  <conditionalFormatting sqref="B187">
    <cfRule type="containsBlanks" dxfId="2269" priority="4">
      <formula>LEN(TRIM(B187))=0</formula>
    </cfRule>
  </conditionalFormatting>
  <conditionalFormatting sqref="J201">
    <cfRule type="containsBlanks" dxfId="2268" priority="3">
      <formula>LEN(TRIM(J201))=0</formula>
    </cfRule>
  </conditionalFormatting>
  <conditionalFormatting sqref="I31">
    <cfRule type="containsBlanks" dxfId="2267" priority="2">
      <formula>LEN(TRIM(I31))=0</formula>
    </cfRule>
  </conditionalFormatting>
  <conditionalFormatting sqref="I33">
    <cfRule type="containsBlanks" dxfId="2266" priority="1">
      <formula>LEN(TRIM(I33))=0</formula>
    </cfRule>
  </conditionalFormatting>
  <dataValidations count="1">
    <dataValidation type="whole" allowBlank="1" showInputMessage="1" showErrorMessage="1" sqref="E54 B67 B69 B71 B73 B181 B183 B185 J193 B56 B343 B345 B352 B354 B356 J362 C169 J352 J354 J356 J364 J366 J185 J225:J227 J221:J223 B221:B239 J249:J251 J245:J247 B245:B263 J273:J275 J269:J271 B269:B287 J297:J299 J293:J295 B293:B311 J404:J406 J400:J402 B400:B418 J428:J430 J424:J426 B424:B442 J452:J454 J448:J450 B448:B466 J500:J502 J496:J498 B496:B514 J548:J550 J544:J546 B544:B562 J187 J197 B362 J189 J203 B375 B377 B383 C86 C88 C90 C92 C94 C110 C112 C114 C116 C118 C120 C133 C135 C137 C139 C141 C143 C153 C155 C157 C159 B58 B42:D43 J42:J43 B364 B366 J524:J526 J520:J522 B358 J358 E391 J476:J478 J472:J474 B472:B490 B379 B381 J181 J183 B75 B520:B538 B77 C167 E210 J199 M373:O373 B317:B335 J321:J323 J317:J319 B79 B187 J201" xr:uid="{00000000-0002-0000-0100-000000000000}">
      <formula1>-1E+24</formula1>
      <formula2>1E+24</formula2>
    </dataValidation>
  </dataValidations>
  <pageMargins left="0.25" right="0.25" top="0.55000000000000004" bottom="0.75" header="0.3" footer="0.3"/>
  <pageSetup scale="52" fitToWidth="3" orientation="portrait" r:id="rId1"/>
  <drawing r:id="rId2"/>
  <legacyDrawing r:id="rId3"/>
  <controls>
    <mc:AlternateContent xmlns:mc="http://schemas.openxmlformats.org/markup-compatibility/2006">
      <mc:Choice Requires="x14">
        <control shapeId="63489" r:id="rId4" name="CommandButton1">
          <controlPr defaultSize="0" autoLine="0" r:id="rId5">
            <anchor moveWithCells="1">
              <from>
                <xdr:col>13</xdr:col>
                <xdr:colOff>47625</xdr:colOff>
                <xdr:row>7</xdr:row>
                <xdr:rowOff>209550</xdr:rowOff>
              </from>
              <to>
                <xdr:col>15</xdr:col>
                <xdr:colOff>85725</xdr:colOff>
                <xdr:row>10</xdr:row>
                <xdr:rowOff>152400</xdr:rowOff>
              </to>
            </anchor>
          </controlPr>
        </control>
      </mc:Choice>
      <mc:Fallback>
        <control shapeId="63489" r:id="rId4" name="CommandButton1"/>
      </mc:Fallback>
    </mc:AlternateContent>
    <mc:AlternateContent xmlns:mc="http://schemas.openxmlformats.org/markup-compatibility/2006">
      <mc:Choice Requires="x14">
        <control shapeId="63490" r:id="rId6" name="Group Box 2">
          <controlPr defaultSize="0" autoFill="0" autoPict="0">
            <anchor moveWithCells="1">
              <from>
                <xdr:col>13</xdr:col>
                <xdr:colOff>85725</xdr:colOff>
                <xdr:row>0</xdr:row>
                <xdr:rowOff>104775</xdr:rowOff>
              </from>
              <to>
                <xdr:col>15</xdr:col>
                <xdr:colOff>38100</xdr:colOff>
                <xdr:row>4</xdr:row>
                <xdr:rowOff>9525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1">
    <tabColor rgb="FF002060"/>
  </sheetPr>
  <dimension ref="A1:AF36"/>
  <sheetViews>
    <sheetView showGridLines="0" zoomScaleNormal="100" workbookViewId="0">
      <selection activeCell="H1" sqref="H1"/>
    </sheetView>
  </sheetViews>
  <sheetFormatPr baseColWidth="10" defaultColWidth="11.42578125" defaultRowHeight="20.25"/>
  <cols>
    <col min="1" max="1" width="3.28515625" style="244" customWidth="1"/>
    <col min="2" max="4" width="30.7109375" style="244" customWidth="1"/>
    <col min="5" max="5" width="60.7109375" style="248" customWidth="1"/>
    <col min="6" max="12" width="11.42578125" style="244"/>
    <col min="13" max="13" width="13" style="244" hidden="1" customWidth="1"/>
    <col min="14" max="14" width="11.42578125" style="244" hidden="1" customWidth="1"/>
    <col min="15" max="29" width="5.7109375" style="244" hidden="1" customWidth="1"/>
    <col min="30" max="30" width="5.140625" style="244" hidden="1" customWidth="1"/>
    <col min="31" max="31" width="7.5703125" style="244" hidden="1" customWidth="1"/>
    <col min="32" max="16384" width="11.42578125" style="244"/>
  </cols>
  <sheetData>
    <row r="1" spans="1:32" ht="38.1" customHeight="1">
      <c r="A1" s="240"/>
      <c r="B1" s="240"/>
      <c r="C1" s="240"/>
      <c r="D1" s="240"/>
      <c r="E1" s="241" t="s">
        <v>195</v>
      </c>
      <c r="F1" s="242"/>
      <c r="G1" s="243"/>
      <c r="H1" s="240"/>
      <c r="I1" s="240"/>
      <c r="J1" s="240"/>
      <c r="K1" s="240"/>
      <c r="L1" s="240"/>
      <c r="M1" s="240"/>
      <c r="N1" s="240"/>
      <c r="O1" s="240"/>
      <c r="P1" s="240"/>
      <c r="Q1" s="240"/>
      <c r="R1" s="240"/>
      <c r="S1" s="240"/>
      <c r="T1" s="240"/>
      <c r="U1" s="240"/>
      <c r="V1" s="240"/>
      <c r="W1" s="240"/>
      <c r="X1" s="240"/>
      <c r="Y1" s="240"/>
      <c r="Z1" s="240"/>
      <c r="AA1" s="240"/>
      <c r="AB1" s="240"/>
      <c r="AC1" s="240"/>
      <c r="AD1" s="240"/>
      <c r="AE1" s="240"/>
      <c r="AF1" s="240"/>
    </row>
    <row r="2" spans="1:32" ht="38.1" customHeight="1">
      <c r="A2" s="240"/>
      <c r="B2" s="352" t="s">
        <v>196</v>
      </c>
      <c r="C2" s="352"/>
      <c r="D2" s="352"/>
      <c r="E2" s="245">
        <v>1</v>
      </c>
      <c r="F2" s="243"/>
      <c r="G2" s="243"/>
      <c r="H2" s="240"/>
      <c r="I2" s="240"/>
      <c r="J2" s="240"/>
      <c r="K2" s="240"/>
      <c r="L2" s="240"/>
      <c r="M2" s="240"/>
      <c r="N2" s="240"/>
      <c r="O2" s="240"/>
      <c r="P2" s="240"/>
      <c r="Q2" s="240"/>
      <c r="R2" s="240"/>
      <c r="S2" s="240"/>
      <c r="T2" s="240"/>
      <c r="U2" s="240"/>
      <c r="V2" s="240"/>
      <c r="W2" s="240"/>
      <c r="X2" s="240"/>
      <c r="Y2" s="240"/>
      <c r="Z2" s="240"/>
      <c r="AA2" s="240"/>
      <c r="AB2" s="240"/>
      <c r="AC2" s="240"/>
      <c r="AD2" s="240"/>
      <c r="AE2" s="240"/>
      <c r="AF2" s="240"/>
    </row>
    <row r="3" spans="1:32" ht="38.1" customHeight="1">
      <c r="A3" s="240"/>
      <c r="B3" s="352" t="s">
        <v>197</v>
      </c>
      <c r="C3" s="352"/>
      <c r="D3" s="352"/>
      <c r="E3" s="589" t="s">
        <v>7043</v>
      </c>
      <c r="F3" s="240"/>
      <c r="G3" s="240"/>
      <c r="H3" s="240"/>
      <c r="I3" s="240"/>
      <c r="J3" s="240"/>
      <c r="K3" s="240"/>
      <c r="L3" s="240"/>
      <c r="M3" s="240"/>
      <c r="N3" s="240"/>
      <c r="O3" s="240"/>
      <c r="P3" s="240"/>
      <c r="Q3" s="240"/>
      <c r="R3" s="240"/>
      <c r="S3" s="240"/>
      <c r="T3" s="240"/>
      <c r="U3" s="240"/>
      <c r="V3" s="240"/>
      <c r="W3" s="240"/>
      <c r="X3" s="240"/>
      <c r="Y3" s="240"/>
      <c r="Z3" s="240"/>
      <c r="AA3" s="240"/>
      <c r="AB3" s="240"/>
      <c r="AC3" s="240"/>
      <c r="AD3" s="240"/>
      <c r="AE3" s="240"/>
      <c r="AF3" s="240"/>
    </row>
    <row r="4" spans="1:32" ht="38.1" customHeight="1">
      <c r="A4" s="240"/>
      <c r="B4" s="352" t="s">
        <v>198</v>
      </c>
      <c r="C4" s="352"/>
      <c r="D4" s="352"/>
      <c r="E4" s="245" t="str">
        <f>IF(E17 = "", "", _xlfn.CONCAT(E16, E18, E2))</f>
        <v>170071</v>
      </c>
      <c r="F4" s="240"/>
      <c r="G4" s="240"/>
      <c r="H4" s="240"/>
      <c r="I4" s="240"/>
      <c r="J4" s="240"/>
      <c r="K4" s="240"/>
      <c r="L4" s="240"/>
      <c r="M4" s="240"/>
      <c r="N4" s="240"/>
      <c r="O4" s="240" t="s">
        <v>51</v>
      </c>
      <c r="P4" s="240"/>
      <c r="Q4" s="240"/>
      <c r="R4" s="240"/>
      <c r="S4" s="240"/>
      <c r="T4" s="240" t="s">
        <v>199</v>
      </c>
      <c r="U4" s="240"/>
      <c r="V4" s="240"/>
      <c r="W4" s="240"/>
      <c r="X4" s="240"/>
      <c r="Y4" s="240"/>
      <c r="Z4" s="240" t="s">
        <v>200</v>
      </c>
      <c r="AA4" s="240"/>
      <c r="AB4" s="240"/>
      <c r="AC4" s="240"/>
      <c r="AD4" s="240"/>
      <c r="AE4" s="240"/>
      <c r="AF4" s="240"/>
    </row>
    <row r="5" spans="1:32" ht="38.1" customHeight="1">
      <c r="A5" s="240"/>
      <c r="B5" s="352" t="s">
        <v>201</v>
      </c>
      <c r="C5" s="352"/>
      <c r="D5" s="352"/>
      <c r="E5" s="589" t="s">
        <v>927</v>
      </c>
      <c r="F5" s="240"/>
      <c r="G5" s="240"/>
      <c r="H5" s="240"/>
      <c r="I5" s="240"/>
      <c r="J5" s="240"/>
      <c r="K5" s="240"/>
      <c r="L5" s="240"/>
      <c r="M5" s="240"/>
      <c r="N5" s="240"/>
      <c r="O5" s="240">
        <f>E6</f>
        <v>1</v>
      </c>
      <c r="P5" s="240">
        <f>E7+E8</f>
        <v>1</v>
      </c>
      <c r="Q5" s="240">
        <f>O5-P5</f>
        <v>0</v>
      </c>
      <c r="R5" s="240" t="str">
        <f>IF((OR(Q5=0)),"Sí",IF(Q5&lt;&gt;0,"Error"))</f>
        <v>Sí</v>
      </c>
      <c r="S5" s="240" t="str">
        <f>R5</f>
        <v>Sí</v>
      </c>
      <c r="T5" s="240">
        <f>E9</f>
        <v>0</v>
      </c>
      <c r="U5" s="240">
        <f>E11</f>
        <v>0</v>
      </c>
      <c r="V5" s="240">
        <f>E13</f>
        <v>1</v>
      </c>
      <c r="W5" s="240">
        <f>T5+U5+V5</f>
        <v>1</v>
      </c>
      <c r="X5" s="240">
        <f>E7-W5</f>
        <v>0</v>
      </c>
      <c r="Y5" s="240" t="str">
        <f>IF((OR(X5=0)),"Sí",IF(X5&lt;&gt;0,"Error"))</f>
        <v>Sí</v>
      </c>
      <c r="Z5" s="240">
        <f>E10</f>
        <v>0</v>
      </c>
      <c r="AA5" s="240">
        <f>E12</f>
        <v>0</v>
      </c>
      <c r="AB5" s="240">
        <f>E14</f>
        <v>0</v>
      </c>
      <c r="AC5" s="240">
        <f>Z5+AA5+AB5</f>
        <v>0</v>
      </c>
      <c r="AD5" s="240">
        <f>E8-AC5</f>
        <v>0</v>
      </c>
      <c r="AE5" s="240" t="str">
        <f>IF((OR(AD5=0)),"Sí",IF(AD5&lt;&gt;0,"Error"))</f>
        <v>Sí</v>
      </c>
      <c r="AF5" s="240"/>
    </row>
    <row r="6" spans="1:32" ht="38.1" customHeight="1">
      <c r="A6" s="240"/>
      <c r="B6" s="352" t="s">
        <v>202</v>
      </c>
      <c r="C6" s="352" t="s">
        <v>203</v>
      </c>
      <c r="D6" s="352"/>
      <c r="E6" s="592">
        <v>1</v>
      </c>
      <c r="F6" s="240" t="s">
        <v>12761</v>
      </c>
      <c r="G6" s="240"/>
      <c r="H6" s="240"/>
      <c r="I6" s="240"/>
      <c r="J6" s="240"/>
      <c r="K6" s="240"/>
      <c r="L6" s="240"/>
      <c r="M6" s="240"/>
      <c r="N6" s="240"/>
      <c r="O6" s="240"/>
      <c r="P6" s="240"/>
      <c r="Q6" s="240"/>
      <c r="R6" s="240"/>
      <c r="S6" s="240"/>
      <c r="T6" s="240"/>
      <c r="U6" s="240"/>
      <c r="V6" s="240"/>
      <c r="W6" s="240"/>
      <c r="X6" s="240"/>
      <c r="Y6" s="240"/>
      <c r="Z6" s="240"/>
      <c r="AA6" s="240"/>
      <c r="AB6" s="240"/>
      <c r="AC6" s="240"/>
      <c r="AD6" s="240"/>
      <c r="AE6" s="240"/>
      <c r="AF6" s="240"/>
    </row>
    <row r="7" spans="1:32" ht="38.1" customHeight="1">
      <c r="A7" s="240"/>
      <c r="B7" s="352"/>
      <c r="C7" s="352" t="s">
        <v>204</v>
      </c>
      <c r="D7" s="352"/>
      <c r="E7" s="592">
        <v>1</v>
      </c>
      <c r="F7" s="240"/>
      <c r="G7" s="240"/>
      <c r="H7" s="240"/>
      <c r="I7" s="240"/>
      <c r="J7" s="240"/>
      <c r="K7" s="240"/>
      <c r="L7" s="240"/>
      <c r="M7" s="240"/>
      <c r="N7" s="240" t="s">
        <v>205</v>
      </c>
      <c r="O7" s="240"/>
      <c r="P7" s="240"/>
      <c r="Q7" s="240"/>
      <c r="R7" s="240"/>
      <c r="S7" s="240"/>
      <c r="T7" s="240"/>
      <c r="U7" s="240"/>
      <c r="V7" s="240"/>
      <c r="W7" s="240"/>
      <c r="X7" s="240"/>
      <c r="Y7" s="240"/>
      <c r="Z7" s="240"/>
      <c r="AA7" s="240"/>
      <c r="AB7" s="240"/>
      <c r="AC7" s="240"/>
      <c r="AD7" s="240"/>
      <c r="AE7" s="240"/>
      <c r="AF7" s="240"/>
    </row>
    <row r="8" spans="1:32" ht="38.1" customHeight="1">
      <c r="A8" s="240"/>
      <c r="B8" s="352"/>
      <c r="C8" s="352" t="s">
        <v>206</v>
      </c>
      <c r="D8" s="352"/>
      <c r="E8" s="592">
        <v>0</v>
      </c>
      <c r="F8" s="240"/>
      <c r="G8" s="240"/>
      <c r="H8" s="240"/>
      <c r="I8" s="240"/>
      <c r="J8" s="240"/>
      <c r="K8" s="240"/>
      <c r="L8" s="240"/>
      <c r="M8" s="240"/>
      <c r="N8" s="240" t="str">
        <f>CONCATENATE(E17, " ",E19)</f>
        <v>Morelos Cuernavaca</v>
      </c>
      <c r="O8" s="240"/>
      <c r="P8" s="240"/>
      <c r="Q8" s="240"/>
      <c r="R8" s="240"/>
      <c r="S8" s="240"/>
      <c r="T8" s="240"/>
      <c r="U8" s="240"/>
      <c r="V8" s="240"/>
      <c r="W8" s="240"/>
      <c r="X8" s="240"/>
      <c r="Y8" s="240"/>
      <c r="Z8" s="240"/>
      <c r="AA8" s="240"/>
      <c r="AB8" s="240"/>
      <c r="AC8" s="240"/>
      <c r="AD8" s="240"/>
      <c r="AE8" s="240"/>
      <c r="AF8" s="240"/>
    </row>
    <row r="9" spans="1:32" ht="38.1" customHeight="1">
      <c r="A9" s="240"/>
      <c r="B9" s="352"/>
      <c r="C9" s="353" t="s">
        <v>48</v>
      </c>
      <c r="D9" s="247" t="s">
        <v>207</v>
      </c>
      <c r="E9" s="589">
        <v>0</v>
      </c>
      <c r="F9" s="240"/>
      <c r="G9" s="240"/>
      <c r="H9" s="240"/>
      <c r="I9" s="240"/>
      <c r="J9" s="240"/>
      <c r="K9" s="240"/>
      <c r="L9" s="240"/>
      <c r="M9" s="240"/>
      <c r="N9" s="240"/>
      <c r="O9" s="240"/>
      <c r="P9" s="240"/>
      <c r="Q9" s="240"/>
      <c r="R9" s="240"/>
      <c r="S9" s="240"/>
      <c r="T9" s="240"/>
      <c r="U9" s="240"/>
      <c r="V9" s="240"/>
      <c r="W9" s="240"/>
      <c r="X9" s="240"/>
      <c r="Y9" s="240"/>
      <c r="Z9" s="240"/>
      <c r="AA9" s="240"/>
      <c r="AB9" s="240"/>
      <c r="AC9" s="240"/>
      <c r="AD9" s="240"/>
      <c r="AE9" s="240"/>
      <c r="AF9" s="240"/>
    </row>
    <row r="10" spans="1:32" ht="38.1" customHeight="1">
      <c r="A10" s="240"/>
      <c r="B10" s="352"/>
      <c r="C10" s="353"/>
      <c r="D10" s="247" t="s">
        <v>208</v>
      </c>
      <c r="E10" s="589">
        <v>0</v>
      </c>
      <c r="F10" s="240"/>
      <c r="G10" s="240"/>
      <c r="H10" s="240"/>
      <c r="I10" s="240"/>
      <c r="J10" s="240"/>
      <c r="K10" s="240"/>
      <c r="L10" s="240"/>
      <c r="M10" s="240"/>
      <c r="N10" s="240"/>
      <c r="O10" s="240"/>
      <c r="P10" s="240"/>
      <c r="Q10" s="240"/>
      <c r="R10" s="240"/>
      <c r="S10" s="240"/>
      <c r="T10" s="240"/>
      <c r="U10" s="240"/>
      <c r="V10" s="240"/>
      <c r="W10" s="240"/>
      <c r="X10" s="240"/>
      <c r="Y10" s="240"/>
      <c r="Z10" s="240"/>
      <c r="AA10" s="240"/>
      <c r="AB10" s="240"/>
      <c r="AC10" s="240"/>
      <c r="AD10" s="240"/>
      <c r="AE10" s="240"/>
      <c r="AF10" s="240"/>
    </row>
    <row r="11" spans="1:32" ht="38.1" customHeight="1">
      <c r="A11" s="240"/>
      <c r="B11" s="352"/>
      <c r="C11" s="353" t="s">
        <v>49</v>
      </c>
      <c r="D11" s="247" t="s">
        <v>207</v>
      </c>
      <c r="E11" s="589">
        <v>0</v>
      </c>
      <c r="F11" s="240"/>
      <c r="G11" s="240"/>
      <c r="H11" s="240"/>
      <c r="I11" s="240"/>
      <c r="J11" s="240"/>
      <c r="K11" s="240"/>
      <c r="L11" s="240"/>
      <c r="M11" s="240"/>
      <c r="N11" s="240"/>
      <c r="O11" s="240"/>
      <c r="P11" s="240"/>
      <c r="Q11" s="240"/>
      <c r="R11" s="240"/>
      <c r="S11" s="240"/>
      <c r="T11" s="240"/>
      <c r="U11" s="240"/>
      <c r="V11" s="240"/>
      <c r="W11" s="240"/>
      <c r="X11" s="240"/>
      <c r="Y11" s="240"/>
      <c r="Z11" s="240"/>
      <c r="AA11" s="240"/>
      <c r="AB11" s="240"/>
      <c r="AC11" s="240"/>
      <c r="AD11" s="240"/>
      <c r="AE11" s="240"/>
      <c r="AF11" s="240"/>
    </row>
    <row r="12" spans="1:32" ht="38.1" customHeight="1">
      <c r="A12" s="240"/>
      <c r="B12" s="352"/>
      <c r="C12" s="353"/>
      <c r="D12" s="247" t="s">
        <v>208</v>
      </c>
      <c r="E12" s="589">
        <v>0</v>
      </c>
      <c r="F12" s="240"/>
      <c r="G12" s="240"/>
      <c r="H12" s="240"/>
      <c r="I12" s="240"/>
      <c r="J12" s="240"/>
      <c r="K12" s="240"/>
      <c r="L12" s="240"/>
      <c r="M12" s="240"/>
      <c r="N12" s="240"/>
      <c r="O12" s="240"/>
      <c r="P12" s="240"/>
      <c r="Q12" s="240"/>
      <c r="R12" s="240"/>
      <c r="S12" s="240"/>
      <c r="T12" s="240"/>
      <c r="U12" s="240"/>
      <c r="V12" s="240"/>
      <c r="W12" s="240"/>
      <c r="X12" s="240"/>
      <c r="Y12" s="240"/>
      <c r="Z12" s="240"/>
      <c r="AA12" s="240"/>
      <c r="AB12" s="240"/>
      <c r="AC12" s="240"/>
      <c r="AD12" s="240"/>
      <c r="AE12" s="240"/>
      <c r="AF12" s="240"/>
    </row>
    <row r="13" spans="1:32" ht="38.1" customHeight="1">
      <c r="A13" s="240"/>
      <c r="B13" s="352"/>
      <c r="C13" s="353" t="s">
        <v>50</v>
      </c>
      <c r="D13" s="247" t="s">
        <v>207</v>
      </c>
      <c r="E13" s="589">
        <v>1</v>
      </c>
      <c r="F13" s="240"/>
      <c r="G13" s="240"/>
      <c r="H13" s="240"/>
      <c r="I13" s="240"/>
      <c r="J13" s="240"/>
      <c r="K13" s="240"/>
      <c r="L13" s="240"/>
      <c r="M13" s="240"/>
      <c r="N13" s="240"/>
      <c r="O13" s="240"/>
      <c r="P13" s="240"/>
      <c r="Q13" s="240"/>
      <c r="R13" s="240"/>
      <c r="S13" s="240"/>
      <c r="T13" s="240"/>
      <c r="U13" s="240"/>
      <c r="V13" s="240"/>
      <c r="W13" s="240"/>
      <c r="X13" s="240"/>
      <c r="Y13" s="240"/>
      <c r="Z13" s="240"/>
      <c r="AA13" s="240"/>
      <c r="AB13" s="240"/>
      <c r="AC13" s="240"/>
      <c r="AD13" s="240"/>
      <c r="AE13" s="240"/>
      <c r="AF13" s="240"/>
    </row>
    <row r="14" spans="1:32" ht="38.1" customHeight="1">
      <c r="A14" s="240"/>
      <c r="B14" s="352"/>
      <c r="C14" s="353"/>
      <c r="D14" s="247" t="s">
        <v>208</v>
      </c>
      <c r="E14" s="589">
        <v>0</v>
      </c>
      <c r="F14" s="240"/>
      <c r="G14" s="240"/>
      <c r="H14" s="240"/>
      <c r="I14" s="240"/>
      <c r="J14" s="240"/>
      <c r="K14" s="240"/>
      <c r="L14" s="240"/>
      <c r="M14" s="240"/>
      <c r="N14" s="240"/>
      <c r="O14" s="240"/>
      <c r="P14" s="240"/>
      <c r="Q14" s="240"/>
      <c r="R14" s="240"/>
      <c r="S14" s="240"/>
      <c r="T14" s="240"/>
      <c r="U14" s="240"/>
      <c r="V14" s="240"/>
      <c r="W14" s="240"/>
      <c r="X14" s="240"/>
      <c r="Y14" s="240"/>
      <c r="Z14" s="240"/>
      <c r="AA14" s="240"/>
      <c r="AB14" s="240"/>
      <c r="AC14" s="240"/>
      <c r="AD14" s="240"/>
      <c r="AE14" s="240"/>
      <c r="AF14" s="240"/>
    </row>
    <row r="15" spans="1:32" ht="38.1" customHeight="1">
      <c r="A15" s="240"/>
      <c r="B15" s="352" t="s">
        <v>209</v>
      </c>
      <c r="C15" s="352"/>
      <c r="D15" s="352"/>
      <c r="E15" s="591" t="s">
        <v>7045</v>
      </c>
      <c r="F15" s="357"/>
      <c r="G15" s="358"/>
      <c r="H15" s="358"/>
      <c r="I15" s="358"/>
      <c r="J15" s="358"/>
      <c r="K15" s="358"/>
      <c r="L15" s="240"/>
      <c r="M15" s="240"/>
      <c r="N15" s="240"/>
      <c r="O15" s="240"/>
      <c r="P15" s="240"/>
      <c r="Q15" s="240"/>
      <c r="R15" s="240"/>
      <c r="S15" s="240"/>
      <c r="T15" s="240"/>
      <c r="U15" s="240"/>
      <c r="V15" s="240"/>
      <c r="W15" s="240"/>
      <c r="X15" s="240"/>
      <c r="Y15" s="240"/>
      <c r="Z15" s="240"/>
      <c r="AA15" s="240"/>
      <c r="AB15" s="240"/>
      <c r="AC15" s="240"/>
      <c r="AD15" s="240"/>
      <c r="AE15" s="240"/>
      <c r="AF15" s="240"/>
    </row>
    <row r="16" spans="1:32" ht="38.1" customHeight="1">
      <c r="A16" s="240"/>
      <c r="B16" s="352" t="s">
        <v>210</v>
      </c>
      <c r="C16" s="354" t="s">
        <v>211</v>
      </c>
      <c r="D16" s="354"/>
      <c r="E16" s="245" t="str">
        <f>IF(E17="","",VLOOKUP(E17,Catálogos!AY:AZ,2,FALSE))</f>
        <v>17</v>
      </c>
      <c r="F16" s="240" t="s">
        <v>12761</v>
      </c>
      <c r="G16" s="240"/>
      <c r="H16" s="240"/>
      <c r="I16" s="240"/>
      <c r="J16" s="240"/>
      <c r="K16" s="240"/>
      <c r="L16" s="240"/>
      <c r="M16" s="240"/>
      <c r="N16" s="240"/>
      <c r="O16" s="240"/>
      <c r="P16" s="240"/>
      <c r="Q16" s="240"/>
      <c r="R16" s="240"/>
      <c r="S16" s="240"/>
      <c r="T16" s="240"/>
      <c r="U16" s="240"/>
      <c r="V16" s="240"/>
      <c r="W16" s="240"/>
      <c r="X16" s="240"/>
      <c r="Y16" s="240"/>
      <c r="Z16" s="240"/>
      <c r="AA16" s="240"/>
      <c r="AB16" s="240"/>
      <c r="AC16" s="240"/>
      <c r="AD16" s="240"/>
      <c r="AE16" s="240"/>
      <c r="AF16" s="240"/>
    </row>
    <row r="17" spans="1:32" ht="38.1" customHeight="1">
      <c r="A17" s="240"/>
      <c r="B17" s="352"/>
      <c r="C17" s="354" t="s">
        <v>212</v>
      </c>
      <c r="D17" s="354"/>
      <c r="E17" s="590" t="s">
        <v>698</v>
      </c>
      <c r="F17" s="240"/>
      <c r="G17" s="240"/>
      <c r="H17" s="240"/>
      <c r="I17" s="240"/>
      <c r="J17" s="240"/>
      <c r="K17" s="240"/>
      <c r="L17" s="240"/>
      <c r="M17" s="240"/>
      <c r="N17" s="240"/>
      <c r="O17" s="240"/>
      <c r="P17" s="240"/>
      <c r="Q17" s="240"/>
      <c r="R17" s="240"/>
      <c r="S17" s="240"/>
      <c r="T17" s="240"/>
      <c r="U17" s="240"/>
      <c r="V17" s="240"/>
      <c r="W17" s="240"/>
      <c r="X17" s="240"/>
      <c r="Y17" s="240"/>
      <c r="Z17" s="240"/>
      <c r="AA17" s="240"/>
      <c r="AB17" s="240"/>
      <c r="AC17" s="240"/>
      <c r="AD17" s="240"/>
      <c r="AE17" s="240"/>
      <c r="AF17" s="240"/>
    </row>
    <row r="18" spans="1:32" ht="38.1" customHeight="1">
      <c r="A18" s="240"/>
      <c r="B18" s="352"/>
      <c r="C18" s="354" t="s">
        <v>213</v>
      </c>
      <c r="D18" s="354"/>
      <c r="E18" s="245" t="str">
        <f>IFERROR(IF(Validaciones!D13="","",VLOOKUP(Validaciones!D13,Catálogos!CK:CP,5,FALSE)),"")</f>
        <v>007</v>
      </c>
      <c r="F18" s="240" t="s">
        <v>12761</v>
      </c>
      <c r="G18" s="240"/>
      <c r="H18" s="240"/>
      <c r="I18" s="240"/>
      <c r="J18" s="240"/>
      <c r="K18" s="240"/>
      <c r="L18" s="240"/>
      <c r="M18" s="240"/>
      <c r="N18" s="240"/>
      <c r="O18" s="240"/>
      <c r="P18" s="240"/>
      <c r="Q18" s="240"/>
      <c r="R18" s="240"/>
      <c r="S18" s="240"/>
      <c r="T18" s="240"/>
      <c r="U18" s="240"/>
      <c r="V18" s="240"/>
      <c r="W18" s="240"/>
      <c r="X18" s="240"/>
      <c r="Y18" s="240"/>
      <c r="Z18" s="240"/>
      <c r="AA18" s="240"/>
      <c r="AB18" s="240"/>
      <c r="AC18" s="240"/>
      <c r="AD18" s="240"/>
      <c r="AE18" s="240"/>
      <c r="AF18" s="240"/>
    </row>
    <row r="19" spans="1:32" ht="38.1" customHeight="1">
      <c r="A19" s="240"/>
      <c r="B19" s="352"/>
      <c r="C19" s="354" t="s">
        <v>214</v>
      </c>
      <c r="D19" s="354"/>
      <c r="E19" s="590" t="s">
        <v>927</v>
      </c>
      <c r="F19" s="240"/>
      <c r="G19" s="240"/>
      <c r="H19" s="240"/>
      <c r="I19" s="240"/>
      <c r="J19" s="240"/>
      <c r="K19" s="240"/>
      <c r="L19" s="240"/>
      <c r="M19" s="240"/>
      <c r="N19" s="240"/>
      <c r="O19" s="240"/>
      <c r="P19" s="240"/>
      <c r="Q19" s="240"/>
      <c r="R19" s="240"/>
      <c r="S19" s="240"/>
      <c r="T19" s="240"/>
      <c r="U19" s="240"/>
      <c r="V19" s="240"/>
      <c r="W19" s="240"/>
      <c r="X19" s="240"/>
      <c r="Y19" s="240"/>
      <c r="Z19" s="240"/>
      <c r="AA19" s="240"/>
      <c r="AB19" s="240"/>
      <c r="AC19" s="240"/>
      <c r="AD19" s="240"/>
      <c r="AE19" s="240"/>
      <c r="AF19" s="240"/>
    </row>
    <row r="20" spans="1:32" ht="38.1" customHeight="1">
      <c r="A20" s="240"/>
      <c r="B20" s="352"/>
      <c r="C20" s="354" t="s">
        <v>215</v>
      </c>
      <c r="D20" s="354"/>
      <c r="E20" s="589" t="s">
        <v>7039</v>
      </c>
      <c r="F20" s="240"/>
      <c r="G20" s="240"/>
      <c r="H20" s="240"/>
      <c r="I20" s="240"/>
      <c r="J20" s="240"/>
      <c r="K20" s="240"/>
      <c r="L20" s="240"/>
      <c r="M20" s="240"/>
      <c r="N20" s="240"/>
      <c r="O20" s="240"/>
      <c r="P20" s="240"/>
      <c r="Q20" s="240"/>
      <c r="R20" s="240"/>
      <c r="S20" s="240"/>
      <c r="T20" s="240"/>
      <c r="U20" s="240"/>
      <c r="V20" s="240"/>
      <c r="W20" s="240"/>
      <c r="X20" s="240"/>
      <c r="Y20" s="240"/>
      <c r="Z20" s="240"/>
      <c r="AA20" s="240"/>
      <c r="AB20" s="240"/>
      <c r="AC20" s="240"/>
      <c r="AD20" s="240"/>
      <c r="AE20" s="240"/>
      <c r="AF20" s="240"/>
    </row>
    <row r="21" spans="1:32" ht="38.1" customHeight="1">
      <c r="A21" s="240"/>
      <c r="B21" s="352"/>
      <c r="C21" s="354" t="s">
        <v>216</v>
      </c>
      <c r="D21" s="354"/>
      <c r="E21" s="589">
        <v>18.923349596271098</v>
      </c>
      <c r="F21" s="240"/>
      <c r="G21" s="240"/>
      <c r="H21" s="240"/>
      <c r="I21" s="240"/>
      <c r="J21" s="240"/>
      <c r="K21" s="240"/>
      <c r="L21" s="240"/>
      <c r="M21" s="240"/>
      <c r="N21" s="240"/>
      <c r="O21" s="240"/>
      <c r="P21" s="240"/>
      <c r="Q21" s="240"/>
      <c r="R21" s="240"/>
      <c r="S21" s="240"/>
      <c r="T21" s="240"/>
      <c r="U21" s="240"/>
      <c r="V21" s="240"/>
      <c r="W21" s="240"/>
      <c r="X21" s="240"/>
      <c r="Y21" s="240"/>
      <c r="Z21" s="240"/>
      <c r="AA21" s="240"/>
      <c r="AB21" s="240"/>
      <c r="AC21" s="240"/>
      <c r="AD21" s="240"/>
      <c r="AE21" s="240"/>
      <c r="AF21" s="240"/>
    </row>
    <row r="22" spans="1:32" ht="38.1" customHeight="1">
      <c r="A22" s="240"/>
      <c r="B22" s="352"/>
      <c r="C22" s="354" t="s">
        <v>217</v>
      </c>
      <c r="D22" s="354"/>
      <c r="E22" s="272" t="s">
        <v>217</v>
      </c>
      <c r="F22" s="357" t="s">
        <v>12763</v>
      </c>
      <c r="G22" s="358"/>
      <c r="H22" s="358"/>
      <c r="I22" s="358"/>
      <c r="J22" s="358"/>
      <c r="K22" s="358"/>
      <c r="L22" s="240"/>
      <c r="M22" s="240"/>
      <c r="N22" s="240"/>
      <c r="O22" s="240"/>
      <c r="P22" s="240"/>
      <c r="Q22" s="240"/>
      <c r="R22" s="240"/>
      <c r="S22" s="240"/>
      <c r="T22" s="240"/>
      <c r="U22" s="240"/>
      <c r="V22" s="240"/>
      <c r="W22" s="240"/>
      <c r="X22" s="240"/>
      <c r="Y22" s="240"/>
      <c r="Z22" s="240"/>
      <c r="AA22" s="240"/>
      <c r="AB22" s="240"/>
      <c r="AC22" s="240"/>
      <c r="AD22" s="240"/>
      <c r="AE22" s="240"/>
      <c r="AF22" s="240"/>
    </row>
    <row r="23" spans="1:32" ht="38.1" customHeight="1">
      <c r="A23" s="240"/>
      <c r="B23" s="352"/>
      <c r="C23" s="354" t="s">
        <v>218</v>
      </c>
      <c r="D23" s="354"/>
      <c r="E23" s="589">
        <v>-99.237521137274797</v>
      </c>
      <c r="F23" s="240" t="s">
        <v>12760</v>
      </c>
      <c r="G23" s="240"/>
      <c r="H23" s="240"/>
      <c r="I23" s="240"/>
      <c r="J23" s="240"/>
      <c r="K23" s="240"/>
      <c r="L23" s="240"/>
      <c r="M23" s="240"/>
      <c r="N23" s="240"/>
      <c r="O23" s="240"/>
      <c r="P23" s="240"/>
      <c r="Q23" s="240"/>
      <c r="R23" s="240"/>
      <c r="S23" s="240"/>
      <c r="T23" s="240"/>
      <c r="U23" s="240"/>
      <c r="V23" s="240"/>
      <c r="W23" s="240"/>
      <c r="X23" s="240"/>
      <c r="Y23" s="240"/>
      <c r="Z23" s="240"/>
      <c r="AA23" s="240"/>
      <c r="AB23" s="240"/>
      <c r="AC23" s="240"/>
      <c r="AD23" s="240"/>
      <c r="AE23" s="240"/>
      <c r="AF23" s="240"/>
    </row>
    <row r="24" spans="1:32" ht="38.1" customHeight="1">
      <c r="A24" s="240"/>
      <c r="B24" s="352" t="s">
        <v>219</v>
      </c>
      <c r="C24" s="352"/>
      <c r="D24" s="352"/>
      <c r="E24" s="589" t="s">
        <v>7046</v>
      </c>
      <c r="F24" s="355"/>
      <c r="G24" s="356"/>
      <c r="H24" s="356"/>
      <c r="I24" s="356"/>
      <c r="J24" s="356"/>
      <c r="K24" s="356"/>
      <c r="L24" s="240"/>
      <c r="M24" s="240"/>
      <c r="N24" s="240"/>
      <c r="O24" s="240"/>
      <c r="P24" s="240"/>
      <c r="Q24" s="240"/>
      <c r="R24" s="240"/>
      <c r="S24" s="240"/>
      <c r="T24" s="240"/>
      <c r="U24" s="240"/>
      <c r="V24" s="240"/>
      <c r="W24" s="240"/>
      <c r="X24" s="240"/>
      <c r="Y24" s="240"/>
      <c r="Z24" s="240"/>
      <c r="AA24" s="240"/>
      <c r="AB24" s="240"/>
      <c r="AC24" s="240"/>
      <c r="AD24" s="240"/>
      <c r="AE24" s="240"/>
      <c r="AF24" s="240"/>
    </row>
    <row r="25" spans="1:32" ht="38.1" customHeight="1">
      <c r="A25" s="240"/>
      <c r="B25" s="352" t="s">
        <v>220</v>
      </c>
      <c r="C25" s="352"/>
      <c r="D25" s="352"/>
      <c r="E25" s="246"/>
      <c r="F25" s="357"/>
      <c r="G25" s="358"/>
      <c r="H25" s="358"/>
      <c r="I25" s="358"/>
      <c r="J25" s="358"/>
      <c r="K25" s="358"/>
      <c r="L25" s="240"/>
      <c r="M25" s="240"/>
      <c r="N25" s="240"/>
      <c r="O25" s="240"/>
      <c r="P25" s="240"/>
      <c r="Q25" s="240"/>
      <c r="R25" s="240"/>
      <c r="S25" s="240"/>
      <c r="T25" s="240"/>
      <c r="U25" s="240"/>
      <c r="V25" s="240"/>
      <c r="W25" s="240"/>
      <c r="X25" s="240"/>
      <c r="Y25" s="240"/>
      <c r="Z25" s="240"/>
      <c r="AA25" s="240"/>
      <c r="AB25" s="240"/>
      <c r="AC25" s="240"/>
      <c r="AD25" s="240"/>
      <c r="AE25" s="240"/>
      <c r="AF25" s="240"/>
    </row>
    <row r="26" spans="1:32" ht="38.1" customHeight="1">
      <c r="A26" s="240"/>
      <c r="B26" s="352" t="s">
        <v>221</v>
      </c>
      <c r="C26" s="352"/>
      <c r="D26" s="352"/>
      <c r="E26" s="589" t="s">
        <v>3861</v>
      </c>
      <c r="F26" s="355"/>
      <c r="G26" s="356"/>
      <c r="H26" s="356"/>
      <c r="I26" s="356"/>
      <c r="J26" s="356"/>
      <c r="K26" s="356"/>
      <c r="L26" s="240"/>
      <c r="M26" s="240"/>
      <c r="N26" s="240"/>
      <c r="O26" s="240"/>
      <c r="P26" s="240"/>
      <c r="Q26" s="240"/>
      <c r="R26" s="240"/>
      <c r="S26" s="240"/>
      <c r="T26" s="240"/>
      <c r="U26" s="240"/>
      <c r="V26" s="240"/>
      <c r="W26" s="240"/>
      <c r="X26" s="240"/>
      <c r="Y26" s="240"/>
      <c r="Z26" s="240"/>
      <c r="AA26" s="240"/>
      <c r="AB26" s="240"/>
      <c r="AC26" s="240"/>
      <c r="AD26" s="240"/>
      <c r="AE26" s="240"/>
      <c r="AF26" s="240"/>
    </row>
    <row r="27" spans="1:32" ht="38.1" customHeight="1">
      <c r="A27" s="240"/>
      <c r="B27" s="352" t="s">
        <v>222</v>
      </c>
      <c r="C27" s="354" t="s">
        <v>223</v>
      </c>
      <c r="D27" s="354"/>
      <c r="E27" s="589">
        <v>732</v>
      </c>
      <c r="F27" s="355" t="s">
        <v>12762</v>
      </c>
      <c r="G27" s="356"/>
      <c r="H27" s="356"/>
      <c r="I27" s="356"/>
      <c r="J27" s="356"/>
      <c r="K27" s="356"/>
      <c r="L27" s="240"/>
      <c r="M27" s="240"/>
      <c r="N27" s="240"/>
      <c r="O27" s="240"/>
      <c r="P27" s="240"/>
      <c r="Q27" s="240"/>
      <c r="R27" s="240"/>
      <c r="S27" s="240"/>
      <c r="T27" s="240"/>
      <c r="U27" s="240"/>
      <c r="V27" s="240"/>
      <c r="W27" s="240"/>
      <c r="X27" s="240"/>
      <c r="Y27" s="240"/>
      <c r="Z27" s="240"/>
      <c r="AA27" s="240"/>
      <c r="AB27" s="240"/>
      <c r="AC27" s="240"/>
      <c r="AD27" s="240"/>
      <c r="AE27" s="240"/>
      <c r="AF27" s="240"/>
    </row>
    <row r="28" spans="1:32" ht="38.1" customHeight="1">
      <c r="A28" s="240"/>
      <c r="B28" s="352"/>
      <c r="C28" s="354" t="s">
        <v>224</v>
      </c>
      <c r="D28" s="354"/>
      <c r="E28" s="589">
        <v>35</v>
      </c>
      <c r="F28" s="240"/>
      <c r="G28" s="240"/>
      <c r="H28" s="240"/>
      <c r="I28" s="240"/>
      <c r="J28" s="240"/>
      <c r="K28" s="240"/>
      <c r="L28" s="240"/>
      <c r="M28" s="240"/>
      <c r="N28" s="240"/>
      <c r="O28" s="240"/>
      <c r="P28" s="240"/>
      <c r="Q28" s="240"/>
      <c r="R28" s="240"/>
      <c r="S28" s="240"/>
      <c r="T28" s="240"/>
      <c r="U28" s="240"/>
      <c r="V28" s="240"/>
      <c r="W28" s="240"/>
      <c r="X28" s="240"/>
      <c r="Y28" s="240"/>
      <c r="Z28" s="240"/>
      <c r="AA28" s="240"/>
      <c r="AB28" s="240"/>
      <c r="AC28" s="240"/>
      <c r="AD28" s="240"/>
      <c r="AE28" s="240"/>
      <c r="AF28" s="240"/>
    </row>
    <row r="29" spans="1:32" ht="38.1" customHeight="1">
      <c r="A29" s="240"/>
      <c r="B29" s="352"/>
      <c r="C29" s="354" t="s">
        <v>225</v>
      </c>
      <c r="D29" s="354"/>
      <c r="E29" s="589">
        <v>6</v>
      </c>
      <c r="F29" s="240"/>
      <c r="G29" s="240"/>
      <c r="H29" s="240"/>
      <c r="I29" s="240"/>
      <c r="J29" s="240"/>
      <c r="K29" s="240"/>
      <c r="L29" s="240"/>
      <c r="M29" s="240"/>
      <c r="N29" s="240"/>
      <c r="O29" s="240"/>
      <c r="P29" s="240"/>
      <c r="Q29" s="240"/>
      <c r="R29" s="240"/>
      <c r="S29" s="240"/>
      <c r="T29" s="240"/>
      <c r="U29" s="240"/>
      <c r="V29" s="240"/>
      <c r="W29" s="240"/>
      <c r="X29" s="240"/>
      <c r="Y29" s="240"/>
      <c r="Z29" s="240"/>
      <c r="AA29" s="240"/>
      <c r="AB29" s="240"/>
      <c r="AC29" s="240"/>
      <c r="AD29" s="240"/>
      <c r="AE29" s="240"/>
      <c r="AF29" s="240"/>
    </row>
    <row r="30" spans="1:32" ht="38.1" customHeight="1">
      <c r="A30" s="240"/>
      <c r="B30" s="352"/>
      <c r="C30" s="354" t="s">
        <v>20</v>
      </c>
      <c r="D30" s="354"/>
      <c r="E30" s="589">
        <v>14</v>
      </c>
      <c r="F30" s="240"/>
      <c r="G30" s="240"/>
      <c r="H30" s="240"/>
      <c r="I30" s="240"/>
      <c r="J30" s="240"/>
      <c r="K30" s="240"/>
      <c r="L30" s="240"/>
      <c r="M30" s="240"/>
      <c r="N30" s="240"/>
      <c r="O30" s="240"/>
      <c r="P30" s="240"/>
      <c r="Q30" s="240"/>
      <c r="R30" s="240"/>
      <c r="S30" s="240"/>
      <c r="T30" s="240"/>
      <c r="U30" s="240"/>
      <c r="V30" s="240"/>
      <c r="W30" s="240"/>
      <c r="X30" s="240"/>
      <c r="Y30" s="240"/>
      <c r="Z30" s="240"/>
      <c r="AA30" s="240"/>
      <c r="AB30" s="240"/>
      <c r="AC30" s="240"/>
      <c r="AD30" s="240"/>
      <c r="AE30" s="240"/>
      <c r="AF30" s="240"/>
    </row>
    <row r="31" spans="1:32" ht="38.1" customHeight="1">
      <c r="A31" s="240"/>
      <c r="B31" s="352"/>
      <c r="C31" s="354" t="s">
        <v>226</v>
      </c>
      <c r="D31" s="354"/>
      <c r="E31" s="589">
        <v>0</v>
      </c>
      <c r="F31" s="240"/>
      <c r="G31" s="240"/>
      <c r="H31" s="240"/>
      <c r="I31" s="240"/>
      <c r="J31" s="240"/>
      <c r="K31" s="240"/>
      <c r="L31" s="240"/>
      <c r="M31" s="240"/>
      <c r="N31" s="240"/>
      <c r="O31" s="240"/>
      <c r="P31" s="240"/>
      <c r="Q31" s="240"/>
      <c r="R31" s="240"/>
      <c r="S31" s="240"/>
      <c r="T31" s="240"/>
      <c r="U31" s="240"/>
      <c r="V31" s="240"/>
      <c r="W31" s="240"/>
      <c r="X31" s="240"/>
      <c r="Y31" s="240"/>
      <c r="Z31" s="240"/>
      <c r="AA31" s="240"/>
      <c r="AB31" s="240"/>
      <c r="AC31" s="240"/>
      <c r="AD31" s="240"/>
      <c r="AE31" s="240"/>
      <c r="AF31" s="240"/>
    </row>
    <row r="32" spans="1:32" ht="38.1" customHeight="1">
      <c r="A32" s="240"/>
      <c r="B32" s="352"/>
      <c r="C32" s="354" t="s">
        <v>28</v>
      </c>
      <c r="D32" s="354"/>
      <c r="E32" s="589">
        <v>58</v>
      </c>
      <c r="F32" s="240"/>
      <c r="G32" s="240"/>
      <c r="H32" s="240"/>
      <c r="I32" s="240"/>
      <c r="J32" s="240"/>
      <c r="K32" s="240"/>
      <c r="L32" s="240"/>
      <c r="M32" s="240"/>
      <c r="N32" s="240"/>
      <c r="O32" s="240"/>
      <c r="P32" s="240"/>
      <c r="Q32" s="240"/>
      <c r="R32" s="240"/>
      <c r="S32" s="240"/>
      <c r="T32" s="240"/>
      <c r="U32" s="240"/>
      <c r="V32" s="240"/>
      <c r="W32" s="240"/>
      <c r="X32" s="240"/>
      <c r="Y32" s="240"/>
      <c r="Z32" s="240"/>
      <c r="AA32" s="240"/>
      <c r="AB32" s="240"/>
      <c r="AC32" s="240"/>
      <c r="AD32" s="240"/>
      <c r="AE32" s="240"/>
      <c r="AF32" s="240"/>
    </row>
    <row r="33" spans="1:32" ht="38.1" customHeight="1">
      <c r="A33" s="240"/>
      <c r="B33" s="352"/>
      <c r="C33" s="354" t="s">
        <v>30</v>
      </c>
      <c r="D33" s="354"/>
      <c r="E33" s="589">
        <v>0</v>
      </c>
      <c r="F33" s="240"/>
      <c r="G33" s="240"/>
      <c r="H33" s="240"/>
      <c r="I33" s="240"/>
      <c r="J33" s="240"/>
      <c r="K33" s="240"/>
      <c r="L33" s="240"/>
      <c r="M33" s="240"/>
      <c r="N33" s="240"/>
      <c r="O33" s="240"/>
      <c r="P33" s="240"/>
      <c r="Q33" s="240"/>
      <c r="R33" s="240"/>
      <c r="S33" s="240"/>
      <c r="T33" s="240"/>
      <c r="U33" s="240"/>
      <c r="V33" s="240"/>
      <c r="W33" s="240"/>
      <c r="X33" s="240"/>
      <c r="Y33" s="240"/>
      <c r="Z33" s="240"/>
      <c r="AA33" s="240"/>
      <c r="AB33" s="240"/>
      <c r="AC33" s="240"/>
      <c r="AD33" s="240"/>
      <c r="AE33" s="240"/>
      <c r="AF33" s="240"/>
    </row>
    <row r="34" spans="1:32" ht="38.1" customHeight="1">
      <c r="A34" s="240"/>
      <c r="B34" s="352"/>
      <c r="C34" s="354" t="s">
        <v>227</v>
      </c>
      <c r="D34" s="354"/>
      <c r="E34" s="589">
        <v>0</v>
      </c>
      <c r="F34" s="240"/>
      <c r="G34" s="240"/>
      <c r="H34" s="240"/>
      <c r="I34" s="240"/>
      <c r="J34" s="240"/>
      <c r="K34" s="240"/>
      <c r="L34" s="240"/>
      <c r="M34" s="240"/>
      <c r="N34" s="240"/>
      <c r="O34" s="240"/>
      <c r="P34" s="240"/>
      <c r="Q34" s="240"/>
      <c r="R34" s="240"/>
      <c r="S34" s="240"/>
      <c r="T34" s="240"/>
      <c r="U34" s="240"/>
      <c r="V34" s="240"/>
      <c r="W34" s="240"/>
      <c r="X34" s="240"/>
      <c r="Y34" s="240"/>
      <c r="Z34" s="240"/>
      <c r="AA34" s="240"/>
      <c r="AB34" s="240"/>
      <c r="AC34" s="240"/>
      <c r="AD34" s="240"/>
      <c r="AE34" s="240"/>
      <c r="AF34" s="240"/>
    </row>
    <row r="35" spans="1:32" ht="38.1" customHeight="1">
      <c r="A35" s="240"/>
      <c r="B35" s="352"/>
      <c r="C35" s="354" t="s">
        <v>34</v>
      </c>
      <c r="D35" s="354"/>
      <c r="E35" s="589">
        <v>4</v>
      </c>
      <c r="F35" s="240"/>
      <c r="G35" s="240"/>
      <c r="H35" s="240"/>
      <c r="I35" s="240"/>
      <c r="J35" s="240"/>
      <c r="K35" s="240"/>
      <c r="L35" s="240"/>
      <c r="M35" s="240"/>
      <c r="N35" s="240"/>
      <c r="O35" s="240"/>
      <c r="P35" s="240"/>
      <c r="Q35" s="240"/>
      <c r="R35" s="240"/>
      <c r="S35" s="240"/>
      <c r="T35" s="240"/>
      <c r="U35" s="240"/>
      <c r="V35" s="240"/>
      <c r="W35" s="240"/>
      <c r="X35" s="240"/>
      <c r="Y35" s="240"/>
      <c r="Z35" s="240"/>
      <c r="AA35" s="240"/>
      <c r="AB35" s="240"/>
      <c r="AC35" s="240"/>
      <c r="AD35" s="240"/>
      <c r="AE35" s="240"/>
      <c r="AF35" s="240"/>
    </row>
    <row r="36" spans="1:32">
      <c r="E36" s="244"/>
    </row>
  </sheetData>
  <mergeCells count="40">
    <mergeCell ref="F15:K15"/>
    <mergeCell ref="F25:K25"/>
    <mergeCell ref="F27:K27"/>
    <mergeCell ref="F22:K22"/>
    <mergeCell ref="F24:K24"/>
    <mergeCell ref="C33:D33"/>
    <mergeCell ref="C34:D34"/>
    <mergeCell ref="F26:K26"/>
    <mergeCell ref="C35:D35"/>
    <mergeCell ref="B24:D24"/>
    <mergeCell ref="B25:D25"/>
    <mergeCell ref="B26:D26"/>
    <mergeCell ref="B27:B35"/>
    <mergeCell ref="C27:D27"/>
    <mergeCell ref="C28:D28"/>
    <mergeCell ref="C29:D29"/>
    <mergeCell ref="C30:D30"/>
    <mergeCell ref="C31:D31"/>
    <mergeCell ref="C32:D32"/>
    <mergeCell ref="B15:D15"/>
    <mergeCell ref="B16:B23"/>
    <mergeCell ref="C16:D16"/>
    <mergeCell ref="C17:D17"/>
    <mergeCell ref="C18:D18"/>
    <mergeCell ref="C19:D19"/>
    <mergeCell ref="C20:D20"/>
    <mergeCell ref="C21:D21"/>
    <mergeCell ref="C22:D22"/>
    <mergeCell ref="C23:D23"/>
    <mergeCell ref="B2:D2"/>
    <mergeCell ref="B3:D3"/>
    <mergeCell ref="B4:D4"/>
    <mergeCell ref="B5:D5"/>
    <mergeCell ref="B6:B14"/>
    <mergeCell ref="C6:D6"/>
    <mergeCell ref="C7:D7"/>
    <mergeCell ref="C8:D8"/>
    <mergeCell ref="C9:C10"/>
    <mergeCell ref="C11:C12"/>
    <mergeCell ref="C13:C14"/>
  </mergeCells>
  <conditionalFormatting sqref="E25">
    <cfRule type="expression" dxfId="2265" priority="10">
      <formula>AND(OR($E24="",$E24="Región judicial",$E24="Distrito judicial",$E24="Partido judicial"))</formula>
    </cfRule>
  </conditionalFormatting>
  <conditionalFormatting sqref="E7">
    <cfRule type="expression" dxfId="2264" priority="7">
      <formula>$Y5="Error"</formula>
    </cfRule>
  </conditionalFormatting>
  <conditionalFormatting sqref="E8">
    <cfRule type="expression" dxfId="2263" priority="6">
      <formula>$AE5="Error"</formula>
    </cfRule>
  </conditionalFormatting>
  <conditionalFormatting sqref="E16">
    <cfRule type="expression" dxfId="2262" priority="5">
      <formula>$E$17=""</formula>
    </cfRule>
  </conditionalFormatting>
  <conditionalFormatting sqref="E18">
    <cfRule type="expression" dxfId="2261" priority="4">
      <formula>$E$19=""</formula>
    </cfRule>
  </conditionalFormatting>
  <conditionalFormatting sqref="E4">
    <cfRule type="expression" dxfId="2260" priority="1">
      <formula>E$19=""</formula>
    </cfRule>
  </conditionalFormatting>
  <dataValidations count="6">
    <dataValidation allowBlank="1" showInputMessage="1" showErrorMessage="1" promptTitle="Total" prompt="El subtotal de hombres y mujeres debe coincidir con el total de jueces" sqref="E6" xr:uid="{00000000-0002-0000-0200-000000000000}"/>
    <dataValidation allowBlank="1" showInputMessage="1" showErrorMessage="1" promptTitle="Alerta" prompt="Si el recuadro permanece en rojo, indica que la suma de jueces hombres por tipo de conflicto es incorrecta." sqref="E7" xr:uid="{00000000-0002-0000-0200-000001000000}"/>
    <dataValidation allowBlank="1" showInputMessage="1" showErrorMessage="1" promptTitle="Alerta" prompt="Si el recuadro permanece en rojo, indica que la suma de jueces mujeres por tipo de conflicto es incorrecta." sqref="E8" xr:uid="{00000000-0002-0000-0200-000002000000}"/>
    <dataValidation allowBlank="1" showInputMessage="1" showErrorMessage="1" promptTitle="Horas" prompt="Debe introducir una hora en formato de 24 horas" sqref="E15" xr:uid="{00000000-0002-0000-0200-000003000000}"/>
    <dataValidation type="list" allowBlank="1" showInputMessage="1" showErrorMessage="1" sqref="E19" xr:uid="{00000000-0002-0000-0200-000004000000}">
      <formula1>INDIRECT(E17)</formula1>
    </dataValidation>
    <dataValidation operator="greaterThan" allowBlank="1" showInputMessage="1" showErrorMessage="1" sqref="E27:E35" xr:uid="{00000000-0002-0000-0200-000005000000}"/>
  </dataValidations>
  <pageMargins left="0.7" right="0.7" top="0.75" bottom="0.75" header="0.3" footer="0.3"/>
  <pageSetup orientation="portrait" r:id="rId1"/>
  <drawing r:id="rId2"/>
  <legacyDrawing r:id="rId3"/>
  <controls>
    <mc:AlternateContent xmlns:mc="http://schemas.openxmlformats.org/markup-compatibility/2006">
      <mc:Choice Requires="x14">
        <control shapeId="1072" r:id="rId4" name="btnEliminar">
          <controlPr defaultSize="0" autoLine="0" r:id="rId5">
            <anchor moveWithCells="1">
              <from>
                <xdr:col>9</xdr:col>
                <xdr:colOff>314325</xdr:colOff>
                <xdr:row>3</xdr:row>
                <xdr:rowOff>47625</xdr:rowOff>
              </from>
              <to>
                <xdr:col>11</xdr:col>
                <xdr:colOff>352425</xdr:colOff>
                <xdr:row>4</xdr:row>
                <xdr:rowOff>209550</xdr:rowOff>
              </to>
            </anchor>
          </controlPr>
        </control>
      </mc:Choice>
      <mc:Fallback>
        <control shapeId="1072" r:id="rId4" name="btnEliminar"/>
      </mc:Fallback>
    </mc:AlternateContent>
    <mc:AlternateContent xmlns:mc="http://schemas.openxmlformats.org/markup-compatibility/2006">
      <mc:Choice Requires="x14">
        <control shapeId="1062" r:id="rId6" name="btnExportar">
          <controlPr defaultSize="0" autoLine="0" r:id="rId7">
            <anchor moveWithCells="1">
              <from>
                <xdr:col>8</xdr:col>
                <xdr:colOff>85725</xdr:colOff>
                <xdr:row>7</xdr:row>
                <xdr:rowOff>238125</xdr:rowOff>
              </from>
              <to>
                <xdr:col>10</xdr:col>
                <xdr:colOff>123825</xdr:colOff>
                <xdr:row>8</xdr:row>
                <xdr:rowOff>390525</xdr:rowOff>
              </to>
            </anchor>
          </controlPr>
        </control>
      </mc:Choice>
      <mc:Fallback>
        <control shapeId="1062" r:id="rId6" name="btnExportar"/>
      </mc:Fallback>
    </mc:AlternateContent>
    <mc:AlternateContent xmlns:mc="http://schemas.openxmlformats.org/markup-compatibility/2006">
      <mc:Choice Requires="x14">
        <control shapeId="1044" r:id="rId8" name="btnLimpiar">
          <controlPr defaultSize="0" autoLine="0" r:id="rId9">
            <anchor moveWithCells="1">
              <from>
                <xdr:col>6</xdr:col>
                <xdr:colOff>723900</xdr:colOff>
                <xdr:row>3</xdr:row>
                <xdr:rowOff>85725</xdr:rowOff>
              </from>
              <to>
                <xdr:col>9</xdr:col>
                <xdr:colOff>0</xdr:colOff>
                <xdr:row>4</xdr:row>
                <xdr:rowOff>228600</xdr:rowOff>
              </to>
            </anchor>
          </controlPr>
        </control>
      </mc:Choice>
      <mc:Fallback>
        <control shapeId="1044" r:id="rId8" name="btnLimpiar"/>
      </mc:Fallback>
    </mc:AlternateContent>
    <mc:AlternateContent xmlns:mc="http://schemas.openxmlformats.org/markup-compatibility/2006">
      <mc:Choice Requires="x14">
        <control shapeId="1039" r:id="rId10" name="btnEditar">
          <controlPr defaultSize="0" autoLine="0" r:id="rId11">
            <anchor moveWithCells="1">
              <from>
                <xdr:col>8</xdr:col>
                <xdr:colOff>95250</xdr:colOff>
                <xdr:row>1</xdr:row>
                <xdr:rowOff>314325</xdr:rowOff>
              </from>
              <to>
                <xdr:col>10</xdr:col>
                <xdr:colOff>133350</xdr:colOff>
                <xdr:row>2</xdr:row>
                <xdr:rowOff>466725</xdr:rowOff>
              </to>
            </anchor>
          </controlPr>
        </control>
      </mc:Choice>
      <mc:Fallback>
        <control shapeId="1039" r:id="rId10" name="btnEditar"/>
      </mc:Fallback>
    </mc:AlternateContent>
    <mc:AlternateContent xmlns:mc="http://schemas.openxmlformats.org/markup-compatibility/2006">
      <mc:Choice Requires="x14">
        <control shapeId="1035" r:id="rId12" name="btnBuscar">
          <controlPr defaultSize="0" autoLine="0" r:id="rId13">
            <anchor moveWithCells="1">
              <from>
                <xdr:col>10</xdr:col>
                <xdr:colOff>361950</xdr:colOff>
                <xdr:row>1</xdr:row>
                <xdr:rowOff>314325</xdr:rowOff>
              </from>
              <to>
                <xdr:col>31</xdr:col>
                <xdr:colOff>400050</xdr:colOff>
                <xdr:row>2</xdr:row>
                <xdr:rowOff>466725</xdr:rowOff>
              </to>
            </anchor>
          </controlPr>
        </control>
      </mc:Choice>
      <mc:Fallback>
        <control shapeId="1035" r:id="rId12" name="btnBuscar"/>
      </mc:Fallback>
    </mc:AlternateContent>
    <mc:AlternateContent xmlns:mc="http://schemas.openxmlformats.org/markup-compatibility/2006">
      <mc:Choice Requires="x14">
        <control shapeId="1032" r:id="rId14" name="btnGuardar">
          <controlPr defaultSize="0" disabled="1" autoFill="0" autoLine="0" r:id="rId15">
            <anchor moveWithCells="1">
              <from>
                <xdr:col>5</xdr:col>
                <xdr:colOff>638175</xdr:colOff>
                <xdr:row>1</xdr:row>
                <xdr:rowOff>304800</xdr:rowOff>
              </from>
              <to>
                <xdr:col>7</xdr:col>
                <xdr:colOff>676275</xdr:colOff>
                <xdr:row>2</xdr:row>
                <xdr:rowOff>457200</xdr:rowOff>
              </to>
            </anchor>
          </controlPr>
        </control>
      </mc:Choice>
      <mc:Fallback>
        <control shapeId="1032" r:id="rId14" name="btnGuardar"/>
      </mc:Fallback>
    </mc:AlternateContent>
    <mc:AlternateContent xmlns:mc="http://schemas.openxmlformats.org/markup-compatibility/2006">
      <mc:Choice Requires="x14">
        <control shapeId="1048" r:id="rId16" name="Group Box 24">
          <controlPr defaultSize="0" autoFill="0" autoPict="0">
            <anchor moveWithCells="1">
              <from>
                <xdr:col>5</xdr:col>
                <xdr:colOff>304800</xdr:colOff>
                <xdr:row>1</xdr:row>
                <xdr:rowOff>57150</xdr:rowOff>
              </from>
              <to>
                <xdr:col>32</xdr:col>
                <xdr:colOff>9525</xdr:colOff>
                <xdr:row>4</xdr:row>
                <xdr:rowOff>371475</xdr:rowOff>
              </to>
            </anchor>
          </controlPr>
        </control>
      </mc:Choice>
    </mc:AlternateContent>
    <mc:AlternateContent xmlns:mc="http://schemas.openxmlformats.org/markup-compatibility/2006">
      <mc:Choice Requires="x14">
        <control shapeId="1063" r:id="rId17" name="Group Box 39">
          <controlPr defaultSize="0" autoFill="0" autoPict="0">
            <anchor moveWithCells="1">
              <from>
                <xdr:col>7</xdr:col>
                <xdr:colOff>419100</xdr:colOff>
                <xdr:row>7</xdr:row>
                <xdr:rowOff>28575</xdr:rowOff>
              </from>
              <to>
                <xdr:col>10</xdr:col>
                <xdr:colOff>552450</xdr:colOff>
                <xdr:row>9</xdr:row>
                <xdr:rowOff>142875</xdr:rowOff>
              </to>
            </anchor>
          </controlPr>
        </control>
      </mc:Choice>
    </mc:AlternateContent>
    <mc:AlternateContent xmlns:mc="http://schemas.openxmlformats.org/markup-compatibility/2006">
      <mc:Choice Requires="x14">
        <control shapeId="1065" r:id="rId18" name="Group Box 41">
          <controlPr defaultSize="0" autoFill="0" autoPict="0">
            <anchor moveWithCells="1">
              <from>
                <xdr:col>8</xdr:col>
                <xdr:colOff>114300</xdr:colOff>
                <xdr:row>10</xdr:row>
                <xdr:rowOff>142875</xdr:rowOff>
              </from>
              <to>
                <xdr:col>10</xdr:col>
                <xdr:colOff>28575</xdr:colOff>
                <xdr:row>11</xdr:row>
                <xdr:rowOff>371475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200-000006000000}">
          <x14:formula1>
            <xm:f>Catálogos!$BI$3:$BI$34</xm:f>
          </x14:formula1>
          <xm:sqref>E17</xm:sqref>
        </x14:dataValidation>
        <x14:dataValidation type="list" allowBlank="1" showInputMessage="1" showErrorMessage="1" xr:uid="{00000000-0002-0000-0200-000007000000}">
          <x14:formula1>
            <xm:f>Catálogos!$DE$2:$DE$5</xm:f>
          </x14:formula1>
          <xm:sqref>E24</xm:sqref>
        </x14:dataValidation>
        <x14:dataValidation type="list" allowBlank="1" showInputMessage="1" showErrorMessage="1" xr:uid="{00000000-0002-0000-0200-000008000000}">
          <x14:formula1>
            <xm:f>Catálogos!$DG$2:$DG$4</xm:f>
          </x14:formula1>
          <xm:sqref>E26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3">
    <tabColor rgb="FF002060"/>
  </sheetPr>
  <dimension ref="A1:N22"/>
  <sheetViews>
    <sheetView showGridLines="0" tabSelected="1" zoomScaleNormal="100" workbookViewId="0">
      <selection activeCell="G10" sqref="G10"/>
    </sheetView>
  </sheetViews>
  <sheetFormatPr baseColWidth="10" defaultColWidth="11.42578125" defaultRowHeight="15"/>
  <cols>
    <col min="1" max="1" width="3.42578125" style="236" customWidth="1"/>
    <col min="2" max="4" width="30.7109375" style="236" customWidth="1"/>
    <col min="5" max="5" width="60.7109375" style="239" customWidth="1"/>
    <col min="6" max="6" width="8.85546875" style="236" customWidth="1"/>
    <col min="7" max="16384" width="11.42578125" style="236"/>
  </cols>
  <sheetData>
    <row r="1" spans="1:14" ht="38.1" customHeight="1">
      <c r="A1" s="235"/>
      <c r="B1" s="249"/>
      <c r="C1" s="249"/>
      <c r="D1" s="249"/>
      <c r="E1" s="250" t="s">
        <v>195</v>
      </c>
      <c r="F1" s="235"/>
      <c r="G1" s="235"/>
      <c r="H1" s="235"/>
      <c r="I1" s="235"/>
      <c r="J1" s="235"/>
      <c r="K1" s="235"/>
      <c r="L1" s="235"/>
      <c r="M1" s="235"/>
      <c r="N1" s="235"/>
    </row>
    <row r="2" spans="1:14" ht="38.1" customHeight="1">
      <c r="A2" s="235"/>
      <c r="B2" s="359" t="s">
        <v>7026</v>
      </c>
      <c r="C2" s="359"/>
      <c r="D2" s="360"/>
      <c r="E2" s="237">
        <f>IF('BD_T.1.0_audiencias'!B10="","",MAX(Tabla_Audiencias[[#All],[id_control]])+1)</f>
        <v>367</v>
      </c>
      <c r="F2" s="235"/>
      <c r="G2" s="235"/>
      <c r="H2" s="235"/>
      <c r="I2" s="235"/>
      <c r="J2" s="235"/>
      <c r="K2" s="235"/>
      <c r="L2" s="235"/>
      <c r="M2" s="235"/>
      <c r="N2" s="235"/>
    </row>
    <row r="3" spans="1:14" ht="38.1" customHeight="1">
      <c r="A3" s="235"/>
      <c r="B3" s="364" t="s">
        <v>229</v>
      </c>
      <c r="C3" s="365" t="s">
        <v>197</v>
      </c>
      <c r="D3" s="365"/>
      <c r="E3" s="252" t="str">
        <f>IF(Control_expediente!E3="","",Control_expediente!E3)</f>
        <v xml:space="preserve"> Primer Tribunal Laboral del Primer Distrito Judicial en el Estado de Morelos.</v>
      </c>
      <c r="F3" s="235"/>
      <c r="G3" s="235"/>
      <c r="H3" s="235"/>
      <c r="I3" s="235"/>
      <c r="J3" s="235"/>
      <c r="K3" s="235"/>
      <c r="L3" s="235"/>
      <c r="M3" s="235"/>
      <c r="N3" s="235"/>
    </row>
    <row r="4" spans="1:14" ht="38.1" customHeight="1">
      <c r="A4" s="235"/>
      <c r="B4" s="364"/>
      <c r="C4" s="365" t="s">
        <v>198</v>
      </c>
      <c r="D4" s="365"/>
      <c r="E4" s="237" t="str">
        <f>IF(Control_expediente!E4="","",Control_expediente!E4)</f>
        <v>170071</v>
      </c>
      <c r="F4" s="235"/>
      <c r="G4" s="235"/>
      <c r="H4" s="235"/>
      <c r="I4" s="235"/>
      <c r="J4" s="235"/>
      <c r="K4" s="235"/>
      <c r="L4" s="235"/>
      <c r="M4" s="235"/>
      <c r="N4" s="235"/>
    </row>
    <row r="5" spans="1:14" ht="38.1" customHeight="1">
      <c r="A5" s="235"/>
      <c r="B5" s="366" t="s">
        <v>6</v>
      </c>
      <c r="C5" s="365" t="s">
        <v>230</v>
      </c>
      <c r="D5" s="365"/>
      <c r="E5" s="253" t="s">
        <v>7749</v>
      </c>
      <c r="F5" s="235"/>
      <c r="G5" s="235"/>
      <c r="H5" s="235"/>
      <c r="I5" s="235"/>
      <c r="J5" s="235"/>
      <c r="K5" s="235"/>
      <c r="L5" s="235"/>
      <c r="M5" s="235"/>
      <c r="N5" s="235"/>
    </row>
    <row r="6" spans="1:14" ht="38.1" customHeight="1">
      <c r="A6" s="235"/>
      <c r="B6" s="366"/>
      <c r="C6" s="365" t="s">
        <v>231</v>
      </c>
      <c r="D6" s="365"/>
      <c r="E6" s="238"/>
      <c r="F6" s="254"/>
      <c r="G6" s="235"/>
      <c r="H6" s="235"/>
      <c r="I6" s="235"/>
      <c r="J6" s="235"/>
      <c r="K6" s="235"/>
      <c r="L6" s="235"/>
      <c r="M6" s="235"/>
      <c r="N6" s="235"/>
    </row>
    <row r="7" spans="1:14" ht="38.1" customHeight="1">
      <c r="A7" s="235"/>
      <c r="B7" s="366"/>
      <c r="C7" s="365" t="s">
        <v>232</v>
      </c>
      <c r="D7" s="365"/>
      <c r="E7" s="253">
        <v>1</v>
      </c>
      <c r="F7" s="235"/>
      <c r="G7" s="235"/>
      <c r="H7" s="235"/>
      <c r="I7" s="235"/>
      <c r="J7" s="235"/>
      <c r="K7" s="235"/>
      <c r="L7" s="235"/>
      <c r="M7" s="235"/>
      <c r="N7" s="235"/>
    </row>
    <row r="8" spans="1:14" ht="38.1" customHeight="1">
      <c r="A8" s="235"/>
      <c r="B8" s="366"/>
      <c r="C8" s="365" t="s">
        <v>233</v>
      </c>
      <c r="D8" s="255" t="s">
        <v>234</v>
      </c>
      <c r="E8" s="238"/>
      <c r="F8" s="235"/>
      <c r="G8" s="235"/>
      <c r="H8" s="235"/>
      <c r="I8" s="235"/>
      <c r="J8" s="235"/>
      <c r="K8" s="235"/>
      <c r="L8" s="235"/>
      <c r="M8" s="235"/>
      <c r="N8" s="235"/>
    </row>
    <row r="9" spans="1:14" ht="38.1" customHeight="1">
      <c r="A9" s="235"/>
      <c r="B9" s="366"/>
      <c r="C9" s="365"/>
      <c r="D9" s="255" t="s">
        <v>224</v>
      </c>
      <c r="E9" s="238"/>
      <c r="F9" s="235"/>
      <c r="G9" s="235"/>
      <c r="H9" s="235"/>
      <c r="I9" s="235"/>
      <c r="J9" s="235"/>
      <c r="K9" s="235"/>
      <c r="L9" s="235"/>
      <c r="M9" s="235"/>
      <c r="N9" s="235"/>
    </row>
    <row r="10" spans="1:14" ht="38.1" customHeight="1">
      <c r="A10" s="235"/>
      <c r="B10" s="366"/>
      <c r="C10" s="365"/>
      <c r="D10" s="255" t="s">
        <v>225</v>
      </c>
      <c r="E10" s="238"/>
      <c r="F10" s="235"/>
      <c r="G10" s="235"/>
      <c r="H10" s="235"/>
      <c r="I10" s="235"/>
      <c r="J10" s="235"/>
      <c r="K10" s="235"/>
      <c r="L10" s="235"/>
      <c r="M10" s="235"/>
      <c r="N10" s="235"/>
    </row>
    <row r="11" spans="1:14" ht="38.1" customHeight="1">
      <c r="A11" s="235"/>
      <c r="B11" s="366"/>
      <c r="C11" s="365"/>
      <c r="D11" s="255" t="s">
        <v>20</v>
      </c>
      <c r="E11" s="238"/>
      <c r="F11" s="254"/>
      <c r="G11" s="235"/>
      <c r="H11" s="235"/>
      <c r="I11" s="235"/>
      <c r="J11" s="235"/>
      <c r="K11" s="235"/>
      <c r="L11" s="235"/>
      <c r="M11" s="235"/>
      <c r="N11" s="235"/>
    </row>
    <row r="12" spans="1:14" ht="38.1" customHeight="1">
      <c r="A12" s="235"/>
      <c r="B12" s="366"/>
      <c r="C12" s="365"/>
      <c r="D12" s="255" t="s">
        <v>24</v>
      </c>
      <c r="E12" s="238"/>
      <c r="F12" s="254"/>
      <c r="G12" s="235"/>
      <c r="H12" s="235"/>
      <c r="I12" s="235"/>
      <c r="J12" s="235"/>
      <c r="K12" s="235"/>
      <c r="L12" s="235"/>
      <c r="M12" s="235"/>
      <c r="N12" s="235"/>
    </row>
    <row r="13" spans="1:14" ht="38.1" customHeight="1">
      <c r="A13" s="235"/>
      <c r="B13" s="366"/>
      <c r="C13" s="365"/>
      <c r="D13" s="255" t="s">
        <v>7030</v>
      </c>
      <c r="E13" s="238"/>
      <c r="F13" s="235"/>
      <c r="G13" s="235"/>
      <c r="H13" s="235"/>
      <c r="I13" s="235"/>
      <c r="J13" s="235"/>
      <c r="K13" s="235"/>
      <c r="L13" s="235"/>
      <c r="M13" s="235"/>
      <c r="N13" s="235"/>
    </row>
    <row r="14" spans="1:14" ht="38.1" customHeight="1">
      <c r="A14" s="235"/>
      <c r="B14" s="366"/>
      <c r="C14" s="365" t="s">
        <v>236</v>
      </c>
      <c r="D14" s="365"/>
      <c r="E14" s="256"/>
      <c r="F14" s="235"/>
      <c r="G14" s="235"/>
      <c r="H14" s="235"/>
      <c r="I14" s="235"/>
      <c r="J14" s="235"/>
      <c r="K14" s="235"/>
      <c r="L14" s="235"/>
      <c r="M14" s="235"/>
      <c r="N14" s="235"/>
    </row>
    <row r="15" spans="1:14" ht="38.1" customHeight="1">
      <c r="A15" s="235"/>
      <c r="B15" s="366"/>
      <c r="C15" s="365" t="s">
        <v>237</v>
      </c>
      <c r="D15" s="251" t="s">
        <v>238</v>
      </c>
      <c r="E15" s="257"/>
      <c r="F15" s="235"/>
      <c r="G15" s="235"/>
      <c r="H15" s="235"/>
      <c r="I15" s="235"/>
      <c r="J15" s="235"/>
      <c r="K15" s="235"/>
      <c r="L15" s="235"/>
      <c r="M15" s="235"/>
      <c r="N15" s="235"/>
    </row>
    <row r="16" spans="1:14" ht="38.1" customHeight="1">
      <c r="A16" s="235"/>
      <c r="B16" s="366"/>
      <c r="C16" s="365"/>
      <c r="D16" s="251" t="s">
        <v>239</v>
      </c>
      <c r="E16" s="257"/>
      <c r="F16" s="235"/>
      <c r="G16" s="235"/>
      <c r="H16" s="235"/>
      <c r="I16" s="235"/>
      <c r="J16" s="235"/>
      <c r="K16" s="235"/>
      <c r="L16" s="235"/>
      <c r="M16" s="235"/>
      <c r="N16" s="235"/>
    </row>
    <row r="17" spans="1:14" ht="38.1" customHeight="1">
      <c r="A17" s="235"/>
      <c r="B17" s="361" t="s">
        <v>240</v>
      </c>
      <c r="C17" s="362"/>
      <c r="D17" s="363"/>
      <c r="E17" s="238"/>
      <c r="F17" s="235"/>
      <c r="G17" s="235"/>
      <c r="H17" s="235"/>
      <c r="I17" s="235"/>
      <c r="J17" s="235"/>
      <c r="K17" s="235"/>
      <c r="L17" s="235"/>
      <c r="M17" s="235"/>
      <c r="N17" s="235"/>
    </row>
    <row r="22" spans="1:14">
      <c r="C22" s="258"/>
      <c r="D22" s="258"/>
    </row>
  </sheetData>
  <sheetProtection algorithmName="SHA-512" hashValue="Z2YKRAUmNE2IwQPbIPfE0iyW9aMKS9VUf8e5yjTuPsd7HZ9Um9EhBGQKQzMILmYaWSArNv/pYNyKZqLTsmAv3Q==" saltValue="QGj3T3aoz0ct852uokXSEA==" spinCount="100000" sheet="1" objects="1" scenarios="1"/>
  <mergeCells count="12">
    <mergeCell ref="B2:D2"/>
    <mergeCell ref="B17:D17"/>
    <mergeCell ref="B3:B4"/>
    <mergeCell ref="C3:D3"/>
    <mergeCell ref="C4:D4"/>
    <mergeCell ref="B5:B16"/>
    <mergeCell ref="C5:D5"/>
    <mergeCell ref="C6:D6"/>
    <mergeCell ref="C7:D7"/>
    <mergeCell ref="C8:C13"/>
    <mergeCell ref="C14:D14"/>
    <mergeCell ref="C15:C16"/>
  </mergeCells>
  <conditionalFormatting sqref="E9:E13">
    <cfRule type="expression" dxfId="2259" priority="23">
      <formula>$E$6="Ordinario"</formula>
    </cfRule>
  </conditionalFormatting>
  <conditionalFormatting sqref="E8 E10:E13">
    <cfRule type="expression" dxfId="2258" priority="12">
      <formula>$E$6="Especial individual"</formula>
    </cfRule>
  </conditionalFormatting>
  <conditionalFormatting sqref="E8:E9 E11:E13">
    <cfRule type="expression" dxfId="2257" priority="11">
      <formula>$E$6="Especial colectivo"</formula>
    </cfRule>
  </conditionalFormatting>
  <conditionalFormatting sqref="E8:E10 E12:E13">
    <cfRule type="expression" dxfId="2256" priority="10">
      <formula>$E$6="Huelga"</formula>
    </cfRule>
  </conditionalFormatting>
  <conditionalFormatting sqref="E8:E11 E13">
    <cfRule type="expression" dxfId="2255" priority="9">
      <formula>$E$6="Colectivo de naturaleza económica"</formula>
    </cfRule>
  </conditionalFormatting>
  <conditionalFormatting sqref="E13">
    <cfRule type="expression" dxfId="2254" priority="1">
      <formula>$E$12="Otro tipo de audiencia (especifique)"</formula>
    </cfRule>
    <cfRule type="expression" dxfId="2253" priority="2">
      <formula>$E$11="Otro tipo de audiencia (especifique)"</formula>
    </cfRule>
    <cfRule type="expression" dxfId="2252" priority="3">
      <formula>$E$10="Otro tipo de audiencia (especifique)"</formula>
    </cfRule>
    <cfRule type="expression" dxfId="2251" priority="4">
      <formula>$E$9="Otro tipo de audiencia (especifique)"</formula>
    </cfRule>
    <cfRule type="expression" dxfId="2250" priority="7">
      <formula>$E$8="Otro tipo de audiencia (especifique)"</formula>
    </cfRule>
  </conditionalFormatting>
  <conditionalFormatting sqref="E8:E13">
    <cfRule type="expression" dxfId="2249" priority="5">
      <formula>$E$6=""</formula>
    </cfRule>
  </conditionalFormatting>
  <dataValidations count="7">
    <dataValidation type="list" allowBlank="1" showInputMessage="1" showErrorMessage="1" sqref="E8:E9" xr:uid="{00000000-0002-0000-0300-000000000000}">
      <formula1>"Audiencia preliminar,Audiencia de juicio, Otro tipo de audiencia (especifique),No identificada"</formula1>
    </dataValidation>
    <dataValidation type="list" allowBlank="1" showInputMessage="1" showErrorMessage="1" sqref="E10" xr:uid="{00000000-0002-0000-0300-000001000000}">
      <formula1>"Audiencia de juicio, Otro tipo de audiencia (especifique),No identificada"</formula1>
    </dataValidation>
    <dataValidation type="date" operator="greaterThan" allowBlank="1" showInputMessage="1" showErrorMessage="1" promptTitle="Fecha" prompt="Debe introducir una fecha en formato dd/mm/aaaa" sqref="E14" xr:uid="{00000000-0002-0000-0300-000002000000}">
      <formula1>36161</formula1>
    </dataValidation>
    <dataValidation allowBlank="1" showInputMessage="1" showErrorMessage="1" promptTitle="Horas" prompt="Debe introducir una hora en formato de 24 horas" sqref="E15:E16" xr:uid="{00000000-0002-0000-0300-000003000000}"/>
    <dataValidation type="list" allowBlank="1" showInputMessage="1" showErrorMessage="1" sqref="E6" xr:uid="{00000000-0002-0000-0300-000004000000}">
      <formula1>"Ordinario, Especial individual, Especial colectivo, Huelga, Colectivo de naturaleza económica"</formula1>
    </dataValidation>
    <dataValidation type="list" allowBlank="1" showInputMessage="1" showErrorMessage="1" sqref="E11" xr:uid="{00000000-0002-0000-0300-000005000000}">
      <formula1>"Audiencia de conciliación, Audiencia conforme al artículo 937 (LFT), Otro tipo de audiencia (especifique), No identificada"</formula1>
    </dataValidation>
    <dataValidation type="list" allowBlank="1" showInputMessage="1" showErrorMessage="1" sqref="E12" xr:uid="{00000000-0002-0000-0300-000006000000}">
      <formula1>"Audiencia dentro del procedimiento colectivo de naturaleza economica, Otro tipo de audiencia (especifique), No identificada"</formula1>
    </dataValidation>
  </dataValidations>
  <pageMargins left="0.7" right="0.7" top="0.75" bottom="0.75" header="0.3" footer="0.3"/>
  <pageSetup orientation="portrait" verticalDpi="0" r:id="rId1"/>
  <drawing r:id="rId2"/>
  <legacyDrawing r:id="rId3"/>
  <controls>
    <mc:AlternateContent xmlns:mc="http://schemas.openxmlformats.org/markup-compatibility/2006">
      <mc:Choice Requires="x14">
        <control shapeId="3124" r:id="rId4" name="btnEliminar">
          <controlPr defaultSize="0" autoLine="0" r:id="rId5">
            <anchor moveWithCells="1">
              <from>
                <xdr:col>10</xdr:col>
                <xdr:colOff>180975</xdr:colOff>
                <xdr:row>4</xdr:row>
                <xdr:rowOff>390525</xdr:rowOff>
              </from>
              <to>
                <xdr:col>12</xdr:col>
                <xdr:colOff>219075</xdr:colOff>
                <xdr:row>6</xdr:row>
                <xdr:rowOff>76200</xdr:rowOff>
              </to>
            </anchor>
          </controlPr>
        </control>
      </mc:Choice>
      <mc:Fallback>
        <control shapeId="3124" r:id="rId4" name="btnEliminar"/>
      </mc:Fallback>
    </mc:AlternateContent>
    <mc:AlternateContent xmlns:mc="http://schemas.openxmlformats.org/markup-compatibility/2006">
      <mc:Choice Requires="x14">
        <control shapeId="3092" r:id="rId6" name="btnLimpiar">
          <controlPr defaultSize="0" autoLine="0" r:id="rId7">
            <anchor moveWithCells="1">
              <from>
                <xdr:col>7</xdr:col>
                <xdr:colOff>600075</xdr:colOff>
                <xdr:row>4</xdr:row>
                <xdr:rowOff>381000</xdr:rowOff>
              </from>
              <to>
                <xdr:col>9</xdr:col>
                <xdr:colOff>638175</xdr:colOff>
                <xdr:row>6</xdr:row>
                <xdr:rowOff>57150</xdr:rowOff>
              </to>
            </anchor>
          </controlPr>
        </control>
      </mc:Choice>
      <mc:Fallback>
        <control shapeId="3092" r:id="rId6" name="btnLimpiar"/>
      </mc:Fallback>
    </mc:AlternateContent>
    <mc:AlternateContent xmlns:mc="http://schemas.openxmlformats.org/markup-compatibility/2006">
      <mc:Choice Requires="x14">
        <control shapeId="3088" r:id="rId8" name="btnEditar">
          <controlPr defaultSize="0" disabled="1" autoLine="0" r:id="rId9">
            <anchor moveWithCells="1">
              <from>
                <xdr:col>8</xdr:col>
                <xdr:colOff>628650</xdr:colOff>
                <xdr:row>3</xdr:row>
                <xdr:rowOff>133350</xdr:rowOff>
              </from>
              <to>
                <xdr:col>10</xdr:col>
                <xdr:colOff>666750</xdr:colOff>
                <xdr:row>4</xdr:row>
                <xdr:rowOff>276225</xdr:rowOff>
              </to>
            </anchor>
          </controlPr>
        </control>
      </mc:Choice>
      <mc:Fallback>
        <control shapeId="3088" r:id="rId8" name="btnEditar"/>
      </mc:Fallback>
    </mc:AlternateContent>
    <mc:AlternateContent xmlns:mc="http://schemas.openxmlformats.org/markup-compatibility/2006">
      <mc:Choice Requires="x14">
        <control shapeId="3087" r:id="rId10" name="btnBuscar">
          <controlPr defaultSize="0" autoLine="0" r:id="rId11">
            <anchor moveWithCells="1">
              <from>
                <xdr:col>11</xdr:col>
                <xdr:colOff>161925</xdr:colOff>
                <xdr:row>3</xdr:row>
                <xdr:rowOff>123825</xdr:rowOff>
              </from>
              <to>
                <xdr:col>13</xdr:col>
                <xdr:colOff>200025</xdr:colOff>
                <xdr:row>4</xdr:row>
                <xdr:rowOff>266700</xdr:rowOff>
              </to>
            </anchor>
          </controlPr>
        </control>
      </mc:Choice>
      <mc:Fallback>
        <control shapeId="3087" r:id="rId10" name="btnBuscar"/>
      </mc:Fallback>
    </mc:AlternateContent>
    <mc:AlternateContent xmlns:mc="http://schemas.openxmlformats.org/markup-compatibility/2006">
      <mc:Choice Requires="x14">
        <control shapeId="3086" r:id="rId12" name="btnGuardar">
          <controlPr defaultSize="0" autoLine="0" r:id="rId13">
            <anchor moveWithCells="1">
              <from>
                <xdr:col>6</xdr:col>
                <xdr:colOff>361950</xdr:colOff>
                <xdr:row>3</xdr:row>
                <xdr:rowOff>123825</xdr:rowOff>
              </from>
              <to>
                <xdr:col>8</xdr:col>
                <xdr:colOff>400050</xdr:colOff>
                <xdr:row>4</xdr:row>
                <xdr:rowOff>276225</xdr:rowOff>
              </to>
            </anchor>
          </controlPr>
        </control>
      </mc:Choice>
      <mc:Fallback>
        <control shapeId="3086" r:id="rId12" name="btnGuardar"/>
      </mc:Fallback>
    </mc:AlternateContent>
    <mc:AlternateContent xmlns:mc="http://schemas.openxmlformats.org/markup-compatibility/2006">
      <mc:Choice Requires="x14">
        <control shapeId="3093" r:id="rId14" name="Group Box 21">
          <controlPr defaultSize="0" autoFill="0" autoPict="0">
            <anchor moveWithCells="1">
              <from>
                <xdr:col>6</xdr:col>
                <xdr:colOff>104775</xdr:colOff>
                <xdr:row>2</xdr:row>
                <xdr:rowOff>285750</xdr:rowOff>
              </from>
              <to>
                <xdr:col>13</xdr:col>
                <xdr:colOff>600075</xdr:colOff>
                <xdr:row>6</xdr:row>
                <xdr:rowOff>314325</xdr:rowOff>
              </to>
            </anchor>
          </controlPr>
        </control>
      </mc:Choice>
    </mc:AlternateContent>
    <mc:AlternateContent xmlns:mc="http://schemas.openxmlformats.org/markup-compatibility/2006">
      <mc:Choice Requires="x14">
        <control shapeId="3106" r:id="rId15" name="Group Box 34">
          <controlPr defaultSize="0" autoFill="0" autoPict="0">
            <anchor moveWithCells="1">
              <from>
                <xdr:col>8</xdr:col>
                <xdr:colOff>742950</xdr:colOff>
                <xdr:row>10</xdr:row>
                <xdr:rowOff>38100</xdr:rowOff>
              </from>
              <to>
                <xdr:col>10</xdr:col>
                <xdr:colOff>657225</xdr:colOff>
                <xdr:row>11</xdr:row>
                <xdr:rowOff>428625</xdr:rowOff>
              </to>
            </anchor>
          </controlPr>
        </control>
      </mc:Choice>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7000000}">
          <x14:formula1>
            <xm:f>Catálogos!$AO$2:$AO$1001</xm:f>
          </x14:formula1>
          <xm:sqref>E7</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5">
    <tabColor rgb="FF002060"/>
  </sheetPr>
  <dimension ref="A1:O96"/>
  <sheetViews>
    <sheetView showGridLines="0" topLeftCell="B69" zoomScale="118" zoomScaleNormal="118" workbookViewId="0">
      <selection activeCell="G6" sqref="G6"/>
    </sheetView>
  </sheetViews>
  <sheetFormatPr baseColWidth="10" defaultColWidth="11.42578125" defaultRowHeight="12.75"/>
  <cols>
    <col min="1" max="1" width="2.5703125" style="204" customWidth="1"/>
    <col min="2" max="4" width="30.7109375" style="204" customWidth="1"/>
    <col min="5" max="5" width="60.7109375" style="206" customWidth="1"/>
    <col min="6" max="6" width="4.7109375" style="204" customWidth="1"/>
    <col min="7" max="11" width="11.42578125" style="204"/>
    <col min="12" max="12" width="11.42578125" style="204" hidden="1" customWidth="1"/>
    <col min="13" max="16384" width="11.42578125" style="204"/>
  </cols>
  <sheetData>
    <row r="1" spans="1:15" ht="38.1" customHeight="1">
      <c r="A1" s="203"/>
      <c r="B1" s="203"/>
      <c r="C1" s="203"/>
      <c r="D1" s="203"/>
      <c r="E1" s="1" t="s">
        <v>195</v>
      </c>
      <c r="F1" s="203"/>
      <c r="G1" s="378"/>
      <c r="H1" s="378"/>
      <c r="I1" s="378"/>
      <c r="J1" s="378"/>
      <c r="K1" s="378"/>
      <c r="L1" s="203"/>
      <c r="M1" s="203"/>
      <c r="N1" s="203"/>
      <c r="O1" s="203"/>
    </row>
    <row r="2" spans="1:15" ht="38.1" customHeight="1">
      <c r="A2" s="203"/>
      <c r="B2" s="367" t="s">
        <v>7026</v>
      </c>
      <c r="C2" s="367"/>
      <c r="D2" s="368"/>
      <c r="E2" s="224">
        <v>36</v>
      </c>
      <c r="F2" s="203"/>
      <c r="G2" s="203"/>
      <c r="H2" s="203"/>
      <c r="I2" s="203"/>
      <c r="J2" s="203"/>
      <c r="K2" s="203"/>
      <c r="L2" s="203"/>
      <c r="M2" s="203"/>
      <c r="N2" s="203"/>
      <c r="O2" s="203"/>
    </row>
    <row r="3" spans="1:15"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c r="O3" s="203"/>
    </row>
    <row r="4" spans="1:15" ht="38.1" customHeight="1">
      <c r="A4" s="203"/>
      <c r="B4" s="375"/>
      <c r="C4" s="373" t="s">
        <v>198</v>
      </c>
      <c r="D4" s="373"/>
      <c r="E4" s="224" t="str">
        <f>IF(Control_expediente!E4="","",Control_expediente!E4)</f>
        <v>170071</v>
      </c>
      <c r="F4" s="203"/>
      <c r="G4" s="203"/>
      <c r="H4" s="203"/>
      <c r="I4" s="203"/>
      <c r="J4" s="203"/>
      <c r="K4" s="203"/>
      <c r="L4" s="203"/>
      <c r="M4" s="203"/>
      <c r="N4" s="203"/>
      <c r="O4" s="203"/>
    </row>
    <row r="5" spans="1:15" ht="38.1" customHeight="1">
      <c r="A5" s="203"/>
      <c r="B5" s="375" t="s">
        <v>241</v>
      </c>
      <c r="C5" s="373" t="s">
        <v>242</v>
      </c>
      <c r="D5" s="373"/>
      <c r="E5" s="229" t="s">
        <v>7173</v>
      </c>
      <c r="F5" s="203"/>
      <c r="G5" s="203"/>
      <c r="H5" s="203"/>
      <c r="I5" s="203"/>
      <c r="J5" s="203"/>
      <c r="K5" s="203"/>
      <c r="L5" s="203" t="s">
        <v>243</v>
      </c>
      <c r="M5" s="203"/>
      <c r="N5" s="203"/>
      <c r="O5" s="203"/>
    </row>
    <row r="6" spans="1:15" ht="38.1" customHeight="1">
      <c r="A6" s="203"/>
      <c r="B6" s="375"/>
      <c r="C6" s="373" t="s">
        <v>244</v>
      </c>
      <c r="D6" s="373"/>
      <c r="E6" s="155">
        <v>44580</v>
      </c>
      <c r="F6" s="203"/>
      <c r="G6" s="203"/>
      <c r="H6" s="203"/>
      <c r="I6" s="203"/>
      <c r="J6" s="203"/>
      <c r="K6" s="203"/>
      <c r="L6" s="203" t="str">
        <f>CONCATENATE(E15, " ",E17)</f>
        <v>Morelos Cuernavaca</v>
      </c>
      <c r="M6" s="203"/>
      <c r="N6" s="203"/>
      <c r="O6" s="203"/>
    </row>
    <row r="7" spans="1:15" ht="38.1" customHeight="1">
      <c r="A7" s="203"/>
      <c r="B7" s="375"/>
      <c r="C7" s="373" t="s">
        <v>245</v>
      </c>
      <c r="D7" s="373"/>
      <c r="E7" s="157" t="s">
        <v>3715</v>
      </c>
      <c r="F7" s="203"/>
      <c r="G7" s="203"/>
      <c r="H7" s="203"/>
      <c r="I7" s="203"/>
      <c r="J7" s="203"/>
      <c r="K7" s="203"/>
      <c r="L7" s="203"/>
      <c r="M7" s="203"/>
      <c r="N7" s="203"/>
      <c r="O7" s="203"/>
    </row>
    <row r="8" spans="1:15" ht="38.1" customHeight="1">
      <c r="A8" s="203"/>
      <c r="B8" s="375"/>
      <c r="C8" s="373" t="s">
        <v>246</v>
      </c>
      <c r="D8" s="373"/>
      <c r="E8" s="157" t="s">
        <v>3763</v>
      </c>
      <c r="F8" s="203"/>
      <c r="G8" s="203"/>
      <c r="H8" s="203"/>
      <c r="I8" s="203"/>
      <c r="J8" s="203"/>
      <c r="K8" s="203"/>
      <c r="L8" s="203"/>
      <c r="M8" s="203"/>
      <c r="N8" s="203"/>
      <c r="O8" s="203"/>
    </row>
    <row r="9" spans="1:15" ht="38.1" customHeight="1">
      <c r="A9" s="203"/>
      <c r="B9" s="375"/>
      <c r="C9" s="373" t="s">
        <v>247</v>
      </c>
      <c r="D9" s="373"/>
      <c r="E9" s="157" t="s">
        <v>3785</v>
      </c>
      <c r="F9" s="203"/>
      <c r="G9" s="203"/>
      <c r="H9" s="203"/>
      <c r="I9" s="203"/>
      <c r="J9" s="203"/>
      <c r="K9" s="203"/>
      <c r="L9" s="203"/>
      <c r="M9" s="203"/>
      <c r="N9" s="203"/>
      <c r="O9" s="203"/>
    </row>
    <row r="10" spans="1:15" ht="38.1" customHeight="1">
      <c r="A10" s="203"/>
      <c r="B10" s="375"/>
      <c r="C10" s="373" t="s">
        <v>248</v>
      </c>
      <c r="D10" s="373"/>
      <c r="E10" s="157"/>
      <c r="F10" s="203"/>
      <c r="G10" s="203"/>
      <c r="H10" s="203"/>
      <c r="I10" s="203"/>
      <c r="J10" s="203"/>
      <c r="K10" s="203"/>
      <c r="L10" s="203"/>
      <c r="M10" s="203"/>
      <c r="N10" s="203"/>
      <c r="O10" s="203"/>
    </row>
    <row r="11" spans="1:15" ht="38.1" customHeight="1">
      <c r="A11" s="203"/>
      <c r="B11" s="375"/>
      <c r="C11" s="373" t="s">
        <v>249</v>
      </c>
      <c r="D11" s="373"/>
      <c r="E11" s="157" t="s">
        <v>7750</v>
      </c>
      <c r="F11" s="203"/>
      <c r="G11" s="203"/>
      <c r="H11" s="203"/>
      <c r="I11" s="203"/>
      <c r="J11" s="203"/>
      <c r="K11" s="203"/>
      <c r="L11" s="203"/>
      <c r="M11" s="203"/>
      <c r="N11" s="203"/>
      <c r="O11" s="203"/>
    </row>
    <row r="12" spans="1:15" ht="38.1" customHeight="1">
      <c r="A12" s="203"/>
      <c r="B12" s="375"/>
      <c r="C12" s="373" t="s">
        <v>250</v>
      </c>
      <c r="D12" s="373"/>
      <c r="E12" s="157" t="s">
        <v>4010</v>
      </c>
      <c r="F12" s="203"/>
      <c r="G12" s="203"/>
      <c r="H12" s="203"/>
      <c r="I12" s="203"/>
      <c r="J12" s="203"/>
      <c r="K12" s="203"/>
      <c r="L12" s="203"/>
      <c r="M12" s="203"/>
      <c r="N12" s="203"/>
      <c r="O12" s="203"/>
    </row>
    <row r="13" spans="1:15" ht="38.1" customHeight="1">
      <c r="A13" s="203"/>
      <c r="B13" s="375"/>
      <c r="C13" s="373" t="s">
        <v>251</v>
      </c>
      <c r="D13" s="373"/>
      <c r="E13" s="157" t="s">
        <v>3824</v>
      </c>
      <c r="F13" s="203"/>
      <c r="G13" s="203"/>
      <c r="H13" s="203"/>
      <c r="I13" s="203"/>
      <c r="J13" s="203"/>
      <c r="K13" s="203"/>
      <c r="L13" s="203"/>
      <c r="M13" s="203"/>
      <c r="N13" s="203"/>
      <c r="O13" s="203"/>
    </row>
    <row r="14" spans="1:15" ht="38.1" customHeight="1">
      <c r="A14" s="203"/>
      <c r="B14" s="375"/>
      <c r="C14" s="373" t="s">
        <v>252</v>
      </c>
      <c r="D14" s="9" t="s">
        <v>211</v>
      </c>
      <c r="E14" s="154" t="str">
        <f>IF(E15="","",VLOOKUP(E15,Catálogos!AY:AZ,2,FALSE))</f>
        <v>17</v>
      </c>
      <c r="F14" s="203"/>
      <c r="G14" s="203"/>
      <c r="H14" s="203"/>
      <c r="I14" s="203"/>
      <c r="J14" s="203"/>
      <c r="K14" s="203"/>
      <c r="L14" s="203"/>
      <c r="M14" s="203"/>
      <c r="N14" s="203"/>
      <c r="O14" s="203"/>
    </row>
    <row r="15" spans="1:15" ht="38.1" customHeight="1">
      <c r="A15" s="203"/>
      <c r="B15" s="375"/>
      <c r="C15" s="373"/>
      <c r="D15" s="9" t="s">
        <v>212</v>
      </c>
      <c r="E15" s="157" t="s">
        <v>698</v>
      </c>
      <c r="F15" s="203"/>
      <c r="G15" s="203"/>
      <c r="H15" s="203"/>
      <c r="I15" s="203"/>
      <c r="J15" s="203"/>
      <c r="K15" s="203"/>
      <c r="L15" s="203"/>
      <c r="M15" s="203"/>
      <c r="N15" s="203"/>
      <c r="O15" s="203"/>
    </row>
    <row r="16" spans="1:15" ht="38.1" customHeight="1">
      <c r="A16" s="203"/>
      <c r="B16" s="375"/>
      <c r="C16" s="373" t="s">
        <v>253</v>
      </c>
      <c r="D16" s="8" t="s">
        <v>213</v>
      </c>
      <c r="E16" s="154" t="str">
        <f>IFERROR(IF(E17="","",IF(Validaciones!D15="","",VLOOKUP(Validaciones!D15,Catálogos!BB:BG,5,FALSE))),"")</f>
        <v>007</v>
      </c>
      <c r="F16" s="203"/>
      <c r="G16" s="203"/>
      <c r="H16" s="203"/>
      <c r="I16" s="203"/>
      <c r="J16" s="203"/>
      <c r="K16" s="203"/>
      <c r="L16" s="203"/>
      <c r="M16" s="203"/>
      <c r="N16" s="203"/>
      <c r="O16" s="203"/>
    </row>
    <row r="17" spans="1:15" ht="38.1" customHeight="1">
      <c r="A17" s="203"/>
      <c r="B17" s="375"/>
      <c r="C17" s="373"/>
      <c r="D17" s="8" t="s">
        <v>214</v>
      </c>
      <c r="E17" s="157" t="s">
        <v>927</v>
      </c>
      <c r="F17" s="203"/>
      <c r="G17" s="203"/>
      <c r="H17" s="203"/>
      <c r="I17" s="203"/>
      <c r="J17" s="203"/>
      <c r="K17" s="203"/>
      <c r="L17" s="203"/>
      <c r="M17" s="203"/>
      <c r="N17" s="203"/>
      <c r="O17" s="203"/>
    </row>
    <row r="18" spans="1:15" ht="38.1" customHeight="1">
      <c r="A18" s="203"/>
      <c r="B18" s="375"/>
      <c r="C18" s="376" t="s">
        <v>254</v>
      </c>
      <c r="D18" s="377"/>
      <c r="E18" s="157" t="s">
        <v>447</v>
      </c>
      <c r="F18" s="203"/>
      <c r="G18" s="203"/>
      <c r="H18" s="203"/>
      <c r="I18" s="203"/>
      <c r="J18" s="203"/>
      <c r="K18" s="203"/>
      <c r="L18" s="203"/>
      <c r="M18" s="203"/>
      <c r="N18" s="203"/>
      <c r="O18" s="203"/>
    </row>
    <row r="19" spans="1:15" ht="38.1" customHeight="1">
      <c r="A19" s="203"/>
      <c r="B19" s="375"/>
      <c r="C19" s="373" t="s">
        <v>255</v>
      </c>
      <c r="D19" s="9" t="s">
        <v>256</v>
      </c>
      <c r="E19" s="157" t="s">
        <v>447</v>
      </c>
      <c r="F19" s="203"/>
      <c r="G19" s="203"/>
      <c r="H19" s="203"/>
      <c r="I19" s="203"/>
      <c r="J19" s="203"/>
      <c r="K19" s="203"/>
      <c r="L19" s="203"/>
      <c r="M19" s="203"/>
      <c r="N19" s="203"/>
      <c r="O19" s="203"/>
    </row>
    <row r="20" spans="1:15" ht="38.1" customHeight="1">
      <c r="A20" s="203"/>
      <c r="B20" s="375"/>
      <c r="C20" s="373"/>
      <c r="D20" s="9" t="s">
        <v>257</v>
      </c>
      <c r="E20" s="157" t="s">
        <v>3785</v>
      </c>
      <c r="F20" s="203"/>
      <c r="G20" s="203"/>
      <c r="H20" s="203"/>
      <c r="I20" s="203"/>
      <c r="J20" s="203"/>
      <c r="K20" s="203"/>
      <c r="L20" s="203"/>
      <c r="M20" s="203"/>
      <c r="N20" s="203"/>
      <c r="O20" s="203"/>
    </row>
    <row r="21" spans="1:15" ht="38.1" customHeight="1">
      <c r="A21" s="203"/>
      <c r="B21" s="375"/>
      <c r="C21" s="373"/>
      <c r="D21" s="9" t="s">
        <v>258</v>
      </c>
      <c r="E21" s="157" t="s">
        <v>3785</v>
      </c>
      <c r="F21" s="203"/>
      <c r="G21" s="203"/>
      <c r="H21" s="203"/>
      <c r="I21" s="203"/>
      <c r="J21" s="203"/>
      <c r="K21" s="203"/>
      <c r="L21" s="203"/>
      <c r="M21" s="203"/>
      <c r="N21" s="203"/>
      <c r="O21" s="203"/>
    </row>
    <row r="22" spans="1:15" ht="38.1" customHeight="1">
      <c r="A22" s="203"/>
      <c r="B22" s="375"/>
      <c r="C22" s="373"/>
      <c r="D22" s="9" t="s">
        <v>259</v>
      </c>
      <c r="E22" s="157" t="s">
        <v>3785</v>
      </c>
      <c r="F22" s="203"/>
      <c r="G22" s="203"/>
      <c r="H22" s="203"/>
      <c r="I22" s="203"/>
      <c r="J22" s="203"/>
      <c r="K22" s="203"/>
      <c r="L22" s="203"/>
      <c r="M22" s="203"/>
      <c r="N22" s="203"/>
      <c r="O22" s="203"/>
    </row>
    <row r="23" spans="1:15" ht="38.1" customHeight="1">
      <c r="A23" s="203"/>
      <c r="B23" s="375"/>
      <c r="C23" s="373"/>
      <c r="D23" s="9" t="s">
        <v>260</v>
      </c>
      <c r="E23" s="157" t="s">
        <v>3785</v>
      </c>
      <c r="F23" s="203"/>
      <c r="G23" s="203"/>
      <c r="H23" s="203"/>
      <c r="I23" s="203"/>
      <c r="J23" s="203"/>
      <c r="K23" s="203"/>
      <c r="L23" s="203"/>
      <c r="M23" s="203"/>
      <c r="N23" s="203"/>
      <c r="O23" s="203"/>
    </row>
    <row r="24" spans="1:15" ht="38.1" customHeight="1">
      <c r="A24" s="203"/>
      <c r="B24" s="375"/>
      <c r="C24" s="373"/>
      <c r="D24" s="9" t="s">
        <v>261</v>
      </c>
      <c r="E24" s="157" t="s">
        <v>3785</v>
      </c>
      <c r="F24" s="203"/>
      <c r="G24" s="203"/>
      <c r="H24" s="203"/>
      <c r="I24" s="203"/>
      <c r="J24" s="203"/>
      <c r="K24" s="203"/>
      <c r="L24" s="203"/>
      <c r="M24" s="203"/>
      <c r="N24" s="203"/>
      <c r="O24" s="203"/>
    </row>
    <row r="25" spans="1:15" ht="38.1" customHeight="1">
      <c r="A25" s="203"/>
      <c r="B25" s="375"/>
      <c r="C25" s="373"/>
      <c r="D25" s="9" t="s">
        <v>262</v>
      </c>
      <c r="E25" s="157" t="s">
        <v>3785</v>
      </c>
      <c r="F25" s="203"/>
      <c r="G25" s="203"/>
      <c r="H25" s="203"/>
      <c r="I25" s="203"/>
      <c r="J25" s="203"/>
      <c r="K25" s="203"/>
      <c r="L25" s="203"/>
      <c r="M25" s="203"/>
      <c r="N25" s="203"/>
      <c r="O25" s="203"/>
    </row>
    <row r="26" spans="1:15" ht="38.1" customHeight="1">
      <c r="A26" s="203"/>
      <c r="B26" s="375"/>
      <c r="C26" s="373"/>
      <c r="D26" s="9" t="s">
        <v>263</v>
      </c>
      <c r="E26" s="157" t="s">
        <v>3785</v>
      </c>
      <c r="F26" s="203"/>
      <c r="G26" s="203"/>
      <c r="H26" s="203"/>
      <c r="I26" s="203"/>
      <c r="J26" s="203"/>
      <c r="K26" s="203"/>
      <c r="L26" s="203"/>
      <c r="M26" s="203"/>
      <c r="N26" s="203"/>
      <c r="O26" s="203"/>
    </row>
    <row r="27" spans="1:15" ht="38.1" customHeight="1">
      <c r="A27" s="203"/>
      <c r="B27" s="375"/>
      <c r="C27" s="373"/>
      <c r="D27" s="9" t="s">
        <v>264</v>
      </c>
      <c r="E27" s="157"/>
      <c r="F27" s="203"/>
      <c r="G27" s="203"/>
      <c r="H27" s="203"/>
      <c r="I27" s="203"/>
      <c r="J27" s="203"/>
      <c r="K27" s="203"/>
      <c r="L27" s="203"/>
      <c r="M27" s="203"/>
      <c r="N27" s="203"/>
      <c r="O27" s="203"/>
    </row>
    <row r="28" spans="1:15" ht="38.1" customHeight="1">
      <c r="A28" s="203"/>
      <c r="B28" s="375"/>
      <c r="C28" s="373" t="s">
        <v>265</v>
      </c>
      <c r="D28" s="9" t="s">
        <v>266</v>
      </c>
      <c r="E28" s="157" t="s">
        <v>447</v>
      </c>
      <c r="F28" s="208"/>
      <c r="G28" s="207"/>
      <c r="H28" s="207"/>
      <c r="I28" s="207"/>
      <c r="J28" s="207"/>
      <c r="K28" s="207"/>
      <c r="L28" s="207"/>
      <c r="M28" s="207"/>
      <c r="N28" s="203"/>
      <c r="O28" s="203"/>
    </row>
    <row r="29" spans="1:15" ht="38.1" customHeight="1">
      <c r="A29" s="203"/>
      <c r="B29" s="375"/>
      <c r="C29" s="373"/>
      <c r="D29" s="9" t="s">
        <v>267</v>
      </c>
      <c r="E29" s="157" t="s">
        <v>3785</v>
      </c>
      <c r="F29" s="203"/>
      <c r="G29" s="203"/>
      <c r="H29" s="203"/>
      <c r="I29" s="203"/>
      <c r="J29" s="203"/>
      <c r="K29" s="203"/>
      <c r="L29" s="203"/>
      <c r="M29" s="203"/>
      <c r="N29" s="203"/>
      <c r="O29" s="203"/>
    </row>
    <row r="30" spans="1:15" ht="38.1" customHeight="1">
      <c r="A30" s="203"/>
      <c r="B30" s="375"/>
      <c r="C30" s="373"/>
      <c r="D30" s="9" t="s">
        <v>268</v>
      </c>
      <c r="E30" s="157" t="s">
        <v>3785</v>
      </c>
      <c r="F30" s="203"/>
      <c r="G30" s="203"/>
      <c r="H30" s="203"/>
      <c r="I30" s="203"/>
      <c r="J30" s="203"/>
      <c r="K30" s="203"/>
      <c r="L30" s="203"/>
      <c r="M30" s="203"/>
      <c r="N30" s="203"/>
      <c r="O30" s="203"/>
    </row>
    <row r="31" spans="1:15" ht="38.1" customHeight="1">
      <c r="A31" s="203"/>
      <c r="B31" s="375"/>
      <c r="C31" s="373"/>
      <c r="D31" s="9" t="s">
        <v>269</v>
      </c>
      <c r="E31" s="157" t="s">
        <v>3785</v>
      </c>
      <c r="F31" s="203"/>
      <c r="G31" s="203"/>
      <c r="H31" s="203"/>
      <c r="I31" s="203"/>
      <c r="J31" s="203"/>
      <c r="K31" s="203"/>
      <c r="L31" s="203"/>
      <c r="M31" s="203"/>
      <c r="N31" s="203"/>
      <c r="O31" s="203"/>
    </row>
    <row r="32" spans="1:15" ht="38.1" customHeight="1">
      <c r="A32" s="203"/>
      <c r="B32" s="375"/>
      <c r="C32" s="373"/>
      <c r="D32" s="9" t="s">
        <v>270</v>
      </c>
      <c r="E32" s="157" t="s">
        <v>3785</v>
      </c>
      <c r="F32" s="203"/>
      <c r="G32" s="203"/>
      <c r="H32" s="203"/>
      <c r="I32" s="203"/>
      <c r="J32" s="203"/>
      <c r="K32" s="203"/>
      <c r="L32" s="203"/>
      <c r="M32" s="203"/>
      <c r="N32" s="203"/>
      <c r="O32" s="203"/>
    </row>
    <row r="33" spans="1:15" ht="38.1" customHeight="1">
      <c r="A33" s="203"/>
      <c r="B33" s="375"/>
      <c r="C33" s="373"/>
      <c r="D33" s="9" t="s">
        <v>271</v>
      </c>
      <c r="E33" s="157" t="s">
        <v>447</v>
      </c>
      <c r="F33" s="203"/>
      <c r="G33" s="203"/>
      <c r="H33" s="203"/>
      <c r="I33" s="203"/>
      <c r="J33" s="203"/>
      <c r="K33" s="203"/>
      <c r="L33" s="203"/>
      <c r="M33" s="203"/>
      <c r="N33" s="203"/>
      <c r="O33" s="203"/>
    </row>
    <row r="34" spans="1:15" ht="38.1" customHeight="1">
      <c r="A34" s="203"/>
      <c r="B34" s="375"/>
      <c r="C34" s="373"/>
      <c r="D34" s="9" t="s">
        <v>272</v>
      </c>
      <c r="E34" s="157" t="s">
        <v>3785</v>
      </c>
      <c r="F34" s="203"/>
      <c r="G34" s="203"/>
      <c r="H34" s="203"/>
      <c r="I34" s="203"/>
      <c r="J34" s="203"/>
      <c r="K34" s="203"/>
      <c r="L34" s="203"/>
      <c r="M34" s="203"/>
      <c r="N34" s="203"/>
      <c r="O34" s="203"/>
    </row>
    <row r="35" spans="1:15" ht="38.1" customHeight="1">
      <c r="A35" s="203"/>
      <c r="B35" s="375"/>
      <c r="C35" s="373"/>
      <c r="D35" s="9" t="s">
        <v>273</v>
      </c>
      <c r="E35" s="157" t="s">
        <v>3785</v>
      </c>
      <c r="F35" s="203"/>
      <c r="G35" s="203"/>
      <c r="H35" s="203"/>
      <c r="I35" s="203"/>
      <c r="J35" s="203"/>
      <c r="K35" s="203"/>
      <c r="L35" s="203"/>
      <c r="M35" s="203"/>
      <c r="N35" s="203"/>
      <c r="O35" s="203"/>
    </row>
    <row r="36" spans="1:15" ht="38.1" customHeight="1">
      <c r="A36" s="203"/>
      <c r="B36" s="375"/>
      <c r="C36" s="373"/>
      <c r="D36" s="9" t="s">
        <v>274</v>
      </c>
      <c r="E36" s="157" t="s">
        <v>3785</v>
      </c>
      <c r="F36" s="203"/>
      <c r="G36" s="203"/>
      <c r="H36" s="203"/>
      <c r="I36" s="203"/>
      <c r="J36" s="203"/>
      <c r="K36" s="203"/>
      <c r="L36" s="203"/>
      <c r="M36" s="203"/>
      <c r="N36" s="203"/>
      <c r="O36" s="203"/>
    </row>
    <row r="37" spans="1:15" ht="38.1" customHeight="1">
      <c r="A37" s="203"/>
      <c r="B37" s="375"/>
      <c r="C37" s="373"/>
      <c r="D37" s="9" t="s">
        <v>275</v>
      </c>
      <c r="E37" s="157" t="s">
        <v>3785</v>
      </c>
      <c r="F37" s="203"/>
      <c r="G37" s="203"/>
      <c r="H37" s="203"/>
      <c r="I37" s="203"/>
      <c r="J37" s="203"/>
      <c r="K37" s="203"/>
      <c r="L37" s="203"/>
      <c r="M37" s="203"/>
      <c r="N37" s="203"/>
      <c r="O37" s="203"/>
    </row>
    <row r="38" spans="1:15" ht="38.1" customHeight="1">
      <c r="A38" s="203"/>
      <c r="B38" s="375"/>
      <c r="C38" s="373"/>
      <c r="D38" s="9" t="s">
        <v>276</v>
      </c>
      <c r="E38" s="157" t="s">
        <v>3785</v>
      </c>
      <c r="F38" s="203"/>
      <c r="G38" s="203"/>
      <c r="H38" s="203"/>
      <c r="I38" s="203"/>
      <c r="J38" s="203"/>
      <c r="K38" s="203"/>
      <c r="L38" s="203"/>
      <c r="M38" s="203"/>
      <c r="N38" s="203"/>
      <c r="O38" s="203"/>
    </row>
    <row r="39" spans="1:15" ht="38.1" customHeight="1">
      <c r="A39" s="203"/>
      <c r="B39" s="375"/>
      <c r="C39" s="373"/>
      <c r="D39" s="9" t="s">
        <v>277</v>
      </c>
      <c r="E39" s="157"/>
      <c r="F39" s="203"/>
      <c r="G39" s="203"/>
      <c r="H39" s="203"/>
      <c r="I39" s="203"/>
      <c r="J39" s="203"/>
      <c r="K39" s="203"/>
      <c r="L39" s="203"/>
      <c r="M39" s="203"/>
      <c r="N39" s="203"/>
      <c r="O39" s="203"/>
    </row>
    <row r="40" spans="1:15" ht="38.1" customHeight="1">
      <c r="A40" s="203"/>
      <c r="B40" s="375"/>
      <c r="C40" s="373"/>
      <c r="D40" s="9" t="s">
        <v>278</v>
      </c>
      <c r="E40" s="157" t="s">
        <v>3785</v>
      </c>
      <c r="F40" s="203"/>
      <c r="G40" s="203"/>
      <c r="H40" s="203"/>
      <c r="I40" s="203"/>
      <c r="J40" s="203"/>
      <c r="K40" s="203"/>
      <c r="L40" s="203"/>
      <c r="M40" s="203"/>
      <c r="N40" s="203"/>
      <c r="O40" s="203"/>
    </row>
    <row r="41" spans="1:15" ht="38.1" customHeight="1">
      <c r="A41" s="203"/>
      <c r="B41" s="375"/>
      <c r="C41" s="373"/>
      <c r="D41" s="9" t="s">
        <v>279</v>
      </c>
      <c r="E41" s="157" t="s">
        <v>3785</v>
      </c>
      <c r="F41" s="203"/>
      <c r="G41" s="203"/>
      <c r="H41" s="203"/>
      <c r="I41" s="203"/>
      <c r="J41" s="203"/>
      <c r="K41" s="203"/>
      <c r="L41" s="203"/>
      <c r="M41" s="203"/>
      <c r="N41" s="203"/>
      <c r="O41" s="203"/>
    </row>
    <row r="42" spans="1:15" ht="38.1" customHeight="1">
      <c r="A42" s="203"/>
      <c r="B42" s="375"/>
      <c r="C42" s="373"/>
      <c r="D42" s="9" t="s">
        <v>280</v>
      </c>
      <c r="E42" s="157" t="s">
        <v>3785</v>
      </c>
      <c r="F42" s="203"/>
      <c r="G42" s="203"/>
      <c r="H42" s="203"/>
      <c r="I42" s="203"/>
      <c r="J42" s="203"/>
      <c r="K42" s="203"/>
      <c r="L42" s="203"/>
      <c r="M42" s="203"/>
      <c r="N42" s="203"/>
      <c r="O42" s="203"/>
    </row>
    <row r="43" spans="1:15" ht="38.1" customHeight="1">
      <c r="A43" s="203"/>
      <c r="B43" s="375"/>
      <c r="C43" s="373"/>
      <c r="D43" s="9" t="s">
        <v>281</v>
      </c>
      <c r="E43" s="157" t="s">
        <v>3785</v>
      </c>
      <c r="F43" s="203"/>
      <c r="G43" s="203"/>
      <c r="H43" s="203"/>
      <c r="I43" s="203"/>
      <c r="J43" s="203"/>
      <c r="K43" s="203"/>
      <c r="L43" s="203"/>
      <c r="M43" s="203"/>
      <c r="N43" s="203"/>
      <c r="O43" s="203"/>
    </row>
    <row r="44" spans="1:15" ht="38.1" customHeight="1">
      <c r="A44" s="203"/>
      <c r="B44" s="375"/>
      <c r="C44" s="373"/>
      <c r="D44" s="9" t="s">
        <v>282</v>
      </c>
      <c r="E44" s="157" t="s">
        <v>3785</v>
      </c>
      <c r="F44" s="203"/>
      <c r="G44" s="203"/>
      <c r="H44" s="203"/>
      <c r="I44" s="203"/>
      <c r="J44" s="203"/>
      <c r="K44" s="203"/>
      <c r="L44" s="203"/>
      <c r="M44" s="203"/>
      <c r="N44" s="203"/>
      <c r="O44" s="203"/>
    </row>
    <row r="45" spans="1:15" ht="38.1" customHeight="1">
      <c r="A45" s="203"/>
      <c r="B45" s="375"/>
      <c r="C45" s="373" t="s">
        <v>283</v>
      </c>
      <c r="D45" s="9" t="s">
        <v>284</v>
      </c>
      <c r="E45" s="157" t="s">
        <v>447</v>
      </c>
      <c r="F45" s="203"/>
      <c r="G45" s="203"/>
      <c r="H45" s="203"/>
      <c r="I45" s="203"/>
      <c r="J45" s="203"/>
      <c r="K45" s="203"/>
      <c r="L45" s="203"/>
      <c r="M45" s="203"/>
      <c r="N45" s="203"/>
      <c r="O45" s="203"/>
    </row>
    <row r="46" spans="1:15" ht="38.1" customHeight="1">
      <c r="A46" s="203"/>
      <c r="B46" s="375"/>
      <c r="C46" s="373"/>
      <c r="D46" s="9" t="s">
        <v>285</v>
      </c>
      <c r="E46" s="157" t="s">
        <v>3785</v>
      </c>
      <c r="F46" s="203"/>
      <c r="G46" s="203"/>
      <c r="H46" s="203"/>
      <c r="I46" s="203"/>
      <c r="J46" s="203"/>
      <c r="K46" s="203"/>
      <c r="L46" s="203"/>
      <c r="M46" s="203"/>
      <c r="N46" s="203"/>
      <c r="O46" s="203"/>
    </row>
    <row r="47" spans="1:15" ht="38.1" customHeight="1">
      <c r="A47" s="203"/>
      <c r="B47" s="375"/>
      <c r="C47" s="373"/>
      <c r="D47" s="9" t="s">
        <v>286</v>
      </c>
      <c r="E47" s="157" t="s">
        <v>447</v>
      </c>
      <c r="F47" s="203"/>
      <c r="G47" s="203"/>
      <c r="H47" s="203"/>
      <c r="I47" s="203"/>
      <c r="J47" s="203"/>
      <c r="K47" s="203"/>
      <c r="L47" s="203"/>
      <c r="M47" s="203"/>
      <c r="N47" s="203"/>
      <c r="O47" s="203"/>
    </row>
    <row r="48" spans="1:15" ht="38.1" customHeight="1">
      <c r="A48" s="203"/>
      <c r="B48" s="375"/>
      <c r="C48" s="373"/>
      <c r="D48" s="9" t="s">
        <v>287</v>
      </c>
      <c r="E48" s="157" t="s">
        <v>447</v>
      </c>
      <c r="F48" s="203"/>
      <c r="G48" s="203"/>
      <c r="H48" s="203"/>
      <c r="I48" s="203"/>
      <c r="J48" s="203"/>
      <c r="K48" s="203"/>
      <c r="L48" s="203"/>
      <c r="M48" s="203"/>
      <c r="N48" s="203"/>
      <c r="O48" s="203"/>
    </row>
    <row r="49" spans="1:15" ht="38.1" customHeight="1">
      <c r="A49" s="203"/>
      <c r="B49" s="375"/>
      <c r="C49" s="373"/>
      <c r="D49" s="9" t="s">
        <v>288</v>
      </c>
      <c r="E49" s="157" t="s">
        <v>3785</v>
      </c>
      <c r="F49" s="203"/>
      <c r="G49" s="203"/>
      <c r="H49" s="203"/>
      <c r="I49" s="203"/>
      <c r="J49" s="203"/>
      <c r="K49" s="203"/>
      <c r="L49" s="203"/>
      <c r="M49" s="203"/>
      <c r="N49" s="203"/>
      <c r="O49" s="203"/>
    </row>
    <row r="50" spans="1:15" ht="38.1" customHeight="1">
      <c r="A50" s="203"/>
      <c r="B50" s="375"/>
      <c r="C50" s="373"/>
      <c r="D50" s="9" t="s">
        <v>289</v>
      </c>
      <c r="E50" s="157" t="s">
        <v>3785</v>
      </c>
      <c r="F50" s="203"/>
      <c r="G50" s="203"/>
      <c r="H50" s="203"/>
      <c r="I50" s="203"/>
      <c r="J50" s="203"/>
      <c r="K50" s="203"/>
      <c r="L50" s="203"/>
      <c r="M50" s="203"/>
      <c r="N50" s="203"/>
      <c r="O50" s="203"/>
    </row>
    <row r="51" spans="1:15" ht="38.1" customHeight="1">
      <c r="A51" s="203"/>
      <c r="B51" s="375"/>
      <c r="C51" s="373"/>
      <c r="D51" s="9" t="s">
        <v>290</v>
      </c>
      <c r="E51" s="157" t="s">
        <v>3785</v>
      </c>
      <c r="F51" s="203"/>
      <c r="G51" s="203"/>
      <c r="H51" s="203"/>
      <c r="I51" s="203"/>
      <c r="J51" s="203"/>
      <c r="K51" s="203"/>
      <c r="L51" s="203"/>
      <c r="M51" s="203"/>
      <c r="N51" s="203"/>
      <c r="O51" s="203"/>
    </row>
    <row r="52" spans="1:15" ht="38.1" customHeight="1">
      <c r="A52" s="203"/>
      <c r="B52" s="375"/>
      <c r="C52" s="373"/>
      <c r="D52" s="9" t="s">
        <v>291</v>
      </c>
      <c r="E52" s="157" t="s">
        <v>447</v>
      </c>
      <c r="F52" s="203"/>
      <c r="G52" s="203"/>
      <c r="H52" s="203"/>
      <c r="I52" s="203"/>
      <c r="J52" s="203"/>
      <c r="K52" s="203"/>
      <c r="L52" s="203"/>
      <c r="M52" s="203"/>
      <c r="N52" s="203"/>
      <c r="O52" s="203"/>
    </row>
    <row r="53" spans="1:15" ht="38.1" customHeight="1">
      <c r="A53" s="203"/>
      <c r="B53" s="375"/>
      <c r="C53" s="373"/>
      <c r="D53" s="9" t="s">
        <v>292</v>
      </c>
      <c r="E53" s="157" t="s">
        <v>3785</v>
      </c>
      <c r="F53" s="203"/>
      <c r="G53" s="203"/>
      <c r="H53" s="203"/>
      <c r="I53" s="203"/>
      <c r="J53" s="203"/>
      <c r="K53" s="203"/>
      <c r="L53" s="203"/>
      <c r="M53" s="203"/>
      <c r="N53" s="203"/>
      <c r="O53" s="203"/>
    </row>
    <row r="54" spans="1:15" ht="38.1" customHeight="1">
      <c r="A54" s="203"/>
      <c r="B54" s="375"/>
      <c r="C54" s="373"/>
      <c r="D54" s="9" t="s">
        <v>293</v>
      </c>
      <c r="E54" s="157"/>
      <c r="F54" s="203"/>
      <c r="G54" s="203"/>
      <c r="H54" s="203"/>
      <c r="I54" s="203"/>
      <c r="J54" s="203"/>
      <c r="K54" s="203"/>
      <c r="L54" s="203"/>
      <c r="M54" s="203"/>
      <c r="N54" s="203"/>
      <c r="O54" s="203"/>
    </row>
    <row r="55" spans="1:15" ht="38.1" customHeight="1">
      <c r="A55" s="203"/>
      <c r="B55" s="375"/>
      <c r="C55" s="373" t="s">
        <v>294</v>
      </c>
      <c r="D55" s="9" t="s">
        <v>295</v>
      </c>
      <c r="E55" s="157" t="s">
        <v>447</v>
      </c>
      <c r="F55" s="203"/>
      <c r="G55" s="203"/>
      <c r="H55" s="203"/>
      <c r="I55" s="203"/>
      <c r="J55" s="203"/>
      <c r="K55" s="203"/>
      <c r="L55" s="203"/>
      <c r="M55" s="203"/>
      <c r="N55" s="203"/>
      <c r="O55" s="203"/>
    </row>
    <row r="56" spans="1:15" ht="38.1" customHeight="1">
      <c r="A56" s="203"/>
      <c r="B56" s="375"/>
      <c r="C56" s="373"/>
      <c r="D56" s="9" t="s">
        <v>296</v>
      </c>
      <c r="E56" s="157" t="s">
        <v>447</v>
      </c>
      <c r="F56" s="203"/>
      <c r="G56" s="203"/>
      <c r="H56" s="203"/>
      <c r="I56" s="203"/>
      <c r="J56" s="203"/>
      <c r="K56" s="203"/>
      <c r="L56" s="203"/>
      <c r="M56" s="203"/>
      <c r="N56" s="203"/>
      <c r="O56" s="203"/>
    </row>
    <row r="57" spans="1:15" ht="38.1" customHeight="1">
      <c r="A57" s="203"/>
      <c r="B57" s="375"/>
      <c r="C57" s="373"/>
      <c r="D57" s="9" t="s">
        <v>297</v>
      </c>
      <c r="E57" s="157" t="s">
        <v>447</v>
      </c>
      <c r="F57" s="203"/>
      <c r="G57" s="203"/>
      <c r="H57" s="203"/>
      <c r="I57" s="203"/>
      <c r="J57" s="203"/>
      <c r="K57" s="203"/>
      <c r="L57" s="203"/>
      <c r="M57" s="203"/>
      <c r="N57" s="203"/>
      <c r="O57" s="203"/>
    </row>
    <row r="58" spans="1:15" ht="38.1" customHeight="1">
      <c r="A58" s="203"/>
      <c r="B58" s="375"/>
      <c r="C58" s="373"/>
      <c r="D58" s="9" t="s">
        <v>299</v>
      </c>
      <c r="E58" s="157" t="s">
        <v>447</v>
      </c>
      <c r="F58" s="203"/>
      <c r="G58" s="203"/>
      <c r="H58" s="203"/>
      <c r="I58" s="203"/>
      <c r="J58" s="203"/>
      <c r="K58" s="203"/>
      <c r="L58" s="203"/>
      <c r="M58" s="203"/>
      <c r="N58" s="203"/>
      <c r="O58" s="203"/>
    </row>
    <row r="59" spans="1:15" ht="38.1" customHeight="1">
      <c r="A59" s="203"/>
      <c r="B59" s="375"/>
      <c r="C59" s="373"/>
      <c r="D59" s="9" t="s">
        <v>300</v>
      </c>
      <c r="E59" s="157" t="s">
        <v>3785</v>
      </c>
      <c r="F59" s="203"/>
      <c r="G59" s="203"/>
      <c r="H59" s="203"/>
      <c r="I59" s="203"/>
      <c r="J59" s="203"/>
      <c r="K59" s="203"/>
      <c r="L59" s="203"/>
      <c r="M59" s="203"/>
      <c r="N59" s="203"/>
      <c r="O59" s="203"/>
    </row>
    <row r="60" spans="1:15" ht="38.1" customHeight="1">
      <c r="A60" s="203"/>
      <c r="B60" s="375"/>
      <c r="C60" s="373"/>
      <c r="D60" s="9" t="s">
        <v>301</v>
      </c>
      <c r="E60" s="157"/>
      <c r="F60" s="203"/>
      <c r="G60" s="203"/>
      <c r="H60" s="203"/>
      <c r="I60" s="203"/>
      <c r="J60" s="203"/>
      <c r="K60" s="203"/>
      <c r="L60" s="203"/>
      <c r="M60" s="203"/>
      <c r="N60" s="203"/>
      <c r="O60" s="203"/>
    </row>
    <row r="61" spans="1:15" ht="38.1" customHeight="1">
      <c r="A61" s="203"/>
      <c r="B61" s="375"/>
      <c r="C61" s="373" t="s">
        <v>302</v>
      </c>
      <c r="D61" s="373"/>
      <c r="E61" s="157"/>
      <c r="F61" s="203"/>
      <c r="G61" s="203"/>
      <c r="H61" s="203"/>
      <c r="I61" s="203"/>
      <c r="J61" s="203"/>
      <c r="K61" s="203"/>
      <c r="L61" s="203"/>
      <c r="M61" s="203"/>
      <c r="N61" s="203"/>
      <c r="O61" s="203"/>
    </row>
    <row r="62" spans="1:15" ht="38.1" customHeight="1">
      <c r="A62" s="203"/>
      <c r="B62" s="375"/>
      <c r="C62" s="373" t="s">
        <v>303</v>
      </c>
      <c r="D62" s="373"/>
      <c r="E62" s="157" t="s">
        <v>3785</v>
      </c>
      <c r="F62" s="203"/>
      <c r="G62" s="203"/>
      <c r="H62" s="203"/>
      <c r="I62" s="203"/>
      <c r="J62" s="203"/>
      <c r="K62" s="203"/>
      <c r="L62" s="203"/>
      <c r="M62" s="203"/>
      <c r="N62" s="203"/>
      <c r="O62" s="203"/>
    </row>
    <row r="63" spans="1:15" ht="38.1" customHeight="1">
      <c r="A63" s="203"/>
      <c r="B63" s="375"/>
      <c r="C63" s="373" t="s">
        <v>304</v>
      </c>
      <c r="D63" s="373"/>
      <c r="E63" s="157"/>
      <c r="F63" s="203"/>
      <c r="G63" s="203"/>
      <c r="H63" s="203"/>
      <c r="I63" s="203"/>
      <c r="J63" s="203"/>
      <c r="K63" s="203"/>
      <c r="L63" s="203"/>
      <c r="M63" s="203"/>
      <c r="N63" s="203"/>
      <c r="O63" s="203"/>
    </row>
    <row r="64" spans="1:15" ht="38.1" customHeight="1">
      <c r="A64" s="203"/>
      <c r="B64" s="375"/>
      <c r="C64" s="373" t="s">
        <v>305</v>
      </c>
      <c r="D64" s="373"/>
      <c r="E64" s="157"/>
      <c r="F64" s="203"/>
      <c r="G64" s="203"/>
      <c r="H64" s="203"/>
      <c r="I64" s="203"/>
      <c r="J64" s="203"/>
      <c r="K64" s="203"/>
      <c r="L64" s="203"/>
      <c r="M64" s="203"/>
      <c r="N64" s="203"/>
      <c r="O64" s="203"/>
    </row>
    <row r="65" spans="1:15" ht="38.1" customHeight="1">
      <c r="A65" s="203"/>
      <c r="B65" s="375" t="s">
        <v>306</v>
      </c>
      <c r="C65" s="373" t="s">
        <v>307</v>
      </c>
      <c r="D65" s="373"/>
      <c r="E65" s="290" t="s">
        <v>12758</v>
      </c>
      <c r="F65" s="203"/>
      <c r="G65" s="203"/>
      <c r="H65" s="203"/>
      <c r="I65" s="203"/>
      <c r="J65" s="203"/>
      <c r="K65" s="203"/>
      <c r="L65" s="203"/>
      <c r="M65" s="203"/>
      <c r="N65" s="203"/>
      <c r="O65" s="203"/>
    </row>
    <row r="66" spans="1:15" ht="38.1" customHeight="1">
      <c r="A66" s="203"/>
      <c r="B66" s="375"/>
      <c r="C66" s="373" t="s">
        <v>308</v>
      </c>
      <c r="D66" s="373"/>
      <c r="E66" s="157" t="s">
        <v>3785</v>
      </c>
      <c r="F66" s="203"/>
      <c r="G66" s="203"/>
      <c r="H66" s="203"/>
      <c r="I66" s="203"/>
      <c r="J66" s="203"/>
      <c r="K66" s="203"/>
      <c r="L66" s="203"/>
      <c r="M66" s="203"/>
      <c r="N66" s="203"/>
      <c r="O66" s="203"/>
    </row>
    <row r="67" spans="1:15" ht="38.1" customHeight="1">
      <c r="A67" s="203"/>
      <c r="B67" s="375"/>
      <c r="C67" s="373" t="s">
        <v>309</v>
      </c>
      <c r="D67" s="373"/>
      <c r="E67" s="157"/>
      <c r="F67" s="203"/>
      <c r="G67" s="203"/>
      <c r="H67" s="203"/>
      <c r="I67" s="203"/>
      <c r="J67" s="203"/>
      <c r="K67" s="203"/>
      <c r="L67" s="203"/>
      <c r="M67" s="203"/>
      <c r="N67" s="203"/>
      <c r="O67" s="203"/>
    </row>
    <row r="68" spans="1:15" ht="38.1" customHeight="1">
      <c r="A68" s="203"/>
      <c r="B68" s="375"/>
      <c r="C68" s="373" t="s">
        <v>310</v>
      </c>
      <c r="D68" s="373"/>
      <c r="E68" s="157" t="s">
        <v>447</v>
      </c>
      <c r="F68" s="208"/>
      <c r="G68" s="207"/>
      <c r="H68" s="207"/>
      <c r="I68" s="207"/>
      <c r="J68" s="207"/>
      <c r="K68" s="207"/>
      <c r="L68" s="207"/>
      <c r="M68" s="207"/>
      <c r="N68" s="203"/>
      <c r="O68" s="203"/>
    </row>
    <row r="69" spans="1:15" ht="38.1" customHeight="1">
      <c r="A69" s="203"/>
      <c r="B69" s="375"/>
      <c r="C69" s="373" t="s">
        <v>311</v>
      </c>
      <c r="D69" s="373"/>
      <c r="E69" s="157" t="s">
        <v>3785</v>
      </c>
      <c r="F69" s="203"/>
      <c r="G69" s="203"/>
      <c r="H69" s="203"/>
      <c r="I69" s="203"/>
      <c r="J69" s="203"/>
      <c r="K69" s="203"/>
      <c r="L69" s="203"/>
      <c r="M69" s="203"/>
      <c r="N69" s="203"/>
      <c r="O69" s="203"/>
    </row>
    <row r="70" spans="1:15" ht="38.1" customHeight="1">
      <c r="A70" s="203"/>
      <c r="B70" s="375"/>
      <c r="C70" s="373" t="s">
        <v>312</v>
      </c>
      <c r="D70" s="373"/>
      <c r="E70" s="157"/>
      <c r="F70" s="208"/>
      <c r="G70" s="207"/>
      <c r="H70" s="207"/>
      <c r="I70" s="207"/>
      <c r="J70" s="207"/>
      <c r="K70" s="207"/>
      <c r="L70" s="207"/>
      <c r="M70" s="207"/>
      <c r="N70" s="203"/>
      <c r="O70" s="203"/>
    </row>
    <row r="71" spans="1:15" ht="38.1" customHeight="1">
      <c r="A71" s="203"/>
      <c r="B71" s="375"/>
      <c r="C71" s="373" t="s">
        <v>313</v>
      </c>
      <c r="D71" s="373"/>
      <c r="E71" s="157" t="s">
        <v>3744</v>
      </c>
      <c r="F71" s="203"/>
      <c r="G71" s="203"/>
      <c r="H71" s="203"/>
      <c r="I71" s="203"/>
      <c r="J71" s="203"/>
      <c r="K71" s="203"/>
      <c r="L71" s="203"/>
      <c r="M71" s="203"/>
      <c r="N71" s="203"/>
      <c r="O71" s="203"/>
    </row>
    <row r="72" spans="1:15" ht="38.1" customHeight="1">
      <c r="A72" s="203"/>
      <c r="B72" s="375"/>
      <c r="C72" s="373" t="s">
        <v>314</v>
      </c>
      <c r="D72" s="373"/>
      <c r="E72" s="157"/>
      <c r="F72" s="203"/>
      <c r="G72" s="203"/>
      <c r="H72" s="203"/>
      <c r="I72" s="203"/>
      <c r="J72" s="203"/>
      <c r="K72" s="203"/>
      <c r="L72" s="203"/>
      <c r="M72" s="203"/>
      <c r="N72" s="203"/>
      <c r="O72" s="203"/>
    </row>
    <row r="73" spans="1:15" ht="38.1" customHeight="1">
      <c r="A73" s="203"/>
      <c r="B73" s="375"/>
      <c r="C73" s="373" t="s">
        <v>315</v>
      </c>
      <c r="D73" s="373"/>
      <c r="E73" s="290" t="s">
        <v>12759</v>
      </c>
      <c r="F73" s="203"/>
      <c r="G73" s="203"/>
      <c r="H73" s="203"/>
      <c r="I73" s="203"/>
      <c r="J73" s="203"/>
      <c r="K73" s="203"/>
      <c r="L73" s="203"/>
      <c r="M73" s="203"/>
      <c r="N73" s="203"/>
      <c r="O73" s="203"/>
    </row>
    <row r="74" spans="1:15" ht="38.1" customHeight="1">
      <c r="A74" s="203"/>
      <c r="B74" s="369" t="s">
        <v>316</v>
      </c>
      <c r="C74" s="371" t="s">
        <v>317</v>
      </c>
      <c r="D74" s="371"/>
      <c r="E74" s="157">
        <v>1</v>
      </c>
      <c r="F74" s="203"/>
      <c r="G74" s="203"/>
      <c r="H74" s="203"/>
      <c r="I74" s="203"/>
      <c r="J74" s="203"/>
      <c r="K74" s="203"/>
      <c r="L74" s="203"/>
      <c r="M74" s="203"/>
      <c r="N74" s="203"/>
      <c r="O74" s="203"/>
    </row>
    <row r="75" spans="1:15" ht="38.1" customHeight="1">
      <c r="A75" s="203"/>
      <c r="B75" s="370"/>
      <c r="C75" s="371" t="s">
        <v>318</v>
      </c>
      <c r="D75" s="371"/>
      <c r="E75" s="157">
        <v>2</v>
      </c>
      <c r="F75" s="203"/>
      <c r="G75" s="203"/>
      <c r="H75" s="203"/>
      <c r="I75" s="203"/>
      <c r="J75" s="203"/>
      <c r="K75" s="203"/>
      <c r="L75" s="203"/>
      <c r="M75" s="203"/>
      <c r="N75" s="203"/>
      <c r="O75" s="203"/>
    </row>
    <row r="76" spans="1:15" ht="38.1" customHeight="1">
      <c r="A76" s="203"/>
      <c r="B76" s="375" t="s">
        <v>319</v>
      </c>
      <c r="C76" s="373" t="s">
        <v>320</v>
      </c>
      <c r="D76" s="373"/>
      <c r="E76" s="157" t="s">
        <v>3785</v>
      </c>
      <c r="F76" s="203"/>
      <c r="G76" s="203"/>
      <c r="H76" s="203"/>
      <c r="I76" s="203"/>
      <c r="J76" s="203"/>
      <c r="K76" s="203"/>
      <c r="L76" s="203"/>
      <c r="M76" s="203"/>
      <c r="N76" s="203"/>
      <c r="O76" s="203"/>
    </row>
    <row r="77" spans="1:15" ht="38.1" customHeight="1">
      <c r="A77" s="203"/>
      <c r="B77" s="375"/>
      <c r="C77" s="373" t="s">
        <v>321</v>
      </c>
      <c r="D77" s="373"/>
      <c r="E77" s="159"/>
      <c r="F77" s="203"/>
      <c r="G77" s="203"/>
      <c r="H77" s="203"/>
      <c r="I77" s="203"/>
      <c r="J77" s="203"/>
      <c r="K77" s="203"/>
      <c r="L77" s="203"/>
      <c r="M77" s="203"/>
      <c r="N77" s="203"/>
      <c r="O77" s="203"/>
    </row>
    <row r="78" spans="1:15" ht="38.1" customHeight="1">
      <c r="A78" s="203"/>
      <c r="B78" s="375"/>
      <c r="C78" s="373" t="s">
        <v>322</v>
      </c>
      <c r="D78" s="373"/>
      <c r="E78" s="157" t="s">
        <v>3785</v>
      </c>
      <c r="F78" s="203"/>
      <c r="G78" s="203"/>
      <c r="H78" s="203"/>
      <c r="I78" s="203"/>
      <c r="J78" s="203"/>
      <c r="K78" s="203"/>
      <c r="L78" s="203"/>
      <c r="M78" s="203"/>
      <c r="N78" s="203"/>
      <c r="O78" s="203"/>
    </row>
    <row r="79" spans="1:15" ht="38.1" customHeight="1">
      <c r="A79" s="203"/>
      <c r="B79" s="375"/>
      <c r="C79" s="373" t="s">
        <v>323</v>
      </c>
      <c r="D79" s="373"/>
      <c r="E79" s="159"/>
      <c r="F79" s="203"/>
      <c r="G79" s="203"/>
      <c r="H79" s="203"/>
      <c r="I79" s="203"/>
      <c r="J79" s="203"/>
      <c r="K79" s="203"/>
      <c r="L79" s="203"/>
      <c r="M79" s="203"/>
      <c r="N79" s="203"/>
      <c r="O79" s="203"/>
    </row>
    <row r="80" spans="1:15" ht="38.1" customHeight="1">
      <c r="A80" s="203"/>
      <c r="B80" s="375"/>
      <c r="C80" s="373" t="s">
        <v>324</v>
      </c>
      <c r="D80" s="373"/>
      <c r="E80" s="157" t="s">
        <v>487</v>
      </c>
      <c r="F80" s="203"/>
      <c r="G80" s="203"/>
      <c r="H80" s="203"/>
      <c r="I80" s="203"/>
      <c r="J80" s="203"/>
      <c r="K80" s="203"/>
      <c r="L80" s="203"/>
      <c r="M80" s="203"/>
      <c r="N80" s="203"/>
      <c r="O80" s="203"/>
    </row>
    <row r="81" spans="1:15" ht="38.1" customHeight="1">
      <c r="A81" s="203"/>
      <c r="B81" s="375"/>
      <c r="C81" s="373" t="s">
        <v>325</v>
      </c>
      <c r="D81" s="373"/>
      <c r="E81" s="159"/>
      <c r="F81" s="203"/>
      <c r="G81" s="203"/>
      <c r="H81" s="203"/>
      <c r="I81" s="203"/>
      <c r="J81" s="203"/>
      <c r="K81" s="203"/>
      <c r="L81" s="203"/>
      <c r="M81" s="203"/>
      <c r="N81" s="203"/>
      <c r="O81" s="203"/>
    </row>
    <row r="82" spans="1:15" ht="38.1" customHeight="1">
      <c r="A82" s="203"/>
      <c r="B82" s="375"/>
      <c r="C82" s="373" t="s">
        <v>326</v>
      </c>
      <c r="D82" s="373"/>
      <c r="E82" s="157" t="s">
        <v>7758</v>
      </c>
      <c r="F82" s="203"/>
      <c r="G82" s="203"/>
      <c r="H82" s="203"/>
      <c r="I82" s="203"/>
      <c r="J82" s="203"/>
      <c r="K82" s="203"/>
      <c r="L82" s="203"/>
      <c r="M82" s="203"/>
      <c r="N82" s="203"/>
      <c r="O82" s="203"/>
    </row>
    <row r="83" spans="1:15" ht="38.1" customHeight="1">
      <c r="A83" s="203"/>
      <c r="B83" s="375"/>
      <c r="C83" s="374" t="s">
        <v>327</v>
      </c>
      <c r="D83" s="8" t="s">
        <v>328</v>
      </c>
      <c r="E83" s="157" t="s">
        <v>3754</v>
      </c>
      <c r="F83" s="203"/>
      <c r="G83" s="203"/>
      <c r="H83" s="203"/>
      <c r="I83" s="203"/>
      <c r="J83" s="203"/>
      <c r="K83" s="203"/>
      <c r="L83" s="203"/>
      <c r="M83" s="203"/>
      <c r="N83" s="203"/>
      <c r="O83" s="203"/>
    </row>
    <row r="84" spans="1:15" ht="38.1" customHeight="1">
      <c r="A84" s="203"/>
      <c r="B84" s="375"/>
      <c r="C84" s="374"/>
      <c r="D84" s="8" t="s">
        <v>329</v>
      </c>
      <c r="E84" s="157"/>
      <c r="F84" s="203"/>
      <c r="G84" s="203"/>
      <c r="H84" s="203"/>
      <c r="I84" s="203"/>
      <c r="J84" s="203"/>
      <c r="K84" s="203"/>
      <c r="L84" s="203"/>
      <c r="M84" s="203"/>
      <c r="N84" s="203"/>
      <c r="O84" s="203"/>
    </row>
    <row r="85" spans="1:15" ht="38.1" customHeight="1">
      <c r="A85" s="203"/>
      <c r="B85" s="375"/>
      <c r="C85" s="374"/>
      <c r="D85" s="8" t="s">
        <v>330</v>
      </c>
      <c r="E85" s="159">
        <v>44706</v>
      </c>
      <c r="F85" s="203"/>
      <c r="G85" s="203"/>
      <c r="H85" s="203"/>
      <c r="I85" s="203"/>
      <c r="J85" s="203"/>
      <c r="K85" s="203"/>
      <c r="L85" s="203"/>
      <c r="M85" s="203"/>
      <c r="N85" s="203"/>
      <c r="O85" s="203"/>
    </row>
    <row r="86" spans="1:15" ht="38.1" customHeight="1">
      <c r="A86" s="203"/>
      <c r="B86" s="375"/>
      <c r="C86" s="374"/>
      <c r="D86" s="8" t="s">
        <v>331</v>
      </c>
      <c r="E86" s="225">
        <v>4000</v>
      </c>
      <c r="F86" s="208"/>
      <c r="G86" s="207"/>
      <c r="H86" s="207"/>
      <c r="I86" s="207"/>
      <c r="J86" s="207"/>
      <c r="K86" s="207"/>
      <c r="L86" s="207"/>
      <c r="M86" s="207"/>
      <c r="N86" s="203"/>
      <c r="O86" s="203"/>
    </row>
    <row r="87" spans="1:15" ht="38.1" customHeight="1">
      <c r="A87" s="203"/>
      <c r="B87" s="375"/>
      <c r="C87" s="374" t="s">
        <v>332</v>
      </c>
      <c r="D87" s="8" t="s">
        <v>328</v>
      </c>
      <c r="E87" s="157"/>
      <c r="F87" s="203"/>
      <c r="G87" s="203"/>
      <c r="H87" s="203"/>
      <c r="I87" s="203"/>
      <c r="J87" s="203"/>
      <c r="K87" s="203"/>
      <c r="L87" s="203"/>
      <c r="M87" s="203"/>
      <c r="N87" s="203"/>
      <c r="O87" s="203"/>
    </row>
    <row r="88" spans="1:15" ht="38.1" customHeight="1">
      <c r="A88" s="203"/>
      <c r="B88" s="375"/>
      <c r="C88" s="374"/>
      <c r="D88" s="8" t="s">
        <v>329</v>
      </c>
      <c r="E88" s="157"/>
      <c r="F88" s="203"/>
      <c r="G88" s="203"/>
      <c r="H88" s="203"/>
      <c r="I88" s="203"/>
      <c r="J88" s="203"/>
      <c r="K88" s="203"/>
      <c r="L88" s="203"/>
      <c r="M88" s="203"/>
      <c r="N88" s="203"/>
      <c r="O88" s="203"/>
    </row>
    <row r="89" spans="1:15" ht="38.1" customHeight="1">
      <c r="A89" s="203"/>
      <c r="B89" s="375"/>
      <c r="C89" s="374"/>
      <c r="D89" s="8" t="s">
        <v>330</v>
      </c>
      <c r="E89" s="159"/>
      <c r="F89" s="203"/>
      <c r="G89" s="203"/>
      <c r="H89" s="203"/>
      <c r="I89" s="203"/>
      <c r="J89" s="203"/>
      <c r="K89" s="203"/>
      <c r="L89" s="203"/>
      <c r="M89" s="203"/>
      <c r="N89" s="203"/>
      <c r="O89" s="203"/>
    </row>
    <row r="90" spans="1:15" ht="38.1" customHeight="1">
      <c r="A90" s="203"/>
      <c r="B90" s="375"/>
      <c r="C90" s="374"/>
      <c r="D90" s="8" t="s">
        <v>331</v>
      </c>
      <c r="E90" s="225"/>
      <c r="F90" s="222"/>
      <c r="G90" s="223"/>
      <c r="H90" s="223"/>
      <c r="I90" s="223"/>
      <c r="J90" s="223"/>
      <c r="K90" s="223"/>
      <c r="L90" s="223"/>
      <c r="M90" s="223"/>
      <c r="N90" s="203"/>
      <c r="O90" s="203"/>
    </row>
    <row r="91" spans="1:15" ht="38.1" customHeight="1">
      <c r="A91" s="203"/>
      <c r="B91" s="375"/>
      <c r="C91" s="374" t="s">
        <v>333</v>
      </c>
      <c r="D91" s="9" t="s">
        <v>328</v>
      </c>
      <c r="E91" s="157"/>
      <c r="F91" s="203"/>
      <c r="G91" s="203"/>
      <c r="H91" s="203"/>
      <c r="I91" s="203"/>
      <c r="J91" s="203"/>
      <c r="K91" s="203"/>
      <c r="L91" s="203"/>
      <c r="M91" s="203"/>
      <c r="N91" s="203"/>
      <c r="O91" s="203"/>
    </row>
    <row r="92" spans="1:15" ht="38.1" customHeight="1">
      <c r="A92" s="203"/>
      <c r="B92" s="375"/>
      <c r="C92" s="374"/>
      <c r="D92" s="9" t="s">
        <v>329</v>
      </c>
      <c r="E92" s="157"/>
      <c r="F92" s="203"/>
      <c r="G92" s="203"/>
      <c r="H92" s="203"/>
      <c r="I92" s="203"/>
      <c r="J92" s="203"/>
      <c r="K92" s="203"/>
      <c r="L92" s="203"/>
      <c r="M92" s="203"/>
      <c r="N92" s="203"/>
      <c r="O92" s="203"/>
    </row>
    <row r="93" spans="1:15" ht="38.1" customHeight="1">
      <c r="A93" s="203"/>
      <c r="B93" s="375"/>
      <c r="C93" s="374"/>
      <c r="D93" s="9" t="s">
        <v>330</v>
      </c>
      <c r="E93" s="159"/>
      <c r="F93" s="203"/>
      <c r="G93" s="203"/>
      <c r="H93" s="203"/>
      <c r="I93" s="203"/>
      <c r="J93" s="203"/>
      <c r="K93" s="203"/>
      <c r="L93" s="203"/>
      <c r="M93" s="203"/>
      <c r="N93" s="203"/>
      <c r="O93" s="203"/>
    </row>
    <row r="94" spans="1:15" ht="38.1" customHeight="1">
      <c r="A94" s="203"/>
      <c r="B94" s="375"/>
      <c r="C94" s="374"/>
      <c r="D94" s="9" t="s">
        <v>334</v>
      </c>
      <c r="E94" s="157"/>
      <c r="F94" s="203"/>
      <c r="G94" s="203"/>
      <c r="H94" s="203"/>
      <c r="I94" s="203"/>
      <c r="J94" s="203"/>
      <c r="K94" s="203"/>
      <c r="L94" s="203"/>
      <c r="M94" s="203"/>
      <c r="N94" s="203"/>
      <c r="O94" s="203"/>
    </row>
    <row r="95" spans="1:15" ht="38.1" customHeight="1">
      <c r="A95" s="203"/>
      <c r="B95" s="375"/>
      <c r="C95" s="374"/>
      <c r="D95" s="9" t="s">
        <v>331</v>
      </c>
      <c r="E95" s="225"/>
      <c r="F95" s="208"/>
      <c r="G95" s="207"/>
      <c r="H95" s="207"/>
      <c r="I95" s="207"/>
      <c r="J95" s="207"/>
      <c r="K95" s="207"/>
      <c r="L95" s="207"/>
      <c r="M95" s="207"/>
      <c r="N95" s="203"/>
      <c r="O95" s="203"/>
    </row>
    <row r="96" spans="1:15" ht="38.1" customHeight="1">
      <c r="A96" s="203"/>
      <c r="B96" s="369" t="s">
        <v>240</v>
      </c>
      <c r="C96" s="372"/>
      <c r="D96" s="370"/>
      <c r="E96" s="157"/>
      <c r="F96" s="203"/>
      <c r="G96" s="203"/>
      <c r="H96" s="203"/>
      <c r="I96" s="203"/>
      <c r="J96" s="203"/>
      <c r="K96" s="203"/>
      <c r="L96" s="203"/>
      <c r="M96" s="203"/>
      <c r="N96" s="203"/>
      <c r="O96" s="203"/>
    </row>
  </sheetData>
  <sheetProtection algorithmName="SHA-512" hashValue="eZWFgoOQhFLXgdOcaaJNM/vYh5auD/uDTqEYNSlm9QPz4fu2a59Hk/DmCTxEEUSmS/heInKLsgA9TDsHebtxtg==" saltValue="zJjTvhoD14NLjlQ6WWlk/Q==" spinCount="100000" sheet="1" objects="1" scenarios="1"/>
  <mergeCells count="51">
    <mergeCell ref="G1:K1"/>
    <mergeCell ref="B3:B4"/>
    <mergeCell ref="C3:D3"/>
    <mergeCell ref="C4:D4"/>
    <mergeCell ref="B5:B64"/>
    <mergeCell ref="C5:D5"/>
    <mergeCell ref="C6:D6"/>
    <mergeCell ref="C7:D7"/>
    <mergeCell ref="C8:D8"/>
    <mergeCell ref="C9:D9"/>
    <mergeCell ref="C10:D10"/>
    <mergeCell ref="C62:D62"/>
    <mergeCell ref="C11:D11"/>
    <mergeCell ref="C12:D12"/>
    <mergeCell ref="C13:D13"/>
    <mergeCell ref="C14:C15"/>
    <mergeCell ref="C16:C17"/>
    <mergeCell ref="C18:D18"/>
    <mergeCell ref="C19:C27"/>
    <mergeCell ref="C28:C44"/>
    <mergeCell ref="C45:C54"/>
    <mergeCell ref="C55:C60"/>
    <mergeCell ref="C61:D61"/>
    <mergeCell ref="C63:D63"/>
    <mergeCell ref="C64:D64"/>
    <mergeCell ref="B65:B73"/>
    <mergeCell ref="C65:D65"/>
    <mergeCell ref="C66:D66"/>
    <mergeCell ref="C67:D67"/>
    <mergeCell ref="C68:D68"/>
    <mergeCell ref="C69:D69"/>
    <mergeCell ref="C70:D70"/>
    <mergeCell ref="C71:D71"/>
    <mergeCell ref="C72:D72"/>
    <mergeCell ref="C73:D73"/>
    <mergeCell ref="B2:D2"/>
    <mergeCell ref="B74:B75"/>
    <mergeCell ref="C74:D74"/>
    <mergeCell ref="C75:D75"/>
    <mergeCell ref="B96:D96"/>
    <mergeCell ref="C80:D80"/>
    <mergeCell ref="C81:D81"/>
    <mergeCell ref="C82:D82"/>
    <mergeCell ref="C83:C86"/>
    <mergeCell ref="C87:C90"/>
    <mergeCell ref="C91:C95"/>
    <mergeCell ref="B76:B95"/>
    <mergeCell ref="C76:D76"/>
    <mergeCell ref="C77:D77"/>
    <mergeCell ref="C78:D78"/>
    <mergeCell ref="C79:D79"/>
  </mergeCells>
  <conditionalFormatting sqref="E82">
    <cfRule type="expression" dxfId="2248" priority="192">
      <formula>$E$80=""</formula>
    </cfRule>
    <cfRule type="expression" dxfId="2247" priority="213">
      <formula>$E$80="En proceso de resolución"</formula>
    </cfRule>
    <cfRule type="expression" dxfId="2246" priority="239">
      <formula>$E$80&lt;&gt;"Solucionado"</formula>
    </cfRule>
    <cfRule type="expression" dxfId="2245" priority="251">
      <formula>$E$62="Sí"</formula>
    </cfRule>
  </conditionalFormatting>
  <conditionalFormatting sqref="E9 E18">
    <cfRule type="expression" dxfId="2244" priority="103">
      <formula>$E$7="Colectivo"</formula>
    </cfRule>
    <cfRule type="expression" dxfId="2243" priority="137">
      <formula>$E$7="Colectivo"</formula>
    </cfRule>
    <cfRule type="expression" dxfId="2242" priority="170">
      <formula>$E$7="Colectivo"</formula>
    </cfRule>
    <cfRule type="expression" dxfId="2241" priority="247">
      <formula>$E$7="Colectivo"</formula>
    </cfRule>
  </conditionalFormatting>
  <conditionalFormatting sqref="E19:E27">
    <cfRule type="expression" dxfId="2240" priority="245" stopIfTrue="1">
      <formula>$E$7&lt;&gt;"Individual"</formula>
    </cfRule>
  </conditionalFormatting>
  <conditionalFormatting sqref="E81">
    <cfRule type="expression" dxfId="2239" priority="58">
      <formula>$E$80=""</formula>
    </cfRule>
    <cfRule type="expression" dxfId="2238" priority="59">
      <formula>$E$80="Solucionado"</formula>
    </cfRule>
    <cfRule type="expression" dxfId="2237" priority="248">
      <formula>$E$80=""</formula>
    </cfRule>
    <cfRule type="expression" dxfId="2236" priority="249">
      <formula>$E$80="Solucionado"</formula>
    </cfRule>
    <cfRule type="expression" dxfId="2235" priority="250">
      <formula>$E$80="Solucionado"</formula>
    </cfRule>
  </conditionalFormatting>
  <conditionalFormatting sqref="E55:E60">
    <cfRule type="expression" dxfId="2234" priority="100">
      <formula>$E$45&lt;&gt;"Sí"</formula>
    </cfRule>
    <cfRule type="expression" dxfId="2233" priority="133">
      <formula>$E$45&lt;&gt;"Sí"</formula>
    </cfRule>
    <cfRule type="expression" dxfId="2232" priority="167">
      <formula>$E$45&lt;&gt;"Sí"</formula>
    </cfRule>
    <cfRule type="expression" dxfId="2231" priority="244">
      <formula>$E$45&lt;&gt;"Sí"</formula>
    </cfRule>
  </conditionalFormatting>
  <conditionalFormatting sqref="E61">
    <cfRule type="expression" dxfId="2230" priority="99">
      <formula>$E$7&lt;&gt;"Colectivo"</formula>
    </cfRule>
    <cfRule type="expression" dxfId="2229" priority="132">
      <formula>$E$7&lt;&gt;"Colectivo"</formula>
    </cfRule>
    <cfRule type="expression" dxfId="2228" priority="166">
      <formula>$E$7&lt;&gt;"Colectivo"</formula>
    </cfRule>
    <cfRule type="expression" dxfId="2227" priority="243">
      <formula>$E$7&lt;&gt;"Colectivo"</formula>
    </cfRule>
  </conditionalFormatting>
  <conditionalFormatting sqref="E67">
    <cfRule type="expression" dxfId="2226" priority="98">
      <formula>$E$66&lt;&gt;"Sí"</formula>
    </cfRule>
    <cfRule type="expression" dxfId="2225" priority="131">
      <formula>$E$66&lt;&gt;"Sí"</formula>
    </cfRule>
    <cfRule type="expression" dxfId="2224" priority="165">
      <formula>$E$66&lt;&gt;"Sí"</formula>
    </cfRule>
    <cfRule type="expression" dxfId="2223" priority="242">
      <formula>$E$66&lt;&gt;"Sí"</formula>
    </cfRule>
  </conditionalFormatting>
  <conditionalFormatting sqref="E77">
    <cfRule type="expression" dxfId="2222" priority="80">
      <formula>$E$76=""</formula>
    </cfRule>
    <cfRule type="expression" dxfId="2221" priority="82">
      <formula>$E$76="No"</formula>
    </cfRule>
    <cfRule type="expression" dxfId="2220" priority="97">
      <formula>$E$76&lt;&gt;"Sí"</formula>
    </cfRule>
    <cfRule type="expression" dxfId="2219" priority="112">
      <formula>$E$76=""</formula>
    </cfRule>
    <cfRule type="expression" dxfId="2218" priority="114">
      <formula>$E$76="No"</formula>
    </cfRule>
    <cfRule type="expression" dxfId="2217" priority="130">
      <formula>$E$76&lt;&gt;"Sí"</formula>
    </cfRule>
    <cfRule type="expression" dxfId="2216" priority="146">
      <formula>$E$76=""</formula>
    </cfRule>
    <cfRule type="expression" dxfId="2215" priority="148">
      <formula>$E$76="No"</formula>
    </cfRule>
    <cfRule type="expression" dxfId="2214" priority="164">
      <formula>$E$76&lt;&gt;"Sí"</formula>
    </cfRule>
    <cfRule type="expression" dxfId="2213" priority="196">
      <formula>$E$76=""</formula>
    </cfRule>
    <cfRule type="expression" dxfId="2212" priority="215">
      <formula>$E$76="No"</formula>
    </cfRule>
    <cfRule type="expression" dxfId="2211" priority="241">
      <formula>$E$76&lt;&gt;"Sí"</formula>
    </cfRule>
  </conditionalFormatting>
  <conditionalFormatting sqref="E79">
    <cfRule type="expression" dxfId="2210" priority="79">
      <formula>$E$78=""</formula>
    </cfRule>
    <cfRule type="expression" dxfId="2209" priority="81">
      <formula>$E$78="No"</formula>
    </cfRule>
    <cfRule type="expression" dxfId="2208" priority="96">
      <formula>$E$78&lt;&gt;"Sí"</formula>
    </cfRule>
    <cfRule type="expression" dxfId="2207" priority="111">
      <formula>$E$78=""</formula>
    </cfRule>
    <cfRule type="expression" dxfId="2206" priority="129">
      <formula>$E$78&lt;&gt;"Sí"</formula>
    </cfRule>
    <cfRule type="expression" dxfId="2205" priority="145">
      <formula>$E$78=""</formula>
    </cfRule>
    <cfRule type="expression" dxfId="2204" priority="147">
      <formula>$E$78="No"</formula>
    </cfRule>
    <cfRule type="expression" dxfId="2203" priority="163">
      <formula>$E$78&lt;&gt;"Sí"</formula>
    </cfRule>
    <cfRule type="expression" dxfId="2202" priority="195">
      <formula>$E$78=""</formula>
    </cfRule>
    <cfRule type="expression" dxfId="2201" priority="214">
      <formula>$E$78="No"</formula>
    </cfRule>
    <cfRule type="expression" dxfId="2200" priority="240">
      <formula>$E$78&lt;&gt;"Sí"</formula>
    </cfRule>
  </conditionalFormatting>
  <conditionalFormatting sqref="E84">
    <cfRule type="expression" dxfId="2199" priority="34">
      <formula>$E$82="Audiencia preliminar"</formula>
    </cfRule>
    <cfRule type="expression" dxfId="2198" priority="180">
      <formula>$E$83="Otra forma de solución (especifique)"</formula>
    </cfRule>
    <cfRule type="expression" dxfId="2197" priority="202">
      <formula>AND(OR($E87="Convenio conciliatorio",$E87="Desistimiento",$E87="Caducidad"))</formula>
    </cfRule>
    <cfRule type="expression" dxfId="2196" priority="237">
      <formula>$E$83&lt;&gt;"Otra forma de solución (especifique)"</formula>
    </cfRule>
  </conditionalFormatting>
  <conditionalFormatting sqref="E86:E90">
    <cfRule type="expression" dxfId="2195" priority="197">
      <formula>AND(OR($E89="Desistimiento",$E89="Caducidad", $E89="Otra forma de solución (especifique)"))</formula>
    </cfRule>
    <cfRule type="expression" dxfId="2194" priority="236">
      <formula>$E$83&lt;&gt;"Convenio conciliatorio"</formula>
    </cfRule>
  </conditionalFormatting>
  <conditionalFormatting sqref="E92">
    <cfRule type="expression" dxfId="2193" priority="31">
      <formula>$E$82="Fase escrita"</formula>
    </cfRule>
    <cfRule type="expression" dxfId="2192" priority="235">
      <formula>$E$91&lt;&gt;"Otra forma de solución (especifique)"</formula>
    </cfRule>
  </conditionalFormatting>
  <conditionalFormatting sqref="E83:E90">
    <cfRule type="expression" dxfId="2191" priority="204">
      <formula>$E$82="Audiencia de juicio"</formula>
    </cfRule>
    <cfRule type="expression" dxfId="2190" priority="238">
      <formula>AND(OR($E80&lt;&gt;"Solucionado",$E82&lt;&gt;"Fase escrita-Audiencia preliminar"))</formula>
    </cfRule>
  </conditionalFormatting>
  <conditionalFormatting sqref="E94">
    <cfRule type="expression" dxfId="2189" priority="234">
      <formula>$E$91&lt;&gt;"Sentencia"</formula>
    </cfRule>
  </conditionalFormatting>
  <conditionalFormatting sqref="E95">
    <cfRule type="expression" dxfId="2188" priority="32">
      <formula>$E$82="Fase escrita"</formula>
    </cfRule>
    <cfRule type="expression" dxfId="2187" priority="42">
      <formula>$E$94="Mixta"</formula>
    </cfRule>
    <cfRule type="expression" dxfId="2186" priority="43">
      <formula>$E$94="Condenatoria"</formula>
    </cfRule>
    <cfRule type="expression" dxfId="2185" priority="184">
      <formula>AND(OR($E94="Condenatoria",$E94="Mixta"))</formula>
    </cfRule>
    <cfRule type="expression" dxfId="2184" priority="208">
      <formula>$E$91="Convenio conciliatorio"</formula>
    </cfRule>
    <cfRule type="expression" dxfId="2183" priority="210">
      <formula>$E$94="Absolutoria"</formula>
    </cfRule>
    <cfRule type="expression" dxfId="2182" priority="212">
      <formula>AND(OR($E91="Convenio conciliatorio",$E91="Desistimiento",$E91="Caducidad",$E91="Otra forma de solución (especifique)",$E94="Absolutoria"))</formula>
    </cfRule>
    <cfRule type="expression" dxfId="2181" priority="225">
      <formula>AND(OR($E91="Convenio conciliatorio",$E91="Desistimiento",$E91="Caducidad",$E91="Otra forma de solución (especifique)",$E94="Absolutoria"))</formula>
    </cfRule>
    <cfRule type="expression" dxfId="2180" priority="233">
      <formula>AND(OR($E91="Desistimiento",$E91="Caducidad",$E91="Otra forma de solución (especifique)"))</formula>
    </cfRule>
  </conditionalFormatting>
  <conditionalFormatting sqref="E4">
    <cfRule type="expression" dxfId="2179" priority="95">
      <formula>$E$3="Individual"</formula>
    </cfRule>
    <cfRule type="expression" dxfId="2178" priority="128">
      <formula>$E$3=""</formula>
    </cfRule>
    <cfRule type="expression" dxfId="2177" priority="162">
      <formula>$E$3=""</formula>
    </cfRule>
    <cfRule type="expression" dxfId="2176" priority="232">
      <formula>$E$3=""</formula>
    </cfRule>
  </conditionalFormatting>
  <conditionalFormatting sqref="E54">
    <cfRule type="expression" dxfId="2175" priority="127">
      <formula>$E$7&lt;&gt;"Individual"</formula>
    </cfRule>
    <cfRule type="expression" dxfId="2174" priority="161">
      <formula>$E$7&lt;&gt;"Individual"</formula>
    </cfRule>
    <cfRule type="expression" dxfId="2173" priority="231">
      <formula>$E$7&lt;&gt;"Individual"</formula>
    </cfRule>
  </conditionalFormatting>
  <conditionalFormatting sqref="E27">
    <cfRule type="expression" dxfId="2172" priority="230" stopIfTrue="1">
      <formula>$E$26&lt;&gt;"Sí"</formula>
    </cfRule>
  </conditionalFormatting>
  <conditionalFormatting sqref="E39">
    <cfRule type="expression" dxfId="2171" priority="125">
      <formula>$E$38&lt;&gt;"Sí"</formula>
    </cfRule>
    <cfRule type="expression" dxfId="2170" priority="159">
      <formula>$E$38&lt;&gt;"Sí"</formula>
    </cfRule>
    <cfRule type="expression" dxfId="2169" priority="229">
      <formula>$E$38&lt;&gt;"Sí"</formula>
    </cfRule>
  </conditionalFormatting>
  <conditionalFormatting sqref="E54">
    <cfRule type="expression" dxfId="2168" priority="92">
      <formula>$E$53&lt;&gt;"Sí"</formula>
    </cfRule>
    <cfRule type="expression" dxfId="2167" priority="124">
      <formula>$E$53&lt;&gt;"Sí"</formula>
    </cfRule>
    <cfRule type="expression" dxfId="2166" priority="158">
      <formula>$E$53&lt;&gt;"Sí"</formula>
    </cfRule>
    <cfRule type="expression" dxfId="2165" priority="228">
      <formula>$E$53&lt;&gt;"Sí"</formula>
    </cfRule>
  </conditionalFormatting>
  <conditionalFormatting sqref="E60">
    <cfRule type="expression" dxfId="2164" priority="91">
      <formula>$E$59&lt;&gt;"Sí"</formula>
    </cfRule>
    <cfRule type="expression" dxfId="2163" priority="123">
      <formula>$E$59&lt;&gt;"Sí"</formula>
    </cfRule>
    <cfRule type="expression" dxfId="2162" priority="157">
      <formula>$E$59&lt;&gt;"Sí"</formula>
    </cfRule>
    <cfRule type="expression" dxfId="2161" priority="227">
      <formula>$E$59&lt;&gt;"Sí"</formula>
    </cfRule>
  </conditionalFormatting>
  <conditionalFormatting sqref="E91:E95">
    <cfRule type="expression" dxfId="2160" priority="203">
      <formula>$E$82="Fase escrita- Audiencia preliminar"</formula>
    </cfRule>
    <cfRule type="expression" dxfId="2159" priority="226">
      <formula>AND(OR($E91&lt;&gt;"Solucionado",$E93&lt;&gt;"Audiencia de juicio"))</formula>
    </cfRule>
  </conditionalFormatting>
  <conditionalFormatting sqref="E29:E44">
    <cfRule type="expression" dxfId="2158" priority="89">
      <formula>$E$28="No"</formula>
    </cfRule>
    <cfRule type="expression" dxfId="2157" priority="90">
      <formula>$E$7&lt;&gt;"Individual"</formula>
    </cfRule>
    <cfRule type="expression" dxfId="2156" priority="121">
      <formula>$E$28="No"</formula>
    </cfRule>
    <cfRule type="expression" dxfId="2155" priority="122">
      <formula>$E$7&lt;&gt;"Individual"</formula>
    </cfRule>
    <cfRule type="expression" dxfId="2154" priority="155">
      <formula>$E$28="No"</formula>
    </cfRule>
    <cfRule type="expression" dxfId="2153" priority="156">
      <formula>$E$7&lt;&gt;"Individual"</formula>
    </cfRule>
    <cfRule type="expression" dxfId="2152" priority="223">
      <formula>$E$28="No"</formula>
    </cfRule>
    <cfRule type="expression" dxfId="2151" priority="224">
      <formula>$E$7&lt;&gt;"Individual"</formula>
    </cfRule>
  </conditionalFormatting>
  <conditionalFormatting sqref="E66:E72 E82:E95 E74:E80">
    <cfRule type="expression" dxfId="2150" priority="222">
      <formula>$E$62="Sí"</formula>
    </cfRule>
  </conditionalFormatting>
  <conditionalFormatting sqref="E13">
    <cfRule type="expression" dxfId="2149" priority="72">
      <formula>$E$12="No_identificado"</formula>
    </cfRule>
    <cfRule type="expression" dxfId="2148" priority="88">
      <formula>$E$12="No_especificado"</formula>
    </cfRule>
    <cfRule type="expression" dxfId="2147" priority="104">
      <formula>$E$12="No_identificado"</formula>
    </cfRule>
    <cfRule type="expression" dxfId="2146" priority="120">
      <formula>$E$12="No_identificado"</formula>
    </cfRule>
    <cfRule type="expression" dxfId="2145" priority="138">
      <formula>$E$12="No_identificado"</formula>
    </cfRule>
    <cfRule type="expression" dxfId="2144" priority="154">
      <formula>$E$12="No_especificado"</formula>
    </cfRule>
    <cfRule type="expression" dxfId="2143" priority="171">
      <formula>$E$12="No_identificado"</formula>
    </cfRule>
    <cfRule type="expression" dxfId="2142" priority="221">
      <formula>$E$12="No_especificado"</formula>
    </cfRule>
  </conditionalFormatting>
  <conditionalFormatting sqref="E64">
    <cfRule type="expression" dxfId="2141" priority="73">
      <formula>AND(OR($E63="Por ser competencia federal",$E63="Por ser competencia de otra jurisdicción local",$E63="Por corresponder a otra circunscripción territorial (región, partido o distrito)"))</formula>
    </cfRule>
    <cfRule type="expression" dxfId="2140" priority="74">
      <formula>$E$63=""</formula>
    </cfRule>
    <cfRule type="expression" dxfId="2139" priority="75">
      <formula>$E$62="Sí"</formula>
    </cfRule>
    <cfRule type="expression" dxfId="2138" priority="86">
      <formula>$E$63&lt;&gt;"Otro tipo de incompetencia"</formula>
    </cfRule>
    <cfRule type="expression" dxfId="2137" priority="105">
      <formula>AND(OR($E63="Por ser competencia federal",$E63="Por ser competencia de otra jurisdicción local",$E63="Por corresponder a otra circunscripción territorial (región, partido o distrito)"))</formula>
    </cfRule>
    <cfRule type="expression" dxfId="2136" priority="106">
      <formula>$E$63=""</formula>
    </cfRule>
    <cfRule type="expression" dxfId="2135" priority="107">
      <formula>$E$62="Sí"</formula>
    </cfRule>
    <cfRule type="expression" dxfId="2134" priority="118">
      <formula>$E$63&lt;&gt;"Otro tipo de incompetencia"</formula>
    </cfRule>
    <cfRule type="expression" dxfId="2133" priority="139">
      <formula>AND(OR($E63="Por ser competencia federal",$E63="Por ser competencia de otra jurisdicción local",$E63="Por corresponder a otra circunscripción territorial (región, partido o distrito)"))</formula>
    </cfRule>
    <cfRule type="expression" dxfId="2132" priority="140">
      <formula>$E$63</formula>
    </cfRule>
    <cfRule type="expression" dxfId="2131" priority="141">
      <formula>$E$62="Sí"</formula>
    </cfRule>
    <cfRule type="expression" dxfId="2130" priority="152">
      <formula>$E$63&lt;&gt;"Otro tipo de incompetencia (especifique)"</formula>
    </cfRule>
    <cfRule type="expression" dxfId="2129" priority="177">
      <formula>AND(OR($E47="Por ser competencia federal",$E47="Por ser competencia de otra jurisdicción local",$E47="Por corresponder a otra circunscripción territorial (región, partido o distrito)"))</formula>
    </cfRule>
    <cfRule type="expression" dxfId="2128" priority="178">
      <formula>$E$63=""</formula>
    </cfRule>
    <cfRule type="expression" dxfId="2127" priority="179">
      <formula>$E$62="Sí"</formula>
    </cfRule>
    <cfRule type="expression" dxfId="2126" priority="219">
      <formula>$E$63&lt;&gt;"Otro tipo de incompetencia (especifique)"</formula>
    </cfRule>
  </conditionalFormatting>
  <conditionalFormatting sqref="E69">
    <cfRule type="expression" dxfId="2125" priority="218">
      <formula>$E$66="Sí"</formula>
    </cfRule>
  </conditionalFormatting>
  <conditionalFormatting sqref="E74:E95">
    <cfRule type="expression" dxfId="2124" priority="216">
      <formula>$E$71="Admitida"</formula>
    </cfRule>
    <cfRule type="expression" dxfId="2123" priority="217">
      <formula>AND(OR($E72="Desechada",$E72="Archivo",$E72="No se dio trámite al escrito de demanda"))</formula>
    </cfRule>
  </conditionalFormatting>
  <conditionalFormatting sqref="E92 E95">
    <cfRule type="expression" dxfId="2122" priority="211">
      <formula>$E$91="Sentencia"</formula>
    </cfRule>
  </conditionalFormatting>
  <conditionalFormatting sqref="E92 E94">
    <cfRule type="expression" dxfId="2121" priority="60">
      <formula>$E$91="Desistimiento"</formula>
    </cfRule>
    <cfRule type="expression" dxfId="2120" priority="209">
      <formula>$E$91="Convenio conciliatorio"</formula>
    </cfRule>
  </conditionalFormatting>
  <conditionalFormatting sqref="E93">
    <cfRule type="expression" dxfId="2119" priority="39">
      <formula>$E$91="Caducidad"</formula>
    </cfRule>
    <cfRule type="expression" dxfId="2118" priority="40">
      <formula>$E$91="Desistimiento"</formula>
    </cfRule>
    <cfRule type="expression" dxfId="2117" priority="187">
      <formula>$E$91="Caducidad"</formula>
    </cfRule>
    <cfRule type="expression" dxfId="2116" priority="188">
      <formula>$E$91="Desistimiento"</formula>
    </cfRule>
    <cfRule type="expression" dxfId="2115" priority="207">
      <formula>$E$91="Desistimiento"</formula>
    </cfRule>
  </conditionalFormatting>
  <conditionalFormatting sqref="E94:E95 E92">
    <cfRule type="expression" dxfId="2114" priority="206">
      <formula>$E$91="Caducidad"</formula>
    </cfRule>
  </conditionalFormatting>
  <conditionalFormatting sqref="E94:E95">
    <cfRule type="expression" dxfId="2113" priority="205">
      <formula>$E$91="Otra forma de solución (especifique)"</formula>
    </cfRule>
  </conditionalFormatting>
  <conditionalFormatting sqref="E82:E95">
    <cfRule type="expression" dxfId="2112" priority="194">
      <formula>$E$80="En proceso de resolución"</formula>
    </cfRule>
  </conditionalFormatting>
  <conditionalFormatting sqref="E83:E95">
    <cfRule type="expression" dxfId="2111" priority="193">
      <formula>$E$82=""</formula>
    </cfRule>
  </conditionalFormatting>
  <conditionalFormatting sqref="E85:E90">
    <cfRule type="expression" dxfId="2110" priority="191">
      <formula>$E$83="Convenio conciliatorio"</formula>
    </cfRule>
  </conditionalFormatting>
  <conditionalFormatting sqref="E93:E94">
    <cfRule type="expression" dxfId="2109" priority="33">
      <formula>$E$82="Fase escrita"</formula>
    </cfRule>
    <cfRule type="expression" dxfId="2108" priority="44">
      <formula>$E$91="Sentencia"</formula>
    </cfRule>
    <cfRule type="expression" dxfId="2107" priority="190">
      <formula>$E$91="Sentencia"</formula>
    </cfRule>
  </conditionalFormatting>
  <conditionalFormatting sqref="E93 E95">
    <cfRule type="expression" dxfId="2106" priority="41">
      <formula>$E$91="Convenio conciliatorio"</formula>
    </cfRule>
    <cfRule type="expression" dxfId="2105" priority="189">
      <formula>$E$91="Convenio conciliatorio"</formula>
    </cfRule>
  </conditionalFormatting>
  <conditionalFormatting sqref="E92:E93">
    <cfRule type="expression" dxfId="2104" priority="38">
      <formula>$E$91="Otra forma de solución (especifique)"</formula>
    </cfRule>
    <cfRule type="expression" dxfId="2103" priority="185">
      <formula>$E$91="Otra forma de solución (especifique)"</formula>
    </cfRule>
  </conditionalFormatting>
  <conditionalFormatting sqref="E68">
    <cfRule type="expression" dxfId="2102" priority="78">
      <formula>$E$66=""</formula>
    </cfRule>
    <cfRule type="expression" dxfId="2101" priority="85">
      <formula>$E$66="Sí"</formula>
    </cfRule>
    <cfRule type="expression" dxfId="2100" priority="110">
      <formula>$E$66=""</formula>
    </cfRule>
    <cfRule type="expression" dxfId="2099" priority="117">
      <formula>$E$66="Sí"</formula>
    </cfRule>
    <cfRule type="expression" dxfId="2098" priority="144">
      <formula>$E$66=""</formula>
    </cfRule>
    <cfRule type="expression" dxfId="2097" priority="151">
      <formula>$E$66="Sí"</formula>
    </cfRule>
    <cfRule type="expression" dxfId="2096" priority="183">
      <formula>$E$66=""</formula>
    </cfRule>
  </conditionalFormatting>
  <conditionalFormatting sqref="E70">
    <cfRule type="expression" dxfId="2095" priority="76">
      <formula>$E$69="No"</formula>
    </cfRule>
    <cfRule type="expression" dxfId="2094" priority="77">
      <formula>$E$69=""</formula>
    </cfRule>
    <cfRule type="expression" dxfId="2093" priority="108">
      <formula>$E$69="No"</formula>
    </cfRule>
    <cfRule type="expression" dxfId="2092" priority="109">
      <formula>$E$69=""</formula>
    </cfRule>
    <cfRule type="expression" dxfId="2091" priority="142">
      <formula>$E$69="No"</formula>
    </cfRule>
    <cfRule type="expression" dxfId="2090" priority="143">
      <formula>$E$69=""</formula>
    </cfRule>
    <cfRule type="expression" dxfId="2089" priority="181">
      <formula>$E$69="No"</formula>
    </cfRule>
    <cfRule type="expression" dxfId="2088" priority="182">
      <formula>$E$69=""</formula>
    </cfRule>
  </conditionalFormatting>
  <conditionalFormatting sqref="E85">
    <cfRule type="expression" dxfId="2087" priority="52">
      <formula>$E$83="Caducidad"</formula>
    </cfRule>
    <cfRule type="expression" dxfId="2086" priority="53">
      <formula>$E$83="Desistimiento"</formula>
    </cfRule>
    <cfRule type="expression" dxfId="2085" priority="172">
      <formula>$E$83="Otra forma de solución (especifique)"</formula>
    </cfRule>
    <cfRule type="expression" dxfId="2084" priority="173">
      <formula>$E$83="Caducidad"</formula>
    </cfRule>
    <cfRule type="expression" dxfId="2083" priority="174">
      <formula>$E$83="Desistimiento"</formula>
    </cfRule>
    <cfRule type="expression" dxfId="2082" priority="175">
      <formula>$E$83="Convenio conciliatorio"</formula>
    </cfRule>
    <cfRule type="expression" dxfId="2081" priority="176">
      <formula>$E$82="Fase escrita-Audiencia preliminar"</formula>
    </cfRule>
  </conditionalFormatting>
  <conditionalFormatting sqref="E63:E64">
    <cfRule type="expression" dxfId="2080" priority="87">
      <formula>$E$62&lt;&gt;"Sí"</formula>
    </cfRule>
    <cfRule type="expression" dxfId="2079" priority="119">
      <formula>$E$62&lt;&gt;"Sí"</formula>
    </cfRule>
    <cfRule type="expression" dxfId="2078" priority="153">
      <formula>$E$62&lt;&gt;"Sí"</formula>
    </cfRule>
  </conditionalFormatting>
  <conditionalFormatting sqref="E89">
    <cfRule type="expression" dxfId="2077" priority="29">
      <formula>$E$82="Audiencia de juicio"</formula>
    </cfRule>
    <cfRule type="expression" dxfId="2076" priority="47">
      <formula>$E$87="Caducidad"</formula>
    </cfRule>
    <cfRule type="expression" dxfId="2075" priority="48">
      <formula>$E$87="Desistimiento"</formula>
    </cfRule>
    <cfRule type="expression" dxfId="2074" priority="67">
      <formula>$E$83="Otra forma de solución (especifique)"</formula>
    </cfRule>
    <cfRule type="expression" dxfId="2073" priority="68">
      <formula>$E$83="Caducidad"</formula>
    </cfRule>
    <cfRule type="expression" dxfId="2072" priority="69">
      <formula>$E$83="Desistimiento"</formula>
    </cfRule>
    <cfRule type="expression" dxfId="2071" priority="70">
      <formula>$E$82="Convenio conciliatorio"</formula>
    </cfRule>
    <cfRule type="expression" dxfId="2070" priority="71">
      <formula>$E$82="Fase escrita-Audiencia preliminar"</formula>
    </cfRule>
  </conditionalFormatting>
  <conditionalFormatting sqref="E87:E95">
    <cfRule type="expression" dxfId="2069" priority="66">
      <formula>$E$82="Fase escrita"</formula>
    </cfRule>
  </conditionalFormatting>
  <conditionalFormatting sqref="E91:E95 E83:E86">
    <cfRule type="expression" dxfId="2068" priority="65">
      <formula>$E$82="Audiencia preliminar"</formula>
    </cfRule>
  </conditionalFormatting>
  <conditionalFormatting sqref="E88">
    <cfRule type="expression" dxfId="2067" priority="63">
      <formula>$E$87="Desistimiento"</formula>
    </cfRule>
    <cfRule type="expression" dxfId="2066" priority="64">
      <formula>$E$87="Convenio conciliatorio"</formula>
    </cfRule>
  </conditionalFormatting>
  <conditionalFormatting sqref="E88 E90">
    <cfRule type="expression" dxfId="2065" priority="62">
      <formula>$E$87="Caducidad"</formula>
    </cfRule>
  </conditionalFormatting>
  <conditionalFormatting sqref="E90">
    <cfRule type="expression" dxfId="2064" priority="61">
      <formula>$E$87="Otra forma de solución (especifique)"</formula>
    </cfRule>
  </conditionalFormatting>
  <conditionalFormatting sqref="E72">
    <cfRule type="expression" dxfId="2063" priority="56">
      <formula>$E$71="Admitida"</formula>
    </cfRule>
    <cfRule type="expression" dxfId="2062" priority="57">
      <formula>$E$71=""</formula>
    </cfRule>
  </conditionalFormatting>
  <conditionalFormatting sqref="E84:E86">
    <cfRule type="expression" dxfId="2061" priority="55">
      <formula>$E$82="Fase escrita"</formula>
    </cfRule>
  </conditionalFormatting>
  <conditionalFormatting sqref="E85:E86">
    <cfRule type="expression" dxfId="2060" priority="36">
      <formula>$E$82="Audiencia preliminar"</formula>
    </cfRule>
    <cfRule type="expression" dxfId="2059" priority="54">
      <formula>$E$83="Convenio conciliatorio"</formula>
    </cfRule>
  </conditionalFormatting>
  <conditionalFormatting sqref="E84:E85">
    <cfRule type="expression" dxfId="2058" priority="28">
      <formula>$E$82="Audiencia de juicio"</formula>
    </cfRule>
    <cfRule type="expression" dxfId="2057" priority="37">
      <formula>$E$83="Otra forma de solución (especifique)"</formula>
    </cfRule>
  </conditionalFormatting>
  <conditionalFormatting sqref="E88:E90">
    <cfRule type="expression" dxfId="2056" priority="50">
      <formula>$E$82="Audiencia preliminar"</formula>
    </cfRule>
  </conditionalFormatting>
  <conditionalFormatting sqref="E89:E90">
    <cfRule type="expression" dxfId="2055" priority="35">
      <formula>$E$82="Fase escrita"</formula>
    </cfRule>
    <cfRule type="expression" dxfId="2054" priority="49">
      <formula>$E$87="Convenio conciliatorio"</formula>
    </cfRule>
  </conditionalFormatting>
  <conditionalFormatting sqref="E88:E89">
    <cfRule type="expression" dxfId="2053" priority="46">
      <formula>$E$87="Otra forma de solución (especifique)"</formula>
    </cfRule>
  </conditionalFormatting>
  <conditionalFormatting sqref="E92:E95">
    <cfRule type="expression" dxfId="2052" priority="45">
      <formula>$E$82="Audiencia de juicio"</formula>
    </cfRule>
  </conditionalFormatting>
  <conditionalFormatting sqref="E87">
    <cfRule type="expression" dxfId="2051" priority="30">
      <formula>$E$82="Audiencia preliminar"</formula>
    </cfRule>
  </conditionalFormatting>
  <conditionalFormatting sqref="E86:E88 E90">
    <cfRule type="expression" dxfId="2050" priority="27">
      <formula>$E$82="Audiencia de juicio"</formula>
    </cfRule>
  </conditionalFormatting>
  <conditionalFormatting sqref="E93:E95">
    <cfRule type="expression" dxfId="2049" priority="26">
      <formula>$E$82="Audiencia preliminar"</formula>
    </cfRule>
  </conditionalFormatting>
  <conditionalFormatting sqref="E83">
    <cfRule type="expression" dxfId="2048" priority="25">
      <formula>$E$82="Fase escrita"</formula>
    </cfRule>
  </conditionalFormatting>
  <conditionalFormatting sqref="E74 E75 E76 E78 E80">
    <cfRule type="expression" dxfId="2047" priority="22">
      <formula>$E$71="No se dio trámite al escrito de demanda"</formula>
    </cfRule>
    <cfRule type="expression" dxfId="2046" priority="23">
      <formula>$E$71="Archivo"</formula>
    </cfRule>
    <cfRule type="expression" dxfId="2045" priority="24">
      <formula>$E$71="Desechada"</formula>
    </cfRule>
  </conditionalFormatting>
  <conditionalFormatting sqref="E91">
    <cfRule type="expression" dxfId="2044" priority="21">
      <formula>$E$82="Audiencia de juicio"</formula>
    </cfRule>
  </conditionalFormatting>
  <conditionalFormatting sqref="E14">
    <cfRule type="expression" dxfId="2043" priority="20">
      <formula>$E$15=""</formula>
    </cfRule>
  </conditionalFormatting>
  <conditionalFormatting sqref="E16">
    <cfRule type="expression" dxfId="2042" priority="19">
      <formula>$E$17=""</formula>
    </cfRule>
  </conditionalFormatting>
  <conditionalFormatting sqref="E28">
    <cfRule type="expression" dxfId="2041" priority="18" stopIfTrue="1">
      <formula>$E$7&lt;&gt;"Individual"</formula>
    </cfRule>
  </conditionalFormatting>
  <conditionalFormatting sqref="E45">
    <cfRule type="expression" dxfId="2040" priority="17" stopIfTrue="1">
      <formula>$E$7&lt;&gt;"Individual"</formula>
    </cfRule>
  </conditionalFormatting>
  <conditionalFormatting sqref="E46:E47">
    <cfRule type="expression" dxfId="2039" priority="7" stopIfTrue="1">
      <formula>$E$7&lt;&gt;"Individual"</formula>
    </cfRule>
  </conditionalFormatting>
  <conditionalFormatting sqref="E48">
    <cfRule type="expression" dxfId="2038" priority="2" stopIfTrue="1">
      <formula>$E$7&lt;&gt;"Individual"</formula>
    </cfRule>
  </conditionalFormatting>
  <conditionalFormatting sqref="E49:E53">
    <cfRule type="expression" dxfId="2037" priority="1" stopIfTrue="1">
      <formula>$E$7&lt;&gt;"Individual"</formula>
    </cfRule>
  </conditionalFormatting>
  <dataValidations xWindow="902" yWindow="618" count="9">
    <dataValidation allowBlank="1" showInputMessage="1" showErrorMessage="1" promptTitle="Demandado" prompt="Para ir a la tabla de demandados, dé click aquí." sqref="C75:D75" xr:uid="{00000000-0002-0000-0400-000000000000}"/>
    <dataValidation allowBlank="1" showInputMessage="1" showErrorMessage="1" promptTitle="Actor" prompt="Para ir a la tabla de actores, dé click aquí." sqref="C74:D74" xr:uid="{00000000-0002-0000-0400-000001000000}"/>
    <dataValidation type="date" operator="greaterThan" allowBlank="1" showInputMessage="1" showErrorMessage="1" promptTitle="Horas" prompt="Debe introducir una fecha en formato dd/mm/aaaa" sqref="E65" xr:uid="{00000000-0002-0000-0400-000002000000}">
      <formula1>36161</formula1>
    </dataValidation>
    <dataValidation type="list" allowBlank="1" showInputMessage="1" showErrorMessage="1" sqref="E8" xr:uid="{00000000-0002-0000-0400-000003000000}">
      <formula1>INDIRECT($E$7)</formula1>
    </dataValidation>
    <dataValidation type="list" allowBlank="1" showInputMessage="1" showErrorMessage="1" sqref="E13" xr:uid="{00000000-0002-0000-0400-000004000000}">
      <formula1>INDIRECT($E$12)</formula1>
    </dataValidation>
    <dataValidation type="list" allowBlank="1" showInputMessage="1" showErrorMessage="1" sqref="E17" xr:uid="{00000000-0002-0000-0400-000005000000}">
      <formula1>INDIRECT($E$15)</formula1>
    </dataValidation>
    <dataValidation type="list" allowBlank="1" showInputMessage="1" showErrorMessage="1" sqref="E18" xr:uid="{00000000-0002-0000-0400-000006000000}">
      <formula1>"Sí, No, No identificado"</formula1>
    </dataValidation>
    <dataValidation type="date" operator="greaterThan" allowBlank="1" showInputMessage="1" showErrorMessage="1" promptTitle="Fecha" prompt="Debe introducir una fecha en formato dd/mm/aaaa" sqref="E73 E77 E79 E81 E85 E93 E89" xr:uid="{00000000-0002-0000-0400-000007000000}">
      <formula1>36161</formula1>
    </dataValidation>
    <dataValidation type="list" allowBlank="1" showInputMessage="1" showErrorMessage="1" sqref="E82" xr:uid="{00000000-0002-0000-0400-000008000000}">
      <formula1>"Fase escrita,Audiencia preliminar,Audiencia de juicio"</formula1>
    </dataValidation>
  </dataValidations>
  <hyperlinks>
    <hyperlink ref="C74:D74" location="T.1.2_part_act_ordinario!E4" display="Cantidad de actores" xr:uid="{00000000-0004-0000-0400-000000000000}"/>
    <hyperlink ref="C75:D75" location="T.1.3_part__dem_ordinario!E4" display="Cantidad de demandados" xr:uid="{00000000-0004-0000-0400-000001000000}"/>
  </hyperlinks>
  <pageMargins left="0.7" right="0.7" top="0.75" bottom="0.75" header="0.3" footer="0.3"/>
  <pageSetup orientation="portrait" verticalDpi="0" r:id="rId1"/>
  <drawing r:id="rId2"/>
  <legacyDrawing r:id="rId3"/>
  <controls>
    <mc:AlternateContent xmlns:mc="http://schemas.openxmlformats.org/markup-compatibility/2006">
      <mc:Choice Requires="x14">
        <control shapeId="6545" r:id="rId4" name="btnEliminar">
          <controlPr defaultSize="0" autoLine="0" r:id="rId5">
            <anchor moveWithCells="1">
              <from>
                <xdr:col>10</xdr:col>
                <xdr:colOff>19050</xdr:colOff>
                <xdr:row>2</xdr:row>
                <xdr:rowOff>352425</xdr:rowOff>
              </from>
              <to>
                <xdr:col>13</xdr:col>
                <xdr:colOff>57150</xdr:colOff>
                <xdr:row>4</xdr:row>
                <xdr:rowOff>38100</xdr:rowOff>
              </to>
            </anchor>
          </controlPr>
        </control>
      </mc:Choice>
      <mc:Fallback>
        <control shapeId="6545" r:id="rId4" name="btnEliminar"/>
      </mc:Fallback>
    </mc:AlternateContent>
    <mc:AlternateContent xmlns:mc="http://schemas.openxmlformats.org/markup-compatibility/2006">
      <mc:Choice Requires="x14">
        <control shapeId="6285" r:id="rId6" name="btnLimpiar">
          <controlPr defaultSize="0" autoLine="0" r:id="rId7">
            <anchor moveWithCells="1">
              <from>
                <xdr:col>7</xdr:col>
                <xdr:colOff>381000</xdr:colOff>
                <xdr:row>2</xdr:row>
                <xdr:rowOff>371475</xdr:rowOff>
              </from>
              <to>
                <xdr:col>9</xdr:col>
                <xdr:colOff>419100</xdr:colOff>
                <xdr:row>4</xdr:row>
                <xdr:rowOff>38100</xdr:rowOff>
              </to>
            </anchor>
          </controlPr>
        </control>
      </mc:Choice>
      <mc:Fallback>
        <control shapeId="6285" r:id="rId6" name="btnLimpiar"/>
      </mc:Fallback>
    </mc:AlternateContent>
    <mc:AlternateContent xmlns:mc="http://schemas.openxmlformats.org/markup-compatibility/2006">
      <mc:Choice Requires="x14">
        <control shapeId="6180" r:id="rId8" name="btnEditar">
          <controlPr defaultSize="0" autoLine="0" r:id="rId9">
            <anchor moveWithCells="1">
              <from>
                <xdr:col>8</xdr:col>
                <xdr:colOff>514350</xdr:colOff>
                <xdr:row>1</xdr:row>
                <xdr:rowOff>123825</xdr:rowOff>
              </from>
              <to>
                <xdr:col>10</xdr:col>
                <xdr:colOff>552450</xdr:colOff>
                <xdr:row>2</xdr:row>
                <xdr:rowOff>266700</xdr:rowOff>
              </to>
            </anchor>
          </controlPr>
        </control>
      </mc:Choice>
      <mc:Fallback>
        <control shapeId="6180" r:id="rId8" name="btnEditar"/>
      </mc:Fallback>
    </mc:AlternateContent>
    <mc:AlternateContent xmlns:mc="http://schemas.openxmlformats.org/markup-compatibility/2006">
      <mc:Choice Requires="x14">
        <control shapeId="6179" r:id="rId10" name="btnBuscar">
          <controlPr defaultSize="0" autoLine="0" r:id="rId11">
            <anchor moveWithCells="1">
              <from>
                <xdr:col>10</xdr:col>
                <xdr:colOff>695325</xdr:colOff>
                <xdr:row>1</xdr:row>
                <xdr:rowOff>114300</xdr:rowOff>
              </from>
              <to>
                <xdr:col>13</xdr:col>
                <xdr:colOff>733425</xdr:colOff>
                <xdr:row>2</xdr:row>
                <xdr:rowOff>257175</xdr:rowOff>
              </to>
            </anchor>
          </controlPr>
        </control>
      </mc:Choice>
      <mc:Fallback>
        <control shapeId="6179" r:id="rId10" name="btnBuscar"/>
      </mc:Fallback>
    </mc:AlternateContent>
    <mc:AlternateContent xmlns:mc="http://schemas.openxmlformats.org/markup-compatibility/2006">
      <mc:Choice Requires="x14">
        <control shapeId="6178" r:id="rId12" name="btnGuardar">
          <controlPr defaultSize="0" disabled="1" autoLine="0" r:id="rId13">
            <anchor moveWithCells="1">
              <from>
                <xdr:col>6</xdr:col>
                <xdr:colOff>333375</xdr:colOff>
                <xdr:row>1</xdr:row>
                <xdr:rowOff>123825</xdr:rowOff>
              </from>
              <to>
                <xdr:col>8</xdr:col>
                <xdr:colOff>371475</xdr:colOff>
                <xdr:row>2</xdr:row>
                <xdr:rowOff>266700</xdr:rowOff>
              </to>
            </anchor>
          </controlPr>
        </control>
      </mc:Choice>
      <mc:Fallback>
        <control shapeId="6178" r:id="rId12" name="btnGuardar"/>
      </mc:Fallback>
    </mc:AlternateContent>
    <mc:AlternateContent xmlns:mc="http://schemas.openxmlformats.org/markup-compatibility/2006">
      <mc:Choice Requires="x14">
        <control shapeId="6301" r:id="rId14" name="Group Box 157">
          <controlPr defaultSize="0" autoFill="0" autoPict="0">
            <anchor moveWithCells="1">
              <from>
                <xdr:col>6</xdr:col>
                <xdr:colOff>28575</xdr:colOff>
                <xdr:row>0</xdr:row>
                <xdr:rowOff>276225</xdr:rowOff>
              </from>
              <to>
                <xdr:col>14</xdr:col>
                <xdr:colOff>295275</xdr:colOff>
                <xdr:row>4</xdr:row>
                <xdr:rowOff>171450</xdr:rowOff>
              </to>
            </anchor>
          </controlPr>
        </control>
      </mc:Choice>
    </mc:AlternateContent>
    <mc:AlternateContent xmlns:mc="http://schemas.openxmlformats.org/markup-compatibility/2006">
      <mc:Choice Requires="x14">
        <control shapeId="6535" r:id="rId15" name="Group Box 391">
          <controlPr defaultSize="0" autoFill="0" autoPict="0">
            <anchor moveWithCells="1">
              <from>
                <xdr:col>8</xdr:col>
                <xdr:colOff>638175</xdr:colOff>
                <xdr:row>5</xdr:row>
                <xdr:rowOff>438150</xdr:rowOff>
              </from>
              <to>
                <xdr:col>10</xdr:col>
                <xdr:colOff>552450</xdr:colOff>
                <xdr:row>7</xdr:row>
                <xdr:rowOff>228600</xdr:rowOff>
              </to>
            </anchor>
          </controlPr>
        </control>
      </mc:Choice>
    </mc:AlternateContent>
  </controls>
  <extLst>
    <ext xmlns:x14="http://schemas.microsoft.com/office/spreadsheetml/2009/9/main" uri="{CCE6A557-97BC-4b89-ADB6-D9C93CAAB3DF}">
      <x14:dataValidations xmlns:xm="http://schemas.microsoft.com/office/excel/2006/main" xWindow="902" yWindow="618" count="12">
        <x14:dataValidation type="list" allowBlank="1" showInputMessage="1" showErrorMessage="1" xr:uid="{00000000-0002-0000-0400-000009000000}">
          <x14:formula1>
            <xm:f>Catálogos!$AW$1:$AX$1</xm:f>
          </x14:formula1>
          <xm:sqref>E7</xm:sqref>
        </x14:dataValidation>
        <x14:dataValidation type="list" allowBlank="1" showInputMessage="1" showErrorMessage="1" xr:uid="{00000000-0002-0000-0400-00000A000000}">
          <x14:formula1>
            <xm:f>Catálogos!$F$2:$F$3</xm:f>
          </x14:formula1>
          <xm:sqref>E9 E19:E26 E28:E38 E40:E53 E55:E59 E62 E66 E76 E78 E68:E70</xm:sqref>
        </x14:dataValidation>
        <x14:dataValidation type="list" allowBlank="1" showInputMessage="1" showErrorMessage="1" xr:uid="{00000000-0002-0000-0400-00000B000000}">
          <x14:formula1>
            <xm:f>Catálogos!$G$2:$G$3</xm:f>
          </x14:formula1>
          <xm:sqref>E10</xm:sqref>
        </x14:dataValidation>
        <x14:dataValidation type="list" allowBlank="1" showInputMessage="1" showErrorMessage="1" xr:uid="{00000000-0002-0000-0400-00000C000000}">
          <x14:formula1>
            <xm:f>Catálogos!$BL$3:$BL$23</xm:f>
          </x14:formula1>
          <xm:sqref>E12</xm:sqref>
        </x14:dataValidation>
        <x14:dataValidation type="list" allowBlank="1" showInputMessage="1" showErrorMessage="1" xr:uid="{00000000-0002-0000-0400-00000D000000}">
          <x14:formula1>
            <xm:f>Catálogos!$A$2:$A$33</xm:f>
          </x14:formula1>
          <xm:sqref>E15</xm:sqref>
        </x14:dataValidation>
        <x14:dataValidation type="list" allowBlank="1" showInputMessage="1" showErrorMessage="1" xr:uid="{00000000-0002-0000-0400-00000E000000}">
          <x14:formula1>
            <xm:f>Catálogos!$DI$2:$DI$5</xm:f>
          </x14:formula1>
          <xm:sqref>E63</xm:sqref>
        </x14:dataValidation>
        <x14:dataValidation type="list" allowBlank="1" showInputMessage="1" showErrorMessage="1" xr:uid="{00000000-0002-0000-0400-00000F000000}">
          <x14:formula1>
            <xm:f>Catálogos!$K$2:$K$5</xm:f>
          </x14:formula1>
          <xm:sqref>E71</xm:sqref>
        </x14:dataValidation>
        <x14:dataValidation type="list" allowBlank="1" showInputMessage="1" showErrorMessage="1" xr:uid="{00000000-0002-0000-0400-000010000000}">
          <x14:formula1>
            <xm:f>Catálogos!$L$2:$L$4</xm:f>
          </x14:formula1>
          <xm:sqref>E72</xm:sqref>
        </x14:dataValidation>
        <x14:dataValidation type="list" allowBlank="1" showInputMessage="1" showErrorMessage="1" xr:uid="{00000000-0002-0000-0400-000011000000}">
          <x14:formula1>
            <xm:f>Catálogos!$Z$2:$Z$3</xm:f>
          </x14:formula1>
          <xm:sqref>E80</xm:sqref>
        </x14:dataValidation>
        <x14:dataValidation type="list" allowBlank="1" showInputMessage="1" showErrorMessage="1" xr:uid="{00000000-0002-0000-0400-000012000000}">
          <x14:formula1>
            <xm:f>Catálogos!$AB$3:$AB$6</xm:f>
          </x14:formula1>
          <xm:sqref>E83 E87</xm:sqref>
        </x14:dataValidation>
        <x14:dataValidation type="list" allowBlank="1" showInputMessage="1" showErrorMessage="1" xr:uid="{00000000-0002-0000-0400-000013000000}">
          <x14:formula1>
            <xm:f>Catálogos!$AB$2:$AB$6</xm:f>
          </x14:formula1>
          <xm:sqref>E91</xm:sqref>
        </x14:dataValidation>
        <x14:dataValidation type="list" allowBlank="1" showInputMessage="1" showErrorMessage="1" xr:uid="{00000000-0002-0000-0400-000014000000}">
          <x14:formula1>
            <xm:f>Catálogos!$AE$2:$AE$4</xm:f>
          </x14:formula1>
          <xm:sqref>E94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Hoja8">
    <tabColor rgb="FF002060"/>
  </sheetPr>
  <dimension ref="A1:N27"/>
  <sheetViews>
    <sheetView showGridLines="0" zoomScaleNormal="100" workbookViewId="0">
      <selection activeCell="E2" sqref="E2"/>
    </sheetView>
  </sheetViews>
  <sheetFormatPr baseColWidth="10" defaultColWidth="11.42578125" defaultRowHeight="12.75"/>
  <cols>
    <col min="1" max="1" width="3.7109375" style="204" customWidth="1"/>
    <col min="2" max="4" width="30.7109375" style="204" customWidth="1"/>
    <col min="5" max="5" width="60.7109375" style="206" customWidth="1"/>
    <col min="6" max="6" width="5" style="204" customWidth="1"/>
    <col min="7" max="16384" width="11.42578125" style="204"/>
  </cols>
  <sheetData>
    <row r="1" spans="1:14" ht="38.1" customHeight="1">
      <c r="A1" s="203"/>
      <c r="B1" s="203"/>
      <c r="C1" s="203"/>
      <c r="D1" s="203"/>
      <c r="E1" s="1" t="s">
        <v>195</v>
      </c>
      <c r="F1" s="203"/>
      <c r="G1" s="203"/>
      <c r="H1" s="203"/>
      <c r="I1" s="203"/>
      <c r="J1" s="203"/>
      <c r="K1" s="203"/>
      <c r="L1" s="203"/>
      <c r="M1" s="203"/>
      <c r="N1" s="203"/>
    </row>
    <row r="2" spans="1:14" ht="38.1" customHeight="1">
      <c r="A2" s="203"/>
      <c r="B2" s="367" t="s">
        <v>7026</v>
      </c>
      <c r="C2" s="367"/>
      <c r="D2" s="368"/>
      <c r="E2" s="224">
        <f>IF('BD_T.1.2_part_act_ordinario'!A10="","",MAX(Tabla_Act_Ordinario[[#All],[id_control]])+1)</f>
        <v>703</v>
      </c>
      <c r="F2" s="203"/>
      <c r="G2" s="203"/>
      <c r="H2" s="203"/>
      <c r="I2" s="203"/>
      <c r="J2" s="203"/>
      <c r="K2" s="203"/>
      <c r="L2" s="203"/>
      <c r="M2" s="203"/>
      <c r="N2" s="203"/>
    </row>
    <row r="3" spans="1:14"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row>
    <row r="4" spans="1:14" ht="38.1" customHeight="1">
      <c r="A4" s="203"/>
      <c r="B4" s="375"/>
      <c r="C4" s="373" t="s">
        <v>198</v>
      </c>
      <c r="D4" s="373"/>
      <c r="E4" s="270" t="str">
        <f>'T.1.0_audiencias'!E4</f>
        <v>170071</v>
      </c>
      <c r="F4" s="203"/>
      <c r="G4" s="203"/>
      <c r="H4" s="203"/>
      <c r="I4" s="203"/>
      <c r="J4" s="203"/>
      <c r="K4" s="203"/>
      <c r="L4" s="203"/>
      <c r="M4" s="203"/>
      <c r="N4" s="203"/>
    </row>
    <row r="5" spans="1:14" ht="38.1" customHeight="1">
      <c r="A5" s="203"/>
      <c r="B5" s="10" t="s">
        <v>241</v>
      </c>
      <c r="C5" s="373" t="s">
        <v>242</v>
      </c>
      <c r="D5" s="373"/>
      <c r="E5" s="229"/>
      <c r="F5" s="209"/>
      <c r="G5" s="203"/>
      <c r="H5" s="203"/>
      <c r="I5" s="203"/>
      <c r="J5" s="203"/>
      <c r="K5" s="203"/>
      <c r="L5" s="203"/>
      <c r="M5" s="203"/>
      <c r="N5" s="203"/>
    </row>
    <row r="6" spans="1:14" ht="38.1" customHeight="1">
      <c r="A6" s="203"/>
      <c r="B6" s="375" t="s">
        <v>335</v>
      </c>
      <c r="C6" s="373" t="s">
        <v>336</v>
      </c>
      <c r="D6" s="373"/>
      <c r="E6" s="205"/>
      <c r="F6" s="203"/>
      <c r="G6" s="203"/>
      <c r="H6" s="203"/>
      <c r="I6" s="203"/>
      <c r="J6" s="203"/>
      <c r="K6" s="203"/>
      <c r="L6" s="203"/>
      <c r="M6" s="203"/>
      <c r="N6" s="203"/>
    </row>
    <row r="7" spans="1:14" ht="38.1" customHeight="1">
      <c r="A7" s="203"/>
      <c r="B7" s="375"/>
      <c r="C7" s="371" t="s">
        <v>337</v>
      </c>
      <c r="D7" s="371"/>
      <c r="E7" s="157"/>
      <c r="F7" s="203"/>
      <c r="G7" s="203"/>
      <c r="H7" s="203"/>
      <c r="I7" s="203"/>
      <c r="J7" s="203"/>
      <c r="K7" s="203"/>
      <c r="L7" s="203"/>
      <c r="M7" s="203"/>
      <c r="N7" s="203"/>
    </row>
    <row r="8" spans="1:14" ht="38.1" customHeight="1">
      <c r="A8" s="203"/>
      <c r="B8" s="375"/>
      <c r="C8" s="373" t="s">
        <v>339</v>
      </c>
      <c r="D8" s="373"/>
      <c r="E8" s="157"/>
      <c r="F8" s="203"/>
      <c r="G8" s="203"/>
      <c r="H8" s="203"/>
      <c r="I8" s="203"/>
      <c r="J8" s="203"/>
      <c r="K8" s="203"/>
      <c r="L8" s="203"/>
      <c r="M8" s="203"/>
      <c r="N8" s="203"/>
    </row>
    <row r="9" spans="1:14" ht="38.1" customHeight="1">
      <c r="A9" s="203"/>
      <c r="B9" s="375"/>
      <c r="C9" s="373" t="s">
        <v>341</v>
      </c>
      <c r="D9" s="9" t="s">
        <v>342</v>
      </c>
      <c r="E9" s="157"/>
      <c r="F9" s="203"/>
      <c r="G9" s="203"/>
      <c r="H9" s="203"/>
      <c r="I9" s="203"/>
      <c r="J9" s="203"/>
      <c r="K9" s="203"/>
      <c r="L9" s="203"/>
      <c r="M9" s="203"/>
      <c r="N9" s="203"/>
    </row>
    <row r="10" spans="1:14" ht="38.1" customHeight="1">
      <c r="A10" s="203"/>
      <c r="B10" s="375"/>
      <c r="C10" s="373"/>
      <c r="D10" s="9" t="s">
        <v>344</v>
      </c>
      <c r="E10" s="157"/>
      <c r="F10" s="203"/>
      <c r="G10" s="203"/>
      <c r="H10" s="203"/>
      <c r="I10" s="203"/>
      <c r="J10" s="203"/>
      <c r="K10" s="203"/>
      <c r="L10" s="203"/>
      <c r="M10" s="203"/>
      <c r="N10" s="203"/>
    </row>
    <row r="11" spans="1:14" ht="38.1" customHeight="1">
      <c r="A11" s="203"/>
      <c r="B11" s="375"/>
      <c r="C11" s="373"/>
      <c r="D11" s="8" t="s">
        <v>345</v>
      </c>
      <c r="E11" s="157"/>
      <c r="F11" s="203"/>
      <c r="G11" s="203"/>
      <c r="H11" s="203"/>
      <c r="I11" s="203"/>
      <c r="J11" s="203"/>
      <c r="K11" s="203"/>
      <c r="L11" s="203"/>
      <c r="M11" s="203"/>
      <c r="N11" s="203"/>
    </row>
    <row r="12" spans="1:14" ht="38.1" customHeight="1">
      <c r="A12" s="203"/>
      <c r="B12" s="375"/>
      <c r="C12" s="373"/>
      <c r="D12" s="9" t="s">
        <v>347</v>
      </c>
      <c r="E12" s="157"/>
      <c r="F12" s="203"/>
      <c r="G12" s="203"/>
      <c r="H12" s="203"/>
      <c r="I12" s="203"/>
      <c r="J12" s="203"/>
      <c r="K12" s="203"/>
      <c r="L12" s="203"/>
      <c r="M12" s="203"/>
      <c r="N12" s="203"/>
    </row>
    <row r="13" spans="1:14" ht="38.1" customHeight="1">
      <c r="A13" s="203"/>
      <c r="B13" s="375"/>
      <c r="C13" s="373"/>
      <c r="D13" s="9" t="s">
        <v>348</v>
      </c>
      <c r="E13" s="157"/>
      <c r="F13" s="203"/>
      <c r="G13" s="203"/>
      <c r="H13" s="203"/>
      <c r="I13" s="203"/>
      <c r="J13" s="203"/>
      <c r="K13" s="203"/>
      <c r="L13" s="203"/>
      <c r="M13" s="203"/>
      <c r="N13" s="203"/>
    </row>
    <row r="14" spans="1:14" ht="38.1" customHeight="1">
      <c r="A14" s="203"/>
      <c r="B14" s="375"/>
      <c r="C14" s="373"/>
      <c r="D14" s="9" t="s">
        <v>349</v>
      </c>
      <c r="E14" s="157"/>
      <c r="F14" s="203"/>
      <c r="G14" s="203"/>
      <c r="H14" s="203"/>
      <c r="I14" s="203"/>
      <c r="J14" s="203"/>
      <c r="K14" s="203"/>
      <c r="L14" s="203"/>
      <c r="M14" s="203"/>
      <c r="N14" s="203"/>
    </row>
    <row r="15" spans="1:14" ht="38.1" customHeight="1">
      <c r="A15" s="203"/>
      <c r="B15" s="375"/>
      <c r="C15" s="373"/>
      <c r="D15" s="9" t="s">
        <v>350</v>
      </c>
      <c r="E15" s="157"/>
      <c r="F15" s="203"/>
      <c r="G15" s="203"/>
      <c r="H15" s="203"/>
      <c r="I15" s="203"/>
      <c r="J15" s="203"/>
      <c r="K15" s="203"/>
      <c r="L15" s="203"/>
      <c r="M15" s="203"/>
      <c r="N15" s="203"/>
    </row>
    <row r="16" spans="1:14" ht="38.1" customHeight="1">
      <c r="A16" s="203"/>
      <c r="B16" s="375"/>
      <c r="C16" s="373" t="s">
        <v>352</v>
      </c>
      <c r="D16" s="9" t="s">
        <v>353</v>
      </c>
      <c r="E16" s="157"/>
      <c r="F16" s="203"/>
      <c r="G16" s="203"/>
      <c r="H16" s="203"/>
      <c r="I16" s="203"/>
      <c r="J16" s="203"/>
      <c r="K16" s="203"/>
      <c r="L16" s="203"/>
      <c r="M16" s="203"/>
      <c r="N16" s="203"/>
    </row>
    <row r="17" spans="1:14" ht="38.1" customHeight="1">
      <c r="A17" s="203"/>
      <c r="B17" s="375"/>
      <c r="C17" s="373"/>
      <c r="D17" s="9" t="s">
        <v>354</v>
      </c>
      <c r="E17" s="157"/>
      <c r="F17" s="203"/>
      <c r="G17" s="203"/>
      <c r="H17" s="203"/>
      <c r="I17" s="203"/>
      <c r="J17" s="203"/>
      <c r="K17" s="203"/>
      <c r="L17" s="203"/>
      <c r="M17" s="203"/>
      <c r="N17" s="203"/>
    </row>
    <row r="18" spans="1:14" ht="38.1" customHeight="1">
      <c r="A18" s="203"/>
      <c r="B18" s="375"/>
      <c r="C18" s="373"/>
      <c r="D18" s="9" t="s">
        <v>355</v>
      </c>
      <c r="E18" s="157"/>
      <c r="F18" s="203"/>
      <c r="G18" s="203"/>
      <c r="H18" s="203"/>
      <c r="I18" s="203"/>
      <c r="J18" s="203"/>
      <c r="K18" s="203"/>
      <c r="L18" s="203"/>
      <c r="M18" s="203"/>
      <c r="N18" s="203"/>
    </row>
    <row r="19" spans="1:14" ht="38.1" customHeight="1">
      <c r="A19" s="203"/>
      <c r="B19" s="375"/>
      <c r="C19" s="373"/>
      <c r="D19" s="9" t="s">
        <v>356</v>
      </c>
      <c r="E19" s="157"/>
      <c r="F19" s="203"/>
      <c r="G19" s="203"/>
      <c r="H19" s="203"/>
      <c r="I19" s="203"/>
      <c r="J19" s="203"/>
      <c r="K19" s="203"/>
      <c r="L19" s="203"/>
      <c r="M19" s="203"/>
      <c r="N19" s="203"/>
    </row>
    <row r="20" spans="1:14" ht="38.1" customHeight="1">
      <c r="A20" s="203"/>
      <c r="B20" s="375"/>
      <c r="C20" s="373"/>
      <c r="D20" s="9" t="s">
        <v>357</v>
      </c>
      <c r="E20" s="157"/>
      <c r="F20" s="203"/>
      <c r="G20" s="203"/>
      <c r="H20" s="203"/>
      <c r="I20" s="203"/>
      <c r="J20" s="203"/>
      <c r="K20" s="203"/>
      <c r="L20" s="203"/>
      <c r="M20" s="203"/>
      <c r="N20" s="203"/>
    </row>
    <row r="21" spans="1:14" ht="38.1" customHeight="1">
      <c r="A21" s="203"/>
      <c r="B21" s="375"/>
      <c r="C21" s="373"/>
      <c r="D21" s="9" t="s">
        <v>358</v>
      </c>
      <c r="E21" s="157"/>
      <c r="F21" s="203"/>
      <c r="G21" s="203"/>
      <c r="H21" s="203"/>
      <c r="I21" s="203"/>
      <c r="J21" s="203"/>
      <c r="K21" s="203"/>
      <c r="L21" s="203"/>
      <c r="M21" s="203"/>
      <c r="N21" s="203"/>
    </row>
    <row r="22" spans="1:14" ht="38.1" customHeight="1">
      <c r="A22" s="203"/>
      <c r="B22" s="375"/>
      <c r="C22" s="373"/>
      <c r="D22" s="9" t="s">
        <v>359</v>
      </c>
      <c r="E22" s="157"/>
      <c r="F22" s="203"/>
      <c r="G22" s="203"/>
      <c r="H22" s="203"/>
      <c r="I22" s="203"/>
      <c r="J22" s="203"/>
      <c r="K22" s="203"/>
      <c r="L22" s="203"/>
      <c r="M22" s="203"/>
      <c r="N22" s="203"/>
    </row>
    <row r="23" spans="1:14" ht="38.1" customHeight="1">
      <c r="A23" s="203"/>
      <c r="B23" s="375"/>
      <c r="C23" s="373"/>
      <c r="D23" s="9" t="s">
        <v>360</v>
      </c>
      <c r="E23" s="172" t="str">
        <f>IF(E24+E25+E26 = 0,"",E24+E25+E26)</f>
        <v/>
      </c>
      <c r="F23" s="203"/>
      <c r="G23" s="203"/>
      <c r="H23" s="203"/>
      <c r="I23" s="203"/>
      <c r="J23" s="203"/>
      <c r="K23" s="203"/>
      <c r="L23" s="203"/>
      <c r="M23" s="203"/>
      <c r="N23" s="203"/>
    </row>
    <row r="24" spans="1:14" ht="38.1" customHeight="1">
      <c r="A24" s="203"/>
      <c r="B24" s="375"/>
      <c r="C24" s="373"/>
      <c r="D24" s="9" t="s">
        <v>207</v>
      </c>
      <c r="E24" s="157"/>
      <c r="F24" s="203"/>
      <c r="G24" s="203"/>
      <c r="H24" s="203"/>
      <c r="I24" s="203"/>
      <c r="J24" s="203"/>
      <c r="K24" s="203"/>
      <c r="L24" s="203"/>
      <c r="M24" s="203"/>
      <c r="N24" s="203"/>
    </row>
    <row r="25" spans="1:14" ht="38.1" customHeight="1">
      <c r="A25" s="203"/>
      <c r="B25" s="375"/>
      <c r="C25" s="373"/>
      <c r="D25" s="9" t="s">
        <v>208</v>
      </c>
      <c r="E25" s="157"/>
      <c r="F25" s="203"/>
      <c r="G25" s="203"/>
      <c r="H25" s="203"/>
      <c r="I25" s="203"/>
      <c r="J25" s="203"/>
      <c r="K25" s="203"/>
      <c r="L25" s="203"/>
      <c r="M25" s="203"/>
      <c r="N25" s="203"/>
    </row>
    <row r="26" spans="1:14" ht="38.1" customHeight="1">
      <c r="A26" s="203"/>
      <c r="B26" s="375"/>
      <c r="C26" s="373"/>
      <c r="D26" s="9" t="s">
        <v>361</v>
      </c>
      <c r="E26" s="157"/>
      <c r="F26" s="203"/>
      <c r="G26" s="203"/>
      <c r="H26" s="203"/>
      <c r="I26" s="203"/>
      <c r="J26" s="203"/>
      <c r="K26" s="203"/>
      <c r="L26" s="203"/>
      <c r="M26" s="203"/>
      <c r="N26" s="203"/>
    </row>
    <row r="27" spans="1:14" ht="38.1" customHeight="1">
      <c r="A27" s="203"/>
      <c r="B27" s="369" t="s">
        <v>240</v>
      </c>
      <c r="C27" s="372"/>
      <c r="D27" s="370"/>
      <c r="E27" s="157"/>
      <c r="F27" s="203"/>
      <c r="G27" s="203"/>
      <c r="H27" s="203"/>
      <c r="I27" s="203"/>
      <c r="J27" s="203"/>
      <c r="K27" s="203"/>
      <c r="L27" s="203"/>
      <c r="M27" s="203"/>
      <c r="N27" s="203"/>
    </row>
  </sheetData>
  <sheetProtection algorithmName="SHA-512" hashValue="0+PiCJDFMpFLchPoECq6uL5T9TBxzsduW0xFrPpXk0GwTesyKGjxqW82KEA3U/SGWi4bK7Jcone2SUwjWSXRHQ==" saltValue="fikTF1NPaIe4XdM9azaZSA==" spinCount="100000" sheet="1" objects="1" scenarios="1"/>
  <mergeCells count="12">
    <mergeCell ref="B2:D2"/>
    <mergeCell ref="B27:D27"/>
    <mergeCell ref="C3:D3"/>
    <mergeCell ref="C4:D4"/>
    <mergeCell ref="C6:D6"/>
    <mergeCell ref="C7:D7"/>
    <mergeCell ref="C8:D8"/>
    <mergeCell ref="C16:C26"/>
    <mergeCell ref="B3:B4"/>
    <mergeCell ref="B6:B26"/>
    <mergeCell ref="C9:C15"/>
    <mergeCell ref="C5:D5"/>
  </mergeCells>
  <conditionalFormatting sqref="E16:E22 E24:E26">
    <cfRule type="expression" dxfId="2036" priority="11">
      <formula>$E$7=""</formula>
    </cfRule>
  </conditionalFormatting>
  <conditionalFormatting sqref="E16:E22 E24:E26">
    <cfRule type="expression" dxfId="2035" priority="10">
      <formula>$E$7="Trabajador"</formula>
    </cfRule>
  </conditionalFormatting>
  <conditionalFormatting sqref="E19">
    <cfRule type="expression" dxfId="2034" priority="8">
      <formula>AND(OR($E$18="",$E$18="Gremial", $E$18="De empresa", $E$18="Industrial", $E$18="De oficios varios",$E$18="Nacional de industria"))</formula>
    </cfRule>
  </conditionalFormatting>
  <conditionalFormatting sqref="E21">
    <cfRule type="expression" dxfId="2033" priority="7">
      <formula>AND(OR($E$20="",$E$20="No"))</formula>
    </cfRule>
  </conditionalFormatting>
  <conditionalFormatting sqref="E22">
    <cfRule type="expression" dxfId="2032" priority="6">
      <formula>OR($E$21="",$E$21="Confederación de Trabajadores de México (CTM)",$E$21="Confederación Revolucionaria de Obreros y Campesinos (CROC)",$E$21="Confederación Regional Obrera Mexicana (CROM)",$E$21="Confederación Obrera Revoluacionaria (COR)",$E$21="Confederación General de Trabajadores (CGT)",$E$21="Confederación Revolucionaria de Trabajadores (CRT)",$E$21="Independientes")</formula>
    </cfRule>
  </conditionalFormatting>
  <conditionalFormatting sqref="E16:E22">
    <cfRule type="expression" dxfId="2031" priority="5">
      <formula>$E$7="Coalición de trabajadores"</formula>
    </cfRule>
  </conditionalFormatting>
  <conditionalFormatting sqref="E23">
    <cfRule type="expression" dxfId="2030" priority="1">
      <formula>$E$7="Trabajador"</formula>
    </cfRule>
    <cfRule type="expression" dxfId="2029" priority="2">
      <formula>$E$7=""</formula>
    </cfRule>
    <cfRule type="expression" dxfId="2028" priority="3">
      <formula>OR($E23="Trabajador",$E23="Otro",$E23="")</formula>
    </cfRule>
  </conditionalFormatting>
  <conditionalFormatting sqref="E16:E26">
    <cfRule type="expression" dxfId="2027" priority="4">
      <formula>$E$7="Otro"</formula>
    </cfRule>
  </conditionalFormatting>
  <dataValidations count="2">
    <dataValidation allowBlank="1" showInputMessage="1" showErrorMessage="1" promptTitle="Actor" prompt="Para regresar a la tabla general, dé click aquí." sqref="C7" xr:uid="{00000000-0002-0000-0500-000000000000}"/>
    <dataValidation type="list" allowBlank="1" showInputMessage="1" showErrorMessage="1" sqref="E7" xr:uid="{00000000-0002-0000-0500-000001000000}">
      <formula1>"Trabajador,Sindicato,Coalición de trabajadores,Otro"</formula1>
    </dataValidation>
  </dataValidations>
  <pageMargins left="0.7" right="0.7" top="0.75" bottom="0.75" header="0.3" footer="0.3"/>
  <drawing r:id="rId1"/>
  <legacyDrawing r:id="rId2"/>
  <controls>
    <mc:AlternateContent xmlns:mc="http://schemas.openxmlformats.org/markup-compatibility/2006">
      <mc:Choice Requires="x14">
        <control shapeId="8237" r:id="rId3" name="btnEliminar">
          <controlPr defaultSize="0" autoLine="0" r:id="rId4">
            <anchor moveWithCells="1">
              <from>
                <xdr:col>10</xdr:col>
                <xdr:colOff>219075</xdr:colOff>
                <xdr:row>4</xdr:row>
                <xdr:rowOff>247650</xdr:rowOff>
              </from>
              <to>
                <xdr:col>12</xdr:col>
                <xdr:colOff>257175</xdr:colOff>
                <xdr:row>5</xdr:row>
                <xdr:rowOff>409575</xdr:rowOff>
              </to>
            </anchor>
          </controlPr>
        </control>
      </mc:Choice>
      <mc:Fallback>
        <control shapeId="8237" r:id="rId3" name="btnEliminar"/>
      </mc:Fallback>
    </mc:AlternateContent>
    <mc:AlternateContent xmlns:mc="http://schemas.openxmlformats.org/markup-compatibility/2006">
      <mc:Choice Requires="x14">
        <control shapeId="8204" r:id="rId5" name="btnLimpiar">
          <controlPr defaultSize="0" autoLine="0" r:id="rId6">
            <anchor moveWithCells="1">
              <from>
                <xdr:col>7</xdr:col>
                <xdr:colOff>476250</xdr:colOff>
                <xdr:row>4</xdr:row>
                <xdr:rowOff>266700</xdr:rowOff>
              </from>
              <to>
                <xdr:col>9</xdr:col>
                <xdr:colOff>514350</xdr:colOff>
                <xdr:row>5</xdr:row>
                <xdr:rowOff>419100</xdr:rowOff>
              </to>
            </anchor>
          </controlPr>
        </control>
      </mc:Choice>
      <mc:Fallback>
        <control shapeId="8204" r:id="rId5" name="btnLimpiar"/>
      </mc:Fallback>
    </mc:AlternateContent>
    <mc:AlternateContent xmlns:mc="http://schemas.openxmlformats.org/markup-compatibility/2006">
      <mc:Choice Requires="x14">
        <control shapeId="8201" r:id="rId7" name="btnEditar">
          <controlPr defaultSize="0" disabled="1" autoLine="0" r:id="rId8">
            <anchor moveWithCells="1">
              <from>
                <xdr:col>8</xdr:col>
                <xdr:colOff>590550</xdr:colOff>
                <xdr:row>2</xdr:row>
                <xdr:rowOff>390525</xdr:rowOff>
              </from>
              <to>
                <xdr:col>10</xdr:col>
                <xdr:colOff>628650</xdr:colOff>
                <xdr:row>4</xdr:row>
                <xdr:rowOff>66675</xdr:rowOff>
              </to>
            </anchor>
          </controlPr>
        </control>
      </mc:Choice>
      <mc:Fallback>
        <control shapeId="8201" r:id="rId7" name="btnEditar"/>
      </mc:Fallback>
    </mc:AlternateContent>
    <mc:AlternateContent xmlns:mc="http://schemas.openxmlformats.org/markup-compatibility/2006">
      <mc:Choice Requires="x14">
        <control shapeId="8200" r:id="rId9" name="btnBuscar">
          <controlPr defaultSize="0" autoLine="0" r:id="rId10">
            <anchor moveWithCells="1">
              <from>
                <xdr:col>11</xdr:col>
                <xdr:colOff>38100</xdr:colOff>
                <xdr:row>2</xdr:row>
                <xdr:rowOff>390525</xdr:rowOff>
              </from>
              <to>
                <xdr:col>13</xdr:col>
                <xdr:colOff>76200</xdr:colOff>
                <xdr:row>4</xdr:row>
                <xdr:rowOff>66675</xdr:rowOff>
              </to>
            </anchor>
          </controlPr>
        </control>
      </mc:Choice>
      <mc:Fallback>
        <control shapeId="8200" r:id="rId9" name="btnBuscar"/>
      </mc:Fallback>
    </mc:AlternateContent>
    <mc:AlternateContent xmlns:mc="http://schemas.openxmlformats.org/markup-compatibility/2006">
      <mc:Choice Requires="x14">
        <control shapeId="8199" r:id="rId11" name="btnGuardar">
          <controlPr defaultSize="0" autoLine="0" r:id="rId12">
            <anchor moveWithCells="1">
              <from>
                <xdr:col>6</xdr:col>
                <xdr:colOff>409575</xdr:colOff>
                <xdr:row>2</xdr:row>
                <xdr:rowOff>400050</xdr:rowOff>
              </from>
              <to>
                <xdr:col>8</xdr:col>
                <xdr:colOff>447675</xdr:colOff>
                <xdr:row>4</xdr:row>
                <xdr:rowOff>76200</xdr:rowOff>
              </to>
            </anchor>
          </controlPr>
        </control>
      </mc:Choice>
      <mc:Fallback>
        <control shapeId="8199" r:id="rId11" name="btnGuardar"/>
      </mc:Fallback>
    </mc:AlternateContent>
    <mc:AlternateContent xmlns:mc="http://schemas.openxmlformats.org/markup-compatibility/2006">
      <mc:Choice Requires="x14">
        <control shapeId="8209" r:id="rId13" name="Group Box 17">
          <controlPr defaultSize="0" autoFill="0" autoPict="0">
            <anchor moveWithCells="1">
              <from>
                <xdr:col>6</xdr:col>
                <xdr:colOff>19050</xdr:colOff>
                <xdr:row>2</xdr:row>
                <xdr:rowOff>133350</xdr:rowOff>
              </from>
              <to>
                <xdr:col>13</xdr:col>
                <xdr:colOff>419100</xdr:colOff>
                <xdr:row>6</xdr:row>
                <xdr:rowOff>152400</xdr:rowOff>
              </to>
            </anchor>
          </controlPr>
        </control>
      </mc:Choice>
    </mc:AlternateContent>
    <mc:AlternateContent xmlns:mc="http://schemas.openxmlformats.org/markup-compatibility/2006">
      <mc:Choice Requires="x14">
        <control shapeId="8225" r:id="rId14" name="Group Box 33">
          <controlPr defaultSize="0" autoFill="0" autoPict="0">
            <anchor moveWithCells="1">
              <from>
                <xdr:col>8</xdr:col>
                <xdr:colOff>666750</xdr:colOff>
                <xdr:row>6</xdr:row>
                <xdr:rowOff>304800</xdr:rowOff>
              </from>
              <to>
                <xdr:col>10</xdr:col>
                <xdr:colOff>581025</xdr:colOff>
                <xdr:row>8</xdr:row>
                <xdr:rowOff>38100</xdr:rowOff>
              </to>
            </anchor>
          </controlPr>
        </control>
      </mc:Choice>
    </mc:AlternateContent>
  </controls>
  <extLst>
    <ext xmlns:x14="http://schemas.microsoft.com/office/spreadsheetml/2009/9/main" uri="{CCE6A557-97BC-4b89-ADB6-D9C93CAAB3DF}">
      <x14:dataValidations xmlns:xm="http://schemas.microsoft.com/office/excel/2006/main" count="9">
        <x14:dataValidation type="list" allowBlank="1" showInputMessage="1" showErrorMessage="1" xr:uid="{00000000-0002-0000-0500-000002000000}">
          <x14:formula1>
            <xm:f>Catálogos!$AO$2:$AO$1001</xm:f>
          </x14:formula1>
          <xm:sqref>E6</xm:sqref>
        </x14:dataValidation>
        <x14:dataValidation type="list" allowBlank="1" showInputMessage="1" showErrorMessage="1" xr:uid="{00000000-0002-0000-0500-000003000000}">
          <x14:formula1>
            <xm:f>Catálogos!$S$2:$S$6</xm:f>
          </x14:formula1>
          <xm:sqref>E8</xm:sqref>
        </x14:dataValidation>
        <x14:dataValidation type="list" allowBlank="1" showInputMessage="1" showErrorMessage="1" xr:uid="{00000000-0002-0000-0500-000004000000}">
          <x14:formula1>
            <xm:f>Catálogos!$T$2:$T$4</xm:f>
          </x14:formula1>
          <xm:sqref>E9</xm:sqref>
        </x14:dataValidation>
        <x14:dataValidation type="list" allowBlank="1" showInputMessage="1" showErrorMessage="1" xr:uid="{00000000-0002-0000-0500-000005000000}">
          <x14:formula1>
            <xm:f>Catálogos!$U$2:$U$85</xm:f>
          </x14:formula1>
          <xm:sqref>E10</xm:sqref>
        </x14:dataValidation>
        <x14:dataValidation type="list" allowBlank="1" showInputMessage="1" xr:uid="{00000000-0002-0000-0500-000006000000}">
          <x14:formula1>
            <xm:f>LD!$B$2:$B$490</xm:f>
          </x14:formula1>
          <xm:sqref>E11</xm:sqref>
        </x14:dataValidation>
        <x14:dataValidation type="list" allowBlank="1" showInputMessage="1" showErrorMessage="1" xr:uid="{00000000-0002-0000-0500-000007000000}">
          <x14:formula1>
            <xm:f>Catálogos!$W$2:$W$5</xm:f>
          </x14:formula1>
          <xm:sqref>E15</xm:sqref>
        </x14:dataValidation>
        <x14:dataValidation type="list" allowBlank="1" showInputMessage="1" showErrorMessage="1" xr:uid="{00000000-0002-0000-0500-000008000000}">
          <x14:formula1>
            <xm:f>Catálogos!$X$2:$X$7</xm:f>
          </x14:formula1>
          <xm:sqref>E18</xm:sqref>
        </x14:dataValidation>
        <x14:dataValidation type="list" allowBlank="1" showInputMessage="1" showErrorMessage="1" xr:uid="{00000000-0002-0000-0500-000009000000}">
          <x14:formula1>
            <xm:f>Catálogos!$F$2:$F$3</xm:f>
          </x14:formula1>
          <xm:sqref>E20</xm:sqref>
        </x14:dataValidation>
        <x14:dataValidation type="list" allowBlank="1" showInputMessage="1" showErrorMessage="1" xr:uid="{00000000-0002-0000-0500-00000A000000}">
          <x14:formula1>
            <xm:f>Catálogos!$Y$2:$Y$9</xm:f>
          </x14:formula1>
          <xm:sqref>E21</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Hoja9">
    <tabColor rgb="FF002060"/>
  </sheetPr>
  <dimension ref="A1:P24"/>
  <sheetViews>
    <sheetView showGridLines="0" zoomScale="95" zoomScaleNormal="95" workbookViewId="0">
      <selection activeCell="F5" sqref="F5:F6"/>
    </sheetView>
  </sheetViews>
  <sheetFormatPr baseColWidth="10" defaultColWidth="11.42578125" defaultRowHeight="12.75"/>
  <cols>
    <col min="1" max="1" width="3" style="204" customWidth="1"/>
    <col min="2" max="5" width="30.7109375" style="204" customWidth="1"/>
    <col min="6" max="6" width="60.7109375" style="206" customWidth="1"/>
    <col min="7" max="7" width="5.7109375" style="204" customWidth="1"/>
    <col min="8" max="12" width="11.42578125" style="204"/>
    <col min="13" max="13" width="0" style="204" hidden="1" customWidth="1"/>
    <col min="14" max="16384" width="11.42578125" style="204"/>
  </cols>
  <sheetData>
    <row r="1" spans="1:16" ht="38.1" customHeight="1">
      <c r="A1" s="203"/>
      <c r="B1" s="203"/>
      <c r="C1" s="203"/>
      <c r="D1" s="203"/>
      <c r="E1" s="203"/>
      <c r="F1" s="1" t="s">
        <v>195</v>
      </c>
      <c r="G1" s="203"/>
      <c r="H1" s="378"/>
      <c r="I1" s="378"/>
      <c r="J1" s="378"/>
      <c r="K1" s="378"/>
      <c r="L1" s="378"/>
      <c r="M1" s="203"/>
      <c r="N1" s="203"/>
      <c r="O1" s="203"/>
      <c r="P1" s="203"/>
    </row>
    <row r="2" spans="1:16" ht="38.1" customHeight="1">
      <c r="A2" s="203"/>
      <c r="B2" s="392" t="s">
        <v>7026</v>
      </c>
      <c r="C2" s="392"/>
      <c r="D2" s="392"/>
      <c r="E2" s="393"/>
      <c r="F2" s="224">
        <f>IF('BD_T.1.3_part__dem_ordinario'!A10="","",MAX(Tabla_Dem_Ordinario[[#All],[id_control]])+1)</f>
        <v>1343</v>
      </c>
      <c r="G2" s="203"/>
      <c r="H2" s="203"/>
      <c r="I2" s="203"/>
      <c r="J2" s="203"/>
      <c r="K2" s="203"/>
      <c r="L2" s="203"/>
      <c r="M2" s="203"/>
      <c r="N2" s="203"/>
      <c r="O2" s="203"/>
      <c r="P2" s="203"/>
    </row>
    <row r="3" spans="1:16" ht="38.1" customHeight="1">
      <c r="A3" s="203"/>
      <c r="B3" s="394" t="s">
        <v>229</v>
      </c>
      <c r="C3" s="395" t="s">
        <v>197</v>
      </c>
      <c r="D3" s="396"/>
      <c r="E3" s="397"/>
      <c r="F3" s="154" t="str">
        <f>IF(Control_expediente!E3="","",Control_expediente!E3)</f>
        <v xml:space="preserve"> Primer Tribunal Laboral del Primer Distrito Judicial en el Estado de Morelos.</v>
      </c>
      <c r="G3" s="203"/>
      <c r="H3" s="203"/>
      <c r="I3" s="203"/>
      <c r="J3" s="203"/>
      <c r="K3" s="203"/>
      <c r="L3" s="203"/>
      <c r="M3" s="203"/>
      <c r="N3" s="203"/>
      <c r="O3" s="203"/>
      <c r="P3" s="203"/>
    </row>
    <row r="4" spans="1:16" ht="38.1" customHeight="1">
      <c r="A4" s="203"/>
      <c r="B4" s="375"/>
      <c r="C4" s="382" t="s">
        <v>198</v>
      </c>
      <c r="D4" s="383"/>
      <c r="E4" s="384"/>
      <c r="F4" s="224" t="str">
        <f>IF(Control_expediente!E4="","",Control_expediente!E4)</f>
        <v>170071</v>
      </c>
      <c r="G4" s="203"/>
      <c r="H4" s="203"/>
      <c r="I4" s="203"/>
      <c r="J4" s="203"/>
      <c r="K4" s="203"/>
      <c r="L4" s="203"/>
      <c r="M4" s="203"/>
      <c r="N4" s="203"/>
      <c r="O4" s="203"/>
      <c r="P4" s="203"/>
    </row>
    <row r="5" spans="1:16" ht="38.1" customHeight="1">
      <c r="A5" s="203"/>
      <c r="B5" s="10" t="s">
        <v>241</v>
      </c>
      <c r="C5" s="382" t="s">
        <v>242</v>
      </c>
      <c r="D5" s="383"/>
      <c r="E5" s="384"/>
      <c r="F5" s="230"/>
      <c r="G5" s="203"/>
      <c r="H5" s="203"/>
      <c r="I5" s="203"/>
      <c r="J5" s="203"/>
      <c r="K5" s="203"/>
      <c r="L5" s="203"/>
      <c r="M5" s="203" t="s">
        <v>243</v>
      </c>
      <c r="N5" s="203"/>
      <c r="O5" s="203"/>
      <c r="P5" s="203"/>
    </row>
    <row r="6" spans="1:16" ht="38.1" customHeight="1">
      <c r="A6" s="203"/>
      <c r="B6" s="375"/>
      <c r="C6" s="382" t="s">
        <v>362</v>
      </c>
      <c r="D6" s="383"/>
      <c r="E6" s="384"/>
      <c r="F6" s="205"/>
      <c r="G6" s="203"/>
      <c r="H6" s="203"/>
      <c r="I6" s="203"/>
      <c r="J6" s="203"/>
      <c r="K6" s="203"/>
      <c r="L6" s="203"/>
      <c r="M6" s="203" t="str">
        <f>CONCATENATE(F17, " ",F19)</f>
        <v xml:space="preserve"> </v>
      </c>
      <c r="N6" s="203"/>
      <c r="O6" s="203"/>
      <c r="P6" s="203"/>
    </row>
    <row r="7" spans="1:16" ht="38.1" customHeight="1">
      <c r="A7" s="203"/>
      <c r="B7" s="375"/>
      <c r="C7" s="385" t="s">
        <v>363</v>
      </c>
      <c r="D7" s="386"/>
      <c r="E7" s="387"/>
      <c r="F7" s="157"/>
      <c r="G7" s="203"/>
      <c r="H7" s="203"/>
      <c r="I7" s="203"/>
      <c r="J7" s="203"/>
      <c r="K7" s="203"/>
      <c r="L7" s="203"/>
      <c r="M7" s="203"/>
      <c r="N7" s="203"/>
      <c r="O7" s="203"/>
      <c r="P7" s="203"/>
    </row>
    <row r="8" spans="1:16" ht="38.1" customHeight="1">
      <c r="A8" s="203"/>
      <c r="B8" s="375"/>
      <c r="C8" s="382" t="s">
        <v>339</v>
      </c>
      <c r="D8" s="383"/>
      <c r="E8" s="384"/>
      <c r="F8" s="157"/>
      <c r="G8" s="203"/>
      <c r="H8" s="203"/>
      <c r="I8" s="203"/>
      <c r="J8" s="203"/>
      <c r="K8" s="203"/>
      <c r="L8" s="203"/>
      <c r="M8" s="203"/>
      <c r="N8" s="203"/>
      <c r="O8" s="203"/>
      <c r="P8" s="203"/>
    </row>
    <row r="9" spans="1:16" ht="38.1" customHeight="1">
      <c r="A9" s="203"/>
      <c r="B9" s="375"/>
      <c r="C9" s="376" t="s">
        <v>364</v>
      </c>
      <c r="D9" s="399" t="s">
        <v>365</v>
      </c>
      <c r="E9" s="400"/>
      <c r="F9" s="157"/>
      <c r="G9" s="203"/>
      <c r="H9" s="203"/>
      <c r="I9" s="203"/>
      <c r="J9" s="203"/>
      <c r="K9" s="203"/>
      <c r="L9" s="203"/>
      <c r="M9" s="203"/>
      <c r="N9" s="203"/>
      <c r="O9" s="203"/>
      <c r="P9" s="203"/>
    </row>
    <row r="10" spans="1:16" ht="38.1" customHeight="1">
      <c r="A10" s="203"/>
      <c r="B10" s="375"/>
      <c r="C10" s="398"/>
      <c r="D10" s="399" t="s">
        <v>366</v>
      </c>
      <c r="E10" s="400"/>
      <c r="F10" s="157"/>
      <c r="G10" s="203"/>
      <c r="H10" s="203"/>
      <c r="I10" s="203"/>
      <c r="J10" s="203"/>
      <c r="K10" s="203"/>
      <c r="L10" s="203"/>
      <c r="M10" s="203"/>
      <c r="N10" s="203"/>
      <c r="O10" s="203"/>
      <c r="P10" s="203"/>
    </row>
    <row r="11" spans="1:16" ht="38.1" customHeight="1">
      <c r="A11" s="203"/>
      <c r="B11" s="375"/>
      <c r="C11" s="398"/>
      <c r="D11" s="399" t="s">
        <v>367</v>
      </c>
      <c r="E11" s="400"/>
      <c r="F11" s="157"/>
      <c r="G11" s="203"/>
      <c r="H11" s="203"/>
      <c r="I11" s="203"/>
      <c r="J11" s="203"/>
      <c r="K11" s="203"/>
      <c r="L11" s="203"/>
      <c r="M11" s="203"/>
      <c r="N11" s="203"/>
      <c r="O11" s="203"/>
      <c r="P11" s="203"/>
    </row>
    <row r="12" spans="1:16" ht="38.1" customHeight="1">
      <c r="A12" s="203"/>
      <c r="B12" s="375"/>
      <c r="C12" s="398"/>
      <c r="D12" s="373" t="s">
        <v>368</v>
      </c>
      <c r="E12" s="57" t="s">
        <v>369</v>
      </c>
      <c r="F12" s="157"/>
      <c r="G12" s="203"/>
      <c r="H12" s="203"/>
      <c r="I12" s="203"/>
      <c r="J12" s="203"/>
      <c r="K12" s="203"/>
      <c r="L12" s="203"/>
      <c r="M12" s="203"/>
      <c r="N12" s="203"/>
      <c r="O12" s="203"/>
      <c r="P12" s="203"/>
    </row>
    <row r="13" spans="1:16" ht="38.1" customHeight="1">
      <c r="A13" s="203"/>
      <c r="B13" s="375"/>
      <c r="C13" s="398"/>
      <c r="D13" s="373"/>
      <c r="E13" s="57" t="s">
        <v>370</v>
      </c>
      <c r="F13" s="157"/>
      <c r="G13" s="203"/>
      <c r="H13" s="203"/>
      <c r="I13" s="203"/>
      <c r="J13" s="203"/>
      <c r="K13" s="203"/>
      <c r="L13" s="203"/>
      <c r="M13" s="203"/>
      <c r="N13" s="203"/>
      <c r="O13" s="203"/>
      <c r="P13" s="203"/>
    </row>
    <row r="14" spans="1:16" ht="38.1" customHeight="1">
      <c r="A14" s="203"/>
      <c r="B14" s="375"/>
      <c r="C14" s="398"/>
      <c r="D14" s="373"/>
      <c r="E14" s="57" t="s">
        <v>371</v>
      </c>
      <c r="F14" s="157"/>
      <c r="G14" s="203"/>
      <c r="H14" s="203"/>
      <c r="I14" s="203"/>
      <c r="J14" s="203"/>
      <c r="K14" s="203"/>
      <c r="L14" s="203"/>
      <c r="M14" s="203"/>
      <c r="N14" s="203"/>
      <c r="O14" s="203"/>
      <c r="P14" s="203"/>
    </row>
    <row r="15" spans="1:16" ht="38.1" customHeight="1">
      <c r="A15" s="203"/>
      <c r="B15" s="375"/>
      <c r="C15" s="398"/>
      <c r="D15" s="373"/>
      <c r="E15" s="57" t="s">
        <v>215</v>
      </c>
      <c r="F15" s="157"/>
      <c r="G15" s="203"/>
      <c r="H15" s="203"/>
      <c r="I15" s="203"/>
      <c r="J15" s="203"/>
      <c r="K15" s="203"/>
      <c r="L15" s="203"/>
      <c r="M15" s="203"/>
      <c r="N15" s="203"/>
      <c r="O15" s="203"/>
      <c r="P15" s="203"/>
    </row>
    <row r="16" spans="1:16" ht="38.1" customHeight="1">
      <c r="A16" s="203"/>
      <c r="B16" s="375"/>
      <c r="C16" s="398"/>
      <c r="D16" s="373"/>
      <c r="E16" s="57" t="s">
        <v>372</v>
      </c>
      <c r="F16" s="289"/>
      <c r="G16" s="388"/>
      <c r="H16" s="389"/>
      <c r="I16" s="389"/>
      <c r="J16" s="389"/>
      <c r="K16" s="389"/>
      <c r="L16" s="389"/>
      <c r="M16" s="389"/>
      <c r="N16" s="389"/>
      <c r="O16" s="203"/>
      <c r="P16" s="203"/>
    </row>
    <row r="17" spans="1:16" ht="38.1" customHeight="1">
      <c r="A17" s="203"/>
      <c r="B17" s="375"/>
      <c r="C17" s="398"/>
      <c r="D17" s="373"/>
      <c r="E17" s="57" t="s">
        <v>373</v>
      </c>
      <c r="F17" s="157"/>
      <c r="G17" s="203"/>
      <c r="H17" s="203"/>
      <c r="I17" s="210"/>
      <c r="J17" s="203"/>
      <c r="K17" s="203"/>
      <c r="L17" s="203"/>
      <c r="M17" s="203"/>
      <c r="N17" s="203"/>
      <c r="O17" s="203"/>
      <c r="P17" s="203"/>
    </row>
    <row r="18" spans="1:16" ht="38.1" customHeight="1">
      <c r="A18" s="203"/>
      <c r="B18" s="375"/>
      <c r="C18" s="398"/>
      <c r="D18" s="373"/>
      <c r="E18" s="57" t="s">
        <v>211</v>
      </c>
      <c r="F18" s="154" t="str">
        <f>IF(F17="","",VLOOKUP(F17,Catálogos!CU:CV,2,FALSE))</f>
        <v/>
      </c>
      <c r="G18" s="203"/>
      <c r="H18" s="203"/>
      <c r="I18" s="203"/>
      <c r="J18" s="203"/>
      <c r="K18" s="203"/>
      <c r="L18" s="203"/>
      <c r="M18" s="203"/>
      <c r="N18" s="203"/>
      <c r="O18" s="203"/>
      <c r="P18" s="203"/>
    </row>
    <row r="19" spans="1:16" ht="38.1" customHeight="1">
      <c r="A19" s="203"/>
      <c r="B19" s="375"/>
      <c r="C19" s="398"/>
      <c r="D19" s="373"/>
      <c r="E19" s="57" t="s">
        <v>374</v>
      </c>
      <c r="F19" s="157"/>
      <c r="G19" s="203"/>
      <c r="H19" s="203"/>
      <c r="I19" s="203"/>
      <c r="J19" s="203"/>
      <c r="K19" s="203"/>
      <c r="L19" s="203"/>
      <c r="M19" s="203"/>
      <c r="N19" s="203"/>
      <c r="O19" s="203"/>
      <c r="P19" s="203"/>
    </row>
    <row r="20" spans="1:16" ht="38.1" customHeight="1">
      <c r="A20" s="203"/>
      <c r="B20" s="375"/>
      <c r="C20" s="398"/>
      <c r="D20" s="373"/>
      <c r="E20" s="57" t="s">
        <v>213</v>
      </c>
      <c r="F20" s="154" t="str">
        <f>IFERROR(IF(Validaciones!D14="","",VLOOKUP(Validaciones!D14,Catálogos!BB:BG,5,FALSE)),"")</f>
        <v/>
      </c>
      <c r="G20" s="203"/>
      <c r="H20" s="203"/>
      <c r="I20" s="203"/>
      <c r="J20" s="203"/>
      <c r="K20" s="203"/>
      <c r="L20" s="203"/>
      <c r="M20" s="203"/>
      <c r="N20" s="203"/>
      <c r="O20" s="203"/>
      <c r="P20" s="203"/>
    </row>
    <row r="21" spans="1:16" ht="38.1" customHeight="1">
      <c r="A21" s="203"/>
      <c r="B21" s="375"/>
      <c r="C21" s="398"/>
      <c r="D21" s="373"/>
      <c r="E21" s="57" t="s">
        <v>216</v>
      </c>
      <c r="F21" s="157"/>
      <c r="G21" s="203"/>
      <c r="H21" s="203"/>
      <c r="I21" s="203"/>
      <c r="J21" s="203"/>
      <c r="K21" s="203"/>
      <c r="L21" s="203"/>
      <c r="M21" s="203"/>
      <c r="N21" s="203"/>
      <c r="O21" s="203"/>
      <c r="P21" s="203"/>
    </row>
    <row r="22" spans="1:16" ht="38.1" customHeight="1">
      <c r="A22" s="203"/>
      <c r="B22" s="375"/>
      <c r="C22" s="398"/>
      <c r="D22" s="373"/>
      <c r="E22" s="57" t="s">
        <v>217</v>
      </c>
      <c r="F22" s="157" t="s">
        <v>217</v>
      </c>
      <c r="G22" s="390"/>
      <c r="H22" s="391"/>
      <c r="I22" s="391"/>
      <c r="J22" s="391"/>
      <c r="K22" s="391"/>
      <c r="L22" s="391"/>
      <c r="M22" s="203"/>
      <c r="N22" s="203"/>
      <c r="O22" s="203"/>
      <c r="P22" s="203"/>
    </row>
    <row r="23" spans="1:16" ht="38.1" customHeight="1">
      <c r="A23" s="203"/>
      <c r="B23" s="375"/>
      <c r="C23" s="377"/>
      <c r="D23" s="373"/>
      <c r="E23" s="57" t="s">
        <v>218</v>
      </c>
      <c r="F23" s="157"/>
      <c r="G23" s="203"/>
      <c r="H23" s="203"/>
      <c r="I23" s="203"/>
      <c r="J23" s="203"/>
      <c r="K23" s="203"/>
      <c r="L23" s="203"/>
      <c r="M23" s="203"/>
      <c r="N23" s="203"/>
      <c r="O23" s="203"/>
      <c r="P23" s="203"/>
    </row>
    <row r="24" spans="1:16" ht="38.1" customHeight="1">
      <c r="A24" s="203"/>
      <c r="B24" s="379" t="s">
        <v>240</v>
      </c>
      <c r="C24" s="380"/>
      <c r="D24" s="380"/>
      <c r="E24" s="381"/>
      <c r="F24" s="157"/>
      <c r="G24" s="203"/>
      <c r="H24" s="203"/>
      <c r="I24" s="203"/>
      <c r="J24" s="203"/>
      <c r="K24" s="203"/>
      <c r="L24" s="203"/>
      <c r="M24" s="203"/>
      <c r="N24" s="203"/>
      <c r="O24" s="203"/>
      <c r="P24" s="203"/>
    </row>
  </sheetData>
  <sheetProtection algorithmName="SHA-512" hashValue="iGp7KkwA1XGT2iiOjloF1Ck5JxDEVSOfJqCOnjliyQT0RE/Pz/hEE7cvkSwEKO6FQajLo0BYeqaz31e2GIVwdQ==" saltValue="cWi5PI6B/GC7TQT3uhrw7Q==" spinCount="100000" sheet="1" objects="1" scenarios="1"/>
  <mergeCells count="18">
    <mergeCell ref="H1:L1"/>
    <mergeCell ref="G16:N16"/>
    <mergeCell ref="G22:L22"/>
    <mergeCell ref="B2:E2"/>
    <mergeCell ref="B3:B4"/>
    <mergeCell ref="B6:B23"/>
    <mergeCell ref="C4:E4"/>
    <mergeCell ref="C3:E3"/>
    <mergeCell ref="C9:C23"/>
    <mergeCell ref="D9:E9"/>
    <mergeCell ref="D10:E10"/>
    <mergeCell ref="D11:E11"/>
    <mergeCell ref="D12:D23"/>
    <mergeCell ref="B24:E24"/>
    <mergeCell ref="C8:E8"/>
    <mergeCell ref="C7:E7"/>
    <mergeCell ref="C6:E6"/>
    <mergeCell ref="C5:E5"/>
  </mergeCells>
  <conditionalFormatting sqref="F11:F15 F17:F23">
    <cfRule type="expression" dxfId="2026" priority="6">
      <formula>$F$9=""</formula>
    </cfRule>
  </conditionalFormatting>
  <conditionalFormatting sqref="F11:F15 F17:F23">
    <cfRule type="expression" dxfId="2025" priority="5">
      <formula>$F$9="Persona física "</formula>
    </cfRule>
  </conditionalFormatting>
  <conditionalFormatting sqref="F18">
    <cfRule type="expression" dxfId="2024" priority="4">
      <formula>$F$17=""</formula>
    </cfRule>
  </conditionalFormatting>
  <conditionalFormatting sqref="F20">
    <cfRule type="expression" dxfId="2023" priority="3">
      <formula>$F$19=""</formula>
    </cfRule>
  </conditionalFormatting>
  <conditionalFormatting sqref="F9 F11:F15 F17:F23">
    <cfRule type="expression" dxfId="2022" priority="1">
      <formula>$F$7="Otro"</formula>
    </cfRule>
    <cfRule type="expression" dxfId="2021" priority="2">
      <formula>$F$7=""</formula>
    </cfRule>
  </conditionalFormatting>
  <dataValidations count="3">
    <dataValidation allowBlank="1" showInputMessage="1" showErrorMessage="1" promptTitle="Demandado" prompt="Para regresar a la tabla general, dé click aquí." sqref="C7:E7" xr:uid="{00000000-0002-0000-0600-000000000000}"/>
    <dataValidation type="list" allowBlank="1" showInputMessage="1" showErrorMessage="1" sqref="F7" xr:uid="{00000000-0002-0000-0600-000001000000}">
      <formula1>"Patrón, Otro"</formula1>
    </dataValidation>
    <dataValidation type="list" allowBlank="1" showInputMessage="1" showErrorMessage="1" sqref="F19" xr:uid="{00000000-0002-0000-0600-000002000000}">
      <formula1>INDIRECT(F17)</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55770" r:id="rId4" name="btnEliminar">
          <controlPr defaultSize="0" disabled="1" autoLine="0" r:id="rId5">
            <anchor moveWithCells="1">
              <from>
                <xdr:col>11</xdr:col>
                <xdr:colOff>200025</xdr:colOff>
                <xdr:row>4</xdr:row>
                <xdr:rowOff>238125</xdr:rowOff>
              </from>
              <to>
                <xdr:col>14</xdr:col>
                <xdr:colOff>238125</xdr:colOff>
                <xdr:row>5</xdr:row>
                <xdr:rowOff>400050</xdr:rowOff>
              </to>
            </anchor>
          </controlPr>
        </control>
      </mc:Choice>
      <mc:Fallback>
        <control shapeId="55770" r:id="rId4" name="btnEliminar"/>
      </mc:Fallback>
    </mc:AlternateContent>
    <mc:AlternateContent xmlns:mc="http://schemas.openxmlformats.org/markup-compatibility/2006">
      <mc:Choice Requires="x14">
        <control shapeId="10248" r:id="rId6" name="btnLimpiar">
          <controlPr defaultSize="0" autoLine="0" r:id="rId7">
            <anchor moveWithCells="1">
              <from>
                <xdr:col>8</xdr:col>
                <xdr:colOff>419100</xdr:colOff>
                <xdr:row>4</xdr:row>
                <xdr:rowOff>257175</xdr:rowOff>
              </from>
              <to>
                <xdr:col>10</xdr:col>
                <xdr:colOff>457200</xdr:colOff>
                <xdr:row>5</xdr:row>
                <xdr:rowOff>409575</xdr:rowOff>
              </to>
            </anchor>
          </controlPr>
        </control>
      </mc:Choice>
      <mc:Fallback>
        <control shapeId="10248" r:id="rId6" name="btnLimpiar"/>
      </mc:Fallback>
    </mc:AlternateContent>
    <mc:AlternateContent xmlns:mc="http://schemas.openxmlformats.org/markup-compatibility/2006">
      <mc:Choice Requires="x14">
        <control shapeId="10245" r:id="rId8" name="btnEditar">
          <controlPr defaultSize="0" disabled="1" autoLine="0" r:id="rId9">
            <anchor moveWithCells="1">
              <from>
                <xdr:col>9</xdr:col>
                <xdr:colOff>714375</xdr:colOff>
                <xdr:row>2</xdr:row>
                <xdr:rowOff>400050</xdr:rowOff>
              </from>
              <to>
                <xdr:col>11</xdr:col>
                <xdr:colOff>752475</xdr:colOff>
                <xdr:row>4</xdr:row>
                <xdr:rowOff>76200</xdr:rowOff>
              </to>
            </anchor>
          </controlPr>
        </control>
      </mc:Choice>
      <mc:Fallback>
        <control shapeId="10245" r:id="rId8" name="btnEditar"/>
      </mc:Fallback>
    </mc:AlternateContent>
    <mc:AlternateContent xmlns:mc="http://schemas.openxmlformats.org/markup-compatibility/2006">
      <mc:Choice Requires="x14">
        <control shapeId="10244" r:id="rId10" name="btnBuscar">
          <controlPr defaultSize="0" autoLine="0" r:id="rId11">
            <anchor moveWithCells="1">
              <from>
                <xdr:col>13</xdr:col>
                <xdr:colOff>228600</xdr:colOff>
                <xdr:row>2</xdr:row>
                <xdr:rowOff>400050</xdr:rowOff>
              </from>
              <to>
                <xdr:col>15</xdr:col>
                <xdr:colOff>266700</xdr:colOff>
                <xdr:row>4</xdr:row>
                <xdr:rowOff>76200</xdr:rowOff>
              </to>
            </anchor>
          </controlPr>
        </control>
      </mc:Choice>
      <mc:Fallback>
        <control shapeId="10244" r:id="rId10" name="btnBuscar"/>
      </mc:Fallback>
    </mc:AlternateContent>
    <mc:AlternateContent xmlns:mc="http://schemas.openxmlformats.org/markup-compatibility/2006">
      <mc:Choice Requires="x14">
        <control shapeId="10243" r:id="rId12" name="btnGuardar">
          <controlPr defaultSize="0" autoLine="0" r:id="rId13">
            <anchor moveWithCells="1">
              <from>
                <xdr:col>7</xdr:col>
                <xdr:colOff>428625</xdr:colOff>
                <xdr:row>2</xdr:row>
                <xdr:rowOff>381000</xdr:rowOff>
              </from>
              <to>
                <xdr:col>9</xdr:col>
                <xdr:colOff>466725</xdr:colOff>
                <xdr:row>4</xdr:row>
                <xdr:rowOff>57150</xdr:rowOff>
              </to>
            </anchor>
          </controlPr>
        </control>
      </mc:Choice>
      <mc:Fallback>
        <control shapeId="10243" r:id="rId12" name="btnGuardar"/>
      </mc:Fallback>
    </mc:AlternateContent>
    <mc:AlternateContent xmlns:mc="http://schemas.openxmlformats.org/markup-compatibility/2006">
      <mc:Choice Requires="x14">
        <control shapeId="10252" r:id="rId14" name="Group Box 12">
          <controlPr defaultSize="0" autoFill="0" autoPict="0">
            <anchor moveWithCells="1">
              <from>
                <xdr:col>7</xdr:col>
                <xdr:colOff>123825</xdr:colOff>
                <xdr:row>2</xdr:row>
                <xdr:rowOff>114300</xdr:rowOff>
              </from>
              <to>
                <xdr:col>15</xdr:col>
                <xdr:colOff>552450</xdr:colOff>
                <xdr:row>6</xdr:row>
                <xdr:rowOff>104775</xdr:rowOff>
              </to>
            </anchor>
          </controlPr>
        </control>
      </mc:Choice>
    </mc:AlternateContent>
    <mc:AlternateContent xmlns:mc="http://schemas.openxmlformats.org/markup-compatibility/2006">
      <mc:Choice Requires="x14">
        <control shapeId="55764" r:id="rId15" name="Group Box 5588">
          <controlPr defaultSize="0" autoFill="0" autoPict="0">
            <anchor moveWithCells="1">
              <from>
                <xdr:col>10</xdr:col>
                <xdr:colOff>28575</xdr:colOff>
                <xdr:row>7</xdr:row>
                <xdr:rowOff>409575</xdr:rowOff>
              </from>
              <to>
                <xdr:col>11</xdr:col>
                <xdr:colOff>704850</xdr:colOff>
                <xdr:row>9</xdr:row>
                <xdr:rowOff>180975</xdr:rowOff>
              </to>
            </anchor>
          </controlPr>
        </control>
      </mc:Choice>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600-000003000000}">
          <x14:formula1>
            <xm:f>Catálogos!$AO$2:$AO$1001</xm:f>
          </x14:formula1>
          <xm:sqref>F6</xm:sqref>
        </x14:dataValidation>
        <x14:dataValidation type="list" allowBlank="1" showInputMessage="1" showErrorMessage="1" xr:uid="{00000000-0002-0000-0600-000004000000}">
          <x14:formula1>
            <xm:f>Catálogos!$S$2:$S$6</xm:f>
          </x14:formula1>
          <xm:sqref>F8</xm:sqref>
        </x14:dataValidation>
        <x14:dataValidation type="list" allowBlank="1" showInputMessage="1" showErrorMessage="1" xr:uid="{00000000-0002-0000-0600-000005000000}">
          <x14:formula1>
            <xm:f>Catálogos!$O$2:$O$3</xm:f>
          </x14:formula1>
          <xm:sqref>F9</xm:sqref>
        </x14:dataValidation>
        <x14:dataValidation type="list" allowBlank="1" showInputMessage="1" showErrorMessage="1" xr:uid="{00000000-0002-0000-0600-000006000000}">
          <x14:formula1>
            <xm:f>Catálogos!$CU$2:$CU$33</xm:f>
          </x14:formula1>
          <xm:sqref>F17</xm:sqref>
        </x14:dataValidation>
      </x14:dataValidations>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14">
    <tabColor rgb="FF002060"/>
  </sheetPr>
  <dimension ref="A1:O16384"/>
  <sheetViews>
    <sheetView showGridLines="0" topLeftCell="B1" zoomScaleNormal="100" workbookViewId="0">
      <selection activeCell="E5" sqref="E5"/>
    </sheetView>
  </sheetViews>
  <sheetFormatPr baseColWidth="10" defaultColWidth="11.42578125" defaultRowHeight="14.25"/>
  <cols>
    <col min="1" max="1" width="3" style="212" customWidth="1"/>
    <col min="2" max="2" width="31" style="212" customWidth="1"/>
    <col min="3" max="4" width="30.7109375" style="212" customWidth="1"/>
    <col min="5" max="5" width="60.7109375" style="204" customWidth="1"/>
    <col min="6" max="6" width="4.140625" style="212" customWidth="1"/>
    <col min="7" max="16384" width="11.42578125" style="212"/>
  </cols>
  <sheetData>
    <row r="1" spans="1:15" ht="38.1" customHeight="1">
      <c r="A1" s="211"/>
      <c r="B1" s="203"/>
      <c r="C1" s="203"/>
      <c r="D1" s="203"/>
      <c r="E1" s="1" t="s">
        <v>195</v>
      </c>
      <c r="F1" s="211"/>
      <c r="G1" s="211"/>
      <c r="H1" s="211"/>
      <c r="I1" s="211"/>
      <c r="J1" s="211"/>
      <c r="K1" s="211"/>
      <c r="L1" s="211"/>
      <c r="M1" s="211"/>
      <c r="N1" s="211"/>
      <c r="O1" s="211"/>
    </row>
    <row r="2" spans="1:15" ht="38.1" customHeight="1">
      <c r="A2" s="211"/>
      <c r="B2" s="401" t="s">
        <v>7026</v>
      </c>
      <c r="C2" s="402"/>
      <c r="D2" s="402"/>
      <c r="E2" s="224">
        <f>IF('BD_T.2.1_esp_indiv'!A10="","",MAX(Tabla_esp_indiv[[#All],[id_control]])+1)</f>
        <v>36</v>
      </c>
      <c r="F2" s="211"/>
      <c r="G2" s="211"/>
      <c r="H2" s="211"/>
      <c r="I2" s="211"/>
      <c r="J2" s="211"/>
      <c r="K2" s="211"/>
      <c r="L2" s="211"/>
      <c r="M2" s="211"/>
      <c r="N2" s="211"/>
      <c r="O2" s="211"/>
    </row>
    <row r="3" spans="1:15" ht="38.1" customHeight="1">
      <c r="A3" s="211"/>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c r="O3" s="211"/>
    </row>
    <row r="4" spans="1:15" ht="38.1" customHeight="1">
      <c r="A4" s="211"/>
      <c r="B4" s="375"/>
      <c r="C4" s="373" t="s">
        <v>198</v>
      </c>
      <c r="D4" s="373"/>
      <c r="E4" s="224" t="str">
        <f>IF(Control_expediente!E4="","",Control_expediente!E4)</f>
        <v>170071</v>
      </c>
      <c r="F4" s="203"/>
      <c r="G4" s="203"/>
      <c r="H4" s="203"/>
      <c r="I4" s="203"/>
      <c r="J4" s="203"/>
      <c r="K4" s="203"/>
      <c r="L4" s="203"/>
      <c r="M4" s="203"/>
      <c r="N4" s="203"/>
      <c r="O4" s="211"/>
    </row>
    <row r="5" spans="1:15" ht="38.1" customHeight="1">
      <c r="A5" s="211"/>
      <c r="B5" s="375" t="s">
        <v>241</v>
      </c>
      <c r="C5" s="373" t="s">
        <v>242</v>
      </c>
      <c r="D5" s="373"/>
      <c r="E5" s="229"/>
      <c r="F5" s="213"/>
      <c r="G5" s="203"/>
      <c r="H5" s="203"/>
      <c r="I5" s="203"/>
      <c r="J5" s="203"/>
      <c r="K5" s="203"/>
      <c r="L5" s="203"/>
      <c r="M5" s="203"/>
      <c r="N5" s="203"/>
      <c r="O5" s="211"/>
    </row>
    <row r="6" spans="1:15" ht="38.1" customHeight="1">
      <c r="A6" s="211"/>
      <c r="B6" s="375"/>
      <c r="C6" s="373" t="s">
        <v>244</v>
      </c>
      <c r="D6" s="373"/>
      <c r="E6" s="155"/>
      <c r="F6" s="213"/>
      <c r="G6" s="203"/>
      <c r="H6" s="203"/>
      <c r="I6" s="203"/>
      <c r="J6" s="203"/>
      <c r="K6" s="203"/>
      <c r="L6" s="203"/>
      <c r="M6" s="203"/>
      <c r="N6" s="203"/>
      <c r="O6" s="211"/>
    </row>
    <row r="7" spans="1:15" ht="38.1" customHeight="1">
      <c r="A7" s="211"/>
      <c r="B7" s="375"/>
      <c r="C7" s="373" t="s">
        <v>245</v>
      </c>
      <c r="D7" s="373"/>
      <c r="E7" s="156"/>
      <c r="F7" s="213"/>
      <c r="G7" s="203"/>
      <c r="H7" s="203"/>
      <c r="I7" s="203"/>
      <c r="J7" s="203"/>
      <c r="K7" s="203"/>
      <c r="L7" s="203"/>
      <c r="M7" s="203"/>
      <c r="N7" s="203"/>
      <c r="O7" s="211"/>
    </row>
    <row r="8" spans="1:15" ht="38.1" customHeight="1">
      <c r="A8" s="211"/>
      <c r="B8" s="375"/>
      <c r="C8" s="373" t="s">
        <v>246</v>
      </c>
      <c r="D8" s="373"/>
      <c r="E8" s="156"/>
      <c r="F8" s="213"/>
      <c r="G8" s="203"/>
      <c r="H8" s="203"/>
      <c r="I8" s="203"/>
      <c r="J8" s="203"/>
      <c r="K8" s="203"/>
      <c r="L8" s="203"/>
      <c r="M8" s="203"/>
      <c r="N8" s="203"/>
      <c r="O8" s="211"/>
    </row>
    <row r="9" spans="1:15" ht="38.1" customHeight="1">
      <c r="A9" s="211"/>
      <c r="B9" s="375"/>
      <c r="C9" s="373" t="s">
        <v>247</v>
      </c>
      <c r="D9" s="373"/>
      <c r="E9" s="156"/>
      <c r="F9" s="213"/>
      <c r="G9" s="203"/>
      <c r="H9" s="203"/>
      <c r="I9" s="203"/>
      <c r="J9" s="203"/>
      <c r="K9" s="203"/>
      <c r="L9" s="203"/>
      <c r="M9" s="203"/>
      <c r="N9" s="203"/>
      <c r="O9" s="211"/>
    </row>
    <row r="10" spans="1:15" ht="38.1" customHeight="1">
      <c r="A10" s="211"/>
      <c r="B10" s="375"/>
      <c r="C10" s="373" t="s">
        <v>248</v>
      </c>
      <c r="D10" s="373"/>
      <c r="E10" s="156"/>
      <c r="F10" s="213"/>
      <c r="G10" s="203"/>
      <c r="H10" s="203"/>
      <c r="I10" s="203"/>
      <c r="J10" s="203"/>
      <c r="K10" s="203"/>
      <c r="L10" s="203"/>
      <c r="M10" s="203"/>
      <c r="N10" s="203"/>
      <c r="O10" s="211"/>
    </row>
    <row r="11" spans="1:15" ht="38.1" customHeight="1">
      <c r="A11" s="211"/>
      <c r="B11" s="375"/>
      <c r="C11" s="373" t="s">
        <v>249</v>
      </c>
      <c r="D11" s="373"/>
      <c r="E11" s="157"/>
      <c r="F11" s="213"/>
      <c r="G11" s="203"/>
      <c r="H11" s="203"/>
      <c r="I11" s="203"/>
      <c r="J11" s="203"/>
      <c r="K11" s="203"/>
      <c r="L11" s="203"/>
      <c r="M11" s="203"/>
      <c r="N11" s="203"/>
      <c r="O11" s="211"/>
    </row>
    <row r="12" spans="1:15" ht="38.1" customHeight="1">
      <c r="A12" s="211"/>
      <c r="B12" s="375"/>
      <c r="C12" s="373" t="s">
        <v>250</v>
      </c>
      <c r="D12" s="373"/>
      <c r="E12" s="156"/>
      <c r="F12" s="213"/>
      <c r="G12" s="203"/>
      <c r="H12" s="203"/>
      <c r="I12" s="203"/>
      <c r="J12" s="203"/>
      <c r="K12" s="203"/>
      <c r="L12" s="203"/>
      <c r="M12" s="203"/>
      <c r="N12" s="203"/>
      <c r="O12" s="211"/>
    </row>
    <row r="13" spans="1:15" ht="38.1" customHeight="1">
      <c r="A13" s="211"/>
      <c r="B13" s="375"/>
      <c r="C13" s="373" t="s">
        <v>251</v>
      </c>
      <c r="D13" s="373"/>
      <c r="E13" s="156"/>
      <c r="F13" s="213"/>
      <c r="G13" s="203"/>
      <c r="H13" s="203"/>
      <c r="I13" s="203"/>
      <c r="J13" s="203"/>
      <c r="K13" s="203"/>
      <c r="L13" s="203"/>
      <c r="M13" s="203"/>
      <c r="N13" s="203"/>
      <c r="O13" s="211"/>
    </row>
    <row r="14" spans="1:15" ht="38.1" customHeight="1">
      <c r="A14" s="211"/>
      <c r="B14" s="375"/>
      <c r="C14" s="373" t="s">
        <v>252</v>
      </c>
      <c r="D14" s="9" t="s">
        <v>211</v>
      </c>
      <c r="E14" s="154" t="str">
        <f>IF(E15="","",VLOOKUP(E15,Catálogos!BC:BG,2,FALSE ))</f>
        <v/>
      </c>
      <c r="F14" s="213"/>
      <c r="G14" s="203"/>
      <c r="H14" s="203"/>
      <c r="I14" s="203"/>
      <c r="J14" s="203"/>
      <c r="K14" s="203"/>
      <c r="L14" s="203"/>
      <c r="M14" s="203"/>
      <c r="N14" s="203"/>
      <c r="O14" s="211"/>
    </row>
    <row r="15" spans="1:15" ht="38.1" customHeight="1">
      <c r="A15" s="211"/>
      <c r="B15" s="375"/>
      <c r="C15" s="373"/>
      <c r="D15" s="9" t="s">
        <v>212</v>
      </c>
      <c r="E15" s="157"/>
      <c r="F15" s="213"/>
      <c r="G15" s="203"/>
      <c r="H15" s="203"/>
      <c r="I15" s="203"/>
      <c r="J15" s="203"/>
      <c r="K15" s="203"/>
      <c r="L15" s="203"/>
      <c r="M15" s="203"/>
      <c r="N15" s="203"/>
      <c r="O15" s="211"/>
    </row>
    <row r="16" spans="1:15" ht="38.1" customHeight="1">
      <c r="A16" s="211"/>
      <c r="B16" s="375"/>
      <c r="C16" s="373" t="s">
        <v>253</v>
      </c>
      <c r="D16" s="9" t="s">
        <v>213</v>
      </c>
      <c r="E16" s="154" t="str">
        <f>IFERROR(IF(Validaciones!D2="","",VLOOKUP(Validaciones!D2,Catálogos!CK:CP,5,FALSE)),"")</f>
        <v/>
      </c>
      <c r="F16" s="213"/>
      <c r="G16" s="203"/>
      <c r="H16" s="203"/>
      <c r="I16" s="203"/>
      <c r="J16" s="203"/>
      <c r="K16" s="203"/>
      <c r="L16" s="203"/>
      <c r="M16" s="203"/>
      <c r="N16" s="203"/>
      <c r="O16" s="211"/>
    </row>
    <row r="17" spans="1:15" ht="38.1" customHeight="1">
      <c r="A17" s="211"/>
      <c r="B17" s="375"/>
      <c r="C17" s="373"/>
      <c r="D17" s="9" t="s">
        <v>214</v>
      </c>
      <c r="E17" s="157"/>
      <c r="F17" s="214"/>
      <c r="G17" s="207"/>
      <c r="H17" s="207"/>
      <c r="I17" s="207"/>
      <c r="J17" s="207"/>
      <c r="K17" s="207"/>
      <c r="L17" s="207"/>
      <c r="M17" s="207"/>
      <c r="N17" s="203"/>
      <c r="O17" s="211"/>
    </row>
    <row r="18" spans="1:15" ht="38.1" customHeight="1">
      <c r="A18" s="211"/>
      <c r="B18" s="375"/>
      <c r="C18" s="376" t="s">
        <v>254</v>
      </c>
      <c r="D18" s="377"/>
      <c r="E18" s="157"/>
      <c r="F18" s="203"/>
      <c r="G18" s="211"/>
      <c r="H18" s="211"/>
      <c r="I18" s="211"/>
      <c r="J18" s="211"/>
      <c r="K18" s="211"/>
      <c r="L18" s="211"/>
      <c r="M18" s="211"/>
      <c r="N18" s="211"/>
      <c r="O18" s="211"/>
    </row>
    <row r="19" spans="1:15" ht="38.1" customHeight="1">
      <c r="A19" s="211"/>
      <c r="B19" s="375"/>
      <c r="C19" s="373" t="s">
        <v>375</v>
      </c>
      <c r="D19" s="9" t="s">
        <v>376</v>
      </c>
      <c r="E19" s="156"/>
      <c r="F19" s="213"/>
      <c r="G19" s="211"/>
      <c r="H19" s="211"/>
      <c r="I19" s="211"/>
      <c r="J19" s="211"/>
      <c r="K19" s="211"/>
      <c r="L19" s="211"/>
      <c r="M19" s="211"/>
      <c r="N19" s="211"/>
      <c r="O19" s="211"/>
    </row>
    <row r="20" spans="1:15" ht="38.1" customHeight="1">
      <c r="A20" s="211"/>
      <c r="B20" s="375"/>
      <c r="C20" s="373"/>
      <c r="D20" s="9" t="s">
        <v>377</v>
      </c>
      <c r="E20" s="156"/>
      <c r="F20" s="203"/>
      <c r="G20" s="211"/>
      <c r="H20" s="211"/>
      <c r="I20" s="211"/>
      <c r="J20" s="211"/>
      <c r="K20" s="211"/>
      <c r="L20" s="211"/>
      <c r="M20" s="211"/>
      <c r="N20" s="211"/>
      <c r="O20" s="211"/>
    </row>
    <row r="21" spans="1:15" ht="38.1" customHeight="1">
      <c r="A21" s="211"/>
      <c r="B21" s="375"/>
      <c r="C21" s="373"/>
      <c r="D21" s="9" t="s">
        <v>378</v>
      </c>
      <c r="E21" s="156"/>
      <c r="F21" s="213"/>
      <c r="G21" s="211"/>
      <c r="H21" s="211"/>
      <c r="I21" s="211"/>
      <c r="J21" s="211"/>
      <c r="K21" s="211"/>
      <c r="L21" s="211"/>
      <c r="M21" s="211"/>
      <c r="N21" s="211"/>
      <c r="O21" s="211"/>
    </row>
    <row r="22" spans="1:15" ht="38.1" customHeight="1">
      <c r="A22" s="211"/>
      <c r="B22" s="375"/>
      <c r="C22" s="373"/>
      <c r="D22" s="9" t="s">
        <v>379</v>
      </c>
      <c r="E22" s="156"/>
      <c r="F22" s="213"/>
      <c r="G22" s="211"/>
      <c r="H22" s="211"/>
      <c r="I22" s="211"/>
      <c r="J22" s="211"/>
      <c r="K22" s="211"/>
      <c r="L22" s="211"/>
      <c r="M22" s="211"/>
      <c r="N22" s="211"/>
      <c r="O22" s="211"/>
    </row>
    <row r="23" spans="1:15" ht="38.1" customHeight="1">
      <c r="A23" s="211"/>
      <c r="B23" s="375"/>
      <c r="C23" s="373"/>
      <c r="D23" s="9" t="s">
        <v>380</v>
      </c>
      <c r="E23" s="156"/>
      <c r="F23" s="213"/>
      <c r="G23" s="211"/>
      <c r="H23" s="211"/>
      <c r="I23" s="211"/>
      <c r="J23" s="211"/>
      <c r="K23" s="211"/>
      <c r="L23" s="211"/>
      <c r="M23" s="211"/>
      <c r="N23" s="211"/>
      <c r="O23" s="211"/>
    </row>
    <row r="24" spans="1:15" ht="38.1" customHeight="1">
      <c r="A24" s="211"/>
      <c r="B24" s="375"/>
      <c r="C24" s="373"/>
      <c r="D24" s="9" t="s">
        <v>381</v>
      </c>
      <c r="E24" s="156"/>
      <c r="F24" s="213"/>
      <c r="G24" s="211"/>
      <c r="H24" s="211"/>
      <c r="I24" s="211"/>
      <c r="J24" s="211"/>
      <c r="K24" s="211"/>
      <c r="L24" s="211"/>
      <c r="M24" s="211"/>
      <c r="N24" s="211"/>
      <c r="O24" s="211"/>
    </row>
    <row r="25" spans="1:15" ht="38.1" customHeight="1">
      <c r="A25" s="211"/>
      <c r="B25" s="375"/>
      <c r="C25" s="373"/>
      <c r="D25" s="9" t="s">
        <v>382</v>
      </c>
      <c r="E25" s="156"/>
      <c r="F25" s="203"/>
      <c r="G25" s="211"/>
      <c r="H25" s="211"/>
      <c r="I25" s="211"/>
      <c r="J25" s="211"/>
      <c r="K25" s="211"/>
      <c r="L25" s="211"/>
      <c r="M25" s="211"/>
      <c r="N25" s="211"/>
      <c r="O25" s="211"/>
    </row>
    <row r="26" spans="1:15" ht="38.1" customHeight="1">
      <c r="A26" s="211"/>
      <c r="B26" s="375"/>
      <c r="C26" s="373"/>
      <c r="D26" s="8" t="s">
        <v>383</v>
      </c>
      <c r="E26" s="157"/>
      <c r="F26" s="203"/>
      <c r="G26" s="211"/>
      <c r="H26" s="211"/>
      <c r="I26" s="211"/>
      <c r="J26" s="211"/>
      <c r="K26" s="211"/>
      <c r="L26" s="211"/>
      <c r="M26" s="211"/>
      <c r="N26" s="211"/>
      <c r="O26" s="211"/>
    </row>
    <row r="27" spans="1:15" ht="38.1" customHeight="1">
      <c r="A27" s="211"/>
      <c r="B27" s="375"/>
      <c r="C27" s="373"/>
      <c r="D27" s="8" t="s">
        <v>384</v>
      </c>
      <c r="E27" s="157"/>
      <c r="F27" s="203"/>
      <c r="G27" s="211"/>
      <c r="H27" s="211"/>
      <c r="I27" s="211"/>
      <c r="J27" s="211"/>
      <c r="K27" s="211"/>
      <c r="L27" s="211"/>
      <c r="M27" s="211"/>
      <c r="N27" s="211"/>
      <c r="O27" s="211"/>
    </row>
    <row r="28" spans="1:15" ht="38.1" customHeight="1">
      <c r="A28" s="211"/>
      <c r="B28" s="375"/>
      <c r="C28" s="373"/>
      <c r="D28" s="9" t="s">
        <v>385</v>
      </c>
      <c r="E28" s="156"/>
      <c r="F28" s="203"/>
      <c r="G28" s="211"/>
      <c r="H28" s="211"/>
      <c r="I28" s="211"/>
      <c r="J28" s="211"/>
      <c r="K28" s="211"/>
      <c r="L28" s="211"/>
      <c r="M28" s="211"/>
      <c r="N28" s="211"/>
      <c r="O28" s="211"/>
    </row>
    <row r="29" spans="1:15" ht="38.1" customHeight="1">
      <c r="A29" s="211"/>
      <c r="B29" s="375"/>
      <c r="C29" s="373"/>
      <c r="D29" s="9" t="s">
        <v>386</v>
      </c>
      <c r="E29" s="156"/>
      <c r="F29" s="203"/>
      <c r="G29" s="211"/>
      <c r="H29" s="211"/>
      <c r="I29" s="211"/>
      <c r="J29" s="211"/>
      <c r="K29" s="211"/>
      <c r="L29" s="211"/>
      <c r="M29" s="211"/>
      <c r="N29" s="211"/>
      <c r="O29" s="211"/>
    </row>
    <row r="30" spans="1:15" ht="38.1" customHeight="1">
      <c r="A30" s="211"/>
      <c r="B30" s="375"/>
      <c r="C30" s="373"/>
      <c r="D30" s="9" t="s">
        <v>387</v>
      </c>
      <c r="E30" s="156"/>
      <c r="F30" s="203"/>
      <c r="G30" s="211"/>
      <c r="H30" s="211"/>
      <c r="I30" s="211"/>
      <c r="J30" s="211"/>
      <c r="K30" s="211"/>
      <c r="L30" s="211"/>
      <c r="M30" s="211"/>
      <c r="N30" s="211"/>
      <c r="O30" s="211"/>
    </row>
    <row r="31" spans="1:15" ht="38.1" customHeight="1">
      <c r="A31" s="211"/>
      <c r="B31" s="375"/>
      <c r="C31" s="373"/>
      <c r="D31" s="9" t="s">
        <v>388</v>
      </c>
      <c r="E31" s="156"/>
      <c r="F31" s="203"/>
      <c r="G31" s="211"/>
      <c r="H31" s="211"/>
      <c r="I31" s="211"/>
      <c r="J31" s="211"/>
      <c r="K31" s="211"/>
      <c r="L31" s="211"/>
      <c r="M31" s="211"/>
      <c r="N31" s="211"/>
      <c r="O31" s="211"/>
    </row>
    <row r="32" spans="1:15" ht="38.1" customHeight="1">
      <c r="A32" s="211"/>
      <c r="B32" s="375"/>
      <c r="C32" s="373"/>
      <c r="D32" s="9" t="s">
        <v>389</v>
      </c>
      <c r="E32" s="156"/>
      <c r="F32" s="203"/>
      <c r="G32" s="211"/>
      <c r="H32" s="211"/>
      <c r="I32" s="211"/>
      <c r="J32" s="211"/>
      <c r="K32" s="211"/>
      <c r="L32" s="211"/>
      <c r="M32" s="211"/>
      <c r="N32" s="211"/>
      <c r="O32" s="211"/>
    </row>
    <row r="33" spans="1:15" ht="38.1" customHeight="1">
      <c r="A33" s="211"/>
      <c r="B33" s="375"/>
      <c r="C33" s="373"/>
      <c r="D33" s="9" t="s">
        <v>390</v>
      </c>
      <c r="E33" s="156"/>
      <c r="F33" s="203"/>
      <c r="G33" s="211"/>
      <c r="H33" s="211"/>
      <c r="I33" s="211"/>
      <c r="J33" s="211"/>
      <c r="K33" s="211"/>
      <c r="L33" s="211"/>
      <c r="M33" s="211"/>
      <c r="N33" s="211"/>
      <c r="O33" s="211"/>
    </row>
    <row r="34" spans="1:15" ht="38.1" customHeight="1">
      <c r="A34" s="211"/>
      <c r="B34" s="375"/>
      <c r="C34" s="373"/>
      <c r="D34" s="9" t="s">
        <v>391</v>
      </c>
      <c r="E34" s="156"/>
      <c r="F34" s="203"/>
      <c r="G34" s="211"/>
      <c r="H34" s="211"/>
      <c r="I34" s="211"/>
      <c r="J34" s="211"/>
      <c r="K34" s="211"/>
      <c r="L34" s="211"/>
      <c r="M34" s="211"/>
      <c r="N34" s="211"/>
      <c r="O34" s="211"/>
    </row>
    <row r="35" spans="1:15" ht="38.1" customHeight="1">
      <c r="A35" s="211"/>
      <c r="B35" s="375"/>
      <c r="C35" s="373"/>
      <c r="D35" s="9" t="s">
        <v>392</v>
      </c>
      <c r="E35" s="156"/>
      <c r="F35" s="203"/>
      <c r="G35" s="211"/>
      <c r="H35" s="211"/>
      <c r="I35" s="211"/>
      <c r="J35" s="211"/>
      <c r="K35" s="211"/>
      <c r="L35" s="211"/>
      <c r="M35" s="211"/>
      <c r="N35" s="211"/>
      <c r="O35" s="211"/>
    </row>
    <row r="36" spans="1:15" ht="38.1" customHeight="1">
      <c r="A36" s="211"/>
      <c r="B36" s="375"/>
      <c r="C36" s="373"/>
      <c r="D36" s="9" t="s">
        <v>7027</v>
      </c>
      <c r="E36" s="156"/>
      <c r="F36" s="203"/>
      <c r="G36" s="211"/>
      <c r="H36" s="211"/>
      <c r="I36" s="211"/>
      <c r="J36" s="211"/>
      <c r="K36" s="211"/>
      <c r="L36" s="211"/>
      <c r="M36" s="211"/>
      <c r="N36" s="211"/>
      <c r="O36" s="211"/>
    </row>
    <row r="37" spans="1:15" ht="38.1" customHeight="1">
      <c r="A37" s="211"/>
      <c r="B37" s="375"/>
      <c r="C37" s="373"/>
      <c r="D37" s="9" t="s">
        <v>264</v>
      </c>
      <c r="E37" s="156"/>
      <c r="F37" s="203"/>
      <c r="G37" s="211"/>
      <c r="H37" s="211"/>
      <c r="I37" s="211"/>
      <c r="J37" s="211"/>
      <c r="K37" s="211"/>
      <c r="L37" s="211"/>
      <c r="M37" s="211"/>
      <c r="N37" s="211"/>
      <c r="O37" s="211"/>
    </row>
    <row r="38" spans="1:15" ht="38.1" customHeight="1">
      <c r="A38" s="211"/>
      <c r="B38" s="375"/>
      <c r="C38" s="373" t="s">
        <v>303</v>
      </c>
      <c r="D38" s="373"/>
      <c r="E38" s="157"/>
      <c r="F38" s="203"/>
      <c r="G38" s="211"/>
      <c r="H38" s="211"/>
      <c r="I38" s="211"/>
      <c r="J38" s="211"/>
      <c r="K38" s="211"/>
      <c r="L38" s="211"/>
      <c r="M38" s="211"/>
      <c r="N38" s="211"/>
      <c r="O38" s="211"/>
    </row>
    <row r="39" spans="1:15" ht="38.1" customHeight="1">
      <c r="A39" s="211"/>
      <c r="B39" s="375"/>
      <c r="C39" s="373" t="s">
        <v>304</v>
      </c>
      <c r="D39" s="373"/>
      <c r="E39" s="156"/>
      <c r="F39" s="203"/>
      <c r="G39" s="211"/>
      <c r="H39" s="211"/>
      <c r="I39" s="211"/>
      <c r="J39" s="211"/>
      <c r="K39" s="211"/>
      <c r="L39" s="211"/>
      <c r="M39" s="211"/>
      <c r="N39" s="211"/>
      <c r="O39" s="211"/>
    </row>
    <row r="40" spans="1:15" ht="38.1" customHeight="1">
      <c r="A40" s="211"/>
      <c r="B40" s="375"/>
      <c r="C40" s="373" t="s">
        <v>305</v>
      </c>
      <c r="D40" s="373"/>
      <c r="E40" s="156"/>
      <c r="F40" s="203"/>
      <c r="G40" s="211"/>
      <c r="H40" s="211"/>
      <c r="I40" s="211"/>
      <c r="J40" s="211"/>
      <c r="K40" s="211"/>
      <c r="L40" s="211"/>
      <c r="M40" s="211"/>
      <c r="N40" s="211"/>
      <c r="O40" s="211"/>
    </row>
    <row r="41" spans="1:15" ht="38.1" customHeight="1">
      <c r="A41" s="211"/>
      <c r="B41" s="375" t="s">
        <v>306</v>
      </c>
      <c r="C41" s="373" t="s">
        <v>307</v>
      </c>
      <c r="D41" s="373"/>
      <c r="E41" s="158"/>
      <c r="F41" s="203"/>
      <c r="G41" s="211"/>
      <c r="H41" s="211"/>
      <c r="I41" s="211"/>
      <c r="J41" s="211"/>
      <c r="K41" s="211"/>
      <c r="L41" s="211"/>
      <c r="M41" s="211"/>
      <c r="N41" s="211"/>
      <c r="O41" s="211"/>
    </row>
    <row r="42" spans="1:15" ht="38.1" customHeight="1">
      <c r="A42" s="211"/>
      <c r="B42" s="375"/>
      <c r="C42" s="373" t="s">
        <v>396</v>
      </c>
      <c r="D42" s="373"/>
      <c r="E42" s="156"/>
      <c r="F42" s="203"/>
      <c r="G42" s="211"/>
      <c r="H42" s="211"/>
      <c r="I42" s="211"/>
      <c r="J42" s="211"/>
      <c r="K42" s="211"/>
      <c r="L42" s="211"/>
      <c r="M42" s="211"/>
      <c r="N42" s="211"/>
      <c r="O42" s="211"/>
    </row>
    <row r="43" spans="1:15" ht="38.1" customHeight="1">
      <c r="A43" s="211"/>
      <c r="B43" s="375"/>
      <c r="C43" s="373" t="s">
        <v>309</v>
      </c>
      <c r="D43" s="373"/>
      <c r="E43" s="156"/>
      <c r="F43" s="203"/>
      <c r="G43" s="211"/>
      <c r="H43" s="211"/>
      <c r="I43" s="211"/>
      <c r="J43" s="211"/>
      <c r="K43" s="211"/>
      <c r="L43" s="211"/>
      <c r="M43" s="211"/>
      <c r="N43" s="211"/>
      <c r="O43" s="211"/>
    </row>
    <row r="44" spans="1:15" ht="38.1" customHeight="1">
      <c r="A44" s="211"/>
      <c r="B44" s="375"/>
      <c r="C44" s="373" t="s">
        <v>310</v>
      </c>
      <c r="D44" s="373"/>
      <c r="E44" s="157"/>
      <c r="F44" s="203"/>
      <c r="G44" s="211"/>
      <c r="H44" s="211"/>
      <c r="I44" s="211"/>
      <c r="J44" s="211"/>
      <c r="K44" s="211"/>
      <c r="L44" s="211"/>
      <c r="M44" s="211"/>
      <c r="N44" s="211"/>
      <c r="O44" s="211"/>
    </row>
    <row r="45" spans="1:15" ht="38.1" customHeight="1">
      <c r="A45" s="211"/>
      <c r="B45" s="375"/>
      <c r="C45" s="373" t="s">
        <v>311</v>
      </c>
      <c r="D45" s="373"/>
      <c r="E45" s="157"/>
      <c r="F45" s="203"/>
      <c r="G45" s="211"/>
      <c r="H45" s="211"/>
      <c r="I45" s="211"/>
      <c r="J45" s="211"/>
      <c r="K45" s="211"/>
      <c r="L45" s="211"/>
      <c r="M45" s="211"/>
      <c r="N45" s="211"/>
      <c r="O45" s="211"/>
    </row>
    <row r="46" spans="1:15" ht="38.1" customHeight="1">
      <c r="A46" s="211"/>
      <c r="B46" s="375"/>
      <c r="C46" s="373" t="s">
        <v>312</v>
      </c>
      <c r="D46" s="373"/>
      <c r="E46" s="157"/>
      <c r="F46" s="203"/>
      <c r="G46" s="211"/>
      <c r="H46" s="211"/>
      <c r="I46" s="211"/>
      <c r="J46" s="211"/>
      <c r="K46" s="211"/>
      <c r="L46" s="211"/>
      <c r="M46" s="211"/>
      <c r="N46" s="211"/>
      <c r="O46" s="211"/>
    </row>
    <row r="47" spans="1:15" ht="38.1" customHeight="1">
      <c r="A47" s="211"/>
      <c r="B47" s="375"/>
      <c r="C47" s="373" t="s">
        <v>313</v>
      </c>
      <c r="D47" s="373"/>
      <c r="E47" s="157"/>
      <c r="F47" s="203"/>
      <c r="G47" s="211"/>
      <c r="H47" s="211"/>
      <c r="I47" s="211"/>
      <c r="J47" s="211"/>
      <c r="K47" s="211"/>
      <c r="L47" s="211"/>
      <c r="M47" s="211"/>
      <c r="N47" s="211"/>
      <c r="O47" s="211"/>
    </row>
    <row r="48" spans="1:15" ht="38.1" customHeight="1">
      <c r="A48" s="211"/>
      <c r="B48" s="375"/>
      <c r="C48" s="373" t="s">
        <v>314</v>
      </c>
      <c r="D48" s="373"/>
      <c r="E48" s="159"/>
      <c r="F48" s="203"/>
      <c r="G48" s="211"/>
      <c r="H48" s="211"/>
      <c r="I48" s="211"/>
      <c r="J48" s="211"/>
      <c r="K48" s="211"/>
      <c r="L48" s="211"/>
      <c r="M48" s="211"/>
      <c r="N48" s="211"/>
      <c r="O48" s="211"/>
    </row>
    <row r="49" spans="1:15" ht="38.1" customHeight="1">
      <c r="A49" s="211"/>
      <c r="B49" s="375"/>
      <c r="C49" s="373" t="s">
        <v>315</v>
      </c>
      <c r="D49" s="373"/>
      <c r="E49" s="158"/>
      <c r="F49" s="203"/>
      <c r="G49" s="211"/>
      <c r="H49" s="211"/>
      <c r="I49" s="211"/>
      <c r="J49" s="211"/>
      <c r="K49" s="211"/>
      <c r="L49" s="211"/>
      <c r="M49" s="211"/>
      <c r="N49" s="211"/>
      <c r="O49" s="211"/>
    </row>
    <row r="50" spans="1:15" ht="38.1" customHeight="1">
      <c r="A50" s="211"/>
      <c r="B50" s="369" t="s">
        <v>316</v>
      </c>
      <c r="C50" s="371" t="s">
        <v>317</v>
      </c>
      <c r="D50" s="371"/>
      <c r="E50" s="162"/>
      <c r="F50" s="203"/>
      <c r="G50" s="211"/>
      <c r="H50" s="211"/>
      <c r="I50" s="211"/>
      <c r="J50" s="211"/>
      <c r="K50" s="211"/>
      <c r="L50" s="211"/>
      <c r="M50" s="211"/>
      <c r="N50" s="211"/>
      <c r="O50" s="211"/>
    </row>
    <row r="51" spans="1:15" ht="38.1" customHeight="1">
      <c r="A51" s="211"/>
      <c r="B51" s="370"/>
      <c r="C51" s="371" t="s">
        <v>318</v>
      </c>
      <c r="D51" s="371"/>
      <c r="E51" s="162"/>
      <c r="F51" s="203"/>
      <c r="G51" s="211"/>
      <c r="H51" s="211"/>
      <c r="I51" s="211"/>
      <c r="J51" s="211"/>
      <c r="K51" s="211"/>
      <c r="L51" s="211"/>
      <c r="M51" s="211"/>
      <c r="N51" s="211"/>
      <c r="O51" s="211"/>
    </row>
    <row r="52" spans="1:15" ht="38.1" customHeight="1">
      <c r="A52" s="211"/>
      <c r="B52" s="375" t="s">
        <v>319</v>
      </c>
      <c r="C52" s="373" t="s">
        <v>397</v>
      </c>
      <c r="D52" s="373"/>
      <c r="E52" s="156"/>
      <c r="F52" s="203"/>
      <c r="G52" s="211"/>
      <c r="H52" s="211"/>
      <c r="I52" s="211"/>
      <c r="J52" s="211"/>
      <c r="K52" s="211"/>
      <c r="L52" s="211"/>
      <c r="M52" s="211"/>
      <c r="N52" s="211"/>
      <c r="O52" s="211"/>
    </row>
    <row r="53" spans="1:15" ht="38.1" customHeight="1">
      <c r="A53" s="211"/>
      <c r="B53" s="375"/>
      <c r="C53" s="373" t="s">
        <v>398</v>
      </c>
      <c r="D53" s="373"/>
      <c r="E53" s="158"/>
      <c r="F53" s="203"/>
      <c r="G53" s="211"/>
      <c r="H53" s="211"/>
      <c r="I53" s="211"/>
      <c r="J53" s="211"/>
      <c r="K53" s="211"/>
      <c r="L53" s="211"/>
      <c r="M53" s="211"/>
      <c r="N53" s="211"/>
      <c r="O53" s="211"/>
    </row>
    <row r="54" spans="1:15" ht="38.1" customHeight="1">
      <c r="A54" s="211"/>
      <c r="B54" s="375"/>
      <c r="C54" s="373" t="s">
        <v>320</v>
      </c>
      <c r="D54" s="373"/>
      <c r="E54" s="156"/>
      <c r="F54" s="203"/>
      <c r="G54" s="211"/>
      <c r="H54" s="211"/>
      <c r="I54" s="211"/>
      <c r="J54" s="211"/>
      <c r="K54" s="211"/>
      <c r="L54" s="211"/>
      <c r="M54" s="211"/>
      <c r="N54" s="211"/>
      <c r="O54" s="211"/>
    </row>
    <row r="55" spans="1:15" ht="38.1" customHeight="1">
      <c r="A55" s="211"/>
      <c r="B55" s="375"/>
      <c r="C55" s="373" t="s">
        <v>321</v>
      </c>
      <c r="D55" s="373"/>
      <c r="E55" s="158"/>
      <c r="F55" s="203"/>
      <c r="G55" s="211"/>
      <c r="H55" s="211"/>
      <c r="I55" s="211"/>
      <c r="J55" s="211"/>
      <c r="K55" s="211"/>
      <c r="L55" s="211"/>
      <c r="M55" s="211"/>
      <c r="N55" s="211"/>
      <c r="O55" s="211"/>
    </row>
    <row r="56" spans="1:15" ht="38.1" customHeight="1">
      <c r="A56" s="211"/>
      <c r="B56" s="375"/>
      <c r="C56" s="373" t="s">
        <v>322</v>
      </c>
      <c r="D56" s="373"/>
      <c r="E56" s="156"/>
      <c r="F56" s="203"/>
      <c r="G56" s="211"/>
      <c r="H56" s="211"/>
      <c r="I56" s="211"/>
      <c r="J56" s="211"/>
      <c r="K56" s="211"/>
      <c r="L56" s="211"/>
      <c r="M56" s="211"/>
      <c r="N56" s="211"/>
      <c r="O56" s="211"/>
    </row>
    <row r="57" spans="1:15" ht="38.1" customHeight="1">
      <c r="A57" s="211"/>
      <c r="B57" s="375"/>
      <c r="C57" s="373" t="s">
        <v>323</v>
      </c>
      <c r="D57" s="373"/>
      <c r="E57" s="158"/>
      <c r="F57" s="203"/>
      <c r="G57" s="211"/>
      <c r="H57" s="211"/>
      <c r="I57" s="211"/>
      <c r="J57" s="211"/>
      <c r="K57" s="211"/>
      <c r="L57" s="211"/>
      <c r="M57" s="211"/>
      <c r="N57" s="211"/>
      <c r="O57" s="211"/>
    </row>
    <row r="58" spans="1:15" ht="38.1" customHeight="1">
      <c r="A58" s="211"/>
      <c r="B58" s="375"/>
      <c r="C58" s="373" t="s">
        <v>324</v>
      </c>
      <c r="D58" s="373"/>
      <c r="E58" s="156"/>
      <c r="F58" s="203"/>
      <c r="G58" s="211"/>
      <c r="H58" s="211"/>
      <c r="I58" s="211"/>
      <c r="J58" s="211"/>
      <c r="K58" s="211"/>
      <c r="L58" s="211"/>
      <c r="M58" s="211"/>
      <c r="N58" s="211"/>
      <c r="O58" s="211"/>
    </row>
    <row r="59" spans="1:15" ht="38.1" customHeight="1">
      <c r="A59" s="211"/>
      <c r="B59" s="375"/>
      <c r="C59" s="373" t="s">
        <v>325</v>
      </c>
      <c r="D59" s="373"/>
      <c r="E59" s="159"/>
      <c r="F59" s="203"/>
      <c r="G59" s="211"/>
      <c r="H59" s="211"/>
      <c r="I59" s="211"/>
      <c r="J59" s="211"/>
      <c r="K59" s="211"/>
      <c r="L59" s="211"/>
      <c r="M59" s="211"/>
      <c r="N59" s="211"/>
      <c r="O59" s="211"/>
    </row>
    <row r="60" spans="1:15" ht="38.1" customHeight="1">
      <c r="A60" s="211"/>
      <c r="B60" s="375"/>
      <c r="C60" s="373" t="s">
        <v>326</v>
      </c>
      <c r="D60" s="373"/>
      <c r="E60" s="156"/>
      <c r="F60" s="203"/>
      <c r="G60" s="211"/>
      <c r="H60" s="211"/>
      <c r="I60" s="211"/>
      <c r="J60" s="211"/>
      <c r="K60" s="211"/>
      <c r="L60" s="211"/>
      <c r="M60" s="211"/>
      <c r="N60" s="211"/>
      <c r="O60" s="211"/>
    </row>
    <row r="61" spans="1:15" ht="38.1" customHeight="1">
      <c r="A61" s="211"/>
      <c r="B61" s="375"/>
      <c r="C61" s="374" t="s">
        <v>399</v>
      </c>
      <c r="D61" s="9" t="s">
        <v>328</v>
      </c>
      <c r="E61" s="156"/>
      <c r="F61" s="203"/>
      <c r="G61" s="211"/>
      <c r="H61" s="211"/>
      <c r="I61" s="211"/>
      <c r="J61" s="211"/>
      <c r="K61" s="211"/>
      <c r="L61" s="211"/>
      <c r="M61" s="211"/>
      <c r="N61" s="211"/>
      <c r="O61" s="211"/>
    </row>
    <row r="62" spans="1:15" ht="38.1" customHeight="1">
      <c r="A62" s="211"/>
      <c r="B62" s="375"/>
      <c r="C62" s="374"/>
      <c r="D62" s="9" t="s">
        <v>329</v>
      </c>
      <c r="E62" s="156"/>
      <c r="F62" s="203"/>
      <c r="G62" s="211"/>
      <c r="H62" s="211"/>
      <c r="I62" s="211"/>
      <c r="J62" s="211"/>
      <c r="K62" s="211"/>
      <c r="L62" s="211"/>
      <c r="M62" s="211"/>
      <c r="N62" s="211"/>
      <c r="O62" s="211"/>
    </row>
    <row r="63" spans="1:15" ht="38.1" customHeight="1">
      <c r="A63" s="211"/>
      <c r="B63" s="375"/>
      <c r="C63" s="374"/>
      <c r="D63" s="9" t="s">
        <v>330</v>
      </c>
      <c r="E63" s="158"/>
      <c r="F63" s="203"/>
      <c r="G63" s="211"/>
      <c r="H63" s="211"/>
      <c r="I63" s="211"/>
      <c r="J63" s="211"/>
      <c r="K63" s="211"/>
      <c r="L63" s="211"/>
      <c r="M63" s="211"/>
      <c r="N63" s="211"/>
      <c r="O63" s="211"/>
    </row>
    <row r="64" spans="1:15" ht="38.1" customHeight="1">
      <c r="A64" s="211"/>
      <c r="B64" s="375"/>
      <c r="C64" s="374"/>
      <c r="D64" s="9" t="s">
        <v>334</v>
      </c>
      <c r="E64" s="156"/>
      <c r="F64" s="203"/>
      <c r="G64" s="211"/>
      <c r="H64" s="211"/>
      <c r="I64" s="211"/>
      <c r="J64" s="211"/>
      <c r="K64" s="211"/>
      <c r="L64" s="211"/>
      <c r="M64" s="211"/>
      <c r="N64" s="211"/>
      <c r="O64" s="211"/>
    </row>
    <row r="65" spans="1:15" ht="38.1" customHeight="1">
      <c r="A65" s="211"/>
      <c r="B65" s="375"/>
      <c r="C65" s="374"/>
      <c r="D65" s="9" t="s">
        <v>331</v>
      </c>
      <c r="E65" s="160"/>
      <c r="F65" s="203"/>
      <c r="G65" s="211"/>
      <c r="H65" s="211"/>
      <c r="I65" s="211"/>
      <c r="J65" s="211"/>
      <c r="K65" s="211"/>
      <c r="L65" s="211"/>
      <c r="M65" s="211"/>
      <c r="N65" s="211"/>
      <c r="O65" s="211"/>
    </row>
    <row r="66" spans="1:15" ht="38.1" customHeight="1">
      <c r="A66" s="211"/>
      <c r="B66" s="375"/>
      <c r="C66" s="374" t="s">
        <v>401</v>
      </c>
      <c r="D66" s="9" t="s">
        <v>328</v>
      </c>
      <c r="E66" s="157"/>
      <c r="F66" s="203"/>
      <c r="G66" s="211"/>
      <c r="H66" s="211"/>
      <c r="I66" s="211"/>
      <c r="J66" s="211"/>
      <c r="K66" s="211"/>
      <c r="L66" s="211"/>
      <c r="M66" s="211"/>
      <c r="N66" s="211"/>
      <c r="O66" s="211"/>
    </row>
    <row r="67" spans="1:15" ht="38.1" customHeight="1">
      <c r="A67" s="211"/>
      <c r="B67" s="375"/>
      <c r="C67" s="374"/>
      <c r="D67" s="9" t="s">
        <v>329</v>
      </c>
      <c r="E67" s="156"/>
      <c r="F67" s="203"/>
      <c r="G67" s="211"/>
      <c r="H67" s="211"/>
      <c r="I67" s="211"/>
      <c r="J67" s="211"/>
      <c r="K67" s="211"/>
      <c r="L67" s="211"/>
      <c r="M67" s="211"/>
      <c r="N67" s="211"/>
      <c r="O67" s="211"/>
    </row>
    <row r="68" spans="1:15" ht="38.1" customHeight="1">
      <c r="A68" s="211"/>
      <c r="B68" s="375"/>
      <c r="C68" s="374"/>
      <c r="D68" s="9" t="s">
        <v>330</v>
      </c>
      <c r="E68" s="158"/>
      <c r="F68" s="203"/>
      <c r="G68" s="211"/>
      <c r="H68" s="211"/>
      <c r="I68" s="211"/>
      <c r="J68" s="211"/>
      <c r="K68" s="211"/>
      <c r="L68" s="211"/>
      <c r="M68" s="211"/>
      <c r="N68" s="211"/>
      <c r="O68" s="211"/>
    </row>
    <row r="69" spans="1:15" ht="38.1" customHeight="1">
      <c r="A69" s="211"/>
      <c r="B69" s="375"/>
      <c r="C69" s="374"/>
      <c r="D69" s="9" t="s">
        <v>334</v>
      </c>
      <c r="E69" s="156"/>
      <c r="F69" s="203"/>
      <c r="G69" s="211"/>
      <c r="H69" s="211"/>
      <c r="I69" s="211"/>
      <c r="J69" s="211"/>
      <c r="K69" s="211"/>
      <c r="L69" s="211"/>
      <c r="M69" s="211"/>
      <c r="N69" s="211"/>
      <c r="O69" s="211"/>
    </row>
    <row r="70" spans="1:15" ht="38.1" customHeight="1">
      <c r="A70" s="211"/>
      <c r="B70" s="375"/>
      <c r="C70" s="374"/>
      <c r="D70" s="9" t="s">
        <v>331</v>
      </c>
      <c r="E70" s="160"/>
      <c r="F70" s="203"/>
      <c r="G70" s="211"/>
      <c r="H70" s="211"/>
      <c r="I70" s="211"/>
      <c r="J70" s="211"/>
      <c r="K70" s="211"/>
      <c r="L70" s="211"/>
      <c r="M70" s="211"/>
      <c r="N70" s="211"/>
      <c r="O70" s="211"/>
    </row>
    <row r="71" spans="1:15" ht="38.1" customHeight="1">
      <c r="A71" s="211"/>
      <c r="B71" s="375"/>
      <c r="C71" s="374" t="s">
        <v>332</v>
      </c>
      <c r="D71" s="9" t="s">
        <v>328</v>
      </c>
      <c r="E71" s="156"/>
      <c r="F71" s="211"/>
      <c r="G71" s="211"/>
      <c r="H71" s="211"/>
      <c r="I71" s="211"/>
      <c r="J71" s="211"/>
      <c r="K71" s="211"/>
      <c r="L71" s="211"/>
      <c r="M71" s="211"/>
      <c r="N71" s="211"/>
      <c r="O71" s="211"/>
    </row>
    <row r="72" spans="1:15" ht="38.1" customHeight="1">
      <c r="A72" s="211"/>
      <c r="B72" s="375"/>
      <c r="C72" s="374"/>
      <c r="D72" s="9" t="s">
        <v>329</v>
      </c>
      <c r="E72" s="156"/>
      <c r="F72" s="203"/>
      <c r="G72" s="211"/>
      <c r="H72" s="211"/>
      <c r="I72" s="211"/>
      <c r="J72" s="211"/>
      <c r="K72" s="211"/>
      <c r="L72" s="211"/>
      <c r="M72" s="211"/>
      <c r="N72" s="211"/>
      <c r="O72" s="211"/>
    </row>
    <row r="73" spans="1:15" ht="38.1" customHeight="1">
      <c r="A73" s="211"/>
      <c r="B73" s="375"/>
      <c r="C73" s="374"/>
      <c r="D73" s="9" t="s">
        <v>330</v>
      </c>
      <c r="E73" s="158"/>
      <c r="F73" s="211"/>
      <c r="G73" s="211"/>
      <c r="H73" s="211"/>
      <c r="I73" s="211"/>
      <c r="J73" s="211"/>
      <c r="K73" s="211"/>
      <c r="L73" s="211"/>
      <c r="M73" s="211"/>
      <c r="N73" s="211"/>
      <c r="O73" s="211"/>
    </row>
    <row r="74" spans="1:15" ht="38.1" customHeight="1">
      <c r="A74" s="211"/>
      <c r="B74" s="375"/>
      <c r="C74" s="374"/>
      <c r="D74" s="9" t="s">
        <v>331</v>
      </c>
      <c r="E74" s="160"/>
      <c r="F74" s="211"/>
      <c r="G74" s="211"/>
      <c r="H74" s="211"/>
      <c r="I74" s="211"/>
      <c r="J74" s="211"/>
      <c r="K74" s="211"/>
      <c r="L74" s="211"/>
      <c r="M74" s="211"/>
      <c r="N74" s="211"/>
      <c r="O74" s="211"/>
    </row>
    <row r="75" spans="1:15" ht="38.1" customHeight="1">
      <c r="A75" s="211"/>
      <c r="B75" s="375"/>
      <c r="C75" s="374" t="s">
        <v>333</v>
      </c>
      <c r="D75" s="9" t="s">
        <v>328</v>
      </c>
      <c r="E75" s="156"/>
      <c r="F75" s="211"/>
      <c r="G75" s="211"/>
      <c r="H75" s="211"/>
      <c r="I75" s="211"/>
      <c r="J75" s="211"/>
      <c r="K75" s="211"/>
      <c r="L75" s="211"/>
      <c r="M75" s="211"/>
      <c r="N75" s="211"/>
      <c r="O75" s="211"/>
    </row>
    <row r="76" spans="1:15" ht="38.1" customHeight="1">
      <c r="A76" s="211"/>
      <c r="B76" s="375"/>
      <c r="C76" s="374"/>
      <c r="D76" s="9" t="s">
        <v>329</v>
      </c>
      <c r="E76" s="156"/>
      <c r="F76" s="211"/>
      <c r="G76" s="211"/>
      <c r="H76" s="211"/>
      <c r="I76" s="211"/>
      <c r="J76" s="211"/>
      <c r="K76" s="211"/>
      <c r="L76" s="211"/>
      <c r="M76" s="211"/>
      <c r="N76" s="211"/>
      <c r="O76" s="211"/>
    </row>
    <row r="77" spans="1:15" ht="38.1" customHeight="1">
      <c r="A77" s="211"/>
      <c r="B77" s="375"/>
      <c r="C77" s="374"/>
      <c r="D77" s="9" t="s">
        <v>330</v>
      </c>
      <c r="E77" s="158"/>
      <c r="F77" s="211"/>
      <c r="G77" s="211"/>
      <c r="H77" s="211"/>
      <c r="I77" s="211"/>
      <c r="J77" s="211"/>
      <c r="K77" s="211"/>
      <c r="L77" s="211"/>
      <c r="M77" s="211"/>
      <c r="N77" s="211"/>
      <c r="O77" s="211"/>
    </row>
    <row r="78" spans="1:15" ht="38.1" customHeight="1">
      <c r="A78" s="211"/>
      <c r="B78" s="375"/>
      <c r="C78" s="374"/>
      <c r="D78" s="9" t="s">
        <v>334</v>
      </c>
      <c r="E78" s="156"/>
      <c r="F78" s="211"/>
      <c r="G78" s="211"/>
      <c r="H78" s="211"/>
      <c r="I78" s="211"/>
      <c r="J78" s="211"/>
      <c r="K78" s="211"/>
      <c r="L78" s="211"/>
      <c r="M78" s="211"/>
      <c r="N78" s="211"/>
      <c r="O78" s="211"/>
    </row>
    <row r="79" spans="1:15" ht="38.1" customHeight="1">
      <c r="A79" s="211"/>
      <c r="B79" s="375"/>
      <c r="C79" s="374"/>
      <c r="D79" s="9" t="s">
        <v>331</v>
      </c>
      <c r="E79" s="160"/>
      <c r="F79" s="211"/>
      <c r="G79" s="211"/>
      <c r="H79" s="211"/>
      <c r="I79" s="211"/>
      <c r="J79" s="211"/>
      <c r="K79" s="211"/>
      <c r="L79" s="211"/>
      <c r="M79" s="211"/>
      <c r="N79" s="211"/>
      <c r="O79" s="211"/>
    </row>
    <row r="80" spans="1:15" ht="38.1" customHeight="1">
      <c r="A80" s="211"/>
      <c r="B80" s="375" t="s">
        <v>240</v>
      </c>
      <c r="C80" s="375"/>
      <c r="D80" s="375"/>
      <c r="E80" s="161"/>
      <c r="F80" s="211"/>
      <c r="G80" s="211"/>
      <c r="H80" s="211"/>
      <c r="I80" s="211"/>
      <c r="J80" s="211"/>
      <c r="K80" s="211"/>
      <c r="L80" s="211"/>
      <c r="M80" s="211"/>
      <c r="N80" s="211"/>
      <c r="O80" s="211"/>
    </row>
    <row r="81" spans="2:4">
      <c r="B81" s="189"/>
      <c r="C81" s="189"/>
      <c r="D81" s="189"/>
    </row>
    <row r="82" spans="2:4">
      <c r="B82" s="189"/>
      <c r="C82" s="189"/>
      <c r="D82" s="189"/>
    </row>
    <row r="83" spans="2:4">
      <c r="B83" s="189"/>
      <c r="C83" s="189"/>
      <c r="D83" s="189"/>
    </row>
    <row r="84" spans="2:4">
      <c r="B84" s="189"/>
      <c r="C84" s="189"/>
      <c r="D84" s="189"/>
    </row>
    <row r="85" spans="2:4">
      <c r="B85" s="189"/>
      <c r="C85" s="189"/>
      <c r="D85" s="189"/>
    </row>
    <row r="86" spans="2:4">
      <c r="B86" s="189"/>
      <c r="C86" s="189"/>
      <c r="D86" s="189"/>
    </row>
    <row r="87" spans="2:4">
      <c r="B87" s="189"/>
      <c r="C87" s="189"/>
      <c r="D87" s="189"/>
    </row>
    <row r="88" spans="2:4">
      <c r="B88" s="189"/>
      <c r="C88" s="189"/>
      <c r="D88" s="189"/>
    </row>
    <row r="89" spans="2:4">
      <c r="B89" s="189"/>
      <c r="C89" s="189"/>
      <c r="D89" s="189"/>
    </row>
    <row r="90" spans="2:4">
      <c r="B90" s="189"/>
      <c r="C90" s="189"/>
      <c r="D90" s="189"/>
    </row>
    <row r="91" spans="2:4">
      <c r="B91" s="189"/>
      <c r="C91" s="189"/>
      <c r="D91" s="189"/>
    </row>
    <row r="92" spans="2:4">
      <c r="B92" s="189"/>
      <c r="C92" s="189"/>
      <c r="D92" s="189"/>
    </row>
    <row r="93" spans="2:4">
      <c r="B93" s="189"/>
      <c r="C93" s="189"/>
      <c r="D93" s="189"/>
    </row>
    <row r="94" spans="2:4">
      <c r="B94" s="189"/>
      <c r="C94" s="189"/>
      <c r="D94" s="189"/>
    </row>
    <row r="95" spans="2:4">
      <c r="B95" s="189"/>
      <c r="C95" s="189"/>
      <c r="D95" s="189"/>
    </row>
    <row r="96" spans="2:4">
      <c r="B96" s="189"/>
      <c r="C96" s="189"/>
      <c r="D96" s="189"/>
    </row>
    <row r="97" spans="2:4">
      <c r="B97" s="189"/>
      <c r="C97" s="189"/>
      <c r="D97" s="189"/>
    </row>
    <row r="98" spans="2:4">
      <c r="B98" s="189"/>
      <c r="C98" s="189"/>
      <c r="D98" s="189"/>
    </row>
    <row r="99" spans="2:4">
      <c r="B99" s="189"/>
      <c r="C99" s="189"/>
      <c r="D99" s="189"/>
    </row>
    <row r="100" spans="2:4">
      <c r="B100" s="189"/>
      <c r="C100" s="189"/>
      <c r="D100" s="189"/>
    </row>
    <row r="101" spans="2:4">
      <c r="B101" s="189"/>
      <c r="C101" s="189"/>
      <c r="D101" s="189"/>
    </row>
    <row r="102" spans="2:4">
      <c r="B102" s="189"/>
      <c r="C102" s="189"/>
      <c r="D102" s="189"/>
    </row>
    <row r="103" spans="2:4">
      <c r="B103" s="189"/>
      <c r="C103" s="189"/>
      <c r="D103" s="189"/>
    </row>
    <row r="104" spans="2:4">
      <c r="B104" s="189"/>
      <c r="C104" s="189"/>
      <c r="D104" s="189"/>
    </row>
    <row r="105" spans="2:4">
      <c r="B105" s="189"/>
      <c r="C105" s="189"/>
      <c r="D105" s="189"/>
    </row>
    <row r="106" spans="2:4">
      <c r="B106" s="189"/>
      <c r="C106" s="189"/>
      <c r="D106" s="189"/>
    </row>
    <row r="107" spans="2:4">
      <c r="B107" s="189"/>
      <c r="C107" s="189"/>
      <c r="D107" s="189"/>
    </row>
    <row r="108" spans="2:4">
      <c r="B108" s="189"/>
      <c r="C108" s="189"/>
      <c r="D108" s="189"/>
    </row>
    <row r="109" spans="2:4">
      <c r="B109" s="189"/>
      <c r="C109" s="189"/>
      <c r="D109" s="189"/>
    </row>
    <row r="110" spans="2:4">
      <c r="B110" s="189"/>
      <c r="C110" s="189"/>
      <c r="D110" s="189"/>
    </row>
    <row r="111" spans="2:4">
      <c r="B111" s="189"/>
      <c r="C111" s="189"/>
      <c r="D111" s="189"/>
    </row>
    <row r="112" spans="2:4">
      <c r="B112" s="189"/>
      <c r="C112" s="189"/>
      <c r="D112" s="189"/>
    </row>
    <row r="113" spans="2:4">
      <c r="B113" s="189"/>
      <c r="C113" s="189"/>
      <c r="D113" s="189"/>
    </row>
    <row r="114" spans="2:4">
      <c r="B114" s="189"/>
      <c r="C114" s="189"/>
      <c r="D114" s="189"/>
    </row>
    <row r="115" spans="2:4">
      <c r="B115" s="189"/>
      <c r="C115" s="189"/>
      <c r="D115" s="189"/>
    </row>
    <row r="116" spans="2:4">
      <c r="B116" s="189"/>
      <c r="C116" s="189"/>
      <c r="D116" s="189"/>
    </row>
    <row r="117" spans="2:4">
      <c r="B117" s="189"/>
      <c r="C117" s="189"/>
      <c r="D117" s="189"/>
    </row>
    <row r="118" spans="2:4">
      <c r="B118" s="189"/>
      <c r="C118" s="189"/>
      <c r="D118" s="189"/>
    </row>
    <row r="119" spans="2:4">
      <c r="B119" s="189"/>
      <c r="C119" s="189"/>
      <c r="D119" s="189"/>
    </row>
    <row r="120" spans="2:4">
      <c r="B120" s="189"/>
      <c r="C120" s="189"/>
      <c r="D120" s="189"/>
    </row>
    <row r="121" spans="2:4">
      <c r="B121" s="189"/>
      <c r="C121" s="189"/>
      <c r="D121" s="189"/>
    </row>
    <row r="122" spans="2:4">
      <c r="B122" s="189"/>
      <c r="C122" s="189"/>
      <c r="D122" s="189"/>
    </row>
    <row r="123" spans="2:4">
      <c r="B123" s="189"/>
      <c r="C123" s="189"/>
      <c r="D123" s="189"/>
    </row>
    <row r="124" spans="2:4">
      <c r="B124" s="189"/>
      <c r="C124" s="189"/>
      <c r="D124" s="189"/>
    </row>
    <row r="125" spans="2:4">
      <c r="B125" s="189"/>
      <c r="C125" s="189"/>
      <c r="D125" s="189"/>
    </row>
    <row r="126" spans="2:4">
      <c r="B126" s="189"/>
      <c r="C126" s="189"/>
      <c r="D126" s="189"/>
    </row>
    <row r="127" spans="2:4">
      <c r="B127" s="189"/>
      <c r="C127" s="189"/>
      <c r="D127" s="189"/>
    </row>
    <row r="128" spans="2:4">
      <c r="B128" s="189"/>
      <c r="C128" s="189"/>
      <c r="D128" s="189"/>
    </row>
    <row r="129" spans="2:4">
      <c r="B129" s="189"/>
      <c r="C129" s="189"/>
      <c r="D129" s="189"/>
    </row>
    <row r="130" spans="2:4">
      <c r="B130" s="189"/>
      <c r="C130" s="189"/>
      <c r="D130" s="189"/>
    </row>
    <row r="131" spans="2:4">
      <c r="B131" s="189"/>
      <c r="C131" s="189"/>
      <c r="D131" s="189"/>
    </row>
    <row r="132" spans="2:4">
      <c r="B132" s="189"/>
      <c r="C132" s="189"/>
      <c r="D132" s="189"/>
    </row>
    <row r="133" spans="2:4">
      <c r="B133" s="189"/>
      <c r="C133" s="189"/>
      <c r="D133" s="189"/>
    </row>
    <row r="134" spans="2:4">
      <c r="B134" s="189"/>
      <c r="C134" s="189"/>
      <c r="D134" s="189"/>
    </row>
    <row r="135" spans="2:4">
      <c r="B135" s="189"/>
      <c r="C135" s="189"/>
      <c r="D135" s="189"/>
    </row>
    <row r="136" spans="2:4">
      <c r="B136" s="189"/>
      <c r="C136" s="189"/>
      <c r="D136" s="189"/>
    </row>
    <row r="137" spans="2:4">
      <c r="B137" s="189"/>
      <c r="C137" s="189"/>
      <c r="D137" s="189"/>
    </row>
    <row r="138" spans="2:4">
      <c r="B138" s="189"/>
      <c r="C138" s="189"/>
      <c r="D138" s="189"/>
    </row>
    <row r="139" spans="2:4">
      <c r="B139" s="189"/>
      <c r="C139" s="189"/>
      <c r="D139" s="189"/>
    </row>
    <row r="140" spans="2:4">
      <c r="B140" s="189"/>
      <c r="C140" s="189"/>
      <c r="D140" s="189"/>
    </row>
    <row r="141" spans="2:4">
      <c r="B141" s="189"/>
      <c r="C141" s="189"/>
      <c r="D141" s="189"/>
    </row>
    <row r="142" spans="2:4">
      <c r="B142" s="189"/>
      <c r="C142" s="189"/>
      <c r="D142" s="189"/>
    </row>
    <row r="143" spans="2:4">
      <c r="B143" s="189"/>
      <c r="C143" s="189"/>
      <c r="D143" s="189"/>
    </row>
    <row r="144" spans="2:4">
      <c r="B144" s="189"/>
      <c r="C144" s="189"/>
      <c r="D144" s="189"/>
    </row>
    <row r="145" spans="2:4">
      <c r="B145" s="189"/>
      <c r="C145" s="189"/>
      <c r="D145" s="189"/>
    </row>
    <row r="146" spans="2:4">
      <c r="B146" s="189"/>
      <c r="C146" s="189"/>
      <c r="D146" s="189"/>
    </row>
    <row r="147" spans="2:4">
      <c r="B147" s="189"/>
      <c r="C147" s="189"/>
      <c r="D147" s="189"/>
    </row>
    <row r="148" spans="2:4">
      <c r="B148" s="189"/>
      <c r="C148" s="189"/>
      <c r="D148" s="189"/>
    </row>
    <row r="149" spans="2:4">
      <c r="B149" s="189"/>
      <c r="C149" s="189"/>
      <c r="D149" s="189"/>
    </row>
    <row r="150" spans="2:4">
      <c r="B150" s="189"/>
      <c r="C150" s="189"/>
      <c r="D150" s="189"/>
    </row>
    <row r="151" spans="2:4">
      <c r="B151" s="189"/>
      <c r="C151" s="189"/>
      <c r="D151" s="189"/>
    </row>
    <row r="152" spans="2:4">
      <c r="B152" s="189"/>
      <c r="C152" s="189"/>
      <c r="D152" s="189"/>
    </row>
    <row r="153" spans="2:4">
      <c r="B153" s="189"/>
      <c r="C153" s="189"/>
      <c r="D153" s="189"/>
    </row>
    <row r="154" spans="2:4">
      <c r="B154" s="189"/>
      <c r="C154" s="189"/>
      <c r="D154" s="189"/>
    </row>
    <row r="155" spans="2:4">
      <c r="B155" s="189"/>
      <c r="C155" s="189"/>
      <c r="D155" s="189"/>
    </row>
    <row r="156" spans="2:4">
      <c r="B156" s="189"/>
      <c r="C156" s="189"/>
      <c r="D156" s="189"/>
    </row>
    <row r="157" spans="2:4">
      <c r="B157" s="189"/>
      <c r="C157" s="189"/>
      <c r="D157" s="189"/>
    </row>
    <row r="158" spans="2:4">
      <c r="B158" s="189"/>
      <c r="C158" s="189"/>
      <c r="D158" s="189"/>
    </row>
    <row r="159" spans="2:4">
      <c r="B159" s="189"/>
      <c r="C159" s="189"/>
      <c r="D159" s="189"/>
    </row>
    <row r="160" spans="2:4">
      <c r="B160" s="189"/>
      <c r="C160" s="189"/>
      <c r="D160" s="189"/>
    </row>
    <row r="161" spans="2:4">
      <c r="B161" s="189"/>
      <c r="C161" s="189"/>
      <c r="D161" s="189"/>
    </row>
    <row r="162" spans="2:4">
      <c r="B162" s="189"/>
      <c r="C162" s="189"/>
      <c r="D162" s="189"/>
    </row>
    <row r="163" spans="2:4">
      <c r="B163" s="189"/>
      <c r="C163" s="189"/>
      <c r="D163" s="189"/>
    </row>
    <row r="164" spans="2:4">
      <c r="B164" s="189"/>
      <c r="C164" s="189"/>
      <c r="D164" s="189"/>
    </row>
    <row r="165" spans="2:4">
      <c r="B165" s="189"/>
      <c r="C165" s="189"/>
      <c r="D165" s="189"/>
    </row>
    <row r="166" spans="2:4">
      <c r="B166" s="189"/>
      <c r="C166" s="189"/>
      <c r="D166" s="189"/>
    </row>
    <row r="167" spans="2:4">
      <c r="B167" s="189"/>
      <c r="C167" s="189"/>
      <c r="D167" s="189"/>
    </row>
    <row r="168" spans="2:4">
      <c r="B168" s="189"/>
      <c r="C168" s="189"/>
      <c r="D168" s="189"/>
    </row>
    <row r="169" spans="2:4">
      <c r="B169" s="189"/>
      <c r="C169" s="189"/>
      <c r="D169" s="189"/>
    </row>
    <row r="170" spans="2:4">
      <c r="B170" s="189"/>
      <c r="C170" s="189"/>
      <c r="D170" s="189"/>
    </row>
    <row r="171" spans="2:4">
      <c r="B171" s="189"/>
      <c r="C171" s="189"/>
      <c r="D171" s="189"/>
    </row>
    <row r="172" spans="2:4">
      <c r="B172" s="189"/>
      <c r="C172" s="189"/>
      <c r="D172" s="189"/>
    </row>
    <row r="173" spans="2:4">
      <c r="B173" s="189"/>
      <c r="C173" s="189"/>
      <c r="D173" s="189"/>
    </row>
    <row r="174" spans="2:4">
      <c r="B174" s="189"/>
      <c r="C174" s="189"/>
      <c r="D174" s="189"/>
    </row>
    <row r="175" spans="2:4">
      <c r="B175" s="189"/>
      <c r="C175" s="189"/>
      <c r="D175" s="189"/>
    </row>
    <row r="176" spans="2:4">
      <c r="B176" s="189"/>
      <c r="C176" s="189"/>
      <c r="D176" s="189"/>
    </row>
    <row r="177" spans="2:4">
      <c r="B177" s="189"/>
      <c r="C177" s="189"/>
      <c r="D177" s="189"/>
    </row>
    <row r="178" spans="2:4">
      <c r="B178" s="189"/>
      <c r="C178" s="189"/>
      <c r="D178" s="189"/>
    </row>
    <row r="179" spans="2:4">
      <c r="B179" s="189"/>
      <c r="C179" s="189"/>
      <c r="D179" s="189"/>
    </row>
    <row r="180" spans="2:4">
      <c r="B180" s="189"/>
      <c r="C180" s="189"/>
      <c r="D180" s="189"/>
    </row>
    <row r="181" spans="2:4">
      <c r="B181" s="189"/>
      <c r="C181" s="189"/>
      <c r="D181" s="189"/>
    </row>
    <row r="182" spans="2:4">
      <c r="B182" s="189"/>
      <c r="C182" s="189"/>
      <c r="D182" s="189"/>
    </row>
    <row r="183" spans="2:4">
      <c r="B183" s="189"/>
      <c r="C183" s="189"/>
      <c r="D183" s="189"/>
    </row>
    <row r="184" spans="2:4">
      <c r="B184" s="189"/>
      <c r="C184" s="189"/>
      <c r="D184" s="189"/>
    </row>
    <row r="185" spans="2:4">
      <c r="B185" s="189"/>
      <c r="C185" s="189"/>
      <c r="D185" s="189"/>
    </row>
    <row r="186" spans="2:4">
      <c r="B186" s="189"/>
      <c r="C186" s="189"/>
      <c r="D186" s="189"/>
    </row>
    <row r="187" spans="2:4">
      <c r="B187" s="189"/>
      <c r="C187" s="189"/>
      <c r="D187" s="189"/>
    </row>
    <row r="188" spans="2:4">
      <c r="B188" s="189"/>
      <c r="C188" s="189"/>
      <c r="D188" s="189"/>
    </row>
    <row r="189" spans="2:4">
      <c r="B189" s="189"/>
      <c r="C189" s="189"/>
      <c r="D189" s="189"/>
    </row>
    <row r="190" spans="2:4">
      <c r="B190" s="189"/>
      <c r="C190" s="189"/>
      <c r="D190" s="189"/>
    </row>
    <row r="191" spans="2:4">
      <c r="B191" s="189"/>
      <c r="C191" s="189"/>
      <c r="D191" s="189"/>
    </row>
    <row r="192" spans="2:4">
      <c r="B192" s="189"/>
      <c r="C192" s="189"/>
      <c r="D192" s="189"/>
    </row>
    <row r="193" spans="2:4">
      <c r="B193" s="189"/>
      <c r="C193" s="189"/>
      <c r="D193" s="189"/>
    </row>
    <row r="194" spans="2:4">
      <c r="B194" s="189"/>
      <c r="C194" s="189"/>
      <c r="D194" s="189"/>
    </row>
    <row r="195" spans="2:4">
      <c r="B195" s="189"/>
      <c r="C195" s="189"/>
      <c r="D195" s="189"/>
    </row>
    <row r="196" spans="2:4">
      <c r="B196" s="189"/>
      <c r="C196" s="189"/>
      <c r="D196" s="189"/>
    </row>
    <row r="197" spans="2:4">
      <c r="B197" s="189"/>
      <c r="C197" s="189"/>
      <c r="D197" s="189"/>
    </row>
    <row r="198" spans="2:4">
      <c r="B198" s="189"/>
      <c r="C198" s="189"/>
      <c r="D198" s="189"/>
    </row>
    <row r="199" spans="2:4">
      <c r="B199" s="189"/>
      <c r="C199" s="189"/>
      <c r="D199" s="189"/>
    </row>
    <row r="200" spans="2:4">
      <c r="B200" s="189"/>
      <c r="C200" s="189"/>
      <c r="D200" s="189"/>
    </row>
    <row r="201" spans="2:4">
      <c r="B201" s="189"/>
      <c r="C201" s="189"/>
      <c r="D201" s="189"/>
    </row>
    <row r="202" spans="2:4">
      <c r="B202" s="189"/>
      <c r="C202" s="189"/>
      <c r="D202" s="189"/>
    </row>
    <row r="203" spans="2:4">
      <c r="B203" s="189"/>
      <c r="C203" s="189"/>
      <c r="D203" s="189"/>
    </row>
    <row r="204" spans="2:4">
      <c r="B204" s="189"/>
      <c r="C204" s="189"/>
      <c r="D204" s="189"/>
    </row>
    <row r="205" spans="2:4">
      <c r="B205" s="189"/>
      <c r="C205" s="189"/>
      <c r="D205" s="189"/>
    </row>
    <row r="206" spans="2:4">
      <c r="B206" s="189"/>
      <c r="C206" s="189"/>
      <c r="D206" s="189"/>
    </row>
    <row r="207" spans="2:4">
      <c r="B207" s="189"/>
      <c r="C207" s="189"/>
      <c r="D207" s="189"/>
    </row>
    <row r="208" spans="2:4">
      <c r="B208" s="189"/>
      <c r="C208" s="189"/>
      <c r="D208" s="189"/>
    </row>
    <row r="209" spans="2:4">
      <c r="B209" s="189"/>
      <c r="C209" s="189"/>
      <c r="D209" s="189"/>
    </row>
    <row r="210" spans="2:4">
      <c r="B210" s="189"/>
      <c r="C210" s="189"/>
      <c r="D210" s="189"/>
    </row>
    <row r="211" spans="2:4">
      <c r="B211" s="189"/>
      <c r="C211" s="189"/>
      <c r="D211" s="189"/>
    </row>
    <row r="212" spans="2:4">
      <c r="B212" s="189"/>
      <c r="C212" s="189"/>
      <c r="D212" s="189"/>
    </row>
    <row r="213" spans="2:4">
      <c r="B213" s="189"/>
      <c r="C213" s="189"/>
      <c r="D213" s="189"/>
    </row>
    <row r="214" spans="2:4">
      <c r="B214" s="189"/>
      <c r="C214" s="189"/>
      <c r="D214" s="189"/>
    </row>
    <row r="215" spans="2:4">
      <c r="B215" s="189"/>
      <c r="C215" s="189"/>
      <c r="D215" s="189"/>
    </row>
    <row r="216" spans="2:4">
      <c r="B216" s="189"/>
      <c r="C216" s="189"/>
      <c r="D216" s="189"/>
    </row>
    <row r="217" spans="2:4">
      <c r="B217" s="189"/>
      <c r="C217" s="189"/>
      <c r="D217" s="189"/>
    </row>
    <row r="218" spans="2:4">
      <c r="B218" s="189"/>
      <c r="C218" s="189"/>
      <c r="D218" s="189"/>
    </row>
    <row r="219" spans="2:4">
      <c r="B219" s="189"/>
      <c r="C219" s="189"/>
      <c r="D219" s="189"/>
    </row>
    <row r="220" spans="2:4">
      <c r="B220" s="189"/>
      <c r="C220" s="189"/>
      <c r="D220" s="189"/>
    </row>
    <row r="221" spans="2:4">
      <c r="B221" s="189"/>
      <c r="C221" s="189"/>
      <c r="D221" s="189"/>
    </row>
    <row r="222" spans="2:4">
      <c r="B222" s="189"/>
      <c r="C222" s="189"/>
      <c r="D222" s="189"/>
    </row>
    <row r="223" spans="2:4">
      <c r="B223" s="189"/>
      <c r="C223" s="189"/>
      <c r="D223" s="189"/>
    </row>
    <row r="224" spans="2:4">
      <c r="B224" s="189"/>
      <c r="C224" s="189"/>
      <c r="D224" s="189"/>
    </row>
    <row r="225" spans="2:4">
      <c r="B225" s="189"/>
      <c r="C225" s="189"/>
      <c r="D225" s="189"/>
    </row>
    <row r="226" spans="2:4">
      <c r="B226" s="189"/>
      <c r="C226" s="189"/>
      <c r="D226" s="189"/>
    </row>
    <row r="227" spans="2:4">
      <c r="B227" s="189"/>
      <c r="C227" s="189"/>
      <c r="D227" s="189"/>
    </row>
    <row r="228" spans="2:4">
      <c r="B228" s="189"/>
      <c r="C228" s="189"/>
      <c r="D228" s="189"/>
    </row>
    <row r="229" spans="2:4">
      <c r="B229" s="189"/>
      <c r="C229" s="189"/>
      <c r="D229" s="189"/>
    </row>
    <row r="230" spans="2:4">
      <c r="B230" s="189"/>
      <c r="C230" s="189"/>
      <c r="D230" s="189"/>
    </row>
    <row r="231" spans="2:4">
      <c r="B231" s="189"/>
      <c r="C231" s="189"/>
      <c r="D231" s="189"/>
    </row>
    <row r="232" spans="2:4">
      <c r="B232" s="189"/>
      <c r="C232" s="189"/>
      <c r="D232" s="189"/>
    </row>
    <row r="233" spans="2:4">
      <c r="B233" s="189"/>
      <c r="C233" s="189"/>
      <c r="D233" s="189"/>
    </row>
    <row r="234" spans="2:4">
      <c r="B234" s="189"/>
      <c r="C234" s="189"/>
      <c r="D234" s="189"/>
    </row>
    <row r="235" spans="2:4">
      <c r="B235" s="189"/>
      <c r="C235" s="189"/>
      <c r="D235" s="189"/>
    </row>
    <row r="236" spans="2:4">
      <c r="B236" s="189"/>
      <c r="C236" s="189"/>
      <c r="D236" s="189"/>
    </row>
    <row r="237" spans="2:4">
      <c r="B237" s="189"/>
      <c r="C237" s="189"/>
      <c r="D237" s="189"/>
    </row>
    <row r="238" spans="2:4">
      <c r="B238" s="189"/>
      <c r="C238" s="189"/>
      <c r="D238" s="189"/>
    </row>
    <row r="239" spans="2:4">
      <c r="B239" s="189"/>
      <c r="C239" s="189"/>
      <c r="D239" s="189"/>
    </row>
    <row r="240" spans="2:4">
      <c r="B240" s="189"/>
      <c r="C240" s="189"/>
      <c r="D240" s="189"/>
    </row>
    <row r="241" spans="2:4">
      <c r="B241" s="189"/>
      <c r="C241" s="189"/>
      <c r="D241" s="189"/>
    </row>
    <row r="242" spans="2:4">
      <c r="B242" s="189"/>
      <c r="C242" s="189"/>
      <c r="D242" s="189"/>
    </row>
    <row r="243" spans="2:4">
      <c r="B243" s="189"/>
      <c r="C243" s="189"/>
      <c r="D243" s="189"/>
    </row>
    <row r="244" spans="2:4">
      <c r="B244" s="189"/>
      <c r="C244" s="189"/>
      <c r="D244" s="189"/>
    </row>
    <row r="245" spans="2:4">
      <c r="B245" s="189"/>
      <c r="C245" s="189"/>
      <c r="D245" s="189"/>
    </row>
    <row r="246" spans="2:4">
      <c r="B246" s="189"/>
      <c r="C246" s="189"/>
      <c r="D246" s="189"/>
    </row>
    <row r="247" spans="2:4">
      <c r="B247" s="189"/>
      <c r="C247" s="189"/>
      <c r="D247" s="189"/>
    </row>
    <row r="248" spans="2:4">
      <c r="B248" s="189"/>
      <c r="C248" s="189"/>
      <c r="D248" s="189"/>
    </row>
    <row r="249" spans="2:4">
      <c r="B249" s="189"/>
      <c r="C249" s="189"/>
      <c r="D249" s="189"/>
    </row>
    <row r="250" spans="2:4">
      <c r="B250" s="189"/>
      <c r="C250" s="189"/>
      <c r="D250" s="189"/>
    </row>
    <row r="251" spans="2:4">
      <c r="B251" s="189"/>
      <c r="C251" s="189"/>
      <c r="D251" s="189"/>
    </row>
    <row r="252" spans="2:4">
      <c r="B252" s="189"/>
      <c r="C252" s="189"/>
      <c r="D252" s="189"/>
    </row>
    <row r="253" spans="2:4">
      <c r="B253" s="189"/>
      <c r="C253" s="189"/>
      <c r="D253" s="189"/>
    </row>
    <row r="254" spans="2:4">
      <c r="B254" s="189"/>
      <c r="C254" s="189"/>
      <c r="D254" s="189"/>
    </row>
    <row r="255" spans="2:4">
      <c r="B255" s="189"/>
      <c r="C255" s="189"/>
      <c r="D255" s="189"/>
    </row>
    <row r="256" spans="2:4">
      <c r="B256" s="189"/>
      <c r="C256" s="189"/>
      <c r="D256" s="189"/>
    </row>
    <row r="257" spans="2:4">
      <c r="B257" s="189"/>
      <c r="C257" s="189"/>
      <c r="D257" s="189"/>
    </row>
    <row r="258" spans="2:4">
      <c r="B258" s="189"/>
      <c r="C258" s="189"/>
      <c r="D258" s="189"/>
    </row>
    <row r="259" spans="2:4">
      <c r="B259" s="189"/>
      <c r="C259" s="189"/>
      <c r="D259" s="189"/>
    </row>
    <row r="260" spans="2:4">
      <c r="B260" s="189"/>
      <c r="C260" s="189"/>
      <c r="D260" s="189"/>
    </row>
    <row r="261" spans="2:4">
      <c r="B261" s="189"/>
      <c r="C261" s="189"/>
      <c r="D261" s="189"/>
    </row>
    <row r="262" spans="2:4">
      <c r="B262" s="189"/>
      <c r="C262" s="189"/>
      <c r="D262" s="189"/>
    </row>
    <row r="263" spans="2:4">
      <c r="B263" s="189"/>
      <c r="C263" s="189"/>
      <c r="D263" s="189"/>
    </row>
    <row r="264" spans="2:4">
      <c r="B264" s="189"/>
      <c r="C264" s="189"/>
      <c r="D264" s="189"/>
    </row>
    <row r="265" spans="2:4">
      <c r="B265" s="189"/>
      <c r="C265" s="189"/>
      <c r="D265" s="189"/>
    </row>
    <row r="266" spans="2:4">
      <c r="B266" s="189"/>
      <c r="C266" s="189"/>
      <c r="D266" s="189"/>
    </row>
    <row r="267" spans="2:4">
      <c r="B267" s="189"/>
      <c r="C267" s="189"/>
      <c r="D267" s="189"/>
    </row>
    <row r="268" spans="2:4">
      <c r="B268" s="189"/>
      <c r="C268" s="189"/>
      <c r="D268" s="189"/>
    </row>
    <row r="269" spans="2:4">
      <c r="B269" s="189"/>
      <c r="C269" s="189"/>
      <c r="D269" s="189"/>
    </row>
    <row r="270" spans="2:4">
      <c r="B270" s="189"/>
      <c r="C270" s="189"/>
      <c r="D270" s="189"/>
    </row>
    <row r="271" spans="2:4">
      <c r="B271" s="189"/>
      <c r="C271" s="189"/>
      <c r="D271" s="189"/>
    </row>
    <row r="272" spans="2:4">
      <c r="B272" s="189"/>
      <c r="C272" s="189"/>
      <c r="D272" s="189"/>
    </row>
    <row r="273" spans="2:4">
      <c r="B273" s="189"/>
      <c r="C273" s="189"/>
      <c r="D273" s="189"/>
    </row>
    <row r="274" spans="2:4">
      <c r="B274" s="189"/>
      <c r="C274" s="189"/>
      <c r="D274" s="189"/>
    </row>
    <row r="275" spans="2:4">
      <c r="B275" s="189"/>
      <c r="C275" s="189"/>
      <c r="D275" s="189"/>
    </row>
    <row r="276" spans="2:4">
      <c r="B276" s="189"/>
      <c r="C276" s="189"/>
      <c r="D276" s="189"/>
    </row>
    <row r="277" spans="2:4">
      <c r="B277" s="189"/>
      <c r="C277" s="189"/>
      <c r="D277" s="189"/>
    </row>
    <row r="278" spans="2:4">
      <c r="B278" s="189"/>
      <c r="C278" s="189"/>
      <c r="D278" s="189"/>
    </row>
    <row r="279" spans="2:4">
      <c r="B279" s="189"/>
      <c r="C279" s="189"/>
      <c r="D279" s="189"/>
    </row>
    <row r="280" spans="2:4">
      <c r="B280" s="189"/>
      <c r="C280" s="189"/>
      <c r="D280" s="189"/>
    </row>
    <row r="281" spans="2:4">
      <c r="B281" s="189"/>
      <c r="C281" s="189"/>
      <c r="D281" s="189"/>
    </row>
    <row r="282" spans="2:4">
      <c r="B282" s="189"/>
      <c r="C282" s="189"/>
      <c r="D282" s="189"/>
    </row>
    <row r="283" spans="2:4">
      <c r="B283" s="189"/>
      <c r="C283" s="189"/>
      <c r="D283" s="189"/>
    </row>
    <row r="284" spans="2:4">
      <c r="B284" s="189"/>
      <c r="C284" s="189"/>
      <c r="D284" s="189"/>
    </row>
    <row r="285" spans="2:4">
      <c r="B285" s="189"/>
      <c r="C285" s="189"/>
      <c r="D285" s="189"/>
    </row>
    <row r="286" spans="2:4">
      <c r="B286" s="189"/>
      <c r="C286" s="189"/>
      <c r="D286" s="189"/>
    </row>
    <row r="287" spans="2:4">
      <c r="B287" s="189"/>
      <c r="C287" s="189"/>
      <c r="D287" s="189"/>
    </row>
    <row r="288" spans="2:4">
      <c r="B288" s="189"/>
      <c r="C288" s="189"/>
      <c r="D288" s="189"/>
    </row>
    <row r="289" spans="2:4">
      <c r="B289" s="189"/>
      <c r="C289" s="189"/>
      <c r="D289" s="189"/>
    </row>
    <row r="290" spans="2:4">
      <c r="B290" s="189"/>
      <c r="C290" s="189"/>
      <c r="D290" s="189"/>
    </row>
    <row r="291" spans="2:4">
      <c r="B291" s="189"/>
      <c r="C291" s="189"/>
      <c r="D291" s="189"/>
    </row>
    <row r="292" spans="2:4">
      <c r="B292" s="189"/>
      <c r="C292" s="189"/>
      <c r="D292" s="189"/>
    </row>
    <row r="293" spans="2:4">
      <c r="B293" s="189"/>
      <c r="C293" s="189"/>
      <c r="D293" s="189"/>
    </row>
    <row r="294" spans="2:4">
      <c r="B294" s="189"/>
      <c r="C294" s="189"/>
      <c r="D294" s="189"/>
    </row>
    <row r="295" spans="2:4">
      <c r="B295" s="189"/>
      <c r="C295" s="189"/>
      <c r="D295" s="189"/>
    </row>
    <row r="296" spans="2:4">
      <c r="B296" s="189"/>
      <c r="C296" s="189"/>
      <c r="D296" s="189"/>
    </row>
    <row r="297" spans="2:4">
      <c r="B297" s="189"/>
      <c r="C297" s="189"/>
      <c r="D297" s="189"/>
    </row>
    <row r="298" spans="2:4">
      <c r="B298" s="189"/>
      <c r="C298" s="189"/>
      <c r="D298" s="189"/>
    </row>
    <row r="299" spans="2:4">
      <c r="B299" s="189"/>
      <c r="C299" s="189"/>
      <c r="D299" s="189"/>
    </row>
    <row r="300" spans="2:4">
      <c r="B300" s="189"/>
      <c r="C300" s="189"/>
      <c r="D300" s="189"/>
    </row>
    <row r="301" spans="2:4">
      <c r="B301" s="189"/>
      <c r="C301" s="189"/>
      <c r="D301" s="189"/>
    </row>
    <row r="302" spans="2:4">
      <c r="B302" s="189"/>
      <c r="C302" s="189"/>
      <c r="D302" s="189"/>
    </row>
    <row r="303" spans="2:4">
      <c r="B303" s="189"/>
      <c r="C303" s="189"/>
      <c r="D303" s="189"/>
    </row>
    <row r="304" spans="2:4">
      <c r="B304" s="189"/>
      <c r="C304" s="189"/>
      <c r="D304" s="189"/>
    </row>
    <row r="305" spans="2:4">
      <c r="B305" s="189"/>
      <c r="C305" s="189"/>
      <c r="D305" s="189"/>
    </row>
    <row r="306" spans="2:4">
      <c r="B306" s="189"/>
      <c r="C306" s="189"/>
      <c r="D306" s="189"/>
    </row>
    <row r="307" spans="2:4">
      <c r="B307" s="189"/>
      <c r="C307" s="189"/>
      <c r="D307" s="189"/>
    </row>
    <row r="308" spans="2:4">
      <c r="B308" s="189"/>
      <c r="C308" s="189"/>
      <c r="D308" s="189"/>
    </row>
    <row r="309" spans="2:4">
      <c r="B309" s="189"/>
      <c r="C309" s="189"/>
      <c r="D309" s="189"/>
    </row>
    <row r="310" spans="2:4">
      <c r="B310" s="189"/>
      <c r="C310" s="189"/>
      <c r="D310" s="189"/>
    </row>
    <row r="311" spans="2:4">
      <c r="B311" s="189"/>
      <c r="C311" s="189"/>
      <c r="D311" s="189"/>
    </row>
    <row r="312" spans="2:4">
      <c r="B312" s="189"/>
      <c r="C312" s="189"/>
      <c r="D312" s="189"/>
    </row>
    <row r="313" spans="2:4">
      <c r="B313" s="189"/>
      <c r="C313" s="189"/>
      <c r="D313" s="189"/>
    </row>
    <row r="314" spans="2:4">
      <c r="B314" s="189"/>
      <c r="C314" s="189"/>
      <c r="D314" s="189"/>
    </row>
    <row r="315" spans="2:4">
      <c r="B315" s="189"/>
      <c r="C315" s="189"/>
      <c r="D315" s="189"/>
    </row>
    <row r="316" spans="2:4">
      <c r="B316" s="189"/>
      <c r="C316" s="189"/>
      <c r="D316" s="189"/>
    </row>
    <row r="317" spans="2:4">
      <c r="B317" s="189"/>
      <c r="C317" s="189"/>
      <c r="D317" s="189"/>
    </row>
    <row r="318" spans="2:4">
      <c r="B318" s="189"/>
      <c r="C318" s="189"/>
      <c r="D318" s="189"/>
    </row>
    <row r="319" spans="2:4">
      <c r="B319" s="189"/>
      <c r="C319" s="189"/>
      <c r="D319" s="189"/>
    </row>
    <row r="320" spans="2:4">
      <c r="B320" s="189"/>
      <c r="C320" s="189"/>
      <c r="D320" s="189"/>
    </row>
    <row r="321" spans="2:4">
      <c r="B321" s="189"/>
      <c r="C321" s="189"/>
      <c r="D321" s="189"/>
    </row>
    <row r="322" spans="2:4">
      <c r="B322" s="189"/>
      <c r="C322" s="189"/>
      <c r="D322" s="189"/>
    </row>
    <row r="323" spans="2:4">
      <c r="B323" s="189"/>
      <c r="C323" s="189"/>
      <c r="D323" s="189"/>
    </row>
    <row r="324" spans="2:4">
      <c r="B324" s="189"/>
      <c r="C324" s="189"/>
      <c r="D324" s="189"/>
    </row>
    <row r="325" spans="2:4">
      <c r="B325" s="189"/>
      <c r="C325" s="189"/>
      <c r="D325" s="189"/>
    </row>
    <row r="326" spans="2:4">
      <c r="B326" s="189"/>
      <c r="C326" s="189"/>
      <c r="D326" s="189"/>
    </row>
    <row r="327" spans="2:4">
      <c r="B327" s="189"/>
      <c r="C327" s="189"/>
      <c r="D327" s="189"/>
    </row>
    <row r="328" spans="2:4">
      <c r="B328" s="189"/>
      <c r="C328" s="189"/>
      <c r="D328" s="189"/>
    </row>
    <row r="329" spans="2:4">
      <c r="B329" s="189"/>
      <c r="C329" s="189"/>
      <c r="D329" s="189"/>
    </row>
    <row r="330" spans="2:4">
      <c r="B330" s="189"/>
      <c r="C330" s="189"/>
      <c r="D330" s="189"/>
    </row>
    <row r="331" spans="2:4">
      <c r="B331" s="189"/>
      <c r="C331" s="189"/>
      <c r="D331" s="189"/>
    </row>
    <row r="332" spans="2:4">
      <c r="B332" s="189"/>
      <c r="C332" s="189"/>
      <c r="D332" s="189"/>
    </row>
    <row r="333" spans="2:4">
      <c r="B333" s="189"/>
      <c r="C333" s="189"/>
      <c r="D333" s="189"/>
    </row>
    <row r="334" spans="2:4">
      <c r="B334" s="189"/>
      <c r="C334" s="189"/>
      <c r="D334" s="189"/>
    </row>
    <row r="335" spans="2:4">
      <c r="B335" s="189"/>
      <c r="C335" s="189"/>
      <c r="D335" s="189"/>
    </row>
    <row r="336" spans="2:4">
      <c r="B336" s="189"/>
      <c r="C336" s="189"/>
      <c r="D336" s="189"/>
    </row>
    <row r="337" spans="2:4">
      <c r="B337" s="189"/>
      <c r="C337" s="189"/>
      <c r="D337" s="189"/>
    </row>
    <row r="338" spans="2:4">
      <c r="B338" s="189"/>
      <c r="C338" s="189"/>
      <c r="D338" s="189"/>
    </row>
    <row r="339" spans="2:4">
      <c r="B339" s="189"/>
      <c r="C339" s="189"/>
      <c r="D339" s="189"/>
    </row>
    <row r="340" spans="2:4">
      <c r="B340" s="189"/>
      <c r="C340" s="189"/>
      <c r="D340" s="189"/>
    </row>
    <row r="341" spans="2:4">
      <c r="B341" s="189"/>
      <c r="C341" s="189"/>
      <c r="D341" s="189"/>
    </row>
    <row r="342" spans="2:4">
      <c r="B342" s="189"/>
      <c r="C342" s="189"/>
      <c r="D342" s="189"/>
    </row>
    <row r="343" spans="2:4">
      <c r="B343" s="189"/>
      <c r="C343" s="189"/>
      <c r="D343" s="189"/>
    </row>
    <row r="344" spans="2:4">
      <c r="B344" s="189"/>
      <c r="C344" s="189"/>
      <c r="D344" s="189"/>
    </row>
    <row r="345" spans="2:4">
      <c r="B345" s="189"/>
      <c r="C345" s="189"/>
      <c r="D345" s="189"/>
    </row>
    <row r="346" spans="2:4">
      <c r="B346" s="189"/>
      <c r="C346" s="189"/>
      <c r="D346" s="189"/>
    </row>
    <row r="347" spans="2:4">
      <c r="B347" s="189"/>
      <c r="C347" s="189"/>
      <c r="D347" s="189"/>
    </row>
    <row r="348" spans="2:4">
      <c r="B348" s="189"/>
      <c r="C348" s="189"/>
      <c r="D348" s="189"/>
    </row>
    <row r="349" spans="2:4">
      <c r="B349" s="189"/>
      <c r="C349" s="189"/>
      <c r="D349" s="189"/>
    </row>
    <row r="350" spans="2:4">
      <c r="B350" s="189"/>
      <c r="C350" s="189"/>
      <c r="D350" s="189"/>
    </row>
    <row r="351" spans="2:4">
      <c r="B351" s="189"/>
      <c r="C351" s="189"/>
      <c r="D351" s="189"/>
    </row>
    <row r="352" spans="2:4">
      <c r="B352" s="189"/>
      <c r="C352" s="189"/>
      <c r="D352" s="189"/>
    </row>
    <row r="353" spans="2:4">
      <c r="B353" s="189"/>
      <c r="C353" s="189"/>
      <c r="D353" s="189"/>
    </row>
    <row r="354" spans="2:4">
      <c r="B354" s="189"/>
      <c r="C354" s="189"/>
      <c r="D354" s="189"/>
    </row>
    <row r="355" spans="2:4">
      <c r="B355" s="189"/>
      <c r="C355" s="189"/>
      <c r="D355" s="189"/>
    </row>
    <row r="356" spans="2:4">
      <c r="B356" s="189"/>
      <c r="C356" s="189"/>
      <c r="D356" s="189"/>
    </row>
    <row r="357" spans="2:4">
      <c r="B357" s="189"/>
      <c r="C357" s="189"/>
      <c r="D357" s="189"/>
    </row>
    <row r="358" spans="2:4">
      <c r="B358" s="189"/>
      <c r="C358" s="189"/>
      <c r="D358" s="189"/>
    </row>
    <row r="359" spans="2:4">
      <c r="B359" s="189"/>
      <c r="C359" s="189"/>
      <c r="D359" s="189"/>
    </row>
    <row r="360" spans="2:4">
      <c r="B360" s="189"/>
      <c r="C360" s="189"/>
      <c r="D360" s="189"/>
    </row>
    <row r="361" spans="2:4">
      <c r="B361" s="189"/>
      <c r="C361" s="189"/>
      <c r="D361" s="189"/>
    </row>
    <row r="362" spans="2:4">
      <c r="B362" s="189"/>
      <c r="C362" s="189"/>
      <c r="D362" s="189"/>
    </row>
    <row r="363" spans="2:4">
      <c r="B363" s="189"/>
      <c r="C363" s="189"/>
      <c r="D363" s="189"/>
    </row>
    <row r="364" spans="2:4">
      <c r="B364" s="189"/>
      <c r="C364" s="189"/>
      <c r="D364" s="189"/>
    </row>
    <row r="365" spans="2:4">
      <c r="B365" s="189"/>
      <c r="C365" s="189"/>
      <c r="D365" s="189"/>
    </row>
    <row r="366" spans="2:4">
      <c r="B366" s="189"/>
      <c r="C366" s="189"/>
      <c r="D366" s="189"/>
    </row>
    <row r="367" spans="2:4">
      <c r="B367" s="189"/>
      <c r="C367" s="189"/>
      <c r="D367" s="189"/>
    </row>
    <row r="368" spans="2:4">
      <c r="B368" s="189"/>
      <c r="C368" s="189"/>
      <c r="D368" s="189"/>
    </row>
    <row r="369" spans="2:4">
      <c r="B369" s="189"/>
      <c r="C369" s="189"/>
      <c r="D369" s="189"/>
    </row>
    <row r="370" spans="2:4">
      <c r="B370" s="189"/>
      <c r="C370" s="189"/>
      <c r="D370" s="189"/>
    </row>
    <row r="371" spans="2:4">
      <c r="B371" s="189"/>
      <c r="C371" s="189"/>
      <c r="D371" s="189"/>
    </row>
    <row r="372" spans="2:4">
      <c r="B372" s="189"/>
      <c r="C372" s="189"/>
      <c r="D372" s="189"/>
    </row>
    <row r="373" spans="2:4">
      <c r="B373" s="189"/>
      <c r="C373" s="189"/>
      <c r="D373" s="189"/>
    </row>
    <row r="374" spans="2:4">
      <c r="B374" s="189"/>
      <c r="C374" s="189"/>
      <c r="D374" s="189"/>
    </row>
    <row r="375" spans="2:4">
      <c r="B375" s="189"/>
      <c r="C375" s="189"/>
      <c r="D375" s="189"/>
    </row>
    <row r="376" spans="2:4">
      <c r="B376" s="189"/>
      <c r="C376" s="189"/>
      <c r="D376" s="189"/>
    </row>
    <row r="377" spans="2:4">
      <c r="B377" s="189"/>
      <c r="C377" s="189"/>
      <c r="D377" s="189"/>
    </row>
    <row r="378" spans="2:4">
      <c r="B378" s="189"/>
      <c r="C378" s="189"/>
      <c r="D378" s="189"/>
    </row>
    <row r="379" spans="2:4">
      <c r="B379" s="189"/>
      <c r="C379" s="189"/>
      <c r="D379" s="189"/>
    </row>
    <row r="380" spans="2:4">
      <c r="B380" s="189"/>
      <c r="C380" s="189"/>
      <c r="D380" s="189"/>
    </row>
    <row r="381" spans="2:4">
      <c r="B381" s="189"/>
      <c r="C381" s="189"/>
      <c r="D381" s="189"/>
    </row>
    <row r="382" spans="2:4">
      <c r="B382" s="189"/>
      <c r="C382" s="189"/>
      <c r="D382" s="189"/>
    </row>
    <row r="383" spans="2:4">
      <c r="B383" s="189"/>
      <c r="C383" s="189"/>
      <c r="D383" s="189"/>
    </row>
    <row r="384" spans="2:4">
      <c r="B384" s="189"/>
      <c r="C384" s="189"/>
      <c r="D384" s="189"/>
    </row>
    <row r="385" spans="2:4">
      <c r="B385" s="189"/>
      <c r="C385" s="189"/>
      <c r="D385" s="189"/>
    </row>
    <row r="386" spans="2:4">
      <c r="B386" s="189"/>
      <c r="C386" s="189"/>
      <c r="D386" s="189"/>
    </row>
    <row r="387" spans="2:4">
      <c r="B387" s="189"/>
      <c r="C387" s="189"/>
      <c r="D387" s="189"/>
    </row>
    <row r="388" spans="2:4">
      <c r="B388" s="189"/>
      <c r="C388" s="189"/>
      <c r="D388" s="189"/>
    </row>
    <row r="389" spans="2:4">
      <c r="B389" s="189"/>
      <c r="C389" s="189"/>
      <c r="D389" s="189"/>
    </row>
    <row r="390" spans="2:4">
      <c r="B390" s="189"/>
      <c r="C390" s="189"/>
      <c r="D390" s="189"/>
    </row>
    <row r="391" spans="2:4">
      <c r="B391" s="189"/>
      <c r="C391" s="189"/>
      <c r="D391" s="189"/>
    </row>
    <row r="392" spans="2:4">
      <c r="B392" s="189"/>
      <c r="C392" s="189"/>
      <c r="D392" s="189"/>
    </row>
    <row r="393" spans="2:4">
      <c r="B393" s="189"/>
      <c r="C393" s="189"/>
      <c r="D393" s="189"/>
    </row>
    <row r="394" spans="2:4">
      <c r="B394" s="189"/>
      <c r="C394" s="189"/>
      <c r="D394" s="189"/>
    </row>
    <row r="395" spans="2:4">
      <c r="B395" s="189"/>
      <c r="C395" s="189"/>
      <c r="D395" s="189"/>
    </row>
    <row r="396" spans="2:4">
      <c r="B396" s="189"/>
      <c r="C396" s="189"/>
      <c r="D396" s="189"/>
    </row>
    <row r="397" spans="2:4">
      <c r="B397" s="189"/>
      <c r="C397" s="189"/>
      <c r="D397" s="189"/>
    </row>
    <row r="398" spans="2:4">
      <c r="B398" s="189"/>
      <c r="C398" s="189"/>
      <c r="D398" s="189"/>
    </row>
    <row r="399" spans="2:4">
      <c r="B399" s="189"/>
      <c r="C399" s="189"/>
      <c r="D399" s="189"/>
    </row>
    <row r="400" spans="2:4">
      <c r="B400" s="189"/>
      <c r="C400" s="189"/>
      <c r="D400" s="189"/>
    </row>
    <row r="401" spans="2:4">
      <c r="B401" s="189"/>
      <c r="C401" s="189"/>
      <c r="D401" s="189"/>
    </row>
    <row r="402" spans="2:4">
      <c r="B402" s="189"/>
      <c r="C402" s="189"/>
      <c r="D402" s="189"/>
    </row>
    <row r="403" spans="2:4">
      <c r="B403" s="189"/>
      <c r="C403" s="189"/>
      <c r="D403" s="189"/>
    </row>
    <row r="404" spans="2:4">
      <c r="B404" s="189"/>
      <c r="C404" s="189"/>
      <c r="D404" s="189"/>
    </row>
    <row r="405" spans="2:4">
      <c r="B405" s="189"/>
      <c r="C405" s="189"/>
      <c r="D405" s="189"/>
    </row>
    <row r="406" spans="2:4">
      <c r="B406" s="189"/>
      <c r="C406" s="189"/>
      <c r="D406" s="189"/>
    </row>
    <row r="407" spans="2:4">
      <c r="B407" s="189"/>
      <c r="C407" s="189"/>
      <c r="D407" s="189"/>
    </row>
    <row r="408" spans="2:4">
      <c r="B408" s="189"/>
      <c r="C408" s="189"/>
      <c r="D408" s="189"/>
    </row>
    <row r="409" spans="2:4">
      <c r="B409" s="189"/>
      <c r="C409" s="189"/>
      <c r="D409" s="189"/>
    </row>
    <row r="410" spans="2:4">
      <c r="B410" s="189"/>
      <c r="C410" s="189"/>
      <c r="D410" s="189"/>
    </row>
    <row r="411" spans="2:4">
      <c r="B411" s="189"/>
      <c r="C411" s="189"/>
      <c r="D411" s="189"/>
    </row>
    <row r="412" spans="2:4">
      <c r="B412" s="189"/>
      <c r="C412" s="189"/>
      <c r="D412" s="189"/>
    </row>
    <row r="413" spans="2:4">
      <c r="B413" s="189"/>
      <c r="C413" s="189"/>
      <c r="D413" s="189"/>
    </row>
    <row r="414" spans="2:4">
      <c r="B414" s="189"/>
      <c r="C414" s="189"/>
      <c r="D414" s="189"/>
    </row>
    <row r="415" spans="2:4">
      <c r="B415" s="189"/>
      <c r="C415" s="189"/>
      <c r="D415" s="189"/>
    </row>
    <row r="416" spans="2:4">
      <c r="B416" s="189"/>
      <c r="C416" s="189"/>
      <c r="D416" s="189"/>
    </row>
    <row r="417" spans="2:4">
      <c r="B417" s="189"/>
      <c r="C417" s="189"/>
      <c r="D417" s="189"/>
    </row>
    <row r="418" spans="2:4">
      <c r="B418" s="189"/>
      <c r="C418" s="189"/>
      <c r="D418" s="189"/>
    </row>
    <row r="419" spans="2:4">
      <c r="B419" s="189"/>
      <c r="C419" s="189"/>
      <c r="D419" s="189"/>
    </row>
    <row r="420" spans="2:4">
      <c r="B420" s="189"/>
      <c r="C420" s="189"/>
      <c r="D420" s="189"/>
    </row>
    <row r="421" spans="2:4">
      <c r="B421" s="189"/>
      <c r="C421" s="189"/>
      <c r="D421" s="189"/>
    </row>
    <row r="422" spans="2:4">
      <c r="B422" s="189"/>
      <c r="C422" s="189"/>
      <c r="D422" s="189"/>
    </row>
    <row r="423" spans="2:4">
      <c r="B423" s="189"/>
      <c r="C423" s="189"/>
      <c r="D423" s="189"/>
    </row>
    <row r="424" spans="2:4">
      <c r="B424" s="189"/>
      <c r="C424" s="189"/>
      <c r="D424" s="189"/>
    </row>
    <row r="425" spans="2:4">
      <c r="B425" s="189"/>
      <c r="C425" s="189"/>
      <c r="D425" s="189"/>
    </row>
    <row r="426" spans="2:4">
      <c r="B426" s="189"/>
      <c r="C426" s="189"/>
      <c r="D426" s="189"/>
    </row>
    <row r="427" spans="2:4">
      <c r="B427" s="189"/>
      <c r="C427" s="189"/>
      <c r="D427" s="189"/>
    </row>
    <row r="428" spans="2:4">
      <c r="B428" s="189"/>
      <c r="C428" s="189"/>
      <c r="D428" s="189"/>
    </row>
    <row r="429" spans="2:4">
      <c r="B429" s="189"/>
      <c r="C429" s="189"/>
      <c r="D429" s="189"/>
    </row>
    <row r="430" spans="2:4">
      <c r="B430" s="189"/>
      <c r="C430" s="189"/>
      <c r="D430" s="189"/>
    </row>
    <row r="431" spans="2:4">
      <c r="B431" s="189"/>
      <c r="C431" s="189"/>
      <c r="D431" s="189"/>
    </row>
    <row r="432" spans="2:4">
      <c r="B432" s="189"/>
      <c r="C432" s="189"/>
      <c r="D432" s="189"/>
    </row>
    <row r="433" spans="2:4">
      <c r="B433" s="189"/>
      <c r="C433" s="189"/>
      <c r="D433" s="189"/>
    </row>
    <row r="434" spans="2:4">
      <c r="B434" s="189"/>
      <c r="C434" s="189"/>
      <c r="D434" s="189"/>
    </row>
    <row r="435" spans="2:4">
      <c r="B435" s="189"/>
      <c r="C435" s="189"/>
      <c r="D435" s="189"/>
    </row>
    <row r="436" spans="2:4">
      <c r="B436" s="189"/>
      <c r="C436" s="189"/>
      <c r="D436" s="189"/>
    </row>
    <row r="437" spans="2:4">
      <c r="B437" s="189"/>
      <c r="C437" s="189"/>
      <c r="D437" s="189"/>
    </row>
    <row r="438" spans="2:4">
      <c r="B438" s="189"/>
      <c r="C438" s="189"/>
      <c r="D438" s="189"/>
    </row>
    <row r="439" spans="2:4">
      <c r="B439" s="189"/>
      <c r="C439" s="189"/>
      <c r="D439" s="189"/>
    </row>
    <row r="440" spans="2:4">
      <c r="B440" s="189"/>
      <c r="C440" s="189"/>
      <c r="D440" s="189"/>
    </row>
    <row r="441" spans="2:4">
      <c r="B441" s="189"/>
      <c r="C441" s="189"/>
      <c r="D441" s="189"/>
    </row>
    <row r="442" spans="2:4">
      <c r="B442" s="189"/>
      <c r="C442" s="189"/>
      <c r="D442" s="189"/>
    </row>
    <row r="443" spans="2:4">
      <c r="B443" s="189"/>
      <c r="C443" s="189"/>
      <c r="D443" s="189"/>
    </row>
    <row r="444" spans="2:4">
      <c r="B444" s="189"/>
      <c r="C444" s="189"/>
      <c r="D444" s="189"/>
    </row>
    <row r="445" spans="2:4">
      <c r="B445" s="189"/>
      <c r="C445" s="189"/>
      <c r="D445" s="189"/>
    </row>
    <row r="446" spans="2:4">
      <c r="B446" s="189"/>
      <c r="C446" s="189"/>
      <c r="D446" s="189"/>
    </row>
    <row r="447" spans="2:4">
      <c r="B447" s="189"/>
      <c r="C447" s="189"/>
      <c r="D447" s="189"/>
    </row>
    <row r="448" spans="2:4">
      <c r="B448" s="189"/>
      <c r="C448" s="189"/>
      <c r="D448" s="189"/>
    </row>
    <row r="449" spans="2:4">
      <c r="B449" s="189"/>
      <c r="C449" s="189"/>
      <c r="D449" s="189"/>
    </row>
    <row r="450" spans="2:4">
      <c r="B450" s="189"/>
      <c r="C450" s="189"/>
      <c r="D450" s="189"/>
    </row>
    <row r="451" spans="2:4">
      <c r="B451" s="189"/>
      <c r="C451" s="189"/>
      <c r="D451" s="189"/>
    </row>
    <row r="452" spans="2:4">
      <c r="B452" s="189"/>
      <c r="C452" s="189"/>
      <c r="D452" s="189"/>
    </row>
    <row r="453" spans="2:4">
      <c r="B453" s="189"/>
      <c r="C453" s="189"/>
      <c r="D453" s="189"/>
    </row>
    <row r="454" spans="2:4">
      <c r="B454" s="189"/>
      <c r="C454" s="189"/>
      <c r="D454" s="189"/>
    </row>
    <row r="455" spans="2:4">
      <c r="B455" s="189"/>
      <c r="C455" s="189"/>
      <c r="D455" s="189"/>
    </row>
    <row r="456" spans="2:4">
      <c r="B456" s="189"/>
      <c r="C456" s="189"/>
      <c r="D456" s="189"/>
    </row>
    <row r="457" spans="2:4">
      <c r="B457" s="189"/>
      <c r="C457" s="189"/>
      <c r="D457" s="189"/>
    </row>
    <row r="458" spans="2:4">
      <c r="B458" s="189"/>
      <c r="C458" s="189"/>
      <c r="D458" s="189"/>
    </row>
    <row r="459" spans="2:4">
      <c r="B459" s="189"/>
      <c r="C459" s="189"/>
      <c r="D459" s="189"/>
    </row>
    <row r="460" spans="2:4">
      <c r="B460" s="189"/>
      <c r="C460" s="189"/>
      <c r="D460" s="189"/>
    </row>
    <row r="461" spans="2:4">
      <c r="B461" s="189"/>
      <c r="C461" s="189"/>
      <c r="D461" s="189"/>
    </row>
    <row r="462" spans="2:4">
      <c r="B462" s="189"/>
      <c r="C462" s="189"/>
      <c r="D462" s="189"/>
    </row>
    <row r="463" spans="2:4">
      <c r="B463" s="189"/>
      <c r="C463" s="189"/>
      <c r="D463" s="189"/>
    </row>
    <row r="464" spans="2:4">
      <c r="B464" s="189"/>
      <c r="C464" s="189"/>
      <c r="D464" s="189"/>
    </row>
    <row r="465" spans="2:4">
      <c r="B465" s="189"/>
      <c r="C465" s="189"/>
      <c r="D465" s="189"/>
    </row>
    <row r="466" spans="2:4">
      <c r="B466" s="189"/>
      <c r="C466" s="189"/>
      <c r="D466" s="189"/>
    </row>
    <row r="467" spans="2:4">
      <c r="B467" s="189"/>
      <c r="C467" s="189"/>
      <c r="D467" s="189"/>
    </row>
    <row r="468" spans="2:4">
      <c r="B468" s="189"/>
      <c r="C468" s="189"/>
      <c r="D468" s="189"/>
    </row>
    <row r="469" spans="2:4">
      <c r="B469" s="189"/>
      <c r="C469" s="189"/>
      <c r="D469" s="189"/>
    </row>
    <row r="470" spans="2:4">
      <c r="B470" s="189"/>
      <c r="C470" s="189"/>
      <c r="D470" s="189"/>
    </row>
    <row r="471" spans="2:4">
      <c r="B471" s="189"/>
      <c r="C471" s="189"/>
      <c r="D471" s="189"/>
    </row>
    <row r="472" spans="2:4">
      <c r="B472" s="189"/>
      <c r="C472" s="189"/>
      <c r="D472" s="189"/>
    </row>
    <row r="473" spans="2:4">
      <c r="B473" s="189"/>
      <c r="C473" s="189"/>
      <c r="D473" s="189"/>
    </row>
    <row r="474" spans="2:4">
      <c r="B474" s="189"/>
      <c r="C474" s="189"/>
      <c r="D474" s="189"/>
    </row>
    <row r="475" spans="2:4">
      <c r="B475" s="189"/>
      <c r="C475" s="189"/>
      <c r="D475" s="189"/>
    </row>
    <row r="476" spans="2:4">
      <c r="B476" s="189"/>
      <c r="C476" s="189"/>
      <c r="D476" s="189"/>
    </row>
    <row r="477" spans="2:4">
      <c r="B477" s="189"/>
      <c r="C477" s="189"/>
      <c r="D477" s="189"/>
    </row>
    <row r="478" spans="2:4">
      <c r="B478" s="189"/>
      <c r="C478" s="189"/>
      <c r="D478" s="189"/>
    </row>
    <row r="479" spans="2:4">
      <c r="B479" s="189"/>
      <c r="C479" s="189"/>
      <c r="D479" s="189"/>
    </row>
    <row r="480" spans="2:4">
      <c r="B480" s="189"/>
      <c r="C480" s="189"/>
      <c r="D480" s="189"/>
    </row>
    <row r="481" spans="2:4">
      <c r="B481" s="189"/>
      <c r="C481" s="189"/>
      <c r="D481" s="189"/>
    </row>
    <row r="482" spans="2:4">
      <c r="B482" s="189"/>
      <c r="C482" s="189"/>
      <c r="D482" s="189"/>
    </row>
    <row r="483" spans="2:4">
      <c r="B483" s="189"/>
      <c r="C483" s="189"/>
      <c r="D483" s="189"/>
    </row>
    <row r="484" spans="2:4">
      <c r="B484" s="189"/>
      <c r="C484" s="189"/>
      <c r="D484" s="189"/>
    </row>
    <row r="485" spans="2:4">
      <c r="B485" s="189"/>
      <c r="C485" s="189"/>
      <c r="D485" s="189"/>
    </row>
    <row r="486" spans="2:4">
      <c r="B486" s="189"/>
      <c r="C486" s="189"/>
      <c r="D486" s="189"/>
    </row>
    <row r="487" spans="2:4">
      <c r="B487" s="189"/>
      <c r="C487" s="189"/>
      <c r="D487" s="189"/>
    </row>
    <row r="488" spans="2:4">
      <c r="B488" s="189"/>
      <c r="C488" s="189"/>
      <c r="D488" s="189"/>
    </row>
    <row r="489" spans="2:4">
      <c r="B489" s="189"/>
      <c r="C489" s="189"/>
      <c r="D489" s="189"/>
    </row>
    <row r="490" spans="2:4">
      <c r="B490" s="189"/>
      <c r="C490" s="189"/>
      <c r="D490" s="189"/>
    </row>
    <row r="491" spans="2:4">
      <c r="B491" s="189"/>
      <c r="C491" s="189"/>
      <c r="D491" s="189"/>
    </row>
    <row r="492" spans="2:4">
      <c r="B492" s="189"/>
      <c r="C492" s="189"/>
      <c r="D492" s="189"/>
    </row>
    <row r="493" spans="2:4">
      <c r="B493" s="189"/>
      <c r="C493" s="189"/>
      <c r="D493" s="189"/>
    </row>
    <row r="494" spans="2:4">
      <c r="B494" s="189"/>
      <c r="C494" s="189"/>
      <c r="D494" s="189"/>
    </row>
    <row r="495" spans="2:4">
      <c r="B495" s="189"/>
      <c r="C495" s="189"/>
      <c r="D495" s="189"/>
    </row>
    <row r="496" spans="2:4">
      <c r="B496" s="189"/>
      <c r="C496" s="189"/>
      <c r="D496" s="189"/>
    </row>
    <row r="497" spans="2:4">
      <c r="B497" s="189"/>
      <c r="C497" s="189"/>
      <c r="D497" s="189"/>
    </row>
    <row r="498" spans="2:4">
      <c r="B498" s="189"/>
      <c r="C498" s="189"/>
      <c r="D498" s="189"/>
    </row>
    <row r="499" spans="2:4">
      <c r="B499" s="189"/>
      <c r="C499" s="189"/>
      <c r="D499" s="189"/>
    </row>
    <row r="500" spans="2:4">
      <c r="B500" s="189"/>
      <c r="C500" s="189"/>
      <c r="D500" s="189"/>
    </row>
    <row r="501" spans="2:4">
      <c r="B501" s="189"/>
      <c r="C501" s="189"/>
      <c r="D501" s="189"/>
    </row>
    <row r="502" spans="2:4">
      <c r="B502" s="189"/>
      <c r="C502" s="189"/>
      <c r="D502" s="189"/>
    </row>
    <row r="503" spans="2:4">
      <c r="B503" s="189"/>
      <c r="C503" s="189"/>
      <c r="D503" s="189"/>
    </row>
    <row r="504" spans="2:4">
      <c r="B504" s="189"/>
      <c r="C504" s="189"/>
      <c r="D504" s="189"/>
    </row>
    <row r="505" spans="2:4">
      <c r="B505" s="189"/>
      <c r="C505" s="189"/>
      <c r="D505" s="189"/>
    </row>
    <row r="506" spans="2:4">
      <c r="B506" s="189"/>
      <c r="C506" s="189"/>
      <c r="D506" s="189"/>
    </row>
    <row r="507" spans="2:4">
      <c r="B507" s="189"/>
      <c r="C507" s="189"/>
      <c r="D507" s="189"/>
    </row>
    <row r="508" spans="2:4">
      <c r="B508" s="189"/>
      <c r="C508" s="189"/>
      <c r="D508" s="189"/>
    </row>
    <row r="509" spans="2:4">
      <c r="B509" s="189"/>
      <c r="C509" s="189"/>
      <c r="D509" s="189"/>
    </row>
    <row r="510" spans="2:4">
      <c r="B510" s="189"/>
      <c r="C510" s="189"/>
      <c r="D510" s="189"/>
    </row>
    <row r="511" spans="2:4">
      <c r="B511" s="189"/>
      <c r="C511" s="189"/>
      <c r="D511" s="189"/>
    </row>
    <row r="512" spans="2:4">
      <c r="B512" s="189"/>
      <c r="C512" s="189"/>
      <c r="D512" s="189"/>
    </row>
    <row r="513" spans="2:4">
      <c r="B513" s="189"/>
      <c r="C513" s="189"/>
      <c r="D513" s="189"/>
    </row>
    <row r="514" spans="2:4">
      <c r="B514" s="189"/>
      <c r="C514" s="189"/>
      <c r="D514" s="189"/>
    </row>
    <row r="515" spans="2:4">
      <c r="B515" s="189"/>
      <c r="C515" s="189"/>
      <c r="D515" s="189"/>
    </row>
    <row r="516" spans="2:4">
      <c r="B516" s="189"/>
      <c r="C516" s="189"/>
      <c r="D516" s="189"/>
    </row>
    <row r="517" spans="2:4">
      <c r="B517" s="189"/>
      <c r="C517" s="189"/>
      <c r="D517" s="189"/>
    </row>
    <row r="518" spans="2:4">
      <c r="B518" s="189"/>
      <c r="C518" s="189"/>
      <c r="D518" s="189"/>
    </row>
    <row r="519" spans="2:4">
      <c r="B519" s="189"/>
      <c r="C519" s="189"/>
      <c r="D519" s="189"/>
    </row>
    <row r="520" spans="2:4">
      <c r="B520" s="189"/>
      <c r="C520" s="189"/>
      <c r="D520" s="189"/>
    </row>
    <row r="521" spans="2:4">
      <c r="B521" s="189"/>
      <c r="C521" s="189"/>
      <c r="D521" s="189"/>
    </row>
    <row r="522" spans="2:4">
      <c r="B522" s="189"/>
      <c r="C522" s="189"/>
      <c r="D522" s="189"/>
    </row>
    <row r="523" spans="2:4">
      <c r="B523" s="189"/>
      <c r="C523" s="189"/>
      <c r="D523" s="189"/>
    </row>
    <row r="524" spans="2:4">
      <c r="B524" s="189"/>
      <c r="C524" s="189"/>
      <c r="D524" s="189"/>
    </row>
    <row r="525" spans="2:4">
      <c r="B525" s="189"/>
      <c r="C525" s="189"/>
      <c r="D525" s="189"/>
    </row>
    <row r="526" spans="2:4">
      <c r="B526" s="189"/>
      <c r="C526" s="189"/>
      <c r="D526" s="189"/>
    </row>
    <row r="527" spans="2:4">
      <c r="B527" s="189"/>
      <c r="C527" s="189"/>
      <c r="D527" s="189"/>
    </row>
    <row r="528" spans="2:4">
      <c r="B528" s="189"/>
      <c r="C528" s="189"/>
      <c r="D528" s="189"/>
    </row>
    <row r="529" spans="2:4">
      <c r="B529" s="189"/>
      <c r="C529" s="189"/>
      <c r="D529" s="189"/>
    </row>
    <row r="530" spans="2:4">
      <c r="B530" s="189"/>
      <c r="C530" s="189"/>
      <c r="D530" s="189"/>
    </row>
    <row r="531" spans="2:4">
      <c r="B531" s="189"/>
      <c r="C531" s="189"/>
      <c r="D531" s="189"/>
    </row>
    <row r="532" spans="2:4">
      <c r="B532" s="189"/>
      <c r="C532" s="189"/>
      <c r="D532" s="189"/>
    </row>
    <row r="533" spans="2:4">
      <c r="B533" s="189"/>
      <c r="C533" s="189"/>
      <c r="D533" s="189"/>
    </row>
    <row r="534" spans="2:4">
      <c r="B534" s="189"/>
      <c r="C534" s="189"/>
      <c r="D534" s="189"/>
    </row>
    <row r="535" spans="2:4">
      <c r="B535" s="189"/>
      <c r="C535" s="189"/>
      <c r="D535" s="189"/>
    </row>
    <row r="536" spans="2:4">
      <c r="B536" s="189"/>
      <c r="C536" s="189"/>
      <c r="D536" s="189"/>
    </row>
    <row r="537" spans="2:4">
      <c r="B537" s="189"/>
      <c r="C537" s="189"/>
      <c r="D537" s="189"/>
    </row>
    <row r="538" spans="2:4">
      <c r="B538" s="189"/>
      <c r="C538" s="189"/>
      <c r="D538" s="189"/>
    </row>
    <row r="539" spans="2:4">
      <c r="B539" s="189"/>
      <c r="C539" s="189"/>
      <c r="D539" s="189"/>
    </row>
    <row r="540" spans="2:4">
      <c r="B540" s="189"/>
      <c r="C540" s="189"/>
      <c r="D540" s="189"/>
    </row>
    <row r="541" spans="2:4">
      <c r="B541" s="189"/>
      <c r="C541" s="189"/>
      <c r="D541" s="189"/>
    </row>
    <row r="542" spans="2:4">
      <c r="B542" s="189"/>
      <c r="C542" s="189"/>
      <c r="D542" s="189"/>
    </row>
    <row r="543" spans="2:4">
      <c r="B543" s="189"/>
      <c r="C543" s="189"/>
      <c r="D543" s="189"/>
    </row>
    <row r="544" spans="2:4">
      <c r="B544" s="189"/>
      <c r="C544" s="189"/>
      <c r="D544" s="189"/>
    </row>
    <row r="545" spans="2:4">
      <c r="B545" s="189"/>
      <c r="C545" s="189"/>
      <c r="D545" s="189"/>
    </row>
    <row r="546" spans="2:4">
      <c r="B546" s="189"/>
      <c r="C546" s="189"/>
      <c r="D546" s="189"/>
    </row>
    <row r="547" spans="2:4">
      <c r="B547" s="189"/>
      <c r="C547" s="189"/>
      <c r="D547" s="189"/>
    </row>
    <row r="548" spans="2:4">
      <c r="B548" s="189"/>
      <c r="C548" s="189"/>
      <c r="D548" s="189"/>
    </row>
    <row r="549" spans="2:4">
      <c r="B549" s="189"/>
      <c r="C549" s="189"/>
      <c r="D549" s="189"/>
    </row>
    <row r="550" spans="2:4">
      <c r="B550" s="189"/>
      <c r="C550" s="189"/>
      <c r="D550" s="189"/>
    </row>
    <row r="551" spans="2:4">
      <c r="B551" s="189"/>
      <c r="C551" s="189"/>
      <c r="D551" s="189"/>
    </row>
    <row r="552" spans="2:4">
      <c r="B552" s="189"/>
      <c r="C552" s="189"/>
      <c r="D552" s="189"/>
    </row>
    <row r="553" spans="2:4">
      <c r="B553" s="189"/>
      <c r="C553" s="189"/>
      <c r="D553" s="189"/>
    </row>
    <row r="554" spans="2:4">
      <c r="B554" s="189"/>
      <c r="C554" s="189"/>
      <c r="D554" s="189"/>
    </row>
    <row r="555" spans="2:4">
      <c r="B555" s="189"/>
      <c r="C555" s="189"/>
      <c r="D555" s="189"/>
    </row>
    <row r="556" spans="2:4">
      <c r="B556" s="189"/>
      <c r="C556" s="189"/>
      <c r="D556" s="189"/>
    </row>
    <row r="557" spans="2:4">
      <c r="B557" s="189"/>
      <c r="C557" s="189"/>
      <c r="D557" s="189"/>
    </row>
    <row r="558" spans="2:4">
      <c r="B558" s="189"/>
      <c r="C558" s="189"/>
      <c r="D558" s="189"/>
    </row>
    <row r="559" spans="2:4">
      <c r="B559" s="189"/>
      <c r="C559" s="189"/>
      <c r="D559" s="189"/>
    </row>
    <row r="560" spans="2:4">
      <c r="B560" s="189"/>
      <c r="C560" s="189"/>
      <c r="D560" s="189"/>
    </row>
    <row r="561" spans="2:4">
      <c r="B561" s="189"/>
      <c r="C561" s="189"/>
      <c r="D561" s="189"/>
    </row>
    <row r="562" spans="2:4">
      <c r="B562" s="189"/>
      <c r="C562" s="189"/>
      <c r="D562" s="189"/>
    </row>
    <row r="563" spans="2:4">
      <c r="B563" s="189"/>
      <c r="C563" s="189"/>
      <c r="D563" s="189"/>
    </row>
    <row r="564" spans="2:4">
      <c r="B564" s="189"/>
      <c r="C564" s="189"/>
      <c r="D564" s="189"/>
    </row>
    <row r="565" spans="2:4">
      <c r="B565" s="189"/>
      <c r="C565" s="189"/>
      <c r="D565" s="189"/>
    </row>
    <row r="566" spans="2:4">
      <c r="B566" s="189"/>
      <c r="C566" s="189"/>
      <c r="D566" s="189"/>
    </row>
    <row r="567" spans="2:4">
      <c r="B567" s="189"/>
      <c r="C567" s="189"/>
      <c r="D567" s="189"/>
    </row>
    <row r="568" spans="2:4">
      <c r="B568" s="189"/>
      <c r="C568" s="189"/>
      <c r="D568" s="189"/>
    </row>
    <row r="569" spans="2:4">
      <c r="B569" s="189"/>
      <c r="C569" s="189"/>
      <c r="D569" s="189"/>
    </row>
    <row r="570" spans="2:4">
      <c r="B570" s="189"/>
      <c r="C570" s="189"/>
      <c r="D570" s="189"/>
    </row>
    <row r="571" spans="2:4">
      <c r="B571" s="189"/>
      <c r="C571" s="189"/>
      <c r="D571" s="189"/>
    </row>
    <row r="572" spans="2:4">
      <c r="B572" s="189"/>
      <c r="C572" s="189"/>
      <c r="D572" s="189"/>
    </row>
    <row r="573" spans="2:4">
      <c r="B573" s="189"/>
      <c r="C573" s="189"/>
      <c r="D573" s="189"/>
    </row>
    <row r="574" spans="2:4">
      <c r="B574" s="189"/>
      <c r="C574" s="189"/>
      <c r="D574" s="189"/>
    </row>
    <row r="575" spans="2:4">
      <c r="B575" s="189"/>
      <c r="C575" s="189"/>
      <c r="D575" s="189"/>
    </row>
    <row r="576" spans="2:4">
      <c r="B576" s="189"/>
      <c r="C576" s="189"/>
      <c r="D576" s="189"/>
    </row>
    <row r="577" spans="2:4">
      <c r="B577" s="189"/>
      <c r="C577" s="189"/>
      <c r="D577" s="189"/>
    </row>
    <row r="578" spans="2:4">
      <c r="B578" s="189"/>
      <c r="C578" s="189"/>
      <c r="D578" s="189"/>
    </row>
    <row r="579" spans="2:4">
      <c r="B579" s="189"/>
      <c r="C579" s="189"/>
      <c r="D579" s="189"/>
    </row>
    <row r="580" spans="2:4">
      <c r="B580" s="189"/>
      <c r="C580" s="189"/>
      <c r="D580" s="189"/>
    </row>
    <row r="581" spans="2:4">
      <c r="B581" s="189"/>
      <c r="C581" s="189"/>
      <c r="D581" s="189"/>
    </row>
    <row r="582" spans="2:4">
      <c r="B582" s="189"/>
      <c r="C582" s="189"/>
      <c r="D582" s="189"/>
    </row>
    <row r="583" spans="2:4">
      <c r="B583" s="189"/>
      <c r="C583" s="189"/>
      <c r="D583" s="189"/>
    </row>
    <row r="584" spans="2:4">
      <c r="B584" s="189"/>
      <c r="C584" s="189"/>
      <c r="D584" s="189"/>
    </row>
    <row r="585" spans="2:4">
      <c r="B585" s="189"/>
      <c r="C585" s="189"/>
      <c r="D585" s="189"/>
    </row>
    <row r="586" spans="2:4">
      <c r="B586" s="189"/>
      <c r="C586" s="189"/>
      <c r="D586" s="189"/>
    </row>
    <row r="587" spans="2:4">
      <c r="B587" s="189"/>
      <c r="C587" s="189"/>
      <c r="D587" s="189"/>
    </row>
    <row r="588" spans="2:4">
      <c r="B588" s="189"/>
      <c r="C588" s="189"/>
      <c r="D588" s="189"/>
    </row>
    <row r="589" spans="2:4">
      <c r="B589" s="189"/>
      <c r="C589" s="189"/>
      <c r="D589" s="189"/>
    </row>
    <row r="590" spans="2:4">
      <c r="B590" s="189"/>
      <c r="C590" s="189"/>
      <c r="D590" s="189"/>
    </row>
    <row r="591" spans="2:4">
      <c r="B591" s="189"/>
      <c r="C591" s="189"/>
      <c r="D591" s="189"/>
    </row>
    <row r="592" spans="2:4">
      <c r="B592" s="189"/>
      <c r="C592" s="189"/>
      <c r="D592" s="189"/>
    </row>
    <row r="593" spans="2:4">
      <c r="B593" s="189"/>
      <c r="C593" s="189"/>
      <c r="D593" s="189"/>
    </row>
    <row r="594" spans="2:4">
      <c r="B594" s="189"/>
      <c r="C594" s="189"/>
      <c r="D594" s="189"/>
    </row>
    <row r="595" spans="2:4">
      <c r="B595" s="189"/>
      <c r="C595" s="189"/>
      <c r="D595" s="189"/>
    </row>
    <row r="596" spans="2:4">
      <c r="B596" s="189"/>
      <c r="C596" s="189"/>
      <c r="D596" s="189"/>
    </row>
    <row r="597" spans="2:4">
      <c r="B597" s="189"/>
      <c r="C597" s="189"/>
      <c r="D597" s="189"/>
    </row>
    <row r="598" spans="2:4">
      <c r="B598" s="189"/>
      <c r="C598" s="189"/>
      <c r="D598" s="189"/>
    </row>
    <row r="599" spans="2:4">
      <c r="B599" s="189"/>
      <c r="C599" s="189"/>
      <c r="D599" s="189"/>
    </row>
    <row r="600" spans="2:4">
      <c r="B600" s="189"/>
      <c r="C600" s="189"/>
      <c r="D600" s="189"/>
    </row>
    <row r="601" spans="2:4">
      <c r="B601" s="189"/>
      <c r="C601" s="189"/>
      <c r="D601" s="189"/>
    </row>
    <row r="602" spans="2:4">
      <c r="B602" s="189"/>
      <c r="C602" s="189"/>
      <c r="D602" s="189"/>
    </row>
    <row r="603" spans="2:4">
      <c r="B603" s="189"/>
      <c r="C603" s="189"/>
      <c r="D603" s="189"/>
    </row>
    <row r="604" spans="2:4">
      <c r="B604" s="189"/>
      <c r="C604" s="189"/>
      <c r="D604" s="189"/>
    </row>
    <row r="605" spans="2:4">
      <c r="B605" s="189"/>
      <c r="C605" s="189"/>
      <c r="D605" s="189"/>
    </row>
    <row r="606" spans="2:4">
      <c r="B606" s="189"/>
      <c r="C606" s="189"/>
      <c r="D606" s="189"/>
    </row>
    <row r="607" spans="2:4">
      <c r="B607" s="189"/>
      <c r="C607" s="189"/>
      <c r="D607" s="189"/>
    </row>
    <row r="608" spans="2:4">
      <c r="B608" s="189"/>
      <c r="C608" s="189"/>
      <c r="D608" s="189"/>
    </row>
    <row r="609" spans="2:4">
      <c r="B609" s="189"/>
      <c r="C609" s="189"/>
      <c r="D609" s="189"/>
    </row>
    <row r="610" spans="2:4">
      <c r="B610" s="189"/>
      <c r="C610" s="189"/>
      <c r="D610" s="189"/>
    </row>
    <row r="611" spans="2:4">
      <c r="B611" s="189"/>
      <c r="C611" s="189"/>
      <c r="D611" s="189"/>
    </row>
    <row r="612" spans="2:4">
      <c r="B612" s="189"/>
      <c r="C612" s="189"/>
      <c r="D612" s="189"/>
    </row>
    <row r="613" spans="2:4">
      <c r="B613" s="189"/>
      <c r="C613" s="189"/>
      <c r="D613" s="189"/>
    </row>
    <row r="614" spans="2:4">
      <c r="B614" s="189"/>
      <c r="C614" s="189"/>
      <c r="D614" s="189"/>
    </row>
    <row r="615" spans="2:4">
      <c r="B615" s="189"/>
      <c r="C615" s="189"/>
      <c r="D615" s="189"/>
    </row>
    <row r="616" spans="2:4">
      <c r="B616" s="189"/>
      <c r="C616" s="189"/>
      <c r="D616" s="189"/>
    </row>
    <row r="617" spans="2:4">
      <c r="B617" s="189"/>
      <c r="C617" s="189"/>
      <c r="D617" s="189"/>
    </row>
    <row r="618" spans="2:4">
      <c r="B618" s="189"/>
      <c r="C618" s="189"/>
      <c r="D618" s="189"/>
    </row>
    <row r="619" spans="2:4">
      <c r="B619" s="189"/>
      <c r="C619" s="189"/>
      <c r="D619" s="189"/>
    </row>
    <row r="620" spans="2:4">
      <c r="B620" s="189"/>
      <c r="C620" s="189"/>
      <c r="D620" s="189"/>
    </row>
    <row r="621" spans="2:4">
      <c r="B621" s="189"/>
      <c r="C621" s="189"/>
      <c r="D621" s="189"/>
    </row>
    <row r="622" spans="2:4">
      <c r="B622" s="189"/>
      <c r="C622" s="189"/>
      <c r="D622" s="189"/>
    </row>
    <row r="623" spans="2:4">
      <c r="B623" s="189"/>
      <c r="C623" s="189"/>
      <c r="D623" s="189"/>
    </row>
    <row r="624" spans="2:4">
      <c r="B624" s="189"/>
      <c r="C624" s="189"/>
      <c r="D624" s="189"/>
    </row>
    <row r="625" spans="2:4">
      <c r="B625" s="189"/>
      <c r="C625" s="189"/>
      <c r="D625" s="189"/>
    </row>
    <row r="626" spans="2:4">
      <c r="B626" s="189"/>
      <c r="C626" s="189"/>
      <c r="D626" s="189"/>
    </row>
    <row r="627" spans="2:4">
      <c r="B627" s="189"/>
      <c r="C627" s="189"/>
      <c r="D627" s="189"/>
    </row>
    <row r="628" spans="2:4">
      <c r="B628" s="189"/>
      <c r="C628" s="189"/>
      <c r="D628" s="189"/>
    </row>
    <row r="629" spans="2:4">
      <c r="B629" s="189"/>
      <c r="C629" s="189"/>
      <c r="D629" s="189"/>
    </row>
    <row r="630" spans="2:4">
      <c r="B630" s="189"/>
      <c r="C630" s="189"/>
      <c r="D630" s="189"/>
    </row>
    <row r="631" spans="2:4">
      <c r="B631" s="189"/>
      <c r="C631" s="189"/>
      <c r="D631" s="189"/>
    </row>
    <row r="632" spans="2:4">
      <c r="B632" s="189"/>
      <c r="C632" s="189"/>
      <c r="D632" s="189"/>
    </row>
    <row r="633" spans="2:4">
      <c r="B633" s="189"/>
      <c r="C633" s="189"/>
      <c r="D633" s="189"/>
    </row>
    <row r="634" spans="2:4">
      <c r="B634" s="189"/>
      <c r="C634" s="189"/>
      <c r="D634" s="189"/>
    </row>
    <row r="635" spans="2:4">
      <c r="B635" s="189"/>
      <c r="C635" s="189"/>
      <c r="D635" s="189"/>
    </row>
    <row r="636" spans="2:4">
      <c r="B636" s="189"/>
      <c r="C636" s="189"/>
      <c r="D636" s="189"/>
    </row>
    <row r="637" spans="2:4">
      <c r="B637" s="189"/>
      <c r="C637" s="189"/>
      <c r="D637" s="189"/>
    </row>
    <row r="638" spans="2:4">
      <c r="B638" s="189"/>
      <c r="C638" s="189"/>
      <c r="D638" s="189"/>
    </row>
    <row r="639" spans="2:4">
      <c r="B639" s="189"/>
      <c r="C639" s="189"/>
      <c r="D639" s="189"/>
    </row>
    <row r="640" spans="2:4">
      <c r="B640" s="189"/>
      <c r="C640" s="189"/>
      <c r="D640" s="189"/>
    </row>
    <row r="641" spans="2:4">
      <c r="B641" s="189"/>
      <c r="C641" s="189"/>
      <c r="D641" s="189"/>
    </row>
    <row r="642" spans="2:4">
      <c r="B642" s="189"/>
      <c r="C642" s="189"/>
      <c r="D642" s="189"/>
    </row>
    <row r="643" spans="2:4">
      <c r="B643" s="189"/>
      <c r="C643" s="189"/>
      <c r="D643" s="189"/>
    </row>
    <row r="644" spans="2:4">
      <c r="B644" s="189"/>
      <c r="C644" s="189"/>
      <c r="D644" s="189"/>
    </row>
    <row r="645" spans="2:4">
      <c r="B645" s="189"/>
      <c r="C645" s="189"/>
      <c r="D645" s="189"/>
    </row>
    <row r="646" spans="2:4">
      <c r="B646" s="189"/>
      <c r="C646" s="189"/>
      <c r="D646" s="189"/>
    </row>
    <row r="647" spans="2:4">
      <c r="B647" s="189"/>
      <c r="C647" s="189"/>
      <c r="D647" s="189"/>
    </row>
    <row r="648" spans="2:4">
      <c r="B648" s="189"/>
      <c r="C648" s="189"/>
      <c r="D648" s="189"/>
    </row>
    <row r="649" spans="2:4">
      <c r="B649" s="189"/>
      <c r="C649" s="189"/>
      <c r="D649" s="189"/>
    </row>
    <row r="650" spans="2:4">
      <c r="B650" s="189"/>
      <c r="C650" s="189"/>
      <c r="D650" s="189"/>
    </row>
    <row r="651" spans="2:4">
      <c r="B651" s="189"/>
      <c r="C651" s="189"/>
      <c r="D651" s="189"/>
    </row>
    <row r="652" spans="2:4">
      <c r="B652" s="189"/>
      <c r="C652" s="189"/>
      <c r="D652" s="189"/>
    </row>
    <row r="653" spans="2:4">
      <c r="B653" s="189"/>
      <c r="C653" s="189"/>
      <c r="D653" s="189"/>
    </row>
    <row r="654" spans="2:4">
      <c r="B654" s="189"/>
      <c r="C654" s="189"/>
      <c r="D654" s="189"/>
    </row>
    <row r="655" spans="2:4">
      <c r="B655" s="189"/>
      <c r="C655" s="189"/>
      <c r="D655" s="189"/>
    </row>
    <row r="656" spans="2:4">
      <c r="B656" s="189"/>
      <c r="C656" s="189"/>
      <c r="D656" s="189"/>
    </row>
    <row r="657" spans="2:4">
      <c r="B657" s="189"/>
      <c r="C657" s="189"/>
      <c r="D657" s="189"/>
    </row>
    <row r="658" spans="2:4">
      <c r="B658" s="189"/>
      <c r="C658" s="189"/>
      <c r="D658" s="189"/>
    </row>
    <row r="659" spans="2:4">
      <c r="B659" s="189"/>
      <c r="C659" s="189"/>
      <c r="D659" s="189"/>
    </row>
    <row r="660" spans="2:4">
      <c r="B660" s="189"/>
      <c r="C660" s="189"/>
      <c r="D660" s="189"/>
    </row>
    <row r="661" spans="2:4">
      <c r="B661" s="189"/>
      <c r="C661" s="189"/>
      <c r="D661" s="189"/>
    </row>
    <row r="662" spans="2:4">
      <c r="B662" s="189"/>
      <c r="C662" s="189"/>
      <c r="D662" s="189"/>
    </row>
    <row r="663" spans="2:4">
      <c r="B663" s="189"/>
      <c r="C663" s="189"/>
      <c r="D663" s="189"/>
    </row>
    <row r="664" spans="2:4">
      <c r="B664" s="189"/>
      <c r="C664" s="189"/>
      <c r="D664" s="189"/>
    </row>
    <row r="665" spans="2:4">
      <c r="B665" s="189"/>
      <c r="C665" s="189"/>
      <c r="D665" s="189"/>
    </row>
    <row r="666" spans="2:4">
      <c r="B666" s="189"/>
      <c r="C666" s="189"/>
      <c r="D666" s="189"/>
    </row>
    <row r="667" spans="2:4">
      <c r="B667" s="189"/>
      <c r="C667" s="189"/>
      <c r="D667" s="189"/>
    </row>
    <row r="668" spans="2:4">
      <c r="B668" s="189"/>
      <c r="C668" s="189"/>
      <c r="D668" s="189"/>
    </row>
    <row r="669" spans="2:4">
      <c r="B669" s="189"/>
      <c r="C669" s="189"/>
      <c r="D669" s="189"/>
    </row>
    <row r="670" spans="2:4">
      <c r="B670" s="189"/>
      <c r="C670" s="189"/>
      <c r="D670" s="189"/>
    </row>
    <row r="671" spans="2:4">
      <c r="B671" s="189"/>
      <c r="C671" s="189"/>
      <c r="D671" s="189"/>
    </row>
    <row r="672" spans="2:4">
      <c r="B672" s="189"/>
      <c r="C672" s="189"/>
      <c r="D672" s="189"/>
    </row>
    <row r="673" spans="2:4">
      <c r="B673" s="189"/>
      <c r="C673" s="189"/>
      <c r="D673" s="189"/>
    </row>
    <row r="674" spans="2:4">
      <c r="B674" s="189"/>
      <c r="C674" s="189"/>
      <c r="D674" s="189"/>
    </row>
    <row r="675" spans="2:4">
      <c r="B675" s="189"/>
      <c r="C675" s="189"/>
      <c r="D675" s="189"/>
    </row>
    <row r="676" spans="2:4">
      <c r="B676" s="189"/>
      <c r="C676" s="189"/>
      <c r="D676" s="189"/>
    </row>
    <row r="677" spans="2:4">
      <c r="B677" s="189"/>
      <c r="C677" s="189"/>
      <c r="D677" s="189"/>
    </row>
    <row r="678" spans="2:4">
      <c r="B678" s="189"/>
      <c r="C678" s="189"/>
      <c r="D678" s="189"/>
    </row>
    <row r="679" spans="2:4">
      <c r="B679" s="189"/>
      <c r="C679" s="189"/>
      <c r="D679" s="189"/>
    </row>
    <row r="680" spans="2:4">
      <c r="B680" s="189"/>
      <c r="C680" s="189"/>
      <c r="D680" s="189"/>
    </row>
    <row r="681" spans="2:4">
      <c r="B681" s="189"/>
      <c r="C681" s="189"/>
      <c r="D681" s="189"/>
    </row>
    <row r="682" spans="2:4">
      <c r="B682" s="189"/>
      <c r="C682" s="189"/>
      <c r="D682" s="189"/>
    </row>
    <row r="683" spans="2:4">
      <c r="B683" s="189"/>
      <c r="C683" s="189"/>
      <c r="D683" s="189"/>
    </row>
    <row r="684" spans="2:4">
      <c r="B684" s="189"/>
      <c r="C684" s="189"/>
      <c r="D684" s="189"/>
    </row>
    <row r="685" spans="2:4">
      <c r="B685" s="189"/>
      <c r="C685" s="189"/>
      <c r="D685" s="189"/>
    </row>
    <row r="686" spans="2:4">
      <c r="B686" s="189"/>
      <c r="C686" s="189"/>
      <c r="D686" s="189"/>
    </row>
    <row r="687" spans="2:4">
      <c r="B687" s="189"/>
      <c r="C687" s="189"/>
      <c r="D687" s="189"/>
    </row>
    <row r="688" spans="2:4">
      <c r="B688" s="189"/>
      <c r="C688" s="189"/>
      <c r="D688" s="189"/>
    </row>
    <row r="689" spans="2:4">
      <c r="B689" s="189"/>
      <c r="C689" s="189"/>
      <c r="D689" s="189"/>
    </row>
    <row r="690" spans="2:4">
      <c r="B690" s="189"/>
      <c r="C690" s="189"/>
      <c r="D690" s="189"/>
    </row>
    <row r="691" spans="2:4">
      <c r="B691" s="189"/>
      <c r="C691" s="189"/>
      <c r="D691" s="189"/>
    </row>
    <row r="692" spans="2:4">
      <c r="B692" s="189"/>
      <c r="C692" s="189"/>
      <c r="D692" s="189"/>
    </row>
    <row r="693" spans="2:4">
      <c r="B693" s="189"/>
      <c r="C693" s="189"/>
      <c r="D693" s="189"/>
    </row>
    <row r="694" spans="2:4">
      <c r="B694" s="189"/>
      <c r="C694" s="189"/>
      <c r="D694" s="189"/>
    </row>
    <row r="695" spans="2:4">
      <c r="B695" s="189"/>
      <c r="C695" s="189"/>
      <c r="D695" s="189"/>
    </row>
    <row r="696" spans="2:4">
      <c r="B696" s="189"/>
      <c r="C696" s="189"/>
      <c r="D696" s="189"/>
    </row>
    <row r="697" spans="2:4">
      <c r="B697" s="189"/>
      <c r="C697" s="189"/>
      <c r="D697" s="189"/>
    </row>
    <row r="698" spans="2:4">
      <c r="B698" s="189"/>
      <c r="C698" s="189"/>
      <c r="D698" s="189"/>
    </row>
    <row r="699" spans="2:4">
      <c r="B699" s="189"/>
      <c r="C699" s="189"/>
      <c r="D699" s="189"/>
    </row>
    <row r="700" spans="2:4">
      <c r="B700" s="189"/>
      <c r="C700" s="189"/>
      <c r="D700" s="189"/>
    </row>
    <row r="701" spans="2:4">
      <c r="B701" s="189"/>
      <c r="C701" s="189"/>
      <c r="D701" s="189"/>
    </row>
    <row r="702" spans="2:4">
      <c r="B702" s="189"/>
      <c r="C702" s="189"/>
      <c r="D702" s="189"/>
    </row>
    <row r="703" spans="2:4">
      <c r="B703" s="189"/>
      <c r="C703" s="189"/>
      <c r="D703" s="189"/>
    </row>
    <row r="704" spans="2:4">
      <c r="B704" s="189"/>
      <c r="C704" s="189"/>
      <c r="D704" s="189"/>
    </row>
    <row r="705" spans="2:4">
      <c r="B705" s="189"/>
      <c r="C705" s="189"/>
      <c r="D705" s="189"/>
    </row>
    <row r="706" spans="2:4">
      <c r="B706" s="189"/>
      <c r="C706" s="189"/>
      <c r="D706" s="189"/>
    </row>
    <row r="707" spans="2:4">
      <c r="B707" s="189"/>
      <c r="C707" s="189"/>
      <c r="D707" s="189"/>
    </row>
    <row r="708" spans="2:4">
      <c r="B708" s="189"/>
      <c r="C708" s="189"/>
      <c r="D708" s="189"/>
    </row>
    <row r="709" spans="2:4">
      <c r="B709" s="189"/>
      <c r="C709" s="189"/>
      <c r="D709" s="189"/>
    </row>
    <row r="710" spans="2:4">
      <c r="B710" s="189"/>
      <c r="C710" s="189"/>
      <c r="D710" s="189"/>
    </row>
    <row r="711" spans="2:4">
      <c r="B711" s="189"/>
      <c r="C711" s="189"/>
      <c r="D711" s="189"/>
    </row>
    <row r="712" spans="2:4">
      <c r="B712" s="189"/>
      <c r="C712" s="189"/>
      <c r="D712" s="189"/>
    </row>
    <row r="713" spans="2:4">
      <c r="B713" s="189"/>
      <c r="C713" s="189"/>
      <c r="D713" s="189"/>
    </row>
    <row r="714" spans="2:4">
      <c r="B714" s="189"/>
      <c r="C714" s="189"/>
      <c r="D714" s="189"/>
    </row>
    <row r="715" spans="2:4">
      <c r="B715" s="189"/>
      <c r="C715" s="189"/>
      <c r="D715" s="189"/>
    </row>
    <row r="716" spans="2:4">
      <c r="B716" s="189"/>
      <c r="C716" s="189"/>
      <c r="D716" s="189"/>
    </row>
    <row r="717" spans="2:4">
      <c r="B717" s="189"/>
      <c r="C717" s="189"/>
      <c r="D717" s="189"/>
    </row>
    <row r="718" spans="2:4">
      <c r="B718" s="189"/>
      <c r="C718" s="189"/>
      <c r="D718" s="189"/>
    </row>
    <row r="719" spans="2:4">
      <c r="B719" s="189"/>
      <c r="C719" s="189"/>
      <c r="D719" s="189"/>
    </row>
    <row r="720" spans="2:4">
      <c r="B720" s="189"/>
      <c r="C720" s="189"/>
      <c r="D720" s="189"/>
    </row>
    <row r="721" spans="2:4">
      <c r="B721" s="189"/>
      <c r="C721" s="189"/>
      <c r="D721" s="189"/>
    </row>
    <row r="722" spans="2:4">
      <c r="B722" s="189"/>
      <c r="C722" s="189"/>
      <c r="D722" s="189"/>
    </row>
    <row r="723" spans="2:4">
      <c r="B723" s="189"/>
      <c r="C723" s="189"/>
      <c r="D723" s="189"/>
    </row>
    <row r="724" spans="2:4">
      <c r="B724" s="189"/>
      <c r="C724" s="189"/>
      <c r="D724" s="189"/>
    </row>
    <row r="725" spans="2:4">
      <c r="B725" s="189"/>
      <c r="C725" s="189"/>
      <c r="D725" s="189"/>
    </row>
    <row r="726" spans="2:4">
      <c r="B726" s="189"/>
      <c r="C726" s="189"/>
      <c r="D726" s="189"/>
    </row>
    <row r="727" spans="2:4">
      <c r="B727" s="189"/>
      <c r="C727" s="189"/>
      <c r="D727" s="189"/>
    </row>
    <row r="728" spans="2:4">
      <c r="B728" s="189"/>
      <c r="C728" s="189"/>
      <c r="D728" s="189"/>
    </row>
    <row r="729" spans="2:4">
      <c r="B729" s="189"/>
      <c r="C729" s="189"/>
      <c r="D729" s="189"/>
    </row>
    <row r="730" spans="2:4">
      <c r="B730" s="189"/>
      <c r="C730" s="189"/>
      <c r="D730" s="189"/>
    </row>
    <row r="731" spans="2:4">
      <c r="B731" s="189"/>
      <c r="C731" s="189"/>
      <c r="D731" s="189"/>
    </row>
    <row r="732" spans="2:4">
      <c r="B732" s="189"/>
      <c r="C732" s="189"/>
      <c r="D732" s="189"/>
    </row>
    <row r="733" spans="2:4">
      <c r="B733" s="189"/>
      <c r="C733" s="189"/>
      <c r="D733" s="189"/>
    </row>
    <row r="734" spans="2:4">
      <c r="B734" s="189"/>
      <c r="C734" s="189"/>
      <c r="D734" s="189"/>
    </row>
    <row r="735" spans="2:4">
      <c r="B735" s="189"/>
      <c r="C735" s="189"/>
      <c r="D735" s="189"/>
    </row>
    <row r="736" spans="2:4">
      <c r="B736" s="189"/>
      <c r="C736" s="189"/>
      <c r="D736" s="189"/>
    </row>
    <row r="737" spans="2:4">
      <c r="B737" s="189"/>
      <c r="C737" s="189"/>
      <c r="D737" s="189"/>
    </row>
    <row r="738" spans="2:4">
      <c r="B738" s="189"/>
      <c r="C738" s="189"/>
      <c r="D738" s="189"/>
    </row>
    <row r="739" spans="2:4">
      <c r="B739" s="189"/>
      <c r="C739" s="189"/>
      <c r="D739" s="189"/>
    </row>
    <row r="740" spans="2:4">
      <c r="B740" s="189"/>
      <c r="C740" s="189"/>
      <c r="D740" s="189"/>
    </row>
    <row r="741" spans="2:4">
      <c r="B741" s="189"/>
      <c r="C741" s="189"/>
      <c r="D741" s="189"/>
    </row>
    <row r="742" spans="2:4">
      <c r="B742" s="189"/>
      <c r="C742" s="189"/>
      <c r="D742" s="189"/>
    </row>
    <row r="743" spans="2:4">
      <c r="B743" s="189"/>
      <c r="C743" s="189"/>
      <c r="D743" s="189"/>
    </row>
    <row r="744" spans="2:4">
      <c r="B744" s="189"/>
      <c r="C744" s="189"/>
      <c r="D744" s="189"/>
    </row>
    <row r="745" spans="2:4">
      <c r="B745" s="189"/>
      <c r="C745" s="189"/>
      <c r="D745" s="189"/>
    </row>
    <row r="746" spans="2:4">
      <c r="B746" s="189"/>
      <c r="C746" s="189"/>
      <c r="D746" s="189"/>
    </row>
    <row r="747" spans="2:4">
      <c r="B747" s="189"/>
      <c r="C747" s="189"/>
      <c r="D747" s="189"/>
    </row>
    <row r="748" spans="2:4">
      <c r="B748" s="189"/>
      <c r="C748" s="189"/>
      <c r="D748" s="189"/>
    </row>
    <row r="749" spans="2:4">
      <c r="B749" s="189"/>
      <c r="C749" s="189"/>
      <c r="D749" s="189"/>
    </row>
    <row r="750" spans="2:4">
      <c r="B750" s="189"/>
      <c r="C750" s="189"/>
      <c r="D750" s="189"/>
    </row>
    <row r="751" spans="2:4">
      <c r="B751" s="189"/>
      <c r="C751" s="189"/>
      <c r="D751" s="189"/>
    </row>
    <row r="752" spans="2:4">
      <c r="B752" s="189"/>
      <c r="C752" s="189"/>
      <c r="D752" s="189"/>
    </row>
    <row r="753" spans="2:4">
      <c r="B753" s="189"/>
      <c r="C753" s="189"/>
      <c r="D753" s="189"/>
    </row>
    <row r="754" spans="2:4">
      <c r="B754" s="189"/>
      <c r="C754" s="189"/>
      <c r="D754" s="189"/>
    </row>
    <row r="755" spans="2:4">
      <c r="B755" s="189"/>
      <c r="C755" s="189"/>
      <c r="D755" s="189"/>
    </row>
    <row r="756" spans="2:4">
      <c r="B756" s="189"/>
      <c r="C756" s="189"/>
      <c r="D756" s="189"/>
    </row>
    <row r="757" spans="2:4">
      <c r="B757" s="189"/>
      <c r="C757" s="189"/>
      <c r="D757" s="189"/>
    </row>
    <row r="758" spans="2:4">
      <c r="B758" s="189"/>
      <c r="C758" s="189"/>
      <c r="D758" s="189"/>
    </row>
    <row r="759" spans="2:4">
      <c r="B759" s="189"/>
      <c r="C759" s="189"/>
      <c r="D759" s="189"/>
    </row>
    <row r="760" spans="2:4">
      <c r="B760" s="189"/>
      <c r="C760" s="189"/>
      <c r="D760" s="189"/>
    </row>
    <row r="761" spans="2:4">
      <c r="B761" s="189"/>
      <c r="C761" s="189"/>
      <c r="D761" s="189"/>
    </row>
    <row r="762" spans="2:4">
      <c r="B762" s="189"/>
      <c r="C762" s="189"/>
      <c r="D762" s="189"/>
    </row>
    <row r="763" spans="2:4">
      <c r="B763" s="189"/>
      <c r="C763" s="189"/>
      <c r="D763" s="189"/>
    </row>
    <row r="764" spans="2:4">
      <c r="B764" s="189"/>
      <c r="C764" s="189"/>
      <c r="D764" s="189"/>
    </row>
    <row r="765" spans="2:4">
      <c r="B765" s="189"/>
      <c r="C765" s="189"/>
      <c r="D765" s="189"/>
    </row>
    <row r="766" spans="2:4">
      <c r="B766" s="189"/>
      <c r="C766" s="189"/>
      <c r="D766" s="189"/>
    </row>
    <row r="767" spans="2:4">
      <c r="B767" s="189"/>
      <c r="C767" s="189"/>
      <c r="D767" s="189"/>
    </row>
    <row r="768" spans="2:4">
      <c r="B768" s="189"/>
      <c r="C768" s="189"/>
      <c r="D768" s="189"/>
    </row>
    <row r="769" spans="2:4">
      <c r="B769" s="189"/>
      <c r="C769" s="189"/>
      <c r="D769" s="189"/>
    </row>
    <row r="770" spans="2:4">
      <c r="B770" s="189"/>
      <c r="C770" s="189"/>
      <c r="D770" s="189"/>
    </row>
    <row r="771" spans="2:4">
      <c r="B771" s="189"/>
      <c r="C771" s="189"/>
      <c r="D771" s="189"/>
    </row>
    <row r="772" spans="2:4">
      <c r="B772" s="189"/>
      <c r="C772" s="189"/>
      <c r="D772" s="189"/>
    </row>
    <row r="773" spans="2:4">
      <c r="B773" s="189"/>
      <c r="C773" s="189"/>
      <c r="D773" s="189"/>
    </row>
    <row r="774" spans="2:4">
      <c r="B774" s="189"/>
      <c r="C774" s="189"/>
      <c r="D774" s="189"/>
    </row>
    <row r="775" spans="2:4">
      <c r="B775" s="189"/>
      <c r="C775" s="189"/>
      <c r="D775" s="189"/>
    </row>
    <row r="776" spans="2:4">
      <c r="B776" s="189"/>
      <c r="C776" s="189"/>
      <c r="D776" s="189"/>
    </row>
    <row r="777" spans="2:4">
      <c r="B777" s="189"/>
      <c r="C777" s="189"/>
      <c r="D777" s="189"/>
    </row>
    <row r="778" spans="2:4">
      <c r="B778" s="189"/>
      <c r="C778" s="189"/>
      <c r="D778" s="189"/>
    </row>
    <row r="779" spans="2:4">
      <c r="B779" s="189"/>
      <c r="C779" s="189"/>
      <c r="D779" s="189"/>
    </row>
    <row r="780" spans="2:4">
      <c r="B780" s="189"/>
      <c r="C780" s="189"/>
      <c r="D780" s="189"/>
    </row>
    <row r="781" spans="2:4">
      <c r="B781" s="189"/>
      <c r="C781" s="189"/>
      <c r="D781" s="189"/>
    </row>
    <row r="782" spans="2:4">
      <c r="B782" s="189"/>
      <c r="C782" s="189"/>
      <c r="D782" s="189"/>
    </row>
    <row r="783" spans="2:4">
      <c r="B783" s="189"/>
      <c r="C783" s="189"/>
      <c r="D783" s="189"/>
    </row>
    <row r="784" spans="2:4">
      <c r="B784" s="189"/>
      <c r="C784" s="189"/>
      <c r="D784" s="189"/>
    </row>
    <row r="785" spans="2:4">
      <c r="B785" s="189"/>
      <c r="C785" s="189"/>
      <c r="D785" s="189"/>
    </row>
    <row r="786" spans="2:4">
      <c r="B786" s="189"/>
      <c r="C786" s="189"/>
      <c r="D786" s="189"/>
    </row>
    <row r="787" spans="2:4">
      <c r="B787" s="189"/>
      <c r="C787" s="189"/>
      <c r="D787" s="189"/>
    </row>
    <row r="788" spans="2:4">
      <c r="B788" s="189"/>
      <c r="C788" s="189"/>
      <c r="D788" s="189"/>
    </row>
    <row r="789" spans="2:4">
      <c r="B789" s="189"/>
      <c r="C789" s="189"/>
      <c r="D789" s="189"/>
    </row>
    <row r="790" spans="2:4">
      <c r="B790" s="189"/>
      <c r="C790" s="189"/>
      <c r="D790" s="189"/>
    </row>
    <row r="791" spans="2:4">
      <c r="B791" s="189"/>
      <c r="C791" s="189"/>
      <c r="D791" s="189"/>
    </row>
    <row r="792" spans="2:4">
      <c r="B792" s="189"/>
      <c r="C792" s="189"/>
      <c r="D792" s="189"/>
    </row>
    <row r="793" spans="2:4">
      <c r="B793" s="189"/>
      <c r="C793" s="189"/>
      <c r="D793" s="189"/>
    </row>
    <row r="794" spans="2:4">
      <c r="B794" s="189"/>
      <c r="C794" s="189"/>
      <c r="D794" s="189"/>
    </row>
    <row r="795" spans="2:4">
      <c r="B795" s="189"/>
      <c r="C795" s="189"/>
      <c r="D795" s="189"/>
    </row>
    <row r="796" spans="2:4">
      <c r="B796" s="189"/>
      <c r="C796" s="189"/>
      <c r="D796" s="189"/>
    </row>
    <row r="797" spans="2:4">
      <c r="B797" s="189"/>
      <c r="C797" s="189"/>
      <c r="D797" s="189"/>
    </row>
    <row r="798" spans="2:4">
      <c r="B798" s="189"/>
      <c r="C798" s="189"/>
      <c r="D798" s="189"/>
    </row>
    <row r="799" spans="2:4">
      <c r="B799" s="189"/>
      <c r="C799" s="189"/>
      <c r="D799" s="189"/>
    </row>
    <row r="800" spans="2:4">
      <c r="B800" s="189"/>
      <c r="C800" s="189"/>
      <c r="D800" s="189"/>
    </row>
    <row r="801" spans="2:4">
      <c r="B801" s="189"/>
      <c r="C801" s="189"/>
      <c r="D801" s="189"/>
    </row>
    <row r="802" spans="2:4">
      <c r="B802" s="189"/>
      <c r="C802" s="189"/>
      <c r="D802" s="189"/>
    </row>
    <row r="803" spans="2:4">
      <c r="B803" s="189"/>
      <c r="C803" s="189"/>
      <c r="D803" s="189"/>
    </row>
    <row r="804" spans="2:4">
      <c r="B804" s="189"/>
      <c r="C804" s="189"/>
      <c r="D804" s="189"/>
    </row>
    <row r="805" spans="2:4">
      <c r="B805" s="189"/>
      <c r="C805" s="189"/>
      <c r="D805" s="189"/>
    </row>
    <row r="806" spans="2:4">
      <c r="B806" s="189"/>
      <c r="C806" s="189"/>
      <c r="D806" s="189"/>
    </row>
    <row r="807" spans="2:4">
      <c r="B807" s="189"/>
      <c r="C807" s="189"/>
      <c r="D807" s="189"/>
    </row>
    <row r="808" spans="2:4">
      <c r="B808" s="189"/>
      <c r="C808" s="189"/>
      <c r="D808" s="189"/>
    </row>
    <row r="809" spans="2:4">
      <c r="B809" s="189"/>
      <c r="C809" s="189"/>
      <c r="D809" s="189"/>
    </row>
    <row r="810" spans="2:4">
      <c r="B810" s="189"/>
      <c r="C810" s="189"/>
      <c r="D810" s="189"/>
    </row>
    <row r="811" spans="2:4">
      <c r="B811" s="189"/>
      <c r="C811" s="189"/>
      <c r="D811" s="189"/>
    </row>
    <row r="812" spans="2:4">
      <c r="B812" s="189"/>
      <c r="C812" s="189"/>
      <c r="D812" s="189"/>
    </row>
    <row r="813" spans="2:4">
      <c r="B813" s="189"/>
      <c r="C813" s="189"/>
      <c r="D813" s="189"/>
    </row>
    <row r="814" spans="2:4">
      <c r="B814" s="189"/>
      <c r="C814" s="189"/>
      <c r="D814" s="189"/>
    </row>
    <row r="815" spans="2:4">
      <c r="B815" s="189"/>
      <c r="C815" s="189"/>
      <c r="D815" s="189"/>
    </row>
    <row r="816" spans="2:4">
      <c r="B816" s="189"/>
      <c r="C816" s="189"/>
      <c r="D816" s="189"/>
    </row>
    <row r="817" spans="2:4">
      <c r="B817" s="189"/>
      <c r="C817" s="189"/>
      <c r="D817" s="189"/>
    </row>
    <row r="818" spans="2:4">
      <c r="B818" s="189"/>
      <c r="C818" s="189"/>
      <c r="D818" s="189"/>
    </row>
    <row r="819" spans="2:4">
      <c r="B819" s="189"/>
      <c r="C819" s="189"/>
      <c r="D819" s="189"/>
    </row>
    <row r="820" spans="2:4">
      <c r="B820" s="189"/>
      <c r="C820" s="189"/>
      <c r="D820" s="189"/>
    </row>
    <row r="821" spans="2:4">
      <c r="B821" s="189"/>
      <c r="C821" s="189"/>
      <c r="D821" s="189"/>
    </row>
    <row r="822" spans="2:4">
      <c r="B822" s="189"/>
      <c r="C822" s="189"/>
      <c r="D822" s="189"/>
    </row>
    <row r="823" spans="2:4">
      <c r="B823" s="189"/>
      <c r="C823" s="189"/>
      <c r="D823" s="189"/>
    </row>
    <row r="824" spans="2:4">
      <c r="B824" s="189"/>
      <c r="C824" s="189"/>
      <c r="D824" s="189"/>
    </row>
    <row r="825" spans="2:4">
      <c r="B825" s="189"/>
      <c r="C825" s="189"/>
      <c r="D825" s="189"/>
    </row>
    <row r="826" spans="2:4">
      <c r="B826" s="189"/>
      <c r="C826" s="189"/>
      <c r="D826" s="189"/>
    </row>
    <row r="827" spans="2:4">
      <c r="B827" s="189"/>
      <c r="C827" s="189"/>
      <c r="D827" s="189"/>
    </row>
    <row r="828" spans="2:4">
      <c r="B828" s="189"/>
      <c r="C828" s="189"/>
      <c r="D828" s="189"/>
    </row>
    <row r="829" spans="2:4">
      <c r="B829" s="189"/>
      <c r="C829" s="189"/>
      <c r="D829" s="189"/>
    </row>
    <row r="830" spans="2:4">
      <c r="B830" s="189"/>
      <c r="C830" s="189"/>
      <c r="D830" s="189"/>
    </row>
    <row r="831" spans="2:4">
      <c r="B831" s="189"/>
      <c r="C831" s="189"/>
      <c r="D831" s="189"/>
    </row>
    <row r="832" spans="2:4">
      <c r="B832" s="189"/>
      <c r="C832" s="189"/>
      <c r="D832" s="189"/>
    </row>
    <row r="833" spans="2:4">
      <c r="B833" s="189"/>
      <c r="C833" s="189"/>
      <c r="D833" s="189"/>
    </row>
    <row r="834" spans="2:4">
      <c r="B834" s="189"/>
      <c r="C834" s="189"/>
      <c r="D834" s="189"/>
    </row>
    <row r="835" spans="2:4">
      <c r="B835" s="189"/>
      <c r="C835" s="189"/>
      <c r="D835" s="189"/>
    </row>
    <row r="836" spans="2:4">
      <c r="B836" s="189"/>
      <c r="C836" s="189"/>
      <c r="D836" s="189"/>
    </row>
    <row r="837" spans="2:4">
      <c r="B837" s="189"/>
      <c r="C837" s="189"/>
      <c r="D837" s="189"/>
    </row>
    <row r="838" spans="2:4">
      <c r="B838" s="189"/>
      <c r="C838" s="189"/>
      <c r="D838" s="189"/>
    </row>
    <row r="839" spans="2:4">
      <c r="B839" s="189"/>
      <c r="C839" s="189"/>
      <c r="D839" s="189"/>
    </row>
    <row r="840" spans="2:4">
      <c r="B840" s="189"/>
      <c r="C840" s="189"/>
      <c r="D840" s="189"/>
    </row>
    <row r="841" spans="2:4">
      <c r="B841" s="189"/>
      <c r="C841" s="189"/>
      <c r="D841" s="189"/>
    </row>
    <row r="842" spans="2:4">
      <c r="B842" s="189"/>
      <c r="C842" s="189"/>
      <c r="D842" s="189"/>
    </row>
    <row r="843" spans="2:4">
      <c r="B843" s="189"/>
      <c r="C843" s="189"/>
      <c r="D843" s="189"/>
    </row>
    <row r="844" spans="2:4">
      <c r="B844" s="189"/>
      <c r="C844" s="189"/>
      <c r="D844" s="189"/>
    </row>
    <row r="845" spans="2:4">
      <c r="B845" s="189"/>
      <c r="C845" s="189"/>
      <c r="D845" s="189"/>
    </row>
    <row r="846" spans="2:4">
      <c r="B846" s="189"/>
      <c r="C846" s="189"/>
      <c r="D846" s="189"/>
    </row>
    <row r="847" spans="2:4">
      <c r="B847" s="189"/>
      <c r="C847" s="189"/>
      <c r="D847" s="189"/>
    </row>
    <row r="848" spans="2:4">
      <c r="B848" s="189"/>
      <c r="C848" s="189"/>
      <c r="D848" s="189"/>
    </row>
    <row r="849" spans="2:4">
      <c r="B849" s="189"/>
      <c r="C849" s="189"/>
      <c r="D849" s="189"/>
    </row>
    <row r="850" spans="2:4">
      <c r="B850" s="189"/>
      <c r="C850" s="189"/>
      <c r="D850" s="189"/>
    </row>
    <row r="851" spans="2:4">
      <c r="B851" s="189"/>
      <c r="C851" s="189"/>
      <c r="D851" s="189"/>
    </row>
    <row r="852" spans="2:4">
      <c r="B852" s="189"/>
      <c r="C852" s="189"/>
      <c r="D852" s="189"/>
    </row>
    <row r="853" spans="2:4">
      <c r="B853" s="189"/>
      <c r="C853" s="189"/>
      <c r="D853" s="189"/>
    </row>
    <row r="854" spans="2:4">
      <c r="B854" s="189"/>
      <c r="C854" s="189"/>
      <c r="D854" s="189"/>
    </row>
    <row r="855" spans="2:4">
      <c r="B855" s="189"/>
      <c r="C855" s="189"/>
      <c r="D855" s="189"/>
    </row>
    <row r="856" spans="2:4">
      <c r="B856" s="189"/>
      <c r="C856" s="189"/>
      <c r="D856" s="189"/>
    </row>
    <row r="857" spans="2:4">
      <c r="B857" s="189"/>
      <c r="C857" s="189"/>
      <c r="D857" s="189"/>
    </row>
    <row r="858" spans="2:4">
      <c r="B858" s="189"/>
      <c r="C858" s="189"/>
      <c r="D858" s="189"/>
    </row>
    <row r="859" spans="2:4">
      <c r="B859" s="189"/>
      <c r="C859" s="189"/>
      <c r="D859" s="189"/>
    </row>
    <row r="860" spans="2:4">
      <c r="B860" s="189"/>
      <c r="C860" s="189"/>
      <c r="D860" s="189"/>
    </row>
    <row r="861" spans="2:4">
      <c r="B861" s="189"/>
      <c r="C861" s="189"/>
      <c r="D861" s="189"/>
    </row>
    <row r="862" spans="2:4">
      <c r="B862" s="189"/>
      <c r="C862" s="189"/>
      <c r="D862" s="189"/>
    </row>
    <row r="863" spans="2:4">
      <c r="B863" s="189"/>
      <c r="C863" s="189"/>
      <c r="D863" s="189"/>
    </row>
    <row r="864" spans="2:4">
      <c r="B864" s="189"/>
      <c r="C864" s="189"/>
      <c r="D864" s="189"/>
    </row>
    <row r="865" spans="2:4">
      <c r="B865" s="189"/>
      <c r="C865" s="189"/>
      <c r="D865" s="189"/>
    </row>
    <row r="866" spans="2:4">
      <c r="B866" s="189"/>
      <c r="C866" s="189"/>
      <c r="D866" s="189"/>
    </row>
    <row r="867" spans="2:4">
      <c r="B867" s="189"/>
      <c r="C867" s="189"/>
      <c r="D867" s="189"/>
    </row>
    <row r="868" spans="2:4">
      <c r="B868" s="189"/>
      <c r="C868" s="189"/>
      <c r="D868" s="189"/>
    </row>
    <row r="869" spans="2:4">
      <c r="B869" s="189"/>
      <c r="C869" s="189"/>
      <c r="D869" s="189"/>
    </row>
    <row r="870" spans="2:4">
      <c r="B870" s="189"/>
      <c r="C870" s="189"/>
      <c r="D870" s="189"/>
    </row>
    <row r="871" spans="2:4">
      <c r="B871" s="189"/>
      <c r="C871" s="189"/>
      <c r="D871" s="189"/>
    </row>
    <row r="872" spans="2:4">
      <c r="B872" s="189"/>
      <c r="C872" s="189"/>
      <c r="D872" s="189"/>
    </row>
    <row r="873" spans="2:4">
      <c r="B873" s="189"/>
      <c r="C873" s="189"/>
      <c r="D873" s="189"/>
    </row>
    <row r="874" spans="2:4">
      <c r="B874" s="189"/>
      <c r="C874" s="189"/>
      <c r="D874" s="189"/>
    </row>
    <row r="875" spans="2:4">
      <c r="B875" s="189"/>
      <c r="C875" s="189"/>
      <c r="D875" s="189"/>
    </row>
    <row r="876" spans="2:4">
      <c r="B876" s="189"/>
      <c r="C876" s="189"/>
      <c r="D876" s="189"/>
    </row>
    <row r="877" spans="2:4">
      <c r="B877" s="189"/>
      <c r="C877" s="189"/>
      <c r="D877" s="189"/>
    </row>
    <row r="878" spans="2:4">
      <c r="B878" s="189"/>
      <c r="C878" s="189"/>
      <c r="D878" s="189"/>
    </row>
    <row r="879" spans="2:4">
      <c r="B879" s="189"/>
      <c r="C879" s="189"/>
      <c r="D879" s="189"/>
    </row>
    <row r="880" spans="2:4">
      <c r="B880" s="189"/>
      <c r="C880" s="189"/>
      <c r="D880" s="189"/>
    </row>
    <row r="881" spans="2:4">
      <c r="B881" s="189"/>
      <c r="C881" s="189"/>
      <c r="D881" s="189"/>
    </row>
    <row r="882" spans="2:4">
      <c r="B882" s="189"/>
      <c r="C882" s="189"/>
      <c r="D882" s="189"/>
    </row>
    <row r="883" spans="2:4">
      <c r="B883" s="189"/>
      <c r="C883" s="189"/>
      <c r="D883" s="189"/>
    </row>
    <row r="884" spans="2:4">
      <c r="B884" s="189"/>
      <c r="C884" s="189"/>
      <c r="D884" s="189"/>
    </row>
    <row r="885" spans="2:4">
      <c r="B885" s="189"/>
      <c r="C885" s="189"/>
      <c r="D885" s="189"/>
    </row>
    <row r="886" spans="2:4">
      <c r="B886" s="189"/>
      <c r="C886" s="189"/>
      <c r="D886" s="189"/>
    </row>
    <row r="887" spans="2:4">
      <c r="B887" s="189"/>
      <c r="C887" s="189"/>
      <c r="D887" s="189"/>
    </row>
    <row r="888" spans="2:4">
      <c r="B888" s="189"/>
      <c r="C888" s="189"/>
      <c r="D888" s="189"/>
    </row>
    <row r="889" spans="2:4">
      <c r="B889" s="189"/>
      <c r="C889" s="189"/>
      <c r="D889" s="189"/>
    </row>
    <row r="890" spans="2:4">
      <c r="B890" s="189"/>
      <c r="C890" s="189"/>
      <c r="D890" s="189"/>
    </row>
    <row r="891" spans="2:4">
      <c r="B891" s="189"/>
      <c r="C891" s="189"/>
      <c r="D891" s="189"/>
    </row>
    <row r="892" spans="2:4">
      <c r="B892" s="189"/>
      <c r="C892" s="189"/>
      <c r="D892" s="189"/>
    </row>
    <row r="893" spans="2:4">
      <c r="B893" s="189"/>
      <c r="C893" s="189"/>
      <c r="D893" s="189"/>
    </row>
    <row r="894" spans="2:4">
      <c r="B894" s="189"/>
      <c r="C894" s="189"/>
      <c r="D894" s="189"/>
    </row>
    <row r="895" spans="2:4">
      <c r="B895" s="189"/>
      <c r="C895" s="189"/>
      <c r="D895" s="189"/>
    </row>
    <row r="896" spans="2:4">
      <c r="B896" s="189"/>
      <c r="C896" s="189"/>
      <c r="D896" s="189"/>
    </row>
    <row r="897" spans="2:4">
      <c r="B897" s="189"/>
      <c r="C897" s="189"/>
      <c r="D897" s="189"/>
    </row>
    <row r="898" spans="2:4">
      <c r="B898" s="189"/>
      <c r="C898" s="189"/>
      <c r="D898" s="189"/>
    </row>
    <row r="899" spans="2:4">
      <c r="B899" s="189"/>
      <c r="C899" s="189"/>
      <c r="D899" s="189"/>
    </row>
    <row r="900" spans="2:4">
      <c r="B900" s="189"/>
      <c r="C900" s="189"/>
      <c r="D900" s="189"/>
    </row>
    <row r="901" spans="2:4">
      <c r="B901" s="189"/>
      <c r="C901" s="189"/>
      <c r="D901" s="189"/>
    </row>
    <row r="902" spans="2:4">
      <c r="B902" s="189"/>
      <c r="C902" s="189"/>
      <c r="D902" s="189"/>
    </row>
    <row r="903" spans="2:4">
      <c r="B903" s="189"/>
      <c r="C903" s="189"/>
      <c r="D903" s="189"/>
    </row>
    <row r="904" spans="2:4">
      <c r="B904" s="189"/>
      <c r="C904" s="189"/>
      <c r="D904" s="189"/>
    </row>
    <row r="905" spans="2:4">
      <c r="B905" s="189"/>
      <c r="C905" s="189"/>
      <c r="D905" s="189"/>
    </row>
    <row r="906" spans="2:4">
      <c r="B906" s="189"/>
      <c r="C906" s="189"/>
      <c r="D906" s="189"/>
    </row>
    <row r="907" spans="2:4">
      <c r="B907" s="189"/>
      <c r="C907" s="189"/>
      <c r="D907" s="189"/>
    </row>
    <row r="908" spans="2:4">
      <c r="B908" s="189"/>
      <c r="C908" s="189"/>
      <c r="D908" s="189"/>
    </row>
    <row r="909" spans="2:4">
      <c r="B909" s="189"/>
      <c r="C909" s="189"/>
      <c r="D909" s="189"/>
    </row>
    <row r="910" spans="2:4">
      <c r="B910" s="189"/>
      <c r="C910" s="189"/>
      <c r="D910" s="189"/>
    </row>
    <row r="911" spans="2:4">
      <c r="B911" s="189"/>
      <c r="C911" s="189"/>
      <c r="D911" s="189"/>
    </row>
    <row r="912" spans="2:4">
      <c r="B912" s="189"/>
      <c r="C912" s="189"/>
      <c r="D912" s="189"/>
    </row>
    <row r="913" spans="2:4">
      <c r="B913" s="189"/>
      <c r="C913" s="189"/>
      <c r="D913" s="189"/>
    </row>
    <row r="914" spans="2:4">
      <c r="B914" s="189"/>
      <c r="C914" s="189"/>
      <c r="D914" s="189"/>
    </row>
    <row r="915" spans="2:4">
      <c r="B915" s="189"/>
      <c r="C915" s="189"/>
      <c r="D915" s="189"/>
    </row>
    <row r="916" spans="2:4">
      <c r="B916" s="189"/>
      <c r="C916" s="189"/>
      <c r="D916" s="189"/>
    </row>
    <row r="917" spans="2:4">
      <c r="B917" s="189"/>
      <c r="C917" s="189"/>
      <c r="D917" s="189"/>
    </row>
    <row r="918" spans="2:4">
      <c r="B918" s="189"/>
      <c r="C918" s="189"/>
      <c r="D918" s="189"/>
    </row>
    <row r="919" spans="2:4">
      <c r="B919" s="189"/>
      <c r="C919" s="189"/>
      <c r="D919" s="189"/>
    </row>
    <row r="920" spans="2:4">
      <c r="B920" s="189"/>
      <c r="C920" s="189"/>
      <c r="D920" s="189"/>
    </row>
    <row r="921" spans="2:4">
      <c r="B921" s="189"/>
      <c r="C921" s="189"/>
      <c r="D921" s="189"/>
    </row>
    <row r="922" spans="2:4">
      <c r="B922" s="189"/>
      <c r="C922" s="189"/>
      <c r="D922" s="189"/>
    </row>
    <row r="923" spans="2:4">
      <c r="B923" s="189"/>
      <c r="C923" s="189"/>
      <c r="D923" s="189"/>
    </row>
    <row r="924" spans="2:4">
      <c r="B924" s="189"/>
      <c r="C924" s="189"/>
      <c r="D924" s="189"/>
    </row>
    <row r="925" spans="2:4">
      <c r="B925" s="189"/>
      <c r="C925" s="189"/>
      <c r="D925" s="189"/>
    </row>
    <row r="926" spans="2:4">
      <c r="B926" s="189"/>
      <c r="C926" s="189"/>
      <c r="D926" s="189"/>
    </row>
    <row r="927" spans="2:4">
      <c r="B927" s="189"/>
      <c r="C927" s="189"/>
      <c r="D927" s="189"/>
    </row>
    <row r="928" spans="2:4">
      <c r="B928" s="189"/>
      <c r="C928" s="189"/>
      <c r="D928" s="189"/>
    </row>
    <row r="929" spans="2:4">
      <c r="B929" s="189"/>
      <c r="C929" s="189"/>
      <c r="D929" s="189"/>
    </row>
    <row r="930" spans="2:4">
      <c r="B930" s="189"/>
      <c r="C930" s="189"/>
      <c r="D930" s="189"/>
    </row>
    <row r="931" spans="2:4">
      <c r="B931" s="189"/>
      <c r="C931" s="189"/>
      <c r="D931" s="189"/>
    </row>
    <row r="932" spans="2:4">
      <c r="B932" s="189"/>
      <c r="C932" s="189"/>
      <c r="D932" s="189"/>
    </row>
    <row r="933" spans="2:4">
      <c r="B933" s="189"/>
      <c r="C933" s="189"/>
      <c r="D933" s="189"/>
    </row>
    <row r="934" spans="2:4">
      <c r="B934" s="189"/>
      <c r="C934" s="189"/>
      <c r="D934" s="189"/>
    </row>
    <row r="935" spans="2:4">
      <c r="B935" s="189"/>
      <c r="C935" s="189"/>
      <c r="D935" s="189"/>
    </row>
    <row r="936" spans="2:4">
      <c r="B936" s="189"/>
      <c r="C936" s="189"/>
      <c r="D936" s="189"/>
    </row>
    <row r="937" spans="2:4">
      <c r="B937" s="189"/>
      <c r="C937" s="189"/>
      <c r="D937" s="189"/>
    </row>
    <row r="938" spans="2:4">
      <c r="B938" s="189"/>
      <c r="C938" s="189"/>
      <c r="D938" s="189"/>
    </row>
    <row r="939" spans="2:4">
      <c r="B939" s="189"/>
      <c r="C939" s="189"/>
      <c r="D939" s="189"/>
    </row>
    <row r="940" spans="2:4">
      <c r="B940" s="189"/>
      <c r="C940" s="189"/>
      <c r="D940" s="189"/>
    </row>
    <row r="941" spans="2:4">
      <c r="B941" s="189"/>
      <c r="C941" s="189"/>
      <c r="D941" s="189"/>
    </row>
    <row r="942" spans="2:4">
      <c r="B942" s="189"/>
      <c r="C942" s="189"/>
      <c r="D942" s="189"/>
    </row>
    <row r="943" spans="2:4">
      <c r="B943" s="189"/>
      <c r="C943" s="189"/>
      <c r="D943" s="189"/>
    </row>
    <row r="944" spans="2:4">
      <c r="B944" s="189"/>
      <c r="C944" s="189"/>
      <c r="D944" s="189"/>
    </row>
    <row r="945" spans="2:4">
      <c r="B945" s="189"/>
      <c r="C945" s="189"/>
      <c r="D945" s="189"/>
    </row>
    <row r="946" spans="2:4">
      <c r="B946" s="189"/>
      <c r="C946" s="189"/>
      <c r="D946" s="189"/>
    </row>
    <row r="947" spans="2:4">
      <c r="B947" s="189"/>
      <c r="C947" s="189"/>
      <c r="D947" s="189"/>
    </row>
    <row r="948" spans="2:4">
      <c r="B948" s="189"/>
      <c r="C948" s="189"/>
      <c r="D948" s="189"/>
    </row>
    <row r="949" spans="2:4">
      <c r="B949" s="189"/>
      <c r="C949" s="189"/>
      <c r="D949" s="189"/>
    </row>
    <row r="950" spans="2:4">
      <c r="B950" s="189"/>
      <c r="C950" s="189"/>
      <c r="D950" s="189"/>
    </row>
    <row r="951" spans="2:4">
      <c r="B951" s="189"/>
      <c r="C951" s="189"/>
      <c r="D951" s="189"/>
    </row>
    <row r="952" spans="2:4">
      <c r="B952" s="189"/>
      <c r="C952" s="189"/>
      <c r="D952" s="189"/>
    </row>
    <row r="953" spans="2:4">
      <c r="B953" s="189"/>
      <c r="C953" s="189"/>
      <c r="D953" s="189"/>
    </row>
    <row r="954" spans="2:4">
      <c r="B954" s="189"/>
      <c r="C954" s="189"/>
      <c r="D954" s="189"/>
    </row>
    <row r="955" spans="2:4">
      <c r="B955" s="189"/>
      <c r="C955" s="189"/>
      <c r="D955" s="189"/>
    </row>
    <row r="956" spans="2:4">
      <c r="B956" s="189"/>
      <c r="C956" s="189"/>
      <c r="D956" s="189"/>
    </row>
    <row r="957" spans="2:4">
      <c r="B957" s="189"/>
      <c r="C957" s="189"/>
      <c r="D957" s="189"/>
    </row>
    <row r="958" spans="2:4">
      <c r="B958" s="189"/>
      <c r="C958" s="189"/>
      <c r="D958" s="189"/>
    </row>
    <row r="959" spans="2:4">
      <c r="B959" s="189"/>
      <c r="C959" s="189"/>
      <c r="D959" s="189"/>
    </row>
    <row r="960" spans="2:4">
      <c r="B960" s="189"/>
      <c r="C960" s="189"/>
      <c r="D960" s="189"/>
    </row>
    <row r="961" spans="2:4">
      <c r="B961" s="189"/>
      <c r="C961" s="189"/>
      <c r="D961" s="189"/>
    </row>
    <row r="962" spans="2:4">
      <c r="B962" s="189"/>
      <c r="C962" s="189"/>
      <c r="D962" s="189"/>
    </row>
    <row r="963" spans="2:4">
      <c r="B963" s="189"/>
      <c r="C963" s="189"/>
      <c r="D963" s="189"/>
    </row>
    <row r="964" spans="2:4">
      <c r="B964" s="189"/>
      <c r="C964" s="189"/>
      <c r="D964" s="189"/>
    </row>
    <row r="965" spans="2:4">
      <c r="B965" s="189"/>
      <c r="C965" s="189"/>
      <c r="D965" s="189"/>
    </row>
    <row r="966" spans="2:4">
      <c r="B966" s="189"/>
      <c r="C966" s="189"/>
      <c r="D966" s="189"/>
    </row>
    <row r="967" spans="2:4">
      <c r="B967" s="189"/>
      <c r="C967" s="189"/>
      <c r="D967" s="189"/>
    </row>
    <row r="968" spans="2:4">
      <c r="B968" s="189"/>
      <c r="C968" s="189"/>
      <c r="D968" s="189"/>
    </row>
    <row r="969" spans="2:4">
      <c r="B969" s="189"/>
      <c r="C969" s="189"/>
      <c r="D969" s="189"/>
    </row>
    <row r="970" spans="2:4">
      <c r="B970" s="189"/>
      <c r="C970" s="189"/>
      <c r="D970" s="189"/>
    </row>
    <row r="971" spans="2:4">
      <c r="B971" s="189"/>
      <c r="C971" s="189"/>
      <c r="D971" s="189"/>
    </row>
    <row r="972" spans="2:4">
      <c r="B972" s="189"/>
      <c r="C972" s="189"/>
      <c r="D972" s="189"/>
    </row>
    <row r="973" spans="2:4">
      <c r="B973" s="189"/>
      <c r="C973" s="189"/>
      <c r="D973" s="189"/>
    </row>
    <row r="974" spans="2:4">
      <c r="B974" s="189"/>
      <c r="C974" s="189"/>
      <c r="D974" s="189"/>
    </row>
    <row r="975" spans="2:4">
      <c r="B975" s="189"/>
      <c r="C975" s="189"/>
      <c r="D975" s="189"/>
    </row>
    <row r="976" spans="2:4">
      <c r="B976" s="189"/>
      <c r="C976" s="189"/>
      <c r="D976" s="189"/>
    </row>
    <row r="977" spans="2:4">
      <c r="B977" s="189"/>
      <c r="C977" s="189"/>
      <c r="D977" s="189"/>
    </row>
    <row r="978" spans="2:4">
      <c r="B978" s="189"/>
      <c r="C978" s="189"/>
      <c r="D978" s="189"/>
    </row>
    <row r="979" spans="2:4">
      <c r="B979" s="189"/>
      <c r="C979" s="189"/>
      <c r="D979" s="189"/>
    </row>
    <row r="980" spans="2:4">
      <c r="B980" s="189"/>
      <c r="C980" s="189"/>
      <c r="D980" s="189"/>
    </row>
    <row r="981" spans="2:4">
      <c r="B981" s="189"/>
      <c r="C981" s="189"/>
      <c r="D981" s="189"/>
    </row>
    <row r="982" spans="2:4">
      <c r="B982" s="189"/>
      <c r="C982" s="189"/>
      <c r="D982" s="189"/>
    </row>
    <row r="983" spans="2:4">
      <c r="B983" s="189"/>
      <c r="C983" s="189"/>
      <c r="D983" s="189"/>
    </row>
    <row r="984" spans="2:4">
      <c r="B984" s="189"/>
      <c r="C984" s="189"/>
      <c r="D984" s="189"/>
    </row>
    <row r="985" spans="2:4">
      <c r="B985" s="189"/>
      <c r="C985" s="189"/>
      <c r="D985" s="189"/>
    </row>
    <row r="986" spans="2:4">
      <c r="B986" s="189"/>
      <c r="C986" s="189"/>
      <c r="D986" s="189"/>
    </row>
    <row r="987" spans="2:4">
      <c r="B987" s="189"/>
      <c r="C987" s="189"/>
      <c r="D987" s="189"/>
    </row>
    <row r="988" spans="2:4">
      <c r="B988" s="189"/>
      <c r="C988" s="189"/>
      <c r="D988" s="189"/>
    </row>
    <row r="989" spans="2:4">
      <c r="B989" s="189"/>
      <c r="C989" s="189"/>
      <c r="D989" s="189"/>
    </row>
    <row r="990" spans="2:4">
      <c r="B990" s="189"/>
      <c r="C990" s="189"/>
      <c r="D990" s="189"/>
    </row>
    <row r="991" spans="2:4">
      <c r="B991" s="189"/>
      <c r="C991" s="189"/>
      <c r="D991" s="189"/>
    </row>
    <row r="992" spans="2:4">
      <c r="B992" s="189"/>
      <c r="C992" s="189"/>
      <c r="D992" s="189"/>
    </row>
    <row r="993" spans="2:4">
      <c r="B993" s="189"/>
      <c r="C993" s="189"/>
      <c r="D993" s="189"/>
    </row>
    <row r="994" spans="2:4">
      <c r="B994" s="189"/>
      <c r="C994" s="189"/>
      <c r="D994" s="189"/>
    </row>
    <row r="995" spans="2:4">
      <c r="B995" s="189"/>
      <c r="C995" s="189"/>
      <c r="D995" s="189"/>
    </row>
    <row r="996" spans="2:4">
      <c r="B996" s="189"/>
      <c r="C996" s="189"/>
      <c r="D996" s="189"/>
    </row>
    <row r="997" spans="2:4">
      <c r="B997" s="189"/>
      <c r="C997" s="189"/>
      <c r="D997" s="189"/>
    </row>
    <row r="998" spans="2:4">
      <c r="B998" s="189"/>
      <c r="C998" s="189"/>
      <c r="D998" s="189"/>
    </row>
    <row r="999" spans="2:4">
      <c r="B999" s="189"/>
      <c r="C999" s="189"/>
      <c r="D999" s="189"/>
    </row>
    <row r="1000" spans="2:4">
      <c r="B1000" s="189"/>
      <c r="C1000" s="189"/>
      <c r="D1000" s="189"/>
    </row>
    <row r="1001" spans="2:4">
      <c r="B1001" s="189"/>
      <c r="C1001" s="189"/>
      <c r="D1001" s="189"/>
    </row>
    <row r="1002" spans="2:4">
      <c r="B1002" s="189"/>
      <c r="C1002" s="189"/>
      <c r="D1002" s="189"/>
    </row>
    <row r="1003" spans="2:4">
      <c r="B1003" s="189"/>
      <c r="C1003" s="189"/>
      <c r="D1003" s="189"/>
    </row>
    <row r="1004" spans="2:4">
      <c r="B1004" s="189"/>
      <c r="C1004" s="189"/>
      <c r="D1004" s="189"/>
    </row>
    <row r="1005" spans="2:4">
      <c r="B1005" s="189"/>
      <c r="C1005" s="189"/>
      <c r="D1005" s="189"/>
    </row>
    <row r="1006" spans="2:4">
      <c r="B1006" s="189"/>
      <c r="C1006" s="189"/>
      <c r="D1006" s="189"/>
    </row>
    <row r="1007" spans="2:4">
      <c r="B1007" s="189"/>
      <c r="C1007" s="189"/>
      <c r="D1007" s="189"/>
    </row>
    <row r="1008" spans="2:4">
      <c r="B1008" s="189"/>
      <c r="C1008" s="189"/>
      <c r="D1008" s="189"/>
    </row>
    <row r="1009" spans="2:4">
      <c r="B1009" s="189"/>
      <c r="C1009" s="189"/>
      <c r="D1009" s="189"/>
    </row>
    <row r="1010" spans="2:4">
      <c r="B1010" s="189"/>
      <c r="C1010" s="189"/>
      <c r="D1010" s="189"/>
    </row>
    <row r="1011" spans="2:4">
      <c r="B1011" s="189"/>
      <c r="C1011" s="189"/>
      <c r="D1011" s="189"/>
    </row>
    <row r="1012" spans="2:4">
      <c r="B1012" s="189"/>
      <c r="C1012" s="189"/>
      <c r="D1012" s="189"/>
    </row>
    <row r="1013" spans="2:4">
      <c r="B1013" s="189"/>
      <c r="C1013" s="189"/>
      <c r="D1013" s="189"/>
    </row>
    <row r="1014" spans="2:4">
      <c r="B1014" s="189"/>
      <c r="C1014" s="189"/>
      <c r="D1014" s="189"/>
    </row>
    <row r="1015" spans="2:4">
      <c r="B1015" s="189"/>
      <c r="C1015" s="189"/>
      <c r="D1015" s="189"/>
    </row>
    <row r="1016" spans="2:4">
      <c r="B1016" s="189"/>
      <c r="C1016" s="189"/>
      <c r="D1016" s="189"/>
    </row>
    <row r="1017" spans="2:4">
      <c r="B1017" s="189"/>
      <c r="C1017" s="189"/>
      <c r="D1017" s="189"/>
    </row>
    <row r="1018" spans="2:4">
      <c r="B1018" s="189"/>
      <c r="C1018" s="189"/>
      <c r="D1018" s="189"/>
    </row>
    <row r="1019" spans="2:4">
      <c r="B1019" s="189"/>
      <c r="C1019" s="189"/>
      <c r="D1019" s="189"/>
    </row>
    <row r="1020" spans="2:4">
      <c r="B1020" s="189"/>
      <c r="C1020" s="189"/>
      <c r="D1020" s="189"/>
    </row>
    <row r="1021" spans="2:4">
      <c r="B1021" s="189"/>
      <c r="C1021" s="189"/>
      <c r="D1021" s="189"/>
    </row>
    <row r="1022" spans="2:4">
      <c r="B1022" s="189"/>
      <c r="C1022" s="189"/>
      <c r="D1022" s="189"/>
    </row>
    <row r="1023" spans="2:4">
      <c r="B1023" s="189"/>
      <c r="C1023" s="189"/>
      <c r="D1023" s="189"/>
    </row>
    <row r="1024" spans="2:4">
      <c r="B1024" s="189"/>
      <c r="C1024" s="189"/>
      <c r="D1024" s="189"/>
    </row>
    <row r="1025" spans="2:4">
      <c r="B1025" s="189"/>
      <c r="C1025" s="189"/>
      <c r="D1025" s="189"/>
    </row>
    <row r="1026" spans="2:4">
      <c r="B1026" s="189"/>
      <c r="C1026" s="189"/>
      <c r="D1026" s="189"/>
    </row>
    <row r="1027" spans="2:4">
      <c r="B1027" s="189"/>
      <c r="C1027" s="189"/>
      <c r="D1027" s="189"/>
    </row>
    <row r="1028" spans="2:4">
      <c r="B1028" s="189"/>
      <c r="C1028" s="189"/>
      <c r="D1028" s="189"/>
    </row>
    <row r="1029" spans="2:4">
      <c r="B1029" s="189"/>
      <c r="C1029" s="189"/>
      <c r="D1029" s="189"/>
    </row>
    <row r="1030" spans="2:4">
      <c r="B1030" s="189"/>
      <c r="C1030" s="189"/>
      <c r="D1030" s="189"/>
    </row>
    <row r="1031" spans="2:4">
      <c r="B1031" s="189"/>
      <c r="C1031" s="189"/>
      <c r="D1031" s="189"/>
    </row>
    <row r="1032" spans="2:4">
      <c r="B1032" s="189"/>
      <c r="C1032" s="189"/>
      <c r="D1032" s="189"/>
    </row>
    <row r="1033" spans="2:4">
      <c r="B1033" s="189"/>
      <c r="C1033" s="189"/>
      <c r="D1033" s="189"/>
    </row>
    <row r="1034" spans="2:4">
      <c r="B1034" s="189"/>
      <c r="C1034" s="189"/>
      <c r="D1034" s="189"/>
    </row>
    <row r="1035" spans="2:4">
      <c r="B1035" s="189"/>
      <c r="C1035" s="189"/>
      <c r="D1035" s="189"/>
    </row>
    <row r="1036" spans="2:4">
      <c r="B1036" s="189"/>
      <c r="C1036" s="189"/>
      <c r="D1036" s="189"/>
    </row>
    <row r="1037" spans="2:4">
      <c r="B1037" s="189"/>
      <c r="C1037" s="189"/>
      <c r="D1037" s="189"/>
    </row>
    <row r="1038" spans="2:4">
      <c r="B1038" s="189"/>
      <c r="C1038" s="189"/>
      <c r="D1038" s="189"/>
    </row>
    <row r="1039" spans="2:4">
      <c r="B1039" s="189"/>
      <c r="C1039" s="189"/>
      <c r="D1039" s="189"/>
    </row>
    <row r="1040" spans="2:4">
      <c r="B1040" s="189"/>
      <c r="C1040" s="189"/>
      <c r="D1040" s="189"/>
    </row>
    <row r="1041" spans="2:4">
      <c r="B1041" s="189"/>
      <c r="C1041" s="189"/>
      <c r="D1041" s="189"/>
    </row>
    <row r="1042" spans="2:4">
      <c r="B1042" s="189"/>
      <c r="C1042" s="189"/>
      <c r="D1042" s="189"/>
    </row>
    <row r="1043" spans="2:4">
      <c r="B1043" s="189"/>
      <c r="C1043" s="189"/>
      <c r="D1043" s="189"/>
    </row>
    <row r="1044" spans="2:4">
      <c r="B1044" s="189"/>
      <c r="C1044" s="189"/>
      <c r="D1044" s="189"/>
    </row>
    <row r="1045" spans="2:4">
      <c r="B1045" s="189"/>
      <c r="C1045" s="189"/>
      <c r="D1045" s="189"/>
    </row>
    <row r="1046" spans="2:4">
      <c r="B1046" s="189"/>
      <c r="C1046" s="189"/>
      <c r="D1046" s="189"/>
    </row>
    <row r="1047" spans="2:4">
      <c r="B1047" s="189"/>
      <c r="C1047" s="189"/>
      <c r="D1047" s="189"/>
    </row>
    <row r="1048" spans="2:4">
      <c r="B1048" s="189"/>
      <c r="C1048" s="189"/>
      <c r="D1048" s="189"/>
    </row>
    <row r="1049" spans="2:4">
      <c r="B1049" s="189"/>
      <c r="C1049" s="189"/>
      <c r="D1049" s="189"/>
    </row>
    <row r="1050" spans="2:4">
      <c r="B1050" s="189"/>
      <c r="C1050" s="189"/>
      <c r="D1050" s="189"/>
    </row>
    <row r="1051" spans="2:4">
      <c r="B1051" s="189"/>
      <c r="C1051" s="189"/>
      <c r="D1051" s="189"/>
    </row>
    <row r="1052" spans="2:4">
      <c r="B1052" s="189"/>
      <c r="C1052" s="189"/>
      <c r="D1052" s="189"/>
    </row>
    <row r="1053" spans="2:4">
      <c r="B1053" s="189"/>
      <c r="C1053" s="189"/>
      <c r="D1053" s="189"/>
    </row>
    <row r="1054" spans="2:4">
      <c r="B1054" s="189"/>
      <c r="C1054" s="189"/>
      <c r="D1054" s="189"/>
    </row>
    <row r="1055" spans="2:4">
      <c r="B1055" s="189"/>
      <c r="C1055" s="189"/>
      <c r="D1055" s="189"/>
    </row>
    <row r="1056" spans="2:4">
      <c r="B1056" s="189"/>
      <c r="C1056" s="189"/>
      <c r="D1056" s="189"/>
    </row>
    <row r="1057" spans="2:4">
      <c r="B1057" s="189"/>
      <c r="C1057" s="189"/>
      <c r="D1057" s="189"/>
    </row>
    <row r="1058" spans="2:4">
      <c r="B1058" s="189"/>
      <c r="C1058" s="189"/>
      <c r="D1058" s="189"/>
    </row>
    <row r="1059" spans="2:4">
      <c r="B1059" s="189"/>
      <c r="C1059" s="189"/>
      <c r="D1059" s="189"/>
    </row>
    <row r="1060" spans="2:4">
      <c r="B1060" s="189"/>
      <c r="C1060" s="189"/>
      <c r="D1060" s="189"/>
    </row>
    <row r="1061" spans="2:4">
      <c r="B1061" s="189"/>
      <c r="C1061" s="189"/>
      <c r="D1061" s="189"/>
    </row>
    <row r="1062" spans="2:4">
      <c r="B1062" s="189"/>
      <c r="C1062" s="189"/>
      <c r="D1062" s="189"/>
    </row>
    <row r="1063" spans="2:4">
      <c r="B1063" s="189"/>
      <c r="C1063" s="189"/>
      <c r="D1063" s="189"/>
    </row>
    <row r="1064" spans="2:4">
      <c r="B1064" s="189"/>
      <c r="C1064" s="189"/>
      <c r="D1064" s="189"/>
    </row>
    <row r="1065" spans="2:4">
      <c r="B1065" s="189"/>
      <c r="C1065" s="189"/>
      <c r="D1065" s="189"/>
    </row>
    <row r="1066" spans="2:4">
      <c r="B1066" s="189"/>
      <c r="C1066" s="189"/>
      <c r="D1066" s="189"/>
    </row>
    <row r="1067" spans="2:4">
      <c r="B1067" s="189"/>
      <c r="C1067" s="189"/>
      <c r="D1067" s="189"/>
    </row>
    <row r="1068" spans="2:4">
      <c r="B1068" s="189"/>
      <c r="C1068" s="189"/>
      <c r="D1068" s="189"/>
    </row>
    <row r="1069" spans="2:4">
      <c r="B1069" s="189"/>
      <c r="C1069" s="189"/>
      <c r="D1069" s="189"/>
    </row>
    <row r="1070" spans="2:4">
      <c r="B1070" s="189"/>
      <c r="C1070" s="189"/>
      <c r="D1070" s="189"/>
    </row>
    <row r="1071" spans="2:4">
      <c r="B1071" s="189"/>
      <c r="C1071" s="189"/>
      <c r="D1071" s="189"/>
    </row>
    <row r="1072" spans="2:4">
      <c r="B1072" s="189"/>
      <c r="C1072" s="189"/>
      <c r="D1072" s="189"/>
    </row>
    <row r="1073" spans="2:4">
      <c r="B1073" s="189"/>
      <c r="C1073" s="189"/>
      <c r="D1073" s="189"/>
    </row>
    <row r="1074" spans="2:4">
      <c r="B1074" s="189"/>
      <c r="C1074" s="189"/>
      <c r="D1074" s="189"/>
    </row>
    <row r="1075" spans="2:4">
      <c r="B1075" s="189"/>
      <c r="C1075" s="189"/>
      <c r="D1075" s="189"/>
    </row>
    <row r="1076" spans="2:4">
      <c r="B1076" s="189"/>
      <c r="C1076" s="189"/>
      <c r="D1076" s="189"/>
    </row>
    <row r="1077" spans="2:4">
      <c r="B1077" s="189"/>
      <c r="C1077" s="189"/>
      <c r="D1077" s="189"/>
    </row>
    <row r="1078" spans="2:4">
      <c r="B1078" s="189"/>
      <c r="C1078" s="189"/>
      <c r="D1078" s="189"/>
    </row>
    <row r="1079" spans="2:4">
      <c r="B1079" s="189"/>
      <c r="C1079" s="189"/>
      <c r="D1079" s="189"/>
    </row>
    <row r="1080" spans="2:4">
      <c r="B1080" s="189"/>
      <c r="C1080" s="189"/>
      <c r="D1080" s="189"/>
    </row>
    <row r="1081" spans="2:4">
      <c r="B1081" s="189"/>
      <c r="C1081" s="189"/>
      <c r="D1081" s="189"/>
    </row>
    <row r="1082" spans="2:4">
      <c r="B1082" s="189"/>
      <c r="C1082" s="189"/>
      <c r="D1082" s="189"/>
    </row>
    <row r="1083" spans="2:4">
      <c r="B1083" s="189"/>
      <c r="C1083" s="189"/>
      <c r="D1083" s="189"/>
    </row>
    <row r="1084" spans="2:4">
      <c r="B1084" s="189"/>
      <c r="C1084" s="189"/>
      <c r="D1084" s="189"/>
    </row>
    <row r="1085" spans="2:4">
      <c r="B1085" s="189"/>
      <c r="C1085" s="189"/>
      <c r="D1085" s="189"/>
    </row>
    <row r="1086" spans="2:4">
      <c r="B1086" s="189"/>
      <c r="C1086" s="189"/>
      <c r="D1086" s="189"/>
    </row>
    <row r="1087" spans="2:4">
      <c r="B1087" s="189"/>
      <c r="C1087" s="189"/>
      <c r="D1087" s="189"/>
    </row>
    <row r="1088" spans="2:4">
      <c r="B1088" s="189"/>
      <c r="C1088" s="189"/>
      <c r="D1088" s="189"/>
    </row>
    <row r="1089" spans="2:4">
      <c r="B1089" s="189"/>
      <c r="C1089" s="189"/>
      <c r="D1089" s="189"/>
    </row>
    <row r="1090" spans="2:4">
      <c r="B1090" s="189"/>
      <c r="C1090" s="189"/>
      <c r="D1090" s="189"/>
    </row>
    <row r="1091" spans="2:4">
      <c r="B1091" s="189"/>
      <c r="C1091" s="189"/>
      <c r="D1091" s="189"/>
    </row>
    <row r="1092" spans="2:4">
      <c r="B1092" s="189"/>
      <c r="C1092" s="189"/>
      <c r="D1092" s="189"/>
    </row>
    <row r="1093" spans="2:4">
      <c r="B1093" s="189"/>
      <c r="C1093" s="189"/>
      <c r="D1093" s="189"/>
    </row>
    <row r="1094" spans="2:4">
      <c r="B1094" s="189"/>
      <c r="C1094" s="189"/>
      <c r="D1094" s="189"/>
    </row>
    <row r="1095" spans="2:4">
      <c r="B1095" s="189"/>
      <c r="C1095" s="189"/>
      <c r="D1095" s="189"/>
    </row>
    <row r="1096" spans="2:4">
      <c r="B1096" s="189"/>
      <c r="C1096" s="189"/>
      <c r="D1096" s="189"/>
    </row>
    <row r="1097" spans="2:4">
      <c r="B1097" s="189"/>
      <c r="C1097" s="189"/>
      <c r="D1097" s="189"/>
    </row>
    <row r="1098" spans="2:4">
      <c r="B1098" s="189"/>
      <c r="C1098" s="189"/>
      <c r="D1098" s="189"/>
    </row>
    <row r="1099" spans="2:4">
      <c r="B1099" s="189"/>
      <c r="C1099" s="189"/>
      <c r="D1099" s="189"/>
    </row>
    <row r="1100" spans="2:4">
      <c r="B1100" s="189"/>
      <c r="C1100" s="189"/>
      <c r="D1100" s="189"/>
    </row>
    <row r="1101" spans="2:4">
      <c r="B1101" s="189"/>
      <c r="C1101" s="189"/>
      <c r="D1101" s="189"/>
    </row>
    <row r="1102" spans="2:4">
      <c r="B1102" s="189"/>
      <c r="C1102" s="189"/>
      <c r="D1102" s="189"/>
    </row>
    <row r="1103" spans="2:4">
      <c r="B1103" s="189"/>
      <c r="C1103" s="189"/>
      <c r="D1103" s="189"/>
    </row>
    <row r="1104" spans="2:4">
      <c r="B1104" s="189"/>
      <c r="C1104" s="189"/>
      <c r="D1104" s="189"/>
    </row>
    <row r="1105" spans="2:4">
      <c r="B1105" s="189"/>
      <c r="C1105" s="189"/>
      <c r="D1105" s="189"/>
    </row>
    <row r="1106" spans="2:4">
      <c r="B1106" s="189"/>
      <c r="C1106" s="189"/>
      <c r="D1106" s="189"/>
    </row>
    <row r="1107" spans="2:4">
      <c r="B1107" s="189"/>
      <c r="C1107" s="189"/>
      <c r="D1107" s="189"/>
    </row>
    <row r="1108" spans="2:4">
      <c r="B1108" s="189"/>
      <c r="C1108" s="189"/>
      <c r="D1108" s="189"/>
    </row>
    <row r="1109" spans="2:4">
      <c r="B1109" s="189"/>
      <c r="C1109" s="189"/>
      <c r="D1109" s="189"/>
    </row>
    <row r="1110" spans="2:4">
      <c r="B1110" s="189"/>
      <c r="C1110" s="189"/>
      <c r="D1110" s="189"/>
    </row>
    <row r="1111" spans="2:4">
      <c r="B1111" s="189"/>
      <c r="C1111" s="189"/>
      <c r="D1111" s="189"/>
    </row>
    <row r="1112" spans="2:4">
      <c r="B1112" s="189"/>
      <c r="C1112" s="189"/>
      <c r="D1112" s="189"/>
    </row>
    <row r="1113" spans="2:4">
      <c r="B1113" s="189"/>
      <c r="C1113" s="189"/>
      <c r="D1113" s="189"/>
    </row>
    <row r="1114" spans="2:4">
      <c r="B1114" s="189"/>
      <c r="C1114" s="189"/>
      <c r="D1114" s="189"/>
    </row>
    <row r="1115" spans="2:4">
      <c r="B1115" s="189"/>
      <c r="C1115" s="189"/>
      <c r="D1115" s="189"/>
    </row>
    <row r="1116" spans="2:4">
      <c r="B1116" s="189"/>
      <c r="C1116" s="189"/>
      <c r="D1116" s="189"/>
    </row>
    <row r="1117" spans="2:4">
      <c r="B1117" s="189"/>
      <c r="C1117" s="189"/>
      <c r="D1117" s="189"/>
    </row>
    <row r="1118" spans="2:4">
      <c r="B1118" s="189"/>
      <c r="C1118" s="189"/>
      <c r="D1118" s="189"/>
    </row>
    <row r="1119" spans="2:4">
      <c r="B1119" s="189"/>
      <c r="C1119" s="189"/>
      <c r="D1119" s="189"/>
    </row>
    <row r="1120" spans="2:4">
      <c r="B1120" s="189"/>
      <c r="C1120" s="189"/>
      <c r="D1120" s="189"/>
    </row>
    <row r="1121" spans="2:4">
      <c r="B1121" s="189"/>
      <c r="C1121" s="189"/>
      <c r="D1121" s="189"/>
    </row>
    <row r="1122" spans="2:4">
      <c r="B1122" s="189"/>
      <c r="C1122" s="189"/>
      <c r="D1122" s="189"/>
    </row>
    <row r="1123" spans="2:4">
      <c r="B1123" s="189"/>
      <c r="C1123" s="189"/>
      <c r="D1123" s="189"/>
    </row>
    <row r="1124" spans="2:4">
      <c r="B1124" s="189"/>
      <c r="C1124" s="189"/>
      <c r="D1124" s="189"/>
    </row>
    <row r="1125" spans="2:4">
      <c r="B1125" s="189"/>
      <c r="C1125" s="189"/>
      <c r="D1125" s="189"/>
    </row>
    <row r="1126" spans="2:4">
      <c r="B1126" s="189"/>
      <c r="C1126" s="189"/>
      <c r="D1126" s="189"/>
    </row>
    <row r="1127" spans="2:4">
      <c r="B1127" s="189"/>
      <c r="C1127" s="189"/>
      <c r="D1127" s="189"/>
    </row>
    <row r="1128" spans="2:4">
      <c r="B1128" s="189"/>
      <c r="C1128" s="189"/>
      <c r="D1128" s="189"/>
    </row>
    <row r="1129" spans="2:4">
      <c r="B1129" s="189"/>
      <c r="C1129" s="189"/>
      <c r="D1129" s="189"/>
    </row>
    <row r="1130" spans="2:4">
      <c r="B1130" s="189"/>
      <c r="C1130" s="189"/>
      <c r="D1130" s="189"/>
    </row>
    <row r="1131" spans="2:4">
      <c r="B1131" s="189"/>
      <c r="C1131" s="189"/>
      <c r="D1131" s="189"/>
    </row>
    <row r="1132" spans="2:4">
      <c r="B1132" s="189"/>
      <c r="C1132" s="189"/>
      <c r="D1132" s="189"/>
    </row>
    <row r="1133" spans="2:4">
      <c r="B1133" s="189"/>
      <c r="C1133" s="189"/>
      <c r="D1133" s="189"/>
    </row>
    <row r="1134" spans="2:4">
      <c r="B1134" s="189"/>
      <c r="C1134" s="189"/>
      <c r="D1134" s="189"/>
    </row>
    <row r="1135" spans="2:4">
      <c r="B1135" s="189"/>
      <c r="C1135" s="189"/>
      <c r="D1135" s="189"/>
    </row>
    <row r="1136" spans="2:4">
      <c r="B1136" s="189"/>
      <c r="C1136" s="189"/>
      <c r="D1136" s="189"/>
    </row>
    <row r="1137" spans="2:4">
      <c r="B1137" s="189"/>
      <c r="C1137" s="189"/>
      <c r="D1137" s="189"/>
    </row>
    <row r="1138" spans="2:4">
      <c r="B1138" s="189"/>
      <c r="C1138" s="189"/>
      <c r="D1138" s="189"/>
    </row>
    <row r="1139" spans="2:4">
      <c r="B1139" s="189"/>
      <c r="C1139" s="189"/>
      <c r="D1139" s="189"/>
    </row>
    <row r="1140" spans="2:4">
      <c r="B1140" s="189"/>
      <c r="C1140" s="189"/>
      <c r="D1140" s="189"/>
    </row>
    <row r="1141" spans="2:4">
      <c r="B1141" s="189"/>
      <c r="C1141" s="189"/>
      <c r="D1141" s="189"/>
    </row>
    <row r="1142" spans="2:4">
      <c r="B1142" s="189"/>
      <c r="C1142" s="189"/>
      <c r="D1142" s="189"/>
    </row>
    <row r="1143" spans="2:4">
      <c r="B1143" s="189"/>
      <c r="C1143" s="189"/>
      <c r="D1143" s="189"/>
    </row>
    <row r="1144" spans="2:4">
      <c r="B1144" s="189"/>
      <c r="C1144" s="189"/>
      <c r="D1144" s="189"/>
    </row>
    <row r="1145" spans="2:4">
      <c r="B1145" s="189"/>
      <c r="C1145" s="189"/>
      <c r="D1145" s="189"/>
    </row>
    <row r="1146" spans="2:4">
      <c r="B1146" s="189"/>
      <c r="C1146" s="189"/>
      <c r="D1146" s="189"/>
    </row>
    <row r="1147" spans="2:4">
      <c r="B1147" s="189"/>
      <c r="C1147" s="189"/>
      <c r="D1147" s="189"/>
    </row>
    <row r="1148" spans="2:4">
      <c r="B1148" s="189"/>
      <c r="C1148" s="189"/>
      <c r="D1148" s="189"/>
    </row>
    <row r="1149" spans="2:4">
      <c r="B1149" s="189"/>
      <c r="C1149" s="189"/>
      <c r="D1149" s="189"/>
    </row>
    <row r="1150" spans="2:4">
      <c r="B1150" s="189"/>
      <c r="C1150" s="189"/>
      <c r="D1150" s="189"/>
    </row>
    <row r="1151" spans="2:4">
      <c r="B1151" s="189"/>
      <c r="C1151" s="189"/>
      <c r="D1151" s="189"/>
    </row>
    <row r="1152" spans="2:4">
      <c r="B1152" s="189"/>
      <c r="C1152" s="189"/>
      <c r="D1152" s="189"/>
    </row>
    <row r="1153" spans="2:4">
      <c r="B1153" s="189"/>
      <c r="C1153" s="189"/>
      <c r="D1153" s="189"/>
    </row>
    <row r="1154" spans="2:4">
      <c r="B1154" s="189"/>
      <c r="C1154" s="189"/>
      <c r="D1154" s="189"/>
    </row>
    <row r="1155" spans="2:4">
      <c r="B1155" s="189"/>
      <c r="C1155" s="189"/>
      <c r="D1155" s="189"/>
    </row>
    <row r="1156" spans="2:4">
      <c r="B1156" s="189"/>
      <c r="C1156" s="189"/>
      <c r="D1156" s="189"/>
    </row>
    <row r="1157" spans="2:4">
      <c r="B1157" s="189"/>
      <c r="C1157" s="189"/>
      <c r="D1157" s="189"/>
    </row>
    <row r="1158" spans="2:4">
      <c r="B1158" s="189"/>
      <c r="C1158" s="189"/>
      <c r="D1158" s="189"/>
    </row>
    <row r="1159" spans="2:4">
      <c r="B1159" s="189"/>
      <c r="C1159" s="189"/>
      <c r="D1159" s="189"/>
    </row>
    <row r="1160" spans="2:4">
      <c r="B1160" s="189"/>
      <c r="C1160" s="189"/>
      <c r="D1160" s="189"/>
    </row>
    <row r="1161" spans="2:4">
      <c r="B1161" s="189"/>
      <c r="C1161" s="189"/>
      <c r="D1161" s="189"/>
    </row>
    <row r="1162" spans="2:4">
      <c r="B1162" s="189"/>
      <c r="C1162" s="189"/>
      <c r="D1162" s="189"/>
    </row>
    <row r="1163" spans="2:4">
      <c r="B1163" s="189"/>
      <c r="C1163" s="189"/>
      <c r="D1163" s="189"/>
    </row>
    <row r="1164" spans="2:4">
      <c r="B1164" s="189"/>
      <c r="C1164" s="189"/>
      <c r="D1164" s="189"/>
    </row>
    <row r="1165" spans="2:4">
      <c r="B1165" s="189"/>
      <c r="C1165" s="189"/>
      <c r="D1165" s="189"/>
    </row>
    <row r="1166" spans="2:4">
      <c r="B1166" s="189"/>
      <c r="C1166" s="189"/>
      <c r="D1166" s="189"/>
    </row>
    <row r="1167" spans="2:4">
      <c r="B1167" s="189"/>
      <c r="C1167" s="189"/>
      <c r="D1167" s="189"/>
    </row>
    <row r="1168" spans="2:4">
      <c r="B1168" s="189"/>
      <c r="C1168" s="189"/>
      <c r="D1168" s="189"/>
    </row>
    <row r="1169" spans="2:4">
      <c r="B1169" s="189"/>
      <c r="C1169" s="189"/>
      <c r="D1169" s="189"/>
    </row>
    <row r="1170" spans="2:4">
      <c r="B1170" s="189"/>
      <c r="C1170" s="189"/>
      <c r="D1170" s="189"/>
    </row>
    <row r="1171" spans="2:4">
      <c r="B1171" s="189"/>
      <c r="C1171" s="189"/>
      <c r="D1171" s="189"/>
    </row>
    <row r="1172" spans="2:4">
      <c r="B1172" s="189"/>
      <c r="C1172" s="189"/>
      <c r="D1172" s="189"/>
    </row>
    <row r="1173" spans="2:4">
      <c r="B1173" s="189"/>
      <c r="C1173" s="189"/>
      <c r="D1173" s="189"/>
    </row>
    <row r="1174" spans="2:4">
      <c r="B1174" s="189"/>
      <c r="C1174" s="189"/>
      <c r="D1174" s="189"/>
    </row>
    <row r="1175" spans="2:4">
      <c r="B1175" s="189"/>
      <c r="C1175" s="189"/>
      <c r="D1175" s="189"/>
    </row>
    <row r="1176" spans="2:4">
      <c r="B1176" s="189"/>
      <c r="C1176" s="189"/>
      <c r="D1176" s="189"/>
    </row>
    <row r="1177" spans="2:4">
      <c r="B1177" s="189"/>
      <c r="C1177" s="189"/>
      <c r="D1177" s="189"/>
    </row>
    <row r="1178" spans="2:4">
      <c r="B1178" s="189"/>
      <c r="C1178" s="189"/>
      <c r="D1178" s="189"/>
    </row>
    <row r="1179" spans="2:4">
      <c r="B1179" s="189"/>
      <c r="C1179" s="189"/>
      <c r="D1179" s="189"/>
    </row>
    <row r="1180" spans="2:4">
      <c r="B1180" s="189"/>
      <c r="C1180" s="189"/>
      <c r="D1180" s="189"/>
    </row>
    <row r="1181" spans="2:4">
      <c r="B1181" s="189"/>
      <c r="C1181" s="189"/>
      <c r="D1181" s="189"/>
    </row>
    <row r="1182" spans="2:4">
      <c r="B1182" s="189"/>
      <c r="C1182" s="189"/>
      <c r="D1182" s="189"/>
    </row>
    <row r="1183" spans="2:4">
      <c r="B1183" s="189"/>
      <c r="C1183" s="189"/>
      <c r="D1183" s="189"/>
    </row>
    <row r="1184" spans="2:4">
      <c r="B1184" s="189"/>
      <c r="C1184" s="189"/>
      <c r="D1184" s="189"/>
    </row>
    <row r="1185" spans="2:4">
      <c r="B1185" s="189"/>
      <c r="C1185" s="189"/>
      <c r="D1185" s="189"/>
    </row>
    <row r="1186" spans="2:4">
      <c r="B1186" s="189"/>
      <c r="C1186" s="189"/>
      <c r="D1186" s="189"/>
    </row>
    <row r="1187" spans="2:4">
      <c r="B1187" s="189"/>
      <c r="C1187" s="189"/>
      <c r="D1187" s="189"/>
    </row>
    <row r="1188" spans="2:4">
      <c r="B1188" s="189"/>
      <c r="C1188" s="189"/>
      <c r="D1188" s="189"/>
    </row>
    <row r="1189" spans="2:4">
      <c r="B1189" s="189"/>
      <c r="C1189" s="189"/>
      <c r="D1189" s="189"/>
    </row>
    <row r="1190" spans="2:4">
      <c r="B1190" s="189"/>
      <c r="C1190" s="189"/>
      <c r="D1190" s="189"/>
    </row>
    <row r="1191" spans="2:4">
      <c r="B1191" s="189"/>
      <c r="C1191" s="189"/>
      <c r="D1191" s="189"/>
    </row>
    <row r="1192" spans="2:4">
      <c r="B1192" s="189"/>
      <c r="C1192" s="189"/>
      <c r="D1192" s="189"/>
    </row>
    <row r="1193" spans="2:4">
      <c r="B1193" s="189"/>
      <c r="C1193" s="189"/>
      <c r="D1193" s="189"/>
    </row>
    <row r="1194" spans="2:4">
      <c r="B1194" s="189"/>
      <c r="C1194" s="189"/>
      <c r="D1194" s="189"/>
    </row>
    <row r="1195" spans="2:4">
      <c r="B1195" s="189"/>
      <c r="C1195" s="189"/>
      <c r="D1195" s="189"/>
    </row>
    <row r="1196" spans="2:4">
      <c r="B1196" s="189"/>
      <c r="C1196" s="189"/>
      <c r="D1196" s="189"/>
    </row>
    <row r="1197" spans="2:4">
      <c r="B1197" s="189"/>
      <c r="C1197" s="189"/>
      <c r="D1197" s="189"/>
    </row>
    <row r="1198" spans="2:4">
      <c r="B1198" s="189"/>
      <c r="C1198" s="189"/>
      <c r="D1198" s="189"/>
    </row>
    <row r="1199" spans="2:4">
      <c r="B1199" s="189"/>
      <c r="C1199" s="189"/>
      <c r="D1199" s="189"/>
    </row>
    <row r="1200" spans="2:4">
      <c r="B1200" s="189"/>
      <c r="C1200" s="189"/>
      <c r="D1200" s="189"/>
    </row>
    <row r="1201" spans="2:4">
      <c r="B1201" s="189"/>
      <c r="C1201" s="189"/>
      <c r="D1201" s="189"/>
    </row>
    <row r="1202" spans="2:4">
      <c r="B1202" s="189"/>
      <c r="C1202" s="189"/>
      <c r="D1202" s="189"/>
    </row>
    <row r="1203" spans="2:4">
      <c r="B1203" s="189"/>
      <c r="C1203" s="189"/>
      <c r="D1203" s="189"/>
    </row>
    <row r="1204" spans="2:4">
      <c r="B1204" s="189"/>
      <c r="C1204" s="189"/>
      <c r="D1204" s="189"/>
    </row>
    <row r="1205" spans="2:4">
      <c r="B1205" s="189"/>
      <c r="C1205" s="189"/>
      <c r="D1205" s="189"/>
    </row>
    <row r="1206" spans="2:4">
      <c r="B1206" s="189"/>
      <c r="C1206" s="189"/>
      <c r="D1206" s="189"/>
    </row>
    <row r="1207" spans="2:4">
      <c r="B1207" s="189"/>
      <c r="C1207" s="189"/>
      <c r="D1207" s="189"/>
    </row>
    <row r="1208" spans="2:4">
      <c r="B1208" s="189"/>
      <c r="C1208" s="189"/>
      <c r="D1208" s="189"/>
    </row>
    <row r="1209" spans="2:4">
      <c r="B1209" s="189"/>
      <c r="C1209" s="189"/>
      <c r="D1209" s="189"/>
    </row>
    <row r="1210" spans="2:4">
      <c r="B1210" s="189"/>
      <c r="C1210" s="189"/>
      <c r="D1210" s="189"/>
    </row>
    <row r="1211" spans="2:4">
      <c r="B1211" s="189"/>
      <c r="C1211" s="189"/>
      <c r="D1211" s="189"/>
    </row>
    <row r="1212" spans="2:4">
      <c r="B1212" s="189"/>
      <c r="C1212" s="189"/>
      <c r="D1212" s="189"/>
    </row>
    <row r="1213" spans="2:4">
      <c r="B1213" s="189"/>
      <c r="C1213" s="189"/>
      <c r="D1213" s="189"/>
    </row>
    <row r="1214" spans="2:4">
      <c r="B1214" s="189"/>
      <c r="C1214" s="189"/>
      <c r="D1214" s="189"/>
    </row>
    <row r="1215" spans="2:4">
      <c r="B1215" s="189"/>
      <c r="C1215" s="189"/>
      <c r="D1215" s="189"/>
    </row>
    <row r="1216" spans="2:4">
      <c r="B1216" s="189"/>
      <c r="C1216" s="189"/>
      <c r="D1216" s="189"/>
    </row>
    <row r="1217" spans="2:4">
      <c r="B1217" s="189"/>
      <c r="C1217" s="189"/>
      <c r="D1217" s="189"/>
    </row>
    <row r="1218" spans="2:4">
      <c r="B1218" s="189"/>
      <c r="C1218" s="189"/>
      <c r="D1218" s="189"/>
    </row>
    <row r="1219" spans="2:4">
      <c r="B1219" s="189"/>
      <c r="C1219" s="189"/>
      <c r="D1219" s="189"/>
    </row>
    <row r="1220" spans="2:4">
      <c r="B1220" s="189"/>
      <c r="C1220" s="189"/>
      <c r="D1220" s="189"/>
    </row>
    <row r="1221" spans="2:4">
      <c r="B1221" s="189"/>
      <c r="C1221" s="189"/>
      <c r="D1221" s="189"/>
    </row>
    <row r="1222" spans="2:4">
      <c r="B1222" s="189"/>
      <c r="C1222" s="189"/>
      <c r="D1222" s="189"/>
    </row>
    <row r="1223" spans="2:4">
      <c r="B1223" s="189"/>
      <c r="C1223" s="189"/>
      <c r="D1223" s="189"/>
    </row>
    <row r="1224" spans="2:4">
      <c r="B1224" s="189"/>
      <c r="C1224" s="189"/>
      <c r="D1224" s="189"/>
    </row>
    <row r="1225" spans="2:4">
      <c r="B1225" s="189"/>
      <c r="C1225" s="189"/>
      <c r="D1225" s="189"/>
    </row>
    <row r="1226" spans="2:4">
      <c r="B1226" s="189"/>
      <c r="C1226" s="189"/>
      <c r="D1226" s="189"/>
    </row>
    <row r="1227" spans="2:4">
      <c r="B1227" s="189"/>
      <c r="C1227" s="189"/>
      <c r="D1227" s="189"/>
    </row>
    <row r="1228" spans="2:4">
      <c r="B1228" s="189"/>
      <c r="C1228" s="189"/>
      <c r="D1228" s="189"/>
    </row>
    <row r="1229" spans="2:4">
      <c r="B1229" s="189"/>
      <c r="C1229" s="189"/>
      <c r="D1229" s="189"/>
    </row>
    <row r="1230" spans="2:4">
      <c r="B1230" s="189"/>
      <c r="C1230" s="189"/>
      <c r="D1230" s="189"/>
    </row>
    <row r="1231" spans="2:4">
      <c r="B1231" s="189"/>
      <c r="C1231" s="189"/>
      <c r="D1231" s="189"/>
    </row>
    <row r="1232" spans="2:4">
      <c r="B1232" s="189"/>
      <c r="C1232" s="189"/>
      <c r="D1232" s="189"/>
    </row>
    <row r="1233" spans="2:4">
      <c r="B1233" s="189"/>
      <c r="C1233" s="189"/>
      <c r="D1233" s="189"/>
    </row>
    <row r="1234" spans="2:4">
      <c r="B1234" s="189"/>
      <c r="C1234" s="189"/>
      <c r="D1234" s="189"/>
    </row>
    <row r="1235" spans="2:4">
      <c r="B1235" s="189"/>
      <c r="C1235" s="189"/>
      <c r="D1235" s="189"/>
    </row>
    <row r="1236" spans="2:4">
      <c r="B1236" s="189"/>
      <c r="C1236" s="189"/>
      <c r="D1236" s="189"/>
    </row>
    <row r="1237" spans="2:4">
      <c r="B1237" s="189"/>
      <c r="C1237" s="189"/>
      <c r="D1237" s="189"/>
    </row>
    <row r="1238" spans="2:4">
      <c r="B1238" s="189"/>
      <c r="C1238" s="189"/>
      <c r="D1238" s="189"/>
    </row>
    <row r="1239" spans="2:4">
      <c r="B1239" s="189"/>
      <c r="C1239" s="189"/>
      <c r="D1239" s="189"/>
    </row>
    <row r="1240" spans="2:4">
      <c r="B1240" s="189"/>
      <c r="C1240" s="189"/>
      <c r="D1240" s="189"/>
    </row>
    <row r="1241" spans="2:4">
      <c r="B1241" s="189"/>
      <c r="C1241" s="189"/>
      <c r="D1241" s="189"/>
    </row>
    <row r="1242" spans="2:4">
      <c r="B1242" s="189"/>
      <c r="C1242" s="189"/>
      <c r="D1242" s="189"/>
    </row>
    <row r="1243" spans="2:4">
      <c r="B1243" s="189"/>
      <c r="C1243" s="189"/>
      <c r="D1243" s="189"/>
    </row>
    <row r="1244" spans="2:4">
      <c r="B1244" s="189"/>
      <c r="C1244" s="189"/>
      <c r="D1244" s="189"/>
    </row>
    <row r="1245" spans="2:4">
      <c r="B1245" s="189"/>
      <c r="C1245" s="189"/>
      <c r="D1245" s="189"/>
    </row>
    <row r="1246" spans="2:4">
      <c r="B1246" s="189"/>
      <c r="C1246" s="189"/>
      <c r="D1246" s="189"/>
    </row>
    <row r="1247" spans="2:4">
      <c r="B1247" s="189"/>
      <c r="C1247" s="189"/>
      <c r="D1247" s="189"/>
    </row>
    <row r="1248" spans="2:4">
      <c r="B1248" s="189"/>
      <c r="C1248" s="189"/>
      <c r="D1248" s="189"/>
    </row>
    <row r="1249" spans="2:4">
      <c r="B1249" s="189"/>
      <c r="C1249" s="189"/>
      <c r="D1249" s="189"/>
    </row>
    <row r="1250" spans="2:4">
      <c r="B1250" s="189"/>
      <c r="C1250" s="189"/>
      <c r="D1250" s="189"/>
    </row>
    <row r="1251" spans="2:4">
      <c r="B1251" s="189"/>
      <c r="C1251" s="189"/>
      <c r="D1251" s="189"/>
    </row>
    <row r="1252" spans="2:4">
      <c r="B1252" s="189"/>
      <c r="C1252" s="189"/>
      <c r="D1252" s="189"/>
    </row>
    <row r="1253" spans="2:4">
      <c r="B1253" s="189"/>
      <c r="C1253" s="189"/>
      <c r="D1253" s="189"/>
    </row>
    <row r="1254" spans="2:4">
      <c r="B1254" s="189"/>
      <c r="C1254" s="189"/>
      <c r="D1254" s="189"/>
    </row>
    <row r="1255" spans="2:4">
      <c r="B1255" s="189"/>
      <c r="C1255" s="189"/>
      <c r="D1255" s="189"/>
    </row>
    <row r="1256" spans="2:4">
      <c r="B1256" s="189"/>
      <c r="C1256" s="189"/>
      <c r="D1256" s="189"/>
    </row>
    <row r="1257" spans="2:4">
      <c r="B1257" s="189"/>
      <c r="C1257" s="189"/>
      <c r="D1257" s="189"/>
    </row>
    <row r="1258" spans="2:4">
      <c r="B1258" s="189"/>
      <c r="C1258" s="189"/>
      <c r="D1258" s="189"/>
    </row>
    <row r="1259" spans="2:4">
      <c r="B1259" s="189"/>
      <c r="C1259" s="189"/>
      <c r="D1259" s="189"/>
    </row>
    <row r="1260" spans="2:4">
      <c r="B1260" s="189"/>
      <c r="C1260" s="189"/>
      <c r="D1260" s="189"/>
    </row>
    <row r="1261" spans="2:4">
      <c r="B1261" s="189"/>
      <c r="C1261" s="189"/>
      <c r="D1261" s="189"/>
    </row>
    <row r="1262" spans="2:4">
      <c r="B1262" s="189"/>
      <c r="C1262" s="189"/>
      <c r="D1262" s="189"/>
    </row>
    <row r="1263" spans="2:4">
      <c r="B1263" s="189"/>
      <c r="C1263" s="189"/>
      <c r="D1263" s="189"/>
    </row>
    <row r="1264" spans="2:4">
      <c r="B1264" s="189"/>
      <c r="C1264" s="189"/>
      <c r="D1264" s="189"/>
    </row>
    <row r="1265" spans="2:4">
      <c r="B1265" s="189"/>
      <c r="C1265" s="189"/>
      <c r="D1265" s="189"/>
    </row>
    <row r="1266" spans="2:4">
      <c r="B1266" s="189"/>
      <c r="C1266" s="189"/>
      <c r="D1266" s="189"/>
    </row>
    <row r="1267" spans="2:4">
      <c r="B1267" s="189"/>
      <c r="C1267" s="189"/>
      <c r="D1267" s="189"/>
    </row>
    <row r="1268" spans="2:4">
      <c r="B1268" s="189"/>
      <c r="C1268" s="189"/>
      <c r="D1268" s="189"/>
    </row>
    <row r="1269" spans="2:4">
      <c r="B1269" s="189"/>
      <c r="C1269" s="189"/>
      <c r="D1269" s="189"/>
    </row>
    <row r="1270" spans="2:4">
      <c r="B1270" s="189"/>
      <c r="C1270" s="189"/>
      <c r="D1270" s="189"/>
    </row>
    <row r="1271" spans="2:4">
      <c r="B1271" s="189"/>
      <c r="C1271" s="189"/>
      <c r="D1271" s="189"/>
    </row>
    <row r="1272" spans="2:4">
      <c r="B1272" s="189"/>
      <c r="C1272" s="189"/>
      <c r="D1272" s="189"/>
    </row>
    <row r="1273" spans="2:4">
      <c r="B1273" s="189"/>
      <c r="C1273" s="189"/>
      <c r="D1273" s="189"/>
    </row>
    <row r="1274" spans="2:4">
      <c r="B1274" s="189"/>
      <c r="C1274" s="189"/>
      <c r="D1274" s="189"/>
    </row>
    <row r="1275" spans="2:4">
      <c r="B1275" s="189"/>
      <c r="C1275" s="189"/>
      <c r="D1275" s="189"/>
    </row>
    <row r="1276" spans="2:4">
      <c r="B1276" s="189"/>
      <c r="C1276" s="189"/>
      <c r="D1276" s="189"/>
    </row>
    <row r="1277" spans="2:4">
      <c r="B1277" s="189"/>
      <c r="C1277" s="189"/>
      <c r="D1277" s="189"/>
    </row>
    <row r="1278" spans="2:4">
      <c r="B1278" s="189"/>
      <c r="C1278" s="189"/>
      <c r="D1278" s="189"/>
    </row>
    <row r="1279" spans="2:4">
      <c r="B1279" s="189"/>
      <c r="C1279" s="189"/>
      <c r="D1279" s="189"/>
    </row>
    <row r="1280" spans="2:4">
      <c r="B1280" s="189"/>
      <c r="C1280" s="189"/>
      <c r="D1280" s="189"/>
    </row>
    <row r="1281" spans="2:4">
      <c r="B1281" s="189"/>
      <c r="C1281" s="189"/>
      <c r="D1281" s="189"/>
    </row>
    <row r="1282" spans="2:4">
      <c r="B1282" s="189"/>
      <c r="C1282" s="189"/>
      <c r="D1282" s="189"/>
    </row>
    <row r="1283" spans="2:4">
      <c r="B1283" s="189"/>
      <c r="C1283" s="189"/>
      <c r="D1283" s="189"/>
    </row>
    <row r="1284" spans="2:4">
      <c r="B1284" s="189"/>
      <c r="C1284" s="189"/>
      <c r="D1284" s="189"/>
    </row>
    <row r="1285" spans="2:4">
      <c r="B1285" s="189"/>
      <c r="C1285" s="189"/>
      <c r="D1285" s="189"/>
    </row>
    <row r="1286" spans="2:4">
      <c r="B1286" s="189"/>
      <c r="C1286" s="189"/>
      <c r="D1286" s="189"/>
    </row>
    <row r="1287" spans="2:4">
      <c r="B1287" s="189"/>
      <c r="C1287" s="189"/>
      <c r="D1287" s="189"/>
    </row>
    <row r="1288" spans="2:4">
      <c r="B1288" s="189"/>
      <c r="C1288" s="189"/>
      <c r="D1288" s="189"/>
    </row>
    <row r="1289" spans="2:4">
      <c r="B1289" s="189"/>
      <c r="C1289" s="189"/>
      <c r="D1289" s="189"/>
    </row>
    <row r="1290" spans="2:4">
      <c r="B1290" s="189"/>
      <c r="C1290" s="189"/>
      <c r="D1290" s="189"/>
    </row>
    <row r="1291" spans="2:4">
      <c r="B1291" s="189"/>
      <c r="C1291" s="189"/>
      <c r="D1291" s="189"/>
    </row>
    <row r="1292" spans="2:4">
      <c r="B1292" s="189"/>
      <c r="C1292" s="189"/>
      <c r="D1292" s="189"/>
    </row>
    <row r="1293" spans="2:4">
      <c r="B1293" s="189"/>
      <c r="C1293" s="189"/>
      <c r="D1293" s="189"/>
    </row>
    <row r="1294" spans="2:4">
      <c r="B1294" s="189"/>
      <c r="C1294" s="189"/>
      <c r="D1294" s="189"/>
    </row>
    <row r="1295" spans="2:4">
      <c r="B1295" s="189"/>
      <c r="C1295" s="189"/>
      <c r="D1295" s="189"/>
    </row>
    <row r="1296" spans="2:4">
      <c r="B1296" s="189"/>
      <c r="C1296" s="189"/>
      <c r="D1296" s="189"/>
    </row>
    <row r="1297" spans="2:4">
      <c r="B1297" s="189"/>
      <c r="C1297" s="189"/>
      <c r="D1297" s="189"/>
    </row>
    <row r="1298" spans="2:4">
      <c r="B1298" s="189"/>
      <c r="C1298" s="189"/>
      <c r="D1298" s="189"/>
    </row>
    <row r="1299" spans="2:4">
      <c r="B1299" s="189"/>
      <c r="C1299" s="189"/>
      <c r="D1299" s="189"/>
    </row>
    <row r="1300" spans="2:4">
      <c r="B1300" s="189"/>
      <c r="C1300" s="189"/>
      <c r="D1300" s="189"/>
    </row>
    <row r="1301" spans="2:4">
      <c r="B1301" s="189"/>
      <c r="C1301" s="189"/>
      <c r="D1301" s="189"/>
    </row>
    <row r="1302" spans="2:4">
      <c r="B1302" s="189"/>
      <c r="C1302" s="189"/>
      <c r="D1302" s="189"/>
    </row>
    <row r="1303" spans="2:4">
      <c r="B1303" s="189"/>
      <c r="C1303" s="189"/>
      <c r="D1303" s="189"/>
    </row>
    <row r="1304" spans="2:4">
      <c r="B1304" s="189"/>
      <c r="C1304" s="189"/>
      <c r="D1304" s="189"/>
    </row>
    <row r="1305" spans="2:4">
      <c r="B1305" s="189"/>
      <c r="C1305" s="189"/>
      <c r="D1305" s="189"/>
    </row>
    <row r="1306" spans="2:4">
      <c r="B1306" s="189"/>
      <c r="C1306" s="189"/>
      <c r="D1306" s="189"/>
    </row>
    <row r="1307" spans="2:4">
      <c r="B1307" s="189"/>
      <c r="C1307" s="189"/>
      <c r="D1307" s="189"/>
    </row>
    <row r="1308" spans="2:4">
      <c r="B1308" s="189"/>
      <c r="C1308" s="189"/>
      <c r="D1308" s="189"/>
    </row>
    <row r="1309" spans="2:4">
      <c r="B1309" s="189"/>
      <c r="C1309" s="189"/>
      <c r="D1309" s="189"/>
    </row>
    <row r="1310" spans="2:4">
      <c r="B1310" s="189"/>
      <c r="C1310" s="189"/>
      <c r="D1310" s="189"/>
    </row>
    <row r="1311" spans="2:4">
      <c r="B1311" s="189"/>
      <c r="C1311" s="189"/>
      <c r="D1311" s="189"/>
    </row>
    <row r="1312" spans="2:4">
      <c r="B1312" s="189"/>
      <c r="C1312" s="189"/>
      <c r="D1312" s="189"/>
    </row>
    <row r="1313" spans="2:4">
      <c r="B1313" s="189"/>
      <c r="C1313" s="189"/>
      <c r="D1313" s="189"/>
    </row>
    <row r="1314" spans="2:4">
      <c r="B1314" s="189"/>
      <c r="C1314" s="189"/>
      <c r="D1314" s="189"/>
    </row>
    <row r="1315" spans="2:4">
      <c r="B1315" s="189"/>
      <c r="C1315" s="189"/>
      <c r="D1315" s="189"/>
    </row>
    <row r="1316" spans="2:4">
      <c r="B1316" s="189"/>
      <c r="C1316" s="189"/>
      <c r="D1316" s="189"/>
    </row>
    <row r="1317" spans="2:4">
      <c r="B1317" s="189"/>
      <c r="C1317" s="189"/>
      <c r="D1317" s="189"/>
    </row>
    <row r="1318" spans="2:4">
      <c r="B1318" s="189"/>
      <c r="C1318" s="189"/>
      <c r="D1318" s="189"/>
    </row>
    <row r="1319" spans="2:4">
      <c r="B1319" s="189"/>
      <c r="C1319" s="189"/>
      <c r="D1319" s="189"/>
    </row>
    <row r="1320" spans="2:4">
      <c r="B1320" s="189"/>
      <c r="C1320" s="189"/>
      <c r="D1320" s="189"/>
    </row>
    <row r="1321" spans="2:4">
      <c r="B1321" s="189"/>
      <c r="C1321" s="189"/>
      <c r="D1321" s="189"/>
    </row>
    <row r="1322" spans="2:4">
      <c r="B1322" s="189"/>
      <c r="C1322" s="189"/>
      <c r="D1322" s="189"/>
    </row>
    <row r="1323" spans="2:4">
      <c r="B1323" s="189"/>
      <c r="C1323" s="189"/>
      <c r="D1323" s="189"/>
    </row>
    <row r="1324" spans="2:4">
      <c r="B1324" s="189"/>
      <c r="C1324" s="189"/>
      <c r="D1324" s="189"/>
    </row>
    <row r="1325" spans="2:4">
      <c r="B1325" s="189"/>
      <c r="C1325" s="189"/>
      <c r="D1325" s="189"/>
    </row>
    <row r="1326" spans="2:4">
      <c r="B1326" s="189"/>
      <c r="C1326" s="189"/>
      <c r="D1326" s="189"/>
    </row>
    <row r="1327" spans="2:4">
      <c r="B1327" s="189"/>
      <c r="C1327" s="189"/>
      <c r="D1327" s="189"/>
    </row>
    <row r="1328" spans="2:4">
      <c r="B1328" s="189"/>
      <c r="C1328" s="189"/>
      <c r="D1328" s="189"/>
    </row>
    <row r="1329" spans="2:4">
      <c r="B1329" s="189"/>
      <c r="C1329" s="189"/>
      <c r="D1329" s="189"/>
    </row>
    <row r="1330" spans="2:4">
      <c r="B1330" s="189"/>
      <c r="C1330" s="189"/>
      <c r="D1330" s="189"/>
    </row>
    <row r="1331" spans="2:4">
      <c r="B1331" s="189"/>
      <c r="C1331" s="189"/>
      <c r="D1331" s="189"/>
    </row>
    <row r="1332" spans="2:4">
      <c r="B1332" s="189"/>
      <c r="C1332" s="189"/>
      <c r="D1332" s="189"/>
    </row>
    <row r="1333" spans="2:4">
      <c r="B1333" s="189"/>
      <c r="C1333" s="189"/>
      <c r="D1333" s="189"/>
    </row>
    <row r="1334" spans="2:4">
      <c r="B1334" s="189"/>
      <c r="C1334" s="189"/>
      <c r="D1334" s="189"/>
    </row>
    <row r="1335" spans="2:4">
      <c r="B1335" s="189"/>
      <c r="C1335" s="189"/>
      <c r="D1335" s="189"/>
    </row>
    <row r="1336" spans="2:4">
      <c r="B1336" s="189"/>
      <c r="C1336" s="189"/>
      <c r="D1336" s="189"/>
    </row>
    <row r="1337" spans="2:4">
      <c r="B1337" s="189"/>
      <c r="C1337" s="189"/>
      <c r="D1337" s="189"/>
    </row>
    <row r="1338" spans="2:4">
      <c r="B1338" s="189"/>
      <c r="C1338" s="189"/>
      <c r="D1338" s="189"/>
    </row>
    <row r="1339" spans="2:4">
      <c r="B1339" s="189"/>
      <c r="C1339" s="189"/>
      <c r="D1339" s="189"/>
    </row>
    <row r="1340" spans="2:4">
      <c r="B1340" s="189"/>
      <c r="C1340" s="189"/>
      <c r="D1340" s="189"/>
    </row>
    <row r="1341" spans="2:4">
      <c r="B1341" s="189"/>
      <c r="C1341" s="189"/>
      <c r="D1341" s="189"/>
    </row>
    <row r="1342" spans="2:4">
      <c r="B1342" s="189"/>
      <c r="C1342" s="189"/>
      <c r="D1342" s="189"/>
    </row>
    <row r="1343" spans="2:4">
      <c r="B1343" s="189"/>
      <c r="C1343" s="189"/>
      <c r="D1343" s="189"/>
    </row>
    <row r="1344" spans="2:4">
      <c r="B1344" s="189"/>
      <c r="C1344" s="189"/>
      <c r="D1344" s="189"/>
    </row>
    <row r="1345" spans="2:4">
      <c r="B1345" s="189"/>
      <c r="C1345" s="189"/>
      <c r="D1345" s="189"/>
    </row>
    <row r="1346" spans="2:4">
      <c r="B1346" s="189"/>
      <c r="C1346" s="189"/>
      <c r="D1346" s="189"/>
    </row>
    <row r="1347" spans="2:4">
      <c r="B1347" s="189"/>
      <c r="C1347" s="189"/>
      <c r="D1347" s="189"/>
    </row>
    <row r="1348" spans="2:4">
      <c r="B1348" s="189"/>
      <c r="C1348" s="189"/>
      <c r="D1348" s="189"/>
    </row>
    <row r="1349" spans="2:4">
      <c r="B1349" s="189"/>
      <c r="C1349" s="189"/>
      <c r="D1349" s="189"/>
    </row>
    <row r="1350" spans="2:4">
      <c r="B1350" s="189"/>
      <c r="C1350" s="189"/>
      <c r="D1350" s="189"/>
    </row>
    <row r="1351" spans="2:4">
      <c r="B1351" s="189"/>
      <c r="C1351" s="189"/>
      <c r="D1351" s="189"/>
    </row>
    <row r="1352" spans="2:4">
      <c r="B1352" s="189"/>
      <c r="C1352" s="189"/>
      <c r="D1352" s="189"/>
    </row>
    <row r="1353" spans="2:4">
      <c r="B1353" s="189"/>
      <c r="C1353" s="189"/>
      <c r="D1353" s="189"/>
    </row>
    <row r="1354" spans="2:4">
      <c r="B1354" s="189"/>
      <c r="C1354" s="189"/>
      <c r="D1354" s="189"/>
    </row>
    <row r="1355" spans="2:4">
      <c r="B1355" s="189"/>
      <c r="C1355" s="189"/>
      <c r="D1355" s="189"/>
    </row>
    <row r="1356" spans="2:4">
      <c r="B1356" s="189"/>
      <c r="C1356" s="189"/>
      <c r="D1356" s="189"/>
    </row>
    <row r="1357" spans="2:4">
      <c r="B1357" s="189"/>
      <c r="C1357" s="189"/>
      <c r="D1357" s="189"/>
    </row>
    <row r="1358" spans="2:4">
      <c r="B1358" s="189"/>
      <c r="C1358" s="189"/>
      <c r="D1358" s="189"/>
    </row>
    <row r="1359" spans="2:4">
      <c r="B1359" s="189"/>
      <c r="C1359" s="189"/>
      <c r="D1359" s="189"/>
    </row>
    <row r="1360" spans="2:4">
      <c r="B1360" s="189"/>
      <c r="C1360" s="189"/>
      <c r="D1360" s="189"/>
    </row>
    <row r="1361" spans="2:4">
      <c r="B1361" s="189"/>
      <c r="C1361" s="189"/>
      <c r="D1361" s="189"/>
    </row>
    <row r="1362" spans="2:4">
      <c r="B1362" s="189"/>
      <c r="C1362" s="189"/>
      <c r="D1362" s="189"/>
    </row>
    <row r="1363" spans="2:4">
      <c r="B1363" s="189"/>
      <c r="C1363" s="189"/>
      <c r="D1363" s="189"/>
    </row>
    <row r="1364" spans="2:4">
      <c r="B1364" s="189"/>
      <c r="C1364" s="189"/>
      <c r="D1364" s="189"/>
    </row>
    <row r="1365" spans="2:4">
      <c r="B1365" s="189"/>
      <c r="C1365" s="189"/>
      <c r="D1365" s="189"/>
    </row>
    <row r="1366" spans="2:4">
      <c r="B1366" s="189"/>
      <c r="C1366" s="189"/>
      <c r="D1366" s="189"/>
    </row>
    <row r="1367" spans="2:4">
      <c r="B1367" s="189"/>
      <c r="C1367" s="189"/>
      <c r="D1367" s="189"/>
    </row>
    <row r="1368" spans="2:4">
      <c r="B1368" s="189"/>
      <c r="C1368" s="189"/>
      <c r="D1368" s="189"/>
    </row>
    <row r="1369" spans="2:4">
      <c r="B1369" s="189"/>
      <c r="C1369" s="189"/>
      <c r="D1369" s="189"/>
    </row>
    <row r="1370" spans="2:4">
      <c r="B1370" s="189"/>
      <c r="C1370" s="189"/>
      <c r="D1370" s="189"/>
    </row>
    <row r="1371" spans="2:4">
      <c r="B1371" s="189"/>
      <c r="C1371" s="189"/>
      <c r="D1371" s="189"/>
    </row>
    <row r="1372" spans="2:4">
      <c r="B1372" s="189"/>
      <c r="C1372" s="189"/>
      <c r="D1372" s="189"/>
    </row>
    <row r="1373" spans="2:4">
      <c r="B1373" s="189"/>
      <c r="C1373" s="189"/>
      <c r="D1373" s="189"/>
    </row>
    <row r="1374" spans="2:4">
      <c r="B1374" s="189"/>
      <c r="C1374" s="189"/>
      <c r="D1374" s="189"/>
    </row>
    <row r="1375" spans="2:4">
      <c r="B1375" s="189"/>
      <c r="C1375" s="189"/>
      <c r="D1375" s="189"/>
    </row>
    <row r="1376" spans="2:4">
      <c r="B1376" s="189"/>
      <c r="C1376" s="189"/>
      <c r="D1376" s="189"/>
    </row>
    <row r="1377" spans="2:4">
      <c r="B1377" s="189"/>
      <c r="C1377" s="189"/>
      <c r="D1377" s="189"/>
    </row>
    <row r="1378" spans="2:4">
      <c r="B1378" s="189"/>
      <c r="C1378" s="189"/>
      <c r="D1378" s="189"/>
    </row>
    <row r="1379" spans="2:4">
      <c r="B1379" s="189"/>
      <c r="C1379" s="189"/>
      <c r="D1379" s="189"/>
    </row>
    <row r="1380" spans="2:4">
      <c r="B1380" s="189"/>
      <c r="C1380" s="189"/>
      <c r="D1380" s="189"/>
    </row>
    <row r="1381" spans="2:4">
      <c r="B1381" s="189"/>
      <c r="C1381" s="189"/>
      <c r="D1381" s="189"/>
    </row>
    <row r="1382" spans="2:4">
      <c r="B1382" s="189"/>
      <c r="C1382" s="189"/>
      <c r="D1382" s="189"/>
    </row>
    <row r="1383" spans="2:4">
      <c r="B1383" s="189"/>
      <c r="C1383" s="189"/>
      <c r="D1383" s="189"/>
    </row>
    <row r="1384" spans="2:4">
      <c r="B1384" s="189"/>
      <c r="C1384" s="189"/>
      <c r="D1384" s="189"/>
    </row>
    <row r="1385" spans="2:4">
      <c r="B1385" s="189"/>
      <c r="C1385" s="189"/>
      <c r="D1385" s="189"/>
    </row>
    <row r="1386" spans="2:4">
      <c r="B1386" s="189"/>
      <c r="C1386" s="189"/>
      <c r="D1386" s="189"/>
    </row>
    <row r="1387" spans="2:4">
      <c r="B1387" s="189"/>
      <c r="C1387" s="189"/>
      <c r="D1387" s="189"/>
    </row>
    <row r="1388" spans="2:4">
      <c r="B1388" s="189"/>
      <c r="C1388" s="189"/>
      <c r="D1388" s="189"/>
    </row>
    <row r="1389" spans="2:4">
      <c r="B1389" s="189"/>
      <c r="C1389" s="189"/>
      <c r="D1389" s="189"/>
    </row>
    <row r="1390" spans="2:4">
      <c r="B1390" s="189"/>
      <c r="C1390" s="189"/>
      <c r="D1390" s="189"/>
    </row>
    <row r="1391" spans="2:4">
      <c r="B1391" s="189"/>
      <c r="C1391" s="189"/>
      <c r="D1391" s="189"/>
    </row>
    <row r="1392" spans="2:4">
      <c r="B1392" s="189"/>
      <c r="C1392" s="189"/>
      <c r="D1392" s="189"/>
    </row>
    <row r="1393" spans="2:4">
      <c r="B1393" s="189"/>
      <c r="C1393" s="189"/>
      <c r="D1393" s="189"/>
    </row>
    <row r="1394" spans="2:4">
      <c r="B1394" s="189"/>
      <c r="C1394" s="189"/>
      <c r="D1394" s="189"/>
    </row>
    <row r="1395" spans="2:4">
      <c r="B1395" s="189"/>
      <c r="C1395" s="189"/>
      <c r="D1395" s="189"/>
    </row>
    <row r="1396" spans="2:4">
      <c r="B1396" s="189"/>
      <c r="C1396" s="189"/>
      <c r="D1396" s="189"/>
    </row>
    <row r="1397" spans="2:4">
      <c r="B1397" s="189"/>
      <c r="C1397" s="189"/>
      <c r="D1397" s="189"/>
    </row>
    <row r="1398" spans="2:4">
      <c r="B1398" s="189"/>
      <c r="C1398" s="189"/>
      <c r="D1398" s="189"/>
    </row>
    <row r="1399" spans="2:4">
      <c r="B1399" s="189"/>
      <c r="C1399" s="189"/>
      <c r="D1399" s="189"/>
    </row>
    <row r="1400" spans="2:4">
      <c r="B1400" s="189"/>
      <c r="C1400" s="189"/>
      <c r="D1400" s="189"/>
    </row>
    <row r="1401" spans="2:4">
      <c r="B1401" s="189"/>
      <c r="C1401" s="189"/>
      <c r="D1401" s="189"/>
    </row>
    <row r="1402" spans="2:4">
      <c r="B1402" s="189"/>
      <c r="C1402" s="189"/>
      <c r="D1402" s="189"/>
    </row>
    <row r="1403" spans="2:4">
      <c r="B1403" s="189"/>
      <c r="C1403" s="189"/>
      <c r="D1403" s="189"/>
    </row>
    <row r="1404" spans="2:4">
      <c r="B1404" s="189"/>
      <c r="C1404" s="189"/>
      <c r="D1404" s="189"/>
    </row>
    <row r="1405" spans="2:4">
      <c r="B1405" s="189"/>
      <c r="C1405" s="189"/>
      <c r="D1405" s="189"/>
    </row>
    <row r="1406" spans="2:4">
      <c r="B1406" s="189"/>
      <c r="C1406" s="189"/>
      <c r="D1406" s="189"/>
    </row>
    <row r="1407" spans="2:4">
      <c r="B1407" s="189"/>
      <c r="C1407" s="189"/>
      <c r="D1407" s="189"/>
    </row>
    <row r="1408" spans="2:4">
      <c r="B1408" s="189"/>
      <c r="C1408" s="189"/>
      <c r="D1408" s="189"/>
    </row>
    <row r="1409" spans="2:4">
      <c r="B1409" s="189"/>
      <c r="C1409" s="189"/>
      <c r="D1409" s="189"/>
    </row>
    <row r="1410" spans="2:4">
      <c r="B1410" s="189"/>
      <c r="C1410" s="189"/>
      <c r="D1410" s="189"/>
    </row>
    <row r="1411" spans="2:4">
      <c r="B1411" s="189"/>
      <c r="C1411" s="189"/>
      <c r="D1411" s="189"/>
    </row>
    <row r="1412" spans="2:4">
      <c r="B1412" s="189"/>
      <c r="C1412" s="189"/>
      <c r="D1412" s="189"/>
    </row>
    <row r="1413" spans="2:4">
      <c r="B1413" s="189"/>
      <c r="C1413" s="189"/>
      <c r="D1413" s="189"/>
    </row>
    <row r="1414" spans="2:4">
      <c r="B1414" s="189"/>
      <c r="C1414" s="189"/>
      <c r="D1414" s="189"/>
    </row>
    <row r="1415" spans="2:4">
      <c r="B1415" s="189"/>
      <c r="C1415" s="189"/>
      <c r="D1415" s="189"/>
    </row>
    <row r="1416" spans="2:4">
      <c r="B1416" s="189"/>
      <c r="C1416" s="189"/>
      <c r="D1416" s="189"/>
    </row>
    <row r="1417" spans="2:4">
      <c r="B1417" s="189"/>
      <c r="C1417" s="189"/>
      <c r="D1417" s="189"/>
    </row>
    <row r="1418" spans="2:4">
      <c r="B1418" s="189"/>
      <c r="C1418" s="189"/>
      <c r="D1418" s="189"/>
    </row>
    <row r="1419" spans="2:4">
      <c r="B1419" s="189"/>
      <c r="C1419" s="189"/>
      <c r="D1419" s="189"/>
    </row>
    <row r="1420" spans="2:4">
      <c r="B1420" s="189"/>
      <c r="C1420" s="189"/>
      <c r="D1420" s="189"/>
    </row>
    <row r="1421" spans="2:4">
      <c r="B1421" s="189"/>
      <c r="C1421" s="189"/>
      <c r="D1421" s="189"/>
    </row>
    <row r="1422" spans="2:4">
      <c r="B1422" s="189"/>
      <c r="C1422" s="189"/>
      <c r="D1422" s="189"/>
    </row>
    <row r="1423" spans="2:4">
      <c r="B1423" s="189"/>
      <c r="C1423" s="189"/>
      <c r="D1423" s="189"/>
    </row>
    <row r="1424" spans="2:4">
      <c r="B1424" s="189"/>
      <c r="C1424" s="189"/>
      <c r="D1424" s="189"/>
    </row>
    <row r="1425" spans="2:4">
      <c r="B1425" s="189"/>
      <c r="C1425" s="189"/>
      <c r="D1425" s="189"/>
    </row>
    <row r="1426" spans="2:4">
      <c r="B1426" s="189"/>
      <c r="C1426" s="189"/>
      <c r="D1426" s="189"/>
    </row>
    <row r="1427" spans="2:4">
      <c r="B1427" s="189"/>
      <c r="C1427" s="189"/>
      <c r="D1427" s="189"/>
    </row>
    <row r="1428" spans="2:4">
      <c r="B1428" s="189"/>
      <c r="C1428" s="189"/>
      <c r="D1428" s="189"/>
    </row>
    <row r="1429" spans="2:4">
      <c r="B1429" s="189"/>
      <c r="C1429" s="189"/>
      <c r="D1429" s="189"/>
    </row>
    <row r="1430" spans="2:4">
      <c r="B1430" s="189"/>
      <c r="C1430" s="189"/>
      <c r="D1430" s="189"/>
    </row>
    <row r="1431" spans="2:4">
      <c r="B1431" s="189"/>
      <c r="C1431" s="189"/>
      <c r="D1431" s="189"/>
    </row>
    <row r="1432" spans="2:4">
      <c r="B1432" s="189"/>
      <c r="C1432" s="189"/>
      <c r="D1432" s="189"/>
    </row>
    <row r="1433" spans="2:4">
      <c r="B1433" s="189"/>
      <c r="C1433" s="189"/>
      <c r="D1433" s="189"/>
    </row>
    <row r="1434" spans="2:4">
      <c r="B1434" s="189"/>
      <c r="C1434" s="189"/>
      <c r="D1434" s="189"/>
    </row>
    <row r="1435" spans="2:4">
      <c r="B1435" s="189"/>
      <c r="C1435" s="189"/>
      <c r="D1435" s="189"/>
    </row>
    <row r="1436" spans="2:4">
      <c r="B1436" s="189"/>
      <c r="C1436" s="189"/>
      <c r="D1436" s="189"/>
    </row>
    <row r="1437" spans="2:4">
      <c r="B1437" s="189"/>
      <c r="C1437" s="189"/>
      <c r="D1437" s="189"/>
    </row>
    <row r="1438" spans="2:4">
      <c r="B1438" s="189"/>
      <c r="C1438" s="189"/>
      <c r="D1438" s="189"/>
    </row>
    <row r="1439" spans="2:4">
      <c r="B1439" s="189"/>
      <c r="C1439" s="189"/>
      <c r="D1439" s="189"/>
    </row>
    <row r="1440" spans="2:4">
      <c r="B1440" s="189"/>
      <c r="C1440" s="189"/>
      <c r="D1440" s="189"/>
    </row>
    <row r="1441" spans="2:4">
      <c r="B1441" s="189"/>
      <c r="C1441" s="189"/>
      <c r="D1441" s="189"/>
    </row>
    <row r="1442" spans="2:4">
      <c r="B1442" s="189"/>
      <c r="C1442" s="189"/>
      <c r="D1442" s="189"/>
    </row>
    <row r="1443" spans="2:4">
      <c r="B1443" s="189"/>
      <c r="C1443" s="189"/>
      <c r="D1443" s="189"/>
    </row>
    <row r="1444" spans="2:4">
      <c r="B1444" s="189"/>
      <c r="C1444" s="189"/>
      <c r="D1444" s="189"/>
    </row>
    <row r="1445" spans="2:4">
      <c r="B1445" s="189"/>
      <c r="C1445" s="189"/>
      <c r="D1445" s="189"/>
    </row>
    <row r="1446" spans="2:4">
      <c r="B1446" s="189"/>
      <c r="C1446" s="189"/>
      <c r="D1446" s="189"/>
    </row>
    <row r="1447" spans="2:4">
      <c r="B1447" s="189"/>
      <c r="C1447" s="189"/>
      <c r="D1447" s="189"/>
    </row>
    <row r="1448" spans="2:4">
      <c r="B1448" s="189"/>
      <c r="C1448" s="189"/>
      <c r="D1448" s="189"/>
    </row>
    <row r="1449" spans="2:4">
      <c r="B1449" s="189"/>
      <c r="C1449" s="189"/>
      <c r="D1449" s="189"/>
    </row>
    <row r="1450" spans="2:4">
      <c r="B1450" s="189"/>
      <c r="C1450" s="189"/>
      <c r="D1450" s="189"/>
    </row>
    <row r="1451" spans="2:4">
      <c r="B1451" s="189"/>
      <c r="C1451" s="189"/>
      <c r="D1451" s="189"/>
    </row>
    <row r="1452" spans="2:4">
      <c r="B1452" s="189"/>
      <c r="C1452" s="189"/>
      <c r="D1452" s="189"/>
    </row>
    <row r="1453" spans="2:4">
      <c r="B1453" s="189"/>
      <c r="C1453" s="189"/>
      <c r="D1453" s="189"/>
    </row>
    <row r="1454" spans="2:4">
      <c r="B1454" s="189"/>
      <c r="C1454" s="189"/>
      <c r="D1454" s="189"/>
    </row>
    <row r="1455" spans="2:4">
      <c r="B1455" s="189"/>
      <c r="C1455" s="189"/>
      <c r="D1455" s="189"/>
    </row>
    <row r="1456" spans="2:4">
      <c r="B1456" s="189"/>
      <c r="C1456" s="189"/>
      <c r="D1456" s="189"/>
    </row>
    <row r="1457" spans="2:4">
      <c r="B1457" s="189"/>
      <c r="C1457" s="189"/>
      <c r="D1457" s="189"/>
    </row>
    <row r="1458" spans="2:4">
      <c r="B1458" s="189"/>
      <c r="C1458" s="189"/>
      <c r="D1458" s="189"/>
    </row>
    <row r="1459" spans="2:4">
      <c r="B1459" s="189"/>
      <c r="C1459" s="189"/>
      <c r="D1459" s="189"/>
    </row>
    <row r="1460" spans="2:4">
      <c r="B1460" s="189"/>
      <c r="C1460" s="189"/>
      <c r="D1460" s="189"/>
    </row>
    <row r="1461" spans="2:4">
      <c r="B1461" s="189"/>
      <c r="C1461" s="189"/>
      <c r="D1461" s="189"/>
    </row>
    <row r="1462" spans="2:4">
      <c r="B1462" s="189"/>
      <c r="C1462" s="189"/>
      <c r="D1462" s="189"/>
    </row>
    <row r="1463" spans="2:4">
      <c r="B1463" s="189"/>
      <c r="C1463" s="189"/>
      <c r="D1463" s="189"/>
    </row>
    <row r="1464" spans="2:4">
      <c r="B1464" s="189"/>
      <c r="C1464" s="189"/>
      <c r="D1464" s="189"/>
    </row>
    <row r="1465" spans="2:4">
      <c r="B1465" s="189"/>
      <c r="C1465" s="189"/>
      <c r="D1465" s="189"/>
    </row>
    <row r="1466" spans="2:4">
      <c r="B1466" s="189"/>
      <c r="C1466" s="189"/>
      <c r="D1466" s="189"/>
    </row>
    <row r="1467" spans="2:4">
      <c r="B1467" s="189"/>
      <c r="C1467" s="189"/>
      <c r="D1467" s="189"/>
    </row>
    <row r="1468" spans="2:4">
      <c r="B1468" s="189"/>
      <c r="C1468" s="189"/>
      <c r="D1468" s="189"/>
    </row>
    <row r="1469" spans="2:4">
      <c r="B1469" s="189"/>
      <c r="C1469" s="189"/>
      <c r="D1469" s="189"/>
    </row>
    <row r="1470" spans="2:4">
      <c r="B1470" s="189"/>
      <c r="C1470" s="189"/>
      <c r="D1470" s="189"/>
    </row>
    <row r="1471" spans="2:4">
      <c r="B1471" s="189"/>
      <c r="C1471" s="189"/>
      <c r="D1471" s="189"/>
    </row>
    <row r="1472" spans="2:4">
      <c r="B1472" s="189"/>
      <c r="C1472" s="189"/>
      <c r="D1472" s="189"/>
    </row>
    <row r="1473" spans="2:4">
      <c r="B1473" s="189"/>
      <c r="C1473" s="189"/>
      <c r="D1473" s="189"/>
    </row>
    <row r="1474" spans="2:4">
      <c r="B1474" s="189"/>
      <c r="C1474" s="189"/>
      <c r="D1474" s="189"/>
    </row>
    <row r="1475" spans="2:4">
      <c r="B1475" s="189"/>
      <c r="C1475" s="189"/>
      <c r="D1475" s="189"/>
    </row>
    <row r="1476" spans="2:4">
      <c r="B1476" s="189"/>
      <c r="C1476" s="189"/>
      <c r="D1476" s="189"/>
    </row>
    <row r="1477" spans="2:4">
      <c r="B1477" s="189"/>
      <c r="C1477" s="189"/>
      <c r="D1477" s="189"/>
    </row>
    <row r="1478" spans="2:4">
      <c r="B1478" s="189"/>
      <c r="C1478" s="189"/>
      <c r="D1478" s="189"/>
    </row>
    <row r="1479" spans="2:4">
      <c r="B1479" s="189"/>
      <c r="C1479" s="189"/>
      <c r="D1479" s="189"/>
    </row>
    <row r="1480" spans="2:4">
      <c r="B1480" s="189"/>
      <c r="C1480" s="189"/>
      <c r="D1480" s="189"/>
    </row>
    <row r="1481" spans="2:4">
      <c r="B1481" s="189"/>
      <c r="C1481" s="189"/>
      <c r="D1481" s="189"/>
    </row>
    <row r="1482" spans="2:4">
      <c r="B1482" s="189"/>
      <c r="C1482" s="189"/>
      <c r="D1482" s="189"/>
    </row>
    <row r="1483" spans="2:4">
      <c r="B1483" s="189"/>
      <c r="C1483" s="189"/>
      <c r="D1483" s="189"/>
    </row>
    <row r="1484" spans="2:4">
      <c r="B1484" s="189"/>
      <c r="C1484" s="189"/>
      <c r="D1484" s="189"/>
    </row>
    <row r="1485" spans="2:4">
      <c r="B1485" s="189"/>
      <c r="C1485" s="189"/>
      <c r="D1485" s="189"/>
    </row>
    <row r="1486" spans="2:4">
      <c r="B1486" s="189"/>
      <c r="C1486" s="189"/>
      <c r="D1486" s="189"/>
    </row>
    <row r="1487" spans="2:4">
      <c r="B1487" s="189"/>
      <c r="C1487" s="189"/>
      <c r="D1487" s="189"/>
    </row>
    <row r="1488" spans="2:4">
      <c r="B1488" s="189"/>
      <c r="C1488" s="189"/>
      <c r="D1488" s="189"/>
    </row>
    <row r="1489" spans="2:4">
      <c r="B1489" s="189"/>
      <c r="C1489" s="189"/>
      <c r="D1489" s="189"/>
    </row>
    <row r="1490" spans="2:4">
      <c r="B1490" s="189"/>
      <c r="C1490" s="189"/>
      <c r="D1490" s="189"/>
    </row>
    <row r="1491" spans="2:4">
      <c r="B1491" s="189"/>
      <c r="C1491" s="189"/>
      <c r="D1491" s="189"/>
    </row>
    <row r="1492" spans="2:4">
      <c r="B1492" s="189"/>
      <c r="C1492" s="189"/>
      <c r="D1492" s="189"/>
    </row>
    <row r="1493" spans="2:4">
      <c r="B1493" s="189"/>
      <c r="C1493" s="189"/>
      <c r="D1493" s="189"/>
    </row>
    <row r="1494" spans="2:4">
      <c r="B1494" s="189"/>
      <c r="C1494" s="189"/>
      <c r="D1494" s="189"/>
    </row>
    <row r="1495" spans="2:4">
      <c r="B1495" s="189"/>
      <c r="C1495" s="189"/>
      <c r="D1495" s="189"/>
    </row>
    <row r="1496" spans="2:4">
      <c r="B1496" s="189"/>
      <c r="C1496" s="189"/>
      <c r="D1496" s="189"/>
    </row>
    <row r="1497" spans="2:4">
      <c r="B1497" s="189"/>
      <c r="C1497" s="189"/>
      <c r="D1497" s="189"/>
    </row>
    <row r="1498" spans="2:4">
      <c r="B1498" s="189"/>
      <c r="C1498" s="189"/>
      <c r="D1498" s="189"/>
    </row>
    <row r="1499" spans="2:4">
      <c r="B1499" s="189"/>
      <c r="C1499" s="189"/>
      <c r="D1499" s="189"/>
    </row>
    <row r="1500" spans="2:4">
      <c r="B1500" s="189"/>
      <c r="C1500" s="189"/>
      <c r="D1500" s="189"/>
    </row>
    <row r="1501" spans="2:4">
      <c r="B1501" s="189"/>
      <c r="C1501" s="189"/>
      <c r="D1501" s="189"/>
    </row>
    <row r="1502" spans="2:4">
      <c r="B1502" s="189"/>
      <c r="C1502" s="189"/>
      <c r="D1502" s="189"/>
    </row>
    <row r="1503" spans="2:4">
      <c r="B1503" s="189"/>
      <c r="C1503" s="189"/>
      <c r="D1503" s="189"/>
    </row>
    <row r="1504" spans="2:4">
      <c r="B1504" s="189"/>
      <c r="C1504" s="189"/>
      <c r="D1504" s="189"/>
    </row>
    <row r="1505" spans="2:4">
      <c r="B1505" s="189"/>
      <c r="C1505" s="189"/>
      <c r="D1505" s="189"/>
    </row>
    <row r="1506" spans="2:4">
      <c r="B1506" s="189"/>
      <c r="C1506" s="189"/>
      <c r="D1506" s="189"/>
    </row>
    <row r="1507" spans="2:4">
      <c r="B1507" s="189"/>
      <c r="C1507" s="189"/>
      <c r="D1507" s="189"/>
    </row>
    <row r="1508" spans="2:4">
      <c r="B1508" s="189"/>
      <c r="C1508" s="189"/>
      <c r="D1508" s="189"/>
    </row>
    <row r="1509" spans="2:4">
      <c r="B1509" s="189"/>
      <c r="C1509" s="189"/>
      <c r="D1509" s="189"/>
    </row>
    <row r="1510" spans="2:4">
      <c r="B1510" s="189"/>
      <c r="C1510" s="189"/>
      <c r="D1510" s="189"/>
    </row>
    <row r="1511" spans="2:4">
      <c r="B1511" s="189"/>
      <c r="C1511" s="189"/>
      <c r="D1511" s="189"/>
    </row>
    <row r="1512" spans="2:4">
      <c r="B1512" s="189"/>
      <c r="C1512" s="189"/>
      <c r="D1512" s="189"/>
    </row>
    <row r="1513" spans="2:4">
      <c r="B1513" s="189"/>
      <c r="C1513" s="189"/>
      <c r="D1513" s="189"/>
    </row>
    <row r="1514" spans="2:4">
      <c r="B1514" s="189"/>
      <c r="C1514" s="189"/>
      <c r="D1514" s="189"/>
    </row>
    <row r="1515" spans="2:4">
      <c r="B1515" s="189"/>
      <c r="C1515" s="189"/>
      <c r="D1515" s="189"/>
    </row>
    <row r="1516" spans="2:4">
      <c r="B1516" s="189"/>
      <c r="C1516" s="189"/>
      <c r="D1516" s="189"/>
    </row>
    <row r="1517" spans="2:4">
      <c r="B1517" s="189"/>
      <c r="C1517" s="189"/>
      <c r="D1517" s="189"/>
    </row>
    <row r="1518" spans="2:4">
      <c r="B1518" s="189"/>
      <c r="C1518" s="189"/>
      <c r="D1518" s="189"/>
    </row>
    <row r="1519" spans="2:4">
      <c r="B1519" s="189"/>
      <c r="C1519" s="189"/>
      <c r="D1519" s="189"/>
    </row>
    <row r="1520" spans="2:4">
      <c r="B1520" s="189"/>
      <c r="C1520" s="189"/>
      <c r="D1520" s="189"/>
    </row>
    <row r="1521" spans="2:4">
      <c r="B1521" s="189"/>
      <c r="C1521" s="189"/>
      <c r="D1521" s="189"/>
    </row>
    <row r="1522" spans="2:4">
      <c r="B1522" s="189"/>
      <c r="C1522" s="189"/>
      <c r="D1522" s="189"/>
    </row>
    <row r="1523" spans="2:4">
      <c r="B1523" s="189"/>
      <c r="C1523" s="189"/>
      <c r="D1523" s="189"/>
    </row>
    <row r="1524" spans="2:4">
      <c r="B1524" s="189"/>
      <c r="C1524" s="189"/>
      <c r="D1524" s="189"/>
    </row>
    <row r="1525" spans="2:4">
      <c r="B1525" s="189"/>
      <c r="C1525" s="189"/>
      <c r="D1525" s="189"/>
    </row>
    <row r="1526" spans="2:4">
      <c r="B1526" s="189"/>
      <c r="C1526" s="189"/>
      <c r="D1526" s="189"/>
    </row>
    <row r="1527" spans="2:4">
      <c r="B1527" s="189"/>
      <c r="C1527" s="189"/>
      <c r="D1527" s="189"/>
    </row>
    <row r="1528" spans="2:4">
      <c r="B1528" s="189"/>
      <c r="C1528" s="189"/>
      <c r="D1528" s="189"/>
    </row>
    <row r="1529" spans="2:4">
      <c r="B1529" s="189"/>
      <c r="C1529" s="189"/>
      <c r="D1529" s="189"/>
    </row>
    <row r="1530" spans="2:4">
      <c r="B1530" s="189"/>
      <c r="C1530" s="189"/>
      <c r="D1530" s="189"/>
    </row>
    <row r="1531" spans="2:4">
      <c r="B1531" s="189"/>
      <c r="C1531" s="189"/>
      <c r="D1531" s="189"/>
    </row>
    <row r="1532" spans="2:4">
      <c r="B1532" s="189"/>
      <c r="C1532" s="189"/>
      <c r="D1532" s="189"/>
    </row>
    <row r="1533" spans="2:4">
      <c r="B1533" s="189"/>
      <c r="C1533" s="189"/>
      <c r="D1533" s="189"/>
    </row>
    <row r="1534" spans="2:4">
      <c r="B1534" s="189"/>
      <c r="C1534" s="189"/>
      <c r="D1534" s="189"/>
    </row>
    <row r="1535" spans="2:4">
      <c r="B1535" s="189"/>
      <c r="C1535" s="189"/>
      <c r="D1535" s="189"/>
    </row>
    <row r="1536" spans="2:4">
      <c r="B1536" s="189"/>
      <c r="C1536" s="189"/>
      <c r="D1536" s="189"/>
    </row>
    <row r="1537" spans="2:4">
      <c r="B1537" s="189"/>
      <c r="C1537" s="189"/>
      <c r="D1537" s="189"/>
    </row>
    <row r="1538" spans="2:4">
      <c r="B1538" s="189"/>
      <c r="C1538" s="189"/>
      <c r="D1538" s="189"/>
    </row>
    <row r="1539" spans="2:4">
      <c r="B1539" s="189"/>
      <c r="C1539" s="189"/>
      <c r="D1539" s="189"/>
    </row>
    <row r="1540" spans="2:4">
      <c r="B1540" s="189"/>
      <c r="C1540" s="189"/>
      <c r="D1540" s="189"/>
    </row>
    <row r="1541" spans="2:4">
      <c r="B1541" s="189"/>
      <c r="C1541" s="189"/>
      <c r="D1541" s="189"/>
    </row>
    <row r="1542" spans="2:4">
      <c r="B1542" s="189"/>
      <c r="C1542" s="189"/>
      <c r="D1542" s="189"/>
    </row>
    <row r="1543" spans="2:4">
      <c r="B1543" s="189"/>
      <c r="C1543" s="189"/>
      <c r="D1543" s="189"/>
    </row>
    <row r="1544" spans="2:4">
      <c r="B1544" s="189"/>
      <c r="C1544" s="189"/>
      <c r="D1544" s="189"/>
    </row>
    <row r="1545" spans="2:4">
      <c r="B1545" s="189"/>
      <c r="C1545" s="189"/>
      <c r="D1545" s="189"/>
    </row>
    <row r="1546" spans="2:4">
      <c r="B1546" s="189"/>
      <c r="C1546" s="189"/>
      <c r="D1546" s="189"/>
    </row>
    <row r="1547" spans="2:4">
      <c r="B1547" s="189"/>
      <c r="C1547" s="189"/>
      <c r="D1547" s="189"/>
    </row>
    <row r="1548" spans="2:4">
      <c r="B1548" s="189"/>
      <c r="C1548" s="189"/>
      <c r="D1548" s="189"/>
    </row>
    <row r="1549" spans="2:4">
      <c r="B1549" s="189"/>
      <c r="C1549" s="189"/>
      <c r="D1549" s="189"/>
    </row>
    <row r="1550" spans="2:4">
      <c r="B1550" s="189"/>
      <c r="C1550" s="189"/>
      <c r="D1550" s="189"/>
    </row>
    <row r="1551" spans="2:4">
      <c r="B1551" s="189"/>
      <c r="C1551" s="189"/>
      <c r="D1551" s="189"/>
    </row>
    <row r="1552" spans="2:4">
      <c r="B1552" s="189"/>
      <c r="C1552" s="189"/>
      <c r="D1552" s="189"/>
    </row>
    <row r="1553" spans="2:4">
      <c r="B1553" s="189"/>
      <c r="C1553" s="189"/>
      <c r="D1553" s="189"/>
    </row>
    <row r="1554" spans="2:4">
      <c r="B1554" s="189"/>
      <c r="C1554" s="189"/>
      <c r="D1554" s="189"/>
    </row>
    <row r="1555" spans="2:4">
      <c r="B1555" s="189"/>
      <c r="C1555" s="189"/>
      <c r="D1555" s="189"/>
    </row>
    <row r="1556" spans="2:4">
      <c r="B1556" s="189"/>
      <c r="C1556" s="189"/>
      <c r="D1556" s="189"/>
    </row>
    <row r="1557" spans="2:4">
      <c r="B1557" s="189"/>
      <c r="C1557" s="189"/>
      <c r="D1557" s="189"/>
    </row>
    <row r="1558" spans="2:4">
      <c r="B1558" s="189"/>
      <c r="C1558" s="189"/>
      <c r="D1558" s="189"/>
    </row>
    <row r="1559" spans="2:4">
      <c r="B1559" s="189"/>
      <c r="C1559" s="189"/>
      <c r="D1559" s="189"/>
    </row>
    <row r="1560" spans="2:4">
      <c r="B1560" s="189"/>
      <c r="C1560" s="189"/>
      <c r="D1560" s="189"/>
    </row>
    <row r="1561" spans="2:4">
      <c r="B1561" s="189"/>
      <c r="C1561" s="189"/>
      <c r="D1561" s="189"/>
    </row>
    <row r="1562" spans="2:4">
      <c r="B1562" s="189"/>
      <c r="C1562" s="189"/>
      <c r="D1562" s="189"/>
    </row>
    <row r="1563" spans="2:4">
      <c r="B1563" s="189"/>
      <c r="C1563" s="189"/>
      <c r="D1563" s="189"/>
    </row>
    <row r="1564" spans="2:4">
      <c r="B1564" s="189"/>
      <c r="C1564" s="189"/>
      <c r="D1564" s="189"/>
    </row>
    <row r="1565" spans="2:4">
      <c r="B1565" s="189"/>
      <c r="C1565" s="189"/>
      <c r="D1565" s="189"/>
    </row>
    <row r="1566" spans="2:4">
      <c r="B1566" s="189"/>
      <c r="C1566" s="189"/>
      <c r="D1566" s="189"/>
    </row>
    <row r="1567" spans="2:4">
      <c r="B1567" s="189"/>
      <c r="C1567" s="189"/>
      <c r="D1567" s="189"/>
    </row>
    <row r="1568" spans="2:4">
      <c r="B1568" s="189"/>
      <c r="C1568" s="189"/>
      <c r="D1568" s="189"/>
    </row>
    <row r="1569" spans="2:4">
      <c r="B1569" s="189"/>
      <c r="C1569" s="189"/>
      <c r="D1569" s="189"/>
    </row>
    <row r="1570" spans="2:4">
      <c r="B1570" s="189"/>
      <c r="C1570" s="189"/>
      <c r="D1570" s="189"/>
    </row>
    <row r="1571" spans="2:4">
      <c r="B1571" s="189"/>
      <c r="C1571" s="189"/>
      <c r="D1571" s="189"/>
    </row>
    <row r="1572" spans="2:4">
      <c r="B1572" s="189"/>
      <c r="C1572" s="189"/>
      <c r="D1572" s="189"/>
    </row>
    <row r="1573" spans="2:4">
      <c r="B1573" s="189"/>
      <c r="C1573" s="189"/>
      <c r="D1573" s="189"/>
    </row>
    <row r="1574" spans="2:4">
      <c r="B1574" s="189"/>
      <c r="C1574" s="189"/>
      <c r="D1574" s="189"/>
    </row>
    <row r="1575" spans="2:4">
      <c r="B1575" s="189"/>
      <c r="C1575" s="189"/>
      <c r="D1575" s="189"/>
    </row>
    <row r="1576" spans="2:4">
      <c r="B1576" s="189"/>
      <c r="C1576" s="189"/>
      <c r="D1576" s="189"/>
    </row>
    <row r="1577" spans="2:4">
      <c r="B1577" s="189"/>
      <c r="C1577" s="189"/>
      <c r="D1577" s="189"/>
    </row>
    <row r="1578" spans="2:4">
      <c r="B1578" s="189"/>
      <c r="C1578" s="189"/>
      <c r="D1578" s="189"/>
    </row>
    <row r="1579" spans="2:4">
      <c r="B1579" s="189"/>
      <c r="C1579" s="189"/>
      <c r="D1579" s="189"/>
    </row>
    <row r="1580" spans="2:4">
      <c r="B1580" s="189"/>
      <c r="C1580" s="189"/>
      <c r="D1580" s="189"/>
    </row>
    <row r="1581" spans="2:4">
      <c r="B1581" s="189"/>
      <c r="C1581" s="189"/>
      <c r="D1581" s="189"/>
    </row>
    <row r="1582" spans="2:4">
      <c r="B1582" s="189"/>
      <c r="C1582" s="189"/>
      <c r="D1582" s="189"/>
    </row>
    <row r="1583" spans="2:4">
      <c r="B1583" s="189"/>
      <c r="C1583" s="189"/>
      <c r="D1583" s="189"/>
    </row>
    <row r="1584" spans="2:4">
      <c r="B1584" s="189"/>
      <c r="C1584" s="189"/>
      <c r="D1584" s="189"/>
    </row>
    <row r="1585" spans="2:4">
      <c r="B1585" s="189"/>
      <c r="C1585" s="189"/>
      <c r="D1585" s="189"/>
    </row>
    <row r="1586" spans="2:4">
      <c r="B1586" s="189"/>
      <c r="C1586" s="189"/>
      <c r="D1586" s="189"/>
    </row>
    <row r="1587" spans="2:4">
      <c r="B1587" s="189"/>
      <c r="C1587" s="189"/>
      <c r="D1587" s="189"/>
    </row>
    <row r="1588" spans="2:4">
      <c r="B1588" s="189"/>
      <c r="C1588" s="189"/>
      <c r="D1588" s="189"/>
    </row>
    <row r="1589" spans="2:4">
      <c r="B1589" s="189"/>
      <c r="C1589" s="189"/>
      <c r="D1589" s="189"/>
    </row>
    <row r="1590" spans="2:4">
      <c r="B1590" s="189"/>
      <c r="C1590" s="189"/>
      <c r="D1590" s="189"/>
    </row>
    <row r="1591" spans="2:4">
      <c r="B1591" s="189"/>
      <c r="C1591" s="189"/>
      <c r="D1591" s="189"/>
    </row>
    <row r="1592" spans="2:4">
      <c r="B1592" s="189"/>
      <c r="C1592" s="189"/>
      <c r="D1592" s="189"/>
    </row>
    <row r="1593" spans="2:4">
      <c r="B1593" s="189"/>
      <c r="C1593" s="189"/>
      <c r="D1593" s="189"/>
    </row>
    <row r="1594" spans="2:4">
      <c r="B1594" s="189"/>
      <c r="C1594" s="189"/>
      <c r="D1594" s="189"/>
    </row>
    <row r="1595" spans="2:4">
      <c r="B1595" s="189"/>
      <c r="C1595" s="189"/>
      <c r="D1595" s="189"/>
    </row>
    <row r="1596" spans="2:4">
      <c r="B1596" s="189"/>
      <c r="C1596" s="189"/>
      <c r="D1596" s="189"/>
    </row>
    <row r="1597" spans="2:4">
      <c r="B1597" s="189"/>
      <c r="C1597" s="189"/>
      <c r="D1597" s="189"/>
    </row>
    <row r="1598" spans="2:4">
      <c r="B1598" s="189"/>
      <c r="C1598" s="189"/>
      <c r="D1598" s="189"/>
    </row>
    <row r="1599" spans="2:4">
      <c r="B1599" s="189"/>
      <c r="C1599" s="189"/>
      <c r="D1599" s="189"/>
    </row>
    <row r="1600" spans="2:4">
      <c r="B1600" s="189"/>
      <c r="C1600" s="189"/>
      <c r="D1600" s="189"/>
    </row>
    <row r="1601" spans="2:4">
      <c r="B1601" s="189"/>
      <c r="C1601" s="189"/>
      <c r="D1601" s="189"/>
    </row>
    <row r="1602" spans="2:4">
      <c r="B1602" s="189"/>
      <c r="C1602" s="189"/>
      <c r="D1602" s="189"/>
    </row>
    <row r="1603" spans="2:4">
      <c r="B1603" s="189"/>
      <c r="C1603" s="189"/>
      <c r="D1603" s="189"/>
    </row>
    <row r="1604" spans="2:4">
      <c r="B1604" s="189"/>
      <c r="C1604" s="189"/>
      <c r="D1604" s="189"/>
    </row>
    <row r="1605" spans="2:4">
      <c r="B1605" s="189"/>
      <c r="C1605" s="189"/>
      <c r="D1605" s="189"/>
    </row>
    <row r="1606" spans="2:4">
      <c r="B1606" s="189"/>
      <c r="C1606" s="189"/>
      <c r="D1606" s="189"/>
    </row>
    <row r="1607" spans="2:4">
      <c r="B1607" s="189"/>
      <c r="C1607" s="189"/>
      <c r="D1607" s="189"/>
    </row>
    <row r="1608" spans="2:4">
      <c r="B1608" s="189"/>
      <c r="C1608" s="189"/>
      <c r="D1608" s="189"/>
    </row>
    <row r="1609" spans="2:4">
      <c r="B1609" s="189"/>
      <c r="C1609" s="189"/>
      <c r="D1609" s="189"/>
    </row>
    <row r="1610" spans="2:4">
      <c r="B1610" s="189"/>
      <c r="C1610" s="189"/>
      <c r="D1610" s="189"/>
    </row>
    <row r="1611" spans="2:4">
      <c r="B1611" s="189"/>
      <c r="C1611" s="189"/>
      <c r="D1611" s="189"/>
    </row>
    <row r="1612" spans="2:4">
      <c r="B1612" s="189"/>
      <c r="C1612" s="189"/>
      <c r="D1612" s="189"/>
    </row>
    <row r="1613" spans="2:4">
      <c r="B1613" s="189"/>
      <c r="C1613" s="189"/>
      <c r="D1613" s="189"/>
    </row>
    <row r="1614" spans="2:4">
      <c r="B1614" s="189"/>
      <c r="C1614" s="189"/>
      <c r="D1614" s="189"/>
    </row>
    <row r="1615" spans="2:4">
      <c r="B1615" s="189"/>
      <c r="C1615" s="189"/>
      <c r="D1615" s="189"/>
    </row>
    <row r="1616" spans="2:4">
      <c r="B1616" s="189"/>
      <c r="C1616" s="189"/>
      <c r="D1616" s="189"/>
    </row>
    <row r="1617" spans="2:4">
      <c r="B1617" s="189"/>
      <c r="C1617" s="189"/>
      <c r="D1617" s="189"/>
    </row>
    <row r="1618" spans="2:4">
      <c r="B1618" s="189"/>
      <c r="C1618" s="189"/>
      <c r="D1618" s="189"/>
    </row>
    <row r="1619" spans="2:4">
      <c r="B1619" s="189"/>
      <c r="C1619" s="189"/>
      <c r="D1619" s="189"/>
    </row>
    <row r="1620" spans="2:4">
      <c r="B1620" s="189"/>
      <c r="C1620" s="189"/>
      <c r="D1620" s="189"/>
    </row>
    <row r="1621" spans="2:4">
      <c r="B1621" s="189"/>
      <c r="C1621" s="189"/>
      <c r="D1621" s="189"/>
    </row>
    <row r="1622" spans="2:4">
      <c r="B1622" s="189"/>
      <c r="C1622" s="189"/>
      <c r="D1622" s="189"/>
    </row>
    <row r="1623" spans="2:4">
      <c r="B1623" s="189"/>
      <c r="C1623" s="189"/>
      <c r="D1623" s="189"/>
    </row>
    <row r="1624" spans="2:4">
      <c r="B1624" s="189"/>
      <c r="C1624" s="189"/>
      <c r="D1624" s="189"/>
    </row>
    <row r="1625" spans="2:4">
      <c r="B1625" s="189"/>
      <c r="C1625" s="189"/>
      <c r="D1625" s="189"/>
    </row>
    <row r="1626" spans="2:4">
      <c r="B1626" s="189"/>
      <c r="C1626" s="189"/>
      <c r="D1626" s="189"/>
    </row>
    <row r="1627" spans="2:4">
      <c r="B1627" s="189"/>
      <c r="C1627" s="189"/>
      <c r="D1627" s="189"/>
    </row>
    <row r="1628" spans="2:4">
      <c r="B1628" s="189"/>
      <c r="C1628" s="189"/>
      <c r="D1628" s="189"/>
    </row>
    <row r="1629" spans="2:4">
      <c r="B1629" s="189"/>
      <c r="C1629" s="189"/>
      <c r="D1629" s="189"/>
    </row>
    <row r="1630" spans="2:4">
      <c r="B1630" s="189"/>
      <c r="C1630" s="189"/>
      <c r="D1630" s="189"/>
    </row>
    <row r="1631" spans="2:4">
      <c r="B1631" s="189"/>
      <c r="C1631" s="189"/>
      <c r="D1631" s="189"/>
    </row>
    <row r="1632" spans="2:4">
      <c r="B1632" s="189"/>
      <c r="C1632" s="189"/>
      <c r="D1632" s="189"/>
    </row>
    <row r="1633" spans="2:4">
      <c r="B1633" s="189"/>
      <c r="C1633" s="189"/>
      <c r="D1633" s="189"/>
    </row>
    <row r="1634" spans="2:4">
      <c r="B1634" s="189"/>
      <c r="C1634" s="189"/>
      <c r="D1634" s="189"/>
    </row>
    <row r="1635" spans="2:4">
      <c r="B1635" s="189"/>
      <c r="C1635" s="189"/>
      <c r="D1635" s="189"/>
    </row>
    <row r="1636" spans="2:4">
      <c r="B1636" s="189"/>
      <c r="C1636" s="189"/>
      <c r="D1636" s="189"/>
    </row>
    <row r="1637" spans="2:4">
      <c r="B1637" s="189"/>
      <c r="C1637" s="189"/>
      <c r="D1637" s="189"/>
    </row>
    <row r="1638" spans="2:4">
      <c r="B1638" s="189"/>
      <c r="C1638" s="189"/>
      <c r="D1638" s="189"/>
    </row>
    <row r="1639" spans="2:4">
      <c r="B1639" s="189"/>
      <c r="C1639" s="189"/>
      <c r="D1639" s="189"/>
    </row>
    <row r="1640" spans="2:4">
      <c r="B1640" s="189"/>
      <c r="C1640" s="189"/>
      <c r="D1640" s="189"/>
    </row>
    <row r="1641" spans="2:4">
      <c r="B1641" s="189"/>
      <c r="C1641" s="189"/>
      <c r="D1641" s="189"/>
    </row>
    <row r="1642" spans="2:4">
      <c r="B1642" s="189"/>
      <c r="C1642" s="189"/>
      <c r="D1642" s="189"/>
    </row>
    <row r="1643" spans="2:4">
      <c r="B1643" s="189"/>
      <c r="C1643" s="189"/>
      <c r="D1643" s="189"/>
    </row>
    <row r="1644" spans="2:4">
      <c r="B1644" s="189"/>
      <c r="C1644" s="189"/>
      <c r="D1644" s="189"/>
    </row>
    <row r="1645" spans="2:4">
      <c r="B1645" s="189"/>
      <c r="C1645" s="189"/>
      <c r="D1645" s="189"/>
    </row>
    <row r="1646" spans="2:4">
      <c r="B1646" s="189"/>
      <c r="C1646" s="189"/>
      <c r="D1646" s="189"/>
    </row>
    <row r="1647" spans="2:4">
      <c r="B1647" s="189"/>
      <c r="C1647" s="189"/>
      <c r="D1647" s="189"/>
    </row>
    <row r="1648" spans="2:4">
      <c r="B1648" s="189"/>
      <c r="C1648" s="189"/>
      <c r="D1648" s="189"/>
    </row>
    <row r="1649" spans="2:4">
      <c r="B1649" s="189"/>
      <c r="C1649" s="189"/>
      <c r="D1649" s="189"/>
    </row>
    <row r="1650" spans="2:4">
      <c r="B1650" s="189"/>
      <c r="C1650" s="189"/>
      <c r="D1650" s="189"/>
    </row>
    <row r="1651" spans="2:4">
      <c r="B1651" s="189"/>
      <c r="C1651" s="189"/>
      <c r="D1651" s="189"/>
    </row>
    <row r="1652" spans="2:4">
      <c r="B1652" s="189"/>
      <c r="C1652" s="189"/>
      <c r="D1652" s="189"/>
    </row>
    <row r="1653" spans="2:4">
      <c r="B1653" s="189"/>
      <c r="C1653" s="189"/>
      <c r="D1653" s="189"/>
    </row>
    <row r="1654" spans="2:4">
      <c r="B1654" s="189"/>
      <c r="C1654" s="189"/>
      <c r="D1654" s="189"/>
    </row>
    <row r="1655" spans="2:4">
      <c r="B1655" s="189"/>
      <c r="C1655" s="189"/>
      <c r="D1655" s="189"/>
    </row>
    <row r="1656" spans="2:4">
      <c r="B1656" s="189"/>
      <c r="C1656" s="189"/>
      <c r="D1656" s="189"/>
    </row>
    <row r="1657" spans="2:4">
      <c r="B1657" s="189"/>
      <c r="C1657" s="189"/>
      <c r="D1657" s="189"/>
    </row>
    <row r="1658" spans="2:4">
      <c r="B1658" s="189"/>
      <c r="C1658" s="189"/>
      <c r="D1658" s="189"/>
    </row>
    <row r="1659" spans="2:4">
      <c r="B1659" s="189"/>
      <c r="C1659" s="189"/>
      <c r="D1659" s="189"/>
    </row>
    <row r="1660" spans="2:4">
      <c r="B1660" s="189"/>
      <c r="C1660" s="189"/>
      <c r="D1660" s="189"/>
    </row>
    <row r="1661" spans="2:4">
      <c r="B1661" s="189"/>
      <c r="C1661" s="189"/>
      <c r="D1661" s="189"/>
    </row>
    <row r="1662" spans="2:4">
      <c r="B1662" s="189"/>
      <c r="C1662" s="189"/>
      <c r="D1662" s="189"/>
    </row>
    <row r="1663" spans="2:4">
      <c r="B1663" s="189"/>
      <c r="C1663" s="189"/>
      <c r="D1663" s="189"/>
    </row>
    <row r="1664" spans="2:4">
      <c r="B1664" s="189"/>
      <c r="C1664" s="189"/>
      <c r="D1664" s="189"/>
    </row>
    <row r="1665" spans="2:4">
      <c r="B1665" s="189"/>
      <c r="C1665" s="189"/>
      <c r="D1665" s="189"/>
    </row>
    <row r="1666" spans="2:4">
      <c r="B1666" s="189"/>
      <c r="C1666" s="189"/>
      <c r="D1666" s="189"/>
    </row>
    <row r="1667" spans="2:4">
      <c r="B1667" s="189"/>
      <c r="C1667" s="189"/>
      <c r="D1667" s="189"/>
    </row>
    <row r="1668" spans="2:4">
      <c r="B1668" s="189"/>
      <c r="C1668" s="189"/>
      <c r="D1668" s="189"/>
    </row>
    <row r="1669" spans="2:4">
      <c r="B1669" s="189"/>
      <c r="C1669" s="189"/>
      <c r="D1669" s="189"/>
    </row>
    <row r="1670" spans="2:4">
      <c r="B1670" s="189"/>
      <c r="C1670" s="189"/>
      <c r="D1670" s="189"/>
    </row>
    <row r="1671" spans="2:4">
      <c r="B1671" s="189"/>
      <c r="C1671" s="189"/>
      <c r="D1671" s="189"/>
    </row>
    <row r="1672" spans="2:4">
      <c r="B1672" s="189"/>
      <c r="C1672" s="189"/>
      <c r="D1672" s="189"/>
    </row>
    <row r="1673" spans="2:4">
      <c r="B1673" s="189"/>
      <c r="C1673" s="189"/>
      <c r="D1673" s="189"/>
    </row>
    <row r="1674" spans="2:4">
      <c r="B1674" s="189"/>
      <c r="C1674" s="189"/>
      <c r="D1674" s="189"/>
    </row>
    <row r="1675" spans="2:4">
      <c r="B1675" s="189"/>
      <c r="C1675" s="189"/>
      <c r="D1675" s="189"/>
    </row>
    <row r="1676" spans="2:4">
      <c r="B1676" s="189"/>
      <c r="C1676" s="189"/>
      <c r="D1676" s="189"/>
    </row>
    <row r="1677" spans="2:4">
      <c r="B1677" s="189"/>
      <c r="C1677" s="189"/>
      <c r="D1677" s="189"/>
    </row>
    <row r="1678" spans="2:4">
      <c r="B1678" s="189"/>
      <c r="C1678" s="189"/>
      <c r="D1678" s="189"/>
    </row>
    <row r="1679" spans="2:4">
      <c r="B1679" s="189"/>
      <c r="C1679" s="189"/>
      <c r="D1679" s="189"/>
    </row>
    <row r="1680" spans="2:4">
      <c r="B1680" s="189"/>
      <c r="C1680" s="189"/>
      <c r="D1680" s="189"/>
    </row>
    <row r="1681" spans="2:4">
      <c r="B1681" s="189"/>
      <c r="C1681" s="189"/>
      <c r="D1681" s="189"/>
    </row>
    <row r="1682" spans="2:4">
      <c r="B1682" s="189"/>
      <c r="C1682" s="189"/>
      <c r="D1682" s="189"/>
    </row>
    <row r="1683" spans="2:4">
      <c r="B1683" s="189"/>
      <c r="C1683" s="189"/>
      <c r="D1683" s="189"/>
    </row>
    <row r="1684" spans="2:4">
      <c r="B1684" s="189"/>
      <c r="C1684" s="189"/>
      <c r="D1684" s="189"/>
    </row>
    <row r="1685" spans="2:4">
      <c r="B1685" s="189"/>
      <c r="C1685" s="189"/>
      <c r="D1685" s="189"/>
    </row>
    <row r="1686" spans="2:4">
      <c r="B1686" s="189"/>
      <c r="C1686" s="189"/>
      <c r="D1686" s="189"/>
    </row>
    <row r="1687" spans="2:4">
      <c r="B1687" s="189"/>
      <c r="C1687" s="189"/>
      <c r="D1687" s="189"/>
    </row>
    <row r="1688" spans="2:4">
      <c r="B1688" s="189"/>
      <c r="C1688" s="189"/>
      <c r="D1688" s="189"/>
    </row>
    <row r="1689" spans="2:4">
      <c r="B1689" s="189"/>
      <c r="C1689" s="189"/>
      <c r="D1689" s="189"/>
    </row>
    <row r="1690" spans="2:4">
      <c r="B1690" s="189"/>
      <c r="C1690" s="189"/>
      <c r="D1690" s="189"/>
    </row>
    <row r="1691" spans="2:4">
      <c r="B1691" s="189"/>
      <c r="C1691" s="189"/>
      <c r="D1691" s="189"/>
    </row>
    <row r="1692" spans="2:4">
      <c r="B1692" s="189"/>
      <c r="C1692" s="189"/>
      <c r="D1692" s="189"/>
    </row>
    <row r="1693" spans="2:4">
      <c r="B1693" s="189"/>
      <c r="C1693" s="189"/>
      <c r="D1693" s="189"/>
    </row>
    <row r="1694" spans="2:4">
      <c r="B1694" s="189"/>
      <c r="C1694" s="189"/>
      <c r="D1694" s="189"/>
    </row>
    <row r="1695" spans="2:4">
      <c r="B1695" s="189"/>
      <c r="C1695" s="189"/>
      <c r="D1695" s="189"/>
    </row>
    <row r="1696" spans="2:4">
      <c r="B1696" s="189"/>
      <c r="C1696" s="189"/>
      <c r="D1696" s="189"/>
    </row>
    <row r="1697" spans="2:4">
      <c r="B1697" s="189"/>
      <c r="C1697" s="189"/>
      <c r="D1697" s="189"/>
    </row>
    <row r="1698" spans="2:4">
      <c r="B1698" s="189"/>
      <c r="C1698" s="189"/>
      <c r="D1698" s="189"/>
    </row>
    <row r="1699" spans="2:4">
      <c r="B1699" s="189"/>
      <c r="C1699" s="189"/>
      <c r="D1699" s="189"/>
    </row>
    <row r="1700" spans="2:4">
      <c r="B1700" s="189"/>
      <c r="C1700" s="189"/>
      <c r="D1700" s="189"/>
    </row>
    <row r="1701" spans="2:4">
      <c r="B1701" s="189"/>
      <c r="C1701" s="189"/>
      <c r="D1701" s="189"/>
    </row>
    <row r="1702" spans="2:4">
      <c r="B1702" s="189"/>
      <c r="C1702" s="189"/>
      <c r="D1702" s="189"/>
    </row>
    <row r="1703" spans="2:4">
      <c r="B1703" s="189"/>
      <c r="C1703" s="189"/>
      <c r="D1703" s="189"/>
    </row>
    <row r="1704" spans="2:4">
      <c r="B1704" s="189"/>
      <c r="C1704" s="189"/>
      <c r="D1704" s="189"/>
    </row>
    <row r="1705" spans="2:4">
      <c r="B1705" s="189"/>
      <c r="C1705" s="189"/>
      <c r="D1705" s="189"/>
    </row>
    <row r="1706" spans="2:4">
      <c r="B1706" s="189"/>
      <c r="C1706" s="189"/>
      <c r="D1706" s="189"/>
    </row>
    <row r="1707" spans="2:4">
      <c r="B1707" s="189"/>
      <c r="C1707" s="189"/>
      <c r="D1707" s="189"/>
    </row>
    <row r="1708" spans="2:4">
      <c r="B1708" s="189"/>
      <c r="C1708" s="189"/>
      <c r="D1708" s="189"/>
    </row>
    <row r="1709" spans="2:4">
      <c r="B1709" s="189"/>
      <c r="C1709" s="189"/>
      <c r="D1709" s="189"/>
    </row>
    <row r="1710" spans="2:4">
      <c r="B1710" s="189"/>
      <c r="C1710" s="189"/>
      <c r="D1710" s="189"/>
    </row>
    <row r="1711" spans="2:4">
      <c r="B1711" s="189"/>
      <c r="C1711" s="189"/>
      <c r="D1711" s="189"/>
    </row>
    <row r="1712" spans="2:4">
      <c r="B1712" s="189"/>
      <c r="C1712" s="189"/>
      <c r="D1712" s="189"/>
    </row>
    <row r="1713" spans="2:4">
      <c r="B1713" s="189"/>
      <c r="C1713" s="189"/>
      <c r="D1713" s="189"/>
    </row>
    <row r="1714" spans="2:4">
      <c r="B1714" s="189"/>
      <c r="C1714" s="189"/>
      <c r="D1714" s="189"/>
    </row>
    <row r="1715" spans="2:4">
      <c r="B1715" s="189"/>
      <c r="C1715" s="189"/>
      <c r="D1715" s="189"/>
    </row>
    <row r="1716" spans="2:4">
      <c r="B1716" s="189"/>
      <c r="C1716" s="189"/>
      <c r="D1716" s="189"/>
    </row>
    <row r="1717" spans="2:4">
      <c r="B1717" s="189"/>
      <c r="C1717" s="189"/>
      <c r="D1717" s="189"/>
    </row>
    <row r="1718" spans="2:4">
      <c r="B1718" s="189"/>
      <c r="C1718" s="189"/>
      <c r="D1718" s="189"/>
    </row>
    <row r="1719" spans="2:4">
      <c r="B1719" s="189"/>
      <c r="C1719" s="189"/>
      <c r="D1719" s="189"/>
    </row>
    <row r="1720" spans="2:4">
      <c r="B1720" s="189"/>
      <c r="C1720" s="189"/>
      <c r="D1720" s="189"/>
    </row>
    <row r="1721" spans="2:4">
      <c r="B1721" s="189"/>
      <c r="C1721" s="189"/>
      <c r="D1721" s="189"/>
    </row>
    <row r="1722" spans="2:4">
      <c r="B1722" s="189"/>
      <c r="C1722" s="189"/>
      <c r="D1722" s="189"/>
    </row>
    <row r="1723" spans="2:4">
      <c r="B1723" s="189"/>
      <c r="C1723" s="189"/>
      <c r="D1723" s="189"/>
    </row>
    <row r="1724" spans="2:4">
      <c r="B1724" s="189"/>
      <c r="C1724" s="189"/>
      <c r="D1724" s="189"/>
    </row>
    <row r="1725" spans="2:4">
      <c r="B1725" s="189"/>
      <c r="C1725" s="189"/>
      <c r="D1725" s="189"/>
    </row>
    <row r="1726" spans="2:4">
      <c r="B1726" s="189"/>
      <c r="C1726" s="189"/>
      <c r="D1726" s="189"/>
    </row>
    <row r="1727" spans="2:4">
      <c r="B1727" s="189"/>
      <c r="C1727" s="189"/>
      <c r="D1727" s="189"/>
    </row>
    <row r="1728" spans="2:4">
      <c r="B1728" s="189"/>
      <c r="C1728" s="189"/>
      <c r="D1728" s="189"/>
    </row>
    <row r="1729" spans="2:4">
      <c r="B1729" s="189"/>
      <c r="C1729" s="189"/>
      <c r="D1729" s="189"/>
    </row>
    <row r="1730" spans="2:4">
      <c r="B1730" s="189"/>
      <c r="C1730" s="189"/>
      <c r="D1730" s="189"/>
    </row>
    <row r="1731" spans="2:4">
      <c r="B1731" s="189"/>
      <c r="C1731" s="189"/>
      <c r="D1731" s="189"/>
    </row>
    <row r="1732" spans="2:4">
      <c r="B1732" s="189"/>
      <c r="C1732" s="189"/>
      <c r="D1732" s="189"/>
    </row>
    <row r="1733" spans="2:4">
      <c r="B1733" s="189"/>
      <c r="C1733" s="189"/>
      <c r="D1733" s="189"/>
    </row>
    <row r="1734" spans="2:4">
      <c r="B1734" s="189"/>
      <c r="C1734" s="189"/>
      <c r="D1734" s="189"/>
    </row>
    <row r="1735" spans="2:4">
      <c r="B1735" s="189"/>
      <c r="C1735" s="189"/>
      <c r="D1735" s="189"/>
    </row>
    <row r="1736" spans="2:4">
      <c r="B1736" s="189"/>
      <c r="C1736" s="189"/>
      <c r="D1736" s="189"/>
    </row>
    <row r="1737" spans="2:4">
      <c r="B1737" s="189"/>
      <c r="C1737" s="189"/>
      <c r="D1737" s="189"/>
    </row>
    <row r="1738" spans="2:4">
      <c r="B1738" s="189"/>
      <c r="C1738" s="189"/>
      <c r="D1738" s="189"/>
    </row>
    <row r="1739" spans="2:4">
      <c r="B1739" s="189"/>
      <c r="C1739" s="189"/>
      <c r="D1739" s="189"/>
    </row>
    <row r="1740" spans="2:4">
      <c r="B1740" s="189"/>
      <c r="C1740" s="189"/>
      <c r="D1740" s="189"/>
    </row>
    <row r="1741" spans="2:4">
      <c r="B1741" s="189"/>
      <c r="C1741" s="189"/>
      <c r="D1741" s="189"/>
    </row>
    <row r="1742" spans="2:4">
      <c r="B1742" s="189"/>
      <c r="C1742" s="189"/>
      <c r="D1742" s="189"/>
    </row>
    <row r="1743" spans="2:4">
      <c r="B1743" s="189"/>
      <c r="C1743" s="189"/>
      <c r="D1743" s="189"/>
    </row>
    <row r="1744" spans="2:4">
      <c r="B1744" s="189"/>
      <c r="C1744" s="189"/>
      <c r="D1744" s="189"/>
    </row>
    <row r="1745" spans="2:4">
      <c r="B1745" s="189"/>
      <c r="C1745" s="189"/>
      <c r="D1745" s="189"/>
    </row>
    <row r="1746" spans="2:4">
      <c r="B1746" s="189"/>
      <c r="C1746" s="189"/>
      <c r="D1746" s="189"/>
    </row>
    <row r="1747" spans="2:4">
      <c r="B1747" s="189"/>
      <c r="C1747" s="189"/>
      <c r="D1747" s="189"/>
    </row>
    <row r="1748" spans="2:4">
      <c r="B1748" s="189"/>
      <c r="C1748" s="189"/>
      <c r="D1748" s="189"/>
    </row>
    <row r="1749" spans="2:4">
      <c r="B1749" s="189"/>
      <c r="C1749" s="189"/>
      <c r="D1749" s="189"/>
    </row>
    <row r="1750" spans="2:4">
      <c r="B1750" s="189"/>
      <c r="C1750" s="189"/>
      <c r="D1750" s="189"/>
    </row>
    <row r="1751" spans="2:4">
      <c r="B1751" s="189"/>
      <c r="C1751" s="189"/>
      <c r="D1751" s="189"/>
    </row>
    <row r="1752" spans="2:4">
      <c r="B1752" s="189"/>
      <c r="C1752" s="189"/>
      <c r="D1752" s="189"/>
    </row>
    <row r="1753" spans="2:4">
      <c r="B1753" s="189"/>
      <c r="C1753" s="189"/>
      <c r="D1753" s="189"/>
    </row>
    <row r="1754" spans="2:4">
      <c r="B1754" s="189"/>
      <c r="C1754" s="189"/>
      <c r="D1754" s="189"/>
    </row>
    <row r="1755" spans="2:4">
      <c r="B1755" s="189"/>
      <c r="C1755" s="189"/>
      <c r="D1755" s="189"/>
    </row>
    <row r="1756" spans="2:4">
      <c r="B1756" s="189"/>
      <c r="C1756" s="189"/>
      <c r="D1756" s="189"/>
    </row>
    <row r="1757" spans="2:4">
      <c r="B1757" s="189"/>
      <c r="C1757" s="189"/>
      <c r="D1757" s="189"/>
    </row>
    <row r="1758" spans="2:4">
      <c r="B1758" s="189"/>
      <c r="C1758" s="189"/>
      <c r="D1758" s="189"/>
    </row>
    <row r="1759" spans="2:4">
      <c r="B1759" s="189"/>
      <c r="C1759" s="189"/>
      <c r="D1759" s="189"/>
    </row>
    <row r="1760" spans="2:4">
      <c r="B1760" s="189"/>
      <c r="C1760" s="189"/>
      <c r="D1760" s="189"/>
    </row>
    <row r="1761" spans="2:4">
      <c r="B1761" s="189"/>
      <c r="C1761" s="189"/>
      <c r="D1761" s="189"/>
    </row>
    <row r="1762" spans="2:4">
      <c r="B1762" s="189"/>
      <c r="C1762" s="189"/>
      <c r="D1762" s="189"/>
    </row>
    <row r="1763" spans="2:4">
      <c r="B1763" s="189"/>
      <c r="C1763" s="189"/>
      <c r="D1763" s="189"/>
    </row>
    <row r="1764" spans="2:4">
      <c r="B1764" s="189"/>
      <c r="C1764" s="189"/>
      <c r="D1764" s="189"/>
    </row>
    <row r="1765" spans="2:4">
      <c r="B1765" s="189"/>
      <c r="C1765" s="189"/>
      <c r="D1765" s="189"/>
    </row>
    <row r="1766" spans="2:4">
      <c r="B1766" s="189"/>
      <c r="C1766" s="189"/>
      <c r="D1766" s="189"/>
    </row>
    <row r="1767" spans="2:4">
      <c r="B1767" s="189"/>
      <c r="C1767" s="189"/>
      <c r="D1767" s="189"/>
    </row>
    <row r="1768" spans="2:4">
      <c r="B1768" s="189"/>
      <c r="C1768" s="189"/>
      <c r="D1768" s="189"/>
    </row>
    <row r="1769" spans="2:4">
      <c r="B1769" s="189"/>
      <c r="C1769" s="189"/>
      <c r="D1769" s="189"/>
    </row>
    <row r="1770" spans="2:4">
      <c r="B1770" s="189"/>
      <c r="C1770" s="189"/>
      <c r="D1770" s="189"/>
    </row>
    <row r="1771" spans="2:4">
      <c r="B1771" s="189"/>
      <c r="C1771" s="189"/>
      <c r="D1771" s="189"/>
    </row>
    <row r="1772" spans="2:4">
      <c r="B1772" s="189"/>
      <c r="C1772" s="189"/>
      <c r="D1772" s="189"/>
    </row>
    <row r="1773" spans="2:4">
      <c r="B1773" s="189"/>
      <c r="C1773" s="189"/>
      <c r="D1773" s="189"/>
    </row>
    <row r="1774" spans="2:4">
      <c r="B1774" s="189"/>
      <c r="C1774" s="189"/>
      <c r="D1774" s="189"/>
    </row>
    <row r="1775" spans="2:4">
      <c r="B1775" s="189"/>
      <c r="C1775" s="189"/>
      <c r="D1775" s="189"/>
    </row>
    <row r="1776" spans="2:4">
      <c r="B1776" s="189"/>
      <c r="C1776" s="189"/>
      <c r="D1776" s="189"/>
    </row>
    <row r="1777" spans="2:4">
      <c r="B1777" s="189"/>
      <c r="C1777" s="189"/>
      <c r="D1777" s="189"/>
    </row>
    <row r="1778" spans="2:4">
      <c r="B1778" s="189"/>
      <c r="C1778" s="189"/>
      <c r="D1778" s="189"/>
    </row>
    <row r="1779" spans="2:4">
      <c r="B1779" s="189"/>
      <c r="C1779" s="189"/>
      <c r="D1779" s="189"/>
    </row>
    <row r="1780" spans="2:4">
      <c r="B1780" s="189"/>
      <c r="C1780" s="189"/>
      <c r="D1780" s="189"/>
    </row>
    <row r="1781" spans="2:4">
      <c r="B1781" s="189"/>
      <c r="C1781" s="189"/>
      <c r="D1781" s="189"/>
    </row>
    <row r="1782" spans="2:4">
      <c r="B1782" s="189"/>
      <c r="C1782" s="189"/>
      <c r="D1782" s="189"/>
    </row>
    <row r="1783" spans="2:4">
      <c r="B1783" s="189"/>
      <c r="C1783" s="189"/>
      <c r="D1783" s="189"/>
    </row>
    <row r="1784" spans="2:4">
      <c r="B1784" s="189"/>
      <c r="C1784" s="189"/>
      <c r="D1784" s="189"/>
    </row>
    <row r="1785" spans="2:4">
      <c r="B1785" s="189"/>
      <c r="C1785" s="189"/>
      <c r="D1785" s="189"/>
    </row>
    <row r="1786" spans="2:4">
      <c r="B1786" s="189"/>
      <c r="C1786" s="189"/>
      <c r="D1786" s="189"/>
    </row>
    <row r="1787" spans="2:4">
      <c r="B1787" s="189"/>
      <c r="C1787" s="189"/>
      <c r="D1787" s="189"/>
    </row>
    <row r="1788" spans="2:4">
      <c r="B1788" s="189"/>
      <c r="C1788" s="189"/>
      <c r="D1788" s="189"/>
    </row>
    <row r="1789" spans="2:4">
      <c r="B1789" s="189"/>
      <c r="C1789" s="189"/>
      <c r="D1789" s="189"/>
    </row>
    <row r="1790" spans="2:4">
      <c r="B1790" s="189"/>
      <c r="C1790" s="189"/>
      <c r="D1790" s="189"/>
    </row>
    <row r="1791" spans="2:4">
      <c r="B1791" s="189"/>
      <c r="C1791" s="189"/>
      <c r="D1791" s="189"/>
    </row>
    <row r="1792" spans="2:4">
      <c r="B1792" s="189"/>
      <c r="C1792" s="189"/>
      <c r="D1792" s="189"/>
    </row>
    <row r="1793" spans="2:4">
      <c r="B1793" s="189"/>
      <c r="C1793" s="189"/>
      <c r="D1793" s="189"/>
    </row>
    <row r="1794" spans="2:4">
      <c r="B1794" s="189"/>
      <c r="C1794" s="189"/>
      <c r="D1794" s="189"/>
    </row>
    <row r="1795" spans="2:4">
      <c r="B1795" s="189"/>
      <c r="C1795" s="189"/>
      <c r="D1795" s="189"/>
    </row>
    <row r="1796" spans="2:4">
      <c r="B1796" s="189"/>
      <c r="C1796" s="189"/>
      <c r="D1796" s="189"/>
    </row>
    <row r="1797" spans="2:4">
      <c r="B1797" s="189"/>
      <c r="C1797" s="189"/>
      <c r="D1797" s="189"/>
    </row>
    <row r="1798" spans="2:4">
      <c r="B1798" s="189"/>
      <c r="C1798" s="189"/>
      <c r="D1798" s="189"/>
    </row>
    <row r="1799" spans="2:4">
      <c r="B1799" s="189"/>
      <c r="C1799" s="189"/>
      <c r="D1799" s="189"/>
    </row>
    <row r="1800" spans="2:4">
      <c r="B1800" s="189"/>
      <c r="C1800" s="189"/>
      <c r="D1800" s="189"/>
    </row>
    <row r="1801" spans="2:4">
      <c r="B1801" s="189"/>
      <c r="C1801" s="189"/>
      <c r="D1801" s="189"/>
    </row>
    <row r="1802" spans="2:4">
      <c r="B1802" s="189"/>
      <c r="C1802" s="189"/>
      <c r="D1802" s="189"/>
    </row>
    <row r="1803" spans="2:4">
      <c r="B1803" s="189"/>
      <c r="C1803" s="189"/>
      <c r="D1803" s="189"/>
    </row>
    <row r="1804" spans="2:4">
      <c r="B1804" s="189"/>
      <c r="C1804" s="189"/>
      <c r="D1804" s="189"/>
    </row>
    <row r="1805" spans="2:4">
      <c r="B1805" s="189"/>
      <c r="C1805" s="189"/>
      <c r="D1805" s="189"/>
    </row>
    <row r="1806" spans="2:4">
      <c r="B1806" s="189"/>
      <c r="C1806" s="189"/>
      <c r="D1806" s="189"/>
    </row>
    <row r="1807" spans="2:4">
      <c r="B1807" s="189"/>
      <c r="C1807" s="189"/>
      <c r="D1807" s="189"/>
    </row>
    <row r="1808" spans="2:4">
      <c r="B1808" s="189"/>
      <c r="C1808" s="189"/>
      <c r="D1808" s="189"/>
    </row>
    <row r="1809" spans="2:4">
      <c r="B1809" s="189"/>
      <c r="C1809" s="189"/>
      <c r="D1809" s="189"/>
    </row>
    <row r="1810" spans="2:4">
      <c r="B1810" s="189"/>
      <c r="C1810" s="189"/>
      <c r="D1810" s="189"/>
    </row>
    <row r="1811" spans="2:4">
      <c r="B1811" s="189"/>
      <c r="C1811" s="189"/>
      <c r="D1811" s="189"/>
    </row>
    <row r="1812" spans="2:4">
      <c r="B1812" s="189"/>
      <c r="C1812" s="189"/>
      <c r="D1812" s="189"/>
    </row>
    <row r="1813" spans="2:4">
      <c r="B1813" s="189"/>
      <c r="C1813" s="189"/>
      <c r="D1813" s="189"/>
    </row>
    <row r="1814" spans="2:4">
      <c r="B1814" s="189"/>
      <c r="C1814" s="189"/>
      <c r="D1814" s="189"/>
    </row>
    <row r="1815" spans="2:4">
      <c r="B1815" s="189"/>
      <c r="C1815" s="189"/>
      <c r="D1815" s="189"/>
    </row>
    <row r="1816" spans="2:4">
      <c r="B1816" s="189"/>
      <c r="C1816" s="189"/>
      <c r="D1816" s="189"/>
    </row>
    <row r="1817" spans="2:4">
      <c r="B1817" s="189"/>
      <c r="C1817" s="189"/>
      <c r="D1817" s="189"/>
    </row>
    <row r="1818" spans="2:4">
      <c r="B1818" s="189"/>
      <c r="C1818" s="189"/>
      <c r="D1818" s="189"/>
    </row>
    <row r="1819" spans="2:4">
      <c r="B1819" s="189"/>
      <c r="C1819" s="189"/>
      <c r="D1819" s="189"/>
    </row>
    <row r="1820" spans="2:4">
      <c r="B1820" s="189"/>
      <c r="C1820" s="189"/>
      <c r="D1820" s="189"/>
    </row>
    <row r="1821" spans="2:4">
      <c r="B1821" s="189"/>
      <c r="C1821" s="189"/>
      <c r="D1821" s="189"/>
    </row>
    <row r="1822" spans="2:4">
      <c r="B1822" s="189"/>
      <c r="C1822" s="189"/>
      <c r="D1822" s="189"/>
    </row>
    <row r="1823" spans="2:4">
      <c r="B1823" s="189"/>
      <c r="C1823" s="189"/>
      <c r="D1823" s="189"/>
    </row>
    <row r="1824" spans="2:4">
      <c r="B1824" s="189"/>
      <c r="C1824" s="189"/>
      <c r="D1824" s="189"/>
    </row>
    <row r="1825" spans="2:4">
      <c r="B1825" s="189"/>
      <c r="C1825" s="189"/>
      <c r="D1825" s="189"/>
    </row>
    <row r="1826" spans="2:4">
      <c r="B1826" s="189"/>
      <c r="C1826" s="189"/>
      <c r="D1826" s="189"/>
    </row>
    <row r="1827" spans="2:4">
      <c r="B1827" s="189"/>
      <c r="C1827" s="189"/>
      <c r="D1827" s="189"/>
    </row>
    <row r="1828" spans="2:4">
      <c r="B1828" s="189"/>
      <c r="C1828" s="189"/>
      <c r="D1828" s="189"/>
    </row>
    <row r="1829" spans="2:4">
      <c r="B1829" s="189"/>
      <c r="C1829" s="189"/>
      <c r="D1829" s="189"/>
    </row>
    <row r="1830" spans="2:4">
      <c r="B1830" s="189"/>
      <c r="C1830" s="189"/>
      <c r="D1830" s="189"/>
    </row>
    <row r="1831" spans="2:4">
      <c r="B1831" s="189"/>
      <c r="C1831" s="189"/>
      <c r="D1831" s="189"/>
    </row>
    <row r="1832" spans="2:4">
      <c r="B1832" s="189"/>
      <c r="C1832" s="189"/>
      <c r="D1832" s="189"/>
    </row>
    <row r="1833" spans="2:4">
      <c r="B1833" s="189"/>
      <c r="C1833" s="189"/>
      <c r="D1833" s="189"/>
    </row>
    <row r="1834" spans="2:4">
      <c r="B1834" s="189"/>
      <c r="C1834" s="189"/>
      <c r="D1834" s="189"/>
    </row>
    <row r="1835" spans="2:4">
      <c r="B1835" s="189"/>
      <c r="C1835" s="189"/>
      <c r="D1835" s="189"/>
    </row>
    <row r="1836" spans="2:4">
      <c r="B1836" s="189"/>
      <c r="C1836" s="189"/>
      <c r="D1836" s="189"/>
    </row>
    <row r="1837" spans="2:4">
      <c r="B1837" s="189"/>
      <c r="C1837" s="189"/>
      <c r="D1837" s="189"/>
    </row>
    <row r="1838" spans="2:4">
      <c r="B1838" s="189"/>
      <c r="C1838" s="189"/>
      <c r="D1838" s="189"/>
    </row>
    <row r="1839" spans="2:4">
      <c r="B1839" s="189"/>
      <c r="C1839" s="189"/>
      <c r="D1839" s="189"/>
    </row>
    <row r="1840" spans="2:4">
      <c r="B1840" s="189"/>
      <c r="C1840" s="189"/>
      <c r="D1840" s="189"/>
    </row>
    <row r="1841" spans="2:4">
      <c r="B1841" s="189"/>
      <c r="C1841" s="189"/>
      <c r="D1841" s="189"/>
    </row>
    <row r="1842" spans="2:4">
      <c r="B1842" s="189"/>
      <c r="C1842" s="189"/>
      <c r="D1842" s="189"/>
    </row>
    <row r="1843" spans="2:4">
      <c r="B1843" s="189"/>
      <c r="C1843" s="189"/>
      <c r="D1843" s="189"/>
    </row>
    <row r="1844" spans="2:4">
      <c r="B1844" s="189"/>
      <c r="C1844" s="189"/>
      <c r="D1844" s="189"/>
    </row>
    <row r="1845" spans="2:4">
      <c r="B1845" s="189"/>
      <c r="C1845" s="189"/>
      <c r="D1845" s="189"/>
    </row>
    <row r="1846" spans="2:4">
      <c r="B1846" s="189"/>
      <c r="C1846" s="189"/>
      <c r="D1846" s="189"/>
    </row>
    <row r="1847" spans="2:4">
      <c r="B1847" s="189"/>
      <c r="C1847" s="189"/>
      <c r="D1847" s="189"/>
    </row>
    <row r="1848" spans="2:4">
      <c r="B1848" s="189"/>
      <c r="C1848" s="189"/>
      <c r="D1848" s="189"/>
    </row>
    <row r="1849" spans="2:4">
      <c r="B1849" s="189"/>
      <c r="C1849" s="189"/>
      <c r="D1849" s="189"/>
    </row>
    <row r="1850" spans="2:4">
      <c r="B1850" s="189"/>
      <c r="C1850" s="189"/>
      <c r="D1850" s="189"/>
    </row>
    <row r="1851" spans="2:4">
      <c r="B1851" s="189"/>
      <c r="C1851" s="189"/>
      <c r="D1851" s="189"/>
    </row>
    <row r="1852" spans="2:4">
      <c r="B1852" s="189"/>
      <c r="C1852" s="189"/>
      <c r="D1852" s="189"/>
    </row>
    <row r="1853" spans="2:4">
      <c r="B1853" s="189"/>
      <c r="C1853" s="189"/>
      <c r="D1853" s="189"/>
    </row>
    <row r="1854" spans="2:4">
      <c r="B1854" s="189"/>
      <c r="C1854" s="189"/>
      <c r="D1854" s="189"/>
    </row>
    <row r="1855" spans="2:4">
      <c r="B1855" s="189"/>
      <c r="C1855" s="189"/>
      <c r="D1855" s="189"/>
    </row>
    <row r="1856" spans="2:4">
      <c r="B1856" s="189"/>
      <c r="C1856" s="189"/>
      <c r="D1856" s="189"/>
    </row>
    <row r="1857" spans="2:4">
      <c r="B1857" s="189"/>
      <c r="C1857" s="189"/>
      <c r="D1857" s="189"/>
    </row>
    <row r="1858" spans="2:4">
      <c r="B1858" s="189"/>
      <c r="C1858" s="189"/>
      <c r="D1858" s="189"/>
    </row>
    <row r="1859" spans="2:4">
      <c r="B1859" s="189"/>
      <c r="C1859" s="189"/>
      <c r="D1859" s="189"/>
    </row>
    <row r="1860" spans="2:4">
      <c r="B1860" s="189"/>
      <c r="C1860" s="189"/>
      <c r="D1860" s="189"/>
    </row>
    <row r="1861" spans="2:4">
      <c r="B1861" s="189"/>
      <c r="C1861" s="189"/>
      <c r="D1861" s="189"/>
    </row>
    <row r="1862" spans="2:4">
      <c r="B1862" s="189"/>
      <c r="C1862" s="189"/>
      <c r="D1862" s="189"/>
    </row>
    <row r="1863" spans="2:4">
      <c r="B1863" s="189"/>
      <c r="C1863" s="189"/>
      <c r="D1863" s="189"/>
    </row>
    <row r="1864" spans="2:4">
      <c r="B1864" s="189"/>
      <c r="C1864" s="189"/>
      <c r="D1864" s="189"/>
    </row>
    <row r="1865" spans="2:4">
      <c r="B1865" s="189"/>
      <c r="C1865" s="189"/>
      <c r="D1865" s="189"/>
    </row>
    <row r="1866" spans="2:4">
      <c r="B1866" s="189"/>
      <c r="C1866" s="189"/>
      <c r="D1866" s="189"/>
    </row>
    <row r="1867" spans="2:4">
      <c r="B1867" s="189"/>
      <c r="C1867" s="189"/>
      <c r="D1867" s="189"/>
    </row>
    <row r="1868" spans="2:4">
      <c r="B1868" s="189"/>
      <c r="C1868" s="189"/>
      <c r="D1868" s="189"/>
    </row>
    <row r="1869" spans="2:4">
      <c r="B1869" s="189"/>
      <c r="C1869" s="189"/>
      <c r="D1869" s="189"/>
    </row>
    <row r="1870" spans="2:4">
      <c r="B1870" s="189"/>
      <c r="C1870" s="189"/>
      <c r="D1870" s="189"/>
    </row>
    <row r="1871" spans="2:4">
      <c r="B1871" s="189"/>
      <c r="C1871" s="189"/>
      <c r="D1871" s="189"/>
    </row>
    <row r="1872" spans="2:4">
      <c r="B1872" s="189"/>
      <c r="C1872" s="189"/>
      <c r="D1872" s="189"/>
    </row>
    <row r="1873" spans="2:4">
      <c r="B1873" s="189"/>
      <c r="C1873" s="189"/>
      <c r="D1873" s="189"/>
    </row>
    <row r="1874" spans="2:4">
      <c r="B1874" s="189"/>
      <c r="C1874" s="189"/>
      <c r="D1874" s="189"/>
    </row>
    <row r="1875" spans="2:4">
      <c r="B1875" s="189"/>
      <c r="C1875" s="189"/>
      <c r="D1875" s="189"/>
    </row>
    <row r="1876" spans="2:4">
      <c r="B1876" s="189"/>
      <c r="C1876" s="189"/>
      <c r="D1876" s="189"/>
    </row>
    <row r="1877" spans="2:4">
      <c r="B1877" s="189"/>
      <c r="C1877" s="189"/>
      <c r="D1877" s="189"/>
    </row>
    <row r="1878" spans="2:4">
      <c r="B1878" s="189"/>
      <c r="C1878" s="189"/>
      <c r="D1878" s="189"/>
    </row>
    <row r="1879" spans="2:4">
      <c r="B1879" s="189"/>
      <c r="C1879" s="189"/>
      <c r="D1879" s="189"/>
    </row>
    <row r="1880" spans="2:4">
      <c r="B1880" s="189"/>
      <c r="C1880" s="189"/>
      <c r="D1880" s="189"/>
    </row>
    <row r="1881" spans="2:4">
      <c r="B1881" s="189"/>
      <c r="C1881" s="189"/>
      <c r="D1881" s="189"/>
    </row>
    <row r="1882" spans="2:4">
      <c r="B1882" s="189"/>
      <c r="C1882" s="189"/>
      <c r="D1882" s="189"/>
    </row>
    <row r="1883" spans="2:4">
      <c r="B1883" s="189"/>
      <c r="C1883" s="189"/>
      <c r="D1883" s="189"/>
    </row>
    <row r="1884" spans="2:4">
      <c r="B1884" s="189"/>
      <c r="C1884" s="189"/>
      <c r="D1884" s="189"/>
    </row>
    <row r="1885" spans="2:4">
      <c r="B1885" s="189"/>
      <c r="C1885" s="189"/>
      <c r="D1885" s="189"/>
    </row>
    <row r="1886" spans="2:4">
      <c r="B1886" s="189"/>
      <c r="C1886" s="189"/>
      <c r="D1886" s="189"/>
    </row>
    <row r="1887" spans="2:4">
      <c r="B1887" s="189"/>
      <c r="C1887" s="189"/>
      <c r="D1887" s="189"/>
    </row>
    <row r="1888" spans="2:4">
      <c r="B1888" s="189"/>
      <c r="C1888" s="189"/>
      <c r="D1888" s="189"/>
    </row>
    <row r="1889" spans="2:4">
      <c r="B1889" s="189"/>
      <c r="C1889" s="189"/>
      <c r="D1889" s="189"/>
    </row>
    <row r="1890" spans="2:4">
      <c r="B1890" s="189"/>
      <c r="C1890" s="189"/>
      <c r="D1890" s="189"/>
    </row>
    <row r="1891" spans="2:4">
      <c r="B1891" s="189"/>
      <c r="C1891" s="189"/>
      <c r="D1891" s="189"/>
    </row>
    <row r="1892" spans="2:4">
      <c r="B1892" s="189"/>
      <c r="C1892" s="189"/>
      <c r="D1892" s="189"/>
    </row>
    <row r="1893" spans="2:4">
      <c r="B1893" s="189"/>
      <c r="C1893" s="189"/>
      <c r="D1893" s="189"/>
    </row>
    <row r="1894" spans="2:4">
      <c r="B1894" s="189"/>
      <c r="C1894" s="189"/>
      <c r="D1894" s="189"/>
    </row>
    <row r="1895" spans="2:4">
      <c r="B1895" s="189"/>
      <c r="C1895" s="189"/>
      <c r="D1895" s="189"/>
    </row>
    <row r="1896" spans="2:4">
      <c r="B1896" s="189"/>
      <c r="C1896" s="189"/>
      <c r="D1896" s="189"/>
    </row>
    <row r="1897" spans="2:4">
      <c r="B1897" s="189"/>
      <c r="C1897" s="189"/>
      <c r="D1897" s="189"/>
    </row>
    <row r="1898" spans="2:4">
      <c r="B1898" s="189"/>
      <c r="C1898" s="189"/>
      <c r="D1898" s="189"/>
    </row>
    <row r="1899" spans="2:4">
      <c r="B1899" s="189"/>
      <c r="C1899" s="189"/>
      <c r="D1899" s="189"/>
    </row>
    <row r="1900" spans="2:4">
      <c r="B1900" s="189"/>
      <c r="C1900" s="189"/>
      <c r="D1900" s="189"/>
    </row>
    <row r="1901" spans="2:4">
      <c r="B1901" s="189"/>
      <c r="C1901" s="189"/>
      <c r="D1901" s="189"/>
    </row>
    <row r="1902" spans="2:4">
      <c r="B1902" s="189"/>
      <c r="C1902" s="189"/>
      <c r="D1902" s="189"/>
    </row>
    <row r="1903" spans="2:4">
      <c r="B1903" s="189"/>
      <c r="C1903" s="189"/>
      <c r="D1903" s="189"/>
    </row>
    <row r="1904" spans="2:4">
      <c r="B1904" s="189"/>
      <c r="C1904" s="189"/>
      <c r="D1904" s="189"/>
    </row>
    <row r="1905" spans="2:4">
      <c r="B1905" s="189"/>
      <c r="C1905" s="189"/>
      <c r="D1905" s="189"/>
    </row>
    <row r="1906" spans="2:4">
      <c r="B1906" s="189"/>
      <c r="C1906" s="189"/>
      <c r="D1906" s="189"/>
    </row>
    <row r="1907" spans="2:4">
      <c r="B1907" s="189"/>
      <c r="C1907" s="189"/>
      <c r="D1907" s="189"/>
    </row>
    <row r="1908" spans="2:4">
      <c r="B1908" s="189"/>
      <c r="C1908" s="189"/>
      <c r="D1908" s="189"/>
    </row>
    <row r="1909" spans="2:4">
      <c r="B1909" s="189"/>
      <c r="C1909" s="189"/>
      <c r="D1909" s="189"/>
    </row>
    <row r="1910" spans="2:4">
      <c r="B1910" s="189"/>
      <c r="C1910" s="189"/>
      <c r="D1910" s="189"/>
    </row>
    <row r="1911" spans="2:4">
      <c r="B1911" s="189"/>
      <c r="C1911" s="189"/>
      <c r="D1911" s="189"/>
    </row>
    <row r="1912" spans="2:4">
      <c r="B1912" s="189"/>
      <c r="C1912" s="189"/>
      <c r="D1912" s="189"/>
    </row>
    <row r="1913" spans="2:4">
      <c r="B1913" s="189"/>
      <c r="C1913" s="189"/>
      <c r="D1913" s="189"/>
    </row>
    <row r="1914" spans="2:4">
      <c r="B1914" s="189"/>
      <c r="C1914" s="189"/>
      <c r="D1914" s="189"/>
    </row>
    <row r="1915" spans="2:4">
      <c r="B1915" s="189"/>
      <c r="C1915" s="189"/>
      <c r="D1915" s="189"/>
    </row>
    <row r="1916" spans="2:4">
      <c r="B1916" s="189"/>
      <c r="C1916" s="189"/>
      <c r="D1916" s="189"/>
    </row>
    <row r="1917" spans="2:4">
      <c r="B1917" s="189"/>
      <c r="C1917" s="189"/>
      <c r="D1917" s="189"/>
    </row>
    <row r="1918" spans="2:4">
      <c r="B1918" s="189"/>
      <c r="C1918" s="189"/>
      <c r="D1918" s="189"/>
    </row>
    <row r="1919" spans="2:4">
      <c r="B1919" s="189"/>
      <c r="C1919" s="189"/>
      <c r="D1919" s="189"/>
    </row>
    <row r="1920" spans="2:4">
      <c r="B1920" s="189"/>
      <c r="C1920" s="189"/>
      <c r="D1920" s="189"/>
    </row>
    <row r="1921" spans="2:4">
      <c r="B1921" s="189"/>
      <c r="C1921" s="189"/>
      <c r="D1921" s="189"/>
    </row>
    <row r="1922" spans="2:4">
      <c r="B1922" s="189"/>
      <c r="C1922" s="189"/>
      <c r="D1922" s="189"/>
    </row>
    <row r="1923" spans="2:4">
      <c r="B1923" s="189"/>
      <c r="C1923" s="189"/>
      <c r="D1923" s="189"/>
    </row>
    <row r="1924" spans="2:4">
      <c r="B1924" s="189"/>
      <c r="C1924" s="189"/>
      <c r="D1924" s="189"/>
    </row>
    <row r="1925" spans="2:4">
      <c r="B1925" s="189"/>
      <c r="C1925" s="189"/>
      <c r="D1925" s="189"/>
    </row>
    <row r="1926" spans="2:4">
      <c r="B1926" s="189"/>
      <c r="C1926" s="189"/>
      <c r="D1926" s="189"/>
    </row>
    <row r="1927" spans="2:4">
      <c r="B1927" s="189"/>
      <c r="C1927" s="189"/>
      <c r="D1927" s="189"/>
    </row>
    <row r="1928" spans="2:4">
      <c r="B1928" s="189"/>
      <c r="C1928" s="189"/>
      <c r="D1928" s="189"/>
    </row>
    <row r="1929" spans="2:4">
      <c r="B1929" s="189"/>
      <c r="C1929" s="189"/>
      <c r="D1929" s="189"/>
    </row>
    <row r="1930" spans="2:4">
      <c r="B1930" s="189"/>
      <c r="C1930" s="189"/>
      <c r="D1930" s="189"/>
    </row>
    <row r="1931" spans="2:4">
      <c r="B1931" s="189"/>
      <c r="C1931" s="189"/>
      <c r="D1931" s="189"/>
    </row>
    <row r="1932" spans="2:4">
      <c r="B1932" s="189"/>
      <c r="C1932" s="189"/>
      <c r="D1932" s="189"/>
    </row>
    <row r="1933" spans="2:4">
      <c r="B1933" s="189"/>
      <c r="C1933" s="189"/>
      <c r="D1933" s="189"/>
    </row>
    <row r="1934" spans="2:4">
      <c r="B1934" s="189"/>
      <c r="C1934" s="189"/>
      <c r="D1934" s="189"/>
    </row>
    <row r="1935" spans="2:4">
      <c r="B1935" s="189"/>
      <c r="C1935" s="189"/>
      <c r="D1935" s="189"/>
    </row>
    <row r="1936" spans="2:4">
      <c r="B1936" s="189"/>
      <c r="C1936" s="189"/>
      <c r="D1936" s="189"/>
    </row>
    <row r="1937" spans="2:4">
      <c r="B1937" s="189"/>
      <c r="C1937" s="189"/>
      <c r="D1937" s="189"/>
    </row>
    <row r="1938" spans="2:4">
      <c r="B1938" s="189"/>
      <c r="C1938" s="189"/>
      <c r="D1938" s="189"/>
    </row>
    <row r="1939" spans="2:4">
      <c r="B1939" s="189"/>
      <c r="C1939" s="189"/>
      <c r="D1939" s="189"/>
    </row>
    <row r="1940" spans="2:4">
      <c r="B1940" s="189"/>
      <c r="C1940" s="189"/>
      <c r="D1940" s="189"/>
    </row>
    <row r="1941" spans="2:4">
      <c r="B1941" s="189"/>
      <c r="C1941" s="189"/>
      <c r="D1941" s="189"/>
    </row>
    <row r="1942" spans="2:4">
      <c r="B1942" s="189"/>
      <c r="C1942" s="189"/>
      <c r="D1942" s="189"/>
    </row>
    <row r="1943" spans="2:4">
      <c r="B1943" s="189"/>
      <c r="C1943" s="189"/>
      <c r="D1943" s="189"/>
    </row>
    <row r="1944" spans="2:4">
      <c r="B1944" s="189"/>
      <c r="C1944" s="189"/>
      <c r="D1944" s="189"/>
    </row>
    <row r="1945" spans="2:4">
      <c r="B1945" s="189"/>
      <c r="C1945" s="189"/>
      <c r="D1945" s="189"/>
    </row>
    <row r="1946" spans="2:4">
      <c r="B1946" s="189"/>
      <c r="C1946" s="189"/>
      <c r="D1946" s="189"/>
    </row>
    <row r="1947" spans="2:4">
      <c r="B1947" s="189"/>
      <c r="C1947" s="189"/>
      <c r="D1947" s="189"/>
    </row>
    <row r="1948" spans="2:4">
      <c r="B1948" s="189"/>
      <c r="C1948" s="189"/>
      <c r="D1948" s="189"/>
    </row>
    <row r="1949" spans="2:4">
      <c r="B1949" s="189"/>
      <c r="C1949" s="189"/>
      <c r="D1949" s="189"/>
    </row>
    <row r="1950" spans="2:4">
      <c r="B1950" s="189"/>
      <c r="C1950" s="189"/>
      <c r="D1950" s="189"/>
    </row>
    <row r="1951" spans="2:4">
      <c r="B1951" s="189"/>
      <c r="C1951" s="189"/>
      <c r="D1951" s="189"/>
    </row>
    <row r="1952" spans="2:4">
      <c r="B1952" s="189"/>
      <c r="C1952" s="189"/>
      <c r="D1952" s="189"/>
    </row>
    <row r="1953" spans="2:4">
      <c r="B1953" s="189"/>
      <c r="C1953" s="189"/>
      <c r="D1953" s="189"/>
    </row>
    <row r="1954" spans="2:4">
      <c r="B1954" s="189"/>
      <c r="C1954" s="189"/>
      <c r="D1954" s="189"/>
    </row>
    <row r="1955" spans="2:4">
      <c r="B1955" s="189"/>
      <c r="C1955" s="189"/>
      <c r="D1955" s="189"/>
    </row>
    <row r="1956" spans="2:4">
      <c r="B1956" s="189"/>
      <c r="C1956" s="189"/>
      <c r="D1956" s="189"/>
    </row>
    <row r="1957" spans="2:4">
      <c r="B1957" s="189"/>
      <c r="C1957" s="189"/>
      <c r="D1957" s="189"/>
    </row>
    <row r="1958" spans="2:4">
      <c r="B1958" s="189"/>
      <c r="C1958" s="189"/>
      <c r="D1958" s="189"/>
    </row>
    <row r="1959" spans="2:4">
      <c r="B1959" s="189"/>
      <c r="C1959" s="189"/>
      <c r="D1959" s="189"/>
    </row>
    <row r="1960" spans="2:4">
      <c r="B1960" s="189"/>
      <c r="C1960" s="189"/>
      <c r="D1960" s="189"/>
    </row>
    <row r="1961" spans="2:4">
      <c r="B1961" s="189"/>
      <c r="C1961" s="189"/>
      <c r="D1961" s="189"/>
    </row>
    <row r="1962" spans="2:4">
      <c r="B1962" s="189"/>
      <c r="C1962" s="189"/>
      <c r="D1962" s="189"/>
    </row>
    <row r="1963" spans="2:4">
      <c r="B1963" s="189"/>
      <c r="C1963" s="189"/>
      <c r="D1963" s="189"/>
    </row>
    <row r="1964" spans="2:4">
      <c r="B1964" s="189"/>
      <c r="C1964" s="189"/>
      <c r="D1964" s="189"/>
    </row>
    <row r="1965" spans="2:4">
      <c r="B1965" s="189"/>
      <c r="C1965" s="189"/>
      <c r="D1965" s="189"/>
    </row>
    <row r="1966" spans="2:4">
      <c r="B1966" s="189"/>
      <c r="C1966" s="189"/>
      <c r="D1966" s="189"/>
    </row>
    <row r="1967" spans="2:4">
      <c r="B1967" s="189"/>
      <c r="C1967" s="189"/>
      <c r="D1967" s="189"/>
    </row>
    <row r="1968" spans="2:4">
      <c r="B1968" s="189"/>
      <c r="C1968" s="189"/>
      <c r="D1968" s="189"/>
    </row>
    <row r="1969" spans="2:4">
      <c r="B1969" s="189"/>
      <c r="C1969" s="189"/>
      <c r="D1969" s="189"/>
    </row>
    <row r="1970" spans="2:4">
      <c r="B1970" s="189"/>
      <c r="C1970" s="189"/>
      <c r="D1970" s="189"/>
    </row>
    <row r="1971" spans="2:4">
      <c r="B1971" s="189"/>
      <c r="C1971" s="189"/>
      <c r="D1971" s="189"/>
    </row>
    <row r="1972" spans="2:4">
      <c r="B1972" s="189"/>
      <c r="C1972" s="189"/>
      <c r="D1972" s="189"/>
    </row>
    <row r="1973" spans="2:4">
      <c r="B1973" s="189"/>
      <c r="C1973" s="189"/>
      <c r="D1973" s="189"/>
    </row>
    <row r="1974" spans="2:4">
      <c r="B1974" s="189"/>
      <c r="C1974" s="189"/>
      <c r="D1974" s="189"/>
    </row>
    <row r="1975" spans="2:4">
      <c r="B1975" s="189"/>
      <c r="C1975" s="189"/>
      <c r="D1975" s="189"/>
    </row>
    <row r="1976" spans="2:4">
      <c r="B1976" s="189"/>
      <c r="C1976" s="189"/>
      <c r="D1976" s="189"/>
    </row>
    <row r="1977" spans="2:4">
      <c r="B1977" s="189"/>
      <c r="C1977" s="189"/>
      <c r="D1977" s="189"/>
    </row>
    <row r="1978" spans="2:4">
      <c r="B1978" s="189"/>
      <c r="C1978" s="189"/>
      <c r="D1978" s="189"/>
    </row>
    <row r="1979" spans="2:4">
      <c r="B1979" s="189"/>
      <c r="C1979" s="189"/>
      <c r="D1979" s="189"/>
    </row>
    <row r="1980" spans="2:4">
      <c r="B1980" s="189"/>
      <c r="C1980" s="189"/>
      <c r="D1980" s="189"/>
    </row>
    <row r="1981" spans="2:4">
      <c r="B1981" s="189"/>
      <c r="C1981" s="189"/>
      <c r="D1981" s="189"/>
    </row>
    <row r="1982" spans="2:4">
      <c r="B1982" s="189"/>
      <c r="C1982" s="189"/>
      <c r="D1982" s="189"/>
    </row>
    <row r="1983" spans="2:4">
      <c r="B1983" s="189"/>
      <c r="C1983" s="189"/>
      <c r="D1983" s="189"/>
    </row>
    <row r="1984" spans="2:4">
      <c r="B1984" s="189"/>
      <c r="C1984" s="189"/>
      <c r="D1984" s="189"/>
    </row>
    <row r="1985" spans="2:4">
      <c r="B1985" s="189"/>
      <c r="C1985" s="189"/>
      <c r="D1985" s="189"/>
    </row>
    <row r="1986" spans="2:4">
      <c r="B1986" s="189"/>
      <c r="C1986" s="189"/>
      <c r="D1986" s="189"/>
    </row>
    <row r="1987" spans="2:4">
      <c r="B1987" s="189"/>
      <c r="C1987" s="189"/>
      <c r="D1987" s="189"/>
    </row>
    <row r="1988" spans="2:4">
      <c r="B1988" s="189"/>
      <c r="C1988" s="189"/>
      <c r="D1988" s="189"/>
    </row>
    <row r="1989" spans="2:4">
      <c r="B1989" s="189"/>
      <c r="C1989" s="189"/>
      <c r="D1989" s="189"/>
    </row>
    <row r="1990" spans="2:4">
      <c r="B1990" s="189"/>
      <c r="C1990" s="189"/>
      <c r="D1990" s="189"/>
    </row>
    <row r="1991" spans="2:4">
      <c r="B1991" s="189"/>
      <c r="C1991" s="189"/>
      <c r="D1991" s="189"/>
    </row>
    <row r="1992" spans="2:4">
      <c r="B1992" s="189"/>
      <c r="C1992" s="189"/>
      <c r="D1992" s="189"/>
    </row>
    <row r="1993" spans="2:4">
      <c r="B1993" s="189"/>
      <c r="C1993" s="189"/>
      <c r="D1993" s="189"/>
    </row>
    <row r="1994" spans="2:4">
      <c r="B1994" s="189"/>
      <c r="C1994" s="189"/>
      <c r="D1994" s="189"/>
    </row>
    <row r="1995" spans="2:4">
      <c r="B1995" s="189"/>
      <c r="C1995" s="189"/>
      <c r="D1995" s="189"/>
    </row>
    <row r="1996" spans="2:4">
      <c r="B1996" s="189"/>
      <c r="C1996" s="189"/>
      <c r="D1996" s="189"/>
    </row>
    <row r="1997" spans="2:4">
      <c r="B1997" s="189"/>
      <c r="C1997" s="189"/>
      <c r="D1997" s="189"/>
    </row>
    <row r="1998" spans="2:4">
      <c r="B1998" s="189"/>
      <c r="C1998" s="189"/>
      <c r="D1998" s="189"/>
    </row>
    <row r="1999" spans="2:4">
      <c r="B1999" s="189"/>
      <c r="C1999" s="189"/>
      <c r="D1999" s="189"/>
    </row>
    <row r="2000" spans="2:4">
      <c r="B2000" s="189"/>
      <c r="C2000" s="189"/>
      <c r="D2000" s="189"/>
    </row>
    <row r="2001" spans="2:4">
      <c r="B2001" s="189"/>
      <c r="C2001" s="189"/>
      <c r="D2001" s="189"/>
    </row>
    <row r="2002" spans="2:4">
      <c r="B2002" s="189"/>
      <c r="C2002" s="189"/>
      <c r="D2002" s="189"/>
    </row>
    <row r="2003" spans="2:4">
      <c r="B2003" s="189"/>
      <c r="C2003" s="189"/>
      <c r="D2003" s="189"/>
    </row>
    <row r="2004" spans="2:4">
      <c r="B2004" s="189"/>
      <c r="C2004" s="189"/>
      <c r="D2004" s="189"/>
    </row>
    <row r="2005" spans="2:4">
      <c r="B2005" s="189"/>
      <c r="C2005" s="189"/>
      <c r="D2005" s="189"/>
    </row>
    <row r="2006" spans="2:4">
      <c r="B2006" s="189"/>
      <c r="C2006" s="189"/>
      <c r="D2006" s="189"/>
    </row>
    <row r="2007" spans="2:4">
      <c r="B2007" s="189"/>
      <c r="C2007" s="189"/>
      <c r="D2007" s="189"/>
    </row>
    <row r="2008" spans="2:4">
      <c r="B2008" s="189"/>
      <c r="C2008" s="189"/>
      <c r="D2008" s="189"/>
    </row>
    <row r="2009" spans="2:4">
      <c r="B2009" s="189"/>
      <c r="C2009" s="189"/>
      <c r="D2009" s="189"/>
    </row>
    <row r="2010" spans="2:4">
      <c r="B2010" s="189"/>
      <c r="C2010" s="189"/>
      <c r="D2010" s="189"/>
    </row>
    <row r="2011" spans="2:4">
      <c r="B2011" s="189"/>
      <c r="C2011" s="189"/>
      <c r="D2011" s="189"/>
    </row>
    <row r="2012" spans="2:4">
      <c r="B2012" s="189"/>
      <c r="C2012" s="189"/>
      <c r="D2012" s="189"/>
    </row>
    <row r="2013" spans="2:4">
      <c r="B2013" s="189"/>
      <c r="C2013" s="189"/>
      <c r="D2013" s="189"/>
    </row>
    <row r="2014" spans="2:4">
      <c r="B2014" s="189"/>
      <c r="C2014" s="189"/>
      <c r="D2014" s="189"/>
    </row>
    <row r="2015" spans="2:4">
      <c r="B2015" s="189"/>
      <c r="C2015" s="189"/>
      <c r="D2015" s="189"/>
    </row>
    <row r="2016" spans="2:4">
      <c r="B2016" s="189"/>
      <c r="C2016" s="189"/>
      <c r="D2016" s="189"/>
    </row>
    <row r="2017" spans="2:4">
      <c r="B2017" s="189"/>
      <c r="C2017" s="189"/>
      <c r="D2017" s="189"/>
    </row>
    <row r="2018" spans="2:4">
      <c r="B2018" s="189"/>
      <c r="C2018" s="189"/>
      <c r="D2018" s="189"/>
    </row>
    <row r="2019" spans="2:4">
      <c r="B2019" s="189"/>
      <c r="C2019" s="189"/>
      <c r="D2019" s="189"/>
    </row>
    <row r="2020" spans="2:4">
      <c r="B2020" s="189"/>
      <c r="C2020" s="189"/>
      <c r="D2020" s="189"/>
    </row>
    <row r="2021" spans="2:4">
      <c r="B2021" s="189"/>
      <c r="C2021" s="189"/>
      <c r="D2021" s="189"/>
    </row>
    <row r="2022" spans="2:4">
      <c r="B2022" s="189"/>
      <c r="C2022" s="189"/>
      <c r="D2022" s="189"/>
    </row>
    <row r="2023" spans="2:4">
      <c r="B2023" s="189"/>
      <c r="C2023" s="189"/>
      <c r="D2023" s="189"/>
    </row>
    <row r="2024" spans="2:4">
      <c r="B2024" s="189"/>
      <c r="C2024" s="189"/>
      <c r="D2024" s="189"/>
    </row>
    <row r="2025" spans="2:4">
      <c r="B2025" s="189"/>
      <c r="C2025" s="189"/>
      <c r="D2025" s="189"/>
    </row>
    <row r="2026" spans="2:4">
      <c r="B2026" s="189"/>
      <c r="C2026" s="189"/>
      <c r="D2026" s="189"/>
    </row>
    <row r="2027" spans="2:4">
      <c r="B2027" s="189"/>
      <c r="C2027" s="189"/>
      <c r="D2027" s="189"/>
    </row>
    <row r="2028" spans="2:4">
      <c r="B2028" s="189"/>
      <c r="C2028" s="189"/>
      <c r="D2028" s="189"/>
    </row>
    <row r="2029" spans="2:4">
      <c r="B2029" s="189"/>
      <c r="C2029" s="189"/>
      <c r="D2029" s="189"/>
    </row>
    <row r="2030" spans="2:4">
      <c r="B2030" s="189"/>
      <c r="C2030" s="189"/>
      <c r="D2030" s="189"/>
    </row>
    <row r="2031" spans="2:4">
      <c r="B2031" s="189"/>
      <c r="C2031" s="189"/>
      <c r="D2031" s="189"/>
    </row>
    <row r="2032" spans="2:4">
      <c r="B2032" s="189"/>
      <c r="C2032" s="189"/>
      <c r="D2032" s="189"/>
    </row>
    <row r="2033" spans="2:4">
      <c r="B2033" s="189"/>
      <c r="C2033" s="189"/>
      <c r="D2033" s="189"/>
    </row>
    <row r="2034" spans="2:4">
      <c r="B2034" s="189"/>
      <c r="C2034" s="189"/>
      <c r="D2034" s="189"/>
    </row>
    <row r="2035" spans="2:4">
      <c r="B2035" s="189"/>
      <c r="C2035" s="189"/>
      <c r="D2035" s="189"/>
    </row>
    <row r="2036" spans="2:4">
      <c r="B2036" s="189"/>
      <c r="C2036" s="189"/>
      <c r="D2036" s="189"/>
    </row>
    <row r="2037" spans="2:4">
      <c r="B2037" s="189"/>
      <c r="C2037" s="189"/>
      <c r="D2037" s="189"/>
    </row>
    <row r="2038" spans="2:4">
      <c r="B2038" s="189"/>
      <c r="C2038" s="189"/>
      <c r="D2038" s="189"/>
    </row>
    <row r="2039" spans="2:4">
      <c r="B2039" s="189"/>
      <c r="C2039" s="189"/>
      <c r="D2039" s="189"/>
    </row>
    <row r="2040" spans="2:4">
      <c r="B2040" s="189"/>
      <c r="C2040" s="189"/>
      <c r="D2040" s="189"/>
    </row>
    <row r="2041" spans="2:4">
      <c r="B2041" s="189"/>
      <c r="C2041" s="189"/>
      <c r="D2041" s="189"/>
    </row>
    <row r="2042" spans="2:4">
      <c r="B2042" s="189"/>
      <c r="C2042" s="189"/>
      <c r="D2042" s="189"/>
    </row>
    <row r="2043" spans="2:4">
      <c r="B2043" s="189"/>
      <c r="C2043" s="189"/>
      <c r="D2043" s="189"/>
    </row>
    <row r="2044" spans="2:4">
      <c r="B2044" s="189"/>
      <c r="C2044" s="189"/>
      <c r="D2044" s="189"/>
    </row>
    <row r="2045" spans="2:4">
      <c r="B2045" s="189"/>
      <c r="C2045" s="189"/>
      <c r="D2045" s="189"/>
    </row>
    <row r="2046" spans="2:4">
      <c r="B2046" s="189"/>
      <c r="C2046" s="189"/>
      <c r="D2046" s="189"/>
    </row>
    <row r="2047" spans="2:4">
      <c r="B2047" s="189"/>
      <c r="C2047" s="189"/>
      <c r="D2047" s="189"/>
    </row>
    <row r="2048" spans="2:4">
      <c r="B2048" s="189"/>
      <c r="C2048" s="189"/>
      <c r="D2048" s="189"/>
    </row>
    <row r="2049" spans="2:4">
      <c r="B2049" s="189"/>
      <c r="C2049" s="189"/>
      <c r="D2049" s="189"/>
    </row>
    <row r="2050" spans="2:4">
      <c r="B2050" s="189"/>
      <c r="C2050" s="189"/>
      <c r="D2050" s="189"/>
    </row>
    <row r="2051" spans="2:4">
      <c r="B2051" s="189"/>
      <c r="C2051" s="189"/>
      <c r="D2051" s="189"/>
    </row>
    <row r="2052" spans="2:4">
      <c r="B2052" s="189"/>
      <c r="C2052" s="189"/>
      <c r="D2052" s="189"/>
    </row>
    <row r="2053" spans="2:4">
      <c r="B2053" s="189"/>
      <c r="C2053" s="189"/>
      <c r="D2053" s="189"/>
    </row>
    <row r="2054" spans="2:4">
      <c r="B2054" s="189"/>
      <c r="C2054" s="189"/>
      <c r="D2054" s="189"/>
    </row>
    <row r="2055" spans="2:4">
      <c r="B2055" s="189"/>
      <c r="C2055" s="189"/>
      <c r="D2055" s="189"/>
    </row>
    <row r="2056" spans="2:4">
      <c r="B2056" s="189"/>
      <c r="C2056" s="189"/>
      <c r="D2056" s="189"/>
    </row>
    <row r="2057" spans="2:4">
      <c r="B2057" s="189"/>
      <c r="C2057" s="189"/>
      <c r="D2057" s="189"/>
    </row>
    <row r="2058" spans="2:4">
      <c r="B2058" s="189"/>
      <c r="C2058" s="189"/>
      <c r="D2058" s="189"/>
    </row>
    <row r="2059" spans="2:4">
      <c r="B2059" s="189"/>
      <c r="C2059" s="189"/>
      <c r="D2059" s="189"/>
    </row>
    <row r="2060" spans="2:4">
      <c r="B2060" s="189"/>
      <c r="C2060" s="189"/>
      <c r="D2060" s="189"/>
    </row>
    <row r="2061" spans="2:4">
      <c r="B2061" s="189"/>
      <c r="C2061" s="189"/>
      <c r="D2061" s="189"/>
    </row>
    <row r="2062" spans="2:4">
      <c r="B2062" s="189"/>
      <c r="C2062" s="189"/>
      <c r="D2062" s="189"/>
    </row>
    <row r="2063" spans="2:4">
      <c r="B2063" s="189"/>
      <c r="C2063" s="189"/>
      <c r="D2063" s="189"/>
    </row>
    <row r="2064" spans="2:4">
      <c r="B2064" s="189"/>
      <c r="C2064" s="189"/>
      <c r="D2064" s="189"/>
    </row>
    <row r="2065" spans="2:4">
      <c r="B2065" s="189"/>
      <c r="C2065" s="189"/>
      <c r="D2065" s="189"/>
    </row>
    <row r="2066" spans="2:4">
      <c r="B2066" s="189"/>
      <c r="C2066" s="189"/>
      <c r="D2066" s="189"/>
    </row>
    <row r="2067" spans="2:4">
      <c r="B2067" s="189"/>
      <c r="C2067" s="189"/>
      <c r="D2067" s="189"/>
    </row>
    <row r="2068" spans="2:4">
      <c r="B2068" s="189"/>
      <c r="C2068" s="189"/>
      <c r="D2068" s="189"/>
    </row>
    <row r="2069" spans="2:4">
      <c r="B2069" s="189"/>
      <c r="C2069" s="189"/>
      <c r="D2069" s="189"/>
    </row>
    <row r="2070" spans="2:4">
      <c r="B2070" s="189"/>
      <c r="C2070" s="189"/>
      <c r="D2070" s="189"/>
    </row>
    <row r="2071" spans="2:4">
      <c r="B2071" s="189"/>
      <c r="C2071" s="189"/>
      <c r="D2071" s="189"/>
    </row>
    <row r="2072" spans="2:4">
      <c r="B2072" s="189"/>
      <c r="C2072" s="189"/>
      <c r="D2072" s="189"/>
    </row>
    <row r="2073" spans="2:4">
      <c r="B2073" s="189"/>
      <c r="C2073" s="189"/>
      <c r="D2073" s="189"/>
    </row>
    <row r="2074" spans="2:4">
      <c r="B2074" s="189"/>
      <c r="C2074" s="189"/>
      <c r="D2074" s="189"/>
    </row>
    <row r="2075" spans="2:4">
      <c r="B2075" s="189"/>
      <c r="C2075" s="189"/>
      <c r="D2075" s="189"/>
    </row>
    <row r="2076" spans="2:4">
      <c r="B2076" s="189"/>
      <c r="C2076" s="189"/>
      <c r="D2076" s="189"/>
    </row>
    <row r="2077" spans="2:4">
      <c r="B2077" s="189"/>
      <c r="C2077" s="189"/>
      <c r="D2077" s="189"/>
    </row>
    <row r="2078" spans="2:4">
      <c r="B2078" s="189"/>
      <c r="C2078" s="189"/>
      <c r="D2078" s="189"/>
    </row>
    <row r="2079" spans="2:4">
      <c r="B2079" s="189"/>
      <c r="C2079" s="189"/>
      <c r="D2079" s="189"/>
    </row>
    <row r="2080" spans="2:4">
      <c r="B2080" s="189"/>
      <c r="C2080" s="189"/>
      <c r="D2080" s="189"/>
    </row>
    <row r="2081" spans="2:4">
      <c r="B2081" s="189"/>
      <c r="C2081" s="189"/>
      <c r="D2081" s="189"/>
    </row>
    <row r="2082" spans="2:4">
      <c r="B2082" s="189"/>
      <c r="C2082" s="189"/>
      <c r="D2082" s="189"/>
    </row>
    <row r="2083" spans="2:4">
      <c r="B2083" s="189"/>
      <c r="C2083" s="189"/>
      <c r="D2083" s="189"/>
    </row>
    <row r="2084" spans="2:4">
      <c r="B2084" s="189"/>
      <c r="C2084" s="189"/>
      <c r="D2084" s="189"/>
    </row>
    <row r="2085" spans="2:4">
      <c r="B2085" s="189"/>
      <c r="C2085" s="189"/>
      <c r="D2085" s="189"/>
    </row>
    <row r="2086" spans="2:4">
      <c r="B2086" s="189"/>
      <c r="C2086" s="189"/>
      <c r="D2086" s="189"/>
    </row>
    <row r="2087" spans="2:4">
      <c r="B2087" s="189"/>
      <c r="C2087" s="189"/>
      <c r="D2087" s="189"/>
    </row>
    <row r="2088" spans="2:4">
      <c r="B2088" s="189"/>
      <c r="C2088" s="189"/>
      <c r="D2088" s="189"/>
    </row>
    <row r="2089" spans="2:4">
      <c r="B2089" s="189"/>
      <c r="C2089" s="189"/>
      <c r="D2089" s="189"/>
    </row>
    <row r="2090" spans="2:4">
      <c r="B2090" s="189"/>
      <c r="C2090" s="189"/>
      <c r="D2090" s="189"/>
    </row>
    <row r="2091" spans="2:4">
      <c r="B2091" s="189"/>
      <c r="C2091" s="189"/>
      <c r="D2091" s="189"/>
    </row>
    <row r="2092" spans="2:4">
      <c r="B2092" s="189"/>
      <c r="C2092" s="189"/>
      <c r="D2092" s="189"/>
    </row>
    <row r="2093" spans="2:4">
      <c r="B2093" s="189"/>
      <c r="C2093" s="189"/>
      <c r="D2093" s="189"/>
    </row>
    <row r="2094" spans="2:4">
      <c r="B2094" s="189"/>
      <c r="C2094" s="189"/>
      <c r="D2094" s="189"/>
    </row>
    <row r="2095" spans="2:4">
      <c r="B2095" s="189"/>
      <c r="C2095" s="189"/>
      <c r="D2095" s="189"/>
    </row>
    <row r="2096" spans="2:4">
      <c r="B2096" s="189"/>
      <c r="C2096" s="189"/>
      <c r="D2096" s="189"/>
    </row>
    <row r="2097" spans="2:4">
      <c r="B2097" s="189"/>
      <c r="C2097" s="189"/>
      <c r="D2097" s="189"/>
    </row>
    <row r="2098" spans="2:4">
      <c r="B2098" s="189"/>
      <c r="C2098" s="189"/>
      <c r="D2098" s="189"/>
    </row>
    <row r="2099" spans="2:4">
      <c r="B2099" s="189"/>
      <c r="C2099" s="189"/>
      <c r="D2099" s="189"/>
    </row>
    <row r="2100" spans="2:4">
      <c r="B2100" s="189"/>
      <c r="C2100" s="189"/>
      <c r="D2100" s="189"/>
    </row>
    <row r="2101" spans="2:4">
      <c r="B2101" s="189"/>
      <c r="C2101" s="189"/>
      <c r="D2101" s="189"/>
    </row>
    <row r="2102" spans="2:4">
      <c r="B2102" s="189"/>
      <c r="C2102" s="189"/>
      <c r="D2102" s="189"/>
    </row>
    <row r="2103" spans="2:4">
      <c r="B2103" s="189"/>
      <c r="C2103" s="189"/>
      <c r="D2103" s="189"/>
    </row>
    <row r="2104" spans="2:4">
      <c r="B2104" s="189"/>
      <c r="C2104" s="189"/>
      <c r="D2104" s="189"/>
    </row>
    <row r="2105" spans="2:4">
      <c r="B2105" s="189"/>
      <c r="C2105" s="189"/>
      <c r="D2105" s="189"/>
    </row>
    <row r="2106" spans="2:4">
      <c r="B2106" s="189"/>
      <c r="C2106" s="189"/>
      <c r="D2106" s="189"/>
    </row>
    <row r="2107" spans="2:4">
      <c r="B2107" s="189"/>
      <c r="C2107" s="189"/>
      <c r="D2107" s="189"/>
    </row>
    <row r="2108" spans="2:4">
      <c r="B2108" s="189"/>
      <c r="C2108" s="189"/>
      <c r="D2108" s="189"/>
    </row>
    <row r="2109" spans="2:4">
      <c r="B2109" s="189"/>
      <c r="C2109" s="189"/>
      <c r="D2109" s="189"/>
    </row>
    <row r="2110" spans="2:4">
      <c r="B2110" s="189"/>
      <c r="C2110" s="189"/>
      <c r="D2110" s="189"/>
    </row>
    <row r="2111" spans="2:4">
      <c r="B2111" s="189"/>
      <c r="C2111" s="189"/>
      <c r="D2111" s="189"/>
    </row>
    <row r="2112" spans="2:4">
      <c r="B2112" s="189"/>
      <c r="C2112" s="189"/>
      <c r="D2112" s="189"/>
    </row>
    <row r="2113" spans="2:4">
      <c r="B2113" s="189"/>
      <c r="C2113" s="189"/>
      <c r="D2113" s="189"/>
    </row>
    <row r="2114" spans="2:4">
      <c r="B2114" s="189"/>
      <c r="C2114" s="189"/>
      <c r="D2114" s="189"/>
    </row>
    <row r="2115" spans="2:4">
      <c r="B2115" s="189"/>
      <c r="C2115" s="189"/>
      <c r="D2115" s="189"/>
    </row>
    <row r="2116" spans="2:4">
      <c r="B2116" s="189"/>
      <c r="C2116" s="189"/>
      <c r="D2116" s="189"/>
    </row>
    <row r="2117" spans="2:4">
      <c r="B2117" s="189"/>
      <c r="C2117" s="189"/>
      <c r="D2117" s="189"/>
    </row>
    <row r="2118" spans="2:4">
      <c r="B2118" s="189"/>
      <c r="C2118" s="189"/>
      <c r="D2118" s="189"/>
    </row>
    <row r="2119" spans="2:4">
      <c r="B2119" s="189"/>
      <c r="C2119" s="189"/>
      <c r="D2119" s="189"/>
    </row>
    <row r="2120" spans="2:4">
      <c r="B2120" s="189"/>
      <c r="C2120" s="189"/>
      <c r="D2120" s="189"/>
    </row>
    <row r="2121" spans="2:4">
      <c r="B2121" s="189"/>
      <c r="C2121" s="189"/>
      <c r="D2121" s="189"/>
    </row>
    <row r="2122" spans="2:4">
      <c r="B2122" s="189"/>
      <c r="C2122" s="189"/>
      <c r="D2122" s="189"/>
    </row>
    <row r="2123" spans="2:4">
      <c r="B2123" s="189"/>
      <c r="C2123" s="189"/>
      <c r="D2123" s="189"/>
    </row>
    <row r="2124" spans="2:4">
      <c r="B2124" s="189"/>
      <c r="C2124" s="189"/>
      <c r="D2124" s="189"/>
    </row>
    <row r="2125" spans="2:4">
      <c r="B2125" s="189"/>
      <c r="C2125" s="189"/>
      <c r="D2125" s="189"/>
    </row>
    <row r="2126" spans="2:4">
      <c r="B2126" s="189"/>
      <c r="C2126" s="189"/>
      <c r="D2126" s="189"/>
    </row>
    <row r="2127" spans="2:4">
      <c r="B2127" s="189"/>
      <c r="C2127" s="189"/>
      <c r="D2127" s="189"/>
    </row>
    <row r="2128" spans="2:4">
      <c r="B2128" s="189"/>
      <c r="C2128" s="189"/>
      <c r="D2128" s="189"/>
    </row>
    <row r="2129" spans="2:4">
      <c r="B2129" s="189"/>
      <c r="C2129" s="189"/>
      <c r="D2129" s="189"/>
    </row>
    <row r="2130" spans="2:4">
      <c r="B2130" s="189"/>
      <c r="C2130" s="189"/>
      <c r="D2130" s="189"/>
    </row>
    <row r="2131" spans="2:4">
      <c r="B2131" s="189"/>
      <c r="C2131" s="189"/>
      <c r="D2131" s="189"/>
    </row>
    <row r="2132" spans="2:4">
      <c r="B2132" s="189"/>
      <c r="C2132" s="189"/>
      <c r="D2132" s="189"/>
    </row>
    <row r="2133" spans="2:4">
      <c r="B2133" s="189"/>
      <c r="C2133" s="189"/>
      <c r="D2133" s="189"/>
    </row>
    <row r="2134" spans="2:4">
      <c r="B2134" s="189"/>
      <c r="C2134" s="189"/>
      <c r="D2134" s="189"/>
    </row>
    <row r="2135" spans="2:4">
      <c r="B2135" s="189"/>
      <c r="C2135" s="189"/>
      <c r="D2135" s="189"/>
    </row>
    <row r="2136" spans="2:4">
      <c r="B2136" s="189"/>
      <c r="C2136" s="189"/>
      <c r="D2136" s="189"/>
    </row>
    <row r="2137" spans="2:4">
      <c r="B2137" s="189"/>
      <c r="C2137" s="189"/>
      <c r="D2137" s="189"/>
    </row>
    <row r="2138" spans="2:4">
      <c r="B2138" s="189"/>
      <c r="C2138" s="189"/>
      <c r="D2138" s="189"/>
    </row>
    <row r="2139" spans="2:4">
      <c r="B2139" s="189"/>
      <c r="C2139" s="189"/>
      <c r="D2139" s="189"/>
    </row>
    <row r="2140" spans="2:4">
      <c r="B2140" s="189"/>
      <c r="C2140" s="189"/>
      <c r="D2140" s="189"/>
    </row>
    <row r="2141" spans="2:4">
      <c r="B2141" s="189"/>
      <c r="C2141" s="189"/>
      <c r="D2141" s="189"/>
    </row>
    <row r="2142" spans="2:4">
      <c r="B2142" s="189"/>
      <c r="C2142" s="189"/>
      <c r="D2142" s="189"/>
    </row>
    <row r="2143" spans="2:4">
      <c r="B2143" s="189"/>
      <c r="C2143" s="189"/>
      <c r="D2143" s="189"/>
    </row>
    <row r="2144" spans="2:4">
      <c r="B2144" s="189"/>
      <c r="C2144" s="189"/>
      <c r="D2144" s="189"/>
    </row>
    <row r="2145" spans="2:4">
      <c r="B2145" s="189"/>
      <c r="C2145" s="189"/>
      <c r="D2145" s="189"/>
    </row>
    <row r="2146" spans="2:4">
      <c r="B2146" s="189"/>
      <c r="C2146" s="189"/>
      <c r="D2146" s="189"/>
    </row>
    <row r="2147" spans="2:4">
      <c r="B2147" s="189"/>
      <c r="C2147" s="189"/>
      <c r="D2147" s="189"/>
    </row>
    <row r="2148" spans="2:4">
      <c r="B2148" s="189"/>
      <c r="C2148" s="189"/>
      <c r="D2148" s="189"/>
    </row>
    <row r="2149" spans="2:4">
      <c r="B2149" s="189"/>
      <c r="C2149" s="189"/>
      <c r="D2149" s="189"/>
    </row>
    <row r="2150" spans="2:4">
      <c r="B2150" s="189"/>
      <c r="C2150" s="189"/>
      <c r="D2150" s="189"/>
    </row>
    <row r="2151" spans="2:4">
      <c r="B2151" s="189"/>
      <c r="C2151" s="189"/>
      <c r="D2151" s="189"/>
    </row>
    <row r="2152" spans="2:4">
      <c r="B2152" s="189"/>
      <c r="C2152" s="189"/>
      <c r="D2152" s="189"/>
    </row>
    <row r="2153" spans="2:4">
      <c r="B2153" s="189"/>
      <c r="C2153" s="189"/>
      <c r="D2153" s="189"/>
    </row>
    <row r="2154" spans="2:4">
      <c r="B2154" s="189"/>
      <c r="C2154" s="189"/>
      <c r="D2154" s="189"/>
    </row>
    <row r="2155" spans="2:4">
      <c r="B2155" s="189"/>
      <c r="C2155" s="189"/>
      <c r="D2155" s="189"/>
    </row>
    <row r="2156" spans="2:4">
      <c r="B2156" s="189"/>
      <c r="C2156" s="189"/>
      <c r="D2156" s="189"/>
    </row>
    <row r="2157" spans="2:4">
      <c r="B2157" s="189"/>
      <c r="C2157" s="189"/>
      <c r="D2157" s="189"/>
    </row>
    <row r="2158" spans="2:4">
      <c r="B2158" s="189"/>
      <c r="C2158" s="189"/>
      <c r="D2158" s="189"/>
    </row>
    <row r="2159" spans="2:4">
      <c r="B2159" s="189"/>
      <c r="C2159" s="189"/>
      <c r="D2159" s="189"/>
    </row>
    <row r="2160" spans="2:4">
      <c r="B2160" s="189"/>
      <c r="C2160" s="189"/>
      <c r="D2160" s="189"/>
    </row>
    <row r="2161" spans="2:4">
      <c r="B2161" s="189"/>
      <c r="C2161" s="189"/>
      <c r="D2161" s="189"/>
    </row>
    <row r="2162" spans="2:4">
      <c r="B2162" s="189"/>
      <c r="C2162" s="189"/>
      <c r="D2162" s="189"/>
    </row>
    <row r="2163" spans="2:4">
      <c r="B2163" s="189"/>
      <c r="C2163" s="189"/>
      <c r="D2163" s="189"/>
    </row>
    <row r="2164" spans="2:4">
      <c r="B2164" s="189"/>
      <c r="C2164" s="189"/>
      <c r="D2164" s="189"/>
    </row>
    <row r="2165" spans="2:4">
      <c r="B2165" s="189"/>
      <c r="C2165" s="189"/>
      <c r="D2165" s="189"/>
    </row>
    <row r="2166" spans="2:4">
      <c r="B2166" s="189"/>
      <c r="C2166" s="189"/>
      <c r="D2166" s="189"/>
    </row>
    <row r="2167" spans="2:4">
      <c r="B2167" s="189"/>
      <c r="C2167" s="189"/>
      <c r="D2167" s="189"/>
    </row>
    <row r="2168" spans="2:4">
      <c r="B2168" s="189"/>
      <c r="C2168" s="189"/>
      <c r="D2168" s="189"/>
    </row>
    <row r="2169" spans="2:4">
      <c r="B2169" s="189"/>
      <c r="C2169" s="189"/>
      <c r="D2169" s="189"/>
    </row>
    <row r="2170" spans="2:4">
      <c r="B2170" s="189"/>
      <c r="C2170" s="189"/>
      <c r="D2170" s="189"/>
    </row>
    <row r="2171" spans="2:4">
      <c r="B2171" s="189"/>
      <c r="C2171" s="189"/>
      <c r="D2171" s="189"/>
    </row>
    <row r="2172" spans="2:4">
      <c r="B2172" s="189"/>
      <c r="C2172" s="189"/>
      <c r="D2172" s="189"/>
    </row>
    <row r="2173" spans="2:4">
      <c r="B2173" s="189"/>
      <c r="C2173" s="189"/>
      <c r="D2173" s="189"/>
    </row>
    <row r="2174" spans="2:4">
      <c r="B2174" s="189"/>
      <c r="C2174" s="189"/>
      <c r="D2174" s="189"/>
    </row>
    <row r="2175" spans="2:4">
      <c r="B2175" s="189"/>
      <c r="C2175" s="189"/>
      <c r="D2175" s="189"/>
    </row>
    <row r="2176" spans="2:4">
      <c r="B2176" s="189"/>
      <c r="C2176" s="189"/>
      <c r="D2176" s="189"/>
    </row>
    <row r="2177" spans="2:4">
      <c r="B2177" s="189"/>
      <c r="C2177" s="189"/>
      <c r="D2177" s="189"/>
    </row>
    <row r="2178" spans="2:4">
      <c r="B2178" s="189"/>
      <c r="C2178" s="189"/>
      <c r="D2178" s="189"/>
    </row>
    <row r="2179" spans="2:4">
      <c r="B2179" s="189"/>
      <c r="C2179" s="189"/>
      <c r="D2179" s="189"/>
    </row>
    <row r="2180" spans="2:4">
      <c r="B2180" s="189"/>
      <c r="C2180" s="189"/>
      <c r="D2180" s="189"/>
    </row>
    <row r="2181" spans="2:4">
      <c r="B2181" s="189"/>
      <c r="C2181" s="189"/>
      <c r="D2181" s="189"/>
    </row>
    <row r="2182" spans="2:4">
      <c r="B2182" s="189"/>
      <c r="C2182" s="189"/>
      <c r="D2182" s="189"/>
    </row>
    <row r="2183" spans="2:4">
      <c r="B2183" s="189"/>
      <c r="C2183" s="189"/>
      <c r="D2183" s="189"/>
    </row>
    <row r="2184" spans="2:4">
      <c r="B2184" s="189"/>
      <c r="C2184" s="189"/>
      <c r="D2184" s="189"/>
    </row>
    <row r="2185" spans="2:4">
      <c r="B2185" s="189"/>
      <c r="C2185" s="189"/>
      <c r="D2185" s="189"/>
    </row>
    <row r="2186" spans="2:4">
      <c r="B2186" s="189"/>
      <c r="C2186" s="189"/>
      <c r="D2186" s="189"/>
    </row>
    <row r="2187" spans="2:4">
      <c r="B2187" s="189"/>
      <c r="C2187" s="189"/>
      <c r="D2187" s="189"/>
    </row>
    <row r="2188" spans="2:4">
      <c r="B2188" s="189"/>
      <c r="C2188" s="189"/>
      <c r="D2188" s="189"/>
    </row>
    <row r="2189" spans="2:4">
      <c r="B2189" s="189"/>
      <c r="C2189" s="189"/>
      <c r="D2189" s="189"/>
    </row>
    <row r="2190" spans="2:4">
      <c r="B2190" s="189"/>
      <c r="C2190" s="189"/>
      <c r="D2190" s="189"/>
    </row>
    <row r="2191" spans="2:4">
      <c r="B2191" s="189"/>
      <c r="C2191" s="189"/>
      <c r="D2191" s="189"/>
    </row>
    <row r="2192" spans="2:4">
      <c r="B2192" s="189"/>
      <c r="C2192" s="189"/>
      <c r="D2192" s="189"/>
    </row>
    <row r="2193" spans="2:4">
      <c r="B2193" s="189"/>
      <c r="C2193" s="189"/>
      <c r="D2193" s="189"/>
    </row>
    <row r="2194" spans="2:4">
      <c r="B2194" s="189"/>
      <c r="C2194" s="189"/>
      <c r="D2194" s="189"/>
    </row>
    <row r="2195" spans="2:4">
      <c r="B2195" s="189"/>
      <c r="C2195" s="189"/>
      <c r="D2195" s="189"/>
    </row>
    <row r="2196" spans="2:4">
      <c r="B2196" s="189"/>
      <c r="C2196" s="189"/>
      <c r="D2196" s="189"/>
    </row>
    <row r="2197" spans="2:4">
      <c r="B2197" s="189"/>
      <c r="C2197" s="189"/>
      <c r="D2197" s="189"/>
    </row>
    <row r="2198" spans="2:4">
      <c r="B2198" s="189"/>
      <c r="C2198" s="189"/>
      <c r="D2198" s="189"/>
    </row>
    <row r="2199" spans="2:4">
      <c r="B2199" s="189"/>
      <c r="C2199" s="189"/>
      <c r="D2199" s="189"/>
    </row>
    <row r="2200" spans="2:4">
      <c r="B2200" s="189"/>
      <c r="C2200" s="189"/>
      <c r="D2200" s="189"/>
    </row>
    <row r="2201" spans="2:4">
      <c r="B2201" s="189"/>
      <c r="C2201" s="189"/>
      <c r="D2201" s="189"/>
    </row>
    <row r="2202" spans="2:4">
      <c r="B2202" s="189"/>
      <c r="C2202" s="189"/>
      <c r="D2202" s="189"/>
    </row>
    <row r="2203" spans="2:4">
      <c r="B2203" s="189"/>
      <c r="C2203" s="189"/>
      <c r="D2203" s="189"/>
    </row>
    <row r="2204" spans="2:4">
      <c r="B2204" s="189"/>
      <c r="C2204" s="189"/>
      <c r="D2204" s="189"/>
    </row>
    <row r="2205" spans="2:4">
      <c r="B2205" s="189"/>
      <c r="C2205" s="189"/>
      <c r="D2205" s="189"/>
    </row>
    <row r="2206" spans="2:4">
      <c r="B2206" s="189"/>
      <c r="C2206" s="189"/>
      <c r="D2206" s="189"/>
    </row>
    <row r="2207" spans="2:4">
      <c r="B2207" s="189"/>
      <c r="C2207" s="189"/>
      <c r="D2207" s="189"/>
    </row>
    <row r="2208" spans="2:4">
      <c r="B2208" s="189"/>
      <c r="C2208" s="189"/>
      <c r="D2208" s="189"/>
    </row>
    <row r="2209" spans="2:4">
      <c r="B2209" s="189"/>
      <c r="C2209" s="189"/>
      <c r="D2209" s="189"/>
    </row>
    <row r="2210" spans="2:4">
      <c r="B2210" s="189"/>
      <c r="C2210" s="189"/>
      <c r="D2210" s="189"/>
    </row>
    <row r="2211" spans="2:4">
      <c r="B2211" s="189"/>
      <c r="C2211" s="189"/>
      <c r="D2211" s="189"/>
    </row>
    <row r="2212" spans="2:4">
      <c r="B2212" s="189"/>
      <c r="C2212" s="189"/>
      <c r="D2212" s="189"/>
    </row>
    <row r="2213" spans="2:4">
      <c r="B2213" s="189"/>
      <c r="C2213" s="189"/>
      <c r="D2213" s="189"/>
    </row>
    <row r="2214" spans="2:4">
      <c r="B2214" s="189"/>
      <c r="C2214" s="189"/>
      <c r="D2214" s="189"/>
    </row>
    <row r="2215" spans="2:4">
      <c r="B2215" s="189"/>
      <c r="C2215" s="189"/>
      <c r="D2215" s="189"/>
    </row>
    <row r="2216" spans="2:4">
      <c r="B2216" s="189"/>
      <c r="C2216" s="189"/>
      <c r="D2216" s="189"/>
    </row>
    <row r="2217" spans="2:4">
      <c r="B2217" s="189"/>
      <c r="C2217" s="189"/>
      <c r="D2217" s="189"/>
    </row>
    <row r="2218" spans="2:4">
      <c r="B2218" s="189"/>
      <c r="C2218" s="189"/>
      <c r="D2218" s="189"/>
    </row>
    <row r="2219" spans="2:4">
      <c r="B2219" s="189"/>
      <c r="C2219" s="189"/>
      <c r="D2219" s="189"/>
    </row>
    <row r="2220" spans="2:4">
      <c r="B2220" s="189"/>
      <c r="C2220" s="189"/>
      <c r="D2220" s="189"/>
    </row>
    <row r="2221" spans="2:4">
      <c r="B2221" s="189"/>
      <c r="C2221" s="189"/>
      <c r="D2221" s="189"/>
    </row>
    <row r="2222" spans="2:4">
      <c r="B2222" s="189"/>
      <c r="C2222" s="189"/>
      <c r="D2222" s="189"/>
    </row>
    <row r="2223" spans="2:4">
      <c r="B2223" s="189"/>
      <c r="C2223" s="189"/>
      <c r="D2223" s="189"/>
    </row>
    <row r="2224" spans="2:4">
      <c r="B2224" s="189"/>
      <c r="C2224" s="189"/>
      <c r="D2224" s="189"/>
    </row>
    <row r="2225" spans="2:4">
      <c r="B2225" s="189"/>
      <c r="C2225" s="189"/>
      <c r="D2225" s="189"/>
    </row>
    <row r="2226" spans="2:4">
      <c r="B2226" s="189"/>
      <c r="C2226" s="189"/>
      <c r="D2226" s="189"/>
    </row>
    <row r="2227" spans="2:4">
      <c r="B2227" s="189"/>
      <c r="C2227" s="189"/>
      <c r="D2227" s="189"/>
    </row>
    <row r="2228" spans="2:4">
      <c r="B2228" s="189"/>
      <c r="C2228" s="189"/>
      <c r="D2228" s="189"/>
    </row>
    <row r="2229" spans="2:4">
      <c r="B2229" s="189"/>
      <c r="C2229" s="189"/>
      <c r="D2229" s="189"/>
    </row>
    <row r="2230" spans="2:4">
      <c r="B2230" s="189"/>
      <c r="C2230" s="189"/>
      <c r="D2230" s="189"/>
    </row>
    <row r="2231" spans="2:4">
      <c r="B2231" s="189"/>
      <c r="C2231" s="189"/>
      <c r="D2231" s="189"/>
    </row>
    <row r="2232" spans="2:4">
      <c r="B2232" s="189"/>
      <c r="C2232" s="189"/>
      <c r="D2232" s="189"/>
    </row>
    <row r="2233" spans="2:4">
      <c r="B2233" s="189"/>
      <c r="C2233" s="189"/>
      <c r="D2233" s="189"/>
    </row>
    <row r="2234" spans="2:4">
      <c r="B2234" s="189"/>
      <c r="C2234" s="189"/>
      <c r="D2234" s="189"/>
    </row>
    <row r="2235" spans="2:4">
      <c r="B2235" s="189"/>
      <c r="C2235" s="189"/>
      <c r="D2235" s="189"/>
    </row>
    <row r="2236" spans="2:4">
      <c r="B2236" s="189"/>
      <c r="C2236" s="189"/>
      <c r="D2236" s="189"/>
    </row>
    <row r="2237" spans="2:4">
      <c r="B2237" s="189"/>
      <c r="C2237" s="189"/>
      <c r="D2237" s="189"/>
    </row>
    <row r="2238" spans="2:4">
      <c r="B2238" s="189"/>
      <c r="C2238" s="189"/>
      <c r="D2238" s="189"/>
    </row>
    <row r="2239" spans="2:4">
      <c r="B2239" s="189"/>
      <c r="C2239" s="189"/>
      <c r="D2239" s="189"/>
    </row>
    <row r="2240" spans="2:4">
      <c r="B2240" s="189"/>
      <c r="C2240" s="189"/>
      <c r="D2240" s="189"/>
    </row>
    <row r="2241" spans="2:4">
      <c r="B2241" s="189"/>
      <c r="C2241" s="189"/>
      <c r="D2241" s="189"/>
    </row>
    <row r="2242" spans="2:4">
      <c r="B2242" s="189"/>
      <c r="C2242" s="189"/>
      <c r="D2242" s="189"/>
    </row>
    <row r="2243" spans="2:4">
      <c r="B2243" s="189"/>
      <c r="C2243" s="189"/>
      <c r="D2243" s="189"/>
    </row>
    <row r="2244" spans="2:4">
      <c r="B2244" s="189"/>
      <c r="C2244" s="189"/>
      <c r="D2244" s="189"/>
    </row>
    <row r="2245" spans="2:4">
      <c r="B2245" s="189"/>
      <c r="C2245" s="189"/>
      <c r="D2245" s="189"/>
    </row>
    <row r="2246" spans="2:4">
      <c r="B2246" s="189"/>
      <c r="C2246" s="189"/>
      <c r="D2246" s="189"/>
    </row>
    <row r="2247" spans="2:4">
      <c r="B2247" s="189"/>
      <c r="C2247" s="189"/>
      <c r="D2247" s="189"/>
    </row>
    <row r="2248" spans="2:4">
      <c r="B2248" s="189"/>
      <c r="C2248" s="189"/>
      <c r="D2248" s="189"/>
    </row>
    <row r="2249" spans="2:4">
      <c r="B2249" s="189"/>
      <c r="C2249" s="189"/>
      <c r="D2249" s="189"/>
    </row>
    <row r="2250" spans="2:4">
      <c r="B2250" s="189"/>
      <c r="C2250" s="189"/>
      <c r="D2250" s="189"/>
    </row>
    <row r="2251" spans="2:4">
      <c r="B2251" s="189"/>
      <c r="C2251" s="189"/>
      <c r="D2251" s="189"/>
    </row>
    <row r="2252" spans="2:4">
      <c r="B2252" s="189"/>
      <c r="C2252" s="189"/>
      <c r="D2252" s="189"/>
    </row>
    <row r="2253" spans="2:4">
      <c r="B2253" s="189"/>
      <c r="C2253" s="189"/>
      <c r="D2253" s="189"/>
    </row>
    <row r="2254" spans="2:4">
      <c r="B2254" s="189"/>
      <c r="C2254" s="189"/>
      <c r="D2254" s="189"/>
    </row>
    <row r="2255" spans="2:4">
      <c r="B2255" s="189"/>
      <c r="C2255" s="189"/>
      <c r="D2255" s="189"/>
    </row>
    <row r="2256" spans="2:4">
      <c r="B2256" s="189"/>
      <c r="C2256" s="189"/>
      <c r="D2256" s="189"/>
    </row>
    <row r="2257" spans="2:4">
      <c r="B2257" s="189"/>
      <c r="C2257" s="189"/>
      <c r="D2257" s="189"/>
    </row>
    <row r="2258" spans="2:4">
      <c r="B2258" s="189"/>
      <c r="C2258" s="189"/>
      <c r="D2258" s="189"/>
    </row>
    <row r="2259" spans="2:4">
      <c r="B2259" s="189"/>
      <c r="C2259" s="189"/>
      <c r="D2259" s="189"/>
    </row>
    <row r="2260" spans="2:4">
      <c r="B2260" s="189"/>
      <c r="C2260" s="189"/>
      <c r="D2260" s="189"/>
    </row>
    <row r="2261" spans="2:4">
      <c r="B2261" s="189"/>
      <c r="C2261" s="189"/>
      <c r="D2261" s="189"/>
    </row>
    <row r="2262" spans="2:4">
      <c r="B2262" s="189"/>
      <c r="C2262" s="189"/>
      <c r="D2262" s="189"/>
    </row>
    <row r="2263" spans="2:4">
      <c r="B2263" s="189"/>
      <c r="C2263" s="189"/>
      <c r="D2263" s="189"/>
    </row>
    <row r="2264" spans="2:4">
      <c r="B2264" s="189"/>
      <c r="C2264" s="189"/>
      <c r="D2264" s="189"/>
    </row>
    <row r="2265" spans="2:4">
      <c r="B2265" s="189"/>
      <c r="C2265" s="189"/>
      <c r="D2265" s="189"/>
    </row>
    <row r="2266" spans="2:4">
      <c r="B2266" s="189"/>
      <c r="C2266" s="189"/>
      <c r="D2266" s="189"/>
    </row>
    <row r="2267" spans="2:4">
      <c r="B2267" s="189"/>
      <c r="C2267" s="189"/>
      <c r="D2267" s="189"/>
    </row>
    <row r="2268" spans="2:4">
      <c r="B2268" s="189"/>
      <c r="C2268" s="189"/>
      <c r="D2268" s="189"/>
    </row>
    <row r="2269" spans="2:4">
      <c r="B2269" s="189"/>
      <c r="C2269" s="189"/>
      <c r="D2269" s="189"/>
    </row>
    <row r="2270" spans="2:4">
      <c r="B2270" s="189"/>
      <c r="C2270" s="189"/>
      <c r="D2270" s="189"/>
    </row>
    <row r="2271" spans="2:4">
      <c r="B2271" s="189"/>
      <c r="C2271" s="189"/>
      <c r="D2271" s="189"/>
    </row>
    <row r="2272" spans="2:4">
      <c r="B2272" s="189"/>
      <c r="C2272" s="189"/>
      <c r="D2272" s="189"/>
    </row>
    <row r="2273" spans="2:4">
      <c r="B2273" s="189"/>
      <c r="C2273" s="189"/>
      <c r="D2273" s="189"/>
    </row>
    <row r="2274" spans="2:4">
      <c r="B2274" s="189"/>
      <c r="C2274" s="189"/>
      <c r="D2274" s="189"/>
    </row>
    <row r="2275" spans="2:4">
      <c r="B2275" s="189"/>
      <c r="C2275" s="189"/>
      <c r="D2275" s="189"/>
    </row>
    <row r="2276" spans="2:4">
      <c r="B2276" s="189"/>
      <c r="C2276" s="189"/>
      <c r="D2276" s="189"/>
    </row>
    <row r="2277" spans="2:4">
      <c r="B2277" s="189"/>
      <c r="C2277" s="189"/>
      <c r="D2277" s="189"/>
    </row>
    <row r="2278" spans="2:4">
      <c r="B2278" s="189"/>
      <c r="C2278" s="189"/>
      <c r="D2278" s="189"/>
    </row>
    <row r="2279" spans="2:4">
      <c r="B2279" s="189"/>
      <c r="C2279" s="189"/>
      <c r="D2279" s="189"/>
    </row>
    <row r="2280" spans="2:4">
      <c r="B2280" s="189"/>
      <c r="C2280" s="189"/>
      <c r="D2280" s="189"/>
    </row>
    <row r="2281" spans="2:4">
      <c r="B2281" s="189"/>
      <c r="C2281" s="189"/>
      <c r="D2281" s="189"/>
    </row>
    <row r="2282" spans="2:4">
      <c r="B2282" s="189"/>
      <c r="C2282" s="189"/>
      <c r="D2282" s="189"/>
    </row>
    <row r="2283" spans="2:4">
      <c r="B2283" s="189"/>
      <c r="C2283" s="189"/>
      <c r="D2283" s="189"/>
    </row>
    <row r="2284" spans="2:4">
      <c r="B2284" s="189"/>
      <c r="C2284" s="189"/>
      <c r="D2284" s="189"/>
    </row>
    <row r="2285" spans="2:4">
      <c r="B2285" s="189"/>
      <c r="C2285" s="189"/>
      <c r="D2285" s="189"/>
    </row>
    <row r="2286" spans="2:4">
      <c r="B2286" s="189"/>
      <c r="C2286" s="189"/>
      <c r="D2286" s="189"/>
    </row>
    <row r="2287" spans="2:4">
      <c r="B2287" s="189"/>
      <c r="C2287" s="189"/>
      <c r="D2287" s="189"/>
    </row>
    <row r="2288" spans="2:4">
      <c r="B2288" s="189"/>
      <c r="C2288" s="189"/>
      <c r="D2288" s="189"/>
    </row>
    <row r="2289" spans="2:4">
      <c r="B2289" s="189"/>
      <c r="C2289" s="189"/>
      <c r="D2289" s="189"/>
    </row>
    <row r="2290" spans="2:4">
      <c r="B2290" s="189"/>
      <c r="C2290" s="189"/>
      <c r="D2290" s="189"/>
    </row>
    <row r="2291" spans="2:4">
      <c r="B2291" s="189"/>
      <c r="C2291" s="189"/>
      <c r="D2291" s="189"/>
    </row>
    <row r="2292" spans="2:4">
      <c r="B2292" s="189"/>
      <c r="C2292" s="189"/>
      <c r="D2292" s="189"/>
    </row>
    <row r="2293" spans="2:4">
      <c r="B2293" s="189"/>
      <c r="C2293" s="189"/>
      <c r="D2293" s="189"/>
    </row>
    <row r="2294" spans="2:4">
      <c r="B2294" s="189"/>
      <c r="C2294" s="189"/>
      <c r="D2294" s="189"/>
    </row>
    <row r="2295" spans="2:4">
      <c r="B2295" s="189"/>
      <c r="C2295" s="189"/>
      <c r="D2295" s="189"/>
    </row>
    <row r="2296" spans="2:4">
      <c r="B2296" s="189"/>
      <c r="C2296" s="189"/>
      <c r="D2296" s="189"/>
    </row>
    <row r="2297" spans="2:4">
      <c r="B2297" s="189"/>
      <c r="C2297" s="189"/>
      <c r="D2297" s="189"/>
    </row>
    <row r="2298" spans="2:4">
      <c r="B2298" s="189"/>
      <c r="C2298" s="189"/>
      <c r="D2298" s="189"/>
    </row>
    <row r="2299" spans="2:4">
      <c r="B2299" s="189"/>
      <c r="C2299" s="189"/>
      <c r="D2299" s="189"/>
    </row>
    <row r="2300" spans="2:4">
      <c r="B2300" s="189"/>
      <c r="C2300" s="189"/>
      <c r="D2300" s="189"/>
    </row>
    <row r="2301" spans="2:4">
      <c r="B2301" s="189"/>
      <c r="C2301" s="189"/>
      <c r="D2301" s="189"/>
    </row>
    <row r="2302" spans="2:4">
      <c r="B2302" s="189"/>
      <c r="C2302" s="189"/>
      <c r="D2302" s="189"/>
    </row>
    <row r="2303" spans="2:4">
      <c r="B2303" s="189"/>
      <c r="C2303" s="189"/>
      <c r="D2303" s="189"/>
    </row>
    <row r="2304" spans="2:4">
      <c r="B2304" s="189"/>
      <c r="C2304" s="189"/>
      <c r="D2304" s="189"/>
    </row>
    <row r="2305" spans="2:4">
      <c r="B2305" s="189"/>
      <c r="C2305" s="189"/>
      <c r="D2305" s="189"/>
    </row>
    <row r="2306" spans="2:4">
      <c r="B2306" s="189"/>
      <c r="C2306" s="189"/>
      <c r="D2306" s="189"/>
    </row>
    <row r="2307" spans="2:4">
      <c r="B2307" s="189"/>
      <c r="C2307" s="189"/>
      <c r="D2307" s="189"/>
    </row>
    <row r="2308" spans="2:4">
      <c r="B2308" s="189"/>
      <c r="C2308" s="189"/>
      <c r="D2308" s="189"/>
    </row>
    <row r="2309" spans="2:4">
      <c r="B2309" s="189"/>
      <c r="C2309" s="189"/>
      <c r="D2309" s="189"/>
    </row>
    <row r="2310" spans="2:4">
      <c r="B2310" s="189"/>
      <c r="C2310" s="189"/>
      <c r="D2310" s="189"/>
    </row>
    <row r="2311" spans="2:4">
      <c r="B2311" s="189"/>
      <c r="C2311" s="189"/>
      <c r="D2311" s="189"/>
    </row>
    <row r="2312" spans="2:4">
      <c r="B2312" s="189"/>
      <c r="C2312" s="189"/>
      <c r="D2312" s="189"/>
    </row>
    <row r="2313" spans="2:4">
      <c r="B2313" s="189"/>
      <c r="C2313" s="189"/>
      <c r="D2313" s="189"/>
    </row>
    <row r="2314" spans="2:4">
      <c r="B2314" s="189"/>
      <c r="C2314" s="189"/>
      <c r="D2314" s="189"/>
    </row>
    <row r="2315" spans="2:4">
      <c r="B2315" s="189"/>
      <c r="C2315" s="189"/>
      <c r="D2315" s="189"/>
    </row>
    <row r="2316" spans="2:4">
      <c r="B2316" s="189"/>
      <c r="C2316" s="189"/>
      <c r="D2316" s="189"/>
    </row>
    <row r="2317" spans="2:4">
      <c r="B2317" s="189"/>
      <c r="C2317" s="189"/>
      <c r="D2317" s="189"/>
    </row>
    <row r="2318" spans="2:4">
      <c r="B2318" s="189"/>
      <c r="C2318" s="189"/>
      <c r="D2318" s="189"/>
    </row>
    <row r="2319" spans="2:4">
      <c r="B2319" s="189"/>
      <c r="C2319" s="189"/>
      <c r="D2319" s="189"/>
    </row>
    <row r="2320" spans="2:4">
      <c r="B2320" s="189"/>
      <c r="C2320" s="189"/>
      <c r="D2320" s="189"/>
    </row>
    <row r="2321" spans="2:4">
      <c r="B2321" s="189"/>
      <c r="C2321" s="189"/>
      <c r="D2321" s="189"/>
    </row>
    <row r="2322" spans="2:4">
      <c r="B2322" s="189"/>
      <c r="C2322" s="189"/>
      <c r="D2322" s="189"/>
    </row>
    <row r="2323" spans="2:4">
      <c r="B2323" s="189"/>
      <c r="C2323" s="189"/>
      <c r="D2323" s="189"/>
    </row>
    <row r="2324" spans="2:4">
      <c r="B2324" s="189"/>
      <c r="C2324" s="189"/>
      <c r="D2324" s="189"/>
    </row>
    <row r="2325" spans="2:4">
      <c r="B2325" s="189"/>
      <c r="C2325" s="189"/>
      <c r="D2325" s="189"/>
    </row>
    <row r="2326" spans="2:4">
      <c r="B2326" s="189"/>
      <c r="C2326" s="189"/>
      <c r="D2326" s="189"/>
    </row>
    <row r="2327" spans="2:4">
      <c r="B2327" s="189"/>
      <c r="C2327" s="189"/>
      <c r="D2327" s="189"/>
    </row>
    <row r="2328" spans="2:4">
      <c r="B2328" s="189"/>
      <c r="C2328" s="189"/>
      <c r="D2328" s="189"/>
    </row>
    <row r="2329" spans="2:4">
      <c r="B2329" s="189"/>
      <c r="C2329" s="189"/>
      <c r="D2329" s="189"/>
    </row>
    <row r="2330" spans="2:4">
      <c r="B2330" s="189"/>
      <c r="C2330" s="189"/>
      <c r="D2330" s="189"/>
    </row>
    <row r="2331" spans="2:4">
      <c r="B2331" s="189"/>
      <c r="C2331" s="189"/>
      <c r="D2331" s="189"/>
    </row>
    <row r="2332" spans="2:4">
      <c r="B2332" s="189"/>
      <c r="C2332" s="189"/>
      <c r="D2332" s="189"/>
    </row>
    <row r="2333" spans="2:4">
      <c r="B2333" s="189"/>
      <c r="C2333" s="189"/>
      <c r="D2333" s="189"/>
    </row>
    <row r="2334" spans="2:4">
      <c r="B2334" s="189"/>
      <c r="C2334" s="189"/>
      <c r="D2334" s="189"/>
    </row>
    <row r="2335" spans="2:4">
      <c r="B2335" s="189"/>
      <c r="C2335" s="189"/>
      <c r="D2335" s="189"/>
    </row>
    <row r="2336" spans="2:4">
      <c r="B2336" s="189"/>
      <c r="C2336" s="189"/>
      <c r="D2336" s="189"/>
    </row>
    <row r="2337" spans="2:4">
      <c r="B2337" s="189"/>
      <c r="C2337" s="189"/>
      <c r="D2337" s="189"/>
    </row>
    <row r="2338" spans="2:4">
      <c r="B2338" s="189"/>
      <c r="C2338" s="189"/>
      <c r="D2338" s="189"/>
    </row>
    <row r="2339" spans="2:4">
      <c r="B2339" s="189"/>
      <c r="C2339" s="189"/>
      <c r="D2339" s="189"/>
    </row>
    <row r="2340" spans="2:4">
      <c r="B2340" s="189"/>
      <c r="C2340" s="189"/>
      <c r="D2340" s="189"/>
    </row>
    <row r="2341" spans="2:4">
      <c r="B2341" s="189"/>
      <c r="C2341" s="189"/>
      <c r="D2341" s="189"/>
    </row>
    <row r="2342" spans="2:4">
      <c r="B2342" s="189"/>
      <c r="C2342" s="189"/>
      <c r="D2342" s="189"/>
    </row>
    <row r="2343" spans="2:4">
      <c r="B2343" s="189"/>
      <c r="C2343" s="189"/>
      <c r="D2343" s="189"/>
    </row>
    <row r="2344" spans="2:4">
      <c r="B2344" s="189"/>
      <c r="C2344" s="189"/>
      <c r="D2344" s="189"/>
    </row>
    <row r="2345" spans="2:4">
      <c r="B2345" s="189"/>
      <c r="C2345" s="189"/>
      <c r="D2345" s="189"/>
    </row>
    <row r="2346" spans="2:4">
      <c r="B2346" s="189"/>
      <c r="C2346" s="189"/>
      <c r="D2346" s="189"/>
    </row>
    <row r="2347" spans="2:4">
      <c r="B2347" s="189"/>
      <c r="C2347" s="189"/>
      <c r="D2347" s="189"/>
    </row>
    <row r="2348" spans="2:4">
      <c r="B2348" s="189"/>
      <c r="C2348" s="189"/>
      <c r="D2348" s="189"/>
    </row>
    <row r="2349" spans="2:4">
      <c r="B2349" s="189"/>
      <c r="C2349" s="189"/>
      <c r="D2349" s="189"/>
    </row>
    <row r="2350" spans="2:4">
      <c r="B2350" s="189"/>
      <c r="C2350" s="189"/>
      <c r="D2350" s="189"/>
    </row>
    <row r="2351" spans="2:4">
      <c r="B2351" s="189"/>
      <c r="C2351" s="189"/>
      <c r="D2351" s="189"/>
    </row>
    <row r="2352" spans="2:4">
      <c r="B2352" s="189"/>
      <c r="C2352" s="189"/>
      <c r="D2352" s="189"/>
    </row>
    <row r="2353" spans="2:4">
      <c r="B2353" s="189"/>
      <c r="C2353" s="189"/>
      <c r="D2353" s="189"/>
    </row>
    <row r="2354" spans="2:4">
      <c r="B2354" s="189"/>
      <c r="C2354" s="189"/>
      <c r="D2354" s="189"/>
    </row>
    <row r="2355" spans="2:4">
      <c r="B2355" s="189"/>
      <c r="C2355" s="189"/>
      <c r="D2355" s="189"/>
    </row>
    <row r="2356" spans="2:4">
      <c r="B2356" s="189"/>
      <c r="C2356" s="189"/>
      <c r="D2356" s="189"/>
    </row>
    <row r="2357" spans="2:4">
      <c r="B2357" s="189"/>
      <c r="C2357" s="189"/>
      <c r="D2357" s="189"/>
    </row>
    <row r="2358" spans="2:4">
      <c r="B2358" s="189"/>
      <c r="C2358" s="189"/>
      <c r="D2358" s="189"/>
    </row>
    <row r="2359" spans="2:4">
      <c r="B2359" s="189"/>
      <c r="C2359" s="189"/>
      <c r="D2359" s="189"/>
    </row>
    <row r="2360" spans="2:4">
      <c r="B2360" s="189"/>
      <c r="C2360" s="189"/>
      <c r="D2360" s="189"/>
    </row>
    <row r="2361" spans="2:4">
      <c r="B2361" s="189"/>
      <c r="C2361" s="189"/>
      <c r="D2361" s="189"/>
    </row>
    <row r="2362" spans="2:4">
      <c r="B2362" s="189"/>
      <c r="C2362" s="189"/>
      <c r="D2362" s="189"/>
    </row>
    <row r="2363" spans="2:4">
      <c r="B2363" s="189"/>
      <c r="C2363" s="189"/>
      <c r="D2363" s="189"/>
    </row>
    <row r="2364" spans="2:4">
      <c r="B2364" s="189"/>
      <c r="C2364" s="189"/>
      <c r="D2364" s="189"/>
    </row>
    <row r="2365" spans="2:4">
      <c r="B2365" s="189"/>
      <c r="C2365" s="189"/>
      <c r="D2365" s="189"/>
    </row>
    <row r="2366" spans="2:4">
      <c r="B2366" s="189"/>
      <c r="C2366" s="189"/>
      <c r="D2366" s="189"/>
    </row>
    <row r="2367" spans="2:4">
      <c r="B2367" s="189"/>
      <c r="C2367" s="189"/>
      <c r="D2367" s="189"/>
    </row>
    <row r="2368" spans="2:4">
      <c r="B2368" s="189"/>
      <c r="C2368" s="189"/>
      <c r="D2368" s="189"/>
    </row>
    <row r="2369" spans="2:4">
      <c r="B2369" s="189"/>
      <c r="C2369" s="189"/>
      <c r="D2369" s="189"/>
    </row>
    <row r="2370" spans="2:4">
      <c r="B2370" s="189"/>
      <c r="C2370" s="189"/>
      <c r="D2370" s="189"/>
    </row>
    <row r="2371" spans="2:4">
      <c r="B2371" s="189"/>
      <c r="C2371" s="189"/>
      <c r="D2371" s="189"/>
    </row>
    <row r="2372" spans="2:4">
      <c r="B2372" s="189"/>
      <c r="C2372" s="189"/>
      <c r="D2372" s="189"/>
    </row>
    <row r="2373" spans="2:4">
      <c r="B2373" s="189"/>
      <c r="C2373" s="189"/>
      <c r="D2373" s="189"/>
    </row>
    <row r="2374" spans="2:4">
      <c r="B2374" s="189"/>
      <c r="C2374" s="189"/>
      <c r="D2374" s="189"/>
    </row>
    <row r="2375" spans="2:4">
      <c r="B2375" s="189"/>
      <c r="C2375" s="189"/>
      <c r="D2375" s="189"/>
    </row>
    <row r="2376" spans="2:4">
      <c r="B2376" s="189"/>
      <c r="C2376" s="189"/>
      <c r="D2376" s="189"/>
    </row>
    <row r="2377" spans="2:4">
      <c r="B2377" s="189"/>
      <c r="C2377" s="189"/>
      <c r="D2377" s="189"/>
    </row>
    <row r="2378" spans="2:4">
      <c r="B2378" s="189"/>
      <c r="C2378" s="189"/>
      <c r="D2378" s="189"/>
    </row>
    <row r="2379" spans="2:4">
      <c r="B2379" s="189"/>
      <c r="C2379" s="189"/>
      <c r="D2379" s="189"/>
    </row>
    <row r="2380" spans="2:4">
      <c r="B2380" s="189"/>
      <c r="C2380" s="189"/>
      <c r="D2380" s="189"/>
    </row>
    <row r="2381" spans="2:4">
      <c r="B2381" s="189"/>
      <c r="C2381" s="189"/>
      <c r="D2381" s="189"/>
    </row>
    <row r="2382" spans="2:4">
      <c r="B2382" s="189"/>
      <c r="C2382" s="189"/>
      <c r="D2382" s="189"/>
    </row>
    <row r="2383" spans="2:4">
      <c r="B2383" s="189"/>
      <c r="C2383" s="189"/>
      <c r="D2383" s="189"/>
    </row>
    <row r="2384" spans="2:4">
      <c r="B2384" s="189"/>
      <c r="C2384" s="189"/>
      <c r="D2384" s="189"/>
    </row>
    <row r="2385" spans="2:4">
      <c r="B2385" s="189"/>
      <c r="C2385" s="189"/>
      <c r="D2385" s="189"/>
    </row>
    <row r="2386" spans="2:4">
      <c r="B2386" s="189"/>
      <c r="C2386" s="189"/>
      <c r="D2386" s="189"/>
    </row>
    <row r="2387" spans="2:4">
      <c r="B2387" s="189"/>
      <c r="C2387" s="189"/>
      <c r="D2387" s="189"/>
    </row>
    <row r="2388" spans="2:4">
      <c r="B2388" s="189"/>
      <c r="C2388" s="189"/>
      <c r="D2388" s="189"/>
    </row>
    <row r="2389" spans="2:4">
      <c r="B2389" s="189"/>
      <c r="C2389" s="189"/>
      <c r="D2389" s="189"/>
    </row>
    <row r="2390" spans="2:4">
      <c r="B2390" s="189"/>
      <c r="C2390" s="189"/>
      <c r="D2390" s="189"/>
    </row>
    <row r="2391" spans="2:4">
      <c r="B2391" s="189"/>
      <c r="C2391" s="189"/>
      <c r="D2391" s="189"/>
    </row>
    <row r="2392" spans="2:4">
      <c r="B2392" s="189"/>
      <c r="C2392" s="189"/>
      <c r="D2392" s="189"/>
    </row>
    <row r="2393" spans="2:4">
      <c r="B2393" s="189"/>
      <c r="C2393" s="189"/>
      <c r="D2393" s="189"/>
    </row>
    <row r="2394" spans="2:4">
      <c r="B2394" s="189"/>
      <c r="C2394" s="189"/>
      <c r="D2394" s="189"/>
    </row>
    <row r="2395" spans="2:4">
      <c r="B2395" s="189"/>
      <c r="C2395" s="189"/>
      <c r="D2395" s="189"/>
    </row>
    <row r="2396" spans="2:4">
      <c r="B2396" s="189"/>
      <c r="C2396" s="189"/>
      <c r="D2396" s="189"/>
    </row>
    <row r="2397" spans="2:4">
      <c r="B2397" s="189"/>
      <c r="C2397" s="189"/>
      <c r="D2397" s="189"/>
    </row>
    <row r="2398" spans="2:4">
      <c r="B2398" s="189"/>
      <c r="C2398" s="189"/>
      <c r="D2398" s="189"/>
    </row>
    <row r="2399" spans="2:4">
      <c r="B2399" s="189"/>
      <c r="C2399" s="189"/>
      <c r="D2399" s="189"/>
    </row>
    <row r="2400" spans="2:4">
      <c r="B2400" s="189"/>
      <c r="C2400" s="189"/>
      <c r="D2400" s="189"/>
    </row>
    <row r="2401" spans="2:4">
      <c r="B2401" s="189"/>
      <c r="C2401" s="189"/>
      <c r="D2401" s="189"/>
    </row>
    <row r="2402" spans="2:4">
      <c r="B2402" s="189"/>
      <c r="C2402" s="189"/>
      <c r="D2402" s="189"/>
    </row>
    <row r="2403" spans="2:4">
      <c r="B2403" s="189"/>
      <c r="C2403" s="189"/>
      <c r="D2403" s="189"/>
    </row>
    <row r="2404" spans="2:4">
      <c r="B2404" s="189"/>
      <c r="C2404" s="189"/>
      <c r="D2404" s="189"/>
    </row>
    <row r="2405" spans="2:4">
      <c r="B2405" s="189"/>
      <c r="C2405" s="189"/>
      <c r="D2405" s="189"/>
    </row>
    <row r="2406" spans="2:4">
      <c r="B2406" s="189"/>
      <c r="C2406" s="189"/>
      <c r="D2406" s="189"/>
    </row>
    <row r="2407" spans="2:4">
      <c r="B2407" s="189"/>
      <c r="C2407" s="189"/>
      <c r="D2407" s="189"/>
    </row>
    <row r="2408" spans="2:4">
      <c r="B2408" s="189"/>
      <c r="C2408" s="189"/>
      <c r="D2408" s="189"/>
    </row>
    <row r="2409" spans="2:4">
      <c r="B2409" s="189"/>
      <c r="C2409" s="189"/>
      <c r="D2409" s="189"/>
    </row>
    <row r="2410" spans="2:4">
      <c r="B2410" s="189"/>
      <c r="C2410" s="189"/>
      <c r="D2410" s="189"/>
    </row>
    <row r="2411" spans="2:4">
      <c r="B2411" s="189"/>
      <c r="C2411" s="189"/>
      <c r="D2411" s="189"/>
    </row>
    <row r="2412" spans="2:4">
      <c r="B2412" s="189"/>
      <c r="C2412" s="189"/>
      <c r="D2412" s="189"/>
    </row>
    <row r="2413" spans="2:4">
      <c r="B2413" s="189"/>
      <c r="C2413" s="189"/>
      <c r="D2413" s="189"/>
    </row>
    <row r="2414" spans="2:4">
      <c r="B2414" s="189"/>
      <c r="C2414" s="189"/>
      <c r="D2414" s="189"/>
    </row>
    <row r="2415" spans="2:4">
      <c r="B2415" s="189"/>
      <c r="C2415" s="189"/>
      <c r="D2415" s="189"/>
    </row>
    <row r="2416" spans="2:4">
      <c r="B2416" s="189"/>
      <c r="C2416" s="189"/>
      <c r="D2416" s="189"/>
    </row>
    <row r="2417" spans="2:4">
      <c r="B2417" s="189"/>
      <c r="C2417" s="189"/>
      <c r="D2417" s="189"/>
    </row>
    <row r="2418" spans="2:4">
      <c r="B2418" s="189"/>
      <c r="C2418" s="189"/>
      <c r="D2418" s="189"/>
    </row>
    <row r="2419" spans="2:4">
      <c r="B2419" s="189"/>
      <c r="C2419" s="189"/>
      <c r="D2419" s="189"/>
    </row>
    <row r="2420" spans="2:4">
      <c r="B2420" s="189"/>
      <c r="C2420" s="189"/>
      <c r="D2420" s="189"/>
    </row>
    <row r="2421" spans="2:4">
      <c r="B2421" s="189"/>
      <c r="C2421" s="189"/>
      <c r="D2421" s="189"/>
    </row>
    <row r="2422" spans="2:4">
      <c r="B2422" s="189"/>
      <c r="C2422" s="189"/>
      <c r="D2422" s="189"/>
    </row>
    <row r="2423" spans="2:4">
      <c r="B2423" s="189"/>
      <c r="C2423" s="189"/>
      <c r="D2423" s="189"/>
    </row>
    <row r="2424" spans="2:4">
      <c r="B2424" s="189"/>
      <c r="C2424" s="189"/>
      <c r="D2424" s="189"/>
    </row>
    <row r="2425" spans="2:4">
      <c r="B2425" s="189"/>
      <c r="C2425" s="189"/>
      <c r="D2425" s="189"/>
    </row>
    <row r="2426" spans="2:4">
      <c r="B2426" s="189"/>
      <c r="C2426" s="189"/>
      <c r="D2426" s="189"/>
    </row>
    <row r="2427" spans="2:4">
      <c r="B2427" s="189"/>
      <c r="C2427" s="189"/>
      <c r="D2427" s="189"/>
    </row>
    <row r="2428" spans="2:4">
      <c r="B2428" s="189"/>
      <c r="C2428" s="189"/>
      <c r="D2428" s="189"/>
    </row>
    <row r="2429" spans="2:4">
      <c r="B2429" s="189"/>
      <c r="C2429" s="189"/>
      <c r="D2429" s="189"/>
    </row>
    <row r="2430" spans="2:4">
      <c r="B2430" s="189"/>
      <c r="C2430" s="189"/>
      <c r="D2430" s="189"/>
    </row>
    <row r="2431" spans="2:4">
      <c r="B2431" s="189"/>
      <c r="C2431" s="189"/>
      <c r="D2431" s="189"/>
    </row>
    <row r="2432" spans="2:4">
      <c r="B2432" s="189"/>
      <c r="C2432" s="189"/>
      <c r="D2432" s="189"/>
    </row>
    <row r="2433" spans="2:4">
      <c r="B2433" s="189"/>
      <c r="C2433" s="189"/>
      <c r="D2433" s="189"/>
    </row>
    <row r="2434" spans="2:4">
      <c r="B2434" s="189"/>
      <c r="C2434" s="189"/>
      <c r="D2434" s="189"/>
    </row>
    <row r="2435" spans="2:4">
      <c r="B2435" s="189"/>
      <c r="C2435" s="189"/>
      <c r="D2435" s="189"/>
    </row>
    <row r="2436" spans="2:4">
      <c r="B2436" s="189"/>
      <c r="C2436" s="189"/>
      <c r="D2436" s="189"/>
    </row>
    <row r="2437" spans="2:4">
      <c r="B2437" s="189"/>
      <c r="C2437" s="189"/>
      <c r="D2437" s="189"/>
    </row>
    <row r="2438" spans="2:4">
      <c r="B2438" s="189"/>
      <c r="C2438" s="189"/>
      <c r="D2438" s="189"/>
    </row>
    <row r="2439" spans="2:4">
      <c r="B2439" s="189"/>
      <c r="C2439" s="189"/>
      <c r="D2439" s="189"/>
    </row>
    <row r="2440" spans="2:4">
      <c r="B2440" s="189"/>
      <c r="C2440" s="189"/>
      <c r="D2440" s="189"/>
    </row>
    <row r="2441" spans="2:4">
      <c r="B2441" s="189"/>
      <c r="C2441" s="189"/>
      <c r="D2441" s="189"/>
    </row>
    <row r="2442" spans="2:4">
      <c r="B2442" s="189"/>
      <c r="C2442" s="189"/>
      <c r="D2442" s="189"/>
    </row>
    <row r="2443" spans="2:4">
      <c r="B2443" s="189"/>
      <c r="C2443" s="189"/>
      <c r="D2443" s="189"/>
    </row>
    <row r="2444" spans="2:4">
      <c r="B2444" s="189"/>
      <c r="C2444" s="189"/>
      <c r="D2444" s="189"/>
    </row>
    <row r="2445" spans="2:4">
      <c r="B2445" s="189"/>
      <c r="C2445" s="189"/>
      <c r="D2445" s="189"/>
    </row>
    <row r="2446" spans="2:4">
      <c r="B2446" s="189"/>
      <c r="C2446" s="189"/>
      <c r="D2446" s="189"/>
    </row>
    <row r="2447" spans="2:4">
      <c r="B2447" s="189"/>
      <c r="C2447" s="189"/>
      <c r="D2447" s="189"/>
    </row>
    <row r="2448" spans="2:4">
      <c r="B2448" s="189"/>
      <c r="C2448" s="189"/>
      <c r="D2448" s="189"/>
    </row>
    <row r="2449" spans="2:4">
      <c r="B2449" s="189"/>
      <c r="C2449" s="189"/>
      <c r="D2449" s="189"/>
    </row>
    <row r="2450" spans="2:4">
      <c r="B2450" s="189"/>
      <c r="C2450" s="189"/>
      <c r="D2450" s="189"/>
    </row>
    <row r="2451" spans="2:4">
      <c r="B2451" s="189"/>
      <c r="C2451" s="189"/>
      <c r="D2451" s="189"/>
    </row>
    <row r="2452" spans="2:4">
      <c r="B2452" s="189"/>
      <c r="C2452" s="189"/>
      <c r="D2452" s="189"/>
    </row>
    <row r="2453" spans="2:4">
      <c r="B2453" s="189"/>
      <c r="C2453" s="189"/>
      <c r="D2453" s="189"/>
    </row>
    <row r="2454" spans="2:4">
      <c r="B2454" s="189"/>
      <c r="C2454" s="189"/>
      <c r="D2454" s="189"/>
    </row>
    <row r="2455" spans="2:4">
      <c r="B2455" s="189"/>
      <c r="C2455" s="189"/>
      <c r="D2455" s="189"/>
    </row>
    <row r="2456" spans="2:4">
      <c r="B2456" s="189"/>
      <c r="C2456" s="189"/>
      <c r="D2456" s="189"/>
    </row>
    <row r="2457" spans="2:4">
      <c r="B2457" s="189"/>
      <c r="C2457" s="189"/>
      <c r="D2457" s="189"/>
    </row>
    <row r="2458" spans="2:4">
      <c r="B2458" s="189"/>
      <c r="C2458" s="189"/>
      <c r="D2458" s="189"/>
    </row>
    <row r="2459" spans="2:4">
      <c r="B2459" s="189"/>
      <c r="C2459" s="189"/>
      <c r="D2459" s="189"/>
    </row>
    <row r="2460" spans="2:4">
      <c r="B2460" s="189"/>
      <c r="C2460" s="189"/>
      <c r="D2460" s="189"/>
    </row>
    <row r="2461" spans="2:4">
      <c r="B2461" s="189"/>
      <c r="C2461" s="189"/>
      <c r="D2461" s="189"/>
    </row>
    <row r="2462" spans="2:4">
      <c r="B2462" s="189"/>
      <c r="C2462" s="189"/>
      <c r="D2462" s="189"/>
    </row>
    <row r="2463" spans="2:4">
      <c r="B2463" s="189"/>
      <c r="C2463" s="189"/>
      <c r="D2463" s="189"/>
    </row>
    <row r="2464" spans="2:4">
      <c r="B2464" s="189"/>
      <c r="C2464" s="189"/>
      <c r="D2464" s="189"/>
    </row>
    <row r="2465" spans="2:4">
      <c r="B2465" s="189"/>
      <c r="C2465" s="189"/>
      <c r="D2465" s="189"/>
    </row>
    <row r="2466" spans="2:4">
      <c r="B2466" s="189"/>
      <c r="C2466" s="189"/>
      <c r="D2466" s="189"/>
    </row>
    <row r="2467" spans="2:4">
      <c r="B2467" s="189"/>
      <c r="C2467" s="189"/>
      <c r="D2467" s="189"/>
    </row>
    <row r="2468" spans="2:4">
      <c r="B2468" s="189"/>
      <c r="C2468" s="189"/>
      <c r="D2468" s="189"/>
    </row>
    <row r="2469" spans="2:4">
      <c r="B2469" s="189"/>
      <c r="C2469" s="189"/>
      <c r="D2469" s="189"/>
    </row>
    <row r="2470" spans="2:4">
      <c r="B2470" s="189"/>
      <c r="C2470" s="189"/>
      <c r="D2470" s="189"/>
    </row>
    <row r="2471" spans="2:4">
      <c r="B2471" s="189"/>
      <c r="C2471" s="189"/>
      <c r="D2471" s="189"/>
    </row>
    <row r="2472" spans="2:4">
      <c r="B2472" s="189"/>
      <c r="C2472" s="189"/>
      <c r="D2472" s="189"/>
    </row>
    <row r="2473" spans="2:4">
      <c r="B2473" s="189"/>
      <c r="C2473" s="189"/>
      <c r="D2473" s="189"/>
    </row>
    <row r="2474" spans="2:4">
      <c r="B2474" s="189"/>
      <c r="C2474" s="189"/>
      <c r="D2474" s="189"/>
    </row>
    <row r="2475" spans="2:4">
      <c r="B2475" s="189"/>
      <c r="C2475" s="189"/>
      <c r="D2475" s="189"/>
    </row>
    <row r="2476" spans="2:4">
      <c r="B2476" s="189"/>
      <c r="C2476" s="189"/>
      <c r="D2476" s="189"/>
    </row>
    <row r="2477" spans="2:4">
      <c r="B2477" s="189"/>
      <c r="C2477" s="189"/>
      <c r="D2477" s="189"/>
    </row>
    <row r="2478" spans="2:4">
      <c r="B2478" s="189"/>
      <c r="C2478" s="189"/>
      <c r="D2478" s="189"/>
    </row>
    <row r="2479" spans="2:4">
      <c r="B2479" s="189"/>
      <c r="C2479" s="189"/>
      <c r="D2479" s="189"/>
    </row>
    <row r="2480" spans="2:4">
      <c r="B2480" s="189"/>
      <c r="C2480" s="189"/>
      <c r="D2480" s="189"/>
    </row>
    <row r="2481" spans="2:4">
      <c r="B2481" s="189"/>
      <c r="C2481" s="189"/>
      <c r="D2481" s="189"/>
    </row>
    <row r="2482" spans="2:4">
      <c r="B2482" s="189"/>
      <c r="C2482" s="189"/>
      <c r="D2482" s="189"/>
    </row>
    <row r="2483" spans="2:4">
      <c r="B2483" s="189"/>
      <c r="C2483" s="189"/>
      <c r="D2483" s="189"/>
    </row>
    <row r="2484" spans="2:4">
      <c r="B2484" s="189"/>
      <c r="C2484" s="189"/>
      <c r="D2484" s="189"/>
    </row>
    <row r="2485" spans="2:4">
      <c r="B2485" s="189"/>
      <c r="C2485" s="189"/>
      <c r="D2485" s="189"/>
    </row>
    <row r="2486" spans="2:4">
      <c r="B2486" s="189"/>
      <c r="C2486" s="189"/>
      <c r="D2486" s="189"/>
    </row>
    <row r="2487" spans="2:4">
      <c r="B2487" s="189"/>
      <c r="C2487" s="189"/>
      <c r="D2487" s="189"/>
    </row>
    <row r="2488" spans="2:4">
      <c r="B2488" s="189"/>
      <c r="C2488" s="189"/>
      <c r="D2488" s="189"/>
    </row>
    <row r="2489" spans="2:4">
      <c r="B2489" s="189"/>
      <c r="C2489" s="189"/>
      <c r="D2489" s="189"/>
    </row>
    <row r="2490" spans="2:4">
      <c r="B2490" s="189"/>
      <c r="C2490" s="189"/>
      <c r="D2490" s="189"/>
    </row>
    <row r="2491" spans="2:4">
      <c r="B2491" s="189"/>
      <c r="C2491" s="189"/>
      <c r="D2491" s="189"/>
    </row>
    <row r="2492" spans="2:4">
      <c r="B2492" s="189"/>
      <c r="C2492" s="189"/>
      <c r="D2492" s="189"/>
    </row>
    <row r="2493" spans="2:4">
      <c r="B2493" s="189"/>
      <c r="C2493" s="189"/>
      <c r="D2493" s="189"/>
    </row>
    <row r="2494" spans="2:4">
      <c r="B2494" s="189"/>
      <c r="C2494" s="189"/>
      <c r="D2494" s="189"/>
    </row>
    <row r="2495" spans="2:4">
      <c r="B2495" s="189"/>
      <c r="C2495" s="189"/>
      <c r="D2495" s="189"/>
    </row>
    <row r="2496" spans="2:4">
      <c r="B2496" s="189"/>
      <c r="C2496" s="189"/>
      <c r="D2496" s="189"/>
    </row>
    <row r="2497" spans="2:4">
      <c r="B2497" s="189"/>
      <c r="C2497" s="189"/>
      <c r="D2497" s="189"/>
    </row>
    <row r="2498" spans="2:4">
      <c r="B2498" s="189"/>
      <c r="C2498" s="189"/>
      <c r="D2498" s="189"/>
    </row>
    <row r="2499" spans="2:4">
      <c r="B2499" s="189"/>
      <c r="C2499" s="189"/>
      <c r="D2499" s="189"/>
    </row>
    <row r="2500" spans="2:4">
      <c r="B2500" s="189"/>
      <c r="C2500" s="189"/>
      <c r="D2500" s="189"/>
    </row>
    <row r="2501" spans="2:4">
      <c r="B2501" s="189"/>
      <c r="C2501" s="189"/>
      <c r="D2501" s="189"/>
    </row>
    <row r="2502" spans="2:4">
      <c r="B2502" s="189"/>
      <c r="C2502" s="189"/>
      <c r="D2502" s="189"/>
    </row>
    <row r="2503" spans="2:4">
      <c r="B2503" s="189"/>
      <c r="C2503" s="189"/>
      <c r="D2503" s="189"/>
    </row>
    <row r="2504" spans="2:4">
      <c r="B2504" s="189"/>
      <c r="C2504" s="189"/>
      <c r="D2504" s="189"/>
    </row>
    <row r="2505" spans="2:4">
      <c r="B2505" s="189"/>
      <c r="C2505" s="189"/>
      <c r="D2505" s="189"/>
    </row>
    <row r="2506" spans="2:4">
      <c r="B2506" s="189"/>
      <c r="C2506" s="189"/>
      <c r="D2506" s="189"/>
    </row>
    <row r="2507" spans="2:4">
      <c r="B2507" s="189"/>
      <c r="C2507" s="189"/>
      <c r="D2507" s="189"/>
    </row>
    <row r="2508" spans="2:4">
      <c r="B2508" s="189"/>
      <c r="C2508" s="189"/>
      <c r="D2508" s="189"/>
    </row>
    <row r="2509" spans="2:4">
      <c r="B2509" s="189"/>
      <c r="C2509" s="189"/>
      <c r="D2509" s="189"/>
    </row>
    <row r="2510" spans="2:4">
      <c r="B2510" s="189"/>
      <c r="C2510" s="189"/>
      <c r="D2510" s="189"/>
    </row>
    <row r="2511" spans="2:4">
      <c r="B2511" s="189"/>
      <c r="C2511" s="189"/>
      <c r="D2511" s="189"/>
    </row>
    <row r="2512" spans="2:4">
      <c r="B2512" s="189"/>
      <c r="C2512" s="189"/>
      <c r="D2512" s="189"/>
    </row>
    <row r="2513" spans="2:4">
      <c r="B2513" s="189"/>
      <c r="C2513" s="189"/>
      <c r="D2513" s="189"/>
    </row>
    <row r="2514" spans="2:4">
      <c r="B2514" s="189"/>
      <c r="C2514" s="189"/>
      <c r="D2514" s="189"/>
    </row>
    <row r="2515" spans="2:4">
      <c r="B2515" s="189"/>
      <c r="C2515" s="189"/>
      <c r="D2515" s="189"/>
    </row>
    <row r="2516" spans="2:4">
      <c r="B2516" s="189"/>
      <c r="C2516" s="189"/>
      <c r="D2516" s="189"/>
    </row>
    <row r="2517" spans="2:4">
      <c r="B2517" s="189"/>
      <c r="C2517" s="189"/>
      <c r="D2517" s="189"/>
    </row>
    <row r="2518" spans="2:4">
      <c r="B2518" s="189"/>
      <c r="C2518" s="189"/>
      <c r="D2518" s="189"/>
    </row>
    <row r="2519" spans="2:4">
      <c r="B2519" s="189"/>
      <c r="C2519" s="189"/>
      <c r="D2519" s="189"/>
    </row>
    <row r="2520" spans="2:4">
      <c r="B2520" s="189"/>
      <c r="C2520" s="189"/>
      <c r="D2520" s="189"/>
    </row>
    <row r="2521" spans="2:4">
      <c r="B2521" s="189"/>
      <c r="C2521" s="189"/>
      <c r="D2521" s="189"/>
    </row>
    <row r="2522" spans="2:4">
      <c r="B2522" s="189"/>
      <c r="C2522" s="189"/>
      <c r="D2522" s="189"/>
    </row>
    <row r="2523" spans="2:4">
      <c r="B2523" s="189"/>
      <c r="C2523" s="189"/>
      <c r="D2523" s="189"/>
    </row>
    <row r="2524" spans="2:4">
      <c r="B2524" s="189"/>
      <c r="C2524" s="189"/>
      <c r="D2524" s="189"/>
    </row>
    <row r="2525" spans="2:4">
      <c r="B2525" s="189"/>
      <c r="C2525" s="189"/>
      <c r="D2525" s="189"/>
    </row>
    <row r="2526" spans="2:4">
      <c r="B2526" s="189"/>
      <c r="C2526" s="189"/>
      <c r="D2526" s="189"/>
    </row>
    <row r="2527" spans="2:4">
      <c r="B2527" s="189"/>
      <c r="C2527" s="189"/>
      <c r="D2527" s="189"/>
    </row>
    <row r="2528" spans="2:4">
      <c r="B2528" s="189"/>
      <c r="C2528" s="189"/>
      <c r="D2528" s="189"/>
    </row>
    <row r="2529" spans="2:4">
      <c r="B2529" s="189"/>
      <c r="C2529" s="189"/>
      <c r="D2529" s="189"/>
    </row>
    <row r="2530" spans="2:4">
      <c r="B2530" s="189"/>
      <c r="C2530" s="189"/>
      <c r="D2530" s="189"/>
    </row>
    <row r="2531" spans="2:4">
      <c r="B2531" s="189"/>
      <c r="C2531" s="189"/>
      <c r="D2531" s="189"/>
    </row>
    <row r="2532" spans="2:4">
      <c r="B2532" s="189"/>
      <c r="C2532" s="189"/>
      <c r="D2532" s="189"/>
    </row>
    <row r="2533" spans="2:4">
      <c r="B2533" s="189"/>
      <c r="C2533" s="189"/>
      <c r="D2533" s="189"/>
    </row>
    <row r="2534" spans="2:4">
      <c r="B2534" s="189"/>
      <c r="C2534" s="189"/>
      <c r="D2534" s="189"/>
    </row>
    <row r="2535" spans="2:4">
      <c r="B2535" s="189"/>
      <c r="C2535" s="189"/>
      <c r="D2535" s="189"/>
    </row>
    <row r="2536" spans="2:4">
      <c r="B2536" s="189"/>
      <c r="C2536" s="189"/>
      <c r="D2536" s="189"/>
    </row>
    <row r="2537" spans="2:4">
      <c r="B2537" s="189"/>
      <c r="C2537" s="189"/>
      <c r="D2537" s="189"/>
    </row>
    <row r="2538" spans="2:4">
      <c r="B2538" s="189"/>
      <c r="C2538" s="189"/>
      <c r="D2538" s="189"/>
    </row>
    <row r="2539" spans="2:4">
      <c r="B2539" s="189"/>
      <c r="C2539" s="189"/>
      <c r="D2539" s="189"/>
    </row>
    <row r="2540" spans="2:4">
      <c r="B2540" s="189"/>
      <c r="C2540" s="189"/>
      <c r="D2540" s="189"/>
    </row>
    <row r="2541" spans="2:4">
      <c r="B2541" s="189"/>
      <c r="C2541" s="189"/>
      <c r="D2541" s="189"/>
    </row>
    <row r="2542" spans="2:4">
      <c r="B2542" s="189"/>
      <c r="C2542" s="189"/>
      <c r="D2542" s="189"/>
    </row>
    <row r="2543" spans="2:4">
      <c r="B2543" s="189"/>
      <c r="C2543" s="189"/>
      <c r="D2543" s="189"/>
    </row>
    <row r="2544" spans="2:4">
      <c r="B2544" s="189"/>
      <c r="C2544" s="189"/>
      <c r="D2544" s="189"/>
    </row>
    <row r="2545" spans="2:4">
      <c r="B2545" s="189"/>
      <c r="C2545" s="189"/>
      <c r="D2545" s="189"/>
    </row>
    <row r="2546" spans="2:4">
      <c r="B2546" s="189"/>
      <c r="C2546" s="189"/>
      <c r="D2546" s="189"/>
    </row>
    <row r="2547" spans="2:4">
      <c r="B2547" s="189"/>
      <c r="C2547" s="189"/>
      <c r="D2547" s="189"/>
    </row>
    <row r="2548" spans="2:4">
      <c r="B2548" s="189"/>
      <c r="C2548" s="189"/>
      <c r="D2548" s="189"/>
    </row>
    <row r="2549" spans="2:4">
      <c r="B2549" s="189"/>
      <c r="C2549" s="189"/>
      <c r="D2549" s="189"/>
    </row>
    <row r="2550" spans="2:4">
      <c r="B2550" s="189"/>
      <c r="C2550" s="189"/>
      <c r="D2550" s="189"/>
    </row>
    <row r="2551" spans="2:4">
      <c r="B2551" s="189"/>
      <c r="C2551" s="189"/>
      <c r="D2551" s="189"/>
    </row>
    <row r="2552" spans="2:4">
      <c r="B2552" s="189"/>
      <c r="C2552" s="189"/>
      <c r="D2552" s="189"/>
    </row>
    <row r="2553" spans="2:4">
      <c r="B2553" s="189"/>
      <c r="C2553" s="189"/>
      <c r="D2553" s="189"/>
    </row>
    <row r="2554" spans="2:4">
      <c r="B2554" s="189"/>
      <c r="C2554" s="189"/>
      <c r="D2554" s="189"/>
    </row>
    <row r="2555" spans="2:4">
      <c r="B2555" s="189"/>
      <c r="C2555" s="189"/>
      <c r="D2555" s="189"/>
    </row>
    <row r="2556" spans="2:4">
      <c r="B2556" s="189"/>
      <c r="C2556" s="189"/>
      <c r="D2556" s="189"/>
    </row>
    <row r="2557" spans="2:4">
      <c r="B2557" s="189"/>
      <c r="C2557" s="189"/>
      <c r="D2557" s="189"/>
    </row>
    <row r="2558" spans="2:4">
      <c r="B2558" s="189"/>
      <c r="C2558" s="189"/>
      <c r="D2558" s="189"/>
    </row>
    <row r="2559" spans="2:4">
      <c r="B2559" s="189"/>
      <c r="C2559" s="189"/>
      <c r="D2559" s="189"/>
    </row>
    <row r="2560" spans="2:4">
      <c r="B2560" s="189"/>
      <c r="C2560" s="189"/>
      <c r="D2560" s="189"/>
    </row>
    <row r="2561" spans="2:4">
      <c r="B2561" s="189"/>
      <c r="C2561" s="189"/>
      <c r="D2561" s="189"/>
    </row>
    <row r="2562" spans="2:4">
      <c r="B2562" s="189"/>
      <c r="C2562" s="189"/>
      <c r="D2562" s="189"/>
    </row>
    <row r="2563" spans="2:4">
      <c r="B2563" s="189"/>
      <c r="C2563" s="189"/>
      <c r="D2563" s="189"/>
    </row>
    <row r="2564" spans="2:4">
      <c r="B2564" s="189"/>
      <c r="C2564" s="189"/>
      <c r="D2564" s="189"/>
    </row>
    <row r="2565" spans="2:4">
      <c r="B2565" s="189"/>
      <c r="C2565" s="189"/>
      <c r="D2565" s="189"/>
    </row>
    <row r="2566" spans="2:4">
      <c r="B2566" s="189"/>
      <c r="C2566" s="189"/>
      <c r="D2566" s="189"/>
    </row>
    <row r="2567" spans="2:4">
      <c r="B2567" s="189"/>
      <c r="C2567" s="189"/>
      <c r="D2567" s="189"/>
    </row>
    <row r="2568" spans="2:4">
      <c r="B2568" s="189"/>
      <c r="C2568" s="189"/>
      <c r="D2568" s="189"/>
    </row>
    <row r="2569" spans="2:4">
      <c r="B2569" s="189"/>
      <c r="C2569" s="189"/>
      <c r="D2569" s="189"/>
    </row>
    <row r="2570" spans="2:4">
      <c r="B2570" s="189"/>
      <c r="C2570" s="189"/>
      <c r="D2570" s="189"/>
    </row>
    <row r="2571" spans="2:4">
      <c r="B2571" s="189"/>
      <c r="C2571" s="189"/>
      <c r="D2571" s="189"/>
    </row>
    <row r="2572" spans="2:4">
      <c r="B2572" s="189"/>
      <c r="C2572" s="189"/>
      <c r="D2572" s="189"/>
    </row>
    <row r="2573" spans="2:4">
      <c r="B2573" s="189"/>
      <c r="C2573" s="189"/>
      <c r="D2573" s="189"/>
    </row>
    <row r="2574" spans="2:4">
      <c r="B2574" s="189"/>
      <c r="C2574" s="189"/>
      <c r="D2574" s="189"/>
    </row>
    <row r="2575" spans="2:4">
      <c r="B2575" s="189"/>
      <c r="C2575" s="189"/>
      <c r="D2575" s="189"/>
    </row>
    <row r="2576" spans="2:4">
      <c r="B2576" s="189"/>
      <c r="C2576" s="189"/>
      <c r="D2576" s="189"/>
    </row>
    <row r="2577" spans="2:4">
      <c r="B2577" s="189"/>
      <c r="C2577" s="189"/>
      <c r="D2577" s="189"/>
    </row>
    <row r="2578" spans="2:4">
      <c r="B2578" s="189"/>
      <c r="C2578" s="189"/>
      <c r="D2578" s="189"/>
    </row>
    <row r="2579" spans="2:4">
      <c r="B2579" s="189"/>
      <c r="C2579" s="189"/>
      <c r="D2579" s="189"/>
    </row>
    <row r="2580" spans="2:4">
      <c r="B2580" s="189"/>
      <c r="C2580" s="189"/>
      <c r="D2580" s="189"/>
    </row>
    <row r="2581" spans="2:4">
      <c r="B2581" s="189"/>
      <c r="C2581" s="189"/>
      <c r="D2581" s="189"/>
    </row>
    <row r="2582" spans="2:4">
      <c r="B2582" s="189"/>
      <c r="C2582" s="189"/>
      <c r="D2582" s="189"/>
    </row>
    <row r="2583" spans="2:4">
      <c r="B2583" s="189"/>
      <c r="C2583" s="189"/>
      <c r="D2583" s="189"/>
    </row>
    <row r="2584" spans="2:4">
      <c r="B2584" s="189"/>
      <c r="C2584" s="189"/>
      <c r="D2584" s="189"/>
    </row>
    <row r="2585" spans="2:4">
      <c r="B2585" s="189"/>
      <c r="C2585" s="189"/>
      <c r="D2585" s="189"/>
    </row>
    <row r="2586" spans="2:4">
      <c r="B2586" s="189"/>
      <c r="C2586" s="189"/>
      <c r="D2586" s="189"/>
    </row>
    <row r="2587" spans="2:4">
      <c r="B2587" s="189"/>
      <c r="C2587" s="189"/>
      <c r="D2587" s="189"/>
    </row>
    <row r="2588" spans="2:4">
      <c r="B2588" s="189"/>
      <c r="C2588" s="189"/>
      <c r="D2588" s="189"/>
    </row>
    <row r="2589" spans="2:4">
      <c r="B2589" s="189"/>
      <c r="C2589" s="189"/>
      <c r="D2589" s="189"/>
    </row>
    <row r="2590" spans="2:4">
      <c r="B2590" s="189"/>
      <c r="C2590" s="189"/>
      <c r="D2590" s="189"/>
    </row>
    <row r="2591" spans="2:4">
      <c r="B2591" s="189"/>
      <c r="C2591" s="189"/>
      <c r="D2591" s="189"/>
    </row>
    <row r="2592" spans="2:4">
      <c r="B2592" s="189"/>
      <c r="C2592" s="189"/>
      <c r="D2592" s="189"/>
    </row>
    <row r="2593" spans="2:4">
      <c r="B2593" s="189"/>
      <c r="C2593" s="189"/>
      <c r="D2593" s="189"/>
    </row>
    <row r="2594" spans="2:4">
      <c r="B2594" s="189"/>
      <c r="C2594" s="189"/>
      <c r="D2594" s="189"/>
    </row>
    <row r="2595" spans="2:4">
      <c r="B2595" s="189"/>
      <c r="C2595" s="189"/>
      <c r="D2595" s="189"/>
    </row>
    <row r="2596" spans="2:4">
      <c r="B2596" s="189"/>
      <c r="C2596" s="189"/>
      <c r="D2596" s="189"/>
    </row>
    <row r="2597" spans="2:4">
      <c r="B2597" s="189"/>
      <c r="C2597" s="189"/>
      <c r="D2597" s="189"/>
    </row>
    <row r="2598" spans="2:4">
      <c r="B2598" s="189"/>
      <c r="C2598" s="189"/>
      <c r="D2598" s="189"/>
    </row>
    <row r="2599" spans="2:4">
      <c r="B2599" s="189"/>
      <c r="C2599" s="189"/>
      <c r="D2599" s="189"/>
    </row>
    <row r="2600" spans="2:4">
      <c r="B2600" s="189"/>
      <c r="C2600" s="189"/>
      <c r="D2600" s="189"/>
    </row>
    <row r="2601" spans="2:4">
      <c r="B2601" s="189"/>
      <c r="C2601" s="189"/>
      <c r="D2601" s="189"/>
    </row>
    <row r="2602" spans="2:4">
      <c r="B2602" s="189"/>
      <c r="C2602" s="189"/>
      <c r="D2602" s="189"/>
    </row>
    <row r="2603" spans="2:4">
      <c r="B2603" s="189"/>
      <c r="C2603" s="189"/>
      <c r="D2603" s="189"/>
    </row>
    <row r="2604" spans="2:4">
      <c r="B2604" s="189"/>
      <c r="C2604" s="189"/>
      <c r="D2604" s="189"/>
    </row>
    <row r="2605" spans="2:4">
      <c r="B2605" s="189"/>
      <c r="C2605" s="189"/>
      <c r="D2605" s="189"/>
    </row>
    <row r="2606" spans="2:4">
      <c r="B2606" s="189"/>
      <c r="C2606" s="189"/>
      <c r="D2606" s="189"/>
    </row>
    <row r="2607" spans="2:4">
      <c r="B2607" s="189"/>
      <c r="C2607" s="189"/>
      <c r="D2607" s="189"/>
    </row>
    <row r="2608" spans="2:4">
      <c r="B2608" s="189"/>
      <c r="C2608" s="189"/>
      <c r="D2608" s="189"/>
    </row>
    <row r="2609" spans="2:4">
      <c r="B2609" s="189"/>
      <c r="C2609" s="189"/>
      <c r="D2609" s="189"/>
    </row>
    <row r="2610" spans="2:4">
      <c r="B2610" s="189"/>
      <c r="C2610" s="189"/>
      <c r="D2610" s="189"/>
    </row>
    <row r="2611" spans="2:4">
      <c r="B2611" s="189"/>
      <c r="C2611" s="189"/>
      <c r="D2611" s="189"/>
    </row>
    <row r="2612" spans="2:4">
      <c r="B2612" s="189"/>
      <c r="C2612" s="189"/>
      <c r="D2612" s="189"/>
    </row>
    <row r="2613" spans="2:4">
      <c r="B2613" s="189"/>
      <c r="C2613" s="189"/>
      <c r="D2613" s="189"/>
    </row>
    <row r="2614" spans="2:4">
      <c r="B2614" s="189"/>
      <c r="C2614" s="189"/>
      <c r="D2614" s="189"/>
    </row>
    <row r="2615" spans="2:4">
      <c r="B2615" s="189"/>
      <c r="C2615" s="189"/>
      <c r="D2615" s="189"/>
    </row>
    <row r="2616" spans="2:4">
      <c r="B2616" s="189"/>
      <c r="C2616" s="189"/>
      <c r="D2616" s="189"/>
    </row>
    <row r="2617" spans="2:4">
      <c r="B2617" s="189"/>
      <c r="C2617" s="189"/>
      <c r="D2617" s="189"/>
    </row>
    <row r="2618" spans="2:4">
      <c r="B2618" s="189"/>
      <c r="C2618" s="189"/>
      <c r="D2618" s="189"/>
    </row>
    <row r="2619" spans="2:4">
      <c r="B2619" s="189"/>
      <c r="C2619" s="189"/>
      <c r="D2619" s="189"/>
    </row>
    <row r="2620" spans="2:4">
      <c r="B2620" s="189"/>
      <c r="C2620" s="189"/>
      <c r="D2620" s="189"/>
    </row>
    <row r="2621" spans="2:4">
      <c r="B2621" s="189"/>
      <c r="C2621" s="189"/>
      <c r="D2621" s="189"/>
    </row>
    <row r="2622" spans="2:4">
      <c r="B2622" s="189"/>
      <c r="C2622" s="189"/>
      <c r="D2622" s="189"/>
    </row>
    <row r="2623" spans="2:4">
      <c r="B2623" s="189"/>
      <c r="C2623" s="189"/>
      <c r="D2623" s="189"/>
    </row>
    <row r="2624" spans="2:4">
      <c r="B2624" s="189"/>
      <c r="C2624" s="189"/>
      <c r="D2624" s="189"/>
    </row>
    <row r="2625" spans="2:4">
      <c r="B2625" s="189"/>
      <c r="C2625" s="189"/>
      <c r="D2625" s="189"/>
    </row>
    <row r="2626" spans="2:4">
      <c r="B2626" s="189"/>
      <c r="C2626" s="189"/>
      <c r="D2626" s="189"/>
    </row>
    <row r="2627" spans="2:4">
      <c r="B2627" s="189"/>
      <c r="C2627" s="189"/>
      <c r="D2627" s="189"/>
    </row>
    <row r="2628" spans="2:4">
      <c r="B2628" s="189"/>
      <c r="C2628" s="189"/>
      <c r="D2628" s="189"/>
    </row>
    <row r="2629" spans="2:4">
      <c r="B2629" s="189"/>
      <c r="C2629" s="189"/>
      <c r="D2629" s="189"/>
    </row>
    <row r="2630" spans="2:4">
      <c r="B2630" s="189"/>
      <c r="C2630" s="189"/>
      <c r="D2630" s="189"/>
    </row>
    <row r="2631" spans="2:4">
      <c r="B2631" s="189"/>
      <c r="C2631" s="189"/>
      <c r="D2631" s="189"/>
    </row>
    <row r="2632" spans="2:4">
      <c r="B2632" s="189"/>
      <c r="C2632" s="189"/>
      <c r="D2632" s="189"/>
    </row>
    <row r="2633" spans="2:4">
      <c r="B2633" s="189"/>
      <c r="C2633" s="189"/>
      <c r="D2633" s="189"/>
    </row>
    <row r="2634" spans="2:4">
      <c r="B2634" s="189"/>
      <c r="C2634" s="189"/>
      <c r="D2634" s="189"/>
    </row>
    <row r="2635" spans="2:4">
      <c r="B2635" s="189"/>
      <c r="C2635" s="189"/>
      <c r="D2635" s="189"/>
    </row>
    <row r="2636" spans="2:4">
      <c r="B2636" s="189"/>
      <c r="C2636" s="189"/>
      <c r="D2636" s="189"/>
    </row>
    <row r="2637" spans="2:4">
      <c r="B2637" s="189"/>
      <c r="C2637" s="189"/>
      <c r="D2637" s="189"/>
    </row>
    <row r="2638" spans="2:4">
      <c r="B2638" s="189"/>
      <c r="C2638" s="189"/>
      <c r="D2638" s="189"/>
    </row>
    <row r="2639" spans="2:4">
      <c r="B2639" s="189"/>
      <c r="C2639" s="189"/>
      <c r="D2639" s="189"/>
    </row>
    <row r="2640" spans="2:4">
      <c r="B2640" s="189"/>
      <c r="C2640" s="189"/>
      <c r="D2640" s="189"/>
    </row>
    <row r="2641" spans="2:4">
      <c r="B2641" s="189"/>
      <c r="C2641" s="189"/>
      <c r="D2641" s="189"/>
    </row>
    <row r="2642" spans="2:4">
      <c r="B2642" s="189"/>
      <c r="C2642" s="189"/>
      <c r="D2642" s="189"/>
    </row>
    <row r="2643" spans="2:4">
      <c r="B2643" s="189"/>
      <c r="C2643" s="189"/>
      <c r="D2643" s="189"/>
    </row>
    <row r="2644" spans="2:4">
      <c r="B2644" s="189"/>
      <c r="C2644" s="189"/>
      <c r="D2644" s="189"/>
    </row>
    <row r="2645" spans="2:4">
      <c r="B2645" s="189"/>
      <c r="C2645" s="189"/>
      <c r="D2645" s="189"/>
    </row>
    <row r="2646" spans="2:4">
      <c r="B2646" s="189"/>
      <c r="C2646" s="189"/>
      <c r="D2646" s="189"/>
    </row>
    <row r="2647" spans="2:4">
      <c r="B2647" s="189"/>
      <c r="C2647" s="189"/>
      <c r="D2647" s="189"/>
    </row>
    <row r="2648" spans="2:4">
      <c r="B2648" s="189"/>
      <c r="C2648" s="189"/>
      <c r="D2648" s="189"/>
    </row>
    <row r="2649" spans="2:4">
      <c r="B2649" s="189"/>
      <c r="C2649" s="189"/>
      <c r="D2649" s="189"/>
    </row>
    <row r="2650" spans="2:4">
      <c r="B2650" s="189"/>
      <c r="C2650" s="189"/>
      <c r="D2650" s="189"/>
    </row>
    <row r="2651" spans="2:4">
      <c r="B2651" s="189"/>
      <c r="C2651" s="189"/>
      <c r="D2651" s="189"/>
    </row>
    <row r="2652" spans="2:4">
      <c r="B2652" s="189"/>
      <c r="C2652" s="189"/>
      <c r="D2652" s="189"/>
    </row>
    <row r="2653" spans="2:4">
      <c r="B2653" s="189"/>
      <c r="C2653" s="189"/>
      <c r="D2653" s="189"/>
    </row>
    <row r="2654" spans="2:4">
      <c r="B2654" s="189"/>
      <c r="C2654" s="189"/>
      <c r="D2654" s="189"/>
    </row>
    <row r="2655" spans="2:4">
      <c r="B2655" s="189"/>
      <c r="C2655" s="189"/>
      <c r="D2655" s="189"/>
    </row>
    <row r="2656" spans="2:4">
      <c r="B2656" s="189"/>
      <c r="C2656" s="189"/>
      <c r="D2656" s="189"/>
    </row>
    <row r="2657" spans="2:4">
      <c r="B2657" s="189"/>
      <c r="C2657" s="189"/>
      <c r="D2657" s="189"/>
    </row>
    <row r="2658" spans="2:4">
      <c r="B2658" s="189"/>
      <c r="C2658" s="189"/>
      <c r="D2658" s="189"/>
    </row>
    <row r="2659" spans="2:4">
      <c r="B2659" s="189"/>
      <c r="C2659" s="189"/>
      <c r="D2659" s="189"/>
    </row>
    <row r="2660" spans="2:4">
      <c r="B2660" s="189"/>
      <c r="C2660" s="189"/>
      <c r="D2660" s="189"/>
    </row>
    <row r="2661" spans="2:4">
      <c r="B2661" s="189"/>
      <c r="C2661" s="189"/>
      <c r="D2661" s="189"/>
    </row>
    <row r="2662" spans="2:4">
      <c r="B2662" s="189"/>
      <c r="C2662" s="189"/>
      <c r="D2662" s="189"/>
    </row>
    <row r="2663" spans="2:4">
      <c r="B2663" s="189"/>
      <c r="C2663" s="189"/>
      <c r="D2663" s="189"/>
    </row>
    <row r="2664" spans="2:4">
      <c r="B2664" s="189"/>
      <c r="C2664" s="189"/>
      <c r="D2664" s="189"/>
    </row>
    <row r="2665" spans="2:4">
      <c r="B2665" s="189"/>
      <c r="C2665" s="189"/>
      <c r="D2665" s="189"/>
    </row>
    <row r="2666" spans="2:4">
      <c r="B2666" s="189"/>
      <c r="C2666" s="189"/>
      <c r="D2666" s="189"/>
    </row>
    <row r="2667" spans="2:4">
      <c r="B2667" s="189"/>
      <c r="C2667" s="189"/>
      <c r="D2667" s="189"/>
    </row>
    <row r="2668" spans="2:4">
      <c r="B2668" s="189"/>
      <c r="C2668" s="189"/>
      <c r="D2668" s="189"/>
    </row>
    <row r="2669" spans="2:4">
      <c r="B2669" s="189"/>
      <c r="C2669" s="189"/>
      <c r="D2669" s="189"/>
    </row>
    <row r="2670" spans="2:4">
      <c r="B2670" s="189"/>
      <c r="C2670" s="189"/>
      <c r="D2670" s="189"/>
    </row>
    <row r="2671" spans="2:4">
      <c r="B2671" s="189"/>
      <c r="C2671" s="189"/>
      <c r="D2671" s="189"/>
    </row>
    <row r="2672" spans="2:4">
      <c r="B2672" s="189"/>
      <c r="C2672" s="189"/>
      <c r="D2672" s="189"/>
    </row>
    <row r="2673" spans="2:4">
      <c r="B2673" s="189"/>
      <c r="C2673" s="189"/>
      <c r="D2673" s="189"/>
    </row>
    <row r="2674" spans="2:4">
      <c r="B2674" s="189"/>
      <c r="C2674" s="189"/>
      <c r="D2674" s="189"/>
    </row>
    <row r="2675" spans="2:4">
      <c r="B2675" s="189"/>
      <c r="C2675" s="189"/>
      <c r="D2675" s="189"/>
    </row>
    <row r="2676" spans="2:4">
      <c r="B2676" s="189"/>
      <c r="C2676" s="189"/>
      <c r="D2676" s="189"/>
    </row>
    <row r="2677" spans="2:4">
      <c r="B2677" s="189"/>
      <c r="C2677" s="189"/>
      <c r="D2677" s="189"/>
    </row>
    <row r="2678" spans="2:4">
      <c r="B2678" s="189"/>
      <c r="C2678" s="189"/>
      <c r="D2678" s="189"/>
    </row>
    <row r="2679" spans="2:4">
      <c r="B2679" s="189"/>
      <c r="C2679" s="189"/>
      <c r="D2679" s="189"/>
    </row>
    <row r="2680" spans="2:4">
      <c r="B2680" s="189"/>
      <c r="C2680" s="189"/>
      <c r="D2680" s="189"/>
    </row>
    <row r="2681" spans="2:4">
      <c r="B2681" s="189"/>
      <c r="C2681" s="189"/>
      <c r="D2681" s="189"/>
    </row>
    <row r="2682" spans="2:4">
      <c r="B2682" s="189"/>
      <c r="C2682" s="189"/>
      <c r="D2682" s="189"/>
    </row>
    <row r="2683" spans="2:4">
      <c r="B2683" s="189"/>
      <c r="C2683" s="189"/>
      <c r="D2683" s="189"/>
    </row>
    <row r="2684" spans="2:4">
      <c r="B2684" s="189"/>
      <c r="C2684" s="189"/>
      <c r="D2684" s="189"/>
    </row>
    <row r="2685" spans="2:4">
      <c r="B2685" s="189"/>
      <c r="C2685" s="189"/>
      <c r="D2685" s="189"/>
    </row>
    <row r="2686" spans="2:4">
      <c r="B2686" s="189"/>
      <c r="C2686" s="189"/>
      <c r="D2686" s="189"/>
    </row>
    <row r="2687" spans="2:4">
      <c r="B2687" s="189"/>
      <c r="C2687" s="189"/>
      <c r="D2687" s="189"/>
    </row>
    <row r="2688" spans="2:4">
      <c r="B2688" s="189"/>
      <c r="C2688" s="189"/>
      <c r="D2688" s="189"/>
    </row>
    <row r="2689" spans="2:4">
      <c r="B2689" s="189"/>
      <c r="C2689" s="189"/>
      <c r="D2689" s="189"/>
    </row>
    <row r="2690" spans="2:4">
      <c r="B2690" s="189"/>
      <c r="C2690" s="189"/>
      <c r="D2690" s="189"/>
    </row>
    <row r="2691" spans="2:4">
      <c r="B2691" s="189"/>
      <c r="C2691" s="189"/>
      <c r="D2691" s="189"/>
    </row>
    <row r="2692" spans="2:4">
      <c r="B2692" s="189"/>
      <c r="C2692" s="189"/>
      <c r="D2692" s="189"/>
    </row>
    <row r="2693" spans="2:4">
      <c r="B2693" s="189"/>
      <c r="C2693" s="189"/>
      <c r="D2693" s="189"/>
    </row>
    <row r="2694" spans="2:4">
      <c r="B2694" s="189"/>
      <c r="C2694" s="189"/>
      <c r="D2694" s="189"/>
    </row>
    <row r="2695" spans="2:4">
      <c r="B2695" s="189"/>
      <c r="C2695" s="189"/>
      <c r="D2695" s="189"/>
    </row>
    <row r="2696" spans="2:4">
      <c r="B2696" s="189"/>
      <c r="C2696" s="189"/>
      <c r="D2696" s="189"/>
    </row>
    <row r="2697" spans="2:4">
      <c r="B2697" s="189"/>
      <c r="C2697" s="189"/>
      <c r="D2697" s="189"/>
    </row>
    <row r="2698" spans="2:4">
      <c r="B2698" s="189"/>
      <c r="C2698" s="189"/>
      <c r="D2698" s="189"/>
    </row>
    <row r="2699" spans="2:4">
      <c r="B2699" s="189"/>
      <c r="C2699" s="189"/>
      <c r="D2699" s="189"/>
    </row>
    <row r="2700" spans="2:4">
      <c r="B2700" s="189"/>
      <c r="C2700" s="189"/>
      <c r="D2700" s="189"/>
    </row>
    <row r="2701" spans="2:4">
      <c r="B2701" s="189"/>
      <c r="C2701" s="189"/>
      <c r="D2701" s="189"/>
    </row>
    <row r="2702" spans="2:4">
      <c r="B2702" s="189"/>
      <c r="C2702" s="189"/>
      <c r="D2702" s="189"/>
    </row>
    <row r="2703" spans="2:4">
      <c r="B2703" s="189"/>
      <c r="C2703" s="189"/>
      <c r="D2703" s="189"/>
    </row>
    <row r="2704" spans="2:4">
      <c r="B2704" s="189"/>
      <c r="C2704" s="189"/>
      <c r="D2704" s="189"/>
    </row>
    <row r="2705" spans="2:4">
      <c r="B2705" s="189"/>
      <c r="C2705" s="189"/>
      <c r="D2705" s="189"/>
    </row>
    <row r="2706" spans="2:4">
      <c r="B2706" s="189"/>
      <c r="C2706" s="189"/>
      <c r="D2706" s="189"/>
    </row>
    <row r="2707" spans="2:4">
      <c r="B2707" s="189"/>
      <c r="C2707" s="189"/>
      <c r="D2707" s="189"/>
    </row>
    <row r="2708" spans="2:4">
      <c r="B2708" s="189"/>
      <c r="C2708" s="189"/>
      <c r="D2708" s="189"/>
    </row>
    <row r="2709" spans="2:4">
      <c r="B2709" s="189"/>
      <c r="C2709" s="189"/>
      <c r="D2709" s="189"/>
    </row>
    <row r="2710" spans="2:4">
      <c r="B2710" s="189"/>
      <c r="C2710" s="189"/>
      <c r="D2710" s="189"/>
    </row>
    <row r="2711" spans="2:4">
      <c r="B2711" s="189"/>
      <c r="C2711" s="189"/>
      <c r="D2711" s="189"/>
    </row>
    <row r="2712" spans="2:4">
      <c r="B2712" s="189"/>
      <c r="C2712" s="189"/>
      <c r="D2712" s="189"/>
    </row>
    <row r="2713" spans="2:4">
      <c r="B2713" s="189"/>
      <c r="C2713" s="189"/>
      <c r="D2713" s="189"/>
    </row>
    <row r="2714" spans="2:4">
      <c r="B2714" s="189"/>
      <c r="C2714" s="189"/>
      <c r="D2714" s="189"/>
    </row>
    <row r="2715" spans="2:4">
      <c r="B2715" s="189"/>
      <c r="C2715" s="189"/>
      <c r="D2715" s="189"/>
    </row>
    <row r="2716" spans="2:4">
      <c r="B2716" s="189"/>
      <c r="C2716" s="189"/>
      <c r="D2716" s="189"/>
    </row>
    <row r="2717" spans="2:4">
      <c r="B2717" s="189"/>
      <c r="C2717" s="189"/>
      <c r="D2717" s="189"/>
    </row>
    <row r="2718" spans="2:4">
      <c r="B2718" s="189"/>
      <c r="C2718" s="189"/>
      <c r="D2718" s="189"/>
    </row>
    <row r="2719" spans="2:4">
      <c r="B2719" s="189"/>
      <c r="C2719" s="189"/>
      <c r="D2719" s="189"/>
    </row>
    <row r="2720" spans="2:4">
      <c r="B2720" s="189"/>
      <c r="C2720" s="189"/>
      <c r="D2720" s="189"/>
    </row>
    <row r="2721" spans="2:4">
      <c r="B2721" s="189"/>
      <c r="C2721" s="189"/>
      <c r="D2721" s="189"/>
    </row>
    <row r="2722" spans="2:4">
      <c r="B2722" s="189"/>
      <c r="C2722" s="189"/>
      <c r="D2722" s="189"/>
    </row>
    <row r="2723" spans="2:4">
      <c r="B2723" s="189"/>
      <c r="C2723" s="189"/>
      <c r="D2723" s="189"/>
    </row>
    <row r="2724" spans="2:4">
      <c r="B2724" s="189"/>
      <c r="C2724" s="189"/>
      <c r="D2724" s="189"/>
    </row>
    <row r="2725" spans="2:4">
      <c r="B2725" s="189"/>
      <c r="C2725" s="189"/>
      <c r="D2725" s="189"/>
    </row>
    <row r="2726" spans="2:4">
      <c r="B2726" s="189"/>
      <c r="C2726" s="189"/>
      <c r="D2726" s="189"/>
    </row>
    <row r="2727" spans="2:4">
      <c r="B2727" s="189"/>
      <c r="C2727" s="189"/>
      <c r="D2727" s="189"/>
    </row>
    <row r="2728" spans="2:4">
      <c r="B2728" s="189"/>
      <c r="C2728" s="189"/>
      <c r="D2728" s="189"/>
    </row>
    <row r="2729" spans="2:4">
      <c r="B2729" s="189"/>
      <c r="C2729" s="189"/>
      <c r="D2729" s="189"/>
    </row>
    <row r="2730" spans="2:4">
      <c r="B2730" s="189"/>
      <c r="C2730" s="189"/>
      <c r="D2730" s="189"/>
    </row>
    <row r="2731" spans="2:4">
      <c r="B2731" s="189"/>
      <c r="C2731" s="189"/>
      <c r="D2731" s="189"/>
    </row>
    <row r="2732" spans="2:4">
      <c r="B2732" s="189"/>
      <c r="C2732" s="189"/>
      <c r="D2732" s="189"/>
    </row>
    <row r="2733" spans="2:4">
      <c r="B2733" s="189"/>
      <c r="C2733" s="189"/>
      <c r="D2733" s="189"/>
    </row>
    <row r="2734" spans="2:4">
      <c r="B2734" s="189"/>
      <c r="C2734" s="189"/>
      <c r="D2734" s="189"/>
    </row>
    <row r="2735" spans="2:4">
      <c r="B2735" s="189"/>
      <c r="C2735" s="189"/>
      <c r="D2735" s="189"/>
    </row>
    <row r="2736" spans="2:4">
      <c r="B2736" s="189"/>
      <c r="C2736" s="189"/>
      <c r="D2736" s="189"/>
    </row>
    <row r="2737" spans="2:4">
      <c r="B2737" s="189"/>
      <c r="C2737" s="189"/>
      <c r="D2737" s="189"/>
    </row>
    <row r="2738" spans="2:4">
      <c r="B2738" s="189"/>
      <c r="C2738" s="189"/>
      <c r="D2738" s="189"/>
    </row>
    <row r="2739" spans="2:4">
      <c r="B2739" s="189"/>
      <c r="C2739" s="189"/>
      <c r="D2739" s="189"/>
    </row>
    <row r="2740" spans="2:4">
      <c r="B2740" s="189"/>
      <c r="C2740" s="189"/>
      <c r="D2740" s="189"/>
    </row>
    <row r="2741" spans="2:4">
      <c r="B2741" s="189"/>
      <c r="C2741" s="189"/>
      <c r="D2741" s="189"/>
    </row>
    <row r="2742" spans="2:4">
      <c r="B2742" s="189"/>
      <c r="C2742" s="189"/>
      <c r="D2742" s="189"/>
    </row>
    <row r="2743" spans="2:4">
      <c r="B2743" s="189"/>
      <c r="C2743" s="189"/>
      <c r="D2743" s="189"/>
    </row>
    <row r="2744" spans="2:4">
      <c r="B2744" s="189"/>
      <c r="C2744" s="189"/>
      <c r="D2744" s="189"/>
    </row>
    <row r="2745" spans="2:4">
      <c r="B2745" s="189"/>
      <c r="C2745" s="189"/>
      <c r="D2745" s="189"/>
    </row>
    <row r="2746" spans="2:4">
      <c r="B2746" s="189"/>
      <c r="C2746" s="189"/>
      <c r="D2746" s="189"/>
    </row>
    <row r="2747" spans="2:4">
      <c r="B2747" s="189"/>
      <c r="C2747" s="189"/>
      <c r="D2747" s="189"/>
    </row>
    <row r="2748" spans="2:4">
      <c r="B2748" s="189"/>
      <c r="C2748" s="189"/>
      <c r="D2748" s="189"/>
    </row>
    <row r="2749" spans="2:4">
      <c r="B2749" s="189"/>
      <c r="C2749" s="189"/>
      <c r="D2749" s="189"/>
    </row>
    <row r="2750" spans="2:4">
      <c r="B2750" s="189"/>
      <c r="C2750" s="189"/>
      <c r="D2750" s="189"/>
    </row>
    <row r="2751" spans="2:4">
      <c r="B2751" s="189"/>
      <c r="C2751" s="189"/>
      <c r="D2751" s="189"/>
    </row>
    <row r="2752" spans="2:4">
      <c r="B2752" s="189"/>
      <c r="C2752" s="189"/>
      <c r="D2752" s="189"/>
    </row>
    <row r="2753" spans="2:4">
      <c r="B2753" s="189"/>
      <c r="C2753" s="189"/>
      <c r="D2753" s="189"/>
    </row>
    <row r="2754" spans="2:4">
      <c r="B2754" s="189"/>
      <c r="C2754" s="189"/>
      <c r="D2754" s="189"/>
    </row>
    <row r="2755" spans="2:4">
      <c r="B2755" s="189"/>
      <c r="C2755" s="189"/>
      <c r="D2755" s="189"/>
    </row>
    <row r="2756" spans="2:4">
      <c r="B2756" s="189"/>
      <c r="C2756" s="189"/>
      <c r="D2756" s="189"/>
    </row>
    <row r="2757" spans="2:4">
      <c r="B2757" s="189"/>
      <c r="C2757" s="189"/>
      <c r="D2757" s="189"/>
    </row>
    <row r="2758" spans="2:4">
      <c r="B2758" s="189"/>
      <c r="C2758" s="189"/>
      <c r="D2758" s="189"/>
    </row>
    <row r="2759" spans="2:4">
      <c r="B2759" s="189"/>
      <c r="C2759" s="189"/>
      <c r="D2759" s="189"/>
    </row>
    <row r="2760" spans="2:4">
      <c r="B2760" s="189"/>
      <c r="C2760" s="189"/>
      <c r="D2760" s="189"/>
    </row>
    <row r="2761" spans="2:4">
      <c r="B2761" s="189"/>
      <c r="C2761" s="189"/>
      <c r="D2761" s="189"/>
    </row>
    <row r="2762" spans="2:4">
      <c r="B2762" s="189"/>
      <c r="C2762" s="189"/>
      <c r="D2762" s="189"/>
    </row>
    <row r="2763" spans="2:4">
      <c r="B2763" s="189"/>
      <c r="C2763" s="189"/>
      <c r="D2763" s="189"/>
    </row>
    <row r="2764" spans="2:4">
      <c r="B2764" s="189"/>
      <c r="C2764" s="189"/>
      <c r="D2764" s="189"/>
    </row>
    <row r="2765" spans="2:4">
      <c r="B2765" s="189"/>
      <c r="C2765" s="189"/>
      <c r="D2765" s="189"/>
    </row>
    <row r="2766" spans="2:4">
      <c r="B2766" s="189"/>
      <c r="C2766" s="189"/>
      <c r="D2766" s="189"/>
    </row>
    <row r="2767" spans="2:4">
      <c r="B2767" s="189"/>
      <c r="C2767" s="189"/>
      <c r="D2767" s="189"/>
    </row>
    <row r="2768" spans="2:4">
      <c r="B2768" s="189"/>
      <c r="C2768" s="189"/>
      <c r="D2768" s="189"/>
    </row>
    <row r="2769" spans="2:4">
      <c r="B2769" s="189"/>
      <c r="C2769" s="189"/>
      <c r="D2769" s="189"/>
    </row>
    <row r="2770" spans="2:4">
      <c r="B2770" s="189"/>
      <c r="C2770" s="189"/>
      <c r="D2770" s="189"/>
    </row>
    <row r="2771" spans="2:4">
      <c r="B2771" s="189"/>
      <c r="C2771" s="189"/>
      <c r="D2771" s="189"/>
    </row>
    <row r="2772" spans="2:4">
      <c r="B2772" s="189"/>
      <c r="C2772" s="189"/>
      <c r="D2772" s="189"/>
    </row>
    <row r="2773" spans="2:4">
      <c r="B2773" s="189"/>
      <c r="C2773" s="189"/>
      <c r="D2773" s="189"/>
    </row>
    <row r="2774" spans="2:4">
      <c r="B2774" s="189"/>
      <c r="C2774" s="189"/>
      <c r="D2774" s="189"/>
    </row>
    <row r="2775" spans="2:4">
      <c r="B2775" s="189"/>
      <c r="C2775" s="189"/>
      <c r="D2775" s="189"/>
    </row>
    <row r="2776" spans="2:4">
      <c r="B2776" s="189"/>
      <c r="C2776" s="189"/>
      <c r="D2776" s="189"/>
    </row>
    <row r="2777" spans="2:4">
      <c r="B2777" s="189"/>
      <c r="C2777" s="189"/>
      <c r="D2777" s="189"/>
    </row>
    <row r="2778" spans="2:4">
      <c r="B2778" s="189"/>
      <c r="C2778" s="189"/>
      <c r="D2778" s="189"/>
    </row>
    <row r="2779" spans="2:4">
      <c r="B2779" s="189"/>
      <c r="C2779" s="189"/>
      <c r="D2779" s="189"/>
    </row>
    <row r="2780" spans="2:4">
      <c r="B2780" s="189"/>
      <c r="C2780" s="189"/>
      <c r="D2780" s="189"/>
    </row>
    <row r="2781" spans="2:4">
      <c r="B2781" s="189"/>
      <c r="C2781" s="189"/>
      <c r="D2781" s="189"/>
    </row>
    <row r="2782" spans="2:4">
      <c r="B2782" s="189"/>
      <c r="C2782" s="189"/>
      <c r="D2782" s="189"/>
    </row>
    <row r="2783" spans="2:4">
      <c r="B2783" s="189"/>
      <c r="C2783" s="189"/>
      <c r="D2783" s="189"/>
    </row>
    <row r="2784" spans="2:4">
      <c r="B2784" s="189"/>
      <c r="C2784" s="189"/>
      <c r="D2784" s="189"/>
    </row>
    <row r="2785" spans="2:4">
      <c r="B2785" s="189"/>
      <c r="C2785" s="189"/>
      <c r="D2785" s="189"/>
    </row>
    <row r="2786" spans="2:4">
      <c r="B2786" s="189"/>
      <c r="C2786" s="189"/>
      <c r="D2786" s="189"/>
    </row>
    <row r="2787" spans="2:4">
      <c r="B2787" s="189"/>
      <c r="C2787" s="189"/>
      <c r="D2787" s="189"/>
    </row>
    <row r="2788" spans="2:4">
      <c r="B2788" s="189"/>
      <c r="C2788" s="189"/>
      <c r="D2788" s="189"/>
    </row>
    <row r="2789" spans="2:4">
      <c r="B2789" s="189"/>
      <c r="C2789" s="189"/>
      <c r="D2789" s="189"/>
    </row>
    <row r="2790" spans="2:4">
      <c r="B2790" s="189"/>
      <c r="C2790" s="189"/>
      <c r="D2790" s="189"/>
    </row>
    <row r="2791" spans="2:4">
      <c r="B2791" s="189"/>
      <c r="C2791" s="189"/>
      <c r="D2791" s="189"/>
    </row>
    <row r="2792" spans="2:4">
      <c r="B2792" s="189"/>
      <c r="C2792" s="189"/>
      <c r="D2792" s="189"/>
    </row>
    <row r="2793" spans="2:4">
      <c r="B2793" s="189"/>
      <c r="C2793" s="189"/>
      <c r="D2793" s="189"/>
    </row>
    <row r="2794" spans="2:4">
      <c r="B2794" s="189"/>
      <c r="C2794" s="189"/>
      <c r="D2794" s="189"/>
    </row>
    <row r="2795" spans="2:4">
      <c r="B2795" s="189"/>
      <c r="C2795" s="189"/>
      <c r="D2795" s="189"/>
    </row>
    <row r="2796" spans="2:4">
      <c r="B2796" s="189"/>
      <c r="C2796" s="189"/>
      <c r="D2796" s="189"/>
    </row>
    <row r="2797" spans="2:4">
      <c r="B2797" s="189"/>
      <c r="C2797" s="189"/>
      <c r="D2797" s="189"/>
    </row>
    <row r="2798" spans="2:4">
      <c r="B2798" s="189"/>
      <c r="C2798" s="189"/>
      <c r="D2798" s="189"/>
    </row>
    <row r="2799" spans="2:4">
      <c r="B2799" s="189"/>
      <c r="C2799" s="189"/>
      <c r="D2799" s="189"/>
    </row>
    <row r="2800" spans="2:4">
      <c r="B2800" s="189"/>
      <c r="C2800" s="189"/>
      <c r="D2800" s="189"/>
    </row>
    <row r="2801" spans="2:4">
      <c r="B2801" s="189"/>
      <c r="C2801" s="189"/>
      <c r="D2801" s="189"/>
    </row>
    <row r="2802" spans="2:4">
      <c r="B2802" s="189"/>
      <c r="C2802" s="189"/>
      <c r="D2802" s="189"/>
    </row>
    <row r="2803" spans="2:4">
      <c r="B2803" s="189"/>
      <c r="C2803" s="189"/>
      <c r="D2803" s="189"/>
    </row>
    <row r="2804" spans="2:4">
      <c r="B2804" s="189"/>
      <c r="C2804" s="189"/>
      <c r="D2804" s="189"/>
    </row>
    <row r="2805" spans="2:4">
      <c r="B2805" s="189"/>
      <c r="C2805" s="189"/>
      <c r="D2805" s="189"/>
    </row>
    <row r="2806" spans="2:4">
      <c r="B2806" s="189"/>
      <c r="C2806" s="189"/>
      <c r="D2806" s="189"/>
    </row>
    <row r="2807" spans="2:4">
      <c r="B2807" s="189"/>
      <c r="C2807" s="189"/>
      <c r="D2807" s="189"/>
    </row>
    <row r="2808" spans="2:4">
      <c r="B2808" s="189"/>
      <c r="C2808" s="189"/>
      <c r="D2808" s="189"/>
    </row>
    <row r="2809" spans="2:4">
      <c r="B2809" s="189"/>
      <c r="C2809" s="189"/>
      <c r="D2809" s="189"/>
    </row>
    <row r="2810" spans="2:4">
      <c r="B2810" s="189"/>
      <c r="C2810" s="189"/>
      <c r="D2810" s="189"/>
    </row>
    <row r="2811" spans="2:4">
      <c r="B2811" s="189"/>
      <c r="C2811" s="189"/>
      <c r="D2811" s="189"/>
    </row>
    <row r="2812" spans="2:4">
      <c r="B2812" s="189"/>
      <c r="C2812" s="189"/>
      <c r="D2812" s="189"/>
    </row>
    <row r="2813" spans="2:4">
      <c r="B2813" s="189"/>
      <c r="C2813" s="189"/>
      <c r="D2813" s="189"/>
    </row>
    <row r="2814" spans="2:4">
      <c r="B2814" s="189"/>
      <c r="C2814" s="189"/>
      <c r="D2814" s="189"/>
    </row>
    <row r="2815" spans="2:4">
      <c r="B2815" s="189"/>
      <c r="C2815" s="189"/>
      <c r="D2815" s="189"/>
    </row>
    <row r="2816" spans="2:4">
      <c r="B2816" s="189"/>
      <c r="C2816" s="189"/>
      <c r="D2816" s="189"/>
    </row>
    <row r="2817" spans="2:4">
      <c r="B2817" s="189"/>
      <c r="C2817" s="189"/>
      <c r="D2817" s="189"/>
    </row>
    <row r="2818" spans="2:4">
      <c r="B2818" s="189"/>
      <c r="C2818" s="189"/>
      <c r="D2818" s="189"/>
    </row>
    <row r="2819" spans="2:4">
      <c r="B2819" s="189"/>
      <c r="C2819" s="189"/>
      <c r="D2819" s="189"/>
    </row>
    <row r="2820" spans="2:4">
      <c r="B2820" s="189"/>
      <c r="C2820" s="189"/>
      <c r="D2820" s="189"/>
    </row>
    <row r="2821" spans="2:4">
      <c r="B2821" s="189"/>
      <c r="C2821" s="189"/>
      <c r="D2821" s="189"/>
    </row>
    <row r="2822" spans="2:4">
      <c r="B2822" s="189"/>
      <c r="C2822" s="189"/>
      <c r="D2822" s="189"/>
    </row>
    <row r="2823" spans="2:4">
      <c r="B2823" s="189"/>
      <c r="C2823" s="189"/>
      <c r="D2823" s="189"/>
    </row>
    <row r="2824" spans="2:4">
      <c r="B2824" s="189"/>
      <c r="C2824" s="189"/>
      <c r="D2824" s="189"/>
    </row>
    <row r="2825" spans="2:4">
      <c r="B2825" s="189"/>
      <c r="C2825" s="189"/>
      <c r="D2825" s="189"/>
    </row>
    <row r="2826" spans="2:4">
      <c r="B2826" s="189"/>
      <c r="C2826" s="189"/>
      <c r="D2826" s="189"/>
    </row>
    <row r="2827" spans="2:4">
      <c r="B2827" s="189"/>
      <c r="C2827" s="189"/>
      <c r="D2827" s="189"/>
    </row>
    <row r="2828" spans="2:4">
      <c r="B2828" s="189"/>
      <c r="C2828" s="189"/>
      <c r="D2828" s="189"/>
    </row>
    <row r="2829" spans="2:4">
      <c r="B2829" s="189"/>
      <c r="C2829" s="189"/>
      <c r="D2829" s="189"/>
    </row>
    <row r="2830" spans="2:4">
      <c r="B2830" s="189"/>
      <c r="C2830" s="189"/>
      <c r="D2830" s="189"/>
    </row>
    <row r="2831" spans="2:4">
      <c r="B2831" s="189"/>
      <c r="C2831" s="189"/>
      <c r="D2831" s="189"/>
    </row>
    <row r="2832" spans="2:4">
      <c r="B2832" s="189"/>
      <c r="C2832" s="189"/>
      <c r="D2832" s="189"/>
    </row>
    <row r="2833" spans="2:4">
      <c r="B2833" s="189"/>
      <c r="C2833" s="189"/>
      <c r="D2833" s="189"/>
    </row>
    <row r="2834" spans="2:4">
      <c r="B2834" s="189"/>
      <c r="C2834" s="189"/>
      <c r="D2834" s="189"/>
    </row>
    <row r="2835" spans="2:4">
      <c r="B2835" s="189"/>
      <c r="C2835" s="189"/>
      <c r="D2835" s="189"/>
    </row>
    <row r="2836" spans="2:4">
      <c r="B2836" s="189"/>
      <c r="C2836" s="189"/>
      <c r="D2836" s="189"/>
    </row>
    <row r="2837" spans="2:4">
      <c r="B2837" s="189"/>
      <c r="C2837" s="189"/>
      <c r="D2837" s="189"/>
    </row>
    <row r="2838" spans="2:4">
      <c r="B2838" s="189"/>
      <c r="C2838" s="189"/>
      <c r="D2838" s="189"/>
    </row>
    <row r="2839" spans="2:4">
      <c r="B2839" s="189"/>
      <c r="C2839" s="189"/>
      <c r="D2839" s="189"/>
    </row>
    <row r="2840" spans="2:4">
      <c r="B2840" s="189"/>
      <c r="C2840" s="189"/>
      <c r="D2840" s="189"/>
    </row>
    <row r="2841" spans="2:4">
      <c r="B2841" s="189"/>
      <c r="C2841" s="189"/>
      <c r="D2841" s="189"/>
    </row>
    <row r="2842" spans="2:4">
      <c r="B2842" s="189"/>
      <c r="C2842" s="189"/>
      <c r="D2842" s="189"/>
    </row>
    <row r="2843" spans="2:4">
      <c r="B2843" s="189"/>
      <c r="C2843" s="189"/>
      <c r="D2843" s="189"/>
    </row>
    <row r="2844" spans="2:4">
      <c r="B2844" s="189"/>
      <c r="C2844" s="189"/>
      <c r="D2844" s="189"/>
    </row>
    <row r="2845" spans="2:4">
      <c r="B2845" s="189"/>
      <c r="C2845" s="189"/>
      <c r="D2845" s="189"/>
    </row>
    <row r="2846" spans="2:4">
      <c r="B2846" s="189"/>
      <c r="C2846" s="189"/>
      <c r="D2846" s="189"/>
    </row>
    <row r="2847" spans="2:4">
      <c r="B2847" s="189"/>
      <c r="C2847" s="189"/>
      <c r="D2847" s="189"/>
    </row>
    <row r="2848" spans="2:4">
      <c r="B2848" s="189"/>
      <c r="C2848" s="189"/>
      <c r="D2848" s="189"/>
    </row>
    <row r="2849" spans="2:4">
      <c r="B2849" s="189"/>
      <c r="C2849" s="189"/>
      <c r="D2849" s="189"/>
    </row>
    <row r="2850" spans="2:4">
      <c r="B2850" s="189"/>
      <c r="C2850" s="189"/>
      <c r="D2850" s="189"/>
    </row>
    <row r="2851" spans="2:4">
      <c r="B2851" s="189"/>
      <c r="C2851" s="189"/>
      <c r="D2851" s="189"/>
    </row>
    <row r="2852" spans="2:4">
      <c r="B2852" s="189"/>
      <c r="C2852" s="189"/>
      <c r="D2852" s="189"/>
    </row>
    <row r="2853" spans="2:4">
      <c r="B2853" s="189"/>
      <c r="C2853" s="189"/>
      <c r="D2853" s="189"/>
    </row>
    <row r="2854" spans="2:4">
      <c r="B2854" s="189"/>
      <c r="C2854" s="189"/>
      <c r="D2854" s="189"/>
    </row>
    <row r="2855" spans="2:4">
      <c r="B2855" s="189"/>
      <c r="C2855" s="189"/>
      <c r="D2855" s="189"/>
    </row>
    <row r="2856" spans="2:4">
      <c r="B2856" s="189"/>
      <c r="C2856" s="189"/>
      <c r="D2856" s="189"/>
    </row>
    <row r="2857" spans="2:4">
      <c r="B2857" s="189"/>
      <c r="C2857" s="189"/>
      <c r="D2857" s="189"/>
    </row>
    <row r="2858" spans="2:4">
      <c r="B2858" s="189"/>
      <c r="C2858" s="189"/>
      <c r="D2858" s="189"/>
    </row>
    <row r="2859" spans="2:4">
      <c r="B2859" s="189"/>
      <c r="C2859" s="189"/>
      <c r="D2859" s="189"/>
    </row>
    <row r="2860" spans="2:4">
      <c r="B2860" s="189"/>
      <c r="C2860" s="189"/>
      <c r="D2860" s="189"/>
    </row>
    <row r="2861" spans="2:4">
      <c r="B2861" s="189"/>
      <c r="C2861" s="189"/>
      <c r="D2861" s="189"/>
    </row>
    <row r="2862" spans="2:4">
      <c r="B2862" s="189"/>
      <c r="C2862" s="189"/>
      <c r="D2862" s="189"/>
    </row>
    <row r="2863" spans="2:4">
      <c r="B2863" s="189"/>
      <c r="C2863" s="189"/>
      <c r="D2863" s="189"/>
    </row>
    <row r="2864" spans="2:4">
      <c r="B2864" s="189"/>
      <c r="C2864" s="189"/>
      <c r="D2864" s="189"/>
    </row>
    <row r="2865" spans="2:4">
      <c r="B2865" s="189"/>
      <c r="C2865" s="189"/>
      <c r="D2865" s="189"/>
    </row>
    <row r="2866" spans="2:4">
      <c r="B2866" s="189"/>
      <c r="C2866" s="189"/>
      <c r="D2866" s="189"/>
    </row>
    <row r="2867" spans="2:4">
      <c r="B2867" s="189"/>
      <c r="C2867" s="189"/>
      <c r="D2867" s="189"/>
    </row>
    <row r="2868" spans="2:4">
      <c r="B2868" s="189"/>
      <c r="C2868" s="189"/>
      <c r="D2868" s="189"/>
    </row>
    <row r="2869" spans="2:4">
      <c r="B2869" s="189"/>
      <c r="C2869" s="189"/>
      <c r="D2869" s="189"/>
    </row>
    <row r="2870" spans="2:4">
      <c r="B2870" s="189"/>
      <c r="C2870" s="189"/>
      <c r="D2870" s="189"/>
    </row>
    <row r="2871" spans="2:4">
      <c r="B2871" s="189"/>
      <c r="C2871" s="189"/>
      <c r="D2871" s="189"/>
    </row>
    <row r="2872" spans="2:4">
      <c r="B2872" s="189"/>
      <c r="C2872" s="189"/>
      <c r="D2872" s="189"/>
    </row>
    <row r="2873" spans="2:4">
      <c r="B2873" s="189"/>
      <c r="C2873" s="189"/>
      <c r="D2873" s="189"/>
    </row>
    <row r="2874" spans="2:4">
      <c r="B2874" s="189"/>
      <c r="C2874" s="189"/>
      <c r="D2874" s="189"/>
    </row>
    <row r="2875" spans="2:4">
      <c r="B2875" s="189"/>
      <c r="C2875" s="189"/>
      <c r="D2875" s="189"/>
    </row>
    <row r="2876" spans="2:4">
      <c r="B2876" s="189"/>
      <c r="C2876" s="189"/>
      <c r="D2876" s="189"/>
    </row>
    <row r="2877" spans="2:4">
      <c r="B2877" s="189"/>
      <c r="C2877" s="189"/>
      <c r="D2877" s="189"/>
    </row>
    <row r="2878" spans="2:4">
      <c r="B2878" s="189"/>
      <c r="C2878" s="189"/>
      <c r="D2878" s="189"/>
    </row>
    <row r="2879" spans="2:4">
      <c r="B2879" s="189"/>
      <c r="C2879" s="189"/>
      <c r="D2879" s="189"/>
    </row>
    <row r="2880" spans="2:4">
      <c r="B2880" s="189"/>
      <c r="C2880" s="189"/>
      <c r="D2880" s="189"/>
    </row>
    <row r="2881" spans="2:4">
      <c r="B2881" s="189"/>
      <c r="C2881" s="189"/>
      <c r="D2881" s="189"/>
    </row>
    <row r="2882" spans="2:4">
      <c r="B2882" s="189"/>
      <c r="C2882" s="189"/>
      <c r="D2882" s="189"/>
    </row>
    <row r="2883" spans="2:4">
      <c r="B2883" s="189"/>
      <c r="C2883" s="189"/>
      <c r="D2883" s="189"/>
    </row>
    <row r="2884" spans="2:4">
      <c r="B2884" s="189"/>
      <c r="C2884" s="189"/>
      <c r="D2884" s="189"/>
    </row>
    <row r="2885" spans="2:4">
      <c r="B2885" s="189"/>
      <c r="C2885" s="189"/>
      <c r="D2885" s="189"/>
    </row>
    <row r="2886" spans="2:4">
      <c r="B2886" s="189"/>
      <c r="C2886" s="189"/>
      <c r="D2886" s="189"/>
    </row>
    <row r="2887" spans="2:4">
      <c r="B2887" s="189"/>
      <c r="C2887" s="189"/>
      <c r="D2887" s="189"/>
    </row>
    <row r="2888" spans="2:4">
      <c r="B2888" s="189"/>
      <c r="C2888" s="189"/>
      <c r="D2888" s="189"/>
    </row>
    <row r="2889" spans="2:4">
      <c r="B2889" s="189"/>
      <c r="C2889" s="189"/>
      <c r="D2889" s="189"/>
    </row>
    <row r="2890" spans="2:4">
      <c r="B2890" s="189"/>
      <c r="C2890" s="189"/>
      <c r="D2890" s="189"/>
    </row>
    <row r="2891" spans="2:4">
      <c r="B2891" s="189"/>
      <c r="C2891" s="189"/>
      <c r="D2891" s="189"/>
    </row>
    <row r="2892" spans="2:4">
      <c r="B2892" s="189"/>
      <c r="C2892" s="189"/>
      <c r="D2892" s="189"/>
    </row>
    <row r="2893" spans="2:4">
      <c r="B2893" s="189"/>
      <c r="C2893" s="189"/>
      <c r="D2893" s="189"/>
    </row>
    <row r="2894" spans="2:4">
      <c r="B2894" s="189"/>
      <c r="C2894" s="189"/>
      <c r="D2894" s="189"/>
    </row>
    <row r="2895" spans="2:4">
      <c r="B2895" s="189"/>
      <c r="C2895" s="189"/>
      <c r="D2895" s="189"/>
    </row>
    <row r="2896" spans="2:4">
      <c r="B2896" s="189"/>
      <c r="C2896" s="189"/>
      <c r="D2896" s="189"/>
    </row>
    <row r="2897" spans="2:4">
      <c r="B2897" s="189"/>
      <c r="C2897" s="189"/>
      <c r="D2897" s="189"/>
    </row>
    <row r="2898" spans="2:4">
      <c r="B2898" s="189"/>
      <c r="C2898" s="189"/>
      <c r="D2898" s="189"/>
    </row>
    <row r="2899" spans="2:4">
      <c r="B2899" s="189"/>
      <c r="C2899" s="189"/>
      <c r="D2899" s="189"/>
    </row>
    <row r="2900" spans="2:4">
      <c r="B2900" s="189"/>
      <c r="C2900" s="189"/>
      <c r="D2900" s="189"/>
    </row>
    <row r="2901" spans="2:4">
      <c r="B2901" s="189"/>
      <c r="C2901" s="189"/>
      <c r="D2901" s="189"/>
    </row>
    <row r="2902" spans="2:4">
      <c r="B2902" s="189"/>
      <c r="C2902" s="189"/>
      <c r="D2902" s="189"/>
    </row>
    <row r="2903" spans="2:4">
      <c r="B2903" s="189"/>
      <c r="C2903" s="189"/>
      <c r="D2903" s="189"/>
    </row>
    <row r="2904" spans="2:4">
      <c r="B2904" s="189"/>
      <c r="C2904" s="189"/>
      <c r="D2904" s="189"/>
    </row>
    <row r="2905" spans="2:4">
      <c r="B2905" s="189"/>
      <c r="C2905" s="189"/>
      <c r="D2905" s="189"/>
    </row>
    <row r="2906" spans="2:4">
      <c r="B2906" s="189"/>
      <c r="C2906" s="189"/>
      <c r="D2906" s="189"/>
    </row>
    <row r="2907" spans="2:4">
      <c r="B2907" s="189"/>
      <c r="C2907" s="189"/>
      <c r="D2907" s="189"/>
    </row>
    <row r="2908" spans="2:4">
      <c r="B2908" s="189"/>
      <c r="C2908" s="189"/>
      <c r="D2908" s="189"/>
    </row>
    <row r="2909" spans="2:4">
      <c r="B2909" s="189"/>
      <c r="C2909" s="189"/>
      <c r="D2909" s="189"/>
    </row>
    <row r="2910" spans="2:4">
      <c r="B2910" s="189"/>
      <c r="C2910" s="189"/>
      <c r="D2910" s="189"/>
    </row>
    <row r="2911" spans="2:4">
      <c r="B2911" s="189"/>
      <c r="C2911" s="189"/>
      <c r="D2911" s="189"/>
    </row>
    <row r="2912" spans="2:4">
      <c r="B2912" s="189"/>
      <c r="C2912" s="189"/>
      <c r="D2912" s="189"/>
    </row>
    <row r="2913" spans="2:4">
      <c r="B2913" s="189"/>
      <c r="C2913" s="189"/>
      <c r="D2913" s="189"/>
    </row>
    <row r="2914" spans="2:4">
      <c r="B2914" s="189"/>
      <c r="C2914" s="189"/>
      <c r="D2914" s="189"/>
    </row>
    <row r="2915" spans="2:4">
      <c r="B2915" s="189"/>
      <c r="C2915" s="189"/>
      <c r="D2915" s="189"/>
    </row>
    <row r="2916" spans="2:4">
      <c r="B2916" s="189"/>
      <c r="C2916" s="189"/>
      <c r="D2916" s="189"/>
    </row>
    <row r="2917" spans="2:4">
      <c r="B2917" s="189"/>
      <c r="C2917" s="189"/>
      <c r="D2917" s="189"/>
    </row>
    <row r="2918" spans="2:4">
      <c r="B2918" s="189"/>
      <c r="C2918" s="189"/>
      <c r="D2918" s="189"/>
    </row>
    <row r="2919" spans="2:4">
      <c r="B2919" s="189"/>
      <c r="C2919" s="189"/>
      <c r="D2919" s="189"/>
    </row>
    <row r="2920" spans="2:4">
      <c r="B2920" s="189"/>
      <c r="C2920" s="189"/>
      <c r="D2920" s="189"/>
    </row>
    <row r="2921" spans="2:4">
      <c r="B2921" s="189"/>
      <c r="C2921" s="189"/>
      <c r="D2921" s="189"/>
    </row>
    <row r="2922" spans="2:4">
      <c r="B2922" s="189"/>
      <c r="C2922" s="189"/>
      <c r="D2922" s="189"/>
    </row>
    <row r="2923" spans="2:4">
      <c r="B2923" s="189"/>
      <c r="C2923" s="189"/>
      <c r="D2923" s="189"/>
    </row>
    <row r="2924" spans="2:4">
      <c r="B2924" s="189"/>
      <c r="C2924" s="189"/>
      <c r="D2924" s="189"/>
    </row>
    <row r="2925" spans="2:4">
      <c r="B2925" s="189"/>
      <c r="C2925" s="189"/>
      <c r="D2925" s="189"/>
    </row>
    <row r="2926" spans="2:4">
      <c r="B2926" s="189"/>
      <c r="C2926" s="189"/>
      <c r="D2926" s="189"/>
    </row>
    <row r="2927" spans="2:4">
      <c r="B2927" s="189"/>
      <c r="C2927" s="189"/>
      <c r="D2927" s="189"/>
    </row>
    <row r="2928" spans="2:4">
      <c r="B2928" s="189"/>
      <c r="C2928" s="189"/>
      <c r="D2928" s="189"/>
    </row>
    <row r="2929" spans="2:4">
      <c r="B2929" s="189"/>
      <c r="C2929" s="189"/>
      <c r="D2929" s="189"/>
    </row>
    <row r="2930" spans="2:4">
      <c r="B2930" s="189"/>
      <c r="C2930" s="189"/>
      <c r="D2930" s="189"/>
    </row>
    <row r="2931" spans="2:4">
      <c r="B2931" s="189"/>
      <c r="C2931" s="189"/>
      <c r="D2931" s="189"/>
    </row>
    <row r="2932" spans="2:4">
      <c r="B2932" s="189"/>
      <c r="C2932" s="189"/>
      <c r="D2932" s="189"/>
    </row>
    <row r="2933" spans="2:4">
      <c r="B2933" s="189"/>
      <c r="C2933" s="189"/>
      <c r="D2933" s="189"/>
    </row>
    <row r="2934" spans="2:4">
      <c r="B2934" s="189"/>
      <c r="C2934" s="189"/>
      <c r="D2934" s="189"/>
    </row>
    <row r="2935" spans="2:4">
      <c r="B2935" s="189"/>
      <c r="C2935" s="189"/>
      <c r="D2935" s="189"/>
    </row>
    <row r="2936" spans="2:4">
      <c r="B2936" s="189"/>
      <c r="C2936" s="189"/>
      <c r="D2936" s="189"/>
    </row>
    <row r="2937" spans="2:4">
      <c r="B2937" s="189"/>
      <c r="C2937" s="189"/>
      <c r="D2937" s="189"/>
    </row>
    <row r="2938" spans="2:4">
      <c r="B2938" s="189"/>
      <c r="C2938" s="189"/>
      <c r="D2938" s="189"/>
    </row>
    <row r="2939" spans="2:4">
      <c r="B2939" s="189"/>
      <c r="C2939" s="189"/>
      <c r="D2939" s="189"/>
    </row>
    <row r="2940" spans="2:4">
      <c r="B2940" s="189"/>
      <c r="C2940" s="189"/>
      <c r="D2940" s="189"/>
    </row>
    <row r="2941" spans="2:4">
      <c r="B2941" s="189"/>
      <c r="C2941" s="189"/>
      <c r="D2941" s="189"/>
    </row>
    <row r="2942" spans="2:4">
      <c r="B2942" s="189"/>
      <c r="C2942" s="189"/>
      <c r="D2942" s="189"/>
    </row>
    <row r="2943" spans="2:4">
      <c r="B2943" s="189"/>
      <c r="C2943" s="189"/>
      <c r="D2943" s="189"/>
    </row>
    <row r="2944" spans="2:4">
      <c r="B2944" s="189"/>
      <c r="C2944" s="189"/>
      <c r="D2944" s="189"/>
    </row>
    <row r="2945" spans="2:4">
      <c r="B2945" s="189"/>
      <c r="C2945" s="189"/>
      <c r="D2945" s="189"/>
    </row>
    <row r="2946" spans="2:4">
      <c r="B2946" s="189"/>
      <c r="C2946" s="189"/>
      <c r="D2946" s="189"/>
    </row>
    <row r="2947" spans="2:4">
      <c r="B2947" s="189"/>
      <c r="C2947" s="189"/>
      <c r="D2947" s="189"/>
    </row>
    <row r="2948" spans="2:4">
      <c r="B2948" s="189"/>
      <c r="C2948" s="189"/>
      <c r="D2948" s="189"/>
    </row>
    <row r="2949" spans="2:4">
      <c r="B2949" s="189"/>
      <c r="C2949" s="189"/>
      <c r="D2949" s="189"/>
    </row>
    <row r="2950" spans="2:4">
      <c r="B2950" s="189"/>
      <c r="C2950" s="189"/>
      <c r="D2950" s="189"/>
    </row>
    <row r="2951" spans="2:4">
      <c r="B2951" s="189"/>
      <c r="C2951" s="189"/>
      <c r="D2951" s="189"/>
    </row>
    <row r="2952" spans="2:4">
      <c r="B2952" s="189"/>
      <c r="C2952" s="189"/>
      <c r="D2952" s="189"/>
    </row>
    <row r="2953" spans="2:4">
      <c r="B2953" s="189"/>
      <c r="C2953" s="189"/>
      <c r="D2953" s="189"/>
    </row>
    <row r="2954" spans="2:4">
      <c r="B2954" s="189"/>
      <c r="C2954" s="189"/>
      <c r="D2954" s="189"/>
    </row>
    <row r="2955" spans="2:4">
      <c r="B2955" s="189"/>
      <c r="C2955" s="189"/>
      <c r="D2955" s="189"/>
    </row>
    <row r="2956" spans="2:4">
      <c r="B2956" s="189"/>
      <c r="C2956" s="189"/>
      <c r="D2956" s="189"/>
    </row>
    <row r="2957" spans="2:4">
      <c r="B2957" s="189"/>
      <c r="C2957" s="189"/>
      <c r="D2957" s="189"/>
    </row>
    <row r="2958" spans="2:4">
      <c r="B2958" s="189"/>
      <c r="C2958" s="189"/>
      <c r="D2958" s="189"/>
    </row>
    <row r="2959" spans="2:4">
      <c r="B2959" s="189"/>
      <c r="C2959" s="189"/>
      <c r="D2959" s="189"/>
    </row>
    <row r="2960" spans="2:4">
      <c r="B2960" s="189"/>
      <c r="C2960" s="189"/>
      <c r="D2960" s="189"/>
    </row>
    <row r="2961" spans="2:4">
      <c r="B2961" s="189"/>
      <c r="C2961" s="189"/>
      <c r="D2961" s="189"/>
    </row>
    <row r="2962" spans="2:4">
      <c r="B2962" s="189"/>
      <c r="C2962" s="189"/>
      <c r="D2962" s="189"/>
    </row>
    <row r="2963" spans="2:4">
      <c r="B2963" s="189"/>
      <c r="C2963" s="189"/>
      <c r="D2963" s="189"/>
    </row>
    <row r="2964" spans="2:4">
      <c r="B2964" s="189"/>
      <c r="C2964" s="189"/>
      <c r="D2964" s="189"/>
    </row>
    <row r="2965" spans="2:4">
      <c r="B2965" s="189"/>
      <c r="C2965" s="189"/>
      <c r="D2965" s="189"/>
    </row>
    <row r="2966" spans="2:4">
      <c r="B2966" s="189"/>
      <c r="C2966" s="189"/>
      <c r="D2966" s="189"/>
    </row>
    <row r="2967" spans="2:4">
      <c r="B2967" s="189"/>
      <c r="C2967" s="189"/>
      <c r="D2967" s="189"/>
    </row>
    <row r="2968" spans="2:4">
      <c r="B2968" s="189"/>
      <c r="C2968" s="189"/>
      <c r="D2968" s="189"/>
    </row>
    <row r="2969" spans="2:4">
      <c r="B2969" s="189"/>
      <c r="C2969" s="189"/>
      <c r="D2969" s="189"/>
    </row>
    <row r="2970" spans="2:4">
      <c r="B2970" s="189"/>
      <c r="C2970" s="189"/>
      <c r="D2970" s="189"/>
    </row>
    <row r="2971" spans="2:4">
      <c r="B2971" s="189"/>
      <c r="C2971" s="189"/>
      <c r="D2971" s="189"/>
    </row>
    <row r="2972" spans="2:4">
      <c r="B2972" s="189"/>
      <c r="C2972" s="189"/>
      <c r="D2972" s="189"/>
    </row>
    <row r="2973" spans="2:4">
      <c r="B2973" s="189"/>
      <c r="C2973" s="189"/>
      <c r="D2973" s="189"/>
    </row>
    <row r="2974" spans="2:4">
      <c r="B2974" s="189"/>
      <c r="C2974" s="189"/>
      <c r="D2974" s="189"/>
    </row>
    <row r="2975" spans="2:4">
      <c r="B2975" s="189"/>
      <c r="C2975" s="189"/>
      <c r="D2975" s="189"/>
    </row>
    <row r="2976" spans="2:4">
      <c r="B2976" s="189"/>
      <c r="C2976" s="189"/>
      <c r="D2976" s="189"/>
    </row>
    <row r="2977" spans="2:4">
      <c r="B2977" s="189"/>
      <c r="C2977" s="189"/>
      <c r="D2977" s="189"/>
    </row>
    <row r="2978" spans="2:4">
      <c r="B2978" s="189"/>
      <c r="C2978" s="189"/>
      <c r="D2978" s="189"/>
    </row>
    <row r="2979" spans="2:4">
      <c r="B2979" s="189"/>
      <c r="C2979" s="189"/>
      <c r="D2979" s="189"/>
    </row>
    <row r="2980" spans="2:4">
      <c r="B2980" s="189"/>
      <c r="C2980" s="189"/>
      <c r="D2980" s="189"/>
    </row>
    <row r="2981" spans="2:4">
      <c r="B2981" s="189"/>
      <c r="C2981" s="189"/>
      <c r="D2981" s="189"/>
    </row>
    <row r="2982" spans="2:4">
      <c r="B2982" s="189"/>
      <c r="C2982" s="189"/>
      <c r="D2982" s="189"/>
    </row>
    <row r="2983" spans="2:4">
      <c r="B2983" s="189"/>
      <c r="C2983" s="189"/>
      <c r="D2983" s="189"/>
    </row>
    <row r="2984" spans="2:4">
      <c r="B2984" s="189"/>
      <c r="C2984" s="189"/>
      <c r="D2984" s="189"/>
    </row>
    <row r="2985" spans="2:4">
      <c r="B2985" s="189"/>
      <c r="C2985" s="189"/>
      <c r="D2985" s="189"/>
    </row>
    <row r="2986" spans="2:4">
      <c r="B2986" s="189"/>
      <c r="C2986" s="189"/>
      <c r="D2986" s="189"/>
    </row>
    <row r="2987" spans="2:4">
      <c r="B2987" s="189"/>
      <c r="C2987" s="189"/>
      <c r="D2987" s="189"/>
    </row>
    <row r="2988" spans="2:4">
      <c r="B2988" s="189"/>
      <c r="C2988" s="189"/>
      <c r="D2988" s="189"/>
    </row>
    <row r="2989" spans="2:4">
      <c r="B2989" s="189"/>
      <c r="C2989" s="189"/>
      <c r="D2989" s="189"/>
    </row>
    <row r="2990" spans="2:4">
      <c r="B2990" s="189"/>
      <c r="C2990" s="189"/>
      <c r="D2990" s="189"/>
    </row>
    <row r="2991" spans="2:4">
      <c r="B2991" s="189"/>
      <c r="C2991" s="189"/>
      <c r="D2991" s="189"/>
    </row>
    <row r="2992" spans="2:4">
      <c r="B2992" s="189"/>
      <c r="C2992" s="189"/>
      <c r="D2992" s="189"/>
    </row>
    <row r="2993" spans="2:4">
      <c r="B2993" s="189"/>
      <c r="C2993" s="189"/>
      <c r="D2993" s="189"/>
    </row>
    <row r="2994" spans="2:4">
      <c r="B2994" s="189"/>
      <c r="C2994" s="189"/>
      <c r="D2994" s="189"/>
    </row>
    <row r="2995" spans="2:4">
      <c r="B2995" s="189"/>
      <c r="C2995" s="189"/>
      <c r="D2995" s="189"/>
    </row>
    <row r="2996" spans="2:4">
      <c r="B2996" s="189"/>
      <c r="C2996" s="189"/>
      <c r="D2996" s="189"/>
    </row>
    <row r="2997" spans="2:4">
      <c r="B2997" s="189"/>
      <c r="C2997" s="189"/>
      <c r="D2997" s="189"/>
    </row>
    <row r="2998" spans="2:4">
      <c r="B2998" s="189"/>
      <c r="C2998" s="189"/>
      <c r="D2998" s="189"/>
    </row>
    <row r="2999" spans="2:4">
      <c r="B2999" s="189"/>
      <c r="C2999" s="189"/>
      <c r="D2999" s="189"/>
    </row>
    <row r="3000" spans="2:4">
      <c r="B3000" s="189"/>
      <c r="C3000" s="189"/>
      <c r="D3000" s="189"/>
    </row>
    <row r="3001" spans="2:4">
      <c r="B3001" s="189"/>
      <c r="C3001" s="189"/>
      <c r="D3001" s="189"/>
    </row>
    <row r="3002" spans="2:4">
      <c r="B3002" s="189"/>
      <c r="C3002" s="189"/>
      <c r="D3002" s="189"/>
    </row>
    <row r="3003" spans="2:4">
      <c r="B3003" s="189"/>
      <c r="C3003" s="189"/>
      <c r="D3003" s="189"/>
    </row>
    <row r="3004" spans="2:4">
      <c r="B3004" s="189"/>
      <c r="C3004" s="189"/>
      <c r="D3004" s="189"/>
    </row>
    <row r="3005" spans="2:4">
      <c r="B3005" s="189"/>
      <c r="C3005" s="189"/>
      <c r="D3005" s="189"/>
    </row>
    <row r="3006" spans="2:4">
      <c r="B3006" s="189"/>
      <c r="C3006" s="189"/>
      <c r="D3006" s="189"/>
    </row>
    <row r="3007" spans="2:4">
      <c r="B3007" s="189"/>
      <c r="C3007" s="189"/>
      <c r="D3007" s="189"/>
    </row>
    <row r="3008" spans="2:4">
      <c r="B3008" s="189"/>
      <c r="C3008" s="189"/>
      <c r="D3008" s="189"/>
    </row>
    <row r="3009" spans="2:4">
      <c r="B3009" s="189"/>
      <c r="C3009" s="189"/>
      <c r="D3009" s="189"/>
    </row>
    <row r="3010" spans="2:4">
      <c r="B3010" s="189"/>
      <c r="C3010" s="189"/>
      <c r="D3010" s="189"/>
    </row>
    <row r="3011" spans="2:4">
      <c r="B3011" s="189"/>
      <c r="C3011" s="189"/>
      <c r="D3011" s="189"/>
    </row>
    <row r="3012" spans="2:4">
      <c r="B3012" s="189"/>
      <c r="C3012" s="189"/>
      <c r="D3012" s="189"/>
    </row>
    <row r="3013" spans="2:4">
      <c r="B3013" s="189"/>
      <c r="C3013" s="189"/>
      <c r="D3013" s="189"/>
    </row>
    <row r="3014" spans="2:4">
      <c r="B3014" s="189"/>
      <c r="C3014" s="189"/>
      <c r="D3014" s="189"/>
    </row>
    <row r="3015" spans="2:4">
      <c r="B3015" s="189"/>
      <c r="C3015" s="189"/>
      <c r="D3015" s="189"/>
    </row>
    <row r="3016" spans="2:4">
      <c r="B3016" s="189"/>
      <c r="C3016" s="189"/>
      <c r="D3016" s="189"/>
    </row>
    <row r="3017" spans="2:4">
      <c r="B3017" s="189"/>
      <c r="C3017" s="189"/>
      <c r="D3017" s="189"/>
    </row>
    <row r="3018" spans="2:4">
      <c r="B3018" s="189"/>
      <c r="C3018" s="189"/>
      <c r="D3018" s="189"/>
    </row>
    <row r="3019" spans="2:4">
      <c r="B3019" s="189"/>
      <c r="C3019" s="189"/>
      <c r="D3019" s="189"/>
    </row>
    <row r="3020" spans="2:4">
      <c r="B3020" s="189"/>
      <c r="C3020" s="189"/>
      <c r="D3020" s="189"/>
    </row>
    <row r="3021" spans="2:4">
      <c r="B3021" s="189"/>
      <c r="C3021" s="189"/>
      <c r="D3021" s="189"/>
    </row>
    <row r="3022" spans="2:4">
      <c r="B3022" s="189"/>
      <c r="C3022" s="189"/>
      <c r="D3022" s="189"/>
    </row>
    <row r="3023" spans="2:4">
      <c r="B3023" s="189"/>
      <c r="C3023" s="189"/>
      <c r="D3023" s="189"/>
    </row>
    <row r="3024" spans="2:4">
      <c r="B3024" s="189"/>
      <c r="C3024" s="189"/>
      <c r="D3024" s="189"/>
    </row>
    <row r="3025" spans="2:4">
      <c r="B3025" s="189"/>
      <c r="C3025" s="189"/>
      <c r="D3025" s="189"/>
    </row>
    <row r="3026" spans="2:4">
      <c r="B3026" s="189"/>
      <c r="C3026" s="189"/>
      <c r="D3026" s="189"/>
    </row>
    <row r="3027" spans="2:4">
      <c r="B3027" s="189"/>
      <c r="C3027" s="189"/>
      <c r="D3027" s="189"/>
    </row>
    <row r="3028" spans="2:4">
      <c r="B3028" s="189"/>
      <c r="C3028" s="189"/>
      <c r="D3028" s="189"/>
    </row>
    <row r="3029" spans="2:4">
      <c r="B3029" s="189"/>
      <c r="C3029" s="189"/>
      <c r="D3029" s="189"/>
    </row>
    <row r="3030" spans="2:4">
      <c r="B3030" s="189"/>
      <c r="C3030" s="189"/>
      <c r="D3030" s="189"/>
    </row>
    <row r="3031" spans="2:4">
      <c r="B3031" s="189"/>
      <c r="C3031" s="189"/>
      <c r="D3031" s="189"/>
    </row>
    <row r="3032" spans="2:4">
      <c r="B3032" s="189"/>
      <c r="C3032" s="189"/>
      <c r="D3032" s="189"/>
    </row>
    <row r="3033" spans="2:4">
      <c r="B3033" s="189"/>
      <c r="C3033" s="189"/>
      <c r="D3033" s="189"/>
    </row>
    <row r="3034" spans="2:4">
      <c r="B3034" s="189"/>
      <c r="C3034" s="189"/>
      <c r="D3034" s="189"/>
    </row>
    <row r="3035" spans="2:4">
      <c r="B3035" s="189"/>
      <c r="C3035" s="189"/>
      <c r="D3035" s="189"/>
    </row>
    <row r="3036" spans="2:4">
      <c r="B3036" s="189"/>
      <c r="C3036" s="189"/>
      <c r="D3036" s="189"/>
    </row>
    <row r="3037" spans="2:4">
      <c r="B3037" s="189"/>
      <c r="C3037" s="189"/>
      <c r="D3037" s="189"/>
    </row>
    <row r="3038" spans="2:4">
      <c r="B3038" s="189"/>
      <c r="C3038" s="189"/>
      <c r="D3038" s="189"/>
    </row>
    <row r="3039" spans="2:4">
      <c r="B3039" s="189"/>
      <c r="C3039" s="189"/>
      <c r="D3039" s="189"/>
    </row>
    <row r="3040" spans="2:4">
      <c r="B3040" s="189"/>
      <c r="C3040" s="189"/>
      <c r="D3040" s="189"/>
    </row>
    <row r="3041" spans="2:4">
      <c r="B3041" s="189"/>
      <c r="C3041" s="189"/>
      <c r="D3041" s="189"/>
    </row>
    <row r="3042" spans="2:4">
      <c r="B3042" s="189"/>
      <c r="C3042" s="189"/>
      <c r="D3042" s="189"/>
    </row>
    <row r="3043" spans="2:4">
      <c r="B3043" s="189"/>
      <c r="C3043" s="189"/>
      <c r="D3043" s="189"/>
    </row>
    <row r="3044" spans="2:4">
      <c r="B3044" s="189"/>
      <c r="C3044" s="189"/>
      <c r="D3044" s="189"/>
    </row>
    <row r="3045" spans="2:4">
      <c r="B3045" s="189"/>
      <c r="C3045" s="189"/>
      <c r="D3045" s="189"/>
    </row>
    <row r="3046" spans="2:4">
      <c r="B3046" s="189"/>
      <c r="C3046" s="189"/>
      <c r="D3046" s="189"/>
    </row>
    <row r="3047" spans="2:4">
      <c r="B3047" s="189"/>
      <c r="C3047" s="189"/>
      <c r="D3047" s="189"/>
    </row>
    <row r="3048" spans="2:4">
      <c r="B3048" s="189"/>
      <c r="C3048" s="189"/>
      <c r="D3048" s="189"/>
    </row>
    <row r="3049" spans="2:4">
      <c r="B3049" s="189"/>
      <c r="C3049" s="189"/>
      <c r="D3049" s="189"/>
    </row>
    <row r="3050" spans="2:4">
      <c r="B3050" s="189"/>
      <c r="C3050" s="189"/>
      <c r="D3050" s="189"/>
    </row>
    <row r="3051" spans="2:4">
      <c r="B3051" s="189"/>
      <c r="C3051" s="189"/>
      <c r="D3051" s="189"/>
    </row>
    <row r="3052" spans="2:4">
      <c r="B3052" s="189"/>
      <c r="C3052" s="189"/>
      <c r="D3052" s="189"/>
    </row>
    <row r="3053" spans="2:4">
      <c r="B3053" s="189"/>
      <c r="C3053" s="189"/>
      <c r="D3053" s="189"/>
    </row>
    <row r="3054" spans="2:4">
      <c r="B3054" s="189"/>
      <c r="C3054" s="189"/>
      <c r="D3054" s="189"/>
    </row>
    <row r="3055" spans="2:4">
      <c r="B3055" s="189"/>
      <c r="C3055" s="189"/>
      <c r="D3055" s="189"/>
    </row>
    <row r="3056" spans="2:4">
      <c r="B3056" s="189"/>
      <c r="C3056" s="189"/>
      <c r="D3056" s="189"/>
    </row>
    <row r="3057" spans="2:4">
      <c r="B3057" s="189"/>
      <c r="C3057" s="189"/>
      <c r="D3057" s="189"/>
    </row>
    <row r="3058" spans="2:4">
      <c r="B3058" s="189"/>
      <c r="C3058" s="189"/>
      <c r="D3058" s="189"/>
    </row>
    <row r="3059" spans="2:4">
      <c r="B3059" s="189"/>
      <c r="C3059" s="189"/>
      <c r="D3059" s="189"/>
    </row>
    <row r="3060" spans="2:4">
      <c r="B3060" s="189"/>
      <c r="C3060" s="189"/>
      <c r="D3060" s="189"/>
    </row>
    <row r="3061" spans="2:4">
      <c r="B3061" s="189"/>
      <c r="C3061" s="189"/>
      <c r="D3061" s="189"/>
    </row>
    <row r="3062" spans="2:4">
      <c r="B3062" s="189"/>
      <c r="C3062" s="189"/>
      <c r="D3062" s="189"/>
    </row>
    <row r="3063" spans="2:4">
      <c r="B3063" s="189"/>
      <c r="C3063" s="189"/>
      <c r="D3063" s="189"/>
    </row>
    <row r="3064" spans="2:4">
      <c r="B3064" s="189"/>
      <c r="C3064" s="189"/>
      <c r="D3064" s="189"/>
    </row>
    <row r="3065" spans="2:4">
      <c r="B3065" s="189"/>
      <c r="C3065" s="189"/>
      <c r="D3065" s="189"/>
    </row>
    <row r="3066" spans="2:4">
      <c r="B3066" s="189"/>
      <c r="C3066" s="189"/>
      <c r="D3066" s="189"/>
    </row>
    <row r="3067" spans="2:4">
      <c r="B3067" s="189"/>
      <c r="C3067" s="189"/>
      <c r="D3067" s="189"/>
    </row>
    <row r="3068" spans="2:4">
      <c r="B3068" s="189"/>
      <c r="C3068" s="189"/>
      <c r="D3068" s="189"/>
    </row>
    <row r="3069" spans="2:4">
      <c r="B3069" s="189"/>
      <c r="C3069" s="189"/>
      <c r="D3069" s="189"/>
    </row>
    <row r="3070" spans="2:4">
      <c r="B3070" s="189"/>
      <c r="C3070" s="189"/>
      <c r="D3070" s="189"/>
    </row>
    <row r="3071" spans="2:4">
      <c r="B3071" s="189"/>
      <c r="C3071" s="189"/>
      <c r="D3071" s="189"/>
    </row>
    <row r="3072" spans="2:4">
      <c r="B3072" s="189"/>
      <c r="C3072" s="189"/>
      <c r="D3072" s="189"/>
    </row>
    <row r="3073" spans="2:4">
      <c r="B3073" s="189"/>
      <c r="C3073" s="189"/>
      <c r="D3073" s="189"/>
    </row>
    <row r="3074" spans="2:4">
      <c r="B3074" s="189"/>
      <c r="C3074" s="189"/>
      <c r="D3074" s="189"/>
    </row>
    <row r="3075" spans="2:4">
      <c r="B3075" s="189"/>
      <c r="C3075" s="189"/>
      <c r="D3075" s="189"/>
    </row>
    <row r="3076" spans="2:4">
      <c r="B3076" s="189"/>
      <c r="C3076" s="189"/>
      <c r="D3076" s="189"/>
    </row>
    <row r="3077" spans="2:4">
      <c r="B3077" s="189"/>
      <c r="C3077" s="189"/>
      <c r="D3077" s="189"/>
    </row>
    <row r="3078" spans="2:4">
      <c r="B3078" s="189"/>
      <c r="C3078" s="189"/>
      <c r="D3078" s="189"/>
    </row>
    <row r="3079" spans="2:4">
      <c r="B3079" s="189"/>
      <c r="C3079" s="189"/>
      <c r="D3079" s="189"/>
    </row>
    <row r="3080" spans="2:4">
      <c r="B3080" s="189"/>
      <c r="C3080" s="189"/>
      <c r="D3080" s="189"/>
    </row>
    <row r="3081" spans="2:4">
      <c r="B3081" s="189"/>
      <c r="C3081" s="189"/>
      <c r="D3081" s="189"/>
    </row>
    <row r="3082" spans="2:4">
      <c r="B3082" s="189"/>
      <c r="C3082" s="189"/>
      <c r="D3082" s="189"/>
    </row>
    <row r="3083" spans="2:4">
      <c r="B3083" s="189"/>
      <c r="C3083" s="189"/>
      <c r="D3083" s="189"/>
    </row>
    <row r="3084" spans="2:4">
      <c r="B3084" s="189"/>
      <c r="C3084" s="189"/>
      <c r="D3084" s="189"/>
    </row>
    <row r="3085" spans="2:4">
      <c r="B3085" s="189"/>
      <c r="C3085" s="189"/>
      <c r="D3085" s="189"/>
    </row>
    <row r="3086" spans="2:4">
      <c r="B3086" s="189"/>
      <c r="C3086" s="189"/>
      <c r="D3086" s="189"/>
    </row>
    <row r="3087" spans="2:4">
      <c r="B3087" s="189"/>
      <c r="C3087" s="189"/>
      <c r="D3087" s="189"/>
    </row>
    <row r="3088" spans="2:4">
      <c r="B3088" s="189"/>
      <c r="C3088" s="189"/>
      <c r="D3088" s="189"/>
    </row>
    <row r="3089" spans="2:4">
      <c r="B3089" s="189"/>
      <c r="C3089" s="189"/>
      <c r="D3089" s="189"/>
    </row>
    <row r="3090" spans="2:4">
      <c r="B3090" s="189"/>
      <c r="C3090" s="189"/>
      <c r="D3090" s="189"/>
    </row>
    <row r="3091" spans="2:4">
      <c r="B3091" s="189"/>
      <c r="C3091" s="189"/>
      <c r="D3091" s="189"/>
    </row>
    <row r="3092" spans="2:4">
      <c r="B3092" s="189"/>
      <c r="C3092" s="189"/>
      <c r="D3092" s="189"/>
    </row>
    <row r="3093" spans="2:4">
      <c r="B3093" s="189"/>
      <c r="C3093" s="189"/>
      <c r="D3093" s="189"/>
    </row>
    <row r="3094" spans="2:4">
      <c r="B3094" s="189"/>
      <c r="C3094" s="189"/>
      <c r="D3094" s="189"/>
    </row>
    <row r="3095" spans="2:4">
      <c r="B3095" s="189"/>
      <c r="C3095" s="189"/>
      <c r="D3095" s="189"/>
    </row>
    <row r="3096" spans="2:4">
      <c r="B3096" s="189"/>
      <c r="C3096" s="189"/>
      <c r="D3096" s="189"/>
    </row>
    <row r="3097" spans="2:4">
      <c r="B3097" s="189"/>
      <c r="C3097" s="189"/>
      <c r="D3097" s="189"/>
    </row>
    <row r="3098" spans="2:4">
      <c r="B3098" s="189"/>
      <c r="C3098" s="189"/>
      <c r="D3098" s="189"/>
    </row>
    <row r="3099" spans="2:4">
      <c r="B3099" s="189"/>
      <c r="C3099" s="189"/>
      <c r="D3099" s="189"/>
    </row>
    <row r="3100" spans="2:4">
      <c r="B3100" s="189"/>
      <c r="C3100" s="189"/>
      <c r="D3100" s="189"/>
    </row>
    <row r="3101" spans="2:4">
      <c r="B3101" s="189"/>
      <c r="C3101" s="189"/>
      <c r="D3101" s="189"/>
    </row>
    <row r="3102" spans="2:4">
      <c r="B3102" s="189"/>
      <c r="C3102" s="189"/>
      <c r="D3102" s="189"/>
    </row>
    <row r="3103" spans="2:4">
      <c r="B3103" s="189"/>
      <c r="C3103" s="189"/>
      <c r="D3103" s="189"/>
    </row>
    <row r="3104" spans="2:4">
      <c r="B3104" s="189"/>
      <c r="C3104" s="189"/>
      <c r="D3104" s="189"/>
    </row>
    <row r="3105" spans="2:4">
      <c r="B3105" s="189"/>
      <c r="C3105" s="189"/>
      <c r="D3105" s="189"/>
    </row>
    <row r="3106" spans="2:4">
      <c r="B3106" s="189"/>
      <c r="C3106" s="189"/>
      <c r="D3106" s="189"/>
    </row>
    <row r="3107" spans="2:4">
      <c r="B3107" s="189"/>
      <c r="C3107" s="189"/>
      <c r="D3107" s="189"/>
    </row>
    <row r="3108" spans="2:4">
      <c r="B3108" s="189"/>
      <c r="C3108" s="189"/>
      <c r="D3108" s="189"/>
    </row>
    <row r="3109" spans="2:4">
      <c r="B3109" s="189"/>
      <c r="C3109" s="189"/>
      <c r="D3109" s="189"/>
    </row>
    <row r="3110" spans="2:4">
      <c r="B3110" s="189"/>
      <c r="C3110" s="189"/>
      <c r="D3110" s="189"/>
    </row>
    <row r="3111" spans="2:4">
      <c r="B3111" s="189"/>
      <c r="C3111" s="189"/>
      <c r="D3111" s="189"/>
    </row>
    <row r="3112" spans="2:4">
      <c r="B3112" s="189"/>
      <c r="C3112" s="189"/>
      <c r="D3112" s="189"/>
    </row>
    <row r="3113" spans="2:4">
      <c r="B3113" s="189"/>
      <c r="C3113" s="189"/>
      <c r="D3113" s="189"/>
    </row>
    <row r="3114" spans="2:4">
      <c r="B3114" s="189"/>
      <c r="C3114" s="189"/>
      <c r="D3114" s="189"/>
    </row>
    <row r="3115" spans="2:4">
      <c r="B3115" s="189"/>
      <c r="C3115" s="189"/>
      <c r="D3115" s="189"/>
    </row>
    <row r="3116" spans="2:4">
      <c r="B3116" s="189"/>
      <c r="C3116" s="189"/>
      <c r="D3116" s="189"/>
    </row>
    <row r="3117" spans="2:4">
      <c r="B3117" s="189"/>
      <c r="C3117" s="189"/>
      <c r="D3117" s="189"/>
    </row>
    <row r="3118" spans="2:4">
      <c r="B3118" s="189"/>
      <c r="C3118" s="189"/>
      <c r="D3118" s="189"/>
    </row>
    <row r="3119" spans="2:4">
      <c r="B3119" s="189"/>
      <c r="C3119" s="189"/>
      <c r="D3119" s="189"/>
    </row>
    <row r="3120" spans="2:4">
      <c r="B3120" s="189"/>
      <c r="C3120" s="189"/>
      <c r="D3120" s="189"/>
    </row>
    <row r="3121" spans="2:4">
      <c r="B3121" s="189"/>
      <c r="C3121" s="189"/>
      <c r="D3121" s="189"/>
    </row>
    <row r="3122" spans="2:4">
      <c r="B3122" s="189"/>
      <c r="C3122" s="189"/>
      <c r="D3122" s="189"/>
    </row>
    <row r="3123" spans="2:4">
      <c r="B3123" s="189"/>
      <c r="C3123" s="189"/>
      <c r="D3123" s="189"/>
    </row>
    <row r="3124" spans="2:4">
      <c r="B3124" s="189"/>
      <c r="C3124" s="189"/>
      <c r="D3124" s="189"/>
    </row>
    <row r="3125" spans="2:4">
      <c r="B3125" s="189"/>
      <c r="C3125" s="189"/>
      <c r="D3125" s="189"/>
    </row>
    <row r="3126" spans="2:4">
      <c r="B3126" s="189"/>
      <c r="C3126" s="189"/>
      <c r="D3126" s="189"/>
    </row>
    <row r="3127" spans="2:4">
      <c r="B3127" s="189"/>
      <c r="C3127" s="189"/>
      <c r="D3127" s="189"/>
    </row>
    <row r="3128" spans="2:4">
      <c r="B3128" s="189"/>
      <c r="C3128" s="189"/>
      <c r="D3128" s="189"/>
    </row>
    <row r="3129" spans="2:4">
      <c r="B3129" s="189"/>
      <c r="C3129" s="189"/>
      <c r="D3129" s="189"/>
    </row>
    <row r="3130" spans="2:4">
      <c r="B3130" s="189"/>
      <c r="C3130" s="189"/>
      <c r="D3130" s="189"/>
    </row>
    <row r="3131" spans="2:4">
      <c r="B3131" s="189"/>
      <c r="C3131" s="189"/>
      <c r="D3131" s="189"/>
    </row>
    <row r="3132" spans="2:4">
      <c r="B3132" s="189"/>
      <c r="C3132" s="189"/>
      <c r="D3132" s="189"/>
    </row>
    <row r="3133" spans="2:4">
      <c r="B3133" s="189"/>
      <c r="C3133" s="189"/>
      <c r="D3133" s="189"/>
    </row>
    <row r="3134" spans="2:4">
      <c r="B3134" s="189"/>
      <c r="C3134" s="189"/>
      <c r="D3134" s="189"/>
    </row>
    <row r="3135" spans="2:4">
      <c r="B3135" s="189"/>
      <c r="C3135" s="189"/>
      <c r="D3135" s="189"/>
    </row>
    <row r="3136" spans="2:4">
      <c r="B3136" s="189"/>
      <c r="C3136" s="189"/>
      <c r="D3136" s="189"/>
    </row>
    <row r="3137" spans="2:4">
      <c r="B3137" s="189"/>
      <c r="C3137" s="189"/>
      <c r="D3137" s="189"/>
    </row>
    <row r="3138" spans="2:4">
      <c r="B3138" s="189"/>
      <c r="C3138" s="189"/>
      <c r="D3138" s="189"/>
    </row>
    <row r="3139" spans="2:4">
      <c r="B3139" s="189"/>
      <c r="C3139" s="189"/>
      <c r="D3139" s="189"/>
    </row>
    <row r="3140" spans="2:4">
      <c r="B3140" s="189"/>
      <c r="C3140" s="189"/>
      <c r="D3140" s="189"/>
    </row>
    <row r="3141" spans="2:4">
      <c r="B3141" s="189"/>
      <c r="C3141" s="189"/>
      <c r="D3141" s="189"/>
    </row>
    <row r="3142" spans="2:4">
      <c r="B3142" s="189"/>
      <c r="C3142" s="189"/>
      <c r="D3142" s="189"/>
    </row>
    <row r="3143" spans="2:4">
      <c r="B3143" s="189"/>
      <c r="C3143" s="189"/>
      <c r="D3143" s="189"/>
    </row>
    <row r="3144" spans="2:4">
      <c r="B3144" s="189"/>
      <c r="C3144" s="189"/>
      <c r="D3144" s="189"/>
    </row>
    <row r="3145" spans="2:4">
      <c r="B3145" s="189"/>
      <c r="C3145" s="189"/>
      <c r="D3145" s="189"/>
    </row>
    <row r="3146" spans="2:4">
      <c r="B3146" s="189"/>
      <c r="C3146" s="189"/>
      <c r="D3146" s="189"/>
    </row>
    <row r="3147" spans="2:4">
      <c r="B3147" s="189"/>
      <c r="C3147" s="189"/>
      <c r="D3147" s="189"/>
    </row>
    <row r="3148" spans="2:4">
      <c r="B3148" s="189"/>
      <c r="C3148" s="189"/>
      <c r="D3148" s="189"/>
    </row>
    <row r="3149" spans="2:4">
      <c r="B3149" s="189"/>
      <c r="C3149" s="189"/>
      <c r="D3149" s="189"/>
    </row>
    <row r="3150" spans="2:4">
      <c r="B3150" s="189"/>
      <c r="C3150" s="189"/>
      <c r="D3150" s="189"/>
    </row>
    <row r="3151" spans="2:4">
      <c r="B3151" s="189"/>
      <c r="C3151" s="189"/>
      <c r="D3151" s="189"/>
    </row>
    <row r="3152" spans="2:4">
      <c r="B3152" s="189"/>
      <c r="C3152" s="189"/>
      <c r="D3152" s="189"/>
    </row>
    <row r="3153" spans="2:4">
      <c r="B3153" s="189"/>
      <c r="C3153" s="189"/>
      <c r="D3153" s="189"/>
    </row>
    <row r="3154" spans="2:4">
      <c r="B3154" s="189"/>
      <c r="C3154" s="189"/>
      <c r="D3154" s="189"/>
    </row>
    <row r="3155" spans="2:4">
      <c r="B3155" s="189"/>
      <c r="C3155" s="189"/>
      <c r="D3155" s="189"/>
    </row>
    <row r="3156" spans="2:4">
      <c r="B3156" s="189"/>
      <c r="C3156" s="189"/>
      <c r="D3156" s="189"/>
    </row>
    <row r="3157" spans="2:4">
      <c r="B3157" s="189"/>
      <c r="C3157" s="189"/>
      <c r="D3157" s="189"/>
    </row>
    <row r="3158" spans="2:4">
      <c r="B3158" s="189"/>
      <c r="C3158" s="189"/>
      <c r="D3158" s="189"/>
    </row>
    <row r="3159" spans="2:4">
      <c r="B3159" s="189"/>
      <c r="C3159" s="189"/>
      <c r="D3159" s="189"/>
    </row>
    <row r="3160" spans="2:4">
      <c r="B3160" s="189"/>
      <c r="C3160" s="189"/>
      <c r="D3160" s="189"/>
    </row>
    <row r="3161" spans="2:4">
      <c r="B3161" s="189"/>
      <c r="C3161" s="189"/>
      <c r="D3161" s="189"/>
    </row>
    <row r="3162" spans="2:4">
      <c r="B3162" s="189"/>
      <c r="C3162" s="189"/>
      <c r="D3162" s="189"/>
    </row>
    <row r="3163" spans="2:4">
      <c r="B3163" s="189"/>
      <c r="C3163" s="189"/>
      <c r="D3163" s="189"/>
    </row>
    <row r="3164" spans="2:4">
      <c r="B3164" s="189"/>
      <c r="C3164" s="189"/>
      <c r="D3164" s="189"/>
    </row>
    <row r="3165" spans="2:4">
      <c r="B3165" s="189"/>
      <c r="C3165" s="189"/>
      <c r="D3165" s="189"/>
    </row>
    <row r="3166" spans="2:4">
      <c r="B3166" s="189"/>
      <c r="C3166" s="189"/>
      <c r="D3166" s="189"/>
    </row>
    <row r="3167" spans="2:4">
      <c r="B3167" s="189"/>
      <c r="C3167" s="189"/>
      <c r="D3167" s="189"/>
    </row>
    <row r="3168" spans="2:4">
      <c r="B3168" s="189"/>
      <c r="C3168" s="189"/>
      <c r="D3168" s="189"/>
    </row>
    <row r="3169" spans="2:4">
      <c r="B3169" s="189"/>
      <c r="C3169" s="189"/>
      <c r="D3169" s="189"/>
    </row>
    <row r="3170" spans="2:4">
      <c r="B3170" s="189"/>
      <c r="C3170" s="189"/>
      <c r="D3170" s="189"/>
    </row>
    <row r="3171" spans="2:4">
      <c r="B3171" s="189"/>
      <c r="C3171" s="189"/>
      <c r="D3171" s="189"/>
    </row>
    <row r="3172" spans="2:4">
      <c r="B3172" s="189"/>
      <c r="C3172" s="189"/>
      <c r="D3172" s="189"/>
    </row>
    <row r="3173" spans="2:4">
      <c r="B3173" s="189"/>
      <c r="C3173" s="189"/>
      <c r="D3173" s="189"/>
    </row>
    <row r="3174" spans="2:4">
      <c r="B3174" s="189"/>
      <c r="C3174" s="189"/>
      <c r="D3174" s="189"/>
    </row>
    <row r="3175" spans="2:4">
      <c r="B3175" s="189"/>
      <c r="C3175" s="189"/>
      <c r="D3175" s="189"/>
    </row>
    <row r="3176" spans="2:4">
      <c r="B3176" s="189"/>
      <c r="C3176" s="189"/>
      <c r="D3176" s="189"/>
    </row>
    <row r="3177" spans="2:4">
      <c r="B3177" s="189"/>
      <c r="C3177" s="189"/>
      <c r="D3177" s="189"/>
    </row>
    <row r="3178" spans="2:4">
      <c r="B3178" s="189"/>
      <c r="C3178" s="189"/>
      <c r="D3178" s="189"/>
    </row>
    <row r="3179" spans="2:4">
      <c r="B3179" s="189"/>
      <c r="C3179" s="189"/>
      <c r="D3179" s="189"/>
    </row>
    <row r="3180" spans="2:4">
      <c r="B3180" s="189"/>
      <c r="C3180" s="189"/>
      <c r="D3180" s="189"/>
    </row>
    <row r="3181" spans="2:4">
      <c r="B3181" s="189"/>
      <c r="C3181" s="189"/>
      <c r="D3181" s="189"/>
    </row>
    <row r="3182" spans="2:4">
      <c r="B3182" s="189"/>
      <c r="C3182" s="189"/>
      <c r="D3182" s="189"/>
    </row>
    <row r="3183" spans="2:4">
      <c r="B3183" s="189"/>
      <c r="C3183" s="189"/>
      <c r="D3183" s="189"/>
    </row>
    <row r="3184" spans="2:4">
      <c r="B3184" s="189"/>
      <c r="C3184" s="189"/>
      <c r="D3184" s="189"/>
    </row>
    <row r="3185" spans="2:4">
      <c r="B3185" s="189"/>
      <c r="C3185" s="189"/>
      <c r="D3185" s="189"/>
    </row>
    <row r="3186" spans="2:4">
      <c r="B3186" s="189"/>
      <c r="C3186" s="189"/>
      <c r="D3186" s="189"/>
    </row>
    <row r="3187" spans="2:4">
      <c r="B3187" s="189"/>
      <c r="C3187" s="189"/>
      <c r="D3187" s="189"/>
    </row>
    <row r="3188" spans="2:4">
      <c r="B3188" s="189"/>
      <c r="C3188" s="189"/>
      <c r="D3188" s="189"/>
    </row>
    <row r="3189" spans="2:4">
      <c r="B3189" s="189"/>
      <c r="C3189" s="189"/>
      <c r="D3189" s="189"/>
    </row>
    <row r="3190" spans="2:4">
      <c r="B3190" s="189"/>
      <c r="C3190" s="189"/>
      <c r="D3190" s="189"/>
    </row>
    <row r="3191" spans="2:4">
      <c r="B3191" s="189"/>
      <c r="C3191" s="189"/>
      <c r="D3191" s="189"/>
    </row>
    <row r="3192" spans="2:4">
      <c r="B3192" s="189"/>
      <c r="C3192" s="189"/>
      <c r="D3192" s="189"/>
    </row>
    <row r="3193" spans="2:4">
      <c r="B3193" s="189"/>
      <c r="C3193" s="189"/>
      <c r="D3193" s="189"/>
    </row>
    <row r="3194" spans="2:4">
      <c r="B3194" s="189"/>
      <c r="C3194" s="189"/>
      <c r="D3194" s="189"/>
    </row>
    <row r="3195" spans="2:4">
      <c r="B3195" s="189"/>
      <c r="C3195" s="189"/>
      <c r="D3195" s="189"/>
    </row>
    <row r="3196" spans="2:4">
      <c r="B3196" s="189"/>
      <c r="C3196" s="189"/>
      <c r="D3196" s="189"/>
    </row>
    <row r="3197" spans="2:4">
      <c r="B3197" s="189"/>
      <c r="C3197" s="189"/>
      <c r="D3197" s="189"/>
    </row>
    <row r="3198" spans="2:4">
      <c r="B3198" s="189"/>
      <c r="C3198" s="189"/>
      <c r="D3198" s="189"/>
    </row>
    <row r="3199" spans="2:4">
      <c r="B3199" s="189"/>
      <c r="C3199" s="189"/>
      <c r="D3199" s="189"/>
    </row>
    <row r="3200" spans="2:4">
      <c r="B3200" s="189"/>
      <c r="C3200" s="189"/>
      <c r="D3200" s="189"/>
    </row>
    <row r="3201" spans="2:4">
      <c r="B3201" s="189"/>
      <c r="C3201" s="189"/>
      <c r="D3201" s="189"/>
    </row>
    <row r="3202" spans="2:4">
      <c r="B3202" s="189"/>
      <c r="C3202" s="189"/>
      <c r="D3202" s="189"/>
    </row>
    <row r="3203" spans="2:4">
      <c r="B3203" s="189"/>
      <c r="C3203" s="189"/>
      <c r="D3203" s="189"/>
    </row>
    <row r="3204" spans="2:4">
      <c r="B3204" s="189"/>
      <c r="C3204" s="189"/>
      <c r="D3204" s="189"/>
    </row>
    <row r="3205" spans="2:4">
      <c r="B3205" s="189"/>
      <c r="C3205" s="189"/>
      <c r="D3205" s="189"/>
    </row>
    <row r="3206" spans="2:4">
      <c r="B3206" s="189"/>
      <c r="C3206" s="189"/>
      <c r="D3206" s="189"/>
    </row>
    <row r="3207" spans="2:4">
      <c r="B3207" s="189"/>
      <c r="C3207" s="189"/>
      <c r="D3207" s="189"/>
    </row>
    <row r="3208" spans="2:4">
      <c r="B3208" s="189"/>
      <c r="C3208" s="189"/>
      <c r="D3208" s="189"/>
    </row>
    <row r="3209" spans="2:4">
      <c r="B3209" s="189"/>
      <c r="C3209" s="189"/>
      <c r="D3209" s="189"/>
    </row>
    <row r="3210" spans="2:4">
      <c r="B3210" s="189"/>
      <c r="C3210" s="189"/>
      <c r="D3210" s="189"/>
    </row>
    <row r="3211" spans="2:4">
      <c r="B3211" s="189"/>
      <c r="C3211" s="189"/>
      <c r="D3211" s="189"/>
    </row>
    <row r="3212" spans="2:4">
      <c r="B3212" s="189"/>
      <c r="C3212" s="189"/>
      <c r="D3212" s="189"/>
    </row>
    <row r="3213" spans="2:4">
      <c r="B3213" s="189"/>
      <c r="C3213" s="189"/>
      <c r="D3213" s="189"/>
    </row>
    <row r="3214" spans="2:4">
      <c r="B3214" s="189"/>
      <c r="C3214" s="189"/>
      <c r="D3214" s="189"/>
    </row>
    <row r="3215" spans="2:4">
      <c r="B3215" s="189"/>
      <c r="C3215" s="189"/>
      <c r="D3215" s="189"/>
    </row>
    <row r="3216" spans="2:4">
      <c r="B3216" s="189"/>
      <c r="C3216" s="189"/>
      <c r="D3216" s="189"/>
    </row>
    <row r="3217" spans="2:4">
      <c r="B3217" s="189"/>
      <c r="C3217" s="189"/>
      <c r="D3217" s="189"/>
    </row>
    <row r="3218" spans="2:4">
      <c r="B3218" s="189"/>
      <c r="C3218" s="189"/>
      <c r="D3218" s="189"/>
    </row>
    <row r="3219" spans="2:4">
      <c r="B3219" s="189"/>
      <c r="C3219" s="189"/>
      <c r="D3219" s="189"/>
    </row>
    <row r="3220" spans="2:4">
      <c r="B3220" s="189"/>
      <c r="C3220" s="189"/>
      <c r="D3220" s="189"/>
    </row>
    <row r="3221" spans="2:4">
      <c r="B3221" s="189"/>
      <c r="C3221" s="189"/>
      <c r="D3221" s="189"/>
    </row>
    <row r="3222" spans="2:4">
      <c r="B3222" s="189"/>
      <c r="C3222" s="189"/>
      <c r="D3222" s="189"/>
    </row>
    <row r="3223" spans="2:4">
      <c r="B3223" s="189"/>
      <c r="C3223" s="189"/>
      <c r="D3223" s="189"/>
    </row>
    <row r="3224" spans="2:4">
      <c r="B3224" s="189"/>
      <c r="C3224" s="189"/>
      <c r="D3224" s="189"/>
    </row>
    <row r="3225" spans="2:4">
      <c r="B3225" s="189"/>
      <c r="C3225" s="189"/>
      <c r="D3225" s="189"/>
    </row>
    <row r="3226" spans="2:4">
      <c r="B3226" s="189"/>
      <c r="C3226" s="189"/>
      <c r="D3226" s="189"/>
    </row>
    <row r="3227" spans="2:4">
      <c r="B3227" s="189"/>
      <c r="C3227" s="189"/>
      <c r="D3227" s="189"/>
    </row>
    <row r="3228" spans="2:4">
      <c r="B3228" s="189"/>
      <c r="C3228" s="189"/>
      <c r="D3228" s="189"/>
    </row>
    <row r="3229" spans="2:4">
      <c r="B3229" s="189"/>
      <c r="C3229" s="189"/>
      <c r="D3229" s="189"/>
    </row>
    <row r="3230" spans="2:4">
      <c r="B3230" s="189"/>
      <c r="C3230" s="189"/>
      <c r="D3230" s="189"/>
    </row>
    <row r="3231" spans="2:4">
      <c r="B3231" s="189"/>
      <c r="C3231" s="189"/>
      <c r="D3231" s="189"/>
    </row>
    <row r="3232" spans="2:4">
      <c r="B3232" s="189"/>
      <c r="C3232" s="189"/>
      <c r="D3232" s="189"/>
    </row>
    <row r="3233" spans="2:4">
      <c r="B3233" s="189"/>
      <c r="C3233" s="189"/>
      <c r="D3233" s="189"/>
    </row>
    <row r="3234" spans="2:4">
      <c r="B3234" s="189"/>
      <c r="C3234" s="189"/>
      <c r="D3234" s="189"/>
    </row>
    <row r="3235" spans="2:4">
      <c r="B3235" s="189"/>
      <c r="C3235" s="189"/>
      <c r="D3235" s="189"/>
    </row>
    <row r="3236" spans="2:4">
      <c r="B3236" s="189"/>
      <c r="C3236" s="189"/>
      <c r="D3236" s="189"/>
    </row>
    <row r="3237" spans="2:4">
      <c r="B3237" s="189"/>
      <c r="C3237" s="189"/>
      <c r="D3237" s="189"/>
    </row>
    <row r="3238" spans="2:4">
      <c r="B3238" s="189"/>
      <c r="C3238" s="189"/>
      <c r="D3238" s="189"/>
    </row>
    <row r="3239" spans="2:4">
      <c r="B3239" s="189"/>
      <c r="C3239" s="189"/>
      <c r="D3239" s="189"/>
    </row>
    <row r="3240" spans="2:4">
      <c r="B3240" s="189"/>
      <c r="C3240" s="189"/>
      <c r="D3240" s="189"/>
    </row>
    <row r="3241" spans="2:4">
      <c r="B3241" s="189"/>
      <c r="C3241" s="189"/>
      <c r="D3241" s="189"/>
    </row>
    <row r="3242" spans="2:4">
      <c r="B3242" s="189"/>
      <c r="C3242" s="189"/>
      <c r="D3242" s="189"/>
    </row>
    <row r="3243" spans="2:4">
      <c r="B3243" s="189"/>
      <c r="C3243" s="189"/>
      <c r="D3243" s="189"/>
    </row>
    <row r="3244" spans="2:4">
      <c r="B3244" s="189"/>
      <c r="C3244" s="189"/>
      <c r="D3244" s="189"/>
    </row>
    <row r="3245" spans="2:4">
      <c r="B3245" s="189"/>
      <c r="C3245" s="189"/>
      <c r="D3245" s="189"/>
    </row>
    <row r="3246" spans="2:4">
      <c r="B3246" s="189"/>
      <c r="C3246" s="189"/>
      <c r="D3246" s="189"/>
    </row>
    <row r="3247" spans="2:4">
      <c r="B3247" s="189"/>
      <c r="C3247" s="189"/>
      <c r="D3247" s="189"/>
    </row>
    <row r="3248" spans="2:4">
      <c r="B3248" s="189"/>
      <c r="C3248" s="189"/>
      <c r="D3248" s="189"/>
    </row>
    <row r="3249" spans="2:4">
      <c r="B3249" s="189"/>
      <c r="C3249" s="189"/>
      <c r="D3249" s="189"/>
    </row>
    <row r="3250" spans="2:4">
      <c r="B3250" s="189"/>
      <c r="C3250" s="189"/>
      <c r="D3250" s="189"/>
    </row>
    <row r="3251" spans="2:4">
      <c r="B3251" s="189"/>
      <c r="C3251" s="189"/>
      <c r="D3251" s="189"/>
    </row>
    <row r="3252" spans="2:4">
      <c r="B3252" s="189"/>
      <c r="C3252" s="189"/>
      <c r="D3252" s="189"/>
    </row>
    <row r="3253" spans="2:4">
      <c r="B3253" s="189"/>
      <c r="C3253" s="189"/>
      <c r="D3253" s="189"/>
    </row>
    <row r="3254" spans="2:4">
      <c r="B3254" s="189"/>
      <c r="C3254" s="189"/>
      <c r="D3254" s="189"/>
    </row>
    <row r="3255" spans="2:4">
      <c r="B3255" s="189"/>
      <c r="C3255" s="189"/>
      <c r="D3255" s="189"/>
    </row>
    <row r="3256" spans="2:4">
      <c r="B3256" s="189"/>
      <c r="C3256" s="189"/>
      <c r="D3256" s="189"/>
    </row>
    <row r="3257" spans="2:4">
      <c r="B3257" s="189"/>
      <c r="C3257" s="189"/>
      <c r="D3257" s="189"/>
    </row>
    <row r="3258" spans="2:4">
      <c r="B3258" s="189"/>
      <c r="C3258" s="189"/>
      <c r="D3258" s="189"/>
    </row>
    <row r="3259" spans="2:4">
      <c r="B3259" s="189"/>
      <c r="C3259" s="189"/>
      <c r="D3259" s="189"/>
    </row>
    <row r="3260" spans="2:4">
      <c r="B3260" s="189"/>
      <c r="C3260" s="189"/>
      <c r="D3260" s="189"/>
    </row>
    <row r="3261" spans="2:4">
      <c r="B3261" s="189"/>
      <c r="C3261" s="189"/>
      <c r="D3261" s="189"/>
    </row>
    <row r="3262" spans="2:4">
      <c r="B3262" s="189"/>
      <c r="C3262" s="189"/>
      <c r="D3262" s="189"/>
    </row>
    <row r="3263" spans="2:4">
      <c r="B3263" s="189"/>
      <c r="C3263" s="189"/>
      <c r="D3263" s="189"/>
    </row>
    <row r="3264" spans="2:4">
      <c r="B3264" s="189"/>
      <c r="C3264" s="189"/>
      <c r="D3264" s="189"/>
    </row>
    <row r="3265" spans="2:4">
      <c r="B3265" s="189"/>
      <c r="C3265" s="189"/>
      <c r="D3265" s="189"/>
    </row>
    <row r="3266" spans="2:4">
      <c r="B3266" s="189"/>
      <c r="C3266" s="189"/>
      <c r="D3266" s="189"/>
    </row>
    <row r="3267" spans="2:4">
      <c r="B3267" s="189"/>
      <c r="C3267" s="189"/>
      <c r="D3267" s="189"/>
    </row>
    <row r="3268" spans="2:4">
      <c r="B3268" s="189"/>
      <c r="C3268" s="189"/>
      <c r="D3268" s="189"/>
    </row>
    <row r="3269" spans="2:4">
      <c r="B3269" s="189"/>
      <c r="C3269" s="189"/>
      <c r="D3269" s="189"/>
    </row>
    <row r="3270" spans="2:4">
      <c r="B3270" s="189"/>
      <c r="C3270" s="189"/>
      <c r="D3270" s="189"/>
    </row>
    <row r="3271" spans="2:4">
      <c r="B3271" s="189"/>
      <c r="C3271" s="189"/>
      <c r="D3271" s="189"/>
    </row>
    <row r="3272" spans="2:4">
      <c r="B3272" s="189"/>
      <c r="C3272" s="189"/>
      <c r="D3272" s="189"/>
    </row>
    <row r="3273" spans="2:4">
      <c r="B3273" s="189"/>
      <c r="C3273" s="189"/>
      <c r="D3273" s="189"/>
    </row>
    <row r="3274" spans="2:4">
      <c r="B3274" s="189"/>
      <c r="C3274" s="189"/>
      <c r="D3274" s="189"/>
    </row>
    <row r="3275" spans="2:4">
      <c r="B3275" s="189"/>
      <c r="C3275" s="189"/>
      <c r="D3275" s="189"/>
    </row>
    <row r="3276" spans="2:4">
      <c r="B3276" s="189"/>
      <c r="C3276" s="189"/>
      <c r="D3276" s="189"/>
    </row>
    <row r="3277" spans="2:4">
      <c r="B3277" s="189"/>
      <c r="C3277" s="189"/>
      <c r="D3277" s="189"/>
    </row>
    <row r="3278" spans="2:4">
      <c r="B3278" s="189"/>
      <c r="C3278" s="189"/>
      <c r="D3278" s="189"/>
    </row>
    <row r="3279" spans="2:4">
      <c r="B3279" s="189"/>
      <c r="C3279" s="189"/>
      <c r="D3279" s="189"/>
    </row>
    <row r="3280" spans="2:4">
      <c r="B3280" s="189"/>
      <c r="C3280" s="189"/>
      <c r="D3280" s="189"/>
    </row>
    <row r="3281" spans="2:4">
      <c r="B3281" s="189"/>
      <c r="C3281" s="189"/>
      <c r="D3281" s="189"/>
    </row>
    <row r="3282" spans="2:4">
      <c r="B3282" s="189"/>
      <c r="C3282" s="189"/>
      <c r="D3282" s="189"/>
    </row>
    <row r="3283" spans="2:4">
      <c r="B3283" s="189"/>
      <c r="C3283" s="189"/>
      <c r="D3283" s="189"/>
    </row>
    <row r="3284" spans="2:4">
      <c r="B3284" s="189"/>
      <c r="C3284" s="189"/>
      <c r="D3284" s="189"/>
    </row>
    <row r="3285" spans="2:4">
      <c r="B3285" s="189"/>
      <c r="C3285" s="189"/>
      <c r="D3285" s="189"/>
    </row>
    <row r="3286" spans="2:4">
      <c r="B3286" s="189"/>
      <c r="C3286" s="189"/>
      <c r="D3286" s="189"/>
    </row>
    <row r="3287" spans="2:4">
      <c r="B3287" s="189"/>
      <c r="C3287" s="189"/>
      <c r="D3287" s="189"/>
    </row>
    <row r="3288" spans="2:4">
      <c r="B3288" s="189"/>
      <c r="C3288" s="189"/>
      <c r="D3288" s="189"/>
    </row>
    <row r="3289" spans="2:4">
      <c r="B3289" s="189"/>
      <c r="C3289" s="189"/>
      <c r="D3289" s="189"/>
    </row>
    <row r="3290" spans="2:4">
      <c r="B3290" s="189"/>
      <c r="C3290" s="189"/>
      <c r="D3290" s="189"/>
    </row>
    <row r="3291" spans="2:4">
      <c r="B3291" s="189"/>
      <c r="C3291" s="189"/>
      <c r="D3291" s="189"/>
    </row>
    <row r="3292" spans="2:4">
      <c r="B3292" s="189"/>
      <c r="C3292" s="189"/>
      <c r="D3292" s="189"/>
    </row>
    <row r="3293" spans="2:4">
      <c r="B3293" s="189"/>
      <c r="C3293" s="189"/>
      <c r="D3293" s="189"/>
    </row>
    <row r="3294" spans="2:4">
      <c r="B3294" s="189"/>
      <c r="C3294" s="189"/>
      <c r="D3294" s="189"/>
    </row>
    <row r="3295" spans="2:4">
      <c r="B3295" s="189"/>
      <c r="C3295" s="189"/>
      <c r="D3295" s="189"/>
    </row>
    <row r="3296" spans="2:4">
      <c r="B3296" s="189"/>
      <c r="C3296" s="189"/>
      <c r="D3296" s="189"/>
    </row>
    <row r="3297" spans="2:4">
      <c r="B3297" s="189"/>
      <c r="C3297" s="189"/>
      <c r="D3297" s="189"/>
    </row>
    <row r="3298" spans="2:4">
      <c r="B3298" s="189"/>
      <c r="C3298" s="189"/>
      <c r="D3298" s="189"/>
    </row>
    <row r="3299" spans="2:4">
      <c r="B3299" s="189"/>
      <c r="C3299" s="189"/>
      <c r="D3299" s="189"/>
    </row>
    <row r="3300" spans="2:4">
      <c r="B3300" s="189"/>
      <c r="C3300" s="189"/>
      <c r="D3300" s="189"/>
    </row>
    <row r="3301" spans="2:4">
      <c r="B3301" s="189"/>
      <c r="C3301" s="189"/>
      <c r="D3301" s="189"/>
    </row>
    <row r="3302" spans="2:4">
      <c r="B3302" s="189"/>
      <c r="C3302" s="189"/>
      <c r="D3302" s="189"/>
    </row>
    <row r="3303" spans="2:4">
      <c r="B3303" s="189"/>
      <c r="C3303" s="189"/>
      <c r="D3303" s="189"/>
    </row>
    <row r="3304" spans="2:4">
      <c r="B3304" s="189"/>
      <c r="C3304" s="189"/>
      <c r="D3304" s="189"/>
    </row>
    <row r="3305" spans="2:4">
      <c r="B3305" s="189"/>
      <c r="C3305" s="189"/>
      <c r="D3305" s="189"/>
    </row>
    <row r="3306" spans="2:4">
      <c r="B3306" s="189"/>
      <c r="C3306" s="189"/>
      <c r="D3306" s="189"/>
    </row>
    <row r="3307" spans="2:4">
      <c r="B3307" s="189"/>
      <c r="C3307" s="189"/>
      <c r="D3307" s="189"/>
    </row>
    <row r="3308" spans="2:4">
      <c r="B3308" s="189"/>
      <c r="C3308" s="189"/>
      <c r="D3308" s="189"/>
    </row>
    <row r="3309" spans="2:4">
      <c r="B3309" s="189"/>
      <c r="C3309" s="189"/>
      <c r="D3309" s="189"/>
    </row>
    <row r="3310" spans="2:4">
      <c r="B3310" s="189"/>
      <c r="C3310" s="189"/>
      <c r="D3310" s="189"/>
    </row>
    <row r="3311" spans="2:4">
      <c r="B3311" s="189"/>
      <c r="C3311" s="189"/>
      <c r="D3311" s="189"/>
    </row>
    <row r="3312" spans="2:4">
      <c r="B3312" s="189"/>
      <c r="C3312" s="189"/>
      <c r="D3312" s="189"/>
    </row>
    <row r="3313" spans="2:4">
      <c r="B3313" s="189"/>
      <c r="C3313" s="189"/>
      <c r="D3313" s="189"/>
    </row>
    <row r="3314" spans="2:4">
      <c r="B3314" s="189"/>
      <c r="C3314" s="189"/>
      <c r="D3314" s="189"/>
    </row>
    <row r="3315" spans="2:4">
      <c r="B3315" s="189"/>
      <c r="C3315" s="189"/>
      <c r="D3315" s="189"/>
    </row>
    <row r="3316" spans="2:4">
      <c r="B3316" s="189"/>
      <c r="C3316" s="189"/>
      <c r="D3316" s="189"/>
    </row>
    <row r="3317" spans="2:4">
      <c r="B3317" s="189"/>
      <c r="C3317" s="189"/>
      <c r="D3317" s="189"/>
    </row>
    <row r="3318" spans="2:4">
      <c r="B3318" s="189"/>
      <c r="C3318" s="189"/>
      <c r="D3318" s="189"/>
    </row>
    <row r="3319" spans="2:4">
      <c r="B3319" s="189"/>
      <c r="C3319" s="189"/>
      <c r="D3319" s="189"/>
    </row>
    <row r="3320" spans="2:4">
      <c r="B3320" s="189"/>
      <c r="C3320" s="189"/>
      <c r="D3320" s="189"/>
    </row>
    <row r="3321" spans="2:4">
      <c r="B3321" s="189"/>
      <c r="C3321" s="189"/>
      <c r="D3321" s="189"/>
    </row>
    <row r="3322" spans="2:4">
      <c r="B3322" s="189"/>
      <c r="C3322" s="189"/>
      <c r="D3322" s="189"/>
    </row>
    <row r="3323" spans="2:4">
      <c r="B3323" s="189"/>
      <c r="C3323" s="189"/>
      <c r="D3323" s="189"/>
    </row>
    <row r="3324" spans="2:4">
      <c r="B3324" s="189"/>
      <c r="C3324" s="189"/>
      <c r="D3324" s="189"/>
    </row>
    <row r="3325" spans="2:4">
      <c r="B3325" s="189"/>
      <c r="C3325" s="189"/>
      <c r="D3325" s="189"/>
    </row>
    <row r="3326" spans="2:4">
      <c r="B3326" s="189"/>
      <c r="C3326" s="189"/>
      <c r="D3326" s="189"/>
    </row>
    <row r="3327" spans="2:4">
      <c r="B3327" s="189"/>
      <c r="C3327" s="189"/>
      <c r="D3327" s="189"/>
    </row>
    <row r="3328" spans="2:4">
      <c r="B3328" s="189"/>
      <c r="C3328" s="189"/>
      <c r="D3328" s="189"/>
    </row>
    <row r="3329" spans="2:4">
      <c r="B3329" s="189"/>
      <c r="C3329" s="189"/>
      <c r="D3329" s="189"/>
    </row>
    <row r="3330" spans="2:4">
      <c r="B3330" s="189"/>
      <c r="C3330" s="189"/>
      <c r="D3330" s="189"/>
    </row>
    <row r="3331" spans="2:4">
      <c r="B3331" s="189"/>
      <c r="C3331" s="189"/>
      <c r="D3331" s="189"/>
    </row>
    <row r="3332" spans="2:4">
      <c r="B3332" s="189"/>
      <c r="C3332" s="189"/>
      <c r="D3332" s="189"/>
    </row>
    <row r="3333" spans="2:4">
      <c r="B3333" s="189"/>
      <c r="C3333" s="189"/>
      <c r="D3333" s="189"/>
    </row>
    <row r="3334" spans="2:4">
      <c r="B3334" s="189"/>
      <c r="C3334" s="189"/>
      <c r="D3334" s="189"/>
    </row>
    <row r="3335" spans="2:4">
      <c r="B3335" s="189"/>
      <c r="C3335" s="189"/>
      <c r="D3335" s="189"/>
    </row>
    <row r="3336" spans="2:4">
      <c r="B3336" s="189"/>
      <c r="C3336" s="189"/>
      <c r="D3336" s="189"/>
    </row>
    <row r="3337" spans="2:4">
      <c r="B3337" s="189"/>
      <c r="C3337" s="189"/>
      <c r="D3337" s="189"/>
    </row>
    <row r="3338" spans="2:4">
      <c r="B3338" s="189"/>
      <c r="C3338" s="189"/>
      <c r="D3338" s="189"/>
    </row>
    <row r="3339" spans="2:4">
      <c r="B3339" s="189"/>
      <c r="C3339" s="189"/>
      <c r="D3339" s="189"/>
    </row>
    <row r="3340" spans="2:4">
      <c r="B3340" s="189"/>
      <c r="C3340" s="189"/>
      <c r="D3340" s="189"/>
    </row>
    <row r="3341" spans="2:4">
      <c r="B3341" s="189"/>
      <c r="C3341" s="189"/>
      <c r="D3341" s="189"/>
    </row>
    <row r="3342" spans="2:4">
      <c r="B3342" s="189"/>
      <c r="C3342" s="189"/>
      <c r="D3342" s="189"/>
    </row>
    <row r="3343" spans="2:4">
      <c r="B3343" s="189"/>
      <c r="C3343" s="189"/>
      <c r="D3343" s="189"/>
    </row>
    <row r="3344" spans="2:4">
      <c r="B3344" s="189"/>
      <c r="C3344" s="189"/>
      <c r="D3344" s="189"/>
    </row>
    <row r="3345" spans="2:4">
      <c r="B3345" s="189"/>
      <c r="C3345" s="189"/>
      <c r="D3345" s="189"/>
    </row>
    <row r="3346" spans="2:4">
      <c r="B3346" s="189"/>
      <c r="C3346" s="189"/>
      <c r="D3346" s="189"/>
    </row>
    <row r="3347" spans="2:4">
      <c r="B3347" s="189"/>
      <c r="C3347" s="189"/>
      <c r="D3347" s="189"/>
    </row>
    <row r="3348" spans="2:4">
      <c r="B3348" s="189"/>
      <c r="C3348" s="189"/>
      <c r="D3348" s="189"/>
    </row>
    <row r="3349" spans="2:4">
      <c r="B3349" s="189"/>
      <c r="C3349" s="189"/>
      <c r="D3349" s="189"/>
    </row>
    <row r="3350" spans="2:4">
      <c r="B3350" s="189"/>
      <c r="C3350" s="189"/>
      <c r="D3350" s="189"/>
    </row>
    <row r="3351" spans="2:4">
      <c r="B3351" s="189"/>
      <c r="C3351" s="189"/>
      <c r="D3351" s="189"/>
    </row>
    <row r="3352" spans="2:4">
      <c r="B3352" s="189"/>
      <c r="C3352" s="189"/>
      <c r="D3352" s="189"/>
    </row>
    <row r="3353" spans="2:4">
      <c r="B3353" s="189"/>
      <c r="C3353" s="189"/>
      <c r="D3353" s="189"/>
    </row>
    <row r="3354" spans="2:4">
      <c r="B3354" s="189"/>
      <c r="C3354" s="189"/>
      <c r="D3354" s="189"/>
    </row>
    <row r="3355" spans="2:4">
      <c r="B3355" s="189"/>
      <c r="C3355" s="189"/>
      <c r="D3355" s="189"/>
    </row>
    <row r="3356" spans="2:4">
      <c r="B3356" s="189"/>
      <c r="C3356" s="189"/>
      <c r="D3356" s="189"/>
    </row>
    <row r="3357" spans="2:4">
      <c r="B3357" s="189"/>
      <c r="C3357" s="189"/>
      <c r="D3357" s="189"/>
    </row>
    <row r="3358" spans="2:4">
      <c r="B3358" s="189"/>
      <c r="C3358" s="189"/>
      <c r="D3358" s="189"/>
    </row>
    <row r="3359" spans="2:4">
      <c r="B3359" s="189"/>
      <c r="C3359" s="189"/>
      <c r="D3359" s="189"/>
    </row>
    <row r="3360" spans="2:4">
      <c r="B3360" s="189"/>
      <c r="C3360" s="189"/>
      <c r="D3360" s="189"/>
    </row>
    <row r="3361" spans="2:4">
      <c r="B3361" s="189"/>
      <c r="C3361" s="189"/>
      <c r="D3361" s="189"/>
    </row>
    <row r="3362" spans="2:4">
      <c r="B3362" s="189"/>
      <c r="C3362" s="189"/>
      <c r="D3362" s="189"/>
    </row>
    <row r="3363" spans="2:4">
      <c r="B3363" s="189"/>
      <c r="C3363" s="189"/>
      <c r="D3363" s="189"/>
    </row>
    <row r="3364" spans="2:4">
      <c r="B3364" s="189"/>
      <c r="C3364" s="189"/>
      <c r="D3364" s="189"/>
    </row>
    <row r="3365" spans="2:4">
      <c r="B3365" s="189"/>
      <c r="C3365" s="189"/>
      <c r="D3365" s="189"/>
    </row>
    <row r="3366" spans="2:4">
      <c r="B3366" s="189"/>
      <c r="C3366" s="189"/>
      <c r="D3366" s="189"/>
    </row>
    <row r="3367" spans="2:4">
      <c r="B3367" s="189"/>
      <c r="C3367" s="189"/>
      <c r="D3367" s="189"/>
    </row>
    <row r="3368" spans="2:4">
      <c r="B3368" s="189"/>
      <c r="C3368" s="189"/>
      <c r="D3368" s="189"/>
    </row>
    <row r="3369" spans="2:4">
      <c r="B3369" s="189"/>
      <c r="C3369" s="189"/>
      <c r="D3369" s="189"/>
    </row>
    <row r="3370" spans="2:4">
      <c r="B3370" s="189"/>
      <c r="C3370" s="189"/>
      <c r="D3370" s="189"/>
    </row>
    <row r="3371" spans="2:4">
      <c r="B3371" s="189"/>
      <c r="C3371" s="189"/>
      <c r="D3371" s="189"/>
    </row>
    <row r="3372" spans="2:4">
      <c r="B3372" s="189"/>
      <c r="C3372" s="189"/>
      <c r="D3372" s="189"/>
    </row>
    <row r="3373" spans="2:4">
      <c r="B3373" s="189"/>
      <c r="C3373" s="189"/>
      <c r="D3373" s="189"/>
    </row>
    <row r="3374" spans="2:4">
      <c r="B3374" s="189"/>
      <c r="C3374" s="189"/>
      <c r="D3374" s="189"/>
    </row>
    <row r="3375" spans="2:4">
      <c r="B3375" s="189"/>
      <c r="C3375" s="189"/>
      <c r="D3375" s="189"/>
    </row>
    <row r="3376" spans="2:4">
      <c r="B3376" s="189"/>
      <c r="C3376" s="189"/>
      <c r="D3376" s="189"/>
    </row>
    <row r="3377" spans="2:4">
      <c r="B3377" s="189"/>
      <c r="C3377" s="189"/>
      <c r="D3377" s="189"/>
    </row>
    <row r="3378" spans="2:4">
      <c r="B3378" s="189"/>
      <c r="C3378" s="189"/>
      <c r="D3378" s="189"/>
    </row>
    <row r="3379" spans="2:4">
      <c r="B3379" s="189"/>
      <c r="C3379" s="189"/>
      <c r="D3379" s="189"/>
    </row>
    <row r="3380" spans="2:4">
      <c r="B3380" s="189"/>
      <c r="C3380" s="189"/>
      <c r="D3380" s="189"/>
    </row>
    <row r="3381" spans="2:4">
      <c r="B3381" s="189"/>
      <c r="C3381" s="189"/>
      <c r="D3381" s="189"/>
    </row>
    <row r="3382" spans="2:4">
      <c r="B3382" s="189"/>
      <c r="C3382" s="189"/>
      <c r="D3382" s="189"/>
    </row>
    <row r="3383" spans="2:4">
      <c r="B3383" s="189"/>
      <c r="C3383" s="189"/>
      <c r="D3383" s="189"/>
    </row>
    <row r="3384" spans="2:4">
      <c r="B3384" s="189"/>
      <c r="C3384" s="189"/>
      <c r="D3384" s="189"/>
    </row>
    <row r="3385" spans="2:4">
      <c r="B3385" s="189"/>
      <c r="C3385" s="189"/>
      <c r="D3385" s="189"/>
    </row>
    <row r="3386" spans="2:4">
      <c r="B3386" s="189"/>
      <c r="C3386" s="189"/>
      <c r="D3386" s="189"/>
    </row>
    <row r="3387" spans="2:4">
      <c r="B3387" s="189"/>
      <c r="C3387" s="189"/>
      <c r="D3387" s="189"/>
    </row>
    <row r="3388" spans="2:4">
      <c r="B3388" s="189"/>
      <c r="C3388" s="189"/>
      <c r="D3388" s="189"/>
    </row>
    <row r="3389" spans="2:4">
      <c r="B3389" s="189"/>
      <c r="C3389" s="189"/>
      <c r="D3389" s="189"/>
    </row>
    <row r="3390" spans="2:4">
      <c r="B3390" s="189"/>
      <c r="C3390" s="189"/>
      <c r="D3390" s="189"/>
    </row>
    <row r="3391" spans="2:4">
      <c r="B3391" s="189"/>
      <c r="C3391" s="189"/>
      <c r="D3391" s="189"/>
    </row>
    <row r="3392" spans="2:4">
      <c r="B3392" s="189"/>
      <c r="C3392" s="189"/>
      <c r="D3392" s="189"/>
    </row>
    <row r="3393" spans="2:4">
      <c r="B3393" s="189"/>
      <c r="C3393" s="189"/>
      <c r="D3393" s="189"/>
    </row>
    <row r="3394" spans="2:4">
      <c r="B3394" s="189"/>
      <c r="C3394" s="189"/>
      <c r="D3394" s="189"/>
    </row>
    <row r="3395" spans="2:4">
      <c r="B3395" s="189"/>
      <c r="C3395" s="189"/>
      <c r="D3395" s="189"/>
    </row>
    <row r="3396" spans="2:4">
      <c r="B3396" s="189"/>
      <c r="C3396" s="189"/>
      <c r="D3396" s="189"/>
    </row>
    <row r="3397" spans="2:4">
      <c r="B3397" s="189"/>
      <c r="C3397" s="189"/>
      <c r="D3397" s="189"/>
    </row>
    <row r="3398" spans="2:4">
      <c r="B3398" s="189"/>
      <c r="C3398" s="189"/>
      <c r="D3398" s="189"/>
    </row>
    <row r="3399" spans="2:4">
      <c r="B3399" s="189"/>
      <c r="C3399" s="189"/>
      <c r="D3399" s="189"/>
    </row>
    <row r="3400" spans="2:4">
      <c r="B3400" s="189"/>
      <c r="C3400" s="189"/>
      <c r="D3400" s="189"/>
    </row>
    <row r="3401" spans="2:4">
      <c r="B3401" s="189"/>
      <c r="C3401" s="189"/>
      <c r="D3401" s="189"/>
    </row>
    <row r="3402" spans="2:4">
      <c r="B3402" s="189"/>
      <c r="C3402" s="189"/>
      <c r="D3402" s="189"/>
    </row>
    <row r="3403" spans="2:4">
      <c r="B3403" s="189"/>
      <c r="C3403" s="189"/>
      <c r="D3403" s="189"/>
    </row>
    <row r="3404" spans="2:4">
      <c r="B3404" s="189"/>
      <c r="C3404" s="189"/>
      <c r="D3404" s="189"/>
    </row>
    <row r="3405" spans="2:4">
      <c r="B3405" s="189"/>
      <c r="C3405" s="189"/>
      <c r="D3405" s="189"/>
    </row>
    <row r="3406" spans="2:4">
      <c r="B3406" s="189"/>
      <c r="C3406" s="189"/>
      <c r="D3406" s="189"/>
    </row>
    <row r="3407" spans="2:4">
      <c r="B3407" s="189"/>
      <c r="C3407" s="189"/>
      <c r="D3407" s="189"/>
    </row>
    <row r="3408" spans="2:4">
      <c r="B3408" s="189"/>
      <c r="C3408" s="189"/>
      <c r="D3408" s="189"/>
    </row>
    <row r="3409" spans="2:4">
      <c r="B3409" s="189"/>
      <c r="C3409" s="189"/>
      <c r="D3409" s="189"/>
    </row>
    <row r="3410" spans="2:4">
      <c r="B3410" s="189"/>
      <c r="C3410" s="189"/>
      <c r="D3410" s="189"/>
    </row>
    <row r="3411" spans="2:4">
      <c r="B3411" s="189"/>
      <c r="C3411" s="189"/>
      <c r="D3411" s="189"/>
    </row>
    <row r="3412" spans="2:4">
      <c r="B3412" s="189"/>
      <c r="C3412" s="189"/>
      <c r="D3412" s="189"/>
    </row>
    <row r="3413" spans="2:4">
      <c r="B3413" s="189"/>
      <c r="C3413" s="189"/>
      <c r="D3413" s="189"/>
    </row>
    <row r="3414" spans="2:4">
      <c r="B3414" s="189"/>
      <c r="C3414" s="189"/>
      <c r="D3414" s="189"/>
    </row>
    <row r="3415" spans="2:4">
      <c r="B3415" s="189"/>
      <c r="C3415" s="189"/>
      <c r="D3415" s="189"/>
    </row>
    <row r="3416" spans="2:4">
      <c r="B3416" s="189"/>
      <c r="C3416" s="189"/>
      <c r="D3416" s="189"/>
    </row>
    <row r="3417" spans="2:4">
      <c r="B3417" s="189"/>
      <c r="C3417" s="189"/>
      <c r="D3417" s="189"/>
    </row>
    <row r="3418" spans="2:4">
      <c r="B3418" s="189"/>
      <c r="C3418" s="189"/>
      <c r="D3418" s="189"/>
    </row>
    <row r="3419" spans="2:4">
      <c r="B3419" s="189"/>
      <c r="C3419" s="189"/>
      <c r="D3419" s="189"/>
    </row>
    <row r="3420" spans="2:4">
      <c r="B3420" s="189"/>
      <c r="C3420" s="189"/>
      <c r="D3420" s="189"/>
    </row>
    <row r="3421" spans="2:4">
      <c r="B3421" s="189"/>
      <c r="C3421" s="189"/>
      <c r="D3421" s="189"/>
    </row>
    <row r="3422" spans="2:4">
      <c r="B3422" s="189"/>
      <c r="C3422" s="189"/>
      <c r="D3422" s="189"/>
    </row>
    <row r="3423" spans="2:4">
      <c r="B3423" s="189"/>
      <c r="C3423" s="189"/>
      <c r="D3423" s="189"/>
    </row>
    <row r="3424" spans="2:4">
      <c r="B3424" s="189"/>
      <c r="C3424" s="189"/>
      <c r="D3424" s="189"/>
    </row>
    <row r="3425" spans="2:4">
      <c r="B3425" s="189"/>
      <c r="C3425" s="189"/>
      <c r="D3425" s="189"/>
    </row>
    <row r="3426" spans="2:4">
      <c r="B3426" s="189"/>
      <c r="C3426" s="189"/>
      <c r="D3426" s="189"/>
    </row>
    <row r="3427" spans="2:4">
      <c r="B3427" s="189"/>
      <c r="C3427" s="189"/>
      <c r="D3427" s="189"/>
    </row>
    <row r="3428" spans="2:4">
      <c r="B3428" s="189"/>
      <c r="C3428" s="189"/>
      <c r="D3428" s="189"/>
    </row>
    <row r="3429" spans="2:4">
      <c r="B3429" s="189"/>
      <c r="C3429" s="189"/>
      <c r="D3429" s="189"/>
    </row>
    <row r="3430" spans="2:4">
      <c r="B3430" s="189"/>
      <c r="C3430" s="189"/>
      <c r="D3430" s="189"/>
    </row>
    <row r="3431" spans="2:4">
      <c r="B3431" s="189"/>
      <c r="C3431" s="189"/>
      <c r="D3431" s="189"/>
    </row>
    <row r="3432" spans="2:4">
      <c r="B3432" s="189"/>
      <c r="C3432" s="189"/>
      <c r="D3432" s="189"/>
    </row>
    <row r="3433" spans="2:4">
      <c r="B3433" s="189"/>
      <c r="C3433" s="189"/>
      <c r="D3433" s="189"/>
    </row>
    <row r="3434" spans="2:4">
      <c r="B3434" s="189"/>
      <c r="C3434" s="189"/>
      <c r="D3434" s="189"/>
    </row>
    <row r="3435" spans="2:4">
      <c r="B3435" s="189"/>
      <c r="C3435" s="189"/>
      <c r="D3435" s="189"/>
    </row>
    <row r="3436" spans="2:4">
      <c r="B3436" s="189"/>
      <c r="C3436" s="189"/>
      <c r="D3436" s="189"/>
    </row>
    <row r="3437" spans="2:4">
      <c r="B3437" s="189"/>
      <c r="C3437" s="189"/>
      <c r="D3437" s="189"/>
    </row>
    <row r="3438" spans="2:4">
      <c r="B3438" s="189"/>
      <c r="C3438" s="189"/>
      <c r="D3438" s="189"/>
    </row>
    <row r="3439" spans="2:4">
      <c r="B3439" s="189"/>
      <c r="C3439" s="189"/>
      <c r="D3439" s="189"/>
    </row>
    <row r="3440" spans="2:4">
      <c r="B3440" s="189"/>
      <c r="C3440" s="189"/>
      <c r="D3440" s="189"/>
    </row>
    <row r="3441" spans="2:4">
      <c r="B3441" s="189"/>
      <c r="C3441" s="189"/>
      <c r="D3441" s="189"/>
    </row>
    <row r="3442" spans="2:4">
      <c r="B3442" s="189"/>
      <c r="C3442" s="189"/>
      <c r="D3442" s="189"/>
    </row>
    <row r="3443" spans="2:4">
      <c r="B3443" s="189"/>
      <c r="C3443" s="189"/>
      <c r="D3443" s="189"/>
    </row>
    <row r="3444" spans="2:4">
      <c r="B3444" s="189"/>
      <c r="C3444" s="189"/>
      <c r="D3444" s="189"/>
    </row>
    <row r="3445" spans="2:4">
      <c r="B3445" s="189"/>
      <c r="C3445" s="189"/>
      <c r="D3445" s="189"/>
    </row>
    <row r="3446" spans="2:4">
      <c r="B3446" s="189"/>
      <c r="C3446" s="189"/>
      <c r="D3446" s="189"/>
    </row>
    <row r="3447" spans="2:4">
      <c r="B3447" s="189"/>
      <c r="C3447" s="189"/>
      <c r="D3447" s="189"/>
    </row>
    <row r="3448" spans="2:4">
      <c r="B3448" s="189"/>
      <c r="C3448" s="189"/>
      <c r="D3448" s="189"/>
    </row>
    <row r="3449" spans="2:4">
      <c r="B3449" s="189"/>
      <c r="C3449" s="189"/>
      <c r="D3449" s="189"/>
    </row>
    <row r="3450" spans="2:4">
      <c r="B3450" s="189"/>
      <c r="C3450" s="189"/>
      <c r="D3450" s="189"/>
    </row>
    <row r="3451" spans="2:4">
      <c r="B3451" s="189"/>
      <c r="C3451" s="189"/>
      <c r="D3451" s="189"/>
    </row>
    <row r="3452" spans="2:4">
      <c r="B3452" s="189"/>
      <c r="C3452" s="189"/>
      <c r="D3452" s="189"/>
    </row>
    <row r="3453" spans="2:4">
      <c r="B3453" s="189"/>
      <c r="C3453" s="189"/>
      <c r="D3453" s="189"/>
    </row>
    <row r="3454" spans="2:4">
      <c r="B3454" s="189"/>
      <c r="C3454" s="189"/>
      <c r="D3454" s="189"/>
    </row>
    <row r="3455" spans="2:4">
      <c r="B3455" s="189"/>
      <c r="C3455" s="189"/>
      <c r="D3455" s="189"/>
    </row>
    <row r="3456" spans="2:4">
      <c r="B3456" s="189"/>
      <c r="C3456" s="189"/>
      <c r="D3456" s="189"/>
    </row>
    <row r="3457" spans="2:4">
      <c r="B3457" s="189"/>
      <c r="C3457" s="189"/>
      <c r="D3457" s="189"/>
    </row>
    <row r="3458" spans="2:4">
      <c r="B3458" s="189"/>
      <c r="C3458" s="189"/>
      <c r="D3458" s="189"/>
    </row>
    <row r="3459" spans="2:4">
      <c r="B3459" s="189"/>
      <c r="C3459" s="189"/>
      <c r="D3459" s="189"/>
    </row>
    <row r="3460" spans="2:4">
      <c r="B3460" s="189"/>
      <c r="C3460" s="189"/>
      <c r="D3460" s="189"/>
    </row>
    <row r="3461" spans="2:4">
      <c r="B3461" s="189"/>
      <c r="C3461" s="189"/>
      <c r="D3461" s="189"/>
    </row>
    <row r="3462" spans="2:4">
      <c r="B3462" s="189"/>
      <c r="C3462" s="189"/>
      <c r="D3462" s="189"/>
    </row>
    <row r="3463" spans="2:4">
      <c r="B3463" s="189"/>
      <c r="C3463" s="189"/>
      <c r="D3463" s="189"/>
    </row>
    <row r="3464" spans="2:4">
      <c r="B3464" s="189"/>
      <c r="C3464" s="189"/>
      <c r="D3464" s="189"/>
    </row>
    <row r="3465" spans="2:4">
      <c r="B3465" s="189"/>
      <c r="C3465" s="189"/>
      <c r="D3465" s="189"/>
    </row>
    <row r="3466" spans="2:4">
      <c r="B3466" s="189"/>
      <c r="C3466" s="189"/>
      <c r="D3466" s="189"/>
    </row>
    <row r="3467" spans="2:4">
      <c r="B3467" s="189"/>
      <c r="C3467" s="189"/>
      <c r="D3467" s="189"/>
    </row>
    <row r="3468" spans="2:4">
      <c r="B3468" s="189"/>
      <c r="C3468" s="189"/>
      <c r="D3468" s="189"/>
    </row>
    <row r="3469" spans="2:4">
      <c r="B3469" s="189"/>
      <c r="C3469" s="189"/>
      <c r="D3469" s="189"/>
    </row>
    <row r="3470" spans="2:4">
      <c r="B3470" s="189"/>
      <c r="C3470" s="189"/>
      <c r="D3470" s="189"/>
    </row>
    <row r="3471" spans="2:4">
      <c r="B3471" s="189"/>
      <c r="C3471" s="189"/>
      <c r="D3471" s="189"/>
    </row>
    <row r="3472" spans="2:4">
      <c r="B3472" s="189"/>
      <c r="C3472" s="189"/>
      <c r="D3472" s="189"/>
    </row>
    <row r="3473" spans="2:4">
      <c r="B3473" s="189"/>
      <c r="C3473" s="189"/>
      <c r="D3473" s="189"/>
    </row>
    <row r="3474" spans="2:4">
      <c r="B3474" s="189"/>
      <c r="C3474" s="189"/>
      <c r="D3474" s="189"/>
    </row>
    <row r="3475" spans="2:4">
      <c r="B3475" s="189"/>
      <c r="C3475" s="189"/>
      <c r="D3475" s="189"/>
    </row>
    <row r="3476" spans="2:4">
      <c r="B3476" s="189"/>
      <c r="C3476" s="189"/>
      <c r="D3476" s="189"/>
    </row>
    <row r="3477" spans="2:4">
      <c r="B3477" s="189"/>
      <c r="C3477" s="189"/>
      <c r="D3477" s="189"/>
    </row>
    <row r="3478" spans="2:4">
      <c r="B3478" s="189"/>
      <c r="C3478" s="189"/>
      <c r="D3478" s="189"/>
    </row>
    <row r="3479" spans="2:4">
      <c r="B3479" s="189"/>
      <c r="C3479" s="189"/>
      <c r="D3479" s="189"/>
    </row>
    <row r="3480" spans="2:4">
      <c r="B3480" s="189"/>
      <c r="C3480" s="189"/>
      <c r="D3480" s="189"/>
    </row>
    <row r="3481" spans="2:4">
      <c r="B3481" s="189"/>
      <c r="C3481" s="189"/>
      <c r="D3481" s="189"/>
    </row>
    <row r="3482" spans="2:4">
      <c r="B3482" s="189"/>
      <c r="C3482" s="189"/>
      <c r="D3482" s="189"/>
    </row>
    <row r="3483" spans="2:4">
      <c r="B3483" s="189"/>
      <c r="C3483" s="189"/>
      <c r="D3483" s="189"/>
    </row>
    <row r="3484" spans="2:4">
      <c r="B3484" s="189"/>
      <c r="C3484" s="189"/>
      <c r="D3484" s="189"/>
    </row>
    <row r="3485" spans="2:4">
      <c r="B3485" s="189"/>
      <c r="C3485" s="189"/>
      <c r="D3485" s="189"/>
    </row>
    <row r="3486" spans="2:4">
      <c r="B3486" s="189"/>
      <c r="C3486" s="189"/>
      <c r="D3486" s="189"/>
    </row>
    <row r="3487" spans="2:4">
      <c r="B3487" s="189"/>
      <c r="C3487" s="189"/>
      <c r="D3487" s="189"/>
    </row>
    <row r="3488" spans="2:4">
      <c r="B3488" s="189"/>
      <c r="C3488" s="189"/>
      <c r="D3488" s="189"/>
    </row>
    <row r="3489" spans="2:4">
      <c r="B3489" s="189"/>
      <c r="C3489" s="189"/>
      <c r="D3489" s="189"/>
    </row>
    <row r="3490" spans="2:4">
      <c r="B3490" s="189"/>
      <c r="C3490" s="189"/>
      <c r="D3490" s="189"/>
    </row>
    <row r="3491" spans="2:4">
      <c r="B3491" s="189"/>
      <c r="C3491" s="189"/>
      <c r="D3491" s="189"/>
    </row>
    <row r="3492" spans="2:4">
      <c r="B3492" s="189"/>
      <c r="C3492" s="189"/>
      <c r="D3492" s="189"/>
    </row>
    <row r="3493" spans="2:4">
      <c r="B3493" s="189"/>
      <c r="C3493" s="189"/>
      <c r="D3493" s="189"/>
    </row>
    <row r="3494" spans="2:4">
      <c r="B3494" s="189"/>
      <c r="C3494" s="189"/>
      <c r="D3494" s="189"/>
    </row>
    <row r="3495" spans="2:4">
      <c r="B3495" s="189"/>
      <c r="C3495" s="189"/>
      <c r="D3495" s="189"/>
    </row>
    <row r="3496" spans="2:4">
      <c r="B3496" s="189"/>
      <c r="C3496" s="189"/>
      <c r="D3496" s="189"/>
    </row>
    <row r="3497" spans="2:4">
      <c r="B3497" s="189"/>
      <c r="C3497" s="189"/>
      <c r="D3497" s="189"/>
    </row>
    <row r="3498" spans="2:4">
      <c r="B3498" s="189"/>
      <c r="C3498" s="189"/>
      <c r="D3498" s="189"/>
    </row>
    <row r="3499" spans="2:4">
      <c r="B3499" s="189"/>
      <c r="C3499" s="189"/>
      <c r="D3499" s="189"/>
    </row>
    <row r="3500" spans="2:4">
      <c r="B3500" s="189"/>
      <c r="C3500" s="189"/>
      <c r="D3500" s="189"/>
    </row>
    <row r="3501" spans="2:4">
      <c r="B3501" s="189"/>
      <c r="C3501" s="189"/>
      <c r="D3501" s="189"/>
    </row>
    <row r="3502" spans="2:4">
      <c r="B3502" s="189"/>
      <c r="C3502" s="189"/>
      <c r="D3502" s="189"/>
    </row>
    <row r="3503" spans="2:4">
      <c r="B3503" s="189"/>
      <c r="C3503" s="189"/>
      <c r="D3503" s="189"/>
    </row>
    <row r="3504" spans="2:4">
      <c r="B3504" s="189"/>
      <c r="C3504" s="189"/>
      <c r="D3504" s="189"/>
    </row>
    <row r="3505" spans="2:4">
      <c r="B3505" s="189"/>
      <c r="C3505" s="189"/>
      <c r="D3505" s="189"/>
    </row>
    <row r="3506" spans="2:4">
      <c r="B3506" s="189"/>
      <c r="C3506" s="189"/>
      <c r="D3506" s="189"/>
    </row>
    <row r="3507" spans="2:4">
      <c r="B3507" s="189"/>
      <c r="C3507" s="189"/>
      <c r="D3507" s="189"/>
    </row>
    <row r="3508" spans="2:4">
      <c r="B3508" s="189"/>
      <c r="C3508" s="189"/>
      <c r="D3508" s="189"/>
    </row>
    <row r="3509" spans="2:4">
      <c r="B3509" s="189"/>
      <c r="C3509" s="189"/>
      <c r="D3509" s="189"/>
    </row>
    <row r="3510" spans="2:4">
      <c r="B3510" s="189"/>
      <c r="C3510" s="189"/>
      <c r="D3510" s="189"/>
    </row>
    <row r="3511" spans="2:4">
      <c r="B3511" s="189"/>
      <c r="C3511" s="189"/>
      <c r="D3511" s="189"/>
    </row>
    <row r="3512" spans="2:4">
      <c r="B3512" s="189"/>
      <c r="C3512" s="189"/>
      <c r="D3512" s="189"/>
    </row>
    <row r="3513" spans="2:4">
      <c r="B3513" s="189"/>
      <c r="C3513" s="189"/>
      <c r="D3513" s="189"/>
    </row>
    <row r="3514" spans="2:4">
      <c r="B3514" s="189"/>
      <c r="C3514" s="189"/>
      <c r="D3514" s="189"/>
    </row>
    <row r="3515" spans="2:4">
      <c r="B3515" s="189"/>
      <c r="C3515" s="189"/>
      <c r="D3515" s="189"/>
    </row>
    <row r="3516" spans="2:4">
      <c r="B3516" s="189"/>
      <c r="C3516" s="189"/>
      <c r="D3516" s="189"/>
    </row>
    <row r="3517" spans="2:4">
      <c r="B3517" s="189"/>
      <c r="C3517" s="189"/>
      <c r="D3517" s="189"/>
    </row>
    <row r="3518" spans="2:4">
      <c r="B3518" s="189"/>
      <c r="C3518" s="189"/>
      <c r="D3518" s="189"/>
    </row>
    <row r="3519" spans="2:4">
      <c r="B3519" s="189"/>
      <c r="C3519" s="189"/>
      <c r="D3519" s="189"/>
    </row>
    <row r="3520" spans="2:4">
      <c r="B3520" s="189"/>
      <c r="C3520" s="189"/>
      <c r="D3520" s="189"/>
    </row>
    <row r="3521" spans="2:4">
      <c r="B3521" s="189"/>
      <c r="C3521" s="189"/>
      <c r="D3521" s="189"/>
    </row>
    <row r="3522" spans="2:4">
      <c r="B3522" s="189"/>
      <c r="C3522" s="189"/>
      <c r="D3522" s="189"/>
    </row>
    <row r="3523" spans="2:4">
      <c r="B3523" s="189"/>
      <c r="C3523" s="189"/>
      <c r="D3523" s="189"/>
    </row>
    <row r="3524" spans="2:4">
      <c r="B3524" s="189"/>
      <c r="C3524" s="189"/>
      <c r="D3524" s="189"/>
    </row>
    <row r="3525" spans="2:4">
      <c r="B3525" s="189"/>
      <c r="C3525" s="189"/>
      <c r="D3525" s="189"/>
    </row>
    <row r="3526" spans="2:4">
      <c r="B3526" s="189"/>
      <c r="C3526" s="189"/>
      <c r="D3526" s="189"/>
    </row>
    <row r="3527" spans="2:4">
      <c r="B3527" s="189"/>
      <c r="C3527" s="189"/>
      <c r="D3527" s="189"/>
    </row>
    <row r="3528" spans="2:4">
      <c r="B3528" s="189"/>
      <c r="C3528" s="189"/>
      <c r="D3528" s="189"/>
    </row>
    <row r="3529" spans="2:4">
      <c r="B3529" s="189"/>
      <c r="C3529" s="189"/>
      <c r="D3529" s="189"/>
    </row>
    <row r="3530" spans="2:4">
      <c r="B3530" s="189"/>
      <c r="C3530" s="189"/>
      <c r="D3530" s="189"/>
    </row>
    <row r="3531" spans="2:4">
      <c r="B3531" s="189"/>
      <c r="C3531" s="189"/>
      <c r="D3531" s="189"/>
    </row>
    <row r="3532" spans="2:4">
      <c r="B3532" s="189"/>
      <c r="C3532" s="189"/>
      <c r="D3532" s="189"/>
    </row>
    <row r="3533" spans="2:4">
      <c r="B3533" s="189"/>
      <c r="C3533" s="189"/>
      <c r="D3533" s="189"/>
    </row>
    <row r="3534" spans="2:4">
      <c r="B3534" s="189"/>
      <c r="C3534" s="189"/>
      <c r="D3534" s="189"/>
    </row>
    <row r="3535" spans="2:4">
      <c r="B3535" s="189"/>
      <c r="C3535" s="189"/>
      <c r="D3535" s="189"/>
    </row>
    <row r="3536" spans="2:4">
      <c r="B3536" s="189"/>
      <c r="C3536" s="189"/>
      <c r="D3536" s="189"/>
    </row>
    <row r="3537" spans="2:4">
      <c r="B3537" s="189"/>
      <c r="C3537" s="189"/>
      <c r="D3537" s="189"/>
    </row>
    <row r="3538" spans="2:4">
      <c r="B3538" s="189"/>
      <c r="C3538" s="189"/>
      <c r="D3538" s="189"/>
    </row>
    <row r="3539" spans="2:4">
      <c r="B3539" s="189"/>
      <c r="C3539" s="189"/>
      <c r="D3539" s="189"/>
    </row>
    <row r="3540" spans="2:4">
      <c r="B3540" s="189"/>
      <c r="C3540" s="189"/>
      <c r="D3540" s="189"/>
    </row>
    <row r="3541" spans="2:4">
      <c r="B3541" s="189"/>
      <c r="C3541" s="189"/>
      <c r="D3541" s="189"/>
    </row>
    <row r="3542" spans="2:4">
      <c r="B3542" s="189"/>
      <c r="C3542" s="189"/>
      <c r="D3542" s="189"/>
    </row>
    <row r="3543" spans="2:4">
      <c r="B3543" s="189"/>
      <c r="C3543" s="189"/>
      <c r="D3543" s="189"/>
    </row>
    <row r="3544" spans="2:4">
      <c r="B3544" s="189"/>
      <c r="C3544" s="189"/>
      <c r="D3544" s="189"/>
    </row>
    <row r="3545" spans="2:4">
      <c r="B3545" s="189"/>
      <c r="C3545" s="189"/>
      <c r="D3545" s="189"/>
    </row>
    <row r="3546" spans="2:4">
      <c r="B3546" s="189"/>
      <c r="C3546" s="189"/>
      <c r="D3546" s="189"/>
    </row>
    <row r="3547" spans="2:4">
      <c r="B3547" s="189"/>
      <c r="C3547" s="189"/>
      <c r="D3547" s="189"/>
    </row>
    <row r="3548" spans="2:4">
      <c r="B3548" s="189"/>
      <c r="C3548" s="189"/>
      <c r="D3548" s="189"/>
    </row>
    <row r="3549" spans="2:4">
      <c r="B3549" s="189"/>
      <c r="C3549" s="189"/>
      <c r="D3549" s="189"/>
    </row>
    <row r="3550" spans="2:4">
      <c r="B3550" s="189"/>
      <c r="C3550" s="189"/>
      <c r="D3550" s="189"/>
    </row>
    <row r="3551" spans="2:4">
      <c r="B3551" s="189"/>
      <c r="C3551" s="189"/>
      <c r="D3551" s="189"/>
    </row>
    <row r="3552" spans="2:4">
      <c r="B3552" s="189"/>
      <c r="C3552" s="189"/>
      <c r="D3552" s="189"/>
    </row>
    <row r="3553" spans="2:4">
      <c r="B3553" s="189"/>
      <c r="C3553" s="189"/>
      <c r="D3553" s="189"/>
    </row>
    <row r="3554" spans="2:4">
      <c r="B3554" s="189"/>
      <c r="C3554" s="189"/>
      <c r="D3554" s="189"/>
    </row>
    <row r="3555" spans="2:4">
      <c r="B3555" s="189"/>
      <c r="C3555" s="189"/>
      <c r="D3555" s="189"/>
    </row>
    <row r="3556" spans="2:4">
      <c r="B3556" s="189"/>
      <c r="C3556" s="189"/>
      <c r="D3556" s="189"/>
    </row>
    <row r="3557" spans="2:4">
      <c r="B3557" s="189"/>
      <c r="C3557" s="189"/>
      <c r="D3557" s="189"/>
    </row>
    <row r="3558" spans="2:4">
      <c r="B3558" s="189"/>
      <c r="C3558" s="189"/>
      <c r="D3558" s="189"/>
    </row>
    <row r="3559" spans="2:4">
      <c r="B3559" s="189"/>
      <c r="C3559" s="189"/>
      <c r="D3559" s="189"/>
    </row>
    <row r="3560" spans="2:4">
      <c r="B3560" s="189"/>
      <c r="C3560" s="189"/>
      <c r="D3560" s="189"/>
    </row>
    <row r="3561" spans="2:4">
      <c r="B3561" s="189"/>
      <c r="C3561" s="189"/>
      <c r="D3561" s="189"/>
    </row>
    <row r="3562" spans="2:4">
      <c r="B3562" s="189"/>
      <c r="C3562" s="189"/>
      <c r="D3562" s="189"/>
    </row>
    <row r="3563" spans="2:4">
      <c r="B3563" s="189"/>
      <c r="C3563" s="189"/>
      <c r="D3563" s="189"/>
    </row>
    <row r="3564" spans="2:4">
      <c r="B3564" s="189"/>
      <c r="C3564" s="189"/>
      <c r="D3564" s="189"/>
    </row>
    <row r="3565" spans="2:4">
      <c r="B3565" s="189"/>
      <c r="C3565" s="189"/>
      <c r="D3565" s="189"/>
    </row>
    <row r="3566" spans="2:4">
      <c r="B3566" s="189"/>
      <c r="C3566" s="189"/>
      <c r="D3566" s="189"/>
    </row>
    <row r="3567" spans="2:4">
      <c r="B3567" s="189"/>
      <c r="C3567" s="189"/>
      <c r="D3567" s="189"/>
    </row>
    <row r="3568" spans="2:4">
      <c r="B3568" s="189"/>
      <c r="C3568" s="189"/>
      <c r="D3568" s="189"/>
    </row>
    <row r="3569" spans="2:4">
      <c r="B3569" s="189"/>
      <c r="C3569" s="189"/>
      <c r="D3569" s="189"/>
    </row>
    <row r="3570" spans="2:4">
      <c r="B3570" s="189"/>
      <c r="C3570" s="189"/>
      <c r="D3570" s="189"/>
    </row>
    <row r="3571" spans="2:4">
      <c r="B3571" s="189"/>
      <c r="C3571" s="189"/>
      <c r="D3571" s="189"/>
    </row>
    <row r="3572" spans="2:4">
      <c r="B3572" s="189"/>
      <c r="C3572" s="189"/>
      <c r="D3572" s="189"/>
    </row>
    <row r="3573" spans="2:4">
      <c r="B3573" s="189"/>
      <c r="C3573" s="189"/>
      <c r="D3573" s="189"/>
    </row>
    <row r="3574" spans="2:4">
      <c r="B3574" s="189"/>
      <c r="C3574" s="189"/>
      <c r="D3574" s="189"/>
    </row>
    <row r="3575" spans="2:4">
      <c r="B3575" s="189"/>
      <c r="C3575" s="189"/>
      <c r="D3575" s="189"/>
    </row>
    <row r="3576" spans="2:4">
      <c r="B3576" s="189"/>
      <c r="C3576" s="189"/>
      <c r="D3576" s="189"/>
    </row>
    <row r="3577" spans="2:4">
      <c r="B3577" s="189"/>
      <c r="C3577" s="189"/>
      <c r="D3577" s="189"/>
    </row>
    <row r="3578" spans="2:4">
      <c r="B3578" s="189"/>
      <c r="C3578" s="189"/>
      <c r="D3578" s="189"/>
    </row>
    <row r="3579" spans="2:4">
      <c r="B3579" s="189"/>
      <c r="C3579" s="189"/>
      <c r="D3579" s="189"/>
    </row>
    <row r="3580" spans="2:4">
      <c r="B3580" s="189"/>
      <c r="C3580" s="189"/>
      <c r="D3580" s="189"/>
    </row>
    <row r="3581" spans="2:4">
      <c r="B3581" s="189"/>
      <c r="C3581" s="189"/>
      <c r="D3581" s="189"/>
    </row>
    <row r="3582" spans="2:4">
      <c r="B3582" s="189"/>
      <c r="C3582" s="189"/>
      <c r="D3582" s="189"/>
    </row>
    <row r="3583" spans="2:4">
      <c r="B3583" s="189"/>
      <c r="C3583" s="189"/>
      <c r="D3583" s="189"/>
    </row>
    <row r="3584" spans="2:4">
      <c r="B3584" s="189"/>
      <c r="C3584" s="189"/>
      <c r="D3584" s="189"/>
    </row>
    <row r="3585" spans="2:4">
      <c r="B3585" s="189"/>
      <c r="C3585" s="189"/>
      <c r="D3585" s="189"/>
    </row>
    <row r="3586" spans="2:4">
      <c r="B3586" s="189"/>
      <c r="C3586" s="189"/>
      <c r="D3586" s="189"/>
    </row>
    <row r="3587" spans="2:4">
      <c r="B3587" s="189"/>
      <c r="C3587" s="189"/>
      <c r="D3587" s="189"/>
    </row>
    <row r="3588" spans="2:4">
      <c r="B3588" s="189"/>
      <c r="C3588" s="189"/>
      <c r="D3588" s="189"/>
    </row>
    <row r="3589" spans="2:4">
      <c r="B3589" s="189"/>
      <c r="C3589" s="189"/>
      <c r="D3589" s="189"/>
    </row>
    <row r="3590" spans="2:4">
      <c r="B3590" s="189"/>
      <c r="C3590" s="189"/>
      <c r="D3590" s="189"/>
    </row>
    <row r="3591" spans="2:4">
      <c r="B3591" s="189"/>
      <c r="C3591" s="189"/>
      <c r="D3591" s="189"/>
    </row>
    <row r="3592" spans="2:4">
      <c r="B3592" s="189"/>
      <c r="C3592" s="189"/>
      <c r="D3592" s="189"/>
    </row>
    <row r="3593" spans="2:4">
      <c r="B3593" s="189"/>
      <c r="C3593" s="189"/>
      <c r="D3593" s="189"/>
    </row>
    <row r="3594" spans="2:4">
      <c r="B3594" s="189"/>
      <c r="C3594" s="189"/>
      <c r="D3594" s="189"/>
    </row>
    <row r="3595" spans="2:4">
      <c r="B3595" s="189"/>
      <c r="C3595" s="189"/>
      <c r="D3595" s="189"/>
    </row>
    <row r="3596" spans="2:4">
      <c r="B3596" s="189"/>
      <c r="C3596" s="189"/>
      <c r="D3596" s="189"/>
    </row>
    <row r="3597" spans="2:4">
      <c r="B3597" s="189"/>
      <c r="C3597" s="189"/>
      <c r="D3597" s="189"/>
    </row>
    <row r="3598" spans="2:4">
      <c r="B3598" s="189"/>
      <c r="C3598" s="189"/>
      <c r="D3598" s="189"/>
    </row>
    <row r="3599" spans="2:4">
      <c r="B3599" s="189"/>
      <c r="C3599" s="189"/>
      <c r="D3599" s="189"/>
    </row>
    <row r="3600" spans="2:4">
      <c r="B3600" s="189"/>
      <c r="C3600" s="189"/>
      <c r="D3600" s="189"/>
    </row>
    <row r="3601" spans="2:4">
      <c r="B3601" s="189"/>
      <c r="C3601" s="189"/>
      <c r="D3601" s="189"/>
    </row>
    <row r="3602" spans="2:4">
      <c r="B3602" s="189"/>
      <c r="C3602" s="189"/>
      <c r="D3602" s="189"/>
    </row>
    <row r="3603" spans="2:4">
      <c r="B3603" s="189"/>
      <c r="C3603" s="189"/>
      <c r="D3603" s="189"/>
    </row>
    <row r="3604" spans="2:4">
      <c r="B3604" s="189"/>
      <c r="C3604" s="189"/>
      <c r="D3604" s="189"/>
    </row>
    <row r="3605" spans="2:4">
      <c r="B3605" s="189"/>
      <c r="C3605" s="189"/>
      <c r="D3605" s="189"/>
    </row>
    <row r="3606" spans="2:4">
      <c r="B3606" s="189"/>
      <c r="C3606" s="189"/>
      <c r="D3606" s="189"/>
    </row>
    <row r="3607" spans="2:4">
      <c r="B3607" s="189"/>
      <c r="C3607" s="189"/>
      <c r="D3607" s="189"/>
    </row>
    <row r="3608" spans="2:4">
      <c r="B3608" s="189"/>
      <c r="C3608" s="189"/>
      <c r="D3608" s="189"/>
    </row>
    <row r="3609" spans="2:4">
      <c r="B3609" s="189"/>
      <c r="C3609" s="189"/>
      <c r="D3609" s="189"/>
    </row>
    <row r="3610" spans="2:4">
      <c r="B3610" s="189"/>
      <c r="C3610" s="189"/>
      <c r="D3610" s="189"/>
    </row>
    <row r="3611" spans="2:4">
      <c r="B3611" s="189"/>
      <c r="C3611" s="189"/>
      <c r="D3611" s="189"/>
    </row>
    <row r="3612" spans="2:4">
      <c r="B3612" s="189"/>
      <c r="C3612" s="189"/>
      <c r="D3612" s="189"/>
    </row>
    <row r="3613" spans="2:4">
      <c r="B3613" s="189"/>
      <c r="C3613" s="189"/>
      <c r="D3613" s="189"/>
    </row>
    <row r="3614" spans="2:4">
      <c r="B3614" s="189"/>
      <c r="C3614" s="189"/>
      <c r="D3614" s="189"/>
    </row>
    <row r="3615" spans="2:4">
      <c r="B3615" s="189"/>
      <c r="C3615" s="189"/>
      <c r="D3615" s="189"/>
    </row>
    <row r="3616" spans="2:4">
      <c r="B3616" s="189"/>
      <c r="C3616" s="189"/>
      <c r="D3616" s="189"/>
    </row>
    <row r="3617" spans="2:4">
      <c r="B3617" s="189"/>
      <c r="C3617" s="189"/>
      <c r="D3617" s="189"/>
    </row>
    <row r="3618" spans="2:4">
      <c r="B3618" s="189"/>
      <c r="C3618" s="189"/>
      <c r="D3618" s="189"/>
    </row>
    <row r="3619" spans="2:4">
      <c r="B3619" s="189"/>
      <c r="C3619" s="189"/>
      <c r="D3619" s="189"/>
    </row>
    <row r="3620" spans="2:4">
      <c r="B3620" s="189"/>
      <c r="C3620" s="189"/>
      <c r="D3620" s="189"/>
    </row>
    <row r="3621" spans="2:4">
      <c r="B3621" s="189"/>
      <c r="C3621" s="189"/>
      <c r="D3621" s="189"/>
    </row>
    <row r="3622" spans="2:4">
      <c r="B3622" s="189"/>
      <c r="C3622" s="189"/>
      <c r="D3622" s="189"/>
    </row>
    <row r="3623" spans="2:4">
      <c r="B3623" s="189"/>
      <c r="C3623" s="189"/>
      <c r="D3623" s="189"/>
    </row>
    <row r="3624" spans="2:4">
      <c r="B3624" s="189"/>
      <c r="C3624" s="189"/>
      <c r="D3624" s="189"/>
    </row>
    <row r="3625" spans="2:4">
      <c r="B3625" s="189"/>
      <c r="C3625" s="189"/>
      <c r="D3625" s="189"/>
    </row>
    <row r="3626" spans="2:4">
      <c r="B3626" s="189"/>
      <c r="C3626" s="189"/>
      <c r="D3626" s="189"/>
    </row>
    <row r="3627" spans="2:4">
      <c r="B3627" s="189"/>
      <c r="C3627" s="189"/>
      <c r="D3627" s="189"/>
    </row>
    <row r="3628" spans="2:4">
      <c r="B3628" s="189"/>
      <c r="C3628" s="189"/>
      <c r="D3628" s="189"/>
    </row>
    <row r="3629" spans="2:4">
      <c r="B3629" s="189"/>
      <c r="C3629" s="189"/>
      <c r="D3629" s="189"/>
    </row>
    <row r="3630" spans="2:4">
      <c r="B3630" s="189"/>
      <c r="C3630" s="189"/>
      <c r="D3630" s="189"/>
    </row>
    <row r="3631" spans="2:4">
      <c r="B3631" s="189"/>
      <c r="C3631" s="189"/>
      <c r="D3631" s="189"/>
    </row>
    <row r="3632" spans="2:4">
      <c r="B3632" s="189"/>
      <c r="C3632" s="189"/>
      <c r="D3632" s="189"/>
    </row>
    <row r="3633" spans="2:4">
      <c r="B3633" s="189"/>
      <c r="C3633" s="189"/>
      <c r="D3633" s="189"/>
    </row>
    <row r="3634" spans="2:4">
      <c r="B3634" s="189"/>
      <c r="C3634" s="189"/>
      <c r="D3634" s="189"/>
    </row>
    <row r="3635" spans="2:4">
      <c r="B3635" s="189"/>
      <c r="C3635" s="189"/>
      <c r="D3635" s="189"/>
    </row>
    <row r="3636" spans="2:4">
      <c r="B3636" s="189"/>
      <c r="C3636" s="189"/>
      <c r="D3636" s="189"/>
    </row>
    <row r="3637" spans="2:4">
      <c r="B3637" s="189"/>
      <c r="C3637" s="189"/>
      <c r="D3637" s="189"/>
    </row>
    <row r="3638" spans="2:4">
      <c r="B3638" s="189"/>
      <c r="C3638" s="189"/>
      <c r="D3638" s="189"/>
    </row>
    <row r="3639" spans="2:4">
      <c r="B3639" s="189"/>
      <c r="C3639" s="189"/>
      <c r="D3639" s="189"/>
    </row>
    <row r="3640" spans="2:4">
      <c r="B3640" s="189"/>
      <c r="C3640" s="189"/>
      <c r="D3640" s="189"/>
    </row>
    <row r="3641" spans="2:4">
      <c r="B3641" s="189"/>
      <c r="C3641" s="189"/>
      <c r="D3641" s="189"/>
    </row>
    <row r="3642" spans="2:4">
      <c r="B3642" s="189"/>
      <c r="C3642" s="189"/>
      <c r="D3642" s="189"/>
    </row>
    <row r="3643" spans="2:4">
      <c r="B3643" s="189"/>
      <c r="C3643" s="189"/>
      <c r="D3643" s="189"/>
    </row>
    <row r="3644" spans="2:4">
      <c r="B3644" s="189"/>
      <c r="C3644" s="189"/>
      <c r="D3644" s="189"/>
    </row>
    <row r="3645" spans="2:4">
      <c r="B3645" s="189"/>
      <c r="C3645" s="189"/>
      <c r="D3645" s="189"/>
    </row>
    <row r="3646" spans="2:4">
      <c r="B3646" s="189"/>
      <c r="C3646" s="189"/>
      <c r="D3646" s="189"/>
    </row>
    <row r="3647" spans="2:4">
      <c r="B3647" s="189"/>
      <c r="C3647" s="189"/>
      <c r="D3647" s="189"/>
    </row>
    <row r="3648" spans="2:4">
      <c r="B3648" s="189"/>
      <c r="C3648" s="189"/>
      <c r="D3648" s="189"/>
    </row>
    <row r="3649" spans="2:4">
      <c r="B3649" s="189"/>
      <c r="C3649" s="189"/>
      <c r="D3649" s="189"/>
    </row>
    <row r="3650" spans="2:4">
      <c r="B3650" s="189"/>
      <c r="C3650" s="189"/>
      <c r="D3650" s="189"/>
    </row>
    <row r="3651" spans="2:4">
      <c r="B3651" s="189"/>
      <c r="C3651" s="189"/>
      <c r="D3651" s="189"/>
    </row>
    <row r="3652" spans="2:4">
      <c r="B3652" s="189"/>
      <c r="C3652" s="189"/>
      <c r="D3652" s="189"/>
    </row>
    <row r="3653" spans="2:4">
      <c r="B3653" s="189"/>
      <c r="C3653" s="189"/>
      <c r="D3653" s="189"/>
    </row>
    <row r="3654" spans="2:4">
      <c r="B3654" s="189"/>
      <c r="C3654" s="189"/>
      <c r="D3654" s="189"/>
    </row>
    <row r="3655" spans="2:4">
      <c r="B3655" s="189"/>
      <c r="C3655" s="189"/>
      <c r="D3655" s="189"/>
    </row>
    <row r="3656" spans="2:4">
      <c r="B3656" s="189"/>
      <c r="C3656" s="189"/>
      <c r="D3656" s="189"/>
    </row>
    <row r="3657" spans="2:4">
      <c r="B3657" s="189"/>
      <c r="C3657" s="189"/>
      <c r="D3657" s="189"/>
    </row>
    <row r="3658" spans="2:4">
      <c r="B3658" s="189"/>
      <c r="C3658" s="189"/>
      <c r="D3658" s="189"/>
    </row>
    <row r="3659" spans="2:4">
      <c r="B3659" s="189"/>
      <c r="C3659" s="189"/>
      <c r="D3659" s="189"/>
    </row>
    <row r="3660" spans="2:4">
      <c r="B3660" s="189"/>
      <c r="C3660" s="189"/>
      <c r="D3660" s="189"/>
    </row>
    <row r="3661" spans="2:4">
      <c r="B3661" s="189"/>
      <c r="C3661" s="189"/>
      <c r="D3661" s="189"/>
    </row>
    <row r="3662" spans="2:4">
      <c r="B3662" s="189"/>
      <c r="C3662" s="189"/>
      <c r="D3662" s="189"/>
    </row>
    <row r="3663" spans="2:4">
      <c r="B3663" s="189"/>
      <c r="C3663" s="189"/>
      <c r="D3663" s="189"/>
    </row>
    <row r="3664" spans="2:4">
      <c r="B3664" s="189"/>
      <c r="C3664" s="189"/>
      <c r="D3664" s="189"/>
    </row>
    <row r="3665" spans="2:4">
      <c r="B3665" s="189"/>
      <c r="C3665" s="189"/>
      <c r="D3665" s="189"/>
    </row>
    <row r="3666" spans="2:4">
      <c r="B3666" s="189"/>
      <c r="C3666" s="189"/>
      <c r="D3666" s="189"/>
    </row>
    <row r="3667" spans="2:4">
      <c r="B3667" s="189"/>
      <c r="C3667" s="189"/>
      <c r="D3667" s="189"/>
    </row>
    <row r="3668" spans="2:4">
      <c r="B3668" s="189"/>
      <c r="C3668" s="189"/>
      <c r="D3668" s="189"/>
    </row>
    <row r="3669" spans="2:4">
      <c r="B3669" s="189"/>
      <c r="C3669" s="189"/>
      <c r="D3669" s="189"/>
    </row>
    <row r="3670" spans="2:4">
      <c r="B3670" s="189"/>
      <c r="C3670" s="189"/>
      <c r="D3670" s="189"/>
    </row>
    <row r="3671" spans="2:4">
      <c r="B3671" s="189"/>
      <c r="C3671" s="189"/>
      <c r="D3671" s="189"/>
    </row>
    <row r="3672" spans="2:4">
      <c r="B3672" s="189"/>
      <c r="C3672" s="189"/>
      <c r="D3672" s="189"/>
    </row>
    <row r="3673" spans="2:4">
      <c r="B3673" s="189"/>
      <c r="C3673" s="189"/>
      <c r="D3673" s="189"/>
    </row>
    <row r="3674" spans="2:4">
      <c r="B3674" s="189"/>
      <c r="C3674" s="189"/>
      <c r="D3674" s="189"/>
    </row>
    <row r="3675" spans="2:4">
      <c r="B3675" s="189"/>
      <c r="C3675" s="189"/>
      <c r="D3675" s="189"/>
    </row>
    <row r="3676" spans="2:4">
      <c r="B3676" s="189"/>
      <c r="C3676" s="189"/>
      <c r="D3676" s="189"/>
    </row>
    <row r="3677" spans="2:4">
      <c r="B3677" s="189"/>
      <c r="C3677" s="189"/>
      <c r="D3677" s="189"/>
    </row>
    <row r="3678" spans="2:4">
      <c r="B3678" s="189"/>
      <c r="C3678" s="189"/>
      <c r="D3678" s="189"/>
    </row>
    <row r="3679" spans="2:4">
      <c r="B3679" s="189"/>
      <c r="C3679" s="189"/>
      <c r="D3679" s="189"/>
    </row>
    <row r="3680" spans="2:4">
      <c r="B3680" s="189"/>
      <c r="C3680" s="189"/>
      <c r="D3680" s="189"/>
    </row>
    <row r="3681" spans="2:4">
      <c r="B3681" s="189"/>
      <c r="C3681" s="189"/>
      <c r="D3681" s="189"/>
    </row>
    <row r="3682" spans="2:4">
      <c r="B3682" s="189"/>
      <c r="C3682" s="189"/>
      <c r="D3682" s="189"/>
    </row>
    <row r="3683" spans="2:4">
      <c r="B3683" s="189"/>
      <c r="C3683" s="189"/>
      <c r="D3683" s="189"/>
    </row>
    <row r="3684" spans="2:4">
      <c r="B3684" s="189"/>
      <c r="C3684" s="189"/>
      <c r="D3684" s="189"/>
    </row>
    <row r="3685" spans="2:4">
      <c r="B3685" s="189"/>
      <c r="C3685" s="189"/>
      <c r="D3685" s="189"/>
    </row>
    <row r="3686" spans="2:4">
      <c r="B3686" s="189"/>
      <c r="C3686" s="189"/>
      <c r="D3686" s="189"/>
    </row>
    <row r="3687" spans="2:4">
      <c r="B3687" s="189"/>
      <c r="C3687" s="189"/>
      <c r="D3687" s="189"/>
    </row>
    <row r="3688" spans="2:4">
      <c r="B3688" s="189"/>
      <c r="C3688" s="189"/>
      <c r="D3688" s="189"/>
    </row>
    <row r="3689" spans="2:4">
      <c r="B3689" s="189"/>
      <c r="C3689" s="189"/>
      <c r="D3689" s="189"/>
    </row>
    <row r="3690" spans="2:4">
      <c r="B3690" s="189"/>
      <c r="C3690" s="189"/>
      <c r="D3690" s="189"/>
    </row>
    <row r="3691" spans="2:4">
      <c r="B3691" s="189"/>
      <c r="C3691" s="189"/>
      <c r="D3691" s="189"/>
    </row>
    <row r="3692" spans="2:4">
      <c r="B3692" s="189"/>
      <c r="C3692" s="189"/>
      <c r="D3692" s="189"/>
    </row>
    <row r="3693" spans="2:4">
      <c r="B3693" s="189"/>
      <c r="C3693" s="189"/>
      <c r="D3693" s="189"/>
    </row>
    <row r="3694" spans="2:4">
      <c r="B3694" s="189"/>
      <c r="C3694" s="189"/>
      <c r="D3694" s="189"/>
    </row>
    <row r="3695" spans="2:4">
      <c r="B3695" s="189"/>
      <c r="C3695" s="189"/>
      <c r="D3695" s="189"/>
    </row>
    <row r="3696" spans="2:4">
      <c r="B3696" s="189"/>
      <c r="C3696" s="189"/>
      <c r="D3696" s="189"/>
    </row>
    <row r="3697" spans="2:4">
      <c r="B3697" s="189"/>
      <c r="C3697" s="189"/>
      <c r="D3697" s="189"/>
    </row>
    <row r="3698" spans="2:4">
      <c r="B3698" s="189"/>
      <c r="C3698" s="189"/>
      <c r="D3698" s="189"/>
    </row>
    <row r="3699" spans="2:4">
      <c r="B3699" s="189"/>
      <c r="C3699" s="189"/>
      <c r="D3699" s="189"/>
    </row>
    <row r="3700" spans="2:4">
      <c r="B3700" s="189"/>
      <c r="C3700" s="189"/>
      <c r="D3700" s="189"/>
    </row>
    <row r="3701" spans="2:4">
      <c r="B3701" s="189"/>
      <c r="C3701" s="189"/>
      <c r="D3701" s="189"/>
    </row>
    <row r="3702" spans="2:4">
      <c r="B3702" s="189"/>
      <c r="C3702" s="189"/>
      <c r="D3702" s="189"/>
    </row>
    <row r="3703" spans="2:4">
      <c r="B3703" s="189"/>
      <c r="C3703" s="189"/>
      <c r="D3703" s="189"/>
    </row>
    <row r="3704" spans="2:4">
      <c r="B3704" s="189"/>
      <c r="C3704" s="189"/>
      <c r="D3704" s="189"/>
    </row>
    <row r="3705" spans="2:4">
      <c r="B3705" s="189"/>
      <c r="C3705" s="189"/>
      <c r="D3705" s="189"/>
    </row>
    <row r="3706" spans="2:4">
      <c r="B3706" s="189"/>
      <c r="C3706" s="189"/>
      <c r="D3706" s="189"/>
    </row>
    <row r="3707" spans="2:4">
      <c r="B3707" s="189"/>
      <c r="C3707" s="189"/>
      <c r="D3707" s="189"/>
    </row>
    <row r="3708" spans="2:4">
      <c r="B3708" s="189"/>
      <c r="C3708" s="189"/>
      <c r="D3708" s="189"/>
    </row>
    <row r="3709" spans="2:4">
      <c r="B3709" s="189"/>
      <c r="C3709" s="189"/>
      <c r="D3709" s="189"/>
    </row>
    <row r="3710" spans="2:4">
      <c r="B3710" s="189"/>
      <c r="C3710" s="189"/>
      <c r="D3710" s="189"/>
    </row>
    <row r="3711" spans="2:4">
      <c r="B3711" s="189"/>
      <c r="C3711" s="189"/>
      <c r="D3711" s="189"/>
    </row>
    <row r="3712" spans="2:4">
      <c r="B3712" s="189"/>
      <c r="C3712" s="189"/>
      <c r="D3712" s="189"/>
    </row>
    <row r="3713" spans="2:4">
      <c r="B3713" s="189"/>
      <c r="C3713" s="189"/>
      <c r="D3713" s="189"/>
    </row>
    <row r="3714" spans="2:4">
      <c r="B3714" s="189"/>
      <c r="C3714" s="189"/>
      <c r="D3714" s="189"/>
    </row>
    <row r="3715" spans="2:4">
      <c r="B3715" s="189"/>
      <c r="C3715" s="189"/>
      <c r="D3715" s="189"/>
    </row>
    <row r="3716" spans="2:4">
      <c r="B3716" s="189"/>
      <c r="C3716" s="189"/>
      <c r="D3716" s="189"/>
    </row>
    <row r="3717" spans="2:4">
      <c r="B3717" s="189"/>
      <c r="C3717" s="189"/>
      <c r="D3717" s="189"/>
    </row>
    <row r="3718" spans="2:4">
      <c r="B3718" s="189"/>
      <c r="C3718" s="189"/>
      <c r="D3718" s="189"/>
    </row>
    <row r="3719" spans="2:4">
      <c r="B3719" s="189"/>
      <c r="C3719" s="189"/>
      <c r="D3719" s="189"/>
    </row>
    <row r="3720" spans="2:4">
      <c r="B3720" s="189"/>
      <c r="C3720" s="189"/>
      <c r="D3720" s="189"/>
    </row>
    <row r="3721" spans="2:4">
      <c r="B3721" s="189"/>
      <c r="C3721" s="189"/>
      <c r="D3721" s="189"/>
    </row>
    <row r="3722" spans="2:4">
      <c r="B3722" s="189"/>
      <c r="C3722" s="189"/>
      <c r="D3722" s="189"/>
    </row>
    <row r="3723" spans="2:4">
      <c r="B3723" s="189"/>
      <c r="C3723" s="189"/>
      <c r="D3723" s="189"/>
    </row>
    <row r="3724" spans="2:4">
      <c r="B3724" s="189"/>
      <c r="C3724" s="189"/>
      <c r="D3724" s="189"/>
    </row>
    <row r="3725" spans="2:4">
      <c r="B3725" s="189"/>
      <c r="C3725" s="189"/>
      <c r="D3725" s="189"/>
    </row>
    <row r="3726" spans="2:4">
      <c r="B3726" s="189"/>
      <c r="C3726" s="189"/>
      <c r="D3726" s="189"/>
    </row>
    <row r="3727" spans="2:4">
      <c r="B3727" s="189"/>
      <c r="C3727" s="189"/>
      <c r="D3727" s="189"/>
    </row>
    <row r="3728" spans="2:4">
      <c r="B3728" s="189"/>
      <c r="C3728" s="189"/>
      <c r="D3728" s="189"/>
    </row>
    <row r="3729" spans="2:4">
      <c r="B3729" s="189"/>
      <c r="C3729" s="189"/>
      <c r="D3729" s="189"/>
    </row>
    <row r="3730" spans="2:4">
      <c r="B3730" s="189"/>
      <c r="C3730" s="189"/>
      <c r="D3730" s="189"/>
    </row>
    <row r="3731" spans="2:4">
      <c r="B3731" s="189"/>
      <c r="C3731" s="189"/>
      <c r="D3731" s="189"/>
    </row>
    <row r="3732" spans="2:4">
      <c r="B3732" s="189"/>
      <c r="C3732" s="189"/>
      <c r="D3732" s="189"/>
    </row>
    <row r="3733" spans="2:4">
      <c r="B3733" s="189"/>
      <c r="C3733" s="189"/>
      <c r="D3733" s="189"/>
    </row>
    <row r="3734" spans="2:4">
      <c r="B3734" s="189"/>
      <c r="C3734" s="189"/>
      <c r="D3734" s="189"/>
    </row>
    <row r="3735" spans="2:4">
      <c r="B3735" s="189"/>
      <c r="C3735" s="189"/>
      <c r="D3735" s="189"/>
    </row>
    <row r="3736" spans="2:4">
      <c r="B3736" s="189"/>
      <c r="C3736" s="189"/>
      <c r="D3736" s="189"/>
    </row>
    <row r="3737" spans="2:4">
      <c r="B3737" s="189"/>
      <c r="C3737" s="189"/>
      <c r="D3737" s="189"/>
    </row>
    <row r="3738" spans="2:4">
      <c r="B3738" s="189"/>
      <c r="C3738" s="189"/>
      <c r="D3738" s="189"/>
    </row>
    <row r="3739" spans="2:4">
      <c r="B3739" s="189"/>
      <c r="C3739" s="189"/>
      <c r="D3739" s="189"/>
    </row>
    <row r="3740" spans="2:4">
      <c r="B3740" s="189"/>
      <c r="C3740" s="189"/>
      <c r="D3740" s="189"/>
    </row>
    <row r="3741" spans="2:4">
      <c r="B3741" s="189"/>
      <c r="C3741" s="189"/>
      <c r="D3741" s="189"/>
    </row>
    <row r="3742" spans="2:4">
      <c r="B3742" s="189"/>
      <c r="C3742" s="189"/>
      <c r="D3742" s="189"/>
    </row>
    <row r="3743" spans="2:4">
      <c r="B3743" s="189"/>
      <c r="C3743" s="189"/>
      <c r="D3743" s="189"/>
    </row>
    <row r="3744" spans="2:4">
      <c r="B3744" s="189"/>
      <c r="C3744" s="189"/>
      <c r="D3744" s="189"/>
    </row>
    <row r="3745" spans="2:4">
      <c r="B3745" s="189"/>
      <c r="C3745" s="189"/>
      <c r="D3745" s="189"/>
    </row>
    <row r="3746" spans="2:4">
      <c r="B3746" s="189"/>
      <c r="C3746" s="189"/>
      <c r="D3746" s="189"/>
    </row>
    <row r="3747" spans="2:4">
      <c r="B3747" s="189"/>
      <c r="C3747" s="189"/>
      <c r="D3747" s="189"/>
    </row>
    <row r="3748" spans="2:4">
      <c r="B3748" s="189"/>
      <c r="C3748" s="189"/>
      <c r="D3748" s="189"/>
    </row>
    <row r="3749" spans="2:4">
      <c r="B3749" s="189"/>
      <c r="C3749" s="189"/>
      <c r="D3749" s="189"/>
    </row>
    <row r="3750" spans="2:4">
      <c r="B3750" s="189"/>
      <c r="C3750" s="189"/>
      <c r="D3750" s="189"/>
    </row>
    <row r="3751" spans="2:4">
      <c r="B3751" s="189"/>
      <c r="C3751" s="189"/>
      <c r="D3751" s="189"/>
    </row>
    <row r="3752" spans="2:4">
      <c r="B3752" s="189"/>
      <c r="C3752" s="189"/>
      <c r="D3752" s="189"/>
    </row>
    <row r="3753" spans="2:4">
      <c r="B3753" s="189"/>
      <c r="C3753" s="189"/>
      <c r="D3753" s="189"/>
    </row>
    <row r="3754" spans="2:4">
      <c r="B3754" s="189"/>
      <c r="C3754" s="189"/>
      <c r="D3754" s="189"/>
    </row>
    <row r="3755" spans="2:4">
      <c r="B3755" s="189"/>
      <c r="C3755" s="189"/>
      <c r="D3755" s="189"/>
    </row>
    <row r="3756" spans="2:4">
      <c r="B3756" s="189"/>
      <c r="C3756" s="189"/>
      <c r="D3756" s="189"/>
    </row>
    <row r="3757" spans="2:4">
      <c r="B3757" s="189"/>
      <c r="C3757" s="189"/>
      <c r="D3757" s="189"/>
    </row>
    <row r="3758" spans="2:4">
      <c r="B3758" s="189"/>
      <c r="C3758" s="189"/>
      <c r="D3758" s="189"/>
    </row>
    <row r="3759" spans="2:4">
      <c r="B3759" s="189"/>
      <c r="C3759" s="189"/>
      <c r="D3759" s="189"/>
    </row>
    <row r="3760" spans="2:4">
      <c r="B3760" s="189"/>
      <c r="C3760" s="189"/>
      <c r="D3760" s="189"/>
    </row>
    <row r="3761" spans="2:4">
      <c r="B3761" s="189"/>
      <c r="C3761" s="189"/>
      <c r="D3761" s="189"/>
    </row>
    <row r="3762" spans="2:4">
      <c r="B3762" s="189"/>
      <c r="C3762" s="189"/>
      <c r="D3762" s="189"/>
    </row>
    <row r="3763" spans="2:4">
      <c r="B3763" s="189"/>
      <c r="C3763" s="189"/>
      <c r="D3763" s="189"/>
    </row>
    <row r="3764" spans="2:4">
      <c r="B3764" s="189"/>
      <c r="C3764" s="189"/>
      <c r="D3764" s="189"/>
    </row>
    <row r="3765" spans="2:4">
      <c r="B3765" s="189"/>
      <c r="C3765" s="189"/>
      <c r="D3765" s="189"/>
    </row>
    <row r="3766" spans="2:4">
      <c r="B3766" s="189"/>
      <c r="C3766" s="189"/>
      <c r="D3766" s="189"/>
    </row>
    <row r="3767" spans="2:4">
      <c r="B3767" s="189"/>
      <c r="C3767" s="189"/>
      <c r="D3767" s="189"/>
    </row>
    <row r="3768" spans="2:4">
      <c r="B3768" s="189"/>
      <c r="C3768" s="189"/>
      <c r="D3768" s="189"/>
    </row>
    <row r="3769" spans="2:4">
      <c r="B3769" s="189"/>
      <c r="C3769" s="189"/>
      <c r="D3769" s="189"/>
    </row>
    <row r="3770" spans="2:4">
      <c r="B3770" s="189"/>
      <c r="C3770" s="189"/>
      <c r="D3770" s="189"/>
    </row>
    <row r="3771" spans="2:4">
      <c r="B3771" s="189"/>
      <c r="C3771" s="189"/>
      <c r="D3771" s="189"/>
    </row>
    <row r="3772" spans="2:4">
      <c r="B3772" s="189"/>
      <c r="C3772" s="189"/>
      <c r="D3772" s="189"/>
    </row>
    <row r="3773" spans="2:4">
      <c r="B3773" s="189"/>
      <c r="C3773" s="189"/>
      <c r="D3773" s="189"/>
    </row>
    <row r="3774" spans="2:4">
      <c r="B3774" s="189"/>
      <c r="C3774" s="189"/>
      <c r="D3774" s="189"/>
    </row>
    <row r="3775" spans="2:4">
      <c r="B3775" s="189"/>
      <c r="C3775" s="189"/>
      <c r="D3775" s="189"/>
    </row>
    <row r="3776" spans="2:4">
      <c r="B3776" s="189"/>
      <c r="C3776" s="189"/>
      <c r="D3776" s="189"/>
    </row>
    <row r="3777" spans="2:4">
      <c r="B3777" s="189"/>
      <c r="C3777" s="189"/>
      <c r="D3777" s="189"/>
    </row>
    <row r="3778" spans="2:4">
      <c r="B3778" s="189"/>
      <c r="C3778" s="189"/>
      <c r="D3778" s="189"/>
    </row>
    <row r="3779" spans="2:4">
      <c r="B3779" s="189"/>
      <c r="C3779" s="189"/>
      <c r="D3779" s="189"/>
    </row>
    <row r="3780" spans="2:4">
      <c r="B3780" s="189"/>
      <c r="C3780" s="189"/>
      <c r="D3780" s="189"/>
    </row>
    <row r="3781" spans="2:4">
      <c r="B3781" s="189"/>
      <c r="C3781" s="189"/>
      <c r="D3781" s="189"/>
    </row>
    <row r="3782" spans="2:4">
      <c r="B3782" s="189"/>
      <c r="C3782" s="189"/>
      <c r="D3782" s="189"/>
    </row>
    <row r="3783" spans="2:4">
      <c r="B3783" s="189"/>
      <c r="C3783" s="189"/>
      <c r="D3783" s="189"/>
    </row>
    <row r="3784" spans="2:4">
      <c r="B3784" s="189"/>
      <c r="C3784" s="189"/>
      <c r="D3784" s="189"/>
    </row>
    <row r="3785" spans="2:4">
      <c r="B3785" s="189"/>
      <c r="C3785" s="189"/>
      <c r="D3785" s="189"/>
    </row>
    <row r="3786" spans="2:4">
      <c r="B3786" s="189"/>
      <c r="C3786" s="189"/>
      <c r="D3786" s="189"/>
    </row>
    <row r="3787" spans="2:4">
      <c r="B3787" s="189"/>
      <c r="C3787" s="189"/>
      <c r="D3787" s="189"/>
    </row>
    <row r="3788" spans="2:4">
      <c r="B3788" s="189"/>
      <c r="C3788" s="189"/>
      <c r="D3788" s="189"/>
    </row>
    <row r="3789" spans="2:4">
      <c r="B3789" s="189"/>
      <c r="C3789" s="189"/>
      <c r="D3789" s="189"/>
    </row>
    <row r="3790" spans="2:4">
      <c r="B3790" s="189"/>
      <c r="C3790" s="189"/>
      <c r="D3790" s="189"/>
    </row>
    <row r="3791" spans="2:4">
      <c r="B3791" s="189"/>
      <c r="C3791" s="189"/>
      <c r="D3791" s="189"/>
    </row>
    <row r="3792" spans="2:4">
      <c r="B3792" s="189"/>
      <c r="C3792" s="189"/>
      <c r="D3792" s="189"/>
    </row>
    <row r="3793" spans="2:4">
      <c r="B3793" s="189"/>
      <c r="C3793" s="189"/>
      <c r="D3793" s="189"/>
    </row>
    <row r="3794" spans="2:4">
      <c r="B3794" s="189"/>
      <c r="C3794" s="189"/>
      <c r="D3794" s="189"/>
    </row>
    <row r="3795" spans="2:4">
      <c r="B3795" s="189"/>
      <c r="C3795" s="189"/>
      <c r="D3795" s="189"/>
    </row>
    <row r="3796" spans="2:4">
      <c r="B3796" s="189"/>
      <c r="C3796" s="189"/>
      <c r="D3796" s="189"/>
    </row>
    <row r="3797" spans="2:4">
      <c r="B3797" s="189"/>
      <c r="C3797" s="189"/>
      <c r="D3797" s="189"/>
    </row>
    <row r="3798" spans="2:4">
      <c r="B3798" s="189"/>
      <c r="C3798" s="189"/>
      <c r="D3798" s="189"/>
    </row>
    <row r="3799" spans="2:4">
      <c r="B3799" s="189"/>
      <c r="C3799" s="189"/>
      <c r="D3799" s="189"/>
    </row>
    <row r="3800" spans="2:4">
      <c r="B3800" s="189"/>
      <c r="C3800" s="189"/>
      <c r="D3800" s="189"/>
    </row>
    <row r="3801" spans="2:4">
      <c r="B3801" s="189"/>
      <c r="C3801" s="189"/>
      <c r="D3801" s="189"/>
    </row>
    <row r="3802" spans="2:4">
      <c r="B3802" s="189"/>
      <c r="C3802" s="189"/>
      <c r="D3802" s="189"/>
    </row>
    <row r="3803" spans="2:4">
      <c r="B3803" s="189"/>
      <c r="C3803" s="189"/>
      <c r="D3803" s="189"/>
    </row>
    <row r="3804" spans="2:4">
      <c r="B3804" s="189"/>
      <c r="C3804" s="189"/>
      <c r="D3804" s="189"/>
    </row>
    <row r="3805" spans="2:4">
      <c r="B3805" s="189"/>
      <c r="C3805" s="189"/>
      <c r="D3805" s="189"/>
    </row>
    <row r="3806" spans="2:4">
      <c r="B3806" s="189"/>
      <c r="C3806" s="189"/>
      <c r="D3806" s="189"/>
    </row>
    <row r="3807" spans="2:4">
      <c r="B3807" s="189"/>
      <c r="C3807" s="189"/>
      <c r="D3807" s="189"/>
    </row>
    <row r="3808" spans="2:4">
      <c r="B3808" s="189"/>
      <c r="C3808" s="189"/>
      <c r="D3808" s="189"/>
    </row>
    <row r="3809" spans="2:4">
      <c r="B3809" s="189"/>
      <c r="C3809" s="189"/>
      <c r="D3809" s="189"/>
    </row>
    <row r="3810" spans="2:4">
      <c r="B3810" s="189"/>
      <c r="C3810" s="189"/>
      <c r="D3810" s="189"/>
    </row>
    <row r="3811" spans="2:4">
      <c r="B3811" s="189"/>
      <c r="C3811" s="189"/>
      <c r="D3811" s="189"/>
    </row>
    <row r="3812" spans="2:4">
      <c r="B3812" s="189"/>
      <c r="C3812" s="189"/>
      <c r="D3812" s="189"/>
    </row>
    <row r="3813" spans="2:4">
      <c r="B3813" s="189"/>
      <c r="C3813" s="189"/>
      <c r="D3813" s="189"/>
    </row>
    <row r="3814" spans="2:4">
      <c r="B3814" s="189"/>
      <c r="C3814" s="189"/>
      <c r="D3814" s="189"/>
    </row>
    <row r="3815" spans="2:4">
      <c r="B3815" s="189"/>
      <c r="C3815" s="189"/>
      <c r="D3815" s="189"/>
    </row>
    <row r="3816" spans="2:4">
      <c r="B3816" s="189"/>
      <c r="C3816" s="189"/>
      <c r="D3816" s="189"/>
    </row>
    <row r="3817" spans="2:4">
      <c r="B3817" s="189"/>
      <c r="C3817" s="189"/>
      <c r="D3817" s="189"/>
    </row>
    <row r="3818" spans="2:4">
      <c r="B3818" s="189"/>
      <c r="C3818" s="189"/>
      <c r="D3818" s="189"/>
    </row>
    <row r="3819" spans="2:4">
      <c r="B3819" s="189"/>
      <c r="C3819" s="189"/>
      <c r="D3819" s="189"/>
    </row>
    <row r="3820" spans="2:4">
      <c r="B3820" s="189"/>
      <c r="C3820" s="189"/>
      <c r="D3820" s="189"/>
    </row>
    <row r="3821" spans="2:4">
      <c r="B3821" s="189"/>
      <c r="C3821" s="189"/>
      <c r="D3821" s="189"/>
    </row>
    <row r="3822" spans="2:4">
      <c r="B3822" s="189"/>
      <c r="C3822" s="189"/>
      <c r="D3822" s="189"/>
    </row>
    <row r="3823" spans="2:4">
      <c r="B3823" s="189"/>
      <c r="C3823" s="189"/>
      <c r="D3823" s="189"/>
    </row>
    <row r="3824" spans="2:4">
      <c r="B3824" s="189"/>
      <c r="C3824" s="189"/>
      <c r="D3824" s="189"/>
    </row>
    <row r="3825" spans="2:4">
      <c r="B3825" s="189"/>
      <c r="C3825" s="189"/>
      <c r="D3825" s="189"/>
    </row>
    <row r="3826" spans="2:4">
      <c r="B3826" s="189"/>
      <c r="C3826" s="189"/>
      <c r="D3826" s="189"/>
    </row>
    <row r="3827" spans="2:4">
      <c r="B3827" s="189"/>
      <c r="C3827" s="189"/>
      <c r="D3827" s="189"/>
    </row>
    <row r="3828" spans="2:4">
      <c r="B3828" s="189"/>
      <c r="C3828" s="189"/>
      <c r="D3828" s="189"/>
    </row>
    <row r="3829" spans="2:4">
      <c r="B3829" s="189"/>
      <c r="C3829" s="189"/>
      <c r="D3829" s="189"/>
    </row>
    <row r="3830" spans="2:4">
      <c r="B3830" s="189"/>
      <c r="C3830" s="189"/>
      <c r="D3830" s="189"/>
    </row>
    <row r="3831" spans="2:4">
      <c r="B3831" s="189"/>
      <c r="C3831" s="189"/>
      <c r="D3831" s="189"/>
    </row>
    <row r="3832" spans="2:4">
      <c r="B3832" s="189"/>
      <c r="C3832" s="189"/>
      <c r="D3832" s="189"/>
    </row>
    <row r="3833" spans="2:4">
      <c r="B3833" s="189"/>
      <c r="C3833" s="189"/>
      <c r="D3833" s="189"/>
    </row>
    <row r="3834" spans="2:4">
      <c r="B3834" s="189"/>
      <c r="C3834" s="189"/>
      <c r="D3834" s="189"/>
    </row>
    <row r="3835" spans="2:4">
      <c r="B3835" s="189"/>
      <c r="C3835" s="189"/>
      <c r="D3835" s="189"/>
    </row>
    <row r="3836" spans="2:4">
      <c r="B3836" s="189"/>
      <c r="C3836" s="189"/>
      <c r="D3836" s="189"/>
    </row>
    <row r="3837" spans="2:4">
      <c r="B3837" s="189"/>
      <c r="C3837" s="189"/>
      <c r="D3837" s="189"/>
    </row>
    <row r="3838" spans="2:4">
      <c r="B3838" s="189"/>
      <c r="C3838" s="189"/>
      <c r="D3838" s="189"/>
    </row>
    <row r="3839" spans="2:4">
      <c r="B3839" s="189"/>
      <c r="C3839" s="189"/>
      <c r="D3839" s="189"/>
    </row>
    <row r="3840" spans="2:4">
      <c r="B3840" s="189"/>
      <c r="C3840" s="189"/>
      <c r="D3840" s="189"/>
    </row>
    <row r="3841" spans="2:4">
      <c r="B3841" s="189"/>
      <c r="C3841" s="189"/>
      <c r="D3841" s="189"/>
    </row>
    <row r="3842" spans="2:4">
      <c r="B3842" s="189"/>
      <c r="C3842" s="189"/>
      <c r="D3842" s="189"/>
    </row>
    <row r="3843" spans="2:4">
      <c r="B3843" s="189"/>
      <c r="C3843" s="189"/>
      <c r="D3843" s="189"/>
    </row>
    <row r="3844" spans="2:4">
      <c r="B3844" s="189"/>
      <c r="C3844" s="189"/>
      <c r="D3844" s="189"/>
    </row>
    <row r="3845" spans="2:4">
      <c r="B3845" s="189"/>
      <c r="C3845" s="189"/>
      <c r="D3845" s="189"/>
    </row>
    <row r="3846" spans="2:4">
      <c r="B3846" s="189"/>
      <c r="C3846" s="189"/>
      <c r="D3846" s="189"/>
    </row>
    <row r="3847" spans="2:4">
      <c r="B3847" s="189"/>
      <c r="C3847" s="189"/>
      <c r="D3847" s="189"/>
    </row>
    <row r="3848" spans="2:4">
      <c r="B3848" s="189"/>
      <c r="C3848" s="189"/>
      <c r="D3848" s="189"/>
    </row>
    <row r="3849" spans="2:4">
      <c r="B3849" s="189"/>
      <c r="C3849" s="189"/>
      <c r="D3849" s="189"/>
    </row>
    <row r="3850" spans="2:4">
      <c r="B3850" s="189"/>
      <c r="C3850" s="189"/>
      <c r="D3850" s="189"/>
    </row>
    <row r="3851" spans="2:4">
      <c r="B3851" s="189"/>
      <c r="C3851" s="189"/>
      <c r="D3851" s="189"/>
    </row>
    <row r="3852" spans="2:4">
      <c r="B3852" s="189"/>
      <c r="C3852" s="189"/>
      <c r="D3852" s="189"/>
    </row>
    <row r="3853" spans="2:4">
      <c r="B3853" s="189"/>
      <c r="C3853" s="189"/>
      <c r="D3853" s="189"/>
    </row>
    <row r="3854" spans="2:4">
      <c r="B3854" s="189"/>
      <c r="C3854" s="189"/>
      <c r="D3854" s="189"/>
    </row>
    <row r="3855" spans="2:4">
      <c r="B3855" s="189"/>
      <c r="C3855" s="189"/>
      <c r="D3855" s="189"/>
    </row>
    <row r="3856" spans="2:4">
      <c r="B3856" s="189"/>
      <c r="C3856" s="189"/>
      <c r="D3856" s="189"/>
    </row>
    <row r="3857" spans="2:4">
      <c r="B3857" s="189"/>
      <c r="C3857" s="189"/>
      <c r="D3857" s="189"/>
    </row>
    <row r="3858" spans="2:4">
      <c r="B3858" s="189"/>
      <c r="C3858" s="189"/>
      <c r="D3858" s="189"/>
    </row>
    <row r="3859" spans="2:4">
      <c r="B3859" s="189"/>
      <c r="C3859" s="189"/>
      <c r="D3859" s="189"/>
    </row>
    <row r="3860" spans="2:4">
      <c r="B3860" s="189"/>
      <c r="C3860" s="189"/>
      <c r="D3860" s="189"/>
    </row>
    <row r="3861" spans="2:4">
      <c r="B3861" s="189"/>
      <c r="C3861" s="189"/>
      <c r="D3861" s="189"/>
    </row>
    <row r="3862" spans="2:4">
      <c r="B3862" s="189"/>
      <c r="C3862" s="189"/>
      <c r="D3862" s="189"/>
    </row>
    <row r="3863" spans="2:4">
      <c r="B3863" s="189"/>
      <c r="C3863" s="189"/>
      <c r="D3863" s="189"/>
    </row>
    <row r="3864" spans="2:4">
      <c r="B3864" s="189"/>
      <c r="C3864" s="189"/>
      <c r="D3864" s="189"/>
    </row>
    <row r="3865" spans="2:4">
      <c r="B3865" s="189"/>
      <c r="C3865" s="189"/>
      <c r="D3865" s="189"/>
    </row>
    <row r="3866" spans="2:4">
      <c r="B3866" s="189"/>
      <c r="C3866" s="189"/>
      <c r="D3866" s="189"/>
    </row>
    <row r="3867" spans="2:4">
      <c r="B3867" s="189"/>
      <c r="C3867" s="189"/>
      <c r="D3867" s="189"/>
    </row>
    <row r="3868" spans="2:4">
      <c r="B3868" s="189"/>
      <c r="C3868" s="189"/>
      <c r="D3868" s="189"/>
    </row>
    <row r="3869" spans="2:4">
      <c r="B3869" s="189"/>
      <c r="C3869" s="189"/>
      <c r="D3869" s="189"/>
    </row>
    <row r="3870" spans="2:4">
      <c r="B3870" s="189"/>
      <c r="C3870" s="189"/>
      <c r="D3870" s="189"/>
    </row>
    <row r="3871" spans="2:4">
      <c r="B3871" s="189"/>
      <c r="C3871" s="189"/>
      <c r="D3871" s="189"/>
    </row>
    <row r="3872" spans="2:4">
      <c r="B3872" s="189"/>
      <c r="C3872" s="189"/>
      <c r="D3872" s="189"/>
    </row>
    <row r="3873" spans="2:4">
      <c r="B3873" s="189"/>
      <c r="C3873" s="189"/>
      <c r="D3873" s="189"/>
    </row>
    <row r="3874" spans="2:4">
      <c r="B3874" s="189"/>
      <c r="C3874" s="189"/>
      <c r="D3874" s="189"/>
    </row>
    <row r="3875" spans="2:4">
      <c r="B3875" s="189"/>
      <c r="C3875" s="189"/>
      <c r="D3875" s="189"/>
    </row>
    <row r="3876" spans="2:4">
      <c r="B3876" s="189"/>
      <c r="C3876" s="189"/>
      <c r="D3876" s="189"/>
    </row>
    <row r="3877" spans="2:4">
      <c r="B3877" s="189"/>
      <c r="C3877" s="189"/>
      <c r="D3877" s="189"/>
    </row>
    <row r="3878" spans="2:4">
      <c r="B3878" s="189"/>
      <c r="C3878" s="189"/>
      <c r="D3878" s="189"/>
    </row>
    <row r="3879" spans="2:4">
      <c r="B3879" s="189"/>
      <c r="C3879" s="189"/>
      <c r="D3879" s="189"/>
    </row>
    <row r="3880" spans="2:4">
      <c r="B3880" s="189"/>
      <c r="C3880" s="189"/>
      <c r="D3880" s="189"/>
    </row>
    <row r="3881" spans="2:4">
      <c r="B3881" s="189"/>
      <c r="C3881" s="189"/>
      <c r="D3881" s="189"/>
    </row>
    <row r="3882" spans="2:4">
      <c r="B3882" s="189"/>
      <c r="C3882" s="189"/>
      <c r="D3882" s="189"/>
    </row>
    <row r="3883" spans="2:4">
      <c r="B3883" s="189"/>
      <c r="C3883" s="189"/>
      <c r="D3883" s="189"/>
    </row>
    <row r="3884" spans="2:4">
      <c r="B3884" s="189"/>
      <c r="C3884" s="189"/>
      <c r="D3884" s="189"/>
    </row>
    <row r="3885" spans="2:4">
      <c r="B3885" s="189"/>
      <c r="C3885" s="189"/>
      <c r="D3885" s="189"/>
    </row>
    <row r="3886" spans="2:4">
      <c r="B3886" s="189"/>
      <c r="C3886" s="189"/>
      <c r="D3886" s="189"/>
    </row>
    <row r="3887" spans="2:4">
      <c r="B3887" s="189"/>
      <c r="C3887" s="189"/>
      <c r="D3887" s="189"/>
    </row>
    <row r="3888" spans="2:4">
      <c r="B3888" s="189"/>
      <c r="C3888" s="189"/>
      <c r="D3888" s="189"/>
    </row>
    <row r="3889" spans="2:4">
      <c r="B3889" s="189"/>
      <c r="C3889" s="189"/>
      <c r="D3889" s="189"/>
    </row>
    <row r="3890" spans="2:4">
      <c r="B3890" s="189"/>
      <c r="C3890" s="189"/>
      <c r="D3890" s="189"/>
    </row>
    <row r="3891" spans="2:4">
      <c r="B3891" s="189"/>
      <c r="C3891" s="189"/>
      <c r="D3891" s="189"/>
    </row>
    <row r="3892" spans="2:4">
      <c r="B3892" s="189"/>
      <c r="C3892" s="189"/>
      <c r="D3892" s="189"/>
    </row>
    <row r="3893" spans="2:4">
      <c r="B3893" s="189"/>
      <c r="C3893" s="189"/>
      <c r="D3893" s="189"/>
    </row>
    <row r="3894" spans="2:4">
      <c r="B3894" s="189"/>
      <c r="C3894" s="189"/>
      <c r="D3894" s="189"/>
    </row>
    <row r="3895" spans="2:4">
      <c r="B3895" s="189"/>
      <c r="C3895" s="189"/>
      <c r="D3895" s="189"/>
    </row>
    <row r="3896" spans="2:4">
      <c r="B3896" s="189"/>
      <c r="C3896" s="189"/>
      <c r="D3896" s="189"/>
    </row>
    <row r="3897" spans="2:4">
      <c r="B3897" s="189"/>
      <c r="C3897" s="189"/>
      <c r="D3897" s="189"/>
    </row>
    <row r="3898" spans="2:4">
      <c r="B3898" s="189"/>
      <c r="C3898" s="189"/>
      <c r="D3898" s="189"/>
    </row>
    <row r="3899" spans="2:4">
      <c r="B3899" s="189"/>
      <c r="C3899" s="189"/>
      <c r="D3899" s="189"/>
    </row>
    <row r="3900" spans="2:4">
      <c r="B3900" s="189"/>
      <c r="C3900" s="189"/>
      <c r="D3900" s="189"/>
    </row>
    <row r="3901" spans="2:4">
      <c r="B3901" s="189"/>
      <c r="C3901" s="189"/>
      <c r="D3901" s="189"/>
    </row>
    <row r="3902" spans="2:4">
      <c r="B3902" s="189"/>
      <c r="C3902" s="189"/>
      <c r="D3902" s="189"/>
    </row>
    <row r="3903" spans="2:4">
      <c r="B3903" s="189"/>
      <c r="C3903" s="189"/>
      <c r="D3903" s="189"/>
    </row>
    <row r="3904" spans="2:4">
      <c r="B3904" s="189"/>
      <c r="C3904" s="189"/>
      <c r="D3904" s="189"/>
    </row>
    <row r="3905" spans="2:4">
      <c r="B3905" s="189"/>
      <c r="C3905" s="189"/>
      <c r="D3905" s="189"/>
    </row>
    <row r="3906" spans="2:4">
      <c r="B3906" s="189"/>
      <c r="C3906" s="189"/>
      <c r="D3906" s="189"/>
    </row>
    <row r="3907" spans="2:4">
      <c r="B3907" s="189"/>
      <c r="C3907" s="189"/>
      <c r="D3907" s="189"/>
    </row>
    <row r="3908" spans="2:4">
      <c r="B3908" s="189"/>
      <c r="C3908" s="189"/>
      <c r="D3908" s="189"/>
    </row>
    <row r="3909" spans="2:4">
      <c r="B3909" s="189"/>
      <c r="C3909" s="189"/>
      <c r="D3909" s="189"/>
    </row>
    <row r="3910" spans="2:4">
      <c r="B3910" s="189"/>
      <c r="C3910" s="189"/>
      <c r="D3910" s="189"/>
    </row>
    <row r="3911" spans="2:4">
      <c r="B3911" s="189"/>
      <c r="C3911" s="189"/>
      <c r="D3911" s="189"/>
    </row>
    <row r="3912" spans="2:4">
      <c r="B3912" s="189"/>
      <c r="C3912" s="189"/>
      <c r="D3912" s="189"/>
    </row>
    <row r="3913" spans="2:4">
      <c r="B3913" s="189"/>
      <c r="C3913" s="189"/>
      <c r="D3913" s="189"/>
    </row>
    <row r="3914" spans="2:4">
      <c r="B3914" s="189"/>
      <c r="C3914" s="189"/>
      <c r="D3914" s="189"/>
    </row>
    <row r="3915" spans="2:4">
      <c r="B3915" s="189"/>
      <c r="C3915" s="189"/>
      <c r="D3915" s="189"/>
    </row>
    <row r="3916" spans="2:4">
      <c r="B3916" s="189"/>
      <c r="C3916" s="189"/>
      <c r="D3916" s="189"/>
    </row>
    <row r="3917" spans="2:4">
      <c r="B3917" s="189"/>
      <c r="C3917" s="189"/>
      <c r="D3917" s="189"/>
    </row>
    <row r="3918" spans="2:4">
      <c r="B3918" s="189"/>
      <c r="C3918" s="189"/>
      <c r="D3918" s="189"/>
    </row>
    <row r="3919" spans="2:4">
      <c r="B3919" s="189"/>
      <c r="C3919" s="189"/>
      <c r="D3919" s="189"/>
    </row>
    <row r="3920" spans="2:4">
      <c r="B3920" s="189"/>
      <c r="C3920" s="189"/>
      <c r="D3920" s="189"/>
    </row>
    <row r="3921" spans="2:4">
      <c r="B3921" s="189"/>
      <c r="C3921" s="189"/>
      <c r="D3921" s="189"/>
    </row>
    <row r="3922" spans="2:4">
      <c r="B3922" s="189"/>
      <c r="C3922" s="189"/>
      <c r="D3922" s="189"/>
    </row>
    <row r="3923" spans="2:4">
      <c r="B3923" s="189"/>
      <c r="C3923" s="189"/>
      <c r="D3923" s="189"/>
    </row>
    <row r="3924" spans="2:4">
      <c r="B3924" s="189"/>
      <c r="C3924" s="189"/>
      <c r="D3924" s="189"/>
    </row>
    <row r="3925" spans="2:4">
      <c r="B3925" s="189"/>
      <c r="C3925" s="189"/>
      <c r="D3925" s="189"/>
    </row>
    <row r="3926" spans="2:4">
      <c r="B3926" s="189"/>
      <c r="C3926" s="189"/>
      <c r="D3926" s="189"/>
    </row>
    <row r="3927" spans="2:4">
      <c r="B3927" s="189"/>
      <c r="C3927" s="189"/>
      <c r="D3927" s="189"/>
    </row>
    <row r="3928" spans="2:4">
      <c r="B3928" s="189"/>
      <c r="C3928" s="189"/>
      <c r="D3928" s="189"/>
    </row>
    <row r="3929" spans="2:4">
      <c r="B3929" s="189"/>
      <c r="C3929" s="189"/>
      <c r="D3929" s="189"/>
    </row>
    <row r="3930" spans="2:4">
      <c r="B3930" s="189"/>
      <c r="C3930" s="189"/>
      <c r="D3930" s="189"/>
    </row>
    <row r="3931" spans="2:4">
      <c r="B3931" s="189"/>
      <c r="C3931" s="189"/>
      <c r="D3931" s="189"/>
    </row>
    <row r="3932" spans="2:4">
      <c r="B3932" s="189"/>
      <c r="C3932" s="189"/>
      <c r="D3932" s="189"/>
    </row>
    <row r="3933" spans="2:4">
      <c r="B3933" s="189"/>
      <c r="C3933" s="189"/>
      <c r="D3933" s="189"/>
    </row>
    <row r="3934" spans="2:4">
      <c r="B3934" s="189"/>
      <c r="C3934" s="189"/>
      <c r="D3934" s="189"/>
    </row>
    <row r="3935" spans="2:4">
      <c r="B3935" s="189"/>
      <c r="C3935" s="189"/>
      <c r="D3935" s="189"/>
    </row>
    <row r="3936" spans="2:4">
      <c r="B3936" s="189"/>
      <c r="C3936" s="189"/>
      <c r="D3936" s="189"/>
    </row>
    <row r="3937" spans="2:4">
      <c r="B3937" s="189"/>
      <c r="C3937" s="189"/>
      <c r="D3937" s="189"/>
    </row>
    <row r="3938" spans="2:4">
      <c r="B3938" s="189"/>
      <c r="C3938" s="189"/>
      <c r="D3938" s="189"/>
    </row>
    <row r="3939" spans="2:4">
      <c r="B3939" s="189"/>
      <c r="C3939" s="189"/>
      <c r="D3939" s="189"/>
    </row>
    <row r="3940" spans="2:4">
      <c r="B3940" s="189"/>
      <c r="C3940" s="189"/>
      <c r="D3940" s="189"/>
    </row>
    <row r="3941" spans="2:4">
      <c r="B3941" s="189"/>
      <c r="C3941" s="189"/>
      <c r="D3941" s="189"/>
    </row>
    <row r="3942" spans="2:4">
      <c r="B3942" s="189"/>
      <c r="C3942" s="189"/>
      <c r="D3942" s="189"/>
    </row>
    <row r="3943" spans="2:4">
      <c r="B3943" s="189"/>
      <c r="C3943" s="189"/>
      <c r="D3943" s="189"/>
    </row>
    <row r="3944" spans="2:4">
      <c r="B3944" s="189"/>
      <c r="C3944" s="189"/>
      <c r="D3944" s="189"/>
    </row>
    <row r="3945" spans="2:4">
      <c r="B3945" s="189"/>
      <c r="C3945" s="189"/>
      <c r="D3945" s="189"/>
    </row>
    <row r="3946" spans="2:4">
      <c r="B3946" s="189"/>
      <c r="C3946" s="189"/>
      <c r="D3946" s="189"/>
    </row>
    <row r="3947" spans="2:4">
      <c r="B3947" s="189"/>
      <c r="C3947" s="189"/>
      <c r="D3947" s="189"/>
    </row>
    <row r="3948" spans="2:4">
      <c r="B3948" s="189"/>
      <c r="C3948" s="189"/>
      <c r="D3948" s="189"/>
    </row>
    <row r="3949" spans="2:4">
      <c r="B3949" s="189"/>
      <c r="C3949" s="189"/>
      <c r="D3949" s="189"/>
    </row>
    <row r="3950" spans="2:4">
      <c r="B3950" s="189"/>
      <c r="C3950" s="189"/>
      <c r="D3950" s="189"/>
    </row>
    <row r="3951" spans="2:4">
      <c r="B3951" s="189"/>
      <c r="C3951" s="189"/>
      <c r="D3951" s="189"/>
    </row>
    <row r="3952" spans="2:4">
      <c r="B3952" s="189"/>
      <c r="C3952" s="189"/>
      <c r="D3952" s="189"/>
    </row>
    <row r="3953" spans="2:4">
      <c r="B3953" s="189"/>
      <c r="C3953" s="189"/>
      <c r="D3953" s="189"/>
    </row>
    <row r="3954" spans="2:4">
      <c r="B3954" s="189"/>
      <c r="C3954" s="189"/>
      <c r="D3954" s="189"/>
    </row>
    <row r="3955" spans="2:4">
      <c r="B3955" s="189"/>
      <c r="C3955" s="189"/>
      <c r="D3955" s="189"/>
    </row>
    <row r="3956" spans="2:4">
      <c r="B3956" s="189"/>
      <c r="C3956" s="189"/>
      <c r="D3956" s="189"/>
    </row>
    <row r="3957" spans="2:4">
      <c r="B3957" s="189"/>
      <c r="C3957" s="189"/>
      <c r="D3957" s="189"/>
    </row>
    <row r="3958" spans="2:4">
      <c r="B3958" s="189"/>
      <c r="C3958" s="189"/>
      <c r="D3958" s="189"/>
    </row>
    <row r="3959" spans="2:4">
      <c r="B3959" s="189"/>
      <c r="C3959" s="189"/>
      <c r="D3959" s="189"/>
    </row>
    <row r="3960" spans="2:4">
      <c r="B3960" s="189"/>
      <c r="C3960" s="189"/>
      <c r="D3960" s="189"/>
    </row>
    <row r="3961" spans="2:4">
      <c r="B3961" s="189"/>
      <c r="C3961" s="189"/>
      <c r="D3961" s="189"/>
    </row>
    <row r="3962" spans="2:4">
      <c r="B3962" s="189"/>
      <c r="C3962" s="189"/>
      <c r="D3962" s="189"/>
    </row>
    <row r="3963" spans="2:4">
      <c r="B3963" s="189"/>
      <c r="C3963" s="189"/>
      <c r="D3963" s="189"/>
    </row>
    <row r="3964" spans="2:4">
      <c r="B3964" s="189"/>
      <c r="C3964" s="189"/>
      <c r="D3964" s="189"/>
    </row>
    <row r="3965" spans="2:4">
      <c r="B3965" s="189"/>
      <c r="C3965" s="189"/>
      <c r="D3965" s="189"/>
    </row>
    <row r="3966" spans="2:4">
      <c r="B3966" s="189"/>
      <c r="C3966" s="189"/>
      <c r="D3966" s="189"/>
    </row>
    <row r="3967" spans="2:4">
      <c r="B3967" s="189"/>
      <c r="C3967" s="189"/>
      <c r="D3967" s="189"/>
    </row>
    <row r="3968" spans="2:4">
      <c r="B3968" s="189"/>
      <c r="C3968" s="189"/>
      <c r="D3968" s="189"/>
    </row>
    <row r="3969" spans="2:4">
      <c r="B3969" s="189"/>
      <c r="C3969" s="189"/>
      <c r="D3969" s="189"/>
    </row>
    <row r="3970" spans="2:4">
      <c r="B3970" s="189"/>
      <c r="C3970" s="189"/>
      <c r="D3970" s="189"/>
    </row>
    <row r="3971" spans="2:4">
      <c r="B3971" s="189"/>
      <c r="C3971" s="189"/>
      <c r="D3971" s="189"/>
    </row>
    <row r="3972" spans="2:4">
      <c r="B3972" s="189"/>
      <c r="C3972" s="189"/>
      <c r="D3972" s="189"/>
    </row>
    <row r="3973" spans="2:4">
      <c r="B3973" s="189"/>
      <c r="C3973" s="189"/>
      <c r="D3973" s="189"/>
    </row>
    <row r="3974" spans="2:4">
      <c r="B3974" s="189"/>
      <c r="C3974" s="189"/>
      <c r="D3974" s="189"/>
    </row>
    <row r="3975" spans="2:4">
      <c r="B3975" s="189"/>
      <c r="C3975" s="189"/>
      <c r="D3975" s="189"/>
    </row>
    <row r="3976" spans="2:4">
      <c r="B3976" s="189"/>
      <c r="C3976" s="189"/>
      <c r="D3976" s="189"/>
    </row>
    <row r="3977" spans="2:4">
      <c r="B3977" s="189"/>
      <c r="C3977" s="189"/>
      <c r="D3977" s="189"/>
    </row>
    <row r="3978" spans="2:4">
      <c r="B3978" s="189"/>
      <c r="C3978" s="189"/>
      <c r="D3978" s="189"/>
    </row>
    <row r="3979" spans="2:4">
      <c r="B3979" s="189"/>
      <c r="C3979" s="189"/>
      <c r="D3979" s="189"/>
    </row>
    <row r="3980" spans="2:4">
      <c r="B3980" s="189"/>
      <c r="C3980" s="189"/>
      <c r="D3980" s="189"/>
    </row>
    <row r="3981" spans="2:4">
      <c r="B3981" s="189"/>
      <c r="C3981" s="189"/>
      <c r="D3981" s="189"/>
    </row>
    <row r="3982" spans="2:4">
      <c r="B3982" s="189"/>
      <c r="C3982" s="189"/>
      <c r="D3982" s="189"/>
    </row>
    <row r="3983" spans="2:4">
      <c r="B3983" s="189"/>
      <c r="C3983" s="189"/>
      <c r="D3983" s="189"/>
    </row>
    <row r="3984" spans="2:4">
      <c r="B3984" s="189"/>
      <c r="C3984" s="189"/>
      <c r="D3984" s="189"/>
    </row>
    <row r="3985" spans="2:4">
      <c r="B3985" s="189"/>
      <c r="C3985" s="189"/>
      <c r="D3985" s="189"/>
    </row>
    <row r="3986" spans="2:4">
      <c r="B3986" s="189"/>
      <c r="C3986" s="189"/>
      <c r="D3986" s="189"/>
    </row>
    <row r="3987" spans="2:4">
      <c r="B3987" s="189"/>
      <c r="C3987" s="189"/>
      <c r="D3987" s="189"/>
    </row>
    <row r="3988" spans="2:4">
      <c r="B3988" s="189"/>
      <c r="C3988" s="189"/>
      <c r="D3988" s="189"/>
    </row>
    <row r="3989" spans="2:4">
      <c r="B3989" s="189"/>
      <c r="C3989" s="189"/>
      <c r="D3989" s="189"/>
    </row>
    <row r="3990" spans="2:4">
      <c r="B3990" s="189"/>
      <c r="C3990" s="189"/>
      <c r="D3990" s="189"/>
    </row>
    <row r="3991" spans="2:4">
      <c r="B3991" s="189"/>
      <c r="C3991" s="189"/>
      <c r="D3991" s="189"/>
    </row>
    <row r="3992" spans="2:4">
      <c r="B3992" s="189"/>
      <c r="C3992" s="189"/>
      <c r="D3992" s="189"/>
    </row>
    <row r="3993" spans="2:4">
      <c r="B3993" s="189"/>
      <c r="C3993" s="189"/>
      <c r="D3993" s="189"/>
    </row>
    <row r="3994" spans="2:4">
      <c r="B3994" s="189"/>
      <c r="C3994" s="189"/>
      <c r="D3994" s="189"/>
    </row>
    <row r="3995" spans="2:4">
      <c r="B3995" s="189"/>
      <c r="C3995" s="189"/>
      <c r="D3995" s="189"/>
    </row>
    <row r="3996" spans="2:4">
      <c r="B3996" s="189"/>
      <c r="C3996" s="189"/>
      <c r="D3996" s="189"/>
    </row>
    <row r="3997" spans="2:4">
      <c r="B3997" s="189"/>
      <c r="C3997" s="189"/>
      <c r="D3997" s="189"/>
    </row>
    <row r="3998" spans="2:4">
      <c r="B3998" s="189"/>
      <c r="C3998" s="189"/>
      <c r="D3998" s="189"/>
    </row>
    <row r="3999" spans="2:4">
      <c r="B3999" s="189"/>
      <c r="C3999" s="189"/>
      <c r="D3999" s="189"/>
    </row>
    <row r="4000" spans="2:4">
      <c r="B4000" s="189"/>
      <c r="C4000" s="189"/>
      <c r="D4000" s="189"/>
    </row>
    <row r="4001" spans="2:4">
      <c r="B4001" s="189"/>
      <c r="C4001" s="189"/>
      <c r="D4001" s="189"/>
    </row>
    <row r="4002" spans="2:4">
      <c r="B4002" s="189"/>
      <c r="C4002" s="189"/>
      <c r="D4002" s="189"/>
    </row>
    <row r="4003" spans="2:4">
      <c r="B4003" s="189"/>
      <c r="C4003" s="189"/>
      <c r="D4003" s="189"/>
    </row>
    <row r="4004" spans="2:4">
      <c r="B4004" s="189"/>
      <c r="C4004" s="189"/>
      <c r="D4004" s="189"/>
    </row>
    <row r="4005" spans="2:4">
      <c r="B4005" s="189"/>
      <c r="C4005" s="189"/>
      <c r="D4005" s="189"/>
    </row>
    <row r="4006" spans="2:4">
      <c r="B4006" s="189"/>
      <c r="C4006" s="189"/>
      <c r="D4006" s="189"/>
    </row>
    <row r="4007" spans="2:4">
      <c r="B4007" s="189"/>
      <c r="C4007" s="189"/>
      <c r="D4007" s="189"/>
    </row>
    <row r="4008" spans="2:4">
      <c r="B4008" s="189"/>
      <c r="C4008" s="189"/>
      <c r="D4008" s="189"/>
    </row>
    <row r="4009" spans="2:4">
      <c r="B4009" s="189"/>
      <c r="C4009" s="189"/>
      <c r="D4009" s="189"/>
    </row>
    <row r="4010" spans="2:4">
      <c r="B4010" s="189"/>
      <c r="C4010" s="189"/>
      <c r="D4010" s="189"/>
    </row>
    <row r="4011" spans="2:4">
      <c r="B4011" s="189"/>
      <c r="C4011" s="189"/>
      <c r="D4011" s="189"/>
    </row>
    <row r="4012" spans="2:4">
      <c r="B4012" s="189"/>
      <c r="C4012" s="189"/>
      <c r="D4012" s="189"/>
    </row>
    <row r="4013" spans="2:4">
      <c r="B4013" s="189"/>
      <c r="C4013" s="189"/>
      <c r="D4013" s="189"/>
    </row>
    <row r="4014" spans="2:4">
      <c r="B4014" s="189"/>
      <c r="C4014" s="189"/>
      <c r="D4014" s="189"/>
    </row>
    <row r="4015" spans="2:4">
      <c r="B4015" s="189"/>
      <c r="C4015" s="189"/>
      <c r="D4015" s="189"/>
    </row>
    <row r="4016" spans="2:4">
      <c r="B4016" s="189"/>
      <c r="C4016" s="189"/>
      <c r="D4016" s="189"/>
    </row>
    <row r="4017" spans="2:4">
      <c r="B4017" s="189"/>
      <c r="C4017" s="189"/>
      <c r="D4017" s="189"/>
    </row>
    <row r="4018" spans="2:4">
      <c r="B4018" s="189"/>
      <c r="C4018" s="189"/>
      <c r="D4018" s="189"/>
    </row>
    <row r="4019" spans="2:4">
      <c r="B4019" s="189"/>
      <c r="C4019" s="189"/>
      <c r="D4019" s="189"/>
    </row>
    <row r="4020" spans="2:4">
      <c r="B4020" s="189"/>
      <c r="C4020" s="189"/>
      <c r="D4020" s="189"/>
    </row>
    <row r="4021" spans="2:4">
      <c r="B4021" s="189"/>
      <c r="C4021" s="189"/>
      <c r="D4021" s="189"/>
    </row>
    <row r="4022" spans="2:4">
      <c r="B4022" s="189"/>
      <c r="C4022" s="189"/>
      <c r="D4022" s="189"/>
    </row>
    <row r="4023" spans="2:4">
      <c r="B4023" s="189"/>
      <c r="C4023" s="189"/>
      <c r="D4023" s="189"/>
    </row>
    <row r="4024" spans="2:4">
      <c r="B4024" s="189"/>
      <c r="C4024" s="189"/>
      <c r="D4024" s="189"/>
    </row>
    <row r="4025" spans="2:4">
      <c r="B4025" s="189"/>
      <c r="C4025" s="189"/>
      <c r="D4025" s="189"/>
    </row>
    <row r="4026" spans="2:4">
      <c r="B4026" s="189"/>
      <c r="C4026" s="189"/>
      <c r="D4026" s="189"/>
    </row>
    <row r="4027" spans="2:4">
      <c r="B4027" s="189"/>
      <c r="C4027" s="189"/>
      <c r="D4027" s="189"/>
    </row>
    <row r="4028" spans="2:4">
      <c r="B4028" s="189"/>
      <c r="C4028" s="189"/>
      <c r="D4028" s="189"/>
    </row>
    <row r="4029" spans="2:4">
      <c r="B4029" s="189"/>
      <c r="C4029" s="189"/>
      <c r="D4029" s="189"/>
    </row>
    <row r="4030" spans="2:4">
      <c r="B4030" s="189"/>
      <c r="C4030" s="189"/>
      <c r="D4030" s="189"/>
    </row>
    <row r="4031" spans="2:4">
      <c r="B4031" s="189"/>
      <c r="C4031" s="189"/>
      <c r="D4031" s="189"/>
    </row>
    <row r="4032" spans="2:4">
      <c r="B4032" s="189"/>
      <c r="C4032" s="189"/>
      <c r="D4032" s="189"/>
    </row>
    <row r="4033" spans="2:4">
      <c r="B4033" s="189"/>
      <c r="C4033" s="189"/>
      <c r="D4033" s="189"/>
    </row>
    <row r="4034" spans="2:4">
      <c r="B4034" s="189"/>
      <c r="C4034" s="189"/>
      <c r="D4034" s="189"/>
    </row>
    <row r="4035" spans="2:4">
      <c r="B4035" s="189"/>
      <c r="C4035" s="189"/>
      <c r="D4035" s="189"/>
    </row>
    <row r="4036" spans="2:4">
      <c r="B4036" s="189"/>
      <c r="C4036" s="189"/>
      <c r="D4036" s="189"/>
    </row>
    <row r="4037" spans="2:4">
      <c r="B4037" s="189"/>
      <c r="C4037" s="189"/>
      <c r="D4037" s="189"/>
    </row>
    <row r="4038" spans="2:4">
      <c r="B4038" s="189"/>
      <c r="C4038" s="189"/>
      <c r="D4038" s="189"/>
    </row>
    <row r="4039" spans="2:4">
      <c r="B4039" s="189"/>
      <c r="C4039" s="189"/>
      <c r="D4039" s="189"/>
    </row>
    <row r="4040" spans="2:4">
      <c r="B4040" s="189"/>
      <c r="C4040" s="189"/>
      <c r="D4040" s="189"/>
    </row>
    <row r="4041" spans="2:4">
      <c r="B4041" s="189"/>
      <c r="C4041" s="189"/>
      <c r="D4041" s="189"/>
    </row>
    <row r="4042" spans="2:4">
      <c r="B4042" s="189"/>
      <c r="C4042" s="189"/>
      <c r="D4042" s="189"/>
    </row>
    <row r="4043" spans="2:4">
      <c r="B4043" s="189"/>
      <c r="C4043" s="189"/>
      <c r="D4043" s="189"/>
    </row>
    <row r="4044" spans="2:4">
      <c r="B4044" s="189"/>
      <c r="C4044" s="189"/>
      <c r="D4044" s="189"/>
    </row>
    <row r="4045" spans="2:4">
      <c r="B4045" s="189"/>
      <c r="C4045" s="189"/>
      <c r="D4045" s="189"/>
    </row>
    <row r="4046" spans="2:4">
      <c r="B4046" s="189"/>
      <c r="C4046" s="189"/>
      <c r="D4046" s="189"/>
    </row>
    <row r="4047" spans="2:4">
      <c r="B4047" s="189"/>
      <c r="C4047" s="189"/>
      <c r="D4047" s="189"/>
    </row>
    <row r="4048" spans="2:4">
      <c r="B4048" s="189"/>
      <c r="C4048" s="189"/>
      <c r="D4048" s="189"/>
    </row>
    <row r="4049" spans="2:4">
      <c r="B4049" s="189"/>
      <c r="C4049" s="189"/>
      <c r="D4049" s="189"/>
    </row>
    <row r="4050" spans="2:4">
      <c r="B4050" s="189"/>
      <c r="C4050" s="189"/>
      <c r="D4050" s="189"/>
    </row>
    <row r="4051" spans="2:4">
      <c r="B4051" s="189"/>
      <c r="C4051" s="189"/>
      <c r="D4051" s="189"/>
    </row>
    <row r="4052" spans="2:4">
      <c r="B4052" s="189"/>
      <c r="C4052" s="189"/>
      <c r="D4052" s="189"/>
    </row>
    <row r="4053" spans="2:4">
      <c r="B4053" s="189"/>
      <c r="C4053" s="189"/>
      <c r="D4053" s="189"/>
    </row>
    <row r="4054" spans="2:4">
      <c r="B4054" s="189"/>
      <c r="C4054" s="189"/>
      <c r="D4054" s="189"/>
    </row>
    <row r="4055" spans="2:4">
      <c r="B4055" s="189"/>
      <c r="C4055" s="189"/>
      <c r="D4055" s="189"/>
    </row>
    <row r="4056" spans="2:4">
      <c r="B4056" s="189"/>
      <c r="C4056" s="189"/>
      <c r="D4056" s="189"/>
    </row>
    <row r="4057" spans="2:4">
      <c r="B4057" s="189"/>
      <c r="C4057" s="189"/>
      <c r="D4057" s="189"/>
    </row>
    <row r="4058" spans="2:4">
      <c r="B4058" s="189"/>
      <c r="C4058" s="189"/>
      <c r="D4058" s="189"/>
    </row>
    <row r="4059" spans="2:4">
      <c r="B4059" s="189"/>
      <c r="C4059" s="189"/>
      <c r="D4059" s="189"/>
    </row>
    <row r="4060" spans="2:4">
      <c r="B4060" s="189"/>
      <c r="C4060" s="189"/>
      <c r="D4060" s="189"/>
    </row>
    <row r="4061" spans="2:4">
      <c r="B4061" s="189"/>
      <c r="C4061" s="189"/>
      <c r="D4061" s="189"/>
    </row>
    <row r="4062" spans="2:4">
      <c r="B4062" s="189"/>
      <c r="C4062" s="189"/>
      <c r="D4062" s="189"/>
    </row>
    <row r="4063" spans="2:4">
      <c r="B4063" s="189"/>
      <c r="C4063" s="189"/>
      <c r="D4063" s="189"/>
    </row>
    <row r="4064" spans="2:4">
      <c r="B4064" s="189"/>
      <c r="C4064" s="189"/>
      <c r="D4064" s="189"/>
    </row>
    <row r="4065" spans="2:4">
      <c r="B4065" s="189"/>
      <c r="C4065" s="189"/>
      <c r="D4065" s="189"/>
    </row>
    <row r="4066" spans="2:4">
      <c r="B4066" s="189"/>
      <c r="C4066" s="189"/>
      <c r="D4066" s="189"/>
    </row>
    <row r="4067" spans="2:4">
      <c r="B4067" s="189"/>
      <c r="C4067" s="189"/>
      <c r="D4067" s="189"/>
    </row>
    <row r="4068" spans="2:4">
      <c r="B4068" s="189"/>
      <c r="C4068" s="189"/>
      <c r="D4068" s="189"/>
    </row>
    <row r="4069" spans="2:4">
      <c r="B4069" s="189"/>
      <c r="C4069" s="189"/>
      <c r="D4069" s="189"/>
    </row>
    <row r="4070" spans="2:4">
      <c r="B4070" s="189"/>
      <c r="C4070" s="189"/>
      <c r="D4070" s="189"/>
    </row>
    <row r="4071" spans="2:4">
      <c r="B4071" s="189"/>
      <c r="C4071" s="189"/>
      <c r="D4071" s="189"/>
    </row>
    <row r="4072" spans="2:4">
      <c r="B4072" s="189"/>
      <c r="C4072" s="189"/>
      <c r="D4072" s="189"/>
    </row>
    <row r="4073" spans="2:4">
      <c r="B4073" s="189"/>
      <c r="C4073" s="189"/>
      <c r="D4073" s="189"/>
    </row>
    <row r="4074" spans="2:4">
      <c r="B4074" s="189"/>
      <c r="C4074" s="189"/>
      <c r="D4074" s="189"/>
    </row>
    <row r="4075" spans="2:4">
      <c r="B4075" s="189"/>
      <c r="C4075" s="189"/>
      <c r="D4075" s="189"/>
    </row>
    <row r="4076" spans="2:4">
      <c r="B4076" s="189"/>
      <c r="C4076" s="189"/>
      <c r="D4076" s="189"/>
    </row>
    <row r="4077" spans="2:4">
      <c r="B4077" s="189"/>
      <c r="C4077" s="189"/>
      <c r="D4077" s="189"/>
    </row>
    <row r="4078" spans="2:4">
      <c r="B4078" s="189"/>
      <c r="C4078" s="189"/>
      <c r="D4078" s="189"/>
    </row>
    <row r="4079" spans="2:4">
      <c r="B4079" s="189"/>
      <c r="C4079" s="189"/>
      <c r="D4079" s="189"/>
    </row>
    <row r="4080" spans="2:4">
      <c r="B4080" s="189"/>
      <c r="C4080" s="189"/>
      <c r="D4080" s="189"/>
    </row>
    <row r="4081" spans="2:4">
      <c r="B4081" s="189"/>
      <c r="C4081" s="189"/>
      <c r="D4081" s="189"/>
    </row>
    <row r="4082" spans="2:4">
      <c r="B4082" s="189"/>
      <c r="C4082" s="189"/>
      <c r="D4082" s="189"/>
    </row>
    <row r="4083" spans="2:4">
      <c r="B4083" s="189"/>
      <c r="C4083" s="189"/>
      <c r="D4083" s="189"/>
    </row>
    <row r="4084" spans="2:4">
      <c r="B4084" s="189"/>
      <c r="C4084" s="189"/>
      <c r="D4084" s="189"/>
    </row>
    <row r="4085" spans="2:4">
      <c r="B4085" s="189"/>
      <c r="C4085" s="189"/>
      <c r="D4085" s="189"/>
    </row>
    <row r="4086" spans="2:4">
      <c r="B4086" s="189"/>
      <c r="C4086" s="189"/>
      <c r="D4086" s="189"/>
    </row>
    <row r="4087" spans="2:4">
      <c r="B4087" s="189"/>
      <c r="C4087" s="189"/>
      <c r="D4087" s="189"/>
    </row>
    <row r="4088" spans="2:4">
      <c r="B4088" s="189"/>
      <c r="C4088" s="189"/>
      <c r="D4088" s="189"/>
    </row>
    <row r="4089" spans="2:4">
      <c r="B4089" s="189"/>
      <c r="C4089" s="189"/>
      <c r="D4089" s="189"/>
    </row>
    <row r="4090" spans="2:4">
      <c r="B4090" s="189"/>
      <c r="C4090" s="189"/>
      <c r="D4090" s="189"/>
    </row>
    <row r="4091" spans="2:4">
      <c r="B4091" s="189"/>
      <c r="C4091" s="189"/>
      <c r="D4091" s="189"/>
    </row>
    <row r="4092" spans="2:4">
      <c r="B4092" s="189"/>
      <c r="C4092" s="189"/>
      <c r="D4092" s="189"/>
    </row>
    <row r="4093" spans="2:4">
      <c r="B4093" s="189"/>
      <c r="C4093" s="189"/>
      <c r="D4093" s="189"/>
    </row>
    <row r="4094" spans="2:4">
      <c r="B4094" s="189"/>
      <c r="C4094" s="189"/>
      <c r="D4094" s="189"/>
    </row>
    <row r="4095" spans="2:4">
      <c r="B4095" s="189"/>
      <c r="C4095" s="189"/>
      <c r="D4095" s="189"/>
    </row>
    <row r="4096" spans="2:4">
      <c r="B4096" s="189"/>
      <c r="C4096" s="189"/>
      <c r="D4096" s="189"/>
    </row>
    <row r="4097" spans="2:4">
      <c r="B4097" s="189"/>
      <c r="C4097" s="189"/>
      <c r="D4097" s="189"/>
    </row>
    <row r="4098" spans="2:4">
      <c r="B4098" s="189"/>
      <c r="C4098" s="189"/>
      <c r="D4098" s="189"/>
    </row>
    <row r="4099" spans="2:4">
      <c r="B4099" s="189"/>
      <c r="C4099" s="189"/>
      <c r="D4099" s="189"/>
    </row>
    <row r="4100" spans="2:4">
      <c r="B4100" s="189"/>
      <c r="C4100" s="189"/>
      <c r="D4100" s="189"/>
    </row>
    <row r="4101" spans="2:4">
      <c r="B4101" s="189"/>
      <c r="C4101" s="189"/>
      <c r="D4101" s="189"/>
    </row>
    <row r="4102" spans="2:4">
      <c r="B4102" s="189"/>
      <c r="C4102" s="189"/>
      <c r="D4102" s="189"/>
    </row>
    <row r="4103" spans="2:4">
      <c r="B4103" s="189"/>
      <c r="C4103" s="189"/>
      <c r="D4103" s="189"/>
    </row>
    <row r="4104" spans="2:4">
      <c r="B4104" s="189"/>
      <c r="C4104" s="189"/>
      <c r="D4104" s="189"/>
    </row>
    <row r="4105" spans="2:4">
      <c r="B4105" s="189"/>
      <c r="C4105" s="189"/>
      <c r="D4105" s="189"/>
    </row>
    <row r="4106" spans="2:4">
      <c r="B4106" s="189"/>
      <c r="C4106" s="189"/>
      <c r="D4106" s="189"/>
    </row>
    <row r="4107" spans="2:4">
      <c r="B4107" s="189"/>
      <c r="C4107" s="189"/>
      <c r="D4107" s="189"/>
    </row>
    <row r="4108" spans="2:4">
      <c r="B4108" s="189"/>
      <c r="C4108" s="189"/>
      <c r="D4108" s="189"/>
    </row>
    <row r="4109" spans="2:4">
      <c r="B4109" s="189"/>
      <c r="C4109" s="189"/>
      <c r="D4109" s="189"/>
    </row>
    <row r="4110" spans="2:4">
      <c r="B4110" s="189"/>
      <c r="C4110" s="189"/>
      <c r="D4110" s="189"/>
    </row>
    <row r="4111" spans="2:4">
      <c r="B4111" s="189"/>
      <c r="C4111" s="189"/>
      <c r="D4111" s="189"/>
    </row>
    <row r="4112" spans="2:4">
      <c r="B4112" s="189"/>
      <c r="C4112" s="189"/>
      <c r="D4112" s="189"/>
    </row>
    <row r="4113" spans="2:4">
      <c r="B4113" s="189"/>
      <c r="C4113" s="189"/>
      <c r="D4113" s="189"/>
    </row>
    <row r="4114" spans="2:4">
      <c r="B4114" s="189"/>
      <c r="C4114" s="189"/>
      <c r="D4114" s="189"/>
    </row>
    <row r="4115" spans="2:4">
      <c r="B4115" s="189"/>
      <c r="C4115" s="189"/>
      <c r="D4115" s="189"/>
    </row>
    <row r="4116" spans="2:4">
      <c r="B4116" s="189"/>
      <c r="C4116" s="189"/>
      <c r="D4116" s="189"/>
    </row>
    <row r="4117" spans="2:4">
      <c r="B4117" s="189"/>
      <c r="C4117" s="189"/>
      <c r="D4117" s="189"/>
    </row>
    <row r="4118" spans="2:4">
      <c r="B4118" s="189"/>
      <c r="C4118" s="189"/>
      <c r="D4118" s="189"/>
    </row>
    <row r="4119" spans="2:4">
      <c r="B4119" s="189"/>
      <c r="C4119" s="189"/>
      <c r="D4119" s="189"/>
    </row>
    <row r="4120" spans="2:4">
      <c r="B4120" s="189"/>
      <c r="C4120" s="189"/>
      <c r="D4120" s="189"/>
    </row>
    <row r="4121" spans="2:4">
      <c r="B4121" s="189"/>
      <c r="C4121" s="189"/>
      <c r="D4121" s="189"/>
    </row>
    <row r="4122" spans="2:4">
      <c r="B4122" s="189"/>
      <c r="C4122" s="189"/>
      <c r="D4122" s="189"/>
    </row>
    <row r="4123" spans="2:4">
      <c r="B4123" s="189"/>
      <c r="C4123" s="189"/>
      <c r="D4123" s="189"/>
    </row>
    <row r="4124" spans="2:4">
      <c r="B4124" s="189"/>
      <c r="C4124" s="189"/>
      <c r="D4124" s="189"/>
    </row>
    <row r="4125" spans="2:4">
      <c r="B4125" s="189"/>
      <c r="C4125" s="189"/>
      <c r="D4125" s="189"/>
    </row>
    <row r="4126" spans="2:4">
      <c r="B4126" s="189"/>
      <c r="C4126" s="189"/>
      <c r="D4126" s="189"/>
    </row>
    <row r="4127" spans="2:4">
      <c r="B4127" s="189"/>
      <c r="C4127" s="189"/>
      <c r="D4127" s="189"/>
    </row>
    <row r="4128" spans="2:4">
      <c r="B4128" s="189"/>
      <c r="C4128" s="189"/>
      <c r="D4128" s="189"/>
    </row>
    <row r="4129" spans="2:4">
      <c r="B4129" s="189"/>
      <c r="C4129" s="189"/>
      <c r="D4129" s="189"/>
    </row>
    <row r="4130" spans="2:4">
      <c r="B4130" s="189"/>
      <c r="C4130" s="189"/>
      <c r="D4130" s="189"/>
    </row>
    <row r="4131" spans="2:4">
      <c r="B4131" s="189"/>
      <c r="C4131" s="189"/>
      <c r="D4131" s="189"/>
    </row>
    <row r="4132" spans="2:4">
      <c r="B4132" s="189"/>
      <c r="C4132" s="189"/>
      <c r="D4132" s="189"/>
    </row>
    <row r="4133" spans="2:4">
      <c r="B4133" s="189"/>
      <c r="C4133" s="189"/>
      <c r="D4133" s="189"/>
    </row>
    <row r="4134" spans="2:4">
      <c r="B4134" s="189"/>
      <c r="C4134" s="189"/>
      <c r="D4134" s="189"/>
    </row>
    <row r="4135" spans="2:4">
      <c r="B4135" s="189"/>
      <c r="C4135" s="189"/>
      <c r="D4135" s="189"/>
    </row>
    <row r="4136" spans="2:4">
      <c r="B4136" s="189"/>
      <c r="C4136" s="189"/>
      <c r="D4136" s="189"/>
    </row>
    <row r="4137" spans="2:4">
      <c r="B4137" s="189"/>
      <c r="C4137" s="189"/>
      <c r="D4137" s="189"/>
    </row>
    <row r="4138" spans="2:4">
      <c r="B4138" s="189"/>
      <c r="C4138" s="189"/>
      <c r="D4138" s="189"/>
    </row>
    <row r="4139" spans="2:4">
      <c r="B4139" s="189"/>
      <c r="C4139" s="189"/>
      <c r="D4139" s="189"/>
    </row>
    <row r="4140" spans="2:4">
      <c r="B4140" s="189"/>
      <c r="C4140" s="189"/>
      <c r="D4140" s="189"/>
    </row>
    <row r="4141" spans="2:4">
      <c r="B4141" s="189"/>
      <c r="C4141" s="189"/>
      <c r="D4141" s="189"/>
    </row>
    <row r="4142" spans="2:4">
      <c r="B4142" s="189"/>
      <c r="C4142" s="189"/>
      <c r="D4142" s="189"/>
    </row>
    <row r="4143" spans="2:4">
      <c r="B4143" s="189"/>
      <c r="C4143" s="189"/>
      <c r="D4143" s="189"/>
    </row>
    <row r="4144" spans="2:4">
      <c r="B4144" s="189"/>
      <c r="C4144" s="189"/>
      <c r="D4144" s="189"/>
    </row>
    <row r="4145" spans="2:4">
      <c r="B4145" s="189"/>
      <c r="C4145" s="189"/>
      <c r="D4145" s="189"/>
    </row>
    <row r="4146" spans="2:4">
      <c r="B4146" s="189"/>
      <c r="C4146" s="189"/>
      <c r="D4146" s="189"/>
    </row>
    <row r="4147" spans="2:4">
      <c r="B4147" s="189"/>
      <c r="C4147" s="189"/>
      <c r="D4147" s="189"/>
    </row>
    <row r="4148" spans="2:4">
      <c r="B4148" s="189"/>
      <c r="C4148" s="189"/>
      <c r="D4148" s="189"/>
    </row>
    <row r="4149" spans="2:4">
      <c r="B4149" s="189"/>
      <c r="C4149" s="189"/>
      <c r="D4149" s="189"/>
    </row>
    <row r="4150" spans="2:4">
      <c r="B4150" s="189"/>
      <c r="C4150" s="189"/>
      <c r="D4150" s="189"/>
    </row>
    <row r="4151" spans="2:4">
      <c r="B4151" s="189"/>
      <c r="C4151" s="189"/>
      <c r="D4151" s="189"/>
    </row>
    <row r="4152" spans="2:4">
      <c r="B4152" s="189"/>
      <c r="C4152" s="189"/>
      <c r="D4152" s="189"/>
    </row>
    <row r="4153" spans="2:4">
      <c r="B4153" s="189"/>
      <c r="C4153" s="189"/>
      <c r="D4153" s="189"/>
    </row>
    <row r="4154" spans="2:4">
      <c r="B4154" s="189"/>
      <c r="C4154" s="189"/>
      <c r="D4154" s="189"/>
    </row>
    <row r="4155" spans="2:4">
      <c r="B4155" s="189"/>
      <c r="C4155" s="189"/>
      <c r="D4155" s="189"/>
    </row>
    <row r="4156" spans="2:4">
      <c r="B4156" s="189"/>
      <c r="C4156" s="189"/>
      <c r="D4156" s="189"/>
    </row>
    <row r="4157" spans="2:4">
      <c r="B4157" s="189"/>
      <c r="C4157" s="189"/>
      <c r="D4157" s="189"/>
    </row>
    <row r="4158" spans="2:4">
      <c r="B4158" s="189"/>
      <c r="C4158" s="189"/>
      <c r="D4158" s="189"/>
    </row>
    <row r="4159" spans="2:4">
      <c r="B4159" s="189"/>
      <c r="C4159" s="189"/>
      <c r="D4159" s="189"/>
    </row>
    <row r="4160" spans="2:4">
      <c r="B4160" s="189"/>
      <c r="C4160" s="189"/>
      <c r="D4160" s="189"/>
    </row>
    <row r="4161" spans="2:4">
      <c r="B4161" s="189"/>
      <c r="C4161" s="189"/>
      <c r="D4161" s="189"/>
    </row>
    <row r="4162" spans="2:4">
      <c r="B4162" s="189"/>
      <c r="C4162" s="189"/>
      <c r="D4162" s="189"/>
    </row>
    <row r="4163" spans="2:4">
      <c r="B4163" s="189"/>
      <c r="C4163" s="189"/>
      <c r="D4163" s="189"/>
    </row>
    <row r="4164" spans="2:4">
      <c r="B4164" s="189"/>
      <c r="C4164" s="189"/>
      <c r="D4164" s="189"/>
    </row>
    <row r="4165" spans="2:4">
      <c r="B4165" s="189"/>
      <c r="C4165" s="189"/>
      <c r="D4165" s="189"/>
    </row>
    <row r="4166" spans="2:4">
      <c r="B4166" s="189"/>
      <c r="C4166" s="189"/>
      <c r="D4166" s="189"/>
    </row>
    <row r="4167" spans="2:4">
      <c r="B4167" s="189"/>
      <c r="C4167" s="189"/>
      <c r="D4167" s="189"/>
    </row>
    <row r="4168" spans="2:4">
      <c r="B4168" s="189"/>
      <c r="C4168" s="189"/>
      <c r="D4168" s="189"/>
    </row>
    <row r="4169" spans="2:4">
      <c r="B4169" s="189"/>
      <c r="C4169" s="189"/>
      <c r="D4169" s="189"/>
    </row>
    <row r="4170" spans="2:4">
      <c r="B4170" s="189"/>
      <c r="C4170" s="189"/>
      <c r="D4170" s="189"/>
    </row>
    <row r="4171" spans="2:4">
      <c r="B4171" s="189"/>
      <c r="C4171" s="189"/>
      <c r="D4171" s="189"/>
    </row>
    <row r="4172" spans="2:4">
      <c r="B4172" s="189"/>
      <c r="C4172" s="189"/>
      <c r="D4172" s="189"/>
    </row>
    <row r="4173" spans="2:4">
      <c r="B4173" s="189"/>
      <c r="C4173" s="189"/>
      <c r="D4173" s="189"/>
    </row>
    <row r="4174" spans="2:4">
      <c r="B4174" s="189"/>
      <c r="C4174" s="189"/>
      <c r="D4174" s="189"/>
    </row>
    <row r="4175" spans="2:4">
      <c r="B4175" s="189"/>
      <c r="C4175" s="189"/>
      <c r="D4175" s="189"/>
    </row>
    <row r="4176" spans="2:4">
      <c r="B4176" s="189"/>
      <c r="C4176" s="189"/>
      <c r="D4176" s="189"/>
    </row>
    <row r="4177" spans="2:4">
      <c r="B4177" s="189"/>
      <c r="C4177" s="189"/>
      <c r="D4177" s="189"/>
    </row>
    <row r="4178" spans="2:4">
      <c r="B4178" s="189"/>
      <c r="C4178" s="189"/>
      <c r="D4178" s="189"/>
    </row>
    <row r="4179" spans="2:4">
      <c r="B4179" s="189"/>
      <c r="C4179" s="189"/>
      <c r="D4179" s="189"/>
    </row>
    <row r="4180" spans="2:4">
      <c r="B4180" s="189"/>
      <c r="C4180" s="189"/>
      <c r="D4180" s="189"/>
    </row>
    <row r="4181" spans="2:4">
      <c r="B4181" s="189"/>
      <c r="C4181" s="189"/>
      <c r="D4181" s="189"/>
    </row>
    <row r="4182" spans="2:4">
      <c r="B4182" s="189"/>
      <c r="C4182" s="189"/>
      <c r="D4182" s="189"/>
    </row>
    <row r="4183" spans="2:4">
      <c r="B4183" s="189"/>
      <c r="C4183" s="189"/>
      <c r="D4183" s="189"/>
    </row>
    <row r="4184" spans="2:4">
      <c r="B4184" s="189"/>
      <c r="C4184" s="189"/>
      <c r="D4184" s="189"/>
    </row>
    <row r="4185" spans="2:4">
      <c r="B4185" s="189"/>
      <c r="C4185" s="189"/>
      <c r="D4185" s="189"/>
    </row>
    <row r="4186" spans="2:4">
      <c r="B4186" s="189"/>
      <c r="C4186" s="189"/>
      <c r="D4186" s="189"/>
    </row>
    <row r="4187" spans="2:4">
      <c r="B4187" s="189"/>
      <c r="C4187" s="189"/>
      <c r="D4187" s="189"/>
    </row>
    <row r="4188" spans="2:4">
      <c r="B4188" s="189"/>
      <c r="C4188" s="189"/>
      <c r="D4188" s="189"/>
    </row>
    <row r="4189" spans="2:4">
      <c r="B4189" s="189"/>
      <c r="C4189" s="189"/>
      <c r="D4189" s="189"/>
    </row>
    <row r="4190" spans="2:4">
      <c r="B4190" s="189"/>
      <c r="C4190" s="189"/>
      <c r="D4190" s="189"/>
    </row>
    <row r="4191" spans="2:4">
      <c r="B4191" s="189"/>
      <c r="C4191" s="189"/>
      <c r="D4191" s="189"/>
    </row>
    <row r="4192" spans="2:4">
      <c r="B4192" s="189"/>
      <c r="C4192" s="189"/>
      <c r="D4192" s="189"/>
    </row>
    <row r="4193" spans="2:4">
      <c r="B4193" s="189"/>
      <c r="C4193" s="189"/>
      <c r="D4193" s="189"/>
    </row>
    <row r="4194" spans="2:4">
      <c r="B4194" s="189"/>
      <c r="C4194" s="189"/>
      <c r="D4194" s="189"/>
    </row>
    <row r="4195" spans="2:4">
      <c r="B4195" s="189"/>
      <c r="C4195" s="189"/>
      <c r="D4195" s="189"/>
    </row>
    <row r="4196" spans="2:4">
      <c r="B4196" s="189"/>
      <c r="C4196" s="189"/>
      <c r="D4196" s="189"/>
    </row>
    <row r="4197" spans="2:4">
      <c r="B4197" s="189"/>
      <c r="C4197" s="189"/>
      <c r="D4197" s="189"/>
    </row>
    <row r="4198" spans="2:4">
      <c r="B4198" s="189"/>
      <c r="C4198" s="189"/>
      <c r="D4198" s="189"/>
    </row>
    <row r="4199" spans="2:4">
      <c r="B4199" s="189"/>
      <c r="C4199" s="189"/>
      <c r="D4199" s="189"/>
    </row>
    <row r="4200" spans="2:4">
      <c r="B4200" s="189"/>
      <c r="C4200" s="189"/>
      <c r="D4200" s="189"/>
    </row>
    <row r="4201" spans="2:4">
      <c r="B4201" s="189"/>
      <c r="C4201" s="189"/>
      <c r="D4201" s="189"/>
    </row>
    <row r="4202" spans="2:4">
      <c r="B4202" s="189"/>
      <c r="C4202" s="189"/>
      <c r="D4202" s="189"/>
    </row>
    <row r="4203" spans="2:4">
      <c r="B4203" s="189"/>
      <c r="C4203" s="189"/>
      <c r="D4203" s="189"/>
    </row>
    <row r="4204" spans="2:4">
      <c r="B4204" s="189"/>
      <c r="C4204" s="189"/>
      <c r="D4204" s="189"/>
    </row>
    <row r="4205" spans="2:4">
      <c r="B4205" s="189"/>
      <c r="C4205" s="189"/>
      <c r="D4205" s="189"/>
    </row>
    <row r="4206" spans="2:4">
      <c r="B4206" s="189"/>
      <c r="C4206" s="189"/>
      <c r="D4206" s="189"/>
    </row>
    <row r="4207" spans="2:4">
      <c r="B4207" s="189"/>
      <c r="C4207" s="189"/>
      <c r="D4207" s="189"/>
    </row>
    <row r="4208" spans="2:4">
      <c r="B4208" s="189"/>
      <c r="C4208" s="189"/>
      <c r="D4208" s="189"/>
    </row>
    <row r="4209" spans="2:4">
      <c r="B4209" s="189"/>
      <c r="C4209" s="189"/>
      <c r="D4209" s="189"/>
    </row>
    <row r="4210" spans="2:4">
      <c r="B4210" s="189"/>
      <c r="C4210" s="189"/>
      <c r="D4210" s="189"/>
    </row>
    <row r="4211" spans="2:4">
      <c r="B4211" s="189"/>
      <c r="C4211" s="189"/>
      <c r="D4211" s="189"/>
    </row>
    <row r="4212" spans="2:4">
      <c r="B4212" s="189"/>
      <c r="C4212" s="189"/>
      <c r="D4212" s="189"/>
    </row>
    <row r="4213" spans="2:4">
      <c r="B4213" s="189"/>
      <c r="C4213" s="189"/>
      <c r="D4213" s="189"/>
    </row>
    <row r="4214" spans="2:4">
      <c r="B4214" s="189"/>
      <c r="C4214" s="189"/>
      <c r="D4214" s="189"/>
    </row>
    <row r="4215" spans="2:4">
      <c r="B4215" s="189"/>
      <c r="C4215" s="189"/>
      <c r="D4215" s="189"/>
    </row>
    <row r="4216" spans="2:4">
      <c r="B4216" s="189"/>
      <c r="C4216" s="189"/>
      <c r="D4216" s="189"/>
    </row>
    <row r="4217" spans="2:4">
      <c r="B4217" s="189"/>
      <c r="C4217" s="189"/>
      <c r="D4217" s="189"/>
    </row>
    <row r="4218" spans="2:4">
      <c r="B4218" s="189"/>
      <c r="C4218" s="189"/>
      <c r="D4218" s="189"/>
    </row>
    <row r="4219" spans="2:4">
      <c r="B4219" s="189"/>
      <c r="C4219" s="189"/>
      <c r="D4219" s="189"/>
    </row>
    <row r="4220" spans="2:4">
      <c r="B4220" s="189"/>
      <c r="C4220" s="189"/>
      <c r="D4220" s="189"/>
    </row>
    <row r="4221" spans="2:4">
      <c r="B4221" s="189"/>
      <c r="C4221" s="189"/>
      <c r="D4221" s="189"/>
    </row>
    <row r="4222" spans="2:4">
      <c r="B4222" s="189"/>
      <c r="C4222" s="189"/>
      <c r="D4222" s="189"/>
    </row>
    <row r="4223" spans="2:4">
      <c r="B4223" s="189"/>
      <c r="C4223" s="189"/>
      <c r="D4223" s="189"/>
    </row>
    <row r="4224" spans="2:4">
      <c r="B4224" s="189"/>
      <c r="C4224" s="189"/>
      <c r="D4224" s="189"/>
    </row>
    <row r="4225" spans="2:4">
      <c r="B4225" s="189"/>
      <c r="C4225" s="189"/>
      <c r="D4225" s="189"/>
    </row>
    <row r="4226" spans="2:4">
      <c r="B4226" s="189"/>
      <c r="C4226" s="189"/>
      <c r="D4226" s="189"/>
    </row>
    <row r="4227" spans="2:4">
      <c r="B4227" s="189"/>
      <c r="C4227" s="189"/>
      <c r="D4227" s="189"/>
    </row>
    <row r="4228" spans="2:4">
      <c r="B4228" s="189"/>
      <c r="C4228" s="189"/>
      <c r="D4228" s="189"/>
    </row>
    <row r="4229" spans="2:4">
      <c r="B4229" s="189"/>
      <c r="C4229" s="189"/>
      <c r="D4229" s="189"/>
    </row>
    <row r="4230" spans="2:4">
      <c r="B4230" s="189"/>
      <c r="C4230" s="189"/>
      <c r="D4230" s="189"/>
    </row>
    <row r="4231" spans="2:4">
      <c r="B4231" s="189"/>
      <c r="C4231" s="189"/>
      <c r="D4231" s="189"/>
    </row>
    <row r="4232" spans="2:4">
      <c r="B4232" s="189"/>
      <c r="C4232" s="189"/>
      <c r="D4232" s="189"/>
    </row>
    <row r="4233" spans="2:4">
      <c r="B4233" s="189"/>
      <c r="C4233" s="189"/>
      <c r="D4233" s="189"/>
    </row>
    <row r="4234" spans="2:4">
      <c r="B4234" s="189"/>
      <c r="C4234" s="189"/>
      <c r="D4234" s="189"/>
    </row>
    <row r="4235" spans="2:4">
      <c r="B4235" s="189"/>
      <c r="C4235" s="189"/>
      <c r="D4235" s="189"/>
    </row>
    <row r="4236" spans="2:4">
      <c r="B4236" s="189"/>
      <c r="C4236" s="189"/>
      <c r="D4236" s="189"/>
    </row>
    <row r="4237" spans="2:4">
      <c r="B4237" s="189"/>
      <c r="C4237" s="189"/>
      <c r="D4237" s="189"/>
    </row>
    <row r="4238" spans="2:4">
      <c r="B4238" s="189"/>
      <c r="C4238" s="189"/>
      <c r="D4238" s="189"/>
    </row>
    <row r="4239" spans="2:4">
      <c r="B4239" s="189"/>
      <c r="C4239" s="189"/>
      <c r="D4239" s="189"/>
    </row>
    <row r="4240" spans="2:4">
      <c r="B4240" s="189"/>
      <c r="C4240" s="189"/>
      <c r="D4240" s="189"/>
    </row>
    <row r="4241" spans="2:4">
      <c r="B4241" s="189"/>
      <c r="C4241" s="189"/>
      <c r="D4241" s="189"/>
    </row>
    <row r="4242" spans="2:4">
      <c r="B4242" s="189"/>
      <c r="C4242" s="189"/>
      <c r="D4242" s="189"/>
    </row>
    <row r="4243" spans="2:4">
      <c r="B4243" s="189"/>
      <c r="C4243" s="189"/>
      <c r="D4243" s="189"/>
    </row>
    <row r="4244" spans="2:4">
      <c r="B4244" s="189"/>
      <c r="C4244" s="189"/>
      <c r="D4244" s="189"/>
    </row>
    <row r="4245" spans="2:4">
      <c r="B4245" s="189"/>
      <c r="C4245" s="189"/>
      <c r="D4245" s="189"/>
    </row>
    <row r="4246" spans="2:4">
      <c r="B4246" s="189"/>
      <c r="C4246" s="189"/>
      <c r="D4246" s="189"/>
    </row>
    <row r="4247" spans="2:4">
      <c r="B4247" s="189"/>
      <c r="C4247" s="189"/>
      <c r="D4247" s="189"/>
    </row>
    <row r="4248" spans="2:4">
      <c r="B4248" s="189"/>
      <c r="C4248" s="189"/>
      <c r="D4248" s="189"/>
    </row>
    <row r="4249" spans="2:4">
      <c r="B4249" s="189"/>
      <c r="C4249" s="189"/>
      <c r="D4249" s="189"/>
    </row>
    <row r="4250" spans="2:4">
      <c r="B4250" s="189"/>
      <c r="C4250" s="189"/>
      <c r="D4250" s="189"/>
    </row>
    <row r="4251" spans="2:4">
      <c r="B4251" s="189"/>
      <c r="C4251" s="189"/>
      <c r="D4251" s="189"/>
    </row>
    <row r="4252" spans="2:4">
      <c r="B4252" s="189"/>
      <c r="C4252" s="189"/>
      <c r="D4252" s="189"/>
    </row>
    <row r="4253" spans="2:4">
      <c r="B4253" s="189"/>
      <c r="C4253" s="189"/>
      <c r="D4253" s="189"/>
    </row>
    <row r="4254" spans="2:4">
      <c r="B4254" s="189"/>
      <c r="C4254" s="189"/>
      <c r="D4254" s="189"/>
    </row>
    <row r="4255" spans="2:4">
      <c r="B4255" s="189"/>
      <c r="C4255" s="189"/>
      <c r="D4255" s="189"/>
    </row>
    <row r="4256" spans="2:4">
      <c r="B4256" s="189"/>
      <c r="C4256" s="189"/>
      <c r="D4256" s="189"/>
    </row>
    <row r="4257" spans="2:4">
      <c r="B4257" s="189"/>
      <c r="C4257" s="189"/>
      <c r="D4257" s="189"/>
    </row>
    <row r="4258" spans="2:4">
      <c r="B4258" s="189"/>
      <c r="C4258" s="189"/>
      <c r="D4258" s="189"/>
    </row>
    <row r="4259" spans="2:4">
      <c r="B4259" s="189"/>
      <c r="C4259" s="189"/>
      <c r="D4259" s="189"/>
    </row>
    <row r="4260" spans="2:4">
      <c r="B4260" s="189"/>
      <c r="C4260" s="189"/>
      <c r="D4260" s="189"/>
    </row>
    <row r="4261" spans="2:4">
      <c r="B4261" s="189"/>
      <c r="C4261" s="189"/>
      <c r="D4261" s="189"/>
    </row>
    <row r="4262" spans="2:4">
      <c r="B4262" s="189"/>
      <c r="C4262" s="189"/>
      <c r="D4262" s="189"/>
    </row>
    <row r="4263" spans="2:4">
      <c r="B4263" s="189"/>
      <c r="C4263" s="189"/>
      <c r="D4263" s="189"/>
    </row>
    <row r="4264" spans="2:4">
      <c r="B4264" s="189"/>
      <c r="C4264" s="189"/>
      <c r="D4264" s="189"/>
    </row>
    <row r="4265" spans="2:4">
      <c r="B4265" s="189"/>
      <c r="C4265" s="189"/>
      <c r="D4265" s="189"/>
    </row>
    <row r="4266" spans="2:4">
      <c r="B4266" s="189"/>
      <c r="C4266" s="189"/>
      <c r="D4266" s="189"/>
    </row>
    <row r="4267" spans="2:4">
      <c r="B4267" s="189"/>
      <c r="C4267" s="189"/>
      <c r="D4267" s="189"/>
    </row>
    <row r="4268" spans="2:4">
      <c r="B4268" s="189"/>
      <c r="C4268" s="189"/>
      <c r="D4268" s="189"/>
    </row>
    <row r="4269" spans="2:4">
      <c r="B4269" s="189"/>
      <c r="C4269" s="189"/>
      <c r="D4269" s="189"/>
    </row>
    <row r="4270" spans="2:4">
      <c r="B4270" s="189"/>
      <c r="C4270" s="189"/>
      <c r="D4270" s="189"/>
    </row>
    <row r="4271" spans="2:4">
      <c r="B4271" s="189"/>
      <c r="C4271" s="189"/>
      <c r="D4271" s="189"/>
    </row>
    <row r="4272" spans="2:4">
      <c r="B4272" s="189"/>
      <c r="C4272" s="189"/>
      <c r="D4272" s="189"/>
    </row>
    <row r="4273" spans="2:4">
      <c r="B4273" s="189"/>
      <c r="C4273" s="189"/>
      <c r="D4273" s="189"/>
    </row>
    <row r="4274" spans="2:4">
      <c r="B4274" s="189"/>
      <c r="C4274" s="189"/>
      <c r="D4274" s="189"/>
    </row>
    <row r="4275" spans="2:4">
      <c r="B4275" s="189"/>
      <c r="C4275" s="189"/>
      <c r="D4275" s="189"/>
    </row>
    <row r="4276" spans="2:4">
      <c r="B4276" s="189"/>
      <c r="C4276" s="189"/>
      <c r="D4276" s="189"/>
    </row>
    <row r="4277" spans="2:4">
      <c r="B4277" s="189"/>
      <c r="C4277" s="189"/>
      <c r="D4277" s="189"/>
    </row>
    <row r="4278" spans="2:4">
      <c r="B4278" s="189"/>
      <c r="C4278" s="189"/>
      <c r="D4278" s="189"/>
    </row>
    <row r="4279" spans="2:4">
      <c r="B4279" s="189"/>
      <c r="C4279" s="189"/>
      <c r="D4279" s="189"/>
    </row>
    <row r="4280" spans="2:4">
      <c r="B4280" s="189"/>
      <c r="C4280" s="189"/>
      <c r="D4280" s="189"/>
    </row>
    <row r="4281" spans="2:4">
      <c r="B4281" s="189"/>
      <c r="C4281" s="189"/>
      <c r="D4281" s="189"/>
    </row>
    <row r="4282" spans="2:4">
      <c r="B4282" s="189"/>
      <c r="C4282" s="189"/>
      <c r="D4282" s="189"/>
    </row>
    <row r="4283" spans="2:4">
      <c r="B4283" s="189"/>
      <c r="C4283" s="189"/>
      <c r="D4283" s="189"/>
    </row>
    <row r="4284" spans="2:4">
      <c r="B4284" s="189"/>
      <c r="C4284" s="189"/>
      <c r="D4284" s="189"/>
    </row>
    <row r="4285" spans="2:4">
      <c r="B4285" s="189"/>
      <c r="C4285" s="189"/>
      <c r="D4285" s="189"/>
    </row>
    <row r="4286" spans="2:4">
      <c r="B4286" s="189"/>
      <c r="C4286" s="189"/>
      <c r="D4286" s="189"/>
    </row>
    <row r="4287" spans="2:4">
      <c r="B4287" s="189"/>
      <c r="C4287" s="189"/>
      <c r="D4287" s="189"/>
    </row>
    <row r="4288" spans="2:4">
      <c r="B4288" s="189"/>
      <c r="C4288" s="189"/>
      <c r="D4288" s="189"/>
    </row>
    <row r="4289" spans="2:4">
      <c r="B4289" s="189"/>
      <c r="C4289" s="189"/>
      <c r="D4289" s="189"/>
    </row>
    <row r="4290" spans="2:4">
      <c r="B4290" s="189"/>
      <c r="C4290" s="189"/>
      <c r="D4290" s="189"/>
    </row>
    <row r="4291" spans="2:4">
      <c r="B4291" s="189"/>
      <c r="C4291" s="189"/>
      <c r="D4291" s="189"/>
    </row>
    <row r="4292" spans="2:4">
      <c r="B4292" s="189"/>
      <c r="C4292" s="189"/>
      <c r="D4292" s="189"/>
    </row>
    <row r="4293" spans="2:4">
      <c r="B4293" s="189"/>
      <c r="C4293" s="189"/>
      <c r="D4293" s="189"/>
    </row>
    <row r="4294" spans="2:4">
      <c r="B4294" s="189"/>
      <c r="C4294" s="189"/>
      <c r="D4294" s="189"/>
    </row>
    <row r="4295" spans="2:4">
      <c r="B4295" s="189"/>
      <c r="C4295" s="189"/>
      <c r="D4295" s="189"/>
    </row>
    <row r="4296" spans="2:4">
      <c r="B4296" s="189"/>
      <c r="C4296" s="189"/>
      <c r="D4296" s="189"/>
    </row>
    <row r="4297" spans="2:4">
      <c r="B4297" s="189"/>
      <c r="C4297" s="189"/>
      <c r="D4297" s="189"/>
    </row>
    <row r="4298" spans="2:4">
      <c r="B4298" s="189"/>
      <c r="C4298" s="189"/>
      <c r="D4298" s="189"/>
    </row>
    <row r="4299" spans="2:4">
      <c r="B4299" s="189"/>
      <c r="C4299" s="189"/>
      <c r="D4299" s="189"/>
    </row>
    <row r="4300" spans="2:4">
      <c r="B4300" s="189"/>
      <c r="C4300" s="189"/>
      <c r="D4300" s="189"/>
    </row>
    <row r="4301" spans="2:4">
      <c r="B4301" s="189"/>
      <c r="C4301" s="189"/>
      <c r="D4301" s="189"/>
    </row>
    <row r="4302" spans="2:4">
      <c r="B4302" s="189"/>
      <c r="C4302" s="189"/>
      <c r="D4302" s="189"/>
    </row>
    <row r="4303" spans="2:4">
      <c r="B4303" s="189"/>
      <c r="C4303" s="189"/>
      <c r="D4303" s="189"/>
    </row>
    <row r="4304" spans="2:4">
      <c r="B4304" s="189"/>
      <c r="C4304" s="189"/>
      <c r="D4304" s="189"/>
    </row>
    <row r="4305" spans="2:4">
      <c r="B4305" s="189"/>
      <c r="C4305" s="189"/>
      <c r="D4305" s="189"/>
    </row>
    <row r="4306" spans="2:4">
      <c r="B4306" s="189"/>
      <c r="C4306" s="189"/>
      <c r="D4306" s="189"/>
    </row>
    <row r="4307" spans="2:4">
      <c r="B4307" s="189"/>
      <c r="C4307" s="189"/>
      <c r="D4307" s="189"/>
    </row>
    <row r="4308" spans="2:4">
      <c r="B4308" s="189"/>
      <c r="C4308" s="189"/>
      <c r="D4308" s="189"/>
    </row>
    <row r="4309" spans="2:4">
      <c r="B4309" s="189"/>
      <c r="C4309" s="189"/>
      <c r="D4309" s="189"/>
    </row>
    <row r="4310" spans="2:4">
      <c r="B4310" s="189"/>
      <c r="C4310" s="189"/>
      <c r="D4310" s="189"/>
    </row>
    <row r="4311" spans="2:4">
      <c r="B4311" s="189"/>
      <c r="C4311" s="189"/>
      <c r="D4311" s="189"/>
    </row>
    <row r="4312" spans="2:4">
      <c r="B4312" s="189"/>
      <c r="C4312" s="189"/>
      <c r="D4312" s="189"/>
    </row>
    <row r="4313" spans="2:4">
      <c r="B4313" s="189"/>
      <c r="C4313" s="189"/>
      <c r="D4313" s="189"/>
    </row>
    <row r="4314" spans="2:4">
      <c r="B4314" s="189"/>
      <c r="C4314" s="189"/>
      <c r="D4314" s="189"/>
    </row>
    <row r="4315" spans="2:4">
      <c r="B4315" s="189"/>
      <c r="C4315" s="189"/>
      <c r="D4315" s="189"/>
    </row>
    <row r="4316" spans="2:4">
      <c r="B4316" s="189"/>
      <c r="C4316" s="189"/>
      <c r="D4316" s="189"/>
    </row>
    <row r="4317" spans="2:4">
      <c r="B4317" s="189"/>
      <c r="C4317" s="189"/>
      <c r="D4317" s="189"/>
    </row>
    <row r="4318" spans="2:4">
      <c r="B4318" s="189"/>
      <c r="C4318" s="189"/>
      <c r="D4318" s="189"/>
    </row>
    <row r="4319" spans="2:4">
      <c r="B4319" s="189"/>
      <c r="C4319" s="189"/>
      <c r="D4319" s="189"/>
    </row>
    <row r="4320" spans="2:4">
      <c r="B4320" s="189"/>
      <c r="C4320" s="189"/>
      <c r="D4320" s="189"/>
    </row>
    <row r="4321" spans="2:4">
      <c r="B4321" s="189"/>
      <c r="C4321" s="189"/>
      <c r="D4321" s="189"/>
    </row>
    <row r="4322" spans="2:4">
      <c r="B4322" s="189"/>
      <c r="C4322" s="189"/>
      <c r="D4322" s="189"/>
    </row>
    <row r="4323" spans="2:4">
      <c r="B4323" s="189"/>
      <c r="C4323" s="189"/>
      <c r="D4323" s="189"/>
    </row>
    <row r="4324" spans="2:4">
      <c r="B4324" s="189"/>
      <c r="C4324" s="189"/>
      <c r="D4324" s="189"/>
    </row>
    <row r="4325" spans="2:4">
      <c r="B4325" s="189"/>
      <c r="C4325" s="189"/>
      <c r="D4325" s="189"/>
    </row>
    <row r="4326" spans="2:4">
      <c r="B4326" s="189"/>
      <c r="C4326" s="189"/>
      <c r="D4326" s="189"/>
    </row>
    <row r="4327" spans="2:4">
      <c r="B4327" s="189"/>
      <c r="C4327" s="189"/>
      <c r="D4327" s="189"/>
    </row>
    <row r="4328" spans="2:4">
      <c r="B4328" s="189"/>
      <c r="C4328" s="189"/>
      <c r="D4328" s="189"/>
    </row>
    <row r="4329" spans="2:4">
      <c r="B4329" s="189"/>
      <c r="C4329" s="189"/>
      <c r="D4329" s="189"/>
    </row>
    <row r="4330" spans="2:4">
      <c r="B4330" s="189"/>
      <c r="C4330" s="189"/>
      <c r="D4330" s="189"/>
    </row>
    <row r="4331" spans="2:4">
      <c r="B4331" s="189"/>
      <c r="C4331" s="189"/>
      <c r="D4331" s="189"/>
    </row>
    <row r="4332" spans="2:4">
      <c r="B4332" s="189"/>
      <c r="C4332" s="189"/>
      <c r="D4332" s="189"/>
    </row>
    <row r="4333" spans="2:4">
      <c r="B4333" s="189"/>
      <c r="C4333" s="189"/>
      <c r="D4333" s="189"/>
    </row>
    <row r="4334" spans="2:4">
      <c r="B4334" s="189"/>
      <c r="C4334" s="189"/>
      <c r="D4334" s="189"/>
    </row>
    <row r="4335" spans="2:4">
      <c r="B4335" s="189"/>
      <c r="C4335" s="189"/>
      <c r="D4335" s="189"/>
    </row>
    <row r="4336" spans="2:4">
      <c r="B4336" s="189"/>
      <c r="C4336" s="189"/>
      <c r="D4336" s="189"/>
    </row>
    <row r="4337" spans="2:4">
      <c r="B4337" s="189"/>
      <c r="C4337" s="189"/>
      <c r="D4337" s="189"/>
    </row>
    <row r="4338" spans="2:4">
      <c r="B4338" s="189"/>
      <c r="C4338" s="189"/>
      <c r="D4338" s="189"/>
    </row>
    <row r="4339" spans="2:4">
      <c r="B4339" s="189"/>
      <c r="C4339" s="189"/>
      <c r="D4339" s="189"/>
    </row>
    <row r="4340" spans="2:4">
      <c r="B4340" s="189"/>
      <c r="C4340" s="189"/>
      <c r="D4340" s="189"/>
    </row>
    <row r="4341" spans="2:4">
      <c r="B4341" s="189"/>
      <c r="C4341" s="189"/>
      <c r="D4341" s="189"/>
    </row>
    <row r="4342" spans="2:4">
      <c r="B4342" s="189"/>
      <c r="C4342" s="189"/>
      <c r="D4342" s="189"/>
    </row>
    <row r="4343" spans="2:4">
      <c r="B4343" s="189"/>
      <c r="C4343" s="189"/>
      <c r="D4343" s="189"/>
    </row>
    <row r="4344" spans="2:4">
      <c r="B4344" s="189"/>
      <c r="C4344" s="189"/>
      <c r="D4344" s="189"/>
    </row>
    <row r="4345" spans="2:4">
      <c r="B4345" s="189"/>
      <c r="C4345" s="189"/>
      <c r="D4345" s="189"/>
    </row>
    <row r="4346" spans="2:4">
      <c r="B4346" s="189"/>
      <c r="C4346" s="189"/>
      <c r="D4346" s="189"/>
    </row>
    <row r="4347" spans="2:4">
      <c r="B4347" s="189"/>
      <c r="C4347" s="189"/>
      <c r="D4347" s="189"/>
    </row>
    <row r="4348" spans="2:4">
      <c r="B4348" s="189"/>
      <c r="C4348" s="189"/>
      <c r="D4348" s="189"/>
    </row>
    <row r="4349" spans="2:4">
      <c r="B4349" s="189"/>
      <c r="C4349" s="189"/>
      <c r="D4349" s="189"/>
    </row>
    <row r="4350" spans="2:4">
      <c r="B4350" s="189"/>
      <c r="C4350" s="189"/>
      <c r="D4350" s="189"/>
    </row>
    <row r="4351" spans="2:4">
      <c r="B4351" s="189"/>
      <c r="C4351" s="189"/>
      <c r="D4351" s="189"/>
    </row>
    <row r="4352" spans="2:4">
      <c r="B4352" s="189"/>
      <c r="C4352" s="189"/>
      <c r="D4352" s="189"/>
    </row>
    <row r="4353" spans="2:4">
      <c r="B4353" s="189"/>
      <c r="C4353" s="189"/>
      <c r="D4353" s="189"/>
    </row>
    <row r="4354" spans="2:4">
      <c r="B4354" s="189"/>
      <c r="C4354" s="189"/>
      <c r="D4354" s="189"/>
    </row>
    <row r="4355" spans="2:4">
      <c r="B4355" s="189"/>
      <c r="C4355" s="189"/>
      <c r="D4355" s="189"/>
    </row>
    <row r="4356" spans="2:4">
      <c r="B4356" s="189"/>
      <c r="C4356" s="189"/>
      <c r="D4356" s="189"/>
    </row>
    <row r="4357" spans="2:4">
      <c r="B4357" s="189"/>
      <c r="C4357" s="189"/>
      <c r="D4357" s="189"/>
    </row>
    <row r="4358" spans="2:4">
      <c r="B4358" s="189"/>
      <c r="C4358" s="189"/>
      <c r="D4358" s="189"/>
    </row>
    <row r="4359" spans="2:4">
      <c r="B4359" s="189"/>
      <c r="C4359" s="189"/>
      <c r="D4359" s="189"/>
    </row>
    <row r="4360" spans="2:4">
      <c r="B4360" s="189"/>
      <c r="C4360" s="189"/>
      <c r="D4360" s="189"/>
    </row>
    <row r="4361" spans="2:4">
      <c r="B4361" s="189"/>
      <c r="C4361" s="189"/>
      <c r="D4361" s="189"/>
    </row>
    <row r="4362" spans="2:4">
      <c r="B4362" s="189"/>
      <c r="C4362" s="189"/>
      <c r="D4362" s="189"/>
    </row>
    <row r="4363" spans="2:4">
      <c r="B4363" s="189"/>
      <c r="C4363" s="189"/>
      <c r="D4363" s="189"/>
    </row>
    <row r="4364" spans="2:4">
      <c r="B4364" s="189"/>
      <c r="C4364" s="189"/>
      <c r="D4364" s="189"/>
    </row>
    <row r="4365" spans="2:4">
      <c r="B4365" s="189"/>
      <c r="C4365" s="189"/>
      <c r="D4365" s="189"/>
    </row>
    <row r="4366" spans="2:4">
      <c r="B4366" s="189"/>
      <c r="C4366" s="189"/>
      <c r="D4366" s="189"/>
    </row>
    <row r="4367" spans="2:4">
      <c r="B4367" s="189"/>
      <c r="C4367" s="189"/>
      <c r="D4367" s="189"/>
    </row>
    <row r="4368" spans="2:4">
      <c r="B4368" s="189"/>
      <c r="C4368" s="189"/>
      <c r="D4368" s="189"/>
    </row>
    <row r="4369" spans="2:4">
      <c r="B4369" s="189"/>
      <c r="C4369" s="189"/>
      <c r="D4369" s="189"/>
    </row>
    <row r="4370" spans="2:4">
      <c r="B4370" s="189"/>
      <c r="C4370" s="189"/>
      <c r="D4370" s="189"/>
    </row>
    <row r="4371" spans="2:4">
      <c r="B4371" s="189"/>
      <c r="C4371" s="189"/>
      <c r="D4371" s="189"/>
    </row>
    <row r="4372" spans="2:4">
      <c r="B4372" s="189"/>
      <c r="C4372" s="189"/>
      <c r="D4372" s="189"/>
    </row>
    <row r="4373" spans="2:4">
      <c r="B4373" s="189"/>
      <c r="C4373" s="189"/>
      <c r="D4373" s="189"/>
    </row>
    <row r="4374" spans="2:4">
      <c r="B4374" s="189"/>
      <c r="C4374" s="189"/>
      <c r="D4374" s="189"/>
    </row>
    <row r="4375" spans="2:4">
      <c r="B4375" s="189"/>
      <c r="C4375" s="189"/>
      <c r="D4375" s="189"/>
    </row>
    <row r="4376" spans="2:4">
      <c r="B4376" s="189"/>
      <c r="C4376" s="189"/>
      <c r="D4376" s="189"/>
    </row>
    <row r="4377" spans="2:4">
      <c r="B4377" s="189"/>
      <c r="C4377" s="189"/>
      <c r="D4377" s="189"/>
    </row>
    <row r="4378" spans="2:4">
      <c r="B4378" s="189"/>
      <c r="C4378" s="189"/>
      <c r="D4378" s="189"/>
    </row>
    <row r="4379" spans="2:4">
      <c r="B4379" s="189"/>
      <c r="C4379" s="189"/>
      <c r="D4379" s="189"/>
    </row>
    <row r="4380" spans="2:4">
      <c r="B4380" s="189"/>
      <c r="C4380" s="189"/>
      <c r="D4380" s="189"/>
    </row>
    <row r="4381" spans="2:4">
      <c r="B4381" s="189"/>
      <c r="C4381" s="189"/>
      <c r="D4381" s="189"/>
    </row>
    <row r="4382" spans="2:4">
      <c r="B4382" s="189"/>
      <c r="C4382" s="189"/>
      <c r="D4382" s="189"/>
    </row>
    <row r="4383" spans="2:4">
      <c r="B4383" s="189"/>
      <c r="C4383" s="189"/>
      <c r="D4383" s="189"/>
    </row>
    <row r="4384" spans="2:4">
      <c r="B4384" s="189"/>
      <c r="C4384" s="189"/>
      <c r="D4384" s="189"/>
    </row>
    <row r="4385" spans="2:4">
      <c r="B4385" s="189"/>
      <c r="C4385" s="189"/>
      <c r="D4385" s="189"/>
    </row>
    <row r="4386" spans="2:4">
      <c r="B4386" s="189"/>
      <c r="C4386" s="189"/>
      <c r="D4386" s="189"/>
    </row>
    <row r="4387" spans="2:4">
      <c r="B4387" s="189"/>
      <c r="C4387" s="189"/>
      <c r="D4387" s="189"/>
    </row>
    <row r="4388" spans="2:4">
      <c r="B4388" s="189"/>
      <c r="C4388" s="189"/>
      <c r="D4388" s="189"/>
    </row>
    <row r="4389" spans="2:4">
      <c r="B4389" s="189"/>
      <c r="C4389" s="189"/>
      <c r="D4389" s="189"/>
    </row>
    <row r="4390" spans="2:4">
      <c r="B4390" s="189"/>
      <c r="C4390" s="189"/>
      <c r="D4390" s="189"/>
    </row>
    <row r="4391" spans="2:4">
      <c r="B4391" s="189"/>
      <c r="C4391" s="189"/>
      <c r="D4391" s="189"/>
    </row>
    <row r="4392" spans="2:4">
      <c r="B4392" s="189"/>
      <c r="C4392" s="189"/>
      <c r="D4392" s="189"/>
    </row>
    <row r="4393" spans="2:4">
      <c r="B4393" s="189"/>
      <c r="C4393" s="189"/>
      <c r="D4393" s="189"/>
    </row>
    <row r="4394" spans="2:4">
      <c r="B4394" s="189"/>
      <c r="C4394" s="189"/>
      <c r="D4394" s="189"/>
    </row>
    <row r="4395" spans="2:4">
      <c r="B4395" s="189"/>
      <c r="C4395" s="189"/>
      <c r="D4395" s="189"/>
    </row>
    <row r="4396" spans="2:4">
      <c r="B4396" s="189"/>
      <c r="C4396" s="189"/>
      <c r="D4396" s="189"/>
    </row>
    <row r="4397" spans="2:4">
      <c r="B4397" s="189"/>
      <c r="C4397" s="189"/>
      <c r="D4397" s="189"/>
    </row>
    <row r="4398" spans="2:4">
      <c r="B4398" s="189"/>
      <c r="C4398" s="189"/>
      <c r="D4398" s="189"/>
    </row>
    <row r="4399" spans="2:4">
      <c r="B4399" s="189"/>
      <c r="C4399" s="189"/>
      <c r="D4399" s="189"/>
    </row>
    <row r="4400" spans="2:4">
      <c r="B4400" s="189"/>
      <c r="C4400" s="189"/>
      <c r="D4400" s="189"/>
    </row>
    <row r="4401" spans="2:4">
      <c r="B4401" s="189"/>
      <c r="C4401" s="189"/>
      <c r="D4401" s="189"/>
    </row>
    <row r="4402" spans="2:4">
      <c r="B4402" s="189"/>
      <c r="C4402" s="189"/>
      <c r="D4402" s="189"/>
    </row>
    <row r="4403" spans="2:4">
      <c r="B4403" s="189"/>
      <c r="C4403" s="189"/>
      <c r="D4403" s="189"/>
    </row>
    <row r="4404" spans="2:4">
      <c r="B4404" s="189"/>
      <c r="C4404" s="189"/>
      <c r="D4404" s="189"/>
    </row>
    <row r="4405" spans="2:4">
      <c r="B4405" s="189"/>
      <c r="C4405" s="189"/>
      <c r="D4405" s="189"/>
    </row>
    <row r="4406" spans="2:4">
      <c r="B4406" s="189"/>
      <c r="C4406" s="189"/>
      <c r="D4406" s="189"/>
    </row>
    <row r="4407" spans="2:4">
      <c r="B4407" s="189"/>
      <c r="C4407" s="189"/>
      <c r="D4407" s="189"/>
    </row>
    <row r="4408" spans="2:4">
      <c r="B4408" s="189"/>
      <c r="C4408" s="189"/>
      <c r="D4408" s="189"/>
    </row>
    <row r="4409" spans="2:4">
      <c r="B4409" s="189"/>
      <c r="C4409" s="189"/>
      <c r="D4409" s="189"/>
    </row>
    <row r="4410" spans="2:4">
      <c r="B4410" s="189"/>
      <c r="C4410" s="189"/>
      <c r="D4410" s="189"/>
    </row>
    <row r="4411" spans="2:4">
      <c r="B4411" s="189"/>
      <c r="C4411" s="189"/>
      <c r="D4411" s="189"/>
    </row>
    <row r="4412" spans="2:4">
      <c r="B4412" s="189"/>
      <c r="C4412" s="189"/>
      <c r="D4412" s="189"/>
    </row>
    <row r="4413" spans="2:4">
      <c r="B4413" s="189"/>
      <c r="C4413" s="189"/>
      <c r="D4413" s="189"/>
    </row>
    <row r="4414" spans="2:4">
      <c r="B4414" s="189"/>
      <c r="C4414" s="189"/>
      <c r="D4414" s="189"/>
    </row>
    <row r="4415" spans="2:4">
      <c r="B4415" s="189"/>
      <c r="C4415" s="189"/>
      <c r="D4415" s="189"/>
    </row>
    <row r="4416" spans="2:4">
      <c r="B4416" s="189"/>
      <c r="C4416" s="189"/>
      <c r="D4416" s="189"/>
    </row>
    <row r="4417" spans="2:4">
      <c r="B4417" s="189"/>
      <c r="C4417" s="189"/>
      <c r="D4417" s="189"/>
    </row>
    <row r="4418" spans="2:4">
      <c r="B4418" s="189"/>
      <c r="C4418" s="189"/>
      <c r="D4418" s="189"/>
    </row>
    <row r="4419" spans="2:4">
      <c r="B4419" s="189"/>
      <c r="C4419" s="189"/>
      <c r="D4419" s="189"/>
    </row>
    <row r="4420" spans="2:4">
      <c r="B4420" s="189"/>
      <c r="C4420" s="189"/>
      <c r="D4420" s="189"/>
    </row>
    <row r="4421" spans="2:4">
      <c r="B4421" s="189"/>
      <c r="C4421" s="189"/>
      <c r="D4421" s="189"/>
    </row>
    <row r="4422" spans="2:4">
      <c r="B4422" s="189"/>
      <c r="C4422" s="189"/>
      <c r="D4422" s="189"/>
    </row>
    <row r="4423" spans="2:4">
      <c r="B4423" s="189"/>
      <c r="C4423" s="189"/>
      <c r="D4423" s="189"/>
    </row>
    <row r="4424" spans="2:4">
      <c r="B4424" s="189"/>
      <c r="C4424" s="189"/>
      <c r="D4424" s="189"/>
    </row>
    <row r="4425" spans="2:4">
      <c r="B4425" s="189"/>
      <c r="C4425" s="189"/>
      <c r="D4425" s="189"/>
    </row>
    <row r="4426" spans="2:4">
      <c r="B4426" s="189"/>
      <c r="C4426" s="189"/>
      <c r="D4426" s="189"/>
    </row>
    <row r="4427" spans="2:4">
      <c r="B4427" s="189"/>
      <c r="C4427" s="189"/>
      <c r="D4427" s="189"/>
    </row>
    <row r="4428" spans="2:4">
      <c r="B4428" s="189"/>
      <c r="C4428" s="189"/>
      <c r="D4428" s="189"/>
    </row>
    <row r="4429" spans="2:4">
      <c r="B4429" s="189"/>
      <c r="C4429" s="189"/>
      <c r="D4429" s="189"/>
    </row>
    <row r="4430" spans="2:4">
      <c r="B4430" s="189"/>
      <c r="C4430" s="189"/>
      <c r="D4430" s="189"/>
    </row>
    <row r="4431" spans="2:4">
      <c r="B4431" s="189"/>
      <c r="C4431" s="189"/>
      <c r="D4431" s="189"/>
    </row>
    <row r="4432" spans="2:4">
      <c r="B4432" s="189"/>
      <c r="C4432" s="189"/>
      <c r="D4432" s="189"/>
    </row>
    <row r="4433" spans="2:4">
      <c r="B4433" s="189"/>
      <c r="C4433" s="189"/>
      <c r="D4433" s="189"/>
    </row>
    <row r="4434" spans="2:4">
      <c r="B4434" s="189"/>
      <c r="C4434" s="189"/>
      <c r="D4434" s="189"/>
    </row>
    <row r="4435" spans="2:4">
      <c r="B4435" s="189"/>
      <c r="C4435" s="189"/>
      <c r="D4435" s="189"/>
    </row>
    <row r="4436" spans="2:4">
      <c r="B4436" s="189"/>
      <c r="C4436" s="189"/>
      <c r="D4436" s="189"/>
    </row>
    <row r="4437" spans="2:4">
      <c r="B4437" s="189"/>
      <c r="C4437" s="189"/>
      <c r="D4437" s="189"/>
    </row>
    <row r="4438" spans="2:4">
      <c r="B4438" s="189"/>
      <c r="C4438" s="189"/>
      <c r="D4438" s="189"/>
    </row>
    <row r="4439" spans="2:4">
      <c r="B4439" s="189"/>
      <c r="C4439" s="189"/>
      <c r="D4439" s="189"/>
    </row>
    <row r="4440" spans="2:4">
      <c r="B4440" s="189"/>
      <c r="C4440" s="189"/>
      <c r="D4440" s="189"/>
    </row>
    <row r="4441" spans="2:4">
      <c r="B4441" s="189"/>
      <c r="C4441" s="189"/>
      <c r="D4441" s="189"/>
    </row>
    <row r="4442" spans="2:4">
      <c r="B4442" s="189"/>
      <c r="C4442" s="189"/>
      <c r="D4442" s="189"/>
    </row>
    <row r="4443" spans="2:4">
      <c r="B4443" s="189"/>
      <c r="C4443" s="189"/>
      <c r="D4443" s="189"/>
    </row>
    <row r="4444" spans="2:4">
      <c r="B4444" s="189"/>
      <c r="C4444" s="189"/>
      <c r="D4444" s="189"/>
    </row>
    <row r="4445" spans="2:4">
      <c r="B4445" s="189"/>
      <c r="C4445" s="189"/>
      <c r="D4445" s="189"/>
    </row>
    <row r="4446" spans="2:4">
      <c r="B4446" s="189"/>
      <c r="C4446" s="189"/>
      <c r="D4446" s="189"/>
    </row>
    <row r="4447" spans="2:4">
      <c r="B4447" s="189"/>
      <c r="C4447" s="189"/>
      <c r="D4447" s="189"/>
    </row>
    <row r="4448" spans="2:4">
      <c r="B4448" s="189"/>
      <c r="C4448" s="189"/>
      <c r="D4448" s="189"/>
    </row>
    <row r="4449" spans="2:4">
      <c r="B4449" s="189"/>
      <c r="C4449" s="189"/>
      <c r="D4449" s="189"/>
    </row>
    <row r="4450" spans="2:4">
      <c r="B4450" s="189"/>
      <c r="C4450" s="189"/>
      <c r="D4450" s="189"/>
    </row>
    <row r="4451" spans="2:4">
      <c r="B4451" s="189"/>
      <c r="C4451" s="189"/>
      <c r="D4451" s="189"/>
    </row>
    <row r="4452" spans="2:4">
      <c r="B4452" s="189"/>
      <c r="C4452" s="189"/>
      <c r="D4452" s="189"/>
    </row>
    <row r="4453" spans="2:4">
      <c r="B4453" s="189"/>
      <c r="C4453" s="189"/>
      <c r="D4453" s="189"/>
    </row>
    <row r="4454" spans="2:4">
      <c r="B4454" s="189"/>
      <c r="C4454" s="189"/>
      <c r="D4454" s="189"/>
    </row>
    <row r="4455" spans="2:4">
      <c r="B4455" s="189"/>
      <c r="C4455" s="189"/>
      <c r="D4455" s="189"/>
    </row>
    <row r="4456" spans="2:4">
      <c r="B4456" s="189"/>
      <c r="C4456" s="189"/>
      <c r="D4456" s="189"/>
    </row>
    <row r="4457" spans="2:4">
      <c r="B4457" s="189"/>
      <c r="C4457" s="189"/>
      <c r="D4457" s="189"/>
    </row>
    <row r="4458" spans="2:4">
      <c r="B4458" s="189"/>
      <c r="C4458" s="189"/>
      <c r="D4458" s="189"/>
    </row>
    <row r="4459" spans="2:4">
      <c r="B4459" s="189"/>
      <c r="C4459" s="189"/>
      <c r="D4459" s="189"/>
    </row>
    <row r="4460" spans="2:4">
      <c r="B4460" s="189"/>
      <c r="C4460" s="189"/>
      <c r="D4460" s="189"/>
    </row>
    <row r="4461" spans="2:4">
      <c r="B4461" s="189"/>
      <c r="C4461" s="189"/>
      <c r="D4461" s="189"/>
    </row>
    <row r="4462" spans="2:4">
      <c r="B4462" s="189"/>
      <c r="C4462" s="189"/>
      <c r="D4462" s="189"/>
    </row>
    <row r="4463" spans="2:4">
      <c r="B4463" s="189"/>
      <c r="C4463" s="189"/>
      <c r="D4463" s="189"/>
    </row>
    <row r="4464" spans="2:4">
      <c r="B4464" s="189"/>
      <c r="C4464" s="189"/>
      <c r="D4464" s="189"/>
    </row>
    <row r="4465" spans="2:4">
      <c r="B4465" s="189"/>
      <c r="C4465" s="189"/>
      <c r="D4465" s="189"/>
    </row>
    <row r="4466" spans="2:4">
      <c r="B4466" s="189"/>
      <c r="C4466" s="189"/>
      <c r="D4466" s="189"/>
    </row>
    <row r="4467" spans="2:4">
      <c r="B4467" s="189"/>
      <c r="C4467" s="189"/>
      <c r="D4467" s="189"/>
    </row>
    <row r="4468" spans="2:4">
      <c r="B4468" s="189"/>
      <c r="C4468" s="189"/>
      <c r="D4468" s="189"/>
    </row>
    <row r="4469" spans="2:4">
      <c r="B4469" s="189"/>
      <c r="C4469" s="189"/>
      <c r="D4469" s="189"/>
    </row>
    <row r="4470" spans="2:4">
      <c r="B4470" s="189"/>
      <c r="C4470" s="189"/>
      <c r="D4470" s="189"/>
    </row>
    <row r="4471" spans="2:4">
      <c r="B4471" s="189"/>
      <c r="C4471" s="189"/>
      <c r="D4471" s="189"/>
    </row>
    <row r="4472" spans="2:4">
      <c r="B4472" s="189"/>
      <c r="C4472" s="189"/>
      <c r="D4472" s="189"/>
    </row>
    <row r="4473" spans="2:4">
      <c r="B4473" s="189"/>
      <c r="C4473" s="189"/>
      <c r="D4473" s="189"/>
    </row>
    <row r="4474" spans="2:4">
      <c r="B4474" s="189"/>
      <c r="C4474" s="189"/>
      <c r="D4474" s="189"/>
    </row>
    <row r="4475" spans="2:4">
      <c r="B4475" s="189"/>
      <c r="C4475" s="189"/>
      <c r="D4475" s="189"/>
    </row>
    <row r="4476" spans="2:4">
      <c r="B4476" s="189"/>
      <c r="C4476" s="189"/>
      <c r="D4476" s="189"/>
    </row>
    <row r="4477" spans="2:4">
      <c r="B4477" s="189"/>
      <c r="C4477" s="189"/>
      <c r="D4477" s="189"/>
    </row>
    <row r="4478" spans="2:4">
      <c r="B4478" s="189"/>
      <c r="C4478" s="189"/>
      <c r="D4478" s="189"/>
    </row>
    <row r="4479" spans="2:4">
      <c r="B4479" s="189"/>
      <c r="C4479" s="189"/>
      <c r="D4479" s="189"/>
    </row>
    <row r="4480" spans="2:4">
      <c r="B4480" s="189"/>
      <c r="C4480" s="189"/>
      <c r="D4480" s="189"/>
    </row>
    <row r="4481" spans="2:4">
      <c r="B4481" s="189"/>
      <c r="C4481" s="189"/>
      <c r="D4481" s="189"/>
    </row>
    <row r="4482" spans="2:4">
      <c r="B4482" s="189"/>
      <c r="C4482" s="189"/>
      <c r="D4482" s="189"/>
    </row>
    <row r="4483" spans="2:4">
      <c r="B4483" s="189"/>
      <c r="C4483" s="189"/>
      <c r="D4483" s="189"/>
    </row>
    <row r="4484" spans="2:4">
      <c r="B4484" s="189"/>
      <c r="C4484" s="189"/>
      <c r="D4484" s="189"/>
    </row>
    <row r="4485" spans="2:4">
      <c r="B4485" s="189"/>
      <c r="C4485" s="189"/>
      <c r="D4485" s="189"/>
    </row>
    <row r="4486" spans="2:4">
      <c r="B4486" s="189"/>
      <c r="C4486" s="189"/>
      <c r="D4486" s="189"/>
    </row>
    <row r="4487" spans="2:4">
      <c r="B4487" s="189"/>
      <c r="C4487" s="189"/>
      <c r="D4487" s="189"/>
    </row>
    <row r="4488" spans="2:4">
      <c r="B4488" s="189"/>
      <c r="C4488" s="189"/>
      <c r="D4488" s="189"/>
    </row>
    <row r="4489" spans="2:4">
      <c r="B4489" s="189"/>
      <c r="C4489" s="189"/>
      <c r="D4489" s="189"/>
    </row>
    <row r="4490" spans="2:4">
      <c r="B4490" s="189"/>
      <c r="C4490" s="189"/>
      <c r="D4490" s="189"/>
    </row>
    <row r="4491" spans="2:4">
      <c r="B4491" s="189"/>
      <c r="C4491" s="189"/>
      <c r="D4491" s="189"/>
    </row>
    <row r="4492" spans="2:4">
      <c r="B4492" s="189"/>
      <c r="C4492" s="189"/>
      <c r="D4492" s="189"/>
    </row>
    <row r="4493" spans="2:4">
      <c r="B4493" s="189"/>
      <c r="C4493" s="189"/>
      <c r="D4493" s="189"/>
    </row>
    <row r="4494" spans="2:4">
      <c r="B4494" s="189"/>
      <c r="C4494" s="189"/>
      <c r="D4494" s="189"/>
    </row>
    <row r="4495" spans="2:4">
      <c r="B4495" s="189"/>
      <c r="C4495" s="189"/>
      <c r="D4495" s="189"/>
    </row>
    <row r="4496" spans="2:4">
      <c r="B4496" s="189"/>
      <c r="C4496" s="189"/>
      <c r="D4496" s="189"/>
    </row>
    <row r="4497" spans="2:4">
      <c r="B4497" s="189"/>
      <c r="C4497" s="189"/>
      <c r="D4497" s="189"/>
    </row>
    <row r="4498" spans="2:4">
      <c r="B4498" s="189"/>
      <c r="C4498" s="189"/>
      <c r="D4498" s="189"/>
    </row>
    <row r="4499" spans="2:4">
      <c r="B4499" s="189"/>
      <c r="C4499" s="189"/>
      <c r="D4499" s="189"/>
    </row>
    <row r="4500" spans="2:4">
      <c r="B4500" s="189"/>
      <c r="C4500" s="189"/>
      <c r="D4500" s="189"/>
    </row>
    <row r="4501" spans="2:4">
      <c r="B4501" s="189"/>
      <c r="C4501" s="189"/>
      <c r="D4501" s="189"/>
    </row>
    <row r="4502" spans="2:4">
      <c r="B4502" s="189"/>
      <c r="C4502" s="189"/>
      <c r="D4502" s="189"/>
    </row>
    <row r="4503" spans="2:4">
      <c r="B4503" s="189"/>
      <c r="C4503" s="189"/>
      <c r="D4503" s="189"/>
    </row>
    <row r="4504" spans="2:4">
      <c r="B4504" s="189"/>
      <c r="C4504" s="189"/>
      <c r="D4504" s="189"/>
    </row>
    <row r="4505" spans="2:4">
      <c r="B4505" s="189"/>
      <c r="C4505" s="189"/>
      <c r="D4505" s="189"/>
    </row>
    <row r="4506" spans="2:4">
      <c r="B4506" s="189"/>
      <c r="C4506" s="189"/>
      <c r="D4506" s="189"/>
    </row>
    <row r="4507" spans="2:4">
      <c r="B4507" s="189"/>
      <c r="C4507" s="189"/>
      <c r="D4507" s="189"/>
    </row>
    <row r="4508" spans="2:4">
      <c r="B4508" s="189"/>
      <c r="C4508" s="189"/>
      <c r="D4508" s="189"/>
    </row>
    <row r="4509" spans="2:4">
      <c r="B4509" s="189"/>
      <c r="C4509" s="189"/>
      <c r="D4509" s="189"/>
    </row>
    <row r="4510" spans="2:4">
      <c r="B4510" s="189"/>
      <c r="C4510" s="189"/>
      <c r="D4510" s="189"/>
    </row>
    <row r="4511" spans="2:4">
      <c r="B4511" s="189"/>
      <c r="C4511" s="189"/>
      <c r="D4511" s="189"/>
    </row>
    <row r="4512" spans="2:4">
      <c r="B4512" s="189"/>
      <c r="C4512" s="189"/>
      <c r="D4512" s="189"/>
    </row>
    <row r="4513" spans="2:4">
      <c r="B4513" s="189"/>
      <c r="C4513" s="189"/>
      <c r="D4513" s="189"/>
    </row>
    <row r="4514" spans="2:4">
      <c r="B4514" s="189"/>
      <c r="C4514" s="189"/>
      <c r="D4514" s="189"/>
    </row>
    <row r="4515" spans="2:4">
      <c r="B4515" s="189"/>
      <c r="C4515" s="189"/>
      <c r="D4515" s="189"/>
    </row>
    <row r="4516" spans="2:4">
      <c r="B4516" s="189"/>
      <c r="C4516" s="189"/>
      <c r="D4516" s="189"/>
    </row>
    <row r="4517" spans="2:4">
      <c r="B4517" s="189"/>
      <c r="C4517" s="189"/>
      <c r="D4517" s="189"/>
    </row>
    <row r="4518" spans="2:4">
      <c r="B4518" s="189"/>
      <c r="C4518" s="189"/>
      <c r="D4518" s="189"/>
    </row>
    <row r="4519" spans="2:4">
      <c r="B4519" s="189"/>
      <c r="C4519" s="189"/>
      <c r="D4519" s="189"/>
    </row>
    <row r="4520" spans="2:4">
      <c r="B4520" s="189"/>
      <c r="C4520" s="189"/>
      <c r="D4520" s="189"/>
    </row>
    <row r="4521" spans="2:4">
      <c r="B4521" s="189"/>
      <c r="C4521" s="189"/>
      <c r="D4521" s="189"/>
    </row>
    <row r="4522" spans="2:4">
      <c r="B4522" s="189"/>
      <c r="C4522" s="189"/>
      <c r="D4522" s="189"/>
    </row>
    <row r="4523" spans="2:4">
      <c r="B4523" s="189"/>
      <c r="C4523" s="189"/>
      <c r="D4523" s="189"/>
    </row>
    <row r="4524" spans="2:4">
      <c r="B4524" s="189"/>
      <c r="C4524" s="189"/>
      <c r="D4524" s="189"/>
    </row>
    <row r="4525" spans="2:4">
      <c r="B4525" s="189"/>
      <c r="C4525" s="189"/>
      <c r="D4525" s="189"/>
    </row>
    <row r="4526" spans="2:4">
      <c r="B4526" s="189"/>
      <c r="C4526" s="189"/>
      <c r="D4526" s="189"/>
    </row>
    <row r="4527" spans="2:4">
      <c r="B4527" s="189"/>
      <c r="C4527" s="189"/>
      <c r="D4527" s="189"/>
    </row>
    <row r="4528" spans="2:4">
      <c r="B4528" s="189"/>
      <c r="C4528" s="189"/>
      <c r="D4528" s="189"/>
    </row>
    <row r="4529" spans="2:4">
      <c r="B4529" s="189"/>
      <c r="C4529" s="189"/>
      <c r="D4529" s="189"/>
    </row>
    <row r="4530" spans="2:4">
      <c r="B4530" s="189"/>
      <c r="C4530" s="189"/>
      <c r="D4530" s="189"/>
    </row>
    <row r="4531" spans="2:4">
      <c r="B4531" s="189"/>
      <c r="C4531" s="189"/>
      <c r="D4531" s="189"/>
    </row>
    <row r="4532" spans="2:4">
      <c r="B4532" s="189"/>
      <c r="C4532" s="189"/>
      <c r="D4532" s="189"/>
    </row>
    <row r="4533" spans="2:4">
      <c r="B4533" s="189"/>
      <c r="C4533" s="189"/>
      <c r="D4533" s="189"/>
    </row>
    <row r="4534" spans="2:4">
      <c r="B4534" s="189"/>
      <c r="C4534" s="189"/>
      <c r="D4534" s="189"/>
    </row>
    <row r="4535" spans="2:4">
      <c r="B4535" s="189"/>
      <c r="C4535" s="189"/>
      <c r="D4535" s="189"/>
    </row>
    <row r="4536" spans="2:4">
      <c r="B4536" s="189"/>
      <c r="C4536" s="189"/>
      <c r="D4536" s="189"/>
    </row>
    <row r="4537" spans="2:4">
      <c r="B4537" s="189"/>
      <c r="C4537" s="189"/>
      <c r="D4537" s="189"/>
    </row>
    <row r="4538" spans="2:4">
      <c r="B4538" s="189"/>
      <c r="C4538" s="189"/>
      <c r="D4538" s="189"/>
    </row>
    <row r="4539" spans="2:4">
      <c r="B4539" s="189"/>
      <c r="C4539" s="189"/>
      <c r="D4539" s="189"/>
    </row>
    <row r="4540" spans="2:4">
      <c r="B4540" s="189"/>
      <c r="C4540" s="189"/>
      <c r="D4540" s="189"/>
    </row>
    <row r="4541" spans="2:4">
      <c r="B4541" s="189"/>
      <c r="C4541" s="189"/>
      <c r="D4541" s="189"/>
    </row>
    <row r="4542" spans="2:4">
      <c r="B4542" s="189"/>
      <c r="C4542" s="189"/>
      <c r="D4542" s="189"/>
    </row>
    <row r="4543" spans="2:4">
      <c r="B4543" s="189"/>
      <c r="C4543" s="189"/>
      <c r="D4543" s="189"/>
    </row>
    <row r="4544" spans="2:4">
      <c r="B4544" s="189"/>
      <c r="C4544" s="189"/>
      <c r="D4544" s="189"/>
    </row>
    <row r="4545" spans="2:4">
      <c r="B4545" s="189"/>
      <c r="C4545" s="189"/>
      <c r="D4545" s="189"/>
    </row>
    <row r="4546" spans="2:4">
      <c r="B4546" s="189"/>
      <c r="C4546" s="189"/>
      <c r="D4546" s="189"/>
    </row>
    <row r="4547" spans="2:4">
      <c r="B4547" s="189"/>
      <c r="C4547" s="189"/>
      <c r="D4547" s="189"/>
    </row>
    <row r="4548" spans="2:4">
      <c r="B4548" s="189"/>
      <c r="C4548" s="189"/>
      <c r="D4548" s="189"/>
    </row>
    <row r="4549" spans="2:4">
      <c r="B4549" s="189"/>
      <c r="C4549" s="189"/>
      <c r="D4549" s="189"/>
    </row>
    <row r="4550" spans="2:4">
      <c r="B4550" s="189"/>
      <c r="C4550" s="189"/>
      <c r="D4550" s="189"/>
    </row>
    <row r="4551" spans="2:4">
      <c r="B4551" s="189"/>
      <c r="C4551" s="189"/>
      <c r="D4551" s="189"/>
    </row>
    <row r="4552" spans="2:4">
      <c r="B4552" s="189"/>
      <c r="C4552" s="189"/>
      <c r="D4552" s="189"/>
    </row>
    <row r="4553" spans="2:4">
      <c r="B4553" s="189"/>
      <c r="C4553" s="189"/>
      <c r="D4553" s="189"/>
    </row>
    <row r="4554" spans="2:4">
      <c r="B4554" s="189"/>
      <c r="C4554" s="189"/>
      <c r="D4554" s="189"/>
    </row>
    <row r="4555" spans="2:4">
      <c r="B4555" s="189"/>
      <c r="C4555" s="189"/>
      <c r="D4555" s="189"/>
    </row>
    <row r="4556" spans="2:4">
      <c r="B4556" s="189"/>
      <c r="C4556" s="189"/>
      <c r="D4556" s="189"/>
    </row>
    <row r="4557" spans="2:4">
      <c r="B4557" s="189"/>
      <c r="C4557" s="189"/>
      <c r="D4557" s="189"/>
    </row>
    <row r="4558" spans="2:4">
      <c r="B4558" s="189"/>
      <c r="C4558" s="189"/>
      <c r="D4558" s="189"/>
    </row>
    <row r="4559" spans="2:4">
      <c r="B4559" s="189"/>
      <c r="C4559" s="189"/>
      <c r="D4559" s="189"/>
    </row>
    <row r="4560" spans="2:4">
      <c r="B4560" s="189"/>
      <c r="C4560" s="189"/>
      <c r="D4560" s="189"/>
    </row>
    <row r="4561" spans="2:4">
      <c r="B4561" s="189"/>
      <c r="C4561" s="189"/>
      <c r="D4561" s="189"/>
    </row>
    <row r="4562" spans="2:4">
      <c r="B4562" s="189"/>
      <c r="C4562" s="189"/>
      <c r="D4562" s="189"/>
    </row>
    <row r="4563" spans="2:4">
      <c r="B4563" s="189"/>
      <c r="C4563" s="189"/>
      <c r="D4563" s="189"/>
    </row>
    <row r="4564" spans="2:4">
      <c r="B4564" s="189"/>
      <c r="C4564" s="189"/>
      <c r="D4564" s="189"/>
    </row>
    <row r="4565" spans="2:4">
      <c r="B4565" s="189"/>
      <c r="C4565" s="189"/>
      <c r="D4565" s="189"/>
    </row>
    <row r="4566" spans="2:4">
      <c r="B4566" s="189"/>
      <c r="C4566" s="189"/>
      <c r="D4566" s="189"/>
    </row>
    <row r="4567" spans="2:4">
      <c r="B4567" s="189"/>
      <c r="C4567" s="189"/>
      <c r="D4567" s="189"/>
    </row>
    <row r="4568" spans="2:4">
      <c r="B4568" s="189"/>
      <c r="C4568" s="189"/>
      <c r="D4568" s="189"/>
    </row>
    <row r="4569" spans="2:4">
      <c r="B4569" s="189"/>
      <c r="C4569" s="189"/>
      <c r="D4569" s="189"/>
    </row>
    <row r="4570" spans="2:4">
      <c r="B4570" s="189"/>
      <c r="C4570" s="189"/>
      <c r="D4570" s="189"/>
    </row>
    <row r="4571" spans="2:4">
      <c r="B4571" s="189"/>
      <c r="C4571" s="189"/>
      <c r="D4571" s="189"/>
    </row>
    <row r="4572" spans="2:4">
      <c r="B4572" s="189"/>
      <c r="C4572" s="189"/>
      <c r="D4572" s="189"/>
    </row>
    <row r="4573" spans="2:4">
      <c r="B4573" s="189"/>
      <c r="C4573" s="189"/>
      <c r="D4573" s="189"/>
    </row>
    <row r="4574" spans="2:4">
      <c r="B4574" s="189"/>
      <c r="C4574" s="189"/>
      <c r="D4574" s="189"/>
    </row>
    <row r="4575" spans="2:4">
      <c r="B4575" s="189"/>
      <c r="C4575" s="189"/>
      <c r="D4575" s="189"/>
    </row>
    <row r="4576" spans="2:4">
      <c r="B4576" s="189"/>
      <c r="C4576" s="189"/>
      <c r="D4576" s="189"/>
    </row>
    <row r="4577" spans="2:4">
      <c r="B4577" s="189"/>
      <c r="C4577" s="189"/>
      <c r="D4577" s="189"/>
    </row>
    <row r="4578" spans="2:4">
      <c r="B4578" s="189"/>
      <c r="C4578" s="189"/>
      <c r="D4578" s="189"/>
    </row>
    <row r="4579" spans="2:4">
      <c r="B4579" s="189"/>
      <c r="C4579" s="189"/>
      <c r="D4579" s="189"/>
    </row>
    <row r="4580" spans="2:4">
      <c r="B4580" s="189"/>
      <c r="C4580" s="189"/>
      <c r="D4580" s="189"/>
    </row>
    <row r="4581" spans="2:4">
      <c r="B4581" s="189"/>
      <c r="C4581" s="189"/>
      <c r="D4581" s="189"/>
    </row>
    <row r="4582" spans="2:4">
      <c r="B4582" s="189"/>
      <c r="C4582" s="189"/>
      <c r="D4582" s="189"/>
    </row>
    <row r="4583" spans="2:4">
      <c r="B4583" s="189"/>
      <c r="C4583" s="189"/>
      <c r="D4583" s="189"/>
    </row>
    <row r="4584" spans="2:4">
      <c r="B4584" s="189"/>
      <c r="C4584" s="189"/>
      <c r="D4584" s="189"/>
    </row>
    <row r="4585" spans="2:4">
      <c r="B4585" s="189"/>
      <c r="C4585" s="189"/>
      <c r="D4585" s="189"/>
    </row>
    <row r="4586" spans="2:4">
      <c r="B4586" s="189"/>
      <c r="C4586" s="189"/>
      <c r="D4586" s="189"/>
    </row>
    <row r="4587" spans="2:4">
      <c r="B4587" s="189"/>
      <c r="C4587" s="189"/>
      <c r="D4587" s="189"/>
    </row>
    <row r="4588" spans="2:4">
      <c r="B4588" s="189"/>
      <c r="C4588" s="189"/>
      <c r="D4588" s="189"/>
    </row>
    <row r="4589" spans="2:4">
      <c r="B4589" s="189"/>
      <c r="C4589" s="189"/>
      <c r="D4589" s="189"/>
    </row>
    <row r="4590" spans="2:4">
      <c r="B4590" s="189"/>
      <c r="C4590" s="189"/>
      <c r="D4590" s="189"/>
    </row>
    <row r="4591" spans="2:4">
      <c r="B4591" s="189"/>
      <c r="C4591" s="189"/>
      <c r="D4591" s="189"/>
    </row>
    <row r="4592" spans="2:4">
      <c r="B4592" s="189"/>
      <c r="C4592" s="189"/>
      <c r="D4592" s="189"/>
    </row>
    <row r="4593" spans="2:4">
      <c r="B4593" s="189"/>
      <c r="C4593" s="189"/>
      <c r="D4593" s="189"/>
    </row>
    <row r="4594" spans="2:4">
      <c r="B4594" s="189"/>
      <c r="C4594" s="189"/>
      <c r="D4594" s="189"/>
    </row>
    <row r="4595" spans="2:4">
      <c r="B4595" s="189"/>
      <c r="C4595" s="189"/>
      <c r="D4595" s="189"/>
    </row>
    <row r="4596" spans="2:4">
      <c r="B4596" s="189"/>
      <c r="C4596" s="189"/>
      <c r="D4596" s="189"/>
    </row>
    <row r="4597" spans="2:4">
      <c r="B4597" s="189"/>
      <c r="C4597" s="189"/>
      <c r="D4597" s="189"/>
    </row>
    <row r="4598" spans="2:4">
      <c r="B4598" s="189"/>
      <c r="C4598" s="189"/>
      <c r="D4598" s="189"/>
    </row>
    <row r="4599" spans="2:4">
      <c r="B4599" s="189"/>
      <c r="C4599" s="189"/>
      <c r="D4599" s="189"/>
    </row>
    <row r="4600" spans="2:4">
      <c r="B4600" s="189"/>
      <c r="C4600" s="189"/>
      <c r="D4600" s="189"/>
    </row>
    <row r="4601" spans="2:4">
      <c r="B4601" s="189"/>
      <c r="C4601" s="189"/>
      <c r="D4601" s="189"/>
    </row>
    <row r="4602" spans="2:4">
      <c r="B4602" s="189"/>
      <c r="C4602" s="189"/>
      <c r="D4602" s="189"/>
    </row>
    <row r="4603" spans="2:4">
      <c r="B4603" s="189"/>
      <c r="C4603" s="189"/>
      <c r="D4603" s="189"/>
    </row>
    <row r="4604" spans="2:4">
      <c r="B4604" s="189"/>
      <c r="C4604" s="189"/>
      <c r="D4604" s="189"/>
    </row>
    <row r="4605" spans="2:4">
      <c r="B4605" s="189"/>
      <c r="C4605" s="189"/>
      <c r="D4605" s="189"/>
    </row>
    <row r="4606" spans="2:4">
      <c r="B4606" s="189"/>
      <c r="C4606" s="189"/>
      <c r="D4606" s="189"/>
    </row>
    <row r="4607" spans="2:4">
      <c r="B4607" s="189"/>
      <c r="C4607" s="189"/>
      <c r="D4607" s="189"/>
    </row>
    <row r="4608" spans="2:4">
      <c r="B4608" s="189"/>
      <c r="C4608" s="189"/>
      <c r="D4608" s="189"/>
    </row>
    <row r="4609" spans="2:4">
      <c r="B4609" s="189"/>
      <c r="C4609" s="189"/>
      <c r="D4609" s="189"/>
    </row>
    <row r="4610" spans="2:4">
      <c r="B4610" s="189"/>
      <c r="C4610" s="189"/>
      <c r="D4610" s="189"/>
    </row>
    <row r="4611" spans="2:4">
      <c r="B4611" s="189"/>
      <c r="C4611" s="189"/>
      <c r="D4611" s="189"/>
    </row>
    <row r="4612" spans="2:4">
      <c r="B4612" s="189"/>
      <c r="C4612" s="189"/>
      <c r="D4612" s="189"/>
    </row>
    <row r="4613" spans="2:4">
      <c r="B4613" s="189"/>
      <c r="C4613" s="189"/>
      <c r="D4613" s="189"/>
    </row>
    <row r="4614" spans="2:4">
      <c r="B4614" s="189"/>
      <c r="C4614" s="189"/>
      <c r="D4614" s="189"/>
    </row>
    <row r="4615" spans="2:4">
      <c r="B4615" s="189"/>
      <c r="C4615" s="189"/>
      <c r="D4615" s="189"/>
    </row>
    <row r="4616" spans="2:4">
      <c r="B4616" s="189"/>
      <c r="C4616" s="189"/>
      <c r="D4616" s="189"/>
    </row>
    <row r="4617" spans="2:4">
      <c r="B4617" s="189"/>
      <c r="C4617" s="189"/>
      <c r="D4617" s="189"/>
    </row>
    <row r="4618" spans="2:4">
      <c r="B4618" s="189"/>
      <c r="C4618" s="189"/>
      <c r="D4618" s="189"/>
    </row>
    <row r="4619" spans="2:4">
      <c r="B4619" s="189"/>
      <c r="C4619" s="189"/>
      <c r="D4619" s="189"/>
    </row>
    <row r="4620" spans="2:4">
      <c r="B4620" s="189"/>
      <c r="C4620" s="189"/>
      <c r="D4620" s="189"/>
    </row>
    <row r="4621" spans="2:4">
      <c r="B4621" s="189"/>
      <c r="C4621" s="189"/>
      <c r="D4621" s="189"/>
    </row>
    <row r="4622" spans="2:4">
      <c r="B4622" s="189"/>
      <c r="C4622" s="189"/>
      <c r="D4622" s="189"/>
    </row>
    <row r="4623" spans="2:4">
      <c r="B4623" s="189"/>
      <c r="C4623" s="189"/>
      <c r="D4623" s="189"/>
    </row>
    <row r="4624" spans="2:4">
      <c r="B4624" s="189"/>
      <c r="C4624" s="189"/>
      <c r="D4624" s="189"/>
    </row>
    <row r="4625" spans="2:4">
      <c r="B4625" s="189"/>
      <c r="C4625" s="189"/>
      <c r="D4625" s="189"/>
    </row>
    <row r="4626" spans="2:4">
      <c r="B4626" s="189"/>
      <c r="C4626" s="189"/>
      <c r="D4626" s="189"/>
    </row>
    <row r="4627" spans="2:4">
      <c r="B4627" s="189"/>
      <c r="C4627" s="189"/>
      <c r="D4627" s="189"/>
    </row>
    <row r="4628" spans="2:4">
      <c r="B4628" s="189"/>
      <c r="C4628" s="189"/>
      <c r="D4628" s="189"/>
    </row>
    <row r="4629" spans="2:4">
      <c r="B4629" s="189"/>
      <c r="C4629" s="189"/>
      <c r="D4629" s="189"/>
    </row>
    <row r="4630" spans="2:4">
      <c r="B4630" s="189"/>
      <c r="C4630" s="189"/>
      <c r="D4630" s="189"/>
    </row>
    <row r="4631" spans="2:4">
      <c r="B4631" s="189"/>
      <c r="C4631" s="189"/>
      <c r="D4631" s="189"/>
    </row>
    <row r="4632" spans="2:4">
      <c r="B4632" s="189"/>
      <c r="C4632" s="189"/>
      <c r="D4632" s="189"/>
    </row>
    <row r="4633" spans="2:4">
      <c r="B4633" s="189"/>
      <c r="C4633" s="189"/>
      <c r="D4633" s="189"/>
    </row>
    <row r="4634" spans="2:4">
      <c r="B4634" s="189"/>
      <c r="C4634" s="189"/>
      <c r="D4634" s="189"/>
    </row>
    <row r="4635" spans="2:4">
      <c r="B4635" s="189"/>
      <c r="C4635" s="189"/>
      <c r="D4635" s="189"/>
    </row>
    <row r="4636" spans="2:4">
      <c r="B4636" s="189"/>
      <c r="C4636" s="189"/>
      <c r="D4636" s="189"/>
    </row>
    <row r="4637" spans="2:4">
      <c r="B4637" s="189"/>
      <c r="C4637" s="189"/>
      <c r="D4637" s="189"/>
    </row>
    <row r="4638" spans="2:4">
      <c r="B4638" s="189"/>
      <c r="C4638" s="189"/>
      <c r="D4638" s="189"/>
    </row>
    <row r="4639" spans="2:4">
      <c r="B4639" s="189"/>
      <c r="C4639" s="189"/>
      <c r="D4639" s="189"/>
    </row>
    <row r="4640" spans="2:4">
      <c r="B4640" s="189"/>
      <c r="C4640" s="189"/>
      <c r="D4640" s="189"/>
    </row>
    <row r="4641" spans="2:4">
      <c r="B4641" s="189"/>
      <c r="C4641" s="189"/>
      <c r="D4641" s="189"/>
    </row>
    <row r="4642" spans="2:4">
      <c r="B4642" s="189"/>
      <c r="C4642" s="189"/>
      <c r="D4642" s="189"/>
    </row>
    <row r="4643" spans="2:4">
      <c r="B4643" s="189"/>
      <c r="C4643" s="189"/>
      <c r="D4643" s="189"/>
    </row>
    <row r="4644" spans="2:4">
      <c r="B4644" s="189"/>
      <c r="C4644" s="189"/>
      <c r="D4644" s="189"/>
    </row>
    <row r="4645" spans="2:4">
      <c r="B4645" s="189"/>
      <c r="C4645" s="189"/>
      <c r="D4645" s="189"/>
    </row>
    <row r="4646" spans="2:4">
      <c r="B4646" s="189"/>
      <c r="C4646" s="189"/>
      <c r="D4646" s="189"/>
    </row>
    <row r="4647" spans="2:4">
      <c r="B4647" s="189"/>
      <c r="C4647" s="189"/>
      <c r="D4647" s="189"/>
    </row>
    <row r="4648" spans="2:4">
      <c r="B4648" s="189"/>
      <c r="C4648" s="189"/>
      <c r="D4648" s="189"/>
    </row>
    <row r="4649" spans="2:4">
      <c r="B4649" s="189"/>
      <c r="C4649" s="189"/>
      <c r="D4649" s="189"/>
    </row>
    <row r="4650" spans="2:4">
      <c r="B4650" s="189"/>
      <c r="C4650" s="189"/>
      <c r="D4650" s="189"/>
    </row>
    <row r="4651" spans="2:4">
      <c r="B4651" s="189"/>
      <c r="C4651" s="189"/>
      <c r="D4651" s="189"/>
    </row>
    <row r="4652" spans="2:4">
      <c r="B4652" s="189"/>
      <c r="C4652" s="189"/>
      <c r="D4652" s="189"/>
    </row>
    <row r="4653" spans="2:4">
      <c r="B4653" s="189"/>
      <c r="C4653" s="189"/>
      <c r="D4653" s="189"/>
    </row>
    <row r="4654" spans="2:4">
      <c r="B4654" s="189"/>
      <c r="C4654" s="189"/>
      <c r="D4654" s="189"/>
    </row>
    <row r="4655" spans="2:4">
      <c r="B4655" s="189"/>
      <c r="C4655" s="189"/>
      <c r="D4655" s="189"/>
    </row>
    <row r="4656" spans="2:4">
      <c r="B4656" s="189"/>
      <c r="C4656" s="189"/>
      <c r="D4656" s="189"/>
    </row>
    <row r="4657" spans="2:4">
      <c r="B4657" s="189"/>
      <c r="C4657" s="189"/>
      <c r="D4657" s="189"/>
    </row>
    <row r="4658" spans="2:4">
      <c r="B4658" s="189"/>
      <c r="C4658" s="189"/>
      <c r="D4658" s="189"/>
    </row>
    <row r="4659" spans="2:4">
      <c r="B4659" s="189"/>
      <c r="C4659" s="189"/>
      <c r="D4659" s="189"/>
    </row>
    <row r="4660" spans="2:4">
      <c r="B4660" s="189"/>
      <c r="C4660" s="189"/>
      <c r="D4660" s="189"/>
    </row>
    <row r="4661" spans="2:4">
      <c r="B4661" s="189"/>
      <c r="C4661" s="189"/>
      <c r="D4661" s="189"/>
    </row>
    <row r="4662" spans="2:4">
      <c r="B4662" s="189"/>
      <c r="C4662" s="189"/>
      <c r="D4662" s="189"/>
    </row>
    <row r="4663" spans="2:4">
      <c r="B4663" s="189"/>
      <c r="C4663" s="189"/>
      <c r="D4663" s="189"/>
    </row>
    <row r="4664" spans="2:4">
      <c r="B4664" s="189"/>
      <c r="C4664" s="189"/>
      <c r="D4664" s="189"/>
    </row>
    <row r="4665" spans="2:4">
      <c r="B4665" s="189"/>
      <c r="C4665" s="189"/>
      <c r="D4665" s="189"/>
    </row>
    <row r="4666" spans="2:4">
      <c r="B4666" s="189"/>
      <c r="C4666" s="189"/>
      <c r="D4666" s="189"/>
    </row>
    <row r="4667" spans="2:4">
      <c r="B4667" s="189"/>
      <c r="C4667" s="189"/>
      <c r="D4667" s="189"/>
    </row>
    <row r="4668" spans="2:4">
      <c r="B4668" s="189"/>
      <c r="C4668" s="189"/>
      <c r="D4668" s="189"/>
    </row>
    <row r="4669" spans="2:4">
      <c r="B4669" s="189"/>
      <c r="C4669" s="189"/>
      <c r="D4669" s="189"/>
    </row>
    <row r="4670" spans="2:4">
      <c r="B4670" s="189"/>
      <c r="C4670" s="189"/>
      <c r="D4670" s="189"/>
    </row>
    <row r="4671" spans="2:4">
      <c r="B4671" s="189"/>
      <c r="C4671" s="189"/>
      <c r="D4671" s="189"/>
    </row>
    <row r="4672" spans="2:4">
      <c r="B4672" s="189"/>
      <c r="C4672" s="189"/>
      <c r="D4672" s="189"/>
    </row>
    <row r="4673" spans="2:4">
      <c r="B4673" s="189"/>
      <c r="C4673" s="189"/>
      <c r="D4673" s="189"/>
    </row>
    <row r="4674" spans="2:4">
      <c r="B4674" s="189"/>
      <c r="C4674" s="189"/>
      <c r="D4674" s="189"/>
    </row>
    <row r="4675" spans="2:4">
      <c r="B4675" s="189"/>
      <c r="C4675" s="189"/>
      <c r="D4675" s="189"/>
    </row>
    <row r="4676" spans="2:4">
      <c r="B4676" s="189"/>
      <c r="C4676" s="189"/>
      <c r="D4676" s="189"/>
    </row>
    <row r="4677" spans="2:4">
      <c r="B4677" s="189"/>
      <c r="C4677" s="189"/>
      <c r="D4677" s="189"/>
    </row>
    <row r="4678" spans="2:4">
      <c r="B4678" s="189"/>
      <c r="C4678" s="189"/>
      <c r="D4678" s="189"/>
    </row>
    <row r="4679" spans="2:4">
      <c r="B4679" s="189"/>
      <c r="C4679" s="189"/>
      <c r="D4679" s="189"/>
    </row>
    <row r="4680" spans="2:4">
      <c r="B4680" s="189"/>
      <c r="C4680" s="189"/>
      <c r="D4680" s="189"/>
    </row>
    <row r="4681" spans="2:4">
      <c r="B4681" s="189"/>
      <c r="C4681" s="189"/>
      <c r="D4681" s="189"/>
    </row>
    <row r="4682" spans="2:4">
      <c r="B4682" s="189"/>
      <c r="C4682" s="189"/>
      <c r="D4682" s="189"/>
    </row>
    <row r="4683" spans="2:4">
      <c r="B4683" s="189"/>
      <c r="C4683" s="189"/>
      <c r="D4683" s="189"/>
    </row>
    <row r="4684" spans="2:4">
      <c r="B4684" s="189"/>
      <c r="C4684" s="189"/>
      <c r="D4684" s="189"/>
    </row>
    <row r="4685" spans="2:4">
      <c r="B4685" s="189"/>
      <c r="C4685" s="189"/>
      <c r="D4685" s="189"/>
    </row>
    <row r="4686" spans="2:4">
      <c r="B4686" s="189"/>
      <c r="C4686" s="189"/>
      <c r="D4686" s="189"/>
    </row>
    <row r="4687" spans="2:4">
      <c r="B4687" s="189"/>
      <c r="C4687" s="189"/>
      <c r="D4687" s="189"/>
    </row>
    <row r="4688" spans="2:4">
      <c r="B4688" s="189"/>
      <c r="C4688" s="189"/>
      <c r="D4688" s="189"/>
    </row>
    <row r="4689" spans="2:4">
      <c r="B4689" s="189"/>
      <c r="C4689" s="189"/>
      <c r="D4689" s="189"/>
    </row>
    <row r="4690" spans="2:4">
      <c r="B4690" s="189"/>
      <c r="C4690" s="189"/>
      <c r="D4690" s="189"/>
    </row>
    <row r="4691" spans="2:4">
      <c r="B4691" s="189"/>
      <c r="C4691" s="189"/>
      <c r="D4691" s="189"/>
    </row>
    <row r="4692" spans="2:4">
      <c r="B4692" s="189"/>
      <c r="C4692" s="189"/>
      <c r="D4692" s="189"/>
    </row>
    <row r="4693" spans="2:4">
      <c r="B4693" s="189"/>
      <c r="C4693" s="189"/>
      <c r="D4693" s="189"/>
    </row>
    <row r="4694" spans="2:4">
      <c r="B4694" s="189"/>
      <c r="C4694" s="189"/>
      <c r="D4694" s="189"/>
    </row>
    <row r="4695" spans="2:4">
      <c r="B4695" s="189"/>
      <c r="C4695" s="189"/>
      <c r="D4695" s="189"/>
    </row>
    <row r="4696" spans="2:4">
      <c r="B4696" s="189"/>
      <c r="C4696" s="189"/>
      <c r="D4696" s="189"/>
    </row>
    <row r="4697" spans="2:4">
      <c r="B4697" s="189"/>
      <c r="C4697" s="189"/>
      <c r="D4697" s="189"/>
    </row>
    <row r="4698" spans="2:4">
      <c r="B4698" s="189"/>
      <c r="C4698" s="189"/>
      <c r="D4698" s="189"/>
    </row>
    <row r="4699" spans="2:4">
      <c r="B4699" s="189"/>
      <c r="C4699" s="189"/>
      <c r="D4699" s="189"/>
    </row>
    <row r="4700" spans="2:4">
      <c r="B4700" s="189"/>
      <c r="C4700" s="189"/>
      <c r="D4700" s="189"/>
    </row>
    <row r="4701" spans="2:4">
      <c r="B4701" s="189"/>
      <c r="C4701" s="189"/>
      <c r="D4701" s="189"/>
    </row>
    <row r="4702" spans="2:4">
      <c r="B4702" s="189"/>
      <c r="C4702" s="189"/>
      <c r="D4702" s="189"/>
    </row>
    <row r="4703" spans="2:4">
      <c r="B4703" s="189"/>
      <c r="C4703" s="189"/>
      <c r="D4703" s="189"/>
    </row>
    <row r="4704" spans="2:4">
      <c r="B4704" s="189"/>
      <c r="C4704" s="189"/>
      <c r="D4704" s="189"/>
    </row>
    <row r="4705" spans="2:4">
      <c r="B4705" s="189"/>
      <c r="C4705" s="189"/>
      <c r="D4705" s="189"/>
    </row>
    <row r="4706" spans="2:4">
      <c r="B4706" s="189"/>
      <c r="C4706" s="189"/>
      <c r="D4706" s="189"/>
    </row>
    <row r="4707" spans="2:4">
      <c r="B4707" s="189"/>
      <c r="C4707" s="189"/>
      <c r="D4707" s="189"/>
    </row>
    <row r="4708" spans="2:4">
      <c r="B4708" s="189"/>
      <c r="C4708" s="189"/>
      <c r="D4708" s="189"/>
    </row>
    <row r="4709" spans="2:4">
      <c r="B4709" s="189"/>
      <c r="C4709" s="189"/>
      <c r="D4709" s="189"/>
    </row>
    <row r="4710" spans="2:4">
      <c r="B4710" s="189"/>
      <c r="C4710" s="189"/>
      <c r="D4710" s="189"/>
    </row>
    <row r="4711" spans="2:4">
      <c r="B4711" s="189"/>
      <c r="C4711" s="189"/>
      <c r="D4711" s="189"/>
    </row>
    <row r="4712" spans="2:4">
      <c r="B4712" s="189"/>
      <c r="C4712" s="189"/>
      <c r="D4712" s="189"/>
    </row>
    <row r="4713" spans="2:4">
      <c r="B4713" s="189"/>
      <c r="C4713" s="189"/>
      <c r="D4713" s="189"/>
    </row>
    <row r="4714" spans="2:4">
      <c r="B4714" s="189"/>
      <c r="C4714" s="189"/>
      <c r="D4714" s="189"/>
    </row>
    <row r="4715" spans="2:4">
      <c r="B4715" s="189"/>
      <c r="C4715" s="189"/>
      <c r="D4715" s="189"/>
    </row>
    <row r="4716" spans="2:4">
      <c r="B4716" s="189"/>
      <c r="C4716" s="189"/>
      <c r="D4716" s="189"/>
    </row>
    <row r="4717" spans="2:4">
      <c r="B4717" s="189"/>
      <c r="C4717" s="189"/>
      <c r="D4717" s="189"/>
    </row>
    <row r="4718" spans="2:4">
      <c r="B4718" s="189"/>
      <c r="C4718" s="189"/>
      <c r="D4718" s="189"/>
    </row>
    <row r="4719" spans="2:4">
      <c r="B4719" s="189"/>
      <c r="C4719" s="189"/>
      <c r="D4719" s="189"/>
    </row>
    <row r="4720" spans="2:4">
      <c r="B4720" s="189"/>
      <c r="C4720" s="189"/>
      <c r="D4720" s="189"/>
    </row>
    <row r="4721" spans="2:4">
      <c r="B4721" s="189"/>
      <c r="C4721" s="189"/>
      <c r="D4721" s="189"/>
    </row>
    <row r="4722" spans="2:4">
      <c r="B4722" s="189"/>
      <c r="C4722" s="189"/>
      <c r="D4722" s="189"/>
    </row>
    <row r="4723" spans="2:4">
      <c r="B4723" s="189"/>
      <c r="C4723" s="189"/>
      <c r="D4723" s="189"/>
    </row>
    <row r="4724" spans="2:4">
      <c r="B4724" s="189"/>
      <c r="C4724" s="189"/>
      <c r="D4724" s="189"/>
    </row>
    <row r="4725" spans="2:4">
      <c r="B4725" s="189"/>
      <c r="C4725" s="189"/>
      <c r="D4725" s="189"/>
    </row>
    <row r="4726" spans="2:4">
      <c r="B4726" s="189"/>
      <c r="C4726" s="189"/>
      <c r="D4726" s="189"/>
    </row>
    <row r="4727" spans="2:4">
      <c r="B4727" s="189"/>
      <c r="C4727" s="189"/>
      <c r="D4727" s="189"/>
    </row>
    <row r="4728" spans="2:4">
      <c r="B4728" s="189"/>
      <c r="C4728" s="189"/>
      <c r="D4728" s="189"/>
    </row>
    <row r="4729" spans="2:4">
      <c r="B4729" s="189"/>
      <c r="C4729" s="189"/>
      <c r="D4729" s="189"/>
    </row>
    <row r="4730" spans="2:4">
      <c r="B4730" s="189"/>
      <c r="C4730" s="189"/>
      <c r="D4730" s="189"/>
    </row>
    <row r="4731" spans="2:4">
      <c r="B4731" s="189"/>
      <c r="C4731" s="189"/>
      <c r="D4731" s="189"/>
    </row>
    <row r="4732" spans="2:4">
      <c r="B4732" s="189"/>
      <c r="C4732" s="189"/>
      <c r="D4732" s="189"/>
    </row>
    <row r="4733" spans="2:4">
      <c r="B4733" s="189"/>
      <c r="C4733" s="189"/>
      <c r="D4733" s="189"/>
    </row>
    <row r="4734" spans="2:4">
      <c r="B4734" s="189"/>
      <c r="C4734" s="189"/>
      <c r="D4734" s="189"/>
    </row>
    <row r="4735" spans="2:4">
      <c r="B4735" s="189"/>
      <c r="C4735" s="189"/>
      <c r="D4735" s="189"/>
    </row>
    <row r="4736" spans="2:4">
      <c r="B4736" s="189"/>
      <c r="C4736" s="189"/>
      <c r="D4736" s="189"/>
    </row>
    <row r="4737" spans="2:4">
      <c r="B4737" s="189"/>
      <c r="C4737" s="189"/>
      <c r="D4737" s="189"/>
    </row>
    <row r="4738" spans="2:4">
      <c r="B4738" s="189"/>
      <c r="C4738" s="189"/>
      <c r="D4738" s="189"/>
    </row>
    <row r="4739" spans="2:4">
      <c r="B4739" s="189"/>
      <c r="C4739" s="189"/>
      <c r="D4739" s="189"/>
    </row>
    <row r="4740" spans="2:4">
      <c r="B4740" s="189"/>
      <c r="C4740" s="189"/>
      <c r="D4740" s="189"/>
    </row>
    <row r="4741" spans="2:4">
      <c r="B4741" s="189"/>
      <c r="C4741" s="189"/>
      <c r="D4741" s="189"/>
    </row>
    <row r="4742" spans="2:4">
      <c r="B4742" s="189"/>
      <c r="C4742" s="189"/>
      <c r="D4742" s="189"/>
    </row>
    <row r="4743" spans="2:4">
      <c r="B4743" s="189"/>
      <c r="C4743" s="189"/>
      <c r="D4743" s="189"/>
    </row>
    <row r="4744" spans="2:4">
      <c r="B4744" s="189"/>
      <c r="C4744" s="189"/>
      <c r="D4744" s="189"/>
    </row>
    <row r="4745" spans="2:4">
      <c r="B4745" s="189"/>
      <c r="C4745" s="189"/>
      <c r="D4745" s="189"/>
    </row>
    <row r="4746" spans="2:4">
      <c r="B4746" s="189"/>
      <c r="C4746" s="189"/>
      <c r="D4746" s="189"/>
    </row>
    <row r="4747" spans="2:4">
      <c r="B4747" s="189"/>
      <c r="C4747" s="189"/>
      <c r="D4747" s="189"/>
    </row>
    <row r="4748" spans="2:4">
      <c r="B4748" s="189"/>
      <c r="C4748" s="189"/>
      <c r="D4748" s="189"/>
    </row>
    <row r="4749" spans="2:4">
      <c r="B4749" s="189"/>
      <c r="C4749" s="189"/>
      <c r="D4749" s="189"/>
    </row>
    <row r="4750" spans="2:4">
      <c r="B4750" s="189"/>
      <c r="C4750" s="189"/>
      <c r="D4750" s="189"/>
    </row>
    <row r="4751" spans="2:4">
      <c r="B4751" s="189"/>
      <c r="C4751" s="189"/>
      <c r="D4751" s="189"/>
    </row>
    <row r="4752" spans="2:4">
      <c r="B4752" s="189"/>
      <c r="C4752" s="189"/>
      <c r="D4752" s="189"/>
    </row>
    <row r="4753" spans="2:4">
      <c r="B4753" s="189"/>
      <c r="C4753" s="189"/>
      <c r="D4753" s="189"/>
    </row>
    <row r="4754" spans="2:4">
      <c r="B4754" s="189"/>
      <c r="C4754" s="189"/>
      <c r="D4754" s="189"/>
    </row>
    <row r="4755" spans="2:4">
      <c r="B4755" s="189"/>
      <c r="C4755" s="189"/>
      <c r="D4755" s="189"/>
    </row>
    <row r="4756" spans="2:4">
      <c r="B4756" s="189"/>
      <c r="C4756" s="189"/>
      <c r="D4756" s="189"/>
    </row>
    <row r="4757" spans="2:4">
      <c r="B4757" s="189"/>
      <c r="C4757" s="189"/>
      <c r="D4757" s="189"/>
    </row>
    <row r="4758" spans="2:4">
      <c r="B4758" s="189"/>
      <c r="C4758" s="189"/>
      <c r="D4758" s="189"/>
    </row>
    <row r="4759" spans="2:4">
      <c r="B4759" s="189"/>
      <c r="C4759" s="189"/>
      <c r="D4759" s="189"/>
    </row>
    <row r="4760" spans="2:4">
      <c r="B4760" s="189"/>
      <c r="C4760" s="189"/>
      <c r="D4760" s="189"/>
    </row>
    <row r="4761" spans="2:4">
      <c r="B4761" s="189"/>
      <c r="C4761" s="189"/>
      <c r="D4761" s="189"/>
    </row>
    <row r="4762" spans="2:4">
      <c r="B4762" s="189"/>
      <c r="C4762" s="189"/>
      <c r="D4762" s="189"/>
    </row>
    <row r="4763" spans="2:4">
      <c r="B4763" s="189"/>
      <c r="C4763" s="189"/>
      <c r="D4763" s="189"/>
    </row>
    <row r="4764" spans="2:4">
      <c r="B4764" s="189"/>
      <c r="C4764" s="189"/>
      <c r="D4764" s="189"/>
    </row>
    <row r="4765" spans="2:4">
      <c r="B4765" s="189"/>
      <c r="C4765" s="189"/>
      <c r="D4765" s="189"/>
    </row>
    <row r="4766" spans="2:4">
      <c r="B4766" s="189"/>
      <c r="C4766" s="189"/>
      <c r="D4766" s="189"/>
    </row>
    <row r="4767" spans="2:4">
      <c r="B4767" s="189"/>
      <c r="C4767" s="189"/>
      <c r="D4767" s="189"/>
    </row>
    <row r="4768" spans="2:4">
      <c r="B4768" s="189"/>
      <c r="C4768" s="189"/>
      <c r="D4768" s="189"/>
    </row>
    <row r="4769" spans="2:4">
      <c r="B4769" s="189"/>
      <c r="C4769" s="189"/>
      <c r="D4769" s="189"/>
    </row>
    <row r="4770" spans="2:4">
      <c r="B4770" s="189"/>
      <c r="C4770" s="189"/>
      <c r="D4770" s="189"/>
    </row>
    <row r="4771" spans="2:4">
      <c r="B4771" s="189"/>
      <c r="C4771" s="189"/>
      <c r="D4771" s="189"/>
    </row>
    <row r="4772" spans="2:4">
      <c r="B4772" s="189"/>
      <c r="C4772" s="189"/>
      <c r="D4772" s="189"/>
    </row>
    <row r="4773" spans="2:4">
      <c r="B4773" s="189"/>
      <c r="C4773" s="189"/>
      <c r="D4773" s="189"/>
    </row>
    <row r="4774" spans="2:4">
      <c r="B4774" s="189"/>
      <c r="C4774" s="189"/>
      <c r="D4774" s="189"/>
    </row>
    <row r="4775" spans="2:4">
      <c r="B4775" s="189"/>
      <c r="C4775" s="189"/>
      <c r="D4775" s="189"/>
    </row>
    <row r="4776" spans="2:4">
      <c r="B4776" s="189"/>
      <c r="C4776" s="189"/>
      <c r="D4776" s="189"/>
    </row>
    <row r="4777" spans="2:4">
      <c r="B4777" s="189"/>
      <c r="C4777" s="189"/>
      <c r="D4777" s="189"/>
    </row>
    <row r="4778" spans="2:4">
      <c r="B4778" s="189"/>
      <c r="C4778" s="189"/>
      <c r="D4778" s="189"/>
    </row>
    <row r="4779" spans="2:4">
      <c r="B4779" s="189"/>
      <c r="C4779" s="189"/>
      <c r="D4779" s="189"/>
    </row>
    <row r="4780" spans="2:4">
      <c r="B4780" s="189"/>
      <c r="C4780" s="189"/>
      <c r="D4780" s="189"/>
    </row>
    <row r="4781" spans="2:4">
      <c r="B4781" s="189"/>
      <c r="C4781" s="189"/>
      <c r="D4781" s="189"/>
    </row>
    <row r="4782" spans="2:4">
      <c r="B4782" s="189"/>
      <c r="C4782" s="189"/>
      <c r="D4782" s="189"/>
    </row>
    <row r="4783" spans="2:4">
      <c r="B4783" s="189"/>
      <c r="C4783" s="189"/>
      <c r="D4783" s="189"/>
    </row>
    <row r="4784" spans="2:4">
      <c r="B4784" s="189"/>
      <c r="C4784" s="189"/>
      <c r="D4784" s="189"/>
    </row>
    <row r="4785" spans="2:4">
      <c r="B4785" s="189"/>
      <c r="C4785" s="189"/>
      <c r="D4785" s="189"/>
    </row>
    <row r="4786" spans="2:4">
      <c r="B4786" s="189"/>
      <c r="C4786" s="189"/>
      <c r="D4786" s="189"/>
    </row>
    <row r="4787" spans="2:4">
      <c r="B4787" s="189"/>
      <c r="C4787" s="189"/>
      <c r="D4787" s="189"/>
    </row>
    <row r="4788" spans="2:4">
      <c r="B4788" s="189"/>
      <c r="C4788" s="189"/>
      <c r="D4788" s="189"/>
    </row>
    <row r="4789" spans="2:4">
      <c r="B4789" s="189"/>
      <c r="C4789" s="189"/>
      <c r="D4789" s="189"/>
    </row>
    <row r="4790" spans="2:4">
      <c r="B4790" s="189"/>
      <c r="C4790" s="189"/>
      <c r="D4790" s="189"/>
    </row>
    <row r="4791" spans="2:4">
      <c r="B4791" s="189"/>
      <c r="C4791" s="189"/>
      <c r="D4791" s="189"/>
    </row>
    <row r="4792" spans="2:4">
      <c r="B4792" s="189"/>
      <c r="C4792" s="189"/>
      <c r="D4792" s="189"/>
    </row>
    <row r="4793" spans="2:4">
      <c r="B4793" s="189"/>
      <c r="C4793" s="189"/>
      <c r="D4793" s="189"/>
    </row>
    <row r="4794" spans="2:4">
      <c r="B4794" s="189"/>
      <c r="C4794" s="189"/>
      <c r="D4794" s="189"/>
    </row>
    <row r="4795" spans="2:4">
      <c r="B4795" s="189"/>
      <c r="C4795" s="189"/>
      <c r="D4795" s="189"/>
    </row>
    <row r="4796" spans="2:4">
      <c r="B4796" s="189"/>
      <c r="C4796" s="189"/>
      <c r="D4796" s="189"/>
    </row>
    <row r="4797" spans="2:4">
      <c r="B4797" s="189"/>
      <c r="C4797" s="189"/>
      <c r="D4797" s="189"/>
    </row>
    <row r="4798" spans="2:4">
      <c r="B4798" s="189"/>
      <c r="C4798" s="189"/>
      <c r="D4798" s="189"/>
    </row>
    <row r="4799" spans="2:4">
      <c r="B4799" s="189"/>
      <c r="C4799" s="189"/>
      <c r="D4799" s="189"/>
    </row>
    <row r="4800" spans="2:4">
      <c r="B4800" s="189"/>
      <c r="C4800" s="189"/>
      <c r="D4800" s="189"/>
    </row>
    <row r="4801" spans="2:4">
      <c r="B4801" s="189"/>
      <c r="C4801" s="189"/>
      <c r="D4801" s="189"/>
    </row>
    <row r="4802" spans="2:4">
      <c r="B4802" s="189"/>
      <c r="C4802" s="189"/>
      <c r="D4802" s="189"/>
    </row>
    <row r="4803" spans="2:4">
      <c r="B4803" s="189"/>
      <c r="C4803" s="189"/>
      <c r="D4803" s="189"/>
    </row>
    <row r="4804" spans="2:4">
      <c r="B4804" s="189"/>
      <c r="C4804" s="189"/>
      <c r="D4804" s="189"/>
    </row>
    <row r="4805" spans="2:4">
      <c r="B4805" s="189"/>
      <c r="C4805" s="189"/>
      <c r="D4805" s="189"/>
    </row>
    <row r="4806" spans="2:4">
      <c r="B4806" s="189"/>
      <c r="C4806" s="189"/>
      <c r="D4806" s="189"/>
    </row>
    <row r="4807" spans="2:4">
      <c r="B4807" s="189"/>
      <c r="C4807" s="189"/>
      <c r="D4807" s="189"/>
    </row>
    <row r="4808" spans="2:4">
      <c r="B4808" s="189"/>
      <c r="C4808" s="189"/>
      <c r="D4808" s="189"/>
    </row>
    <row r="4809" spans="2:4">
      <c r="B4809" s="189"/>
      <c r="C4809" s="189"/>
      <c r="D4809" s="189"/>
    </row>
    <row r="4810" spans="2:4">
      <c r="B4810" s="189"/>
      <c r="C4810" s="189"/>
      <c r="D4810" s="189"/>
    </row>
    <row r="4811" spans="2:4">
      <c r="B4811" s="189"/>
      <c r="C4811" s="189"/>
      <c r="D4811" s="189"/>
    </row>
    <row r="4812" spans="2:4">
      <c r="B4812" s="189"/>
      <c r="C4812" s="189"/>
      <c r="D4812" s="189"/>
    </row>
    <row r="4813" spans="2:4">
      <c r="B4813" s="189"/>
      <c r="C4813" s="189"/>
      <c r="D4813" s="189"/>
    </row>
    <row r="4814" spans="2:4">
      <c r="B4814" s="189"/>
      <c r="C4814" s="189"/>
      <c r="D4814" s="189"/>
    </row>
    <row r="4815" spans="2:4">
      <c r="B4815" s="189"/>
      <c r="C4815" s="189"/>
      <c r="D4815" s="189"/>
    </row>
    <row r="4816" spans="2:4">
      <c r="B4816" s="189"/>
      <c r="C4816" s="189"/>
      <c r="D4816" s="189"/>
    </row>
    <row r="4817" spans="2:4">
      <c r="B4817" s="189"/>
      <c r="C4817" s="189"/>
      <c r="D4817" s="189"/>
    </row>
    <row r="4818" spans="2:4">
      <c r="B4818" s="189"/>
      <c r="C4818" s="189"/>
      <c r="D4818" s="189"/>
    </row>
    <row r="4819" spans="2:4">
      <c r="B4819" s="189"/>
      <c r="C4819" s="189"/>
      <c r="D4819" s="189"/>
    </row>
    <row r="4820" spans="2:4">
      <c r="B4820" s="189"/>
      <c r="C4820" s="189"/>
      <c r="D4820" s="189"/>
    </row>
    <row r="4821" spans="2:4">
      <c r="B4821" s="189"/>
      <c r="C4821" s="189"/>
      <c r="D4821" s="189"/>
    </row>
    <row r="4822" spans="2:4">
      <c r="B4822" s="189"/>
      <c r="C4822" s="189"/>
      <c r="D4822" s="189"/>
    </row>
    <row r="4823" spans="2:4">
      <c r="B4823" s="189"/>
      <c r="C4823" s="189"/>
      <c r="D4823" s="189"/>
    </row>
    <row r="4824" spans="2:4">
      <c r="B4824" s="189"/>
      <c r="C4824" s="189"/>
      <c r="D4824" s="189"/>
    </row>
    <row r="4825" spans="2:4">
      <c r="B4825" s="189"/>
      <c r="C4825" s="189"/>
      <c r="D4825" s="189"/>
    </row>
    <row r="4826" spans="2:4">
      <c r="B4826" s="189"/>
      <c r="C4826" s="189"/>
      <c r="D4826" s="189"/>
    </row>
    <row r="4827" spans="2:4">
      <c r="B4827" s="189"/>
      <c r="C4827" s="189"/>
      <c r="D4827" s="189"/>
    </row>
    <row r="4828" spans="2:4">
      <c r="B4828" s="189"/>
      <c r="C4828" s="189"/>
      <c r="D4828" s="189"/>
    </row>
    <row r="4829" spans="2:4">
      <c r="B4829" s="189"/>
      <c r="C4829" s="189"/>
      <c r="D4829" s="189"/>
    </row>
    <row r="4830" spans="2:4">
      <c r="B4830" s="189"/>
      <c r="C4830" s="189"/>
      <c r="D4830" s="189"/>
    </row>
    <row r="4831" spans="2:4">
      <c r="B4831" s="189"/>
      <c r="C4831" s="189"/>
      <c r="D4831" s="189"/>
    </row>
    <row r="4832" spans="2:4">
      <c r="B4832" s="189"/>
      <c r="C4832" s="189"/>
      <c r="D4832" s="189"/>
    </row>
    <row r="4833" spans="2:4">
      <c r="B4833" s="189"/>
      <c r="C4833" s="189"/>
      <c r="D4833" s="189"/>
    </row>
    <row r="4834" spans="2:4">
      <c r="B4834" s="189"/>
      <c r="C4834" s="189"/>
      <c r="D4834" s="189"/>
    </row>
    <row r="4835" spans="2:4">
      <c r="B4835" s="189"/>
      <c r="C4835" s="189"/>
      <c r="D4835" s="189"/>
    </row>
    <row r="4836" spans="2:4">
      <c r="B4836" s="189"/>
      <c r="C4836" s="189"/>
      <c r="D4836" s="189"/>
    </row>
    <row r="4837" spans="2:4">
      <c r="B4837" s="189"/>
      <c r="C4837" s="189"/>
      <c r="D4837" s="189"/>
    </row>
    <row r="4838" spans="2:4">
      <c r="B4838" s="189"/>
      <c r="C4838" s="189"/>
      <c r="D4838" s="189"/>
    </row>
    <row r="4839" spans="2:4">
      <c r="B4839" s="189"/>
      <c r="C4839" s="189"/>
      <c r="D4839" s="189"/>
    </row>
    <row r="4840" spans="2:4">
      <c r="B4840" s="189"/>
      <c r="C4840" s="189"/>
      <c r="D4840" s="189"/>
    </row>
    <row r="4841" spans="2:4">
      <c r="B4841" s="189"/>
      <c r="C4841" s="189"/>
      <c r="D4841" s="189"/>
    </row>
    <row r="4842" spans="2:4">
      <c r="B4842" s="189"/>
      <c r="C4842" s="189"/>
      <c r="D4842" s="189"/>
    </row>
    <row r="4843" spans="2:4">
      <c r="B4843" s="189"/>
      <c r="C4843" s="189"/>
      <c r="D4843" s="189"/>
    </row>
    <row r="4844" spans="2:4">
      <c r="B4844" s="189"/>
      <c r="C4844" s="189"/>
      <c r="D4844" s="189"/>
    </row>
    <row r="4845" spans="2:4">
      <c r="B4845" s="189"/>
      <c r="C4845" s="189"/>
      <c r="D4845" s="189"/>
    </row>
    <row r="4846" spans="2:4">
      <c r="B4846" s="189"/>
      <c r="C4846" s="189"/>
      <c r="D4846" s="189"/>
    </row>
    <row r="4847" spans="2:4">
      <c r="B4847" s="189"/>
      <c r="C4847" s="189"/>
      <c r="D4847" s="189"/>
    </row>
    <row r="4848" spans="2:4">
      <c r="B4848" s="189"/>
      <c r="C4848" s="189"/>
      <c r="D4848" s="189"/>
    </row>
    <row r="4849" spans="2:4">
      <c r="B4849" s="189"/>
      <c r="C4849" s="189"/>
      <c r="D4849" s="189"/>
    </row>
    <row r="4850" spans="2:4">
      <c r="B4850" s="189"/>
      <c r="C4850" s="189"/>
      <c r="D4850" s="189"/>
    </row>
    <row r="4851" spans="2:4">
      <c r="B4851" s="189"/>
      <c r="C4851" s="189"/>
      <c r="D4851" s="189"/>
    </row>
    <row r="4852" spans="2:4">
      <c r="B4852" s="189"/>
      <c r="C4852" s="189"/>
      <c r="D4852" s="189"/>
    </row>
    <row r="4853" spans="2:4">
      <c r="B4853" s="189"/>
      <c r="C4853" s="189"/>
      <c r="D4853" s="189"/>
    </row>
    <row r="4854" spans="2:4">
      <c r="B4854" s="189"/>
      <c r="C4854" s="189"/>
      <c r="D4854" s="189"/>
    </row>
    <row r="4855" spans="2:4">
      <c r="B4855" s="189"/>
      <c r="C4855" s="189"/>
      <c r="D4855" s="189"/>
    </row>
    <row r="4856" spans="2:4">
      <c r="B4856" s="189"/>
      <c r="C4856" s="189"/>
      <c r="D4856" s="189"/>
    </row>
    <row r="4857" spans="2:4">
      <c r="B4857" s="189"/>
      <c r="C4857" s="189"/>
      <c r="D4857" s="189"/>
    </row>
    <row r="4858" spans="2:4">
      <c r="B4858" s="189"/>
      <c r="C4858" s="189"/>
      <c r="D4858" s="189"/>
    </row>
    <row r="4859" spans="2:4">
      <c r="B4859" s="189"/>
      <c r="C4859" s="189"/>
      <c r="D4859" s="189"/>
    </row>
    <row r="4860" spans="2:4">
      <c r="B4860" s="189"/>
      <c r="C4860" s="189"/>
      <c r="D4860" s="189"/>
    </row>
    <row r="4861" spans="2:4">
      <c r="B4861" s="189"/>
      <c r="C4861" s="189"/>
      <c r="D4861" s="189"/>
    </row>
    <row r="4862" spans="2:4">
      <c r="B4862" s="189"/>
      <c r="C4862" s="189"/>
      <c r="D4862" s="189"/>
    </row>
    <row r="4863" spans="2:4">
      <c r="B4863" s="189"/>
      <c r="C4863" s="189"/>
      <c r="D4863" s="189"/>
    </row>
    <row r="4864" spans="2:4">
      <c r="B4864" s="189"/>
      <c r="C4864" s="189"/>
      <c r="D4864" s="189"/>
    </row>
    <row r="4865" spans="2:4">
      <c r="B4865" s="189"/>
      <c r="C4865" s="189"/>
      <c r="D4865" s="189"/>
    </row>
    <row r="4866" spans="2:4">
      <c r="B4866" s="189"/>
      <c r="C4866" s="189"/>
      <c r="D4866" s="189"/>
    </row>
    <row r="4867" spans="2:4">
      <c r="B4867" s="189"/>
      <c r="C4867" s="189"/>
      <c r="D4867" s="189"/>
    </row>
    <row r="4868" spans="2:4">
      <c r="B4868" s="189"/>
      <c r="C4868" s="189"/>
      <c r="D4868" s="189"/>
    </row>
    <row r="4869" spans="2:4">
      <c r="B4869" s="189"/>
      <c r="C4869" s="189"/>
      <c r="D4869" s="189"/>
    </row>
    <row r="4870" spans="2:4">
      <c r="B4870" s="189"/>
      <c r="C4870" s="189"/>
      <c r="D4870" s="189"/>
    </row>
    <row r="4871" spans="2:4">
      <c r="B4871" s="189"/>
      <c r="C4871" s="189"/>
      <c r="D4871" s="189"/>
    </row>
    <row r="4872" spans="2:4">
      <c r="B4872" s="189"/>
      <c r="C4872" s="189"/>
      <c r="D4872" s="189"/>
    </row>
    <row r="4873" spans="2:4">
      <c r="B4873" s="189"/>
      <c r="C4873" s="189"/>
      <c r="D4873" s="189"/>
    </row>
    <row r="4874" spans="2:4">
      <c r="B4874" s="189"/>
      <c r="C4874" s="189"/>
      <c r="D4874" s="189"/>
    </row>
    <row r="4875" spans="2:4">
      <c r="B4875" s="189"/>
      <c r="C4875" s="189"/>
      <c r="D4875" s="189"/>
    </row>
    <row r="4876" spans="2:4">
      <c r="B4876" s="189"/>
      <c r="C4876" s="189"/>
      <c r="D4876" s="189"/>
    </row>
    <row r="4877" spans="2:4">
      <c r="B4877" s="189"/>
      <c r="C4877" s="189"/>
      <c r="D4877" s="189"/>
    </row>
    <row r="4878" spans="2:4">
      <c r="B4878" s="189"/>
      <c r="C4878" s="189"/>
      <c r="D4878" s="189"/>
    </row>
    <row r="4879" spans="2:4">
      <c r="B4879" s="189"/>
      <c r="C4879" s="189"/>
      <c r="D4879" s="189"/>
    </row>
    <row r="4880" spans="2:4">
      <c r="B4880" s="189"/>
      <c r="C4880" s="189"/>
      <c r="D4880" s="189"/>
    </row>
    <row r="4881" spans="2:4">
      <c r="B4881" s="189"/>
      <c r="C4881" s="189"/>
      <c r="D4881" s="189"/>
    </row>
    <row r="4882" spans="2:4">
      <c r="B4882" s="189"/>
      <c r="C4882" s="189"/>
      <c r="D4882" s="189"/>
    </row>
    <row r="4883" spans="2:4">
      <c r="B4883" s="189"/>
      <c r="C4883" s="189"/>
      <c r="D4883" s="189"/>
    </row>
    <row r="4884" spans="2:4">
      <c r="B4884" s="189"/>
      <c r="C4884" s="189"/>
      <c r="D4884" s="189"/>
    </row>
    <row r="4885" spans="2:4">
      <c r="B4885" s="189"/>
      <c r="C4885" s="189"/>
      <c r="D4885" s="189"/>
    </row>
    <row r="4886" spans="2:4">
      <c r="B4886" s="189"/>
      <c r="C4886" s="189"/>
      <c r="D4886" s="189"/>
    </row>
    <row r="4887" spans="2:4">
      <c r="B4887" s="189"/>
      <c r="C4887" s="189"/>
      <c r="D4887" s="189"/>
    </row>
    <row r="4888" spans="2:4">
      <c r="B4888" s="189"/>
      <c r="C4888" s="189"/>
      <c r="D4888" s="189"/>
    </row>
    <row r="4889" spans="2:4">
      <c r="B4889" s="189"/>
      <c r="C4889" s="189"/>
      <c r="D4889" s="189"/>
    </row>
    <row r="4890" spans="2:4">
      <c r="B4890" s="189"/>
      <c r="C4890" s="189"/>
      <c r="D4890" s="189"/>
    </row>
    <row r="4891" spans="2:4">
      <c r="B4891" s="189"/>
      <c r="C4891" s="189"/>
      <c r="D4891" s="189"/>
    </row>
    <row r="4892" spans="2:4">
      <c r="B4892" s="189"/>
      <c r="C4892" s="189"/>
      <c r="D4892" s="189"/>
    </row>
    <row r="4893" spans="2:4">
      <c r="B4893" s="189"/>
      <c r="C4893" s="189"/>
      <c r="D4893" s="189"/>
    </row>
    <row r="4894" spans="2:4">
      <c r="B4894" s="189"/>
      <c r="C4894" s="189"/>
      <c r="D4894" s="189"/>
    </row>
    <row r="4895" spans="2:4">
      <c r="B4895" s="189"/>
      <c r="C4895" s="189"/>
      <c r="D4895" s="189"/>
    </row>
    <row r="4896" spans="2:4">
      <c r="B4896" s="189"/>
      <c r="C4896" s="189"/>
      <c r="D4896" s="189"/>
    </row>
    <row r="4897" spans="2:4">
      <c r="B4897" s="189"/>
      <c r="C4897" s="189"/>
      <c r="D4897" s="189"/>
    </row>
    <row r="4898" spans="2:4">
      <c r="B4898" s="189"/>
      <c r="C4898" s="189"/>
      <c r="D4898" s="189"/>
    </row>
    <row r="4899" spans="2:4">
      <c r="B4899" s="189"/>
      <c r="C4899" s="189"/>
      <c r="D4899" s="189"/>
    </row>
    <row r="4900" spans="2:4">
      <c r="B4900" s="189"/>
      <c r="C4900" s="189"/>
      <c r="D4900" s="189"/>
    </row>
    <row r="4901" spans="2:4">
      <c r="B4901" s="189"/>
      <c r="C4901" s="189"/>
      <c r="D4901" s="189"/>
    </row>
    <row r="4902" spans="2:4">
      <c r="B4902" s="189"/>
      <c r="C4902" s="189"/>
      <c r="D4902" s="189"/>
    </row>
    <row r="4903" spans="2:4">
      <c r="B4903" s="189"/>
      <c r="C4903" s="189"/>
      <c r="D4903" s="189"/>
    </row>
    <row r="4904" spans="2:4">
      <c r="B4904" s="189"/>
      <c r="C4904" s="189"/>
      <c r="D4904" s="189"/>
    </row>
    <row r="4905" spans="2:4">
      <c r="B4905" s="189"/>
      <c r="C4905" s="189"/>
      <c r="D4905" s="189"/>
    </row>
    <row r="4906" spans="2:4">
      <c r="B4906" s="189"/>
      <c r="C4906" s="189"/>
      <c r="D4906" s="189"/>
    </row>
    <row r="4907" spans="2:4">
      <c r="B4907" s="189"/>
      <c r="C4907" s="189"/>
      <c r="D4907" s="189"/>
    </row>
    <row r="4908" spans="2:4">
      <c r="B4908" s="189"/>
      <c r="C4908" s="189"/>
      <c r="D4908" s="189"/>
    </row>
    <row r="4909" spans="2:4">
      <c r="B4909" s="189"/>
      <c r="C4909" s="189"/>
      <c r="D4909" s="189"/>
    </row>
    <row r="4910" spans="2:4">
      <c r="B4910" s="189"/>
      <c r="C4910" s="189"/>
      <c r="D4910" s="189"/>
    </row>
    <row r="4911" spans="2:4">
      <c r="B4911" s="189"/>
      <c r="C4911" s="189"/>
      <c r="D4911" s="189"/>
    </row>
    <row r="4912" spans="2:4">
      <c r="B4912" s="189"/>
      <c r="C4912" s="189"/>
      <c r="D4912" s="189"/>
    </row>
    <row r="4913" spans="2:4">
      <c r="B4913" s="189"/>
      <c r="C4913" s="189"/>
      <c r="D4913" s="189"/>
    </row>
    <row r="4914" spans="2:4">
      <c r="B4914" s="189"/>
      <c r="C4914" s="189"/>
      <c r="D4914" s="189"/>
    </row>
    <row r="4915" spans="2:4">
      <c r="B4915" s="189"/>
      <c r="C4915" s="189"/>
      <c r="D4915" s="189"/>
    </row>
    <row r="4916" spans="2:4">
      <c r="B4916" s="189"/>
      <c r="C4916" s="189"/>
      <c r="D4916" s="189"/>
    </row>
    <row r="4917" spans="2:4">
      <c r="B4917" s="189"/>
      <c r="C4917" s="189"/>
      <c r="D4917" s="189"/>
    </row>
    <row r="4918" spans="2:4">
      <c r="B4918" s="189"/>
      <c r="C4918" s="189"/>
      <c r="D4918" s="189"/>
    </row>
    <row r="4919" spans="2:4">
      <c r="B4919" s="189"/>
      <c r="C4919" s="189"/>
      <c r="D4919" s="189"/>
    </row>
    <row r="4920" spans="2:4">
      <c r="B4920" s="189"/>
      <c r="C4920" s="189"/>
      <c r="D4920" s="189"/>
    </row>
    <row r="4921" spans="2:4">
      <c r="B4921" s="189"/>
      <c r="C4921" s="189"/>
      <c r="D4921" s="189"/>
    </row>
    <row r="4922" spans="2:4">
      <c r="B4922" s="189"/>
      <c r="C4922" s="189"/>
      <c r="D4922" s="189"/>
    </row>
    <row r="4923" spans="2:4">
      <c r="B4923" s="189"/>
      <c r="C4923" s="189"/>
      <c r="D4923" s="189"/>
    </row>
    <row r="4924" spans="2:4">
      <c r="B4924" s="189"/>
      <c r="C4924" s="189"/>
      <c r="D4924" s="189"/>
    </row>
    <row r="4925" spans="2:4">
      <c r="B4925" s="189"/>
      <c r="C4925" s="189"/>
      <c r="D4925" s="189"/>
    </row>
    <row r="4926" spans="2:4">
      <c r="B4926" s="189"/>
      <c r="C4926" s="189"/>
      <c r="D4926" s="189"/>
    </row>
    <row r="4927" spans="2:4">
      <c r="B4927" s="189"/>
      <c r="C4927" s="189"/>
      <c r="D4927" s="189"/>
    </row>
    <row r="4928" spans="2:4">
      <c r="B4928" s="189"/>
      <c r="C4928" s="189"/>
      <c r="D4928" s="189"/>
    </row>
    <row r="4929" spans="2:4">
      <c r="B4929" s="189"/>
      <c r="C4929" s="189"/>
      <c r="D4929" s="189"/>
    </row>
    <row r="4930" spans="2:4">
      <c r="B4930" s="189"/>
      <c r="C4930" s="189"/>
      <c r="D4930" s="189"/>
    </row>
    <row r="4931" spans="2:4">
      <c r="B4931" s="189"/>
      <c r="C4931" s="189"/>
      <c r="D4931" s="189"/>
    </row>
    <row r="4932" spans="2:4">
      <c r="B4932" s="189"/>
      <c r="C4932" s="189"/>
      <c r="D4932" s="189"/>
    </row>
    <row r="4933" spans="2:4">
      <c r="B4933" s="189"/>
      <c r="C4933" s="189"/>
      <c r="D4933" s="189"/>
    </row>
    <row r="4934" spans="2:4">
      <c r="B4934" s="189"/>
      <c r="C4934" s="189"/>
      <c r="D4934" s="189"/>
    </row>
    <row r="4935" spans="2:4">
      <c r="B4935" s="189"/>
      <c r="C4935" s="189"/>
      <c r="D4935" s="189"/>
    </row>
    <row r="4936" spans="2:4">
      <c r="B4936" s="189"/>
      <c r="C4936" s="189"/>
      <c r="D4936" s="189"/>
    </row>
    <row r="4937" spans="2:4">
      <c r="B4937" s="189"/>
      <c r="C4937" s="189"/>
      <c r="D4937" s="189"/>
    </row>
    <row r="4938" spans="2:4">
      <c r="B4938" s="189"/>
      <c r="C4938" s="189"/>
      <c r="D4938" s="189"/>
    </row>
    <row r="4939" spans="2:4">
      <c r="B4939" s="189"/>
      <c r="C4939" s="189"/>
      <c r="D4939" s="189"/>
    </row>
    <row r="4940" spans="2:4">
      <c r="B4940" s="189"/>
      <c r="C4940" s="189"/>
      <c r="D4940" s="189"/>
    </row>
    <row r="4941" spans="2:4">
      <c r="B4941" s="189"/>
      <c r="C4941" s="189"/>
      <c r="D4941" s="189"/>
    </row>
    <row r="4942" spans="2:4">
      <c r="B4942" s="189"/>
      <c r="C4942" s="189"/>
      <c r="D4942" s="189"/>
    </row>
    <row r="4943" spans="2:4">
      <c r="B4943" s="189"/>
      <c r="C4943" s="189"/>
      <c r="D4943" s="189"/>
    </row>
    <row r="4944" spans="2:4">
      <c r="B4944" s="189"/>
      <c r="C4944" s="189"/>
      <c r="D4944" s="189"/>
    </row>
    <row r="4945" spans="2:4">
      <c r="B4945" s="189"/>
      <c r="C4945" s="189"/>
      <c r="D4945" s="189"/>
    </row>
    <row r="4946" spans="2:4">
      <c r="B4946" s="189"/>
      <c r="C4946" s="189"/>
      <c r="D4946" s="189"/>
    </row>
    <row r="4947" spans="2:4">
      <c r="B4947" s="189"/>
      <c r="C4947" s="189"/>
      <c r="D4947" s="189"/>
    </row>
    <row r="4948" spans="2:4">
      <c r="B4948" s="189"/>
      <c r="C4948" s="189"/>
      <c r="D4948" s="189"/>
    </row>
    <row r="4949" spans="2:4">
      <c r="B4949" s="189"/>
      <c r="C4949" s="189"/>
      <c r="D4949" s="189"/>
    </row>
    <row r="4950" spans="2:4">
      <c r="B4950" s="189"/>
      <c r="C4950" s="189"/>
      <c r="D4950" s="189"/>
    </row>
    <row r="4951" spans="2:4">
      <c r="B4951" s="189"/>
      <c r="C4951" s="189"/>
      <c r="D4951" s="189"/>
    </row>
    <row r="4952" spans="2:4">
      <c r="B4952" s="189"/>
      <c r="C4952" s="189"/>
      <c r="D4952" s="189"/>
    </row>
    <row r="4953" spans="2:4">
      <c r="B4953" s="189"/>
      <c r="C4953" s="189"/>
      <c r="D4953" s="189"/>
    </row>
    <row r="4954" spans="2:4">
      <c r="B4954" s="189"/>
      <c r="C4954" s="189"/>
      <c r="D4954" s="189"/>
    </row>
    <row r="4955" spans="2:4">
      <c r="B4955" s="189"/>
      <c r="C4955" s="189"/>
      <c r="D4955" s="189"/>
    </row>
    <row r="4956" spans="2:4">
      <c r="B4956" s="189"/>
      <c r="C4956" s="189"/>
      <c r="D4956" s="189"/>
    </row>
    <row r="4957" spans="2:4">
      <c r="B4957" s="189"/>
      <c r="C4957" s="189"/>
      <c r="D4957" s="189"/>
    </row>
    <row r="4958" spans="2:4">
      <c r="B4958" s="189"/>
      <c r="C4958" s="189"/>
      <c r="D4958" s="189"/>
    </row>
    <row r="4959" spans="2:4">
      <c r="B4959" s="189"/>
      <c r="C4959" s="189"/>
      <c r="D4959" s="189"/>
    </row>
    <row r="4960" spans="2:4">
      <c r="B4960" s="189"/>
      <c r="C4960" s="189"/>
      <c r="D4960" s="189"/>
    </row>
    <row r="4961" spans="2:4">
      <c r="B4961" s="189"/>
      <c r="C4961" s="189"/>
      <c r="D4961" s="189"/>
    </row>
    <row r="4962" spans="2:4">
      <c r="B4962" s="189"/>
      <c r="C4962" s="189"/>
      <c r="D4962" s="189"/>
    </row>
    <row r="4963" spans="2:4">
      <c r="B4963" s="189"/>
      <c r="C4963" s="189"/>
      <c r="D4963" s="189"/>
    </row>
    <row r="4964" spans="2:4">
      <c r="B4964" s="189"/>
      <c r="C4964" s="189"/>
      <c r="D4964" s="189"/>
    </row>
    <row r="4965" spans="2:4">
      <c r="B4965" s="189"/>
      <c r="C4965" s="189"/>
      <c r="D4965" s="189"/>
    </row>
    <row r="4966" spans="2:4">
      <c r="B4966" s="189"/>
      <c r="C4966" s="189"/>
      <c r="D4966" s="189"/>
    </row>
    <row r="4967" spans="2:4">
      <c r="B4967" s="189"/>
      <c r="C4967" s="189"/>
      <c r="D4967" s="189"/>
    </row>
    <row r="4968" spans="2:4">
      <c r="B4968" s="189"/>
      <c r="C4968" s="189"/>
      <c r="D4968" s="189"/>
    </row>
    <row r="4969" spans="2:4">
      <c r="B4969" s="189"/>
      <c r="C4969" s="189"/>
      <c r="D4969" s="189"/>
    </row>
    <row r="4970" spans="2:4">
      <c r="B4970" s="189"/>
      <c r="C4970" s="189"/>
      <c r="D4970" s="189"/>
    </row>
    <row r="4971" spans="2:4">
      <c r="B4971" s="189"/>
      <c r="C4971" s="189"/>
      <c r="D4971" s="189"/>
    </row>
    <row r="4972" spans="2:4">
      <c r="B4972" s="189"/>
      <c r="C4972" s="189"/>
      <c r="D4972" s="189"/>
    </row>
    <row r="4973" spans="2:4">
      <c r="B4973" s="189"/>
      <c r="C4973" s="189"/>
      <c r="D4973" s="189"/>
    </row>
    <row r="4974" spans="2:4">
      <c r="B4974" s="189"/>
      <c r="C4974" s="189"/>
      <c r="D4974" s="189"/>
    </row>
    <row r="4975" spans="2:4">
      <c r="B4975" s="189"/>
      <c r="C4975" s="189"/>
      <c r="D4975" s="189"/>
    </row>
    <row r="4976" spans="2:4">
      <c r="B4976" s="189"/>
      <c r="C4976" s="189"/>
      <c r="D4976" s="189"/>
    </row>
    <row r="4977" spans="2:4">
      <c r="B4977" s="189"/>
      <c r="C4977" s="189"/>
      <c r="D4977" s="189"/>
    </row>
    <row r="4978" spans="2:4">
      <c r="B4978" s="189"/>
      <c r="C4978" s="189"/>
      <c r="D4978" s="189"/>
    </row>
    <row r="4979" spans="2:4">
      <c r="B4979" s="189"/>
      <c r="C4979" s="189"/>
      <c r="D4979" s="189"/>
    </row>
    <row r="4980" spans="2:4">
      <c r="B4980" s="189"/>
      <c r="C4980" s="189"/>
      <c r="D4980" s="189"/>
    </row>
    <row r="4981" spans="2:4">
      <c r="B4981" s="189"/>
      <c r="C4981" s="189"/>
      <c r="D4981" s="189"/>
    </row>
    <row r="4982" spans="2:4">
      <c r="B4982" s="189"/>
      <c r="C4982" s="189"/>
      <c r="D4982" s="189"/>
    </row>
    <row r="4983" spans="2:4">
      <c r="B4983" s="189"/>
      <c r="C4983" s="189"/>
      <c r="D4983" s="189"/>
    </row>
    <row r="4984" spans="2:4">
      <c r="B4984" s="189"/>
      <c r="C4984" s="189"/>
      <c r="D4984" s="189"/>
    </row>
    <row r="4985" spans="2:4">
      <c r="B4985" s="189"/>
      <c r="C4985" s="189"/>
      <c r="D4985" s="189"/>
    </row>
    <row r="4986" spans="2:4">
      <c r="B4986" s="189"/>
      <c r="C4986" s="189"/>
      <c r="D4986" s="189"/>
    </row>
    <row r="4987" spans="2:4">
      <c r="B4987" s="189"/>
      <c r="C4987" s="189"/>
      <c r="D4987" s="189"/>
    </row>
    <row r="4988" spans="2:4">
      <c r="B4988" s="189"/>
      <c r="C4988" s="189"/>
      <c r="D4988" s="189"/>
    </row>
    <row r="4989" spans="2:4">
      <c r="B4989" s="189"/>
      <c r="C4989" s="189"/>
      <c r="D4989" s="189"/>
    </row>
    <row r="4990" spans="2:4">
      <c r="B4990" s="189"/>
      <c r="C4990" s="189"/>
      <c r="D4990" s="189"/>
    </row>
    <row r="4991" spans="2:4">
      <c r="B4991" s="189"/>
      <c r="C4991" s="189"/>
      <c r="D4991" s="189"/>
    </row>
    <row r="4992" spans="2:4">
      <c r="B4992" s="189"/>
      <c r="C4992" s="189"/>
      <c r="D4992" s="189"/>
    </row>
    <row r="4993" spans="2:4">
      <c r="B4993" s="189"/>
      <c r="C4993" s="189"/>
      <c r="D4993" s="189"/>
    </row>
    <row r="4994" spans="2:4">
      <c r="B4994" s="189"/>
      <c r="C4994" s="189"/>
      <c r="D4994" s="189"/>
    </row>
    <row r="4995" spans="2:4">
      <c r="B4995" s="189"/>
      <c r="C4995" s="189"/>
      <c r="D4995" s="189"/>
    </row>
    <row r="4996" spans="2:4">
      <c r="B4996" s="189"/>
      <c r="C4996" s="189"/>
      <c r="D4996" s="189"/>
    </row>
    <row r="4997" spans="2:4">
      <c r="B4997" s="189"/>
      <c r="C4997" s="189"/>
      <c r="D4997" s="189"/>
    </row>
    <row r="4998" spans="2:4">
      <c r="B4998" s="189"/>
      <c r="C4998" s="189"/>
      <c r="D4998" s="189"/>
    </row>
    <row r="4999" spans="2:4">
      <c r="B4999" s="189"/>
      <c r="C4999" s="189"/>
      <c r="D4999" s="189"/>
    </row>
    <row r="5000" spans="2:4">
      <c r="B5000" s="189"/>
      <c r="C5000" s="189"/>
      <c r="D5000" s="189"/>
    </row>
    <row r="5001" spans="2:4">
      <c r="B5001" s="189"/>
      <c r="C5001" s="189"/>
      <c r="D5001" s="189"/>
    </row>
    <row r="5002" spans="2:4">
      <c r="B5002" s="189"/>
      <c r="C5002" s="189"/>
      <c r="D5002" s="189"/>
    </row>
    <row r="5003" spans="2:4">
      <c r="B5003" s="189"/>
      <c r="C5003" s="189"/>
      <c r="D5003" s="189"/>
    </row>
    <row r="5004" spans="2:4">
      <c r="B5004" s="189"/>
      <c r="C5004" s="189"/>
      <c r="D5004" s="189"/>
    </row>
    <row r="5005" spans="2:4">
      <c r="B5005" s="189"/>
      <c r="C5005" s="189"/>
      <c r="D5005" s="189"/>
    </row>
    <row r="5006" spans="2:4">
      <c r="B5006" s="189"/>
      <c r="C5006" s="189"/>
      <c r="D5006" s="189"/>
    </row>
    <row r="5007" spans="2:4">
      <c r="B5007" s="189"/>
      <c r="C5007" s="189"/>
      <c r="D5007" s="189"/>
    </row>
    <row r="5008" spans="2:4">
      <c r="B5008" s="189"/>
      <c r="C5008" s="189"/>
      <c r="D5008" s="189"/>
    </row>
    <row r="5009" spans="2:4">
      <c r="B5009" s="189"/>
      <c r="C5009" s="189"/>
      <c r="D5009" s="189"/>
    </row>
    <row r="5010" spans="2:4">
      <c r="B5010" s="189"/>
      <c r="C5010" s="189"/>
      <c r="D5010" s="189"/>
    </row>
    <row r="5011" spans="2:4">
      <c r="B5011" s="189"/>
      <c r="C5011" s="189"/>
      <c r="D5011" s="189"/>
    </row>
    <row r="5012" spans="2:4">
      <c r="B5012" s="189"/>
      <c r="C5012" s="189"/>
      <c r="D5012" s="189"/>
    </row>
    <row r="5013" spans="2:4">
      <c r="B5013" s="189"/>
      <c r="C5013" s="189"/>
      <c r="D5013" s="189"/>
    </row>
    <row r="5014" spans="2:4">
      <c r="B5014" s="189"/>
      <c r="C5014" s="189"/>
      <c r="D5014" s="189"/>
    </row>
    <row r="5015" spans="2:4">
      <c r="B5015" s="189"/>
      <c r="C5015" s="189"/>
      <c r="D5015" s="189"/>
    </row>
    <row r="5016" spans="2:4">
      <c r="B5016" s="189"/>
      <c r="C5016" s="189"/>
      <c r="D5016" s="189"/>
    </row>
    <row r="5017" spans="2:4">
      <c r="B5017" s="189"/>
      <c r="C5017" s="189"/>
      <c r="D5017" s="189"/>
    </row>
    <row r="5018" spans="2:4">
      <c r="B5018" s="189"/>
      <c r="C5018" s="189"/>
      <c r="D5018" s="189"/>
    </row>
    <row r="5019" spans="2:4">
      <c r="B5019" s="189"/>
      <c r="C5019" s="189"/>
      <c r="D5019" s="189"/>
    </row>
    <row r="5020" spans="2:4">
      <c r="B5020" s="189"/>
      <c r="C5020" s="189"/>
      <c r="D5020" s="189"/>
    </row>
    <row r="5021" spans="2:4">
      <c r="B5021" s="189"/>
      <c r="C5021" s="189"/>
      <c r="D5021" s="189"/>
    </row>
    <row r="5022" spans="2:4">
      <c r="B5022" s="189"/>
      <c r="C5022" s="189"/>
      <c r="D5022" s="189"/>
    </row>
    <row r="5023" spans="2:4">
      <c r="B5023" s="189"/>
      <c r="C5023" s="189"/>
      <c r="D5023" s="189"/>
    </row>
    <row r="5024" spans="2:4">
      <c r="B5024" s="189"/>
      <c r="C5024" s="189"/>
      <c r="D5024" s="189"/>
    </row>
    <row r="5025" spans="2:4">
      <c r="B5025" s="189"/>
      <c r="C5025" s="189"/>
      <c r="D5025" s="189"/>
    </row>
    <row r="5026" spans="2:4">
      <c r="B5026" s="189"/>
      <c r="C5026" s="189"/>
      <c r="D5026" s="189"/>
    </row>
    <row r="5027" spans="2:4">
      <c r="B5027" s="189"/>
      <c r="C5027" s="189"/>
      <c r="D5027" s="189"/>
    </row>
    <row r="5028" spans="2:4">
      <c r="B5028" s="189"/>
      <c r="C5028" s="189"/>
      <c r="D5028" s="189"/>
    </row>
    <row r="5029" spans="2:4">
      <c r="B5029" s="189"/>
      <c r="C5029" s="189"/>
      <c r="D5029" s="189"/>
    </row>
    <row r="5030" spans="2:4">
      <c r="B5030" s="189"/>
      <c r="C5030" s="189"/>
      <c r="D5030" s="189"/>
    </row>
    <row r="5031" spans="2:4">
      <c r="B5031" s="189"/>
      <c r="C5031" s="189"/>
      <c r="D5031" s="189"/>
    </row>
    <row r="5032" spans="2:4">
      <c r="B5032" s="189"/>
      <c r="C5032" s="189"/>
      <c r="D5032" s="189"/>
    </row>
    <row r="5033" spans="2:4">
      <c r="B5033" s="189"/>
      <c r="C5033" s="189"/>
      <c r="D5033" s="189"/>
    </row>
    <row r="5034" spans="2:4">
      <c r="B5034" s="189"/>
      <c r="C5034" s="189"/>
      <c r="D5034" s="189"/>
    </row>
    <row r="5035" spans="2:4">
      <c r="B5035" s="189"/>
      <c r="C5035" s="189"/>
      <c r="D5035" s="189"/>
    </row>
    <row r="5036" spans="2:4">
      <c r="B5036" s="189"/>
      <c r="C5036" s="189"/>
      <c r="D5036" s="189"/>
    </row>
    <row r="5037" spans="2:4">
      <c r="B5037" s="189"/>
      <c r="C5037" s="189"/>
      <c r="D5037" s="189"/>
    </row>
    <row r="5038" spans="2:4">
      <c r="B5038" s="189"/>
      <c r="C5038" s="189"/>
      <c r="D5038" s="189"/>
    </row>
    <row r="5039" spans="2:4">
      <c r="B5039" s="189"/>
      <c r="C5039" s="189"/>
      <c r="D5039" s="189"/>
    </row>
    <row r="5040" spans="2:4">
      <c r="B5040" s="189"/>
      <c r="C5040" s="189"/>
      <c r="D5040" s="189"/>
    </row>
    <row r="5041" spans="2:4">
      <c r="B5041" s="189"/>
      <c r="C5041" s="189"/>
      <c r="D5041" s="189"/>
    </row>
    <row r="5042" spans="2:4">
      <c r="B5042" s="189"/>
      <c r="C5042" s="189"/>
      <c r="D5042" s="189"/>
    </row>
    <row r="5043" spans="2:4">
      <c r="B5043" s="189"/>
      <c r="C5043" s="189"/>
      <c r="D5043" s="189"/>
    </row>
    <row r="5044" spans="2:4">
      <c r="B5044" s="189"/>
      <c r="C5044" s="189"/>
      <c r="D5044" s="189"/>
    </row>
    <row r="5045" spans="2:4">
      <c r="B5045" s="189"/>
      <c r="C5045" s="189"/>
      <c r="D5045" s="189"/>
    </row>
    <row r="5046" spans="2:4">
      <c r="B5046" s="189"/>
      <c r="C5046" s="189"/>
      <c r="D5046" s="189"/>
    </row>
    <row r="5047" spans="2:4">
      <c r="B5047" s="189"/>
      <c r="C5047" s="189"/>
      <c r="D5047" s="189"/>
    </row>
    <row r="5048" spans="2:4">
      <c r="B5048" s="189"/>
      <c r="C5048" s="189"/>
      <c r="D5048" s="189"/>
    </row>
    <row r="5049" spans="2:4">
      <c r="B5049" s="189"/>
      <c r="C5049" s="189"/>
      <c r="D5049" s="189"/>
    </row>
    <row r="5050" spans="2:4">
      <c r="B5050" s="189"/>
      <c r="C5050" s="189"/>
      <c r="D5050" s="189"/>
    </row>
    <row r="5051" spans="2:4">
      <c r="B5051" s="189"/>
      <c r="C5051" s="189"/>
      <c r="D5051" s="189"/>
    </row>
    <row r="5052" spans="2:4">
      <c r="B5052" s="189"/>
      <c r="C5052" s="189"/>
      <c r="D5052" s="189"/>
    </row>
    <row r="5053" spans="2:4">
      <c r="B5053" s="189"/>
      <c r="C5053" s="189"/>
      <c r="D5053" s="189"/>
    </row>
    <row r="5054" spans="2:4">
      <c r="B5054" s="189"/>
      <c r="C5054" s="189"/>
      <c r="D5054" s="189"/>
    </row>
    <row r="5055" spans="2:4">
      <c r="B5055" s="189"/>
      <c r="C5055" s="189"/>
      <c r="D5055" s="189"/>
    </row>
    <row r="5056" spans="2:4">
      <c r="B5056" s="189"/>
      <c r="C5056" s="189"/>
      <c r="D5056" s="189"/>
    </row>
    <row r="5057" spans="2:4">
      <c r="B5057" s="189"/>
      <c r="C5057" s="189"/>
      <c r="D5057" s="189"/>
    </row>
    <row r="5058" spans="2:4">
      <c r="B5058" s="189"/>
      <c r="C5058" s="189"/>
      <c r="D5058" s="189"/>
    </row>
    <row r="5059" spans="2:4">
      <c r="B5059" s="189"/>
      <c r="C5059" s="189"/>
      <c r="D5059" s="189"/>
    </row>
    <row r="5060" spans="2:4">
      <c r="B5060" s="189"/>
      <c r="C5060" s="189"/>
      <c r="D5060" s="189"/>
    </row>
    <row r="5061" spans="2:4">
      <c r="B5061" s="189"/>
      <c r="C5061" s="189"/>
      <c r="D5061" s="189"/>
    </row>
    <row r="5062" spans="2:4">
      <c r="B5062" s="189"/>
      <c r="C5062" s="189"/>
      <c r="D5062" s="189"/>
    </row>
    <row r="5063" spans="2:4">
      <c r="B5063" s="189"/>
      <c r="C5063" s="189"/>
      <c r="D5063" s="189"/>
    </row>
    <row r="5064" spans="2:4">
      <c r="B5064" s="189"/>
      <c r="C5064" s="189"/>
      <c r="D5064" s="189"/>
    </row>
    <row r="5065" spans="2:4">
      <c r="B5065" s="189"/>
      <c r="C5065" s="189"/>
      <c r="D5065" s="189"/>
    </row>
    <row r="5066" spans="2:4">
      <c r="B5066" s="189"/>
      <c r="C5066" s="189"/>
      <c r="D5066" s="189"/>
    </row>
    <row r="5067" spans="2:4">
      <c r="B5067" s="189"/>
      <c r="C5067" s="189"/>
      <c r="D5067" s="189"/>
    </row>
    <row r="5068" spans="2:4">
      <c r="B5068" s="189"/>
      <c r="C5068" s="189"/>
      <c r="D5068" s="189"/>
    </row>
    <row r="5069" spans="2:4">
      <c r="B5069" s="189"/>
      <c r="C5069" s="189"/>
      <c r="D5069" s="189"/>
    </row>
    <row r="5070" spans="2:4">
      <c r="B5070" s="189"/>
      <c r="C5070" s="189"/>
      <c r="D5070" s="189"/>
    </row>
    <row r="5071" spans="2:4">
      <c r="B5071" s="189"/>
      <c r="C5071" s="189"/>
      <c r="D5071" s="189"/>
    </row>
    <row r="5072" spans="2:4">
      <c r="B5072" s="189"/>
      <c r="C5072" s="189"/>
      <c r="D5072" s="189"/>
    </row>
    <row r="5073" spans="2:4">
      <c r="B5073" s="189"/>
      <c r="C5073" s="189"/>
      <c r="D5073" s="189"/>
    </row>
    <row r="5074" spans="2:4">
      <c r="B5074" s="189"/>
      <c r="C5074" s="189"/>
      <c r="D5074" s="189"/>
    </row>
    <row r="5075" spans="2:4">
      <c r="B5075" s="189"/>
      <c r="C5075" s="189"/>
      <c r="D5075" s="189"/>
    </row>
    <row r="5076" spans="2:4">
      <c r="B5076" s="189"/>
      <c r="C5076" s="189"/>
      <c r="D5076" s="189"/>
    </row>
    <row r="5077" spans="2:4">
      <c r="B5077" s="189"/>
      <c r="C5077" s="189"/>
      <c r="D5077" s="189"/>
    </row>
    <row r="5078" spans="2:4">
      <c r="B5078" s="189"/>
      <c r="C5078" s="189"/>
      <c r="D5078" s="189"/>
    </row>
    <row r="5079" spans="2:4">
      <c r="B5079" s="189"/>
      <c r="C5079" s="189"/>
      <c r="D5079" s="189"/>
    </row>
    <row r="5080" spans="2:4">
      <c r="B5080" s="189"/>
      <c r="C5080" s="189"/>
      <c r="D5080" s="189"/>
    </row>
    <row r="5081" spans="2:4">
      <c r="B5081" s="189"/>
      <c r="C5081" s="189"/>
      <c r="D5081" s="189"/>
    </row>
    <row r="5082" spans="2:4">
      <c r="B5082" s="189"/>
      <c r="C5082" s="189"/>
      <c r="D5082" s="189"/>
    </row>
    <row r="5083" spans="2:4">
      <c r="B5083" s="189"/>
      <c r="C5083" s="189"/>
      <c r="D5083" s="189"/>
    </row>
    <row r="5084" spans="2:4">
      <c r="B5084" s="189"/>
      <c r="C5084" s="189"/>
      <c r="D5084" s="189"/>
    </row>
    <row r="5085" spans="2:4">
      <c r="B5085" s="189"/>
      <c r="C5085" s="189"/>
      <c r="D5085" s="189"/>
    </row>
    <row r="5086" spans="2:4">
      <c r="B5086" s="189"/>
      <c r="C5086" s="189"/>
      <c r="D5086" s="189"/>
    </row>
    <row r="5087" spans="2:4">
      <c r="B5087" s="189"/>
      <c r="C5087" s="189"/>
      <c r="D5087" s="189"/>
    </row>
    <row r="5088" spans="2:4">
      <c r="B5088" s="189"/>
      <c r="C5088" s="189"/>
      <c r="D5088" s="189"/>
    </row>
    <row r="5089" spans="2:4">
      <c r="B5089" s="189"/>
      <c r="C5089" s="189"/>
      <c r="D5089" s="189"/>
    </row>
    <row r="5090" spans="2:4">
      <c r="B5090" s="189"/>
      <c r="C5090" s="189"/>
      <c r="D5090" s="189"/>
    </row>
    <row r="5091" spans="2:4">
      <c r="B5091" s="189"/>
      <c r="C5091" s="189"/>
      <c r="D5091" s="189"/>
    </row>
    <row r="5092" spans="2:4">
      <c r="B5092" s="189"/>
      <c r="C5092" s="189"/>
      <c r="D5092" s="189"/>
    </row>
    <row r="5093" spans="2:4">
      <c r="B5093" s="189"/>
      <c r="C5093" s="189"/>
      <c r="D5093" s="189"/>
    </row>
    <row r="5094" spans="2:4">
      <c r="B5094" s="189"/>
      <c r="C5094" s="189"/>
      <c r="D5094" s="189"/>
    </row>
    <row r="5095" spans="2:4">
      <c r="B5095" s="189"/>
      <c r="C5095" s="189"/>
      <c r="D5095" s="189"/>
    </row>
    <row r="5096" spans="2:4">
      <c r="B5096" s="189"/>
      <c r="C5096" s="189"/>
      <c r="D5096" s="189"/>
    </row>
    <row r="5097" spans="2:4">
      <c r="B5097" s="189"/>
      <c r="C5097" s="189"/>
      <c r="D5097" s="189"/>
    </row>
    <row r="5098" spans="2:4">
      <c r="B5098" s="189"/>
      <c r="C5098" s="189"/>
      <c r="D5098" s="189"/>
    </row>
    <row r="5099" spans="2:4">
      <c r="B5099" s="189"/>
      <c r="C5099" s="189"/>
      <c r="D5099" s="189"/>
    </row>
    <row r="5100" spans="2:4">
      <c r="B5100" s="189"/>
      <c r="C5100" s="189"/>
      <c r="D5100" s="189"/>
    </row>
    <row r="5101" spans="2:4">
      <c r="B5101" s="189"/>
      <c r="C5101" s="189"/>
      <c r="D5101" s="189"/>
    </row>
    <row r="5102" spans="2:4">
      <c r="B5102" s="189"/>
      <c r="C5102" s="189"/>
      <c r="D5102" s="189"/>
    </row>
    <row r="5103" spans="2:4">
      <c r="B5103" s="189"/>
      <c r="C5103" s="189"/>
      <c r="D5103" s="189"/>
    </row>
    <row r="5104" spans="2:4">
      <c r="B5104" s="189"/>
      <c r="C5104" s="189"/>
      <c r="D5104" s="189"/>
    </row>
    <row r="5105" spans="2:4">
      <c r="B5105" s="189"/>
      <c r="C5105" s="189"/>
      <c r="D5105" s="189"/>
    </row>
    <row r="5106" spans="2:4">
      <c r="B5106" s="189"/>
      <c r="C5106" s="189"/>
      <c r="D5106" s="189"/>
    </row>
    <row r="5107" spans="2:4">
      <c r="B5107" s="189"/>
      <c r="C5107" s="189"/>
      <c r="D5107" s="189"/>
    </row>
    <row r="5108" spans="2:4">
      <c r="B5108" s="189"/>
      <c r="C5108" s="189"/>
      <c r="D5108" s="189"/>
    </row>
    <row r="5109" spans="2:4">
      <c r="B5109" s="189"/>
      <c r="C5109" s="189"/>
      <c r="D5109" s="189"/>
    </row>
    <row r="5110" spans="2:4">
      <c r="B5110" s="189"/>
      <c r="C5110" s="189"/>
      <c r="D5110" s="189"/>
    </row>
    <row r="5111" spans="2:4">
      <c r="B5111" s="189"/>
      <c r="C5111" s="189"/>
      <c r="D5111" s="189"/>
    </row>
    <row r="5112" spans="2:4">
      <c r="B5112" s="189"/>
      <c r="C5112" s="189"/>
      <c r="D5112" s="189"/>
    </row>
    <row r="5113" spans="2:4">
      <c r="B5113" s="189"/>
      <c r="C5113" s="189"/>
      <c r="D5113" s="189"/>
    </row>
    <row r="5114" spans="2:4">
      <c r="B5114" s="189"/>
      <c r="C5114" s="189"/>
      <c r="D5114" s="189"/>
    </row>
    <row r="5115" spans="2:4">
      <c r="B5115" s="189"/>
      <c r="C5115" s="189"/>
      <c r="D5115" s="189"/>
    </row>
    <row r="5116" spans="2:4">
      <c r="B5116" s="189"/>
      <c r="C5116" s="189"/>
      <c r="D5116" s="189"/>
    </row>
    <row r="5117" spans="2:4">
      <c r="B5117" s="189"/>
      <c r="C5117" s="189"/>
      <c r="D5117" s="189"/>
    </row>
    <row r="5118" spans="2:4">
      <c r="B5118" s="189"/>
      <c r="C5118" s="189"/>
      <c r="D5118" s="189"/>
    </row>
    <row r="5119" spans="2:4">
      <c r="B5119" s="189"/>
      <c r="C5119" s="189"/>
      <c r="D5119" s="189"/>
    </row>
    <row r="5120" spans="2:4">
      <c r="B5120" s="189"/>
      <c r="C5120" s="189"/>
      <c r="D5120" s="189"/>
    </row>
    <row r="5121" spans="2:4">
      <c r="B5121" s="189"/>
      <c r="C5121" s="189"/>
      <c r="D5121" s="189"/>
    </row>
    <row r="5122" spans="2:4">
      <c r="B5122" s="189"/>
      <c r="C5122" s="189"/>
      <c r="D5122" s="189"/>
    </row>
    <row r="5123" spans="2:4">
      <c r="B5123" s="189"/>
      <c r="C5123" s="189"/>
      <c r="D5123" s="189"/>
    </row>
    <row r="5124" spans="2:4">
      <c r="B5124" s="189"/>
      <c r="C5124" s="189"/>
      <c r="D5124" s="189"/>
    </row>
    <row r="5125" spans="2:4">
      <c r="B5125" s="189"/>
      <c r="C5125" s="189"/>
      <c r="D5125" s="189"/>
    </row>
    <row r="5126" spans="2:4">
      <c r="B5126" s="189"/>
      <c r="C5126" s="189"/>
      <c r="D5126" s="189"/>
    </row>
    <row r="5127" spans="2:4">
      <c r="B5127" s="189"/>
      <c r="C5127" s="189"/>
      <c r="D5127" s="189"/>
    </row>
    <row r="5128" spans="2:4">
      <c r="B5128" s="189"/>
      <c r="C5128" s="189"/>
      <c r="D5128" s="189"/>
    </row>
    <row r="5129" spans="2:4">
      <c r="B5129" s="189"/>
      <c r="C5129" s="189"/>
      <c r="D5129" s="189"/>
    </row>
    <row r="5130" spans="2:4">
      <c r="B5130" s="189"/>
      <c r="C5130" s="189"/>
      <c r="D5130" s="189"/>
    </row>
    <row r="5131" spans="2:4">
      <c r="B5131" s="189"/>
      <c r="C5131" s="189"/>
      <c r="D5131" s="189"/>
    </row>
    <row r="5132" spans="2:4">
      <c r="B5132" s="189"/>
      <c r="C5132" s="189"/>
      <c r="D5132" s="189"/>
    </row>
    <row r="5133" spans="2:4">
      <c r="B5133" s="189"/>
      <c r="C5133" s="189"/>
      <c r="D5133" s="189"/>
    </row>
    <row r="5134" spans="2:4">
      <c r="B5134" s="189"/>
      <c r="C5134" s="189"/>
      <c r="D5134" s="189"/>
    </row>
    <row r="5135" spans="2:4">
      <c r="B5135" s="189"/>
      <c r="C5135" s="189"/>
      <c r="D5135" s="189"/>
    </row>
    <row r="5136" spans="2:4">
      <c r="B5136" s="189"/>
      <c r="C5136" s="189"/>
      <c r="D5136" s="189"/>
    </row>
    <row r="5137" spans="2:4">
      <c r="B5137" s="189"/>
      <c r="C5137" s="189"/>
      <c r="D5137" s="189"/>
    </row>
    <row r="5138" spans="2:4">
      <c r="B5138" s="189"/>
      <c r="C5138" s="189"/>
      <c r="D5138" s="189"/>
    </row>
    <row r="5139" spans="2:4">
      <c r="B5139" s="189"/>
      <c r="C5139" s="189"/>
      <c r="D5139" s="189"/>
    </row>
    <row r="5140" spans="2:4">
      <c r="B5140" s="189"/>
      <c r="C5140" s="189"/>
      <c r="D5140" s="189"/>
    </row>
    <row r="5141" spans="2:4">
      <c r="B5141" s="189"/>
      <c r="C5141" s="189"/>
      <c r="D5141" s="189"/>
    </row>
    <row r="5142" spans="2:4">
      <c r="B5142" s="189"/>
      <c r="C5142" s="189"/>
      <c r="D5142" s="189"/>
    </row>
    <row r="5143" spans="2:4">
      <c r="B5143" s="189"/>
      <c r="C5143" s="189"/>
      <c r="D5143" s="189"/>
    </row>
    <row r="5144" spans="2:4">
      <c r="B5144" s="189"/>
      <c r="C5144" s="189"/>
      <c r="D5144" s="189"/>
    </row>
    <row r="5145" spans="2:4">
      <c r="B5145" s="189"/>
      <c r="C5145" s="189"/>
      <c r="D5145" s="189"/>
    </row>
    <row r="5146" spans="2:4">
      <c r="B5146" s="189"/>
      <c r="C5146" s="189"/>
      <c r="D5146" s="189"/>
    </row>
    <row r="5147" spans="2:4">
      <c r="B5147" s="189"/>
      <c r="C5147" s="189"/>
      <c r="D5147" s="189"/>
    </row>
    <row r="5148" spans="2:4">
      <c r="B5148" s="189"/>
      <c r="C5148" s="189"/>
      <c r="D5148" s="189"/>
    </row>
    <row r="5149" spans="2:4">
      <c r="B5149" s="189"/>
      <c r="C5149" s="189"/>
      <c r="D5149" s="189"/>
    </row>
    <row r="5150" spans="2:4">
      <c r="B5150" s="189"/>
      <c r="C5150" s="189"/>
      <c r="D5150" s="189"/>
    </row>
    <row r="5151" spans="2:4">
      <c r="B5151" s="189"/>
      <c r="C5151" s="189"/>
      <c r="D5151" s="189"/>
    </row>
    <row r="5152" spans="2:4">
      <c r="B5152" s="189"/>
      <c r="C5152" s="189"/>
      <c r="D5152" s="189"/>
    </row>
    <row r="5153" spans="2:4">
      <c r="B5153" s="189"/>
      <c r="C5153" s="189"/>
      <c r="D5153" s="189"/>
    </row>
    <row r="5154" spans="2:4">
      <c r="B5154" s="189"/>
      <c r="C5154" s="189"/>
      <c r="D5154" s="189"/>
    </row>
    <row r="5155" spans="2:4">
      <c r="B5155" s="189"/>
      <c r="C5155" s="189"/>
      <c r="D5155" s="189"/>
    </row>
    <row r="5156" spans="2:4">
      <c r="B5156" s="189"/>
      <c r="C5156" s="189"/>
      <c r="D5156" s="189"/>
    </row>
    <row r="5157" spans="2:4">
      <c r="B5157" s="189"/>
      <c r="C5157" s="189"/>
      <c r="D5157" s="189"/>
    </row>
    <row r="5158" spans="2:4">
      <c r="B5158" s="189"/>
      <c r="C5158" s="189"/>
      <c r="D5158" s="189"/>
    </row>
    <row r="5159" spans="2:4">
      <c r="B5159" s="189"/>
      <c r="C5159" s="189"/>
      <c r="D5159" s="189"/>
    </row>
    <row r="5160" spans="2:4">
      <c r="B5160" s="189"/>
      <c r="C5160" s="189"/>
      <c r="D5160" s="189"/>
    </row>
    <row r="5161" spans="2:4">
      <c r="B5161" s="189"/>
      <c r="C5161" s="189"/>
      <c r="D5161" s="189"/>
    </row>
    <row r="5162" spans="2:4">
      <c r="B5162" s="189"/>
      <c r="C5162" s="189"/>
      <c r="D5162" s="189"/>
    </row>
    <row r="5163" spans="2:4">
      <c r="B5163" s="189"/>
      <c r="C5163" s="189"/>
      <c r="D5163" s="189"/>
    </row>
    <row r="5164" spans="2:4">
      <c r="B5164" s="189"/>
      <c r="C5164" s="189"/>
      <c r="D5164" s="189"/>
    </row>
    <row r="5165" spans="2:4">
      <c r="B5165" s="189"/>
      <c r="C5165" s="189"/>
      <c r="D5165" s="189"/>
    </row>
    <row r="5166" spans="2:4">
      <c r="B5166" s="189"/>
      <c r="C5166" s="189"/>
      <c r="D5166" s="189"/>
    </row>
    <row r="5167" spans="2:4">
      <c r="B5167" s="189"/>
      <c r="C5167" s="189"/>
      <c r="D5167" s="189"/>
    </row>
    <row r="5168" spans="2:4">
      <c r="B5168" s="189"/>
      <c r="C5168" s="189"/>
      <c r="D5168" s="189"/>
    </row>
    <row r="5169" spans="2:4">
      <c r="B5169" s="189"/>
      <c r="C5169" s="189"/>
      <c r="D5169" s="189"/>
    </row>
    <row r="5170" spans="2:4">
      <c r="B5170" s="189"/>
      <c r="C5170" s="189"/>
      <c r="D5170" s="189"/>
    </row>
    <row r="5171" spans="2:4">
      <c r="B5171" s="189"/>
      <c r="C5171" s="189"/>
      <c r="D5171" s="189"/>
    </row>
    <row r="5172" spans="2:4">
      <c r="B5172" s="189"/>
      <c r="C5172" s="189"/>
      <c r="D5172" s="189"/>
    </row>
    <row r="5173" spans="2:4">
      <c r="B5173" s="189"/>
      <c r="C5173" s="189"/>
      <c r="D5173" s="189"/>
    </row>
    <row r="5174" spans="2:4">
      <c r="B5174" s="189"/>
      <c r="C5174" s="189"/>
      <c r="D5174" s="189"/>
    </row>
    <row r="5175" spans="2:4">
      <c r="B5175" s="189"/>
      <c r="C5175" s="189"/>
      <c r="D5175" s="189"/>
    </row>
    <row r="5176" spans="2:4">
      <c r="B5176" s="189"/>
      <c r="C5176" s="189"/>
      <c r="D5176" s="189"/>
    </row>
    <row r="5177" spans="2:4">
      <c r="B5177" s="189"/>
      <c r="C5177" s="189"/>
      <c r="D5177" s="189"/>
    </row>
    <row r="5178" spans="2:4">
      <c r="B5178" s="189"/>
      <c r="C5178" s="189"/>
      <c r="D5178" s="189"/>
    </row>
    <row r="5179" spans="2:4">
      <c r="B5179" s="189"/>
      <c r="C5179" s="189"/>
      <c r="D5179" s="189"/>
    </row>
    <row r="5180" spans="2:4">
      <c r="B5180" s="189"/>
      <c r="C5180" s="189"/>
      <c r="D5180" s="189"/>
    </row>
    <row r="5181" spans="2:4">
      <c r="B5181" s="189"/>
      <c r="C5181" s="189"/>
      <c r="D5181" s="189"/>
    </row>
    <row r="5182" spans="2:4">
      <c r="B5182" s="189"/>
      <c r="C5182" s="189"/>
      <c r="D5182" s="189"/>
    </row>
    <row r="5183" spans="2:4">
      <c r="B5183" s="189"/>
      <c r="C5183" s="189"/>
      <c r="D5183" s="189"/>
    </row>
    <row r="5184" spans="2:4">
      <c r="B5184" s="189"/>
      <c r="C5184" s="189"/>
      <c r="D5184" s="189"/>
    </row>
    <row r="5185" spans="2:4">
      <c r="B5185" s="189"/>
      <c r="C5185" s="189"/>
      <c r="D5185" s="189"/>
    </row>
    <row r="5186" spans="2:4">
      <c r="B5186" s="189"/>
      <c r="C5186" s="189"/>
      <c r="D5186" s="189"/>
    </row>
    <row r="5187" spans="2:4">
      <c r="B5187" s="189"/>
      <c r="C5187" s="189"/>
      <c r="D5187" s="189"/>
    </row>
    <row r="5188" spans="2:4">
      <c r="B5188" s="189"/>
      <c r="C5188" s="189"/>
      <c r="D5188" s="189"/>
    </row>
    <row r="5189" spans="2:4">
      <c r="B5189" s="189"/>
      <c r="C5189" s="189"/>
      <c r="D5189" s="189"/>
    </row>
    <row r="5190" spans="2:4">
      <c r="B5190" s="189"/>
      <c r="C5190" s="189"/>
      <c r="D5190" s="189"/>
    </row>
    <row r="5191" spans="2:4">
      <c r="B5191" s="189"/>
      <c r="C5191" s="189"/>
      <c r="D5191" s="189"/>
    </row>
    <row r="5192" spans="2:4">
      <c r="B5192" s="189"/>
      <c r="C5192" s="189"/>
      <c r="D5192" s="189"/>
    </row>
    <row r="5193" spans="2:4">
      <c r="B5193" s="189"/>
      <c r="C5193" s="189"/>
      <c r="D5193" s="189"/>
    </row>
    <row r="5194" spans="2:4">
      <c r="B5194" s="189"/>
      <c r="C5194" s="189"/>
      <c r="D5194" s="189"/>
    </row>
    <row r="5195" spans="2:4">
      <c r="B5195" s="189"/>
      <c r="C5195" s="189"/>
      <c r="D5195" s="189"/>
    </row>
    <row r="5196" spans="2:4">
      <c r="B5196" s="189"/>
      <c r="C5196" s="189"/>
      <c r="D5196" s="189"/>
    </row>
    <row r="5197" spans="2:4">
      <c r="B5197" s="189"/>
      <c r="C5197" s="189"/>
      <c r="D5197" s="189"/>
    </row>
    <row r="5198" spans="2:4">
      <c r="B5198" s="189"/>
      <c r="C5198" s="189"/>
      <c r="D5198" s="189"/>
    </row>
    <row r="5199" spans="2:4">
      <c r="B5199" s="189"/>
      <c r="C5199" s="189"/>
      <c r="D5199" s="189"/>
    </row>
    <row r="5200" spans="2:4">
      <c r="B5200" s="189"/>
      <c r="C5200" s="189"/>
      <c r="D5200" s="189"/>
    </row>
    <row r="5201" spans="2:4">
      <c r="B5201" s="189"/>
      <c r="C5201" s="189"/>
      <c r="D5201" s="189"/>
    </row>
    <row r="5202" spans="2:4">
      <c r="B5202" s="189"/>
      <c r="C5202" s="189"/>
      <c r="D5202" s="189"/>
    </row>
    <row r="5203" spans="2:4">
      <c r="B5203" s="189"/>
      <c r="C5203" s="189"/>
      <c r="D5203" s="189"/>
    </row>
    <row r="5204" spans="2:4">
      <c r="B5204" s="189"/>
      <c r="C5204" s="189"/>
      <c r="D5204" s="189"/>
    </row>
    <row r="5205" spans="2:4">
      <c r="B5205" s="189"/>
      <c r="C5205" s="189"/>
      <c r="D5205" s="189"/>
    </row>
    <row r="5206" spans="2:4">
      <c r="B5206" s="189"/>
      <c r="C5206" s="189"/>
      <c r="D5206" s="189"/>
    </row>
    <row r="5207" spans="2:4">
      <c r="B5207" s="189"/>
      <c r="C5207" s="189"/>
      <c r="D5207" s="189"/>
    </row>
    <row r="5208" spans="2:4">
      <c r="B5208" s="189"/>
      <c r="C5208" s="189"/>
      <c r="D5208" s="189"/>
    </row>
    <row r="5209" spans="2:4">
      <c r="B5209" s="189"/>
      <c r="C5209" s="189"/>
      <c r="D5209" s="189"/>
    </row>
    <row r="5210" spans="2:4">
      <c r="B5210" s="189"/>
      <c r="C5210" s="189"/>
      <c r="D5210" s="189"/>
    </row>
    <row r="5211" spans="2:4">
      <c r="B5211" s="189"/>
      <c r="C5211" s="189"/>
      <c r="D5211" s="189"/>
    </row>
    <row r="5212" spans="2:4">
      <c r="B5212" s="189"/>
      <c r="C5212" s="189"/>
      <c r="D5212" s="189"/>
    </row>
    <row r="5213" spans="2:4">
      <c r="B5213" s="189"/>
      <c r="C5213" s="189"/>
      <c r="D5213" s="189"/>
    </row>
    <row r="5214" spans="2:4">
      <c r="B5214" s="189"/>
      <c r="C5214" s="189"/>
      <c r="D5214" s="189"/>
    </row>
    <row r="5215" spans="2:4">
      <c r="B5215" s="189"/>
      <c r="C5215" s="189"/>
      <c r="D5215" s="189"/>
    </row>
    <row r="5216" spans="2:4">
      <c r="B5216" s="189"/>
      <c r="C5216" s="189"/>
      <c r="D5216" s="189"/>
    </row>
    <row r="5217" spans="2:4">
      <c r="B5217" s="189"/>
      <c r="C5217" s="189"/>
      <c r="D5217" s="189"/>
    </row>
    <row r="5218" spans="2:4">
      <c r="B5218" s="189"/>
      <c r="C5218" s="189"/>
      <c r="D5218" s="189"/>
    </row>
    <row r="5219" spans="2:4">
      <c r="B5219" s="189"/>
      <c r="C5219" s="189"/>
      <c r="D5219" s="189"/>
    </row>
    <row r="5220" spans="2:4">
      <c r="B5220" s="189"/>
      <c r="C5220" s="189"/>
      <c r="D5220" s="189"/>
    </row>
    <row r="5221" spans="2:4">
      <c r="B5221" s="189"/>
      <c r="C5221" s="189"/>
      <c r="D5221" s="189"/>
    </row>
    <row r="5222" spans="2:4">
      <c r="B5222" s="189"/>
      <c r="C5222" s="189"/>
      <c r="D5222" s="189"/>
    </row>
    <row r="5223" spans="2:4">
      <c r="B5223" s="189"/>
      <c r="C5223" s="189"/>
      <c r="D5223" s="189"/>
    </row>
    <row r="5224" spans="2:4">
      <c r="B5224" s="189"/>
      <c r="C5224" s="189"/>
      <c r="D5224" s="189"/>
    </row>
    <row r="5225" spans="2:4">
      <c r="B5225" s="189"/>
      <c r="C5225" s="189"/>
      <c r="D5225" s="189"/>
    </row>
    <row r="5226" spans="2:4">
      <c r="B5226" s="189"/>
      <c r="C5226" s="189"/>
      <c r="D5226" s="189"/>
    </row>
    <row r="5227" spans="2:4">
      <c r="B5227" s="189"/>
      <c r="C5227" s="189"/>
      <c r="D5227" s="189"/>
    </row>
    <row r="5228" spans="2:4">
      <c r="B5228" s="189"/>
      <c r="C5228" s="189"/>
      <c r="D5228" s="189"/>
    </row>
    <row r="5229" spans="2:4">
      <c r="B5229" s="189"/>
      <c r="C5229" s="189"/>
      <c r="D5229" s="189"/>
    </row>
    <row r="5230" spans="2:4">
      <c r="B5230" s="189"/>
      <c r="C5230" s="189"/>
      <c r="D5230" s="189"/>
    </row>
    <row r="5231" spans="2:4">
      <c r="B5231" s="189"/>
      <c r="C5231" s="189"/>
      <c r="D5231" s="189"/>
    </row>
    <row r="5232" spans="2:4">
      <c r="B5232" s="189"/>
      <c r="C5232" s="189"/>
      <c r="D5232" s="189"/>
    </row>
    <row r="5233" spans="2:4">
      <c r="B5233" s="189"/>
      <c r="C5233" s="189"/>
      <c r="D5233" s="189"/>
    </row>
    <row r="5234" spans="2:4">
      <c r="B5234" s="189"/>
      <c r="C5234" s="189"/>
      <c r="D5234" s="189"/>
    </row>
    <row r="5235" spans="2:4">
      <c r="B5235" s="189"/>
      <c r="C5235" s="189"/>
      <c r="D5235" s="189"/>
    </row>
    <row r="5236" spans="2:4">
      <c r="B5236" s="189"/>
      <c r="C5236" s="189"/>
      <c r="D5236" s="189"/>
    </row>
    <row r="5237" spans="2:4">
      <c r="B5237" s="189"/>
      <c r="C5237" s="189"/>
      <c r="D5237" s="189"/>
    </row>
    <row r="5238" spans="2:4">
      <c r="B5238" s="189"/>
      <c r="C5238" s="189"/>
      <c r="D5238" s="189"/>
    </row>
    <row r="5239" spans="2:4">
      <c r="B5239" s="189"/>
      <c r="C5239" s="189"/>
      <c r="D5239" s="189"/>
    </row>
    <row r="5240" spans="2:4">
      <c r="B5240" s="189"/>
      <c r="C5240" s="189"/>
      <c r="D5240" s="189"/>
    </row>
    <row r="5241" spans="2:4">
      <c r="B5241" s="189"/>
      <c r="C5241" s="189"/>
      <c r="D5241" s="189"/>
    </row>
    <row r="5242" spans="2:4">
      <c r="B5242" s="189"/>
      <c r="C5242" s="189"/>
      <c r="D5242" s="189"/>
    </row>
    <row r="5243" spans="2:4">
      <c r="B5243" s="189"/>
      <c r="C5243" s="189"/>
      <c r="D5243" s="189"/>
    </row>
    <row r="5244" spans="2:4">
      <c r="B5244" s="189"/>
      <c r="C5244" s="189"/>
      <c r="D5244" s="189"/>
    </row>
    <row r="5245" spans="2:4">
      <c r="B5245" s="189"/>
      <c r="C5245" s="189"/>
      <c r="D5245" s="189"/>
    </row>
    <row r="5246" spans="2:4">
      <c r="B5246" s="189"/>
      <c r="C5246" s="189"/>
      <c r="D5246" s="189"/>
    </row>
    <row r="5247" spans="2:4">
      <c r="B5247" s="189"/>
      <c r="C5247" s="189"/>
      <c r="D5247" s="189"/>
    </row>
    <row r="5248" spans="2:4">
      <c r="B5248" s="189"/>
      <c r="C5248" s="189"/>
      <c r="D5248" s="189"/>
    </row>
    <row r="5249" spans="2:4">
      <c r="B5249" s="189"/>
      <c r="C5249" s="189"/>
      <c r="D5249" s="189"/>
    </row>
    <row r="5250" spans="2:4">
      <c r="B5250" s="189"/>
      <c r="C5250" s="189"/>
      <c r="D5250" s="189"/>
    </row>
    <row r="5251" spans="2:4">
      <c r="B5251" s="189"/>
      <c r="C5251" s="189"/>
      <c r="D5251" s="189"/>
    </row>
    <row r="5252" spans="2:4">
      <c r="B5252" s="189"/>
      <c r="C5252" s="189"/>
      <c r="D5252" s="189"/>
    </row>
    <row r="5253" spans="2:4">
      <c r="B5253" s="189"/>
      <c r="C5253" s="189"/>
      <c r="D5253" s="189"/>
    </row>
    <row r="5254" spans="2:4">
      <c r="B5254" s="189"/>
      <c r="C5254" s="189"/>
      <c r="D5254" s="189"/>
    </row>
    <row r="5255" spans="2:4">
      <c r="B5255" s="189"/>
      <c r="C5255" s="189"/>
      <c r="D5255" s="189"/>
    </row>
    <row r="5256" spans="2:4">
      <c r="B5256" s="189"/>
      <c r="C5256" s="189"/>
      <c r="D5256" s="189"/>
    </row>
    <row r="5257" spans="2:4">
      <c r="B5257" s="189"/>
      <c r="C5257" s="189"/>
      <c r="D5257" s="189"/>
    </row>
    <row r="5258" spans="2:4">
      <c r="B5258" s="189"/>
      <c r="C5258" s="189"/>
      <c r="D5258" s="189"/>
    </row>
    <row r="5259" spans="2:4">
      <c r="B5259" s="189"/>
      <c r="C5259" s="189"/>
      <c r="D5259" s="189"/>
    </row>
    <row r="5260" spans="2:4">
      <c r="B5260" s="189"/>
      <c r="C5260" s="189"/>
      <c r="D5260" s="189"/>
    </row>
    <row r="5261" spans="2:4">
      <c r="B5261" s="189"/>
      <c r="C5261" s="189"/>
      <c r="D5261" s="189"/>
    </row>
    <row r="5262" spans="2:4">
      <c r="B5262" s="189"/>
      <c r="C5262" s="189"/>
      <c r="D5262" s="189"/>
    </row>
    <row r="5263" spans="2:4">
      <c r="B5263" s="189"/>
      <c r="C5263" s="189"/>
      <c r="D5263" s="189"/>
    </row>
    <row r="5264" spans="2:4">
      <c r="B5264" s="189"/>
      <c r="C5264" s="189"/>
      <c r="D5264" s="189"/>
    </row>
    <row r="5265" spans="2:4">
      <c r="B5265" s="189"/>
      <c r="C5265" s="189"/>
      <c r="D5265" s="189"/>
    </row>
    <row r="5266" spans="2:4">
      <c r="B5266" s="189"/>
      <c r="C5266" s="189"/>
      <c r="D5266" s="189"/>
    </row>
    <row r="5267" spans="2:4">
      <c r="B5267" s="189"/>
      <c r="C5267" s="189"/>
      <c r="D5267" s="189"/>
    </row>
    <row r="5268" spans="2:4">
      <c r="B5268" s="189"/>
      <c r="C5268" s="189"/>
      <c r="D5268" s="189"/>
    </row>
    <row r="5269" spans="2:4">
      <c r="B5269" s="189"/>
      <c r="C5269" s="189"/>
      <c r="D5269" s="189"/>
    </row>
    <row r="5270" spans="2:4">
      <c r="B5270" s="189"/>
      <c r="C5270" s="189"/>
      <c r="D5270" s="189"/>
    </row>
    <row r="5271" spans="2:4">
      <c r="B5271" s="189"/>
      <c r="C5271" s="189"/>
      <c r="D5271" s="189"/>
    </row>
    <row r="5272" spans="2:4">
      <c r="B5272" s="189"/>
      <c r="C5272" s="189"/>
      <c r="D5272" s="189"/>
    </row>
    <row r="5273" spans="2:4">
      <c r="B5273" s="189"/>
      <c r="C5273" s="189"/>
      <c r="D5273" s="189"/>
    </row>
    <row r="5274" spans="2:4">
      <c r="B5274" s="189"/>
      <c r="C5274" s="189"/>
      <c r="D5274" s="189"/>
    </row>
    <row r="5275" spans="2:4">
      <c r="B5275" s="189"/>
      <c r="C5275" s="189"/>
      <c r="D5275" s="189"/>
    </row>
    <row r="5276" spans="2:4">
      <c r="B5276" s="189"/>
      <c r="C5276" s="189"/>
      <c r="D5276" s="189"/>
    </row>
    <row r="5277" spans="2:4">
      <c r="B5277" s="189"/>
      <c r="C5277" s="189"/>
      <c r="D5277" s="189"/>
    </row>
    <row r="5278" spans="2:4">
      <c r="B5278" s="189"/>
      <c r="C5278" s="189"/>
      <c r="D5278" s="189"/>
    </row>
    <row r="5279" spans="2:4">
      <c r="B5279" s="189"/>
      <c r="C5279" s="189"/>
      <c r="D5279" s="189"/>
    </row>
    <row r="5280" spans="2:4">
      <c r="B5280" s="189"/>
      <c r="C5280" s="189"/>
      <c r="D5280" s="189"/>
    </row>
    <row r="5281" spans="2:4">
      <c r="B5281" s="189"/>
      <c r="C5281" s="189"/>
      <c r="D5281" s="189"/>
    </row>
    <row r="5282" spans="2:4">
      <c r="B5282" s="189"/>
      <c r="C5282" s="189"/>
      <c r="D5282" s="189"/>
    </row>
    <row r="5283" spans="2:4">
      <c r="B5283" s="189"/>
      <c r="C5283" s="189"/>
      <c r="D5283" s="189"/>
    </row>
    <row r="5284" spans="2:4">
      <c r="B5284" s="189"/>
      <c r="C5284" s="189"/>
      <c r="D5284" s="189"/>
    </row>
    <row r="5285" spans="2:4">
      <c r="B5285" s="189"/>
      <c r="C5285" s="189"/>
      <c r="D5285" s="189"/>
    </row>
    <row r="5286" spans="2:4">
      <c r="B5286" s="189"/>
      <c r="C5286" s="189"/>
      <c r="D5286" s="189"/>
    </row>
    <row r="5287" spans="2:4">
      <c r="B5287" s="189"/>
      <c r="C5287" s="189"/>
      <c r="D5287" s="189"/>
    </row>
    <row r="5288" spans="2:4">
      <c r="B5288" s="189"/>
      <c r="C5288" s="189"/>
      <c r="D5288" s="189"/>
    </row>
    <row r="5289" spans="2:4">
      <c r="B5289" s="189"/>
      <c r="C5289" s="189"/>
      <c r="D5289" s="189"/>
    </row>
    <row r="5290" spans="2:4">
      <c r="B5290" s="189"/>
      <c r="C5290" s="189"/>
      <c r="D5290" s="189"/>
    </row>
    <row r="5291" spans="2:4">
      <c r="B5291" s="189"/>
      <c r="C5291" s="189"/>
      <c r="D5291" s="189"/>
    </row>
    <row r="5292" spans="2:4">
      <c r="B5292" s="189"/>
      <c r="C5292" s="189"/>
      <c r="D5292" s="189"/>
    </row>
    <row r="5293" spans="2:4">
      <c r="B5293" s="189"/>
      <c r="C5293" s="189"/>
      <c r="D5293" s="189"/>
    </row>
    <row r="5294" spans="2:4">
      <c r="B5294" s="189"/>
      <c r="C5294" s="189"/>
      <c r="D5294" s="189"/>
    </row>
    <row r="5295" spans="2:4">
      <c r="B5295" s="189"/>
      <c r="C5295" s="189"/>
      <c r="D5295" s="189"/>
    </row>
    <row r="5296" spans="2:4">
      <c r="B5296" s="189"/>
      <c r="C5296" s="189"/>
      <c r="D5296" s="189"/>
    </row>
    <row r="5297" spans="2:4">
      <c r="B5297" s="189"/>
      <c r="C5297" s="189"/>
      <c r="D5297" s="189"/>
    </row>
    <row r="5298" spans="2:4">
      <c r="B5298" s="189"/>
      <c r="C5298" s="189"/>
      <c r="D5298" s="189"/>
    </row>
    <row r="5299" spans="2:4">
      <c r="B5299" s="189"/>
      <c r="C5299" s="189"/>
      <c r="D5299" s="189"/>
    </row>
    <row r="5300" spans="2:4">
      <c r="B5300" s="189"/>
      <c r="C5300" s="189"/>
      <c r="D5300" s="189"/>
    </row>
    <row r="5301" spans="2:4">
      <c r="B5301" s="189"/>
      <c r="C5301" s="189"/>
      <c r="D5301" s="189"/>
    </row>
    <row r="5302" spans="2:4">
      <c r="B5302" s="189"/>
      <c r="C5302" s="189"/>
      <c r="D5302" s="189"/>
    </row>
    <row r="5303" spans="2:4">
      <c r="B5303" s="189"/>
      <c r="C5303" s="189"/>
      <c r="D5303" s="189"/>
    </row>
    <row r="5304" spans="2:4">
      <c r="B5304" s="189"/>
      <c r="C5304" s="189"/>
      <c r="D5304" s="189"/>
    </row>
    <row r="5305" spans="2:4">
      <c r="B5305" s="189"/>
      <c r="C5305" s="189"/>
      <c r="D5305" s="189"/>
    </row>
    <row r="5306" spans="2:4">
      <c r="B5306" s="189"/>
      <c r="C5306" s="189"/>
      <c r="D5306" s="189"/>
    </row>
    <row r="5307" spans="2:4">
      <c r="B5307" s="189"/>
      <c r="C5307" s="189"/>
      <c r="D5307" s="189"/>
    </row>
    <row r="5308" spans="2:4">
      <c r="B5308" s="189"/>
      <c r="C5308" s="189"/>
      <c r="D5308" s="189"/>
    </row>
    <row r="5309" spans="2:4">
      <c r="B5309" s="189"/>
      <c r="C5309" s="189"/>
      <c r="D5309" s="189"/>
    </row>
    <row r="5310" spans="2:4">
      <c r="B5310" s="189"/>
      <c r="C5310" s="189"/>
      <c r="D5310" s="189"/>
    </row>
    <row r="5311" spans="2:4">
      <c r="B5311" s="189"/>
      <c r="C5311" s="189"/>
      <c r="D5311" s="189"/>
    </row>
    <row r="5312" spans="2:4">
      <c r="B5312" s="189"/>
      <c r="C5312" s="189"/>
      <c r="D5312" s="189"/>
    </row>
    <row r="5313" spans="2:4">
      <c r="B5313" s="189"/>
      <c r="C5313" s="189"/>
      <c r="D5313" s="189"/>
    </row>
    <row r="5314" spans="2:4">
      <c r="B5314" s="189"/>
      <c r="C5314" s="189"/>
      <c r="D5314" s="189"/>
    </row>
    <row r="5315" spans="2:4">
      <c r="B5315" s="189"/>
      <c r="C5315" s="189"/>
      <c r="D5315" s="189"/>
    </row>
    <row r="5316" spans="2:4">
      <c r="B5316" s="189"/>
      <c r="C5316" s="189"/>
      <c r="D5316" s="189"/>
    </row>
    <row r="5317" spans="2:4">
      <c r="B5317" s="189"/>
      <c r="C5317" s="189"/>
      <c r="D5317" s="189"/>
    </row>
    <row r="5318" spans="2:4">
      <c r="B5318" s="189"/>
      <c r="C5318" s="189"/>
      <c r="D5318" s="189"/>
    </row>
    <row r="5319" spans="2:4">
      <c r="B5319" s="189"/>
      <c r="C5319" s="189"/>
      <c r="D5319" s="189"/>
    </row>
    <row r="5320" spans="2:4">
      <c r="B5320" s="189"/>
      <c r="C5320" s="189"/>
      <c r="D5320" s="189"/>
    </row>
    <row r="5321" spans="2:4">
      <c r="B5321" s="189"/>
      <c r="C5321" s="189"/>
      <c r="D5321" s="189"/>
    </row>
    <row r="5322" spans="2:4">
      <c r="B5322" s="189"/>
      <c r="C5322" s="189"/>
      <c r="D5322" s="189"/>
    </row>
    <row r="5323" spans="2:4">
      <c r="B5323" s="189"/>
      <c r="C5323" s="189"/>
      <c r="D5323" s="189"/>
    </row>
    <row r="5324" spans="2:4">
      <c r="B5324" s="189"/>
      <c r="C5324" s="189"/>
      <c r="D5324" s="189"/>
    </row>
    <row r="5325" spans="2:4">
      <c r="B5325" s="189"/>
      <c r="C5325" s="189"/>
      <c r="D5325" s="189"/>
    </row>
    <row r="5326" spans="2:4">
      <c r="B5326" s="189"/>
      <c r="C5326" s="189"/>
      <c r="D5326" s="189"/>
    </row>
    <row r="5327" spans="2:4">
      <c r="B5327" s="189"/>
      <c r="C5327" s="189"/>
      <c r="D5327" s="189"/>
    </row>
    <row r="5328" spans="2:4">
      <c r="B5328" s="189"/>
      <c r="C5328" s="189"/>
      <c r="D5328" s="189"/>
    </row>
    <row r="5329" spans="2:4">
      <c r="B5329" s="189"/>
      <c r="C5329" s="189"/>
      <c r="D5329" s="189"/>
    </row>
    <row r="5330" spans="2:4">
      <c r="B5330" s="189"/>
      <c r="C5330" s="189"/>
      <c r="D5330" s="189"/>
    </row>
    <row r="5331" spans="2:4">
      <c r="B5331" s="189"/>
      <c r="C5331" s="189"/>
      <c r="D5331" s="189"/>
    </row>
    <row r="5332" spans="2:4">
      <c r="B5332" s="189"/>
      <c r="C5332" s="189"/>
      <c r="D5332" s="189"/>
    </row>
    <row r="5333" spans="2:4">
      <c r="B5333" s="189"/>
      <c r="C5333" s="189"/>
      <c r="D5333" s="189"/>
    </row>
    <row r="5334" spans="2:4">
      <c r="B5334" s="189"/>
      <c r="C5334" s="189"/>
      <c r="D5334" s="189"/>
    </row>
    <row r="5335" spans="2:4">
      <c r="B5335" s="189"/>
      <c r="C5335" s="189"/>
      <c r="D5335" s="189"/>
    </row>
    <row r="5336" spans="2:4">
      <c r="B5336" s="189"/>
      <c r="C5336" s="189"/>
      <c r="D5336" s="189"/>
    </row>
    <row r="5337" spans="2:4">
      <c r="B5337" s="189"/>
      <c r="C5337" s="189"/>
      <c r="D5337" s="189"/>
    </row>
    <row r="5338" spans="2:4">
      <c r="B5338" s="189"/>
      <c r="C5338" s="189"/>
      <c r="D5338" s="189"/>
    </row>
    <row r="5339" spans="2:4">
      <c r="B5339" s="189"/>
      <c r="C5339" s="189"/>
      <c r="D5339" s="189"/>
    </row>
    <row r="5340" spans="2:4">
      <c r="B5340" s="189"/>
      <c r="C5340" s="189"/>
      <c r="D5340" s="189"/>
    </row>
    <row r="5341" spans="2:4">
      <c r="B5341" s="189"/>
      <c r="C5341" s="189"/>
      <c r="D5341" s="189"/>
    </row>
    <row r="5342" spans="2:4">
      <c r="B5342" s="189"/>
      <c r="C5342" s="189"/>
      <c r="D5342" s="189"/>
    </row>
    <row r="5343" spans="2:4">
      <c r="B5343" s="189"/>
      <c r="C5343" s="189"/>
      <c r="D5343" s="189"/>
    </row>
    <row r="5344" spans="2:4">
      <c r="B5344" s="189"/>
      <c r="C5344" s="189"/>
      <c r="D5344" s="189"/>
    </row>
    <row r="5345" spans="2:4">
      <c r="B5345" s="189"/>
      <c r="C5345" s="189"/>
      <c r="D5345" s="189"/>
    </row>
    <row r="5346" spans="2:4">
      <c r="B5346" s="189"/>
      <c r="C5346" s="189"/>
      <c r="D5346" s="189"/>
    </row>
    <row r="5347" spans="2:4">
      <c r="B5347" s="189"/>
      <c r="C5347" s="189"/>
      <c r="D5347" s="189"/>
    </row>
    <row r="5348" spans="2:4">
      <c r="B5348" s="189"/>
      <c r="C5348" s="189"/>
      <c r="D5348" s="189"/>
    </row>
    <row r="5349" spans="2:4">
      <c r="B5349" s="189"/>
      <c r="C5349" s="189"/>
      <c r="D5349" s="189"/>
    </row>
    <row r="5350" spans="2:4">
      <c r="B5350" s="189"/>
      <c r="C5350" s="189"/>
      <c r="D5350" s="189"/>
    </row>
    <row r="5351" spans="2:4">
      <c r="B5351" s="189"/>
      <c r="C5351" s="189"/>
      <c r="D5351" s="189"/>
    </row>
    <row r="5352" spans="2:4">
      <c r="B5352" s="189"/>
      <c r="C5352" s="189"/>
      <c r="D5352" s="189"/>
    </row>
    <row r="5353" spans="2:4">
      <c r="B5353" s="189"/>
      <c r="C5353" s="189"/>
      <c r="D5353" s="189"/>
    </row>
    <row r="5354" spans="2:4">
      <c r="B5354" s="189"/>
      <c r="C5354" s="189"/>
      <c r="D5354" s="189"/>
    </row>
    <row r="5355" spans="2:4">
      <c r="B5355" s="189"/>
      <c r="C5355" s="189"/>
      <c r="D5355" s="189"/>
    </row>
    <row r="5356" spans="2:4">
      <c r="B5356" s="189"/>
      <c r="C5356" s="189"/>
      <c r="D5356" s="189"/>
    </row>
    <row r="5357" spans="2:4">
      <c r="B5357" s="189"/>
      <c r="C5357" s="189"/>
      <c r="D5357" s="189"/>
    </row>
    <row r="5358" spans="2:4">
      <c r="B5358" s="189"/>
      <c r="C5358" s="189"/>
      <c r="D5358" s="189"/>
    </row>
    <row r="5359" spans="2:4">
      <c r="B5359" s="189"/>
      <c r="C5359" s="189"/>
      <c r="D5359" s="189"/>
    </row>
    <row r="5360" spans="2:4">
      <c r="B5360" s="189"/>
      <c r="C5360" s="189"/>
      <c r="D5360" s="189"/>
    </row>
    <row r="5361" spans="2:4">
      <c r="B5361" s="189"/>
      <c r="C5361" s="189"/>
      <c r="D5361" s="189"/>
    </row>
    <row r="5362" spans="2:4">
      <c r="B5362" s="189"/>
      <c r="C5362" s="189"/>
      <c r="D5362" s="189"/>
    </row>
    <row r="5363" spans="2:4">
      <c r="B5363" s="189"/>
      <c r="C5363" s="189"/>
      <c r="D5363" s="189"/>
    </row>
    <row r="5364" spans="2:4">
      <c r="B5364" s="189"/>
      <c r="C5364" s="189"/>
      <c r="D5364" s="189"/>
    </row>
    <row r="5365" spans="2:4">
      <c r="B5365" s="189"/>
      <c r="C5365" s="189"/>
      <c r="D5365" s="189"/>
    </row>
    <row r="5366" spans="2:4">
      <c r="B5366" s="189"/>
      <c r="C5366" s="189"/>
      <c r="D5366" s="189"/>
    </row>
    <row r="5367" spans="2:4">
      <c r="B5367" s="189"/>
      <c r="C5367" s="189"/>
      <c r="D5367" s="189"/>
    </row>
    <row r="5368" spans="2:4">
      <c r="B5368" s="189"/>
      <c r="C5368" s="189"/>
      <c r="D5368" s="189"/>
    </row>
    <row r="5369" spans="2:4">
      <c r="B5369" s="189"/>
      <c r="C5369" s="189"/>
      <c r="D5369" s="189"/>
    </row>
    <row r="5370" spans="2:4">
      <c r="B5370" s="189"/>
      <c r="C5370" s="189"/>
      <c r="D5370" s="189"/>
    </row>
    <row r="5371" spans="2:4">
      <c r="B5371" s="189"/>
      <c r="C5371" s="189"/>
      <c r="D5371" s="189"/>
    </row>
    <row r="5372" spans="2:4">
      <c r="B5372" s="189"/>
      <c r="C5372" s="189"/>
      <c r="D5372" s="189"/>
    </row>
    <row r="5373" spans="2:4">
      <c r="B5373" s="189"/>
      <c r="C5373" s="189"/>
      <c r="D5373" s="189"/>
    </row>
    <row r="5374" spans="2:4">
      <c r="B5374" s="189"/>
      <c r="C5374" s="189"/>
      <c r="D5374" s="189"/>
    </row>
    <row r="5375" spans="2:4">
      <c r="B5375" s="189"/>
      <c r="C5375" s="189"/>
      <c r="D5375" s="189"/>
    </row>
    <row r="5376" spans="2:4">
      <c r="B5376" s="189"/>
      <c r="C5376" s="189"/>
      <c r="D5376" s="189"/>
    </row>
    <row r="5377" spans="2:4">
      <c r="B5377" s="189"/>
      <c r="C5377" s="189"/>
      <c r="D5377" s="189"/>
    </row>
    <row r="5378" spans="2:4">
      <c r="B5378" s="189"/>
      <c r="C5378" s="189"/>
      <c r="D5378" s="189"/>
    </row>
    <row r="5379" spans="2:4">
      <c r="B5379" s="189"/>
      <c r="C5379" s="189"/>
      <c r="D5379" s="189"/>
    </row>
    <row r="5380" spans="2:4">
      <c r="B5380" s="189"/>
      <c r="C5380" s="189"/>
      <c r="D5380" s="189"/>
    </row>
    <row r="5381" spans="2:4">
      <c r="B5381" s="189"/>
      <c r="C5381" s="189"/>
      <c r="D5381" s="189"/>
    </row>
    <row r="5382" spans="2:4">
      <c r="B5382" s="189"/>
      <c r="C5382" s="189"/>
      <c r="D5382" s="189"/>
    </row>
    <row r="5383" spans="2:4">
      <c r="B5383" s="189"/>
      <c r="C5383" s="189"/>
      <c r="D5383" s="189"/>
    </row>
    <row r="5384" spans="2:4">
      <c r="B5384" s="189"/>
      <c r="C5384" s="189"/>
      <c r="D5384" s="189"/>
    </row>
    <row r="5385" spans="2:4">
      <c r="B5385" s="189"/>
      <c r="C5385" s="189"/>
      <c r="D5385" s="189"/>
    </row>
    <row r="5386" spans="2:4">
      <c r="B5386" s="189"/>
      <c r="C5386" s="189"/>
      <c r="D5386" s="189"/>
    </row>
    <row r="5387" spans="2:4">
      <c r="B5387" s="189"/>
      <c r="C5387" s="189"/>
      <c r="D5387" s="189"/>
    </row>
    <row r="5388" spans="2:4">
      <c r="B5388" s="189"/>
      <c r="C5388" s="189"/>
      <c r="D5388" s="189"/>
    </row>
    <row r="5389" spans="2:4">
      <c r="B5389" s="189"/>
      <c r="C5389" s="189"/>
      <c r="D5389" s="189"/>
    </row>
    <row r="5390" spans="2:4">
      <c r="B5390" s="189"/>
      <c r="C5390" s="189"/>
      <c r="D5390" s="189"/>
    </row>
    <row r="5391" spans="2:4">
      <c r="B5391" s="189"/>
      <c r="C5391" s="189"/>
      <c r="D5391" s="189"/>
    </row>
    <row r="5392" spans="2:4">
      <c r="B5392" s="189"/>
      <c r="C5392" s="189"/>
      <c r="D5392" s="189"/>
    </row>
    <row r="5393" spans="2:4">
      <c r="B5393" s="189"/>
      <c r="C5393" s="189"/>
      <c r="D5393" s="189"/>
    </row>
    <row r="5394" spans="2:4">
      <c r="B5394" s="189"/>
      <c r="C5394" s="189"/>
      <c r="D5394" s="189"/>
    </row>
    <row r="5395" spans="2:4">
      <c r="B5395" s="189"/>
      <c r="C5395" s="189"/>
      <c r="D5395" s="189"/>
    </row>
    <row r="5396" spans="2:4">
      <c r="B5396" s="189"/>
      <c r="C5396" s="189"/>
      <c r="D5396" s="189"/>
    </row>
    <row r="5397" spans="2:4">
      <c r="B5397" s="189"/>
      <c r="C5397" s="189"/>
      <c r="D5397" s="189"/>
    </row>
    <row r="5398" spans="2:4">
      <c r="B5398" s="189"/>
      <c r="C5398" s="189"/>
      <c r="D5398" s="189"/>
    </row>
    <row r="5399" spans="2:4">
      <c r="B5399" s="189"/>
      <c r="C5399" s="189"/>
      <c r="D5399" s="189"/>
    </row>
    <row r="5400" spans="2:4">
      <c r="B5400" s="189"/>
      <c r="C5400" s="189"/>
      <c r="D5400" s="189"/>
    </row>
    <row r="5401" spans="2:4">
      <c r="B5401" s="189"/>
      <c r="C5401" s="189"/>
      <c r="D5401" s="189"/>
    </row>
    <row r="5402" spans="2:4">
      <c r="B5402" s="189"/>
      <c r="C5402" s="189"/>
      <c r="D5402" s="189"/>
    </row>
    <row r="5403" spans="2:4">
      <c r="B5403" s="189"/>
      <c r="C5403" s="189"/>
      <c r="D5403" s="189"/>
    </row>
    <row r="5404" spans="2:4">
      <c r="B5404" s="189"/>
      <c r="C5404" s="189"/>
      <c r="D5404" s="189"/>
    </row>
    <row r="5405" spans="2:4">
      <c r="B5405" s="189"/>
      <c r="C5405" s="189"/>
      <c r="D5405" s="189"/>
    </row>
    <row r="5406" spans="2:4">
      <c r="B5406" s="189"/>
      <c r="C5406" s="189"/>
      <c r="D5406" s="189"/>
    </row>
    <row r="5407" spans="2:4">
      <c r="B5407" s="189"/>
      <c r="C5407" s="189"/>
      <c r="D5407" s="189"/>
    </row>
    <row r="5408" spans="2:4">
      <c r="B5408" s="189"/>
      <c r="C5408" s="189"/>
      <c r="D5408" s="189"/>
    </row>
    <row r="5409" spans="2:4">
      <c r="B5409" s="189"/>
      <c r="C5409" s="189"/>
      <c r="D5409" s="189"/>
    </row>
    <row r="5410" spans="2:4">
      <c r="B5410" s="189"/>
      <c r="C5410" s="189"/>
      <c r="D5410" s="189"/>
    </row>
    <row r="5411" spans="2:4">
      <c r="B5411" s="189"/>
      <c r="C5411" s="189"/>
      <c r="D5411" s="189"/>
    </row>
    <row r="5412" spans="2:4">
      <c r="B5412" s="189"/>
      <c r="C5412" s="189"/>
      <c r="D5412" s="189"/>
    </row>
    <row r="5413" spans="2:4">
      <c r="B5413" s="189"/>
      <c r="C5413" s="189"/>
      <c r="D5413" s="189"/>
    </row>
    <row r="5414" spans="2:4">
      <c r="B5414" s="189"/>
      <c r="C5414" s="189"/>
      <c r="D5414" s="189"/>
    </row>
    <row r="5415" spans="2:4">
      <c r="B5415" s="189"/>
      <c r="C5415" s="189"/>
      <c r="D5415" s="189"/>
    </row>
    <row r="5416" spans="2:4">
      <c r="B5416" s="189"/>
      <c r="C5416" s="189"/>
      <c r="D5416" s="189"/>
    </row>
    <row r="5417" spans="2:4">
      <c r="B5417" s="189"/>
      <c r="C5417" s="189"/>
      <c r="D5417" s="189"/>
    </row>
    <row r="5418" spans="2:4">
      <c r="B5418" s="189"/>
      <c r="C5418" s="189"/>
      <c r="D5418" s="189"/>
    </row>
    <row r="5419" spans="2:4">
      <c r="B5419" s="189"/>
      <c r="C5419" s="189"/>
      <c r="D5419" s="189"/>
    </row>
    <row r="5420" spans="2:4">
      <c r="B5420" s="189"/>
      <c r="C5420" s="189"/>
      <c r="D5420" s="189"/>
    </row>
    <row r="5421" spans="2:4">
      <c r="B5421" s="189"/>
      <c r="C5421" s="189"/>
      <c r="D5421" s="189"/>
    </row>
    <row r="5422" spans="2:4">
      <c r="B5422" s="189"/>
      <c r="C5422" s="189"/>
      <c r="D5422" s="189"/>
    </row>
    <row r="5423" spans="2:4">
      <c r="B5423" s="189"/>
      <c r="C5423" s="189"/>
      <c r="D5423" s="189"/>
    </row>
    <row r="5424" spans="2:4">
      <c r="B5424" s="189"/>
      <c r="C5424" s="189"/>
      <c r="D5424" s="189"/>
    </row>
    <row r="5425" spans="2:4">
      <c r="B5425" s="189"/>
      <c r="C5425" s="189"/>
      <c r="D5425" s="189"/>
    </row>
    <row r="5426" spans="2:4">
      <c r="B5426" s="189"/>
      <c r="C5426" s="189"/>
      <c r="D5426" s="189"/>
    </row>
    <row r="5427" spans="2:4">
      <c r="B5427" s="189"/>
      <c r="C5427" s="189"/>
      <c r="D5427" s="189"/>
    </row>
    <row r="5428" spans="2:4">
      <c r="B5428" s="189"/>
      <c r="C5428" s="189"/>
      <c r="D5428" s="189"/>
    </row>
    <row r="5429" spans="2:4">
      <c r="B5429" s="189"/>
      <c r="C5429" s="189"/>
      <c r="D5429" s="189"/>
    </row>
    <row r="5430" spans="2:4">
      <c r="B5430" s="189"/>
      <c r="C5430" s="189"/>
      <c r="D5430" s="189"/>
    </row>
    <row r="5431" spans="2:4">
      <c r="B5431" s="189"/>
      <c r="C5431" s="189"/>
      <c r="D5431" s="189"/>
    </row>
    <row r="5432" spans="2:4">
      <c r="B5432" s="189"/>
      <c r="C5432" s="189"/>
      <c r="D5432" s="189"/>
    </row>
    <row r="5433" spans="2:4">
      <c r="B5433" s="189"/>
      <c r="C5433" s="189"/>
      <c r="D5433" s="189"/>
    </row>
    <row r="5434" spans="2:4">
      <c r="B5434" s="189"/>
      <c r="C5434" s="189"/>
      <c r="D5434" s="189"/>
    </row>
    <row r="5435" spans="2:4">
      <c r="B5435" s="189"/>
      <c r="C5435" s="189"/>
      <c r="D5435" s="189"/>
    </row>
    <row r="5436" spans="2:4">
      <c r="B5436" s="189"/>
      <c r="C5436" s="189"/>
      <c r="D5436" s="189"/>
    </row>
    <row r="5437" spans="2:4">
      <c r="B5437" s="189"/>
      <c r="C5437" s="189"/>
      <c r="D5437" s="189"/>
    </row>
    <row r="5438" spans="2:4">
      <c r="B5438" s="189"/>
      <c r="C5438" s="189"/>
      <c r="D5438" s="189"/>
    </row>
    <row r="5439" spans="2:4">
      <c r="B5439" s="189"/>
      <c r="C5439" s="189"/>
      <c r="D5439" s="189"/>
    </row>
    <row r="5440" spans="2:4">
      <c r="B5440" s="189"/>
      <c r="C5440" s="189"/>
      <c r="D5440" s="189"/>
    </row>
    <row r="5441" spans="2:4">
      <c r="B5441" s="189"/>
      <c r="C5441" s="189"/>
      <c r="D5441" s="189"/>
    </row>
    <row r="5442" spans="2:4">
      <c r="B5442" s="189"/>
      <c r="C5442" s="189"/>
      <c r="D5442" s="189"/>
    </row>
    <row r="5443" spans="2:4">
      <c r="B5443" s="189"/>
      <c r="C5443" s="189"/>
      <c r="D5443" s="189"/>
    </row>
    <row r="5444" spans="2:4">
      <c r="B5444" s="189"/>
      <c r="C5444" s="189"/>
      <c r="D5444" s="189"/>
    </row>
    <row r="5445" spans="2:4">
      <c r="B5445" s="189"/>
      <c r="C5445" s="189"/>
      <c r="D5445" s="189"/>
    </row>
    <row r="5446" spans="2:4">
      <c r="B5446" s="189"/>
      <c r="C5446" s="189"/>
      <c r="D5446" s="189"/>
    </row>
    <row r="5447" spans="2:4">
      <c r="B5447" s="189"/>
      <c r="C5447" s="189"/>
      <c r="D5447" s="189"/>
    </row>
    <row r="5448" spans="2:4">
      <c r="B5448" s="189"/>
      <c r="C5448" s="189"/>
      <c r="D5448" s="189"/>
    </row>
    <row r="5449" spans="2:4">
      <c r="B5449" s="189"/>
      <c r="C5449" s="189"/>
      <c r="D5449" s="189"/>
    </row>
    <row r="5450" spans="2:4">
      <c r="B5450" s="189"/>
      <c r="C5450" s="189"/>
      <c r="D5450" s="189"/>
    </row>
    <row r="5451" spans="2:4">
      <c r="B5451" s="189"/>
      <c r="C5451" s="189"/>
      <c r="D5451" s="189"/>
    </row>
    <row r="5452" spans="2:4">
      <c r="B5452" s="189"/>
      <c r="C5452" s="189"/>
      <c r="D5452" s="189"/>
    </row>
    <row r="5453" spans="2:4">
      <c r="B5453" s="189"/>
      <c r="C5453" s="189"/>
      <c r="D5453" s="189"/>
    </row>
    <row r="5454" spans="2:4">
      <c r="B5454" s="189"/>
      <c r="C5454" s="189"/>
      <c r="D5454" s="189"/>
    </row>
    <row r="5455" spans="2:4">
      <c r="B5455" s="189"/>
      <c r="C5455" s="189"/>
      <c r="D5455" s="189"/>
    </row>
    <row r="5456" spans="2:4">
      <c r="B5456" s="189"/>
      <c r="C5456" s="189"/>
      <c r="D5456" s="189"/>
    </row>
    <row r="5457" spans="2:4">
      <c r="B5457" s="189"/>
      <c r="C5457" s="189"/>
      <c r="D5457" s="189"/>
    </row>
    <row r="5458" spans="2:4">
      <c r="B5458" s="189"/>
      <c r="C5458" s="189"/>
      <c r="D5458" s="189"/>
    </row>
    <row r="5459" spans="2:4">
      <c r="B5459" s="189"/>
      <c r="C5459" s="189"/>
      <c r="D5459" s="189"/>
    </row>
    <row r="5460" spans="2:4">
      <c r="B5460" s="189"/>
      <c r="C5460" s="189"/>
      <c r="D5460" s="189"/>
    </row>
    <row r="5461" spans="2:4">
      <c r="B5461" s="189"/>
      <c r="C5461" s="189"/>
      <c r="D5461" s="189"/>
    </row>
    <row r="5462" spans="2:4">
      <c r="B5462" s="189"/>
      <c r="C5462" s="189"/>
      <c r="D5462" s="189"/>
    </row>
    <row r="5463" spans="2:4">
      <c r="B5463" s="189"/>
      <c r="C5463" s="189"/>
      <c r="D5463" s="189"/>
    </row>
    <row r="5464" spans="2:4">
      <c r="B5464" s="189"/>
      <c r="C5464" s="189"/>
      <c r="D5464" s="189"/>
    </row>
    <row r="5465" spans="2:4">
      <c r="B5465" s="189"/>
      <c r="C5465" s="189"/>
      <c r="D5465" s="189"/>
    </row>
    <row r="5466" spans="2:4">
      <c r="B5466" s="189"/>
      <c r="C5466" s="189"/>
      <c r="D5466" s="189"/>
    </row>
    <row r="5467" spans="2:4">
      <c r="B5467" s="189"/>
      <c r="C5467" s="189"/>
      <c r="D5467" s="189"/>
    </row>
    <row r="5468" spans="2:4">
      <c r="B5468" s="189"/>
      <c r="C5468" s="189"/>
      <c r="D5468" s="189"/>
    </row>
    <row r="5469" spans="2:4">
      <c r="B5469" s="189"/>
      <c r="C5469" s="189"/>
      <c r="D5469" s="189"/>
    </row>
    <row r="5470" spans="2:4">
      <c r="B5470" s="189"/>
      <c r="C5470" s="189"/>
      <c r="D5470" s="189"/>
    </row>
    <row r="5471" spans="2:4">
      <c r="B5471" s="189"/>
      <c r="C5471" s="189"/>
      <c r="D5471" s="189"/>
    </row>
    <row r="5472" spans="2:4">
      <c r="B5472" s="189"/>
      <c r="C5472" s="189"/>
      <c r="D5472" s="189"/>
    </row>
    <row r="5473" spans="2:4">
      <c r="B5473" s="189"/>
      <c r="C5473" s="189"/>
      <c r="D5473" s="189"/>
    </row>
    <row r="5474" spans="2:4">
      <c r="B5474" s="189"/>
      <c r="C5474" s="189"/>
      <c r="D5474" s="189"/>
    </row>
    <row r="5475" spans="2:4">
      <c r="B5475" s="189"/>
      <c r="C5475" s="189"/>
      <c r="D5475" s="189"/>
    </row>
    <row r="5476" spans="2:4">
      <c r="B5476" s="189"/>
      <c r="C5476" s="189"/>
      <c r="D5476" s="189"/>
    </row>
    <row r="5477" spans="2:4">
      <c r="B5477" s="189"/>
      <c r="C5477" s="189"/>
      <c r="D5477" s="189"/>
    </row>
    <row r="5478" spans="2:4">
      <c r="B5478" s="189"/>
      <c r="C5478" s="189"/>
      <c r="D5478" s="189"/>
    </row>
    <row r="5479" spans="2:4">
      <c r="B5479" s="189"/>
      <c r="C5479" s="189"/>
      <c r="D5479" s="189"/>
    </row>
    <row r="5480" spans="2:4">
      <c r="B5480" s="189"/>
      <c r="C5480" s="189"/>
      <c r="D5480" s="189"/>
    </row>
    <row r="5481" spans="2:4">
      <c r="B5481" s="189"/>
      <c r="C5481" s="189"/>
      <c r="D5481" s="189"/>
    </row>
    <row r="5482" spans="2:4">
      <c r="B5482" s="189"/>
      <c r="C5482" s="189"/>
      <c r="D5482" s="189"/>
    </row>
    <row r="5483" spans="2:4">
      <c r="B5483" s="189"/>
      <c r="C5483" s="189"/>
      <c r="D5483" s="189"/>
    </row>
    <row r="5484" spans="2:4">
      <c r="B5484" s="189"/>
      <c r="C5484" s="189"/>
      <c r="D5484" s="189"/>
    </row>
    <row r="5485" spans="2:4">
      <c r="B5485" s="189"/>
      <c r="C5485" s="189"/>
      <c r="D5485" s="189"/>
    </row>
    <row r="5486" spans="2:4">
      <c r="B5486" s="189"/>
      <c r="C5486" s="189"/>
      <c r="D5486" s="189"/>
    </row>
    <row r="5487" spans="2:4">
      <c r="B5487" s="189"/>
      <c r="C5487" s="189"/>
      <c r="D5487" s="189"/>
    </row>
    <row r="5488" spans="2:4">
      <c r="B5488" s="189"/>
      <c r="C5488" s="189"/>
      <c r="D5488" s="189"/>
    </row>
    <row r="5489" spans="2:4">
      <c r="B5489" s="189"/>
      <c r="C5489" s="189"/>
      <c r="D5489" s="189"/>
    </row>
    <row r="5490" spans="2:4">
      <c r="B5490" s="189"/>
      <c r="C5490" s="189"/>
      <c r="D5490" s="189"/>
    </row>
    <row r="5491" spans="2:4">
      <c r="B5491" s="189"/>
      <c r="C5491" s="189"/>
      <c r="D5491" s="189"/>
    </row>
    <row r="5492" spans="2:4">
      <c r="B5492" s="189"/>
      <c r="C5492" s="189"/>
      <c r="D5492" s="189"/>
    </row>
    <row r="5493" spans="2:4">
      <c r="B5493" s="189"/>
      <c r="C5493" s="189"/>
      <c r="D5493" s="189"/>
    </row>
    <row r="5494" spans="2:4">
      <c r="B5494" s="189"/>
      <c r="C5494" s="189"/>
      <c r="D5494" s="189"/>
    </row>
    <row r="5495" spans="2:4">
      <c r="B5495" s="189"/>
      <c r="C5495" s="189"/>
      <c r="D5495" s="189"/>
    </row>
    <row r="5496" spans="2:4">
      <c r="B5496" s="189"/>
      <c r="C5496" s="189"/>
      <c r="D5496" s="189"/>
    </row>
    <row r="5497" spans="2:4">
      <c r="B5497" s="189"/>
      <c r="C5497" s="189"/>
      <c r="D5497" s="189"/>
    </row>
    <row r="5498" spans="2:4">
      <c r="B5498" s="189"/>
      <c r="C5498" s="189"/>
      <c r="D5498" s="189"/>
    </row>
    <row r="5499" spans="2:4">
      <c r="B5499" s="189"/>
      <c r="C5499" s="189"/>
      <c r="D5499" s="189"/>
    </row>
    <row r="5500" spans="2:4">
      <c r="B5500" s="189"/>
      <c r="C5500" s="189"/>
      <c r="D5500" s="189"/>
    </row>
    <row r="5501" spans="2:4">
      <c r="B5501" s="189"/>
      <c r="C5501" s="189"/>
      <c r="D5501" s="189"/>
    </row>
    <row r="5502" spans="2:4">
      <c r="B5502" s="189"/>
      <c r="C5502" s="189"/>
      <c r="D5502" s="189"/>
    </row>
    <row r="5503" spans="2:4">
      <c r="B5503" s="189"/>
      <c r="C5503" s="189"/>
      <c r="D5503" s="189"/>
    </row>
    <row r="5504" spans="2:4">
      <c r="B5504" s="189"/>
      <c r="C5504" s="189"/>
      <c r="D5504" s="189"/>
    </row>
    <row r="5505" spans="2:4">
      <c r="B5505" s="189"/>
      <c r="C5505" s="189"/>
      <c r="D5505" s="189"/>
    </row>
    <row r="5506" spans="2:4">
      <c r="B5506" s="189"/>
      <c r="C5506" s="189"/>
      <c r="D5506" s="189"/>
    </row>
    <row r="5507" spans="2:4">
      <c r="B5507" s="189"/>
      <c r="C5507" s="189"/>
      <c r="D5507" s="189"/>
    </row>
    <row r="5508" spans="2:4">
      <c r="B5508" s="189"/>
      <c r="C5508" s="189"/>
      <c r="D5508" s="189"/>
    </row>
    <row r="5509" spans="2:4">
      <c r="B5509" s="189"/>
      <c r="C5509" s="189"/>
      <c r="D5509" s="189"/>
    </row>
    <row r="5510" spans="2:4">
      <c r="B5510" s="189"/>
      <c r="C5510" s="189"/>
      <c r="D5510" s="189"/>
    </row>
    <row r="5511" spans="2:4">
      <c r="B5511" s="189"/>
      <c r="C5511" s="189"/>
      <c r="D5511" s="189"/>
    </row>
    <row r="5512" spans="2:4">
      <c r="B5512" s="189"/>
      <c r="C5512" s="189"/>
      <c r="D5512" s="189"/>
    </row>
    <row r="5513" spans="2:4">
      <c r="B5513" s="189"/>
      <c r="C5513" s="189"/>
      <c r="D5513" s="189"/>
    </row>
    <row r="5514" spans="2:4">
      <c r="B5514" s="189"/>
      <c r="C5514" s="189"/>
      <c r="D5514" s="189"/>
    </row>
    <row r="5515" spans="2:4">
      <c r="B5515" s="189"/>
      <c r="C5515" s="189"/>
      <c r="D5515" s="189"/>
    </row>
    <row r="5516" spans="2:4">
      <c r="B5516" s="189"/>
      <c r="C5516" s="189"/>
      <c r="D5516" s="189"/>
    </row>
    <row r="5517" spans="2:4">
      <c r="B5517" s="189"/>
      <c r="C5517" s="189"/>
      <c r="D5517" s="189"/>
    </row>
    <row r="5518" spans="2:4">
      <c r="B5518" s="189"/>
      <c r="C5518" s="189"/>
      <c r="D5518" s="189"/>
    </row>
    <row r="5519" spans="2:4">
      <c r="B5519" s="189"/>
      <c r="C5519" s="189"/>
      <c r="D5519" s="189"/>
    </row>
    <row r="5520" spans="2:4">
      <c r="B5520" s="189"/>
      <c r="C5520" s="189"/>
      <c r="D5520" s="189"/>
    </row>
    <row r="5521" spans="2:4">
      <c r="B5521" s="189"/>
      <c r="C5521" s="189"/>
      <c r="D5521" s="189"/>
    </row>
    <row r="5522" spans="2:4">
      <c r="B5522" s="189"/>
      <c r="C5522" s="189"/>
      <c r="D5522" s="189"/>
    </row>
    <row r="5523" spans="2:4">
      <c r="B5523" s="189"/>
      <c r="C5523" s="189"/>
      <c r="D5523" s="189"/>
    </row>
    <row r="5524" spans="2:4">
      <c r="B5524" s="189"/>
      <c r="C5524" s="189"/>
      <c r="D5524" s="189"/>
    </row>
    <row r="5525" spans="2:4">
      <c r="B5525" s="189"/>
      <c r="C5525" s="189"/>
      <c r="D5525" s="189"/>
    </row>
    <row r="5526" spans="2:4">
      <c r="B5526" s="189"/>
      <c r="C5526" s="189"/>
      <c r="D5526" s="189"/>
    </row>
    <row r="5527" spans="2:4">
      <c r="B5527" s="189"/>
      <c r="C5527" s="189"/>
      <c r="D5527" s="189"/>
    </row>
    <row r="5528" spans="2:4">
      <c r="B5528" s="189"/>
      <c r="C5528" s="189"/>
      <c r="D5528" s="189"/>
    </row>
    <row r="5529" spans="2:4">
      <c r="B5529" s="189"/>
      <c r="C5529" s="189"/>
      <c r="D5529" s="189"/>
    </row>
    <row r="5530" spans="2:4">
      <c r="B5530" s="189"/>
      <c r="C5530" s="189"/>
      <c r="D5530" s="189"/>
    </row>
    <row r="5531" spans="2:4">
      <c r="B5531" s="189"/>
      <c r="C5531" s="189"/>
      <c r="D5531" s="189"/>
    </row>
    <row r="5532" spans="2:4">
      <c r="B5532" s="189"/>
      <c r="C5532" s="189"/>
      <c r="D5532" s="189"/>
    </row>
    <row r="5533" spans="2:4">
      <c r="B5533" s="189"/>
      <c r="C5533" s="189"/>
      <c r="D5533" s="189"/>
    </row>
    <row r="5534" spans="2:4">
      <c r="B5534" s="189"/>
      <c r="C5534" s="189"/>
      <c r="D5534" s="189"/>
    </row>
    <row r="5535" spans="2:4">
      <c r="B5535" s="189"/>
      <c r="C5535" s="189"/>
      <c r="D5535" s="189"/>
    </row>
    <row r="5536" spans="2:4">
      <c r="B5536" s="189"/>
      <c r="C5536" s="189"/>
      <c r="D5536" s="189"/>
    </row>
    <row r="5537" spans="2:4">
      <c r="B5537" s="189"/>
      <c r="C5537" s="189"/>
      <c r="D5537" s="189"/>
    </row>
    <row r="5538" spans="2:4">
      <c r="B5538" s="189"/>
      <c r="C5538" s="189"/>
      <c r="D5538" s="189"/>
    </row>
    <row r="5539" spans="2:4">
      <c r="B5539" s="189"/>
      <c r="C5539" s="189"/>
      <c r="D5539" s="189"/>
    </row>
    <row r="5540" spans="2:4">
      <c r="B5540" s="189"/>
      <c r="C5540" s="189"/>
      <c r="D5540" s="189"/>
    </row>
    <row r="5541" spans="2:4">
      <c r="B5541" s="189"/>
      <c r="C5541" s="189"/>
      <c r="D5541" s="189"/>
    </row>
    <row r="5542" spans="2:4">
      <c r="B5542" s="189"/>
      <c r="C5542" s="189"/>
      <c r="D5542" s="189"/>
    </row>
    <row r="5543" spans="2:4">
      <c r="B5543" s="189"/>
      <c r="C5543" s="189"/>
      <c r="D5543" s="189"/>
    </row>
    <row r="5544" spans="2:4">
      <c r="B5544" s="189"/>
      <c r="C5544" s="189"/>
      <c r="D5544" s="189"/>
    </row>
    <row r="5545" spans="2:4">
      <c r="B5545" s="189"/>
      <c r="C5545" s="189"/>
      <c r="D5545" s="189"/>
    </row>
    <row r="5546" spans="2:4">
      <c r="B5546" s="189"/>
      <c r="C5546" s="189"/>
      <c r="D5546" s="189"/>
    </row>
    <row r="5547" spans="2:4">
      <c r="B5547" s="189"/>
      <c r="C5547" s="189"/>
      <c r="D5547" s="189"/>
    </row>
    <row r="5548" spans="2:4">
      <c r="B5548" s="189"/>
      <c r="C5548" s="189"/>
      <c r="D5548" s="189"/>
    </row>
    <row r="5549" spans="2:4">
      <c r="B5549" s="189"/>
      <c r="C5549" s="189"/>
      <c r="D5549" s="189"/>
    </row>
    <row r="5550" spans="2:4">
      <c r="B5550" s="189"/>
      <c r="C5550" s="189"/>
      <c r="D5550" s="189"/>
    </row>
    <row r="5551" spans="2:4">
      <c r="B5551" s="189"/>
      <c r="C5551" s="189"/>
      <c r="D5551" s="189"/>
    </row>
    <row r="5552" spans="2:4">
      <c r="B5552" s="189"/>
      <c r="C5552" s="189"/>
      <c r="D5552" s="189"/>
    </row>
    <row r="5553" spans="2:4">
      <c r="B5553" s="189"/>
      <c r="C5553" s="189"/>
      <c r="D5553" s="189"/>
    </row>
    <row r="5554" spans="2:4">
      <c r="B5554" s="189"/>
      <c r="C5554" s="189"/>
      <c r="D5554" s="189"/>
    </row>
    <row r="5555" spans="2:4">
      <c r="B5555" s="189"/>
      <c r="C5555" s="189"/>
      <c r="D5555" s="189"/>
    </row>
    <row r="5556" spans="2:4">
      <c r="B5556" s="189"/>
      <c r="C5556" s="189"/>
      <c r="D5556" s="189"/>
    </row>
    <row r="5557" spans="2:4">
      <c r="B5557" s="189"/>
      <c r="C5557" s="189"/>
      <c r="D5557" s="189"/>
    </row>
    <row r="5558" spans="2:4">
      <c r="B5558" s="189"/>
      <c r="C5558" s="189"/>
      <c r="D5558" s="189"/>
    </row>
    <row r="5559" spans="2:4">
      <c r="B5559" s="189"/>
      <c r="C5559" s="189"/>
      <c r="D5559" s="189"/>
    </row>
    <row r="5560" spans="2:4">
      <c r="B5560" s="189"/>
      <c r="C5560" s="189"/>
      <c r="D5560" s="189"/>
    </row>
    <row r="5561" spans="2:4">
      <c r="B5561" s="189"/>
      <c r="C5561" s="189"/>
      <c r="D5561" s="189"/>
    </row>
    <row r="5562" spans="2:4">
      <c r="B5562" s="189"/>
      <c r="C5562" s="189"/>
      <c r="D5562" s="189"/>
    </row>
    <row r="5563" spans="2:4">
      <c r="B5563" s="189"/>
      <c r="C5563" s="189"/>
      <c r="D5563" s="189"/>
    </row>
    <row r="5564" spans="2:4">
      <c r="B5564" s="189"/>
      <c r="C5564" s="189"/>
      <c r="D5564" s="189"/>
    </row>
    <row r="5565" spans="2:4">
      <c r="B5565" s="189"/>
      <c r="C5565" s="189"/>
      <c r="D5565" s="189"/>
    </row>
    <row r="5566" spans="2:4">
      <c r="B5566" s="189"/>
      <c r="C5566" s="189"/>
      <c r="D5566" s="189"/>
    </row>
    <row r="5567" spans="2:4">
      <c r="B5567" s="189"/>
      <c r="C5567" s="189"/>
      <c r="D5567" s="189"/>
    </row>
    <row r="5568" spans="2:4">
      <c r="B5568" s="189"/>
      <c r="C5568" s="189"/>
      <c r="D5568" s="189"/>
    </row>
    <row r="5569" spans="2:4">
      <c r="B5569" s="189"/>
      <c r="C5569" s="189"/>
      <c r="D5569" s="189"/>
    </row>
    <row r="5570" spans="2:4">
      <c r="B5570" s="189"/>
      <c r="C5570" s="189"/>
      <c r="D5570" s="189"/>
    </row>
    <row r="5571" spans="2:4">
      <c r="B5571" s="189"/>
      <c r="C5571" s="189"/>
      <c r="D5571" s="189"/>
    </row>
    <row r="5572" spans="2:4">
      <c r="B5572" s="189"/>
      <c r="C5572" s="189"/>
      <c r="D5572" s="189"/>
    </row>
    <row r="5573" spans="2:4">
      <c r="B5573" s="189"/>
      <c r="C5573" s="189"/>
      <c r="D5573" s="189"/>
    </row>
    <row r="5574" spans="2:4">
      <c r="B5574" s="189"/>
      <c r="C5574" s="189"/>
      <c r="D5574" s="189"/>
    </row>
    <row r="5575" spans="2:4">
      <c r="B5575" s="189"/>
      <c r="C5575" s="189"/>
      <c r="D5575" s="189"/>
    </row>
    <row r="5576" spans="2:4">
      <c r="B5576" s="189"/>
      <c r="C5576" s="189"/>
      <c r="D5576" s="189"/>
    </row>
    <row r="5577" spans="2:4">
      <c r="B5577" s="189"/>
      <c r="C5577" s="189"/>
      <c r="D5577" s="189"/>
    </row>
    <row r="5578" spans="2:4">
      <c r="B5578" s="189"/>
      <c r="C5578" s="189"/>
      <c r="D5578" s="189"/>
    </row>
    <row r="5579" spans="2:4">
      <c r="B5579" s="189"/>
      <c r="C5579" s="189"/>
      <c r="D5579" s="189"/>
    </row>
    <row r="5580" spans="2:4">
      <c r="B5580" s="189"/>
      <c r="C5580" s="189"/>
      <c r="D5580" s="189"/>
    </row>
    <row r="5581" spans="2:4">
      <c r="B5581" s="189"/>
      <c r="C5581" s="189"/>
      <c r="D5581" s="189"/>
    </row>
    <row r="5582" spans="2:4">
      <c r="B5582" s="189"/>
      <c r="C5582" s="189"/>
      <c r="D5582" s="189"/>
    </row>
    <row r="5583" spans="2:4">
      <c r="B5583" s="189"/>
      <c r="C5583" s="189"/>
      <c r="D5583" s="189"/>
    </row>
    <row r="5584" spans="2:4">
      <c r="B5584" s="189"/>
      <c r="C5584" s="189"/>
      <c r="D5584" s="189"/>
    </row>
    <row r="5585" spans="2:4">
      <c r="B5585" s="189"/>
      <c r="C5585" s="189"/>
      <c r="D5585" s="189"/>
    </row>
    <row r="5586" spans="2:4">
      <c r="B5586" s="189"/>
      <c r="C5586" s="189"/>
      <c r="D5586" s="189"/>
    </row>
    <row r="5587" spans="2:4">
      <c r="B5587" s="189"/>
      <c r="C5587" s="189"/>
      <c r="D5587" s="189"/>
    </row>
    <row r="5588" spans="2:4">
      <c r="B5588" s="189"/>
      <c r="C5588" s="189"/>
      <c r="D5588" s="189"/>
    </row>
    <row r="5589" spans="2:4">
      <c r="B5589" s="189"/>
      <c r="C5589" s="189"/>
      <c r="D5589" s="189"/>
    </row>
    <row r="5590" spans="2:4">
      <c r="B5590" s="189"/>
      <c r="C5590" s="189"/>
      <c r="D5590" s="189"/>
    </row>
    <row r="5591" spans="2:4">
      <c r="B5591" s="189"/>
      <c r="C5591" s="189"/>
      <c r="D5591" s="189"/>
    </row>
    <row r="5592" spans="2:4">
      <c r="B5592" s="189"/>
      <c r="C5592" s="189"/>
      <c r="D5592" s="189"/>
    </row>
    <row r="5593" spans="2:4">
      <c r="B5593" s="189"/>
      <c r="C5593" s="189"/>
      <c r="D5593" s="189"/>
    </row>
    <row r="5594" spans="2:4">
      <c r="B5594" s="189"/>
      <c r="C5594" s="189"/>
      <c r="D5594" s="189"/>
    </row>
    <row r="5595" spans="2:4">
      <c r="B5595" s="189"/>
      <c r="C5595" s="189"/>
      <c r="D5595" s="189"/>
    </row>
    <row r="5596" spans="2:4">
      <c r="B5596" s="189"/>
      <c r="C5596" s="189"/>
      <c r="D5596" s="189"/>
    </row>
    <row r="5597" spans="2:4">
      <c r="B5597" s="189"/>
      <c r="C5597" s="189"/>
      <c r="D5597" s="189"/>
    </row>
    <row r="5598" spans="2:4">
      <c r="B5598" s="189"/>
      <c r="C5598" s="189"/>
      <c r="D5598" s="189"/>
    </row>
    <row r="5599" spans="2:4">
      <c r="B5599" s="189"/>
      <c r="C5599" s="189"/>
      <c r="D5599" s="189"/>
    </row>
    <row r="5600" spans="2:4">
      <c r="B5600" s="189"/>
      <c r="C5600" s="189"/>
      <c r="D5600" s="189"/>
    </row>
    <row r="5601" spans="2:4">
      <c r="B5601" s="189"/>
      <c r="C5601" s="189"/>
      <c r="D5601" s="189"/>
    </row>
    <row r="5602" spans="2:4">
      <c r="B5602" s="189"/>
      <c r="C5602" s="189"/>
      <c r="D5602" s="189"/>
    </row>
    <row r="5603" spans="2:4">
      <c r="B5603" s="189"/>
      <c r="C5603" s="189"/>
      <c r="D5603" s="189"/>
    </row>
    <row r="5604" spans="2:4">
      <c r="B5604" s="189"/>
      <c r="C5604" s="189"/>
      <c r="D5604" s="189"/>
    </row>
    <row r="5605" spans="2:4">
      <c r="B5605" s="189"/>
      <c r="C5605" s="189"/>
      <c r="D5605" s="189"/>
    </row>
    <row r="5606" spans="2:4">
      <c r="B5606" s="189"/>
      <c r="C5606" s="189"/>
      <c r="D5606" s="189"/>
    </row>
    <row r="5607" spans="2:4">
      <c r="B5607" s="189"/>
      <c r="C5607" s="189"/>
      <c r="D5607" s="189"/>
    </row>
    <row r="5608" spans="2:4">
      <c r="B5608" s="189"/>
      <c r="C5608" s="189"/>
      <c r="D5608" s="189"/>
    </row>
    <row r="5609" spans="2:4">
      <c r="B5609" s="189"/>
      <c r="C5609" s="189"/>
      <c r="D5609" s="189"/>
    </row>
    <row r="5610" spans="2:4">
      <c r="B5610" s="189"/>
      <c r="C5610" s="189"/>
      <c r="D5610" s="189"/>
    </row>
    <row r="5611" spans="2:4">
      <c r="B5611" s="189"/>
      <c r="C5611" s="189"/>
      <c r="D5611" s="189"/>
    </row>
    <row r="5612" spans="2:4">
      <c r="B5612" s="189"/>
      <c r="C5612" s="189"/>
      <c r="D5612" s="189"/>
    </row>
    <row r="5613" spans="2:4">
      <c r="B5613" s="189"/>
      <c r="C5613" s="189"/>
      <c r="D5613" s="189"/>
    </row>
    <row r="5614" spans="2:4">
      <c r="B5614" s="189"/>
      <c r="C5614" s="189"/>
      <c r="D5614" s="189"/>
    </row>
    <row r="5615" spans="2:4">
      <c r="B5615" s="189"/>
      <c r="C5615" s="189"/>
      <c r="D5615" s="189"/>
    </row>
    <row r="5616" spans="2:4">
      <c r="B5616" s="189"/>
      <c r="C5616" s="189"/>
      <c r="D5616" s="189"/>
    </row>
    <row r="5617" spans="2:4">
      <c r="B5617" s="189"/>
      <c r="C5617" s="189"/>
      <c r="D5617" s="189"/>
    </row>
    <row r="5618" spans="2:4">
      <c r="B5618" s="189"/>
      <c r="C5618" s="189"/>
      <c r="D5618" s="189"/>
    </row>
    <row r="5619" spans="2:4">
      <c r="B5619" s="189"/>
      <c r="C5619" s="189"/>
      <c r="D5619" s="189"/>
    </row>
    <row r="5620" spans="2:4">
      <c r="B5620" s="189"/>
      <c r="C5620" s="189"/>
      <c r="D5620" s="189"/>
    </row>
    <row r="5621" spans="2:4">
      <c r="B5621" s="189"/>
      <c r="C5621" s="189"/>
      <c r="D5621" s="189"/>
    </row>
    <row r="5622" spans="2:4">
      <c r="B5622" s="189"/>
      <c r="C5622" s="189"/>
      <c r="D5622" s="189"/>
    </row>
    <row r="5623" spans="2:4">
      <c r="B5623" s="189"/>
      <c r="C5623" s="189"/>
      <c r="D5623" s="189"/>
    </row>
    <row r="5624" spans="2:4">
      <c r="B5624" s="189"/>
      <c r="C5624" s="189"/>
      <c r="D5624" s="189"/>
    </row>
    <row r="5625" spans="2:4">
      <c r="B5625" s="189"/>
      <c r="C5625" s="189"/>
      <c r="D5625" s="189"/>
    </row>
    <row r="5626" spans="2:4">
      <c r="B5626" s="189"/>
      <c r="C5626" s="189"/>
      <c r="D5626" s="189"/>
    </row>
    <row r="5627" spans="2:4">
      <c r="B5627" s="189"/>
      <c r="C5627" s="189"/>
      <c r="D5627" s="189"/>
    </row>
    <row r="5628" spans="2:4">
      <c r="B5628" s="189"/>
      <c r="C5628" s="189"/>
      <c r="D5628" s="189"/>
    </row>
    <row r="5629" spans="2:4">
      <c r="B5629" s="189"/>
      <c r="C5629" s="189"/>
      <c r="D5629" s="189"/>
    </row>
    <row r="5630" spans="2:4">
      <c r="B5630" s="189"/>
      <c r="C5630" s="189"/>
      <c r="D5630" s="189"/>
    </row>
    <row r="5631" spans="2:4">
      <c r="B5631" s="189"/>
      <c r="C5631" s="189"/>
      <c r="D5631" s="189"/>
    </row>
    <row r="5632" spans="2:4">
      <c r="B5632" s="189"/>
      <c r="C5632" s="189"/>
      <c r="D5632" s="189"/>
    </row>
    <row r="5633" spans="2:4">
      <c r="B5633" s="189"/>
      <c r="C5633" s="189"/>
      <c r="D5633" s="189"/>
    </row>
    <row r="5634" spans="2:4">
      <c r="B5634" s="189"/>
      <c r="C5634" s="189"/>
      <c r="D5634" s="189"/>
    </row>
    <row r="5635" spans="2:4">
      <c r="B5635" s="189"/>
      <c r="C5635" s="189"/>
      <c r="D5635" s="189"/>
    </row>
    <row r="5636" spans="2:4">
      <c r="B5636" s="189"/>
      <c r="C5636" s="189"/>
      <c r="D5636" s="189"/>
    </row>
    <row r="5637" spans="2:4">
      <c r="B5637" s="189"/>
      <c r="C5637" s="189"/>
      <c r="D5637" s="189"/>
    </row>
    <row r="5638" spans="2:4">
      <c r="B5638" s="189"/>
      <c r="C5638" s="189"/>
      <c r="D5638" s="189"/>
    </row>
    <row r="5639" spans="2:4">
      <c r="B5639" s="189"/>
      <c r="C5639" s="189"/>
      <c r="D5639" s="189"/>
    </row>
    <row r="5640" spans="2:4">
      <c r="B5640" s="189"/>
      <c r="C5640" s="189"/>
      <c r="D5640" s="189"/>
    </row>
    <row r="5641" spans="2:4">
      <c r="B5641" s="189"/>
      <c r="C5641" s="189"/>
      <c r="D5641" s="189"/>
    </row>
    <row r="5642" spans="2:4">
      <c r="B5642" s="189"/>
      <c r="C5642" s="189"/>
      <c r="D5642" s="189"/>
    </row>
    <row r="5643" spans="2:4">
      <c r="B5643" s="189"/>
      <c r="C5643" s="189"/>
      <c r="D5643" s="189"/>
    </row>
    <row r="5644" spans="2:4">
      <c r="B5644" s="189"/>
      <c r="C5644" s="189"/>
      <c r="D5644" s="189"/>
    </row>
    <row r="5645" spans="2:4">
      <c r="B5645" s="189"/>
      <c r="C5645" s="189"/>
      <c r="D5645" s="189"/>
    </row>
    <row r="5646" spans="2:4">
      <c r="B5646" s="189"/>
      <c r="C5646" s="189"/>
      <c r="D5646" s="189"/>
    </row>
    <row r="5647" spans="2:4">
      <c r="B5647" s="189"/>
      <c r="C5647" s="189"/>
      <c r="D5647" s="189"/>
    </row>
    <row r="5648" spans="2:4">
      <c r="B5648" s="189"/>
      <c r="C5648" s="189"/>
      <c r="D5648" s="189"/>
    </row>
    <row r="5649" spans="2:4">
      <c r="B5649" s="189"/>
      <c r="C5649" s="189"/>
      <c r="D5649" s="189"/>
    </row>
    <row r="5650" spans="2:4">
      <c r="B5650" s="189"/>
      <c r="C5650" s="189"/>
      <c r="D5650" s="189"/>
    </row>
    <row r="5651" spans="2:4">
      <c r="B5651" s="189"/>
      <c r="C5651" s="189"/>
      <c r="D5651" s="189"/>
    </row>
    <row r="5652" spans="2:4">
      <c r="B5652" s="189"/>
      <c r="C5652" s="189"/>
      <c r="D5652" s="189"/>
    </row>
    <row r="5653" spans="2:4">
      <c r="B5653" s="189"/>
      <c r="C5653" s="189"/>
      <c r="D5653" s="189"/>
    </row>
    <row r="5654" spans="2:4">
      <c r="B5654" s="189"/>
      <c r="C5654" s="189"/>
      <c r="D5654" s="189"/>
    </row>
    <row r="5655" spans="2:4">
      <c r="B5655" s="189"/>
      <c r="C5655" s="189"/>
      <c r="D5655" s="189"/>
    </row>
    <row r="5656" spans="2:4">
      <c r="B5656" s="189"/>
      <c r="C5656" s="189"/>
      <c r="D5656" s="189"/>
    </row>
    <row r="5657" spans="2:4">
      <c r="B5657" s="189"/>
      <c r="C5657" s="189"/>
      <c r="D5657" s="189"/>
    </row>
    <row r="5658" spans="2:4">
      <c r="B5658" s="189"/>
      <c r="C5658" s="189"/>
      <c r="D5658" s="189"/>
    </row>
    <row r="5659" spans="2:4">
      <c r="B5659" s="189"/>
      <c r="C5659" s="189"/>
      <c r="D5659" s="189"/>
    </row>
    <row r="5660" spans="2:4">
      <c r="B5660" s="189"/>
      <c r="C5660" s="189"/>
      <c r="D5660" s="189"/>
    </row>
    <row r="5661" spans="2:4">
      <c r="B5661" s="189"/>
      <c r="C5661" s="189"/>
      <c r="D5661" s="189"/>
    </row>
    <row r="5662" spans="2:4">
      <c r="B5662" s="189"/>
      <c r="C5662" s="189"/>
      <c r="D5662" s="189"/>
    </row>
    <row r="5663" spans="2:4">
      <c r="B5663" s="189"/>
      <c r="C5663" s="189"/>
      <c r="D5663" s="189"/>
    </row>
    <row r="5664" spans="2:4">
      <c r="B5664" s="189"/>
      <c r="C5664" s="189"/>
      <c r="D5664" s="189"/>
    </row>
    <row r="5665" spans="2:4">
      <c r="B5665" s="189"/>
      <c r="C5665" s="189"/>
      <c r="D5665" s="189"/>
    </row>
    <row r="5666" spans="2:4">
      <c r="B5666" s="189"/>
      <c r="C5666" s="189"/>
      <c r="D5666" s="189"/>
    </row>
    <row r="5667" spans="2:4">
      <c r="B5667" s="189"/>
      <c r="C5667" s="189"/>
      <c r="D5667" s="189"/>
    </row>
    <row r="5668" spans="2:4">
      <c r="B5668" s="189"/>
      <c r="C5668" s="189"/>
      <c r="D5668" s="189"/>
    </row>
    <row r="5669" spans="2:4">
      <c r="B5669" s="189"/>
      <c r="C5669" s="189"/>
      <c r="D5669" s="189"/>
    </row>
    <row r="5670" spans="2:4">
      <c r="B5670" s="189"/>
      <c r="C5670" s="189"/>
      <c r="D5670" s="189"/>
    </row>
    <row r="5671" spans="2:4">
      <c r="B5671" s="189"/>
      <c r="C5671" s="189"/>
      <c r="D5671" s="189"/>
    </row>
    <row r="5672" spans="2:4">
      <c r="B5672" s="189"/>
      <c r="C5672" s="189"/>
      <c r="D5672" s="189"/>
    </row>
    <row r="5673" spans="2:4">
      <c r="B5673" s="189"/>
      <c r="C5673" s="189"/>
      <c r="D5673" s="189"/>
    </row>
    <row r="5674" spans="2:4">
      <c r="B5674" s="189"/>
      <c r="C5674" s="189"/>
      <c r="D5674" s="189"/>
    </row>
    <row r="5675" spans="2:4">
      <c r="B5675" s="189"/>
      <c r="C5675" s="189"/>
      <c r="D5675" s="189"/>
    </row>
    <row r="5676" spans="2:4">
      <c r="B5676" s="189"/>
      <c r="C5676" s="189"/>
      <c r="D5676" s="189"/>
    </row>
    <row r="5677" spans="2:4">
      <c r="B5677" s="189"/>
      <c r="C5677" s="189"/>
      <c r="D5677" s="189"/>
    </row>
    <row r="5678" spans="2:4">
      <c r="B5678" s="189"/>
      <c r="C5678" s="189"/>
      <c r="D5678" s="189"/>
    </row>
    <row r="5679" spans="2:4">
      <c r="B5679" s="189"/>
      <c r="C5679" s="189"/>
      <c r="D5679" s="189"/>
    </row>
    <row r="5680" spans="2:4">
      <c r="B5680" s="189"/>
      <c r="C5680" s="189"/>
      <c r="D5680" s="189"/>
    </row>
    <row r="5681" spans="2:4">
      <c r="B5681" s="189"/>
      <c r="C5681" s="189"/>
      <c r="D5681" s="189"/>
    </row>
    <row r="5682" spans="2:4">
      <c r="B5682" s="189"/>
      <c r="C5682" s="189"/>
      <c r="D5682" s="189"/>
    </row>
    <row r="5683" spans="2:4">
      <c r="B5683" s="189"/>
      <c r="C5683" s="189"/>
      <c r="D5683" s="189"/>
    </row>
    <row r="5684" spans="2:4">
      <c r="B5684" s="189"/>
      <c r="C5684" s="189"/>
      <c r="D5684" s="189"/>
    </row>
    <row r="5685" spans="2:4">
      <c r="B5685" s="189"/>
      <c r="C5685" s="189"/>
      <c r="D5685" s="189"/>
    </row>
    <row r="5686" spans="2:4">
      <c r="B5686" s="189"/>
      <c r="C5686" s="189"/>
      <c r="D5686" s="189"/>
    </row>
    <row r="5687" spans="2:4">
      <c r="B5687" s="189"/>
      <c r="C5687" s="189"/>
      <c r="D5687" s="189"/>
    </row>
    <row r="5688" spans="2:4">
      <c r="B5688" s="189"/>
      <c r="C5688" s="189"/>
      <c r="D5688" s="189"/>
    </row>
    <row r="5689" spans="2:4">
      <c r="B5689" s="189"/>
      <c r="C5689" s="189"/>
      <c r="D5689" s="189"/>
    </row>
    <row r="5690" spans="2:4">
      <c r="B5690" s="189"/>
      <c r="C5690" s="189"/>
      <c r="D5690" s="189"/>
    </row>
    <row r="5691" spans="2:4">
      <c r="B5691" s="189"/>
      <c r="C5691" s="189"/>
      <c r="D5691" s="189"/>
    </row>
    <row r="5692" spans="2:4">
      <c r="B5692" s="189"/>
      <c r="C5692" s="189"/>
      <c r="D5692" s="189"/>
    </row>
    <row r="5693" spans="2:4">
      <c r="B5693" s="189"/>
      <c r="C5693" s="189"/>
      <c r="D5693" s="189"/>
    </row>
    <row r="5694" spans="2:4">
      <c r="B5694" s="189"/>
      <c r="C5694" s="189"/>
      <c r="D5694" s="189"/>
    </row>
    <row r="5695" spans="2:4">
      <c r="B5695" s="189"/>
      <c r="C5695" s="189"/>
      <c r="D5695" s="189"/>
    </row>
    <row r="5696" spans="2:4">
      <c r="B5696" s="189"/>
      <c r="C5696" s="189"/>
      <c r="D5696" s="189"/>
    </row>
    <row r="5697" spans="2:4">
      <c r="B5697" s="189"/>
      <c r="C5697" s="189"/>
      <c r="D5697" s="189"/>
    </row>
    <row r="5698" spans="2:4">
      <c r="B5698" s="189"/>
      <c r="C5698" s="189"/>
      <c r="D5698" s="189"/>
    </row>
    <row r="5699" spans="2:4">
      <c r="B5699" s="189"/>
      <c r="C5699" s="189"/>
      <c r="D5699" s="189"/>
    </row>
    <row r="5700" spans="2:4">
      <c r="B5700" s="189"/>
      <c r="C5700" s="189"/>
      <c r="D5700" s="189"/>
    </row>
    <row r="5701" spans="2:4">
      <c r="B5701" s="189"/>
      <c r="C5701" s="189"/>
      <c r="D5701" s="189"/>
    </row>
    <row r="5702" spans="2:4">
      <c r="B5702" s="189"/>
      <c r="C5702" s="189"/>
      <c r="D5702" s="189"/>
    </row>
    <row r="5703" spans="2:4">
      <c r="B5703" s="189"/>
      <c r="C5703" s="189"/>
      <c r="D5703" s="189"/>
    </row>
    <row r="5704" spans="2:4">
      <c r="B5704" s="189"/>
      <c r="C5704" s="189"/>
      <c r="D5704" s="189"/>
    </row>
    <row r="5705" spans="2:4">
      <c r="B5705" s="189"/>
      <c r="C5705" s="189"/>
      <c r="D5705" s="189"/>
    </row>
    <row r="5706" spans="2:4">
      <c r="B5706" s="189"/>
      <c r="C5706" s="189"/>
      <c r="D5706" s="189"/>
    </row>
    <row r="5707" spans="2:4">
      <c r="B5707" s="189"/>
      <c r="C5707" s="189"/>
      <c r="D5707" s="189"/>
    </row>
    <row r="5708" spans="2:4">
      <c r="B5708" s="189"/>
      <c r="C5708" s="189"/>
      <c r="D5708" s="189"/>
    </row>
    <row r="5709" spans="2:4">
      <c r="B5709" s="189"/>
      <c r="C5709" s="189"/>
      <c r="D5709" s="189"/>
    </row>
    <row r="5710" spans="2:4">
      <c r="B5710" s="189"/>
      <c r="C5710" s="189"/>
      <c r="D5710" s="189"/>
    </row>
    <row r="5711" spans="2:4">
      <c r="B5711" s="189"/>
      <c r="C5711" s="189"/>
      <c r="D5711" s="189"/>
    </row>
    <row r="5712" spans="2:4">
      <c r="B5712" s="189"/>
      <c r="C5712" s="189"/>
      <c r="D5712" s="189"/>
    </row>
    <row r="5713" spans="2:4">
      <c r="B5713" s="189"/>
      <c r="C5713" s="189"/>
      <c r="D5713" s="189"/>
    </row>
    <row r="5714" spans="2:4">
      <c r="B5714" s="189"/>
      <c r="C5714" s="189"/>
      <c r="D5714" s="189"/>
    </row>
    <row r="5715" spans="2:4">
      <c r="B5715" s="189"/>
      <c r="C5715" s="189"/>
      <c r="D5715" s="189"/>
    </row>
    <row r="5716" spans="2:4">
      <c r="B5716" s="189"/>
      <c r="C5716" s="189"/>
      <c r="D5716" s="189"/>
    </row>
    <row r="5717" spans="2:4">
      <c r="B5717" s="189"/>
      <c r="C5717" s="189"/>
      <c r="D5717" s="189"/>
    </row>
    <row r="5718" spans="2:4">
      <c r="B5718" s="189"/>
      <c r="C5718" s="189"/>
      <c r="D5718" s="189"/>
    </row>
    <row r="5719" spans="2:4">
      <c r="B5719" s="189"/>
      <c r="C5719" s="189"/>
      <c r="D5719" s="189"/>
    </row>
    <row r="5720" spans="2:4">
      <c r="B5720" s="189"/>
      <c r="C5720" s="189"/>
      <c r="D5720" s="189"/>
    </row>
    <row r="5721" spans="2:4">
      <c r="B5721" s="189"/>
      <c r="C5721" s="189"/>
      <c r="D5721" s="189"/>
    </row>
    <row r="5722" spans="2:4">
      <c r="B5722" s="189"/>
      <c r="C5722" s="189"/>
      <c r="D5722" s="189"/>
    </row>
    <row r="5723" spans="2:4">
      <c r="B5723" s="189"/>
      <c r="C5723" s="189"/>
      <c r="D5723" s="189"/>
    </row>
    <row r="5724" spans="2:4">
      <c r="B5724" s="189"/>
      <c r="C5724" s="189"/>
      <c r="D5724" s="189"/>
    </row>
    <row r="5725" spans="2:4">
      <c r="B5725" s="189"/>
      <c r="C5725" s="189"/>
      <c r="D5725" s="189"/>
    </row>
    <row r="5726" spans="2:4">
      <c r="B5726" s="189"/>
      <c r="C5726" s="189"/>
      <c r="D5726" s="189"/>
    </row>
    <row r="5727" spans="2:4">
      <c r="B5727" s="189"/>
      <c r="C5727" s="189"/>
      <c r="D5727" s="189"/>
    </row>
    <row r="5728" spans="2:4">
      <c r="B5728" s="189"/>
      <c r="C5728" s="189"/>
      <c r="D5728" s="189"/>
    </row>
    <row r="5729" spans="2:4">
      <c r="B5729" s="189"/>
      <c r="C5729" s="189"/>
      <c r="D5729" s="189"/>
    </row>
    <row r="5730" spans="2:4">
      <c r="B5730" s="189"/>
      <c r="C5730" s="189"/>
      <c r="D5730" s="189"/>
    </row>
    <row r="5731" spans="2:4">
      <c r="B5731" s="189"/>
      <c r="C5731" s="189"/>
      <c r="D5731" s="189"/>
    </row>
    <row r="5732" spans="2:4">
      <c r="B5732" s="189"/>
      <c r="C5732" s="189"/>
      <c r="D5732" s="189"/>
    </row>
    <row r="5733" spans="2:4">
      <c r="B5733" s="189"/>
      <c r="C5733" s="189"/>
      <c r="D5733" s="189"/>
    </row>
    <row r="5734" spans="2:4">
      <c r="B5734" s="189"/>
      <c r="C5734" s="189"/>
      <c r="D5734" s="189"/>
    </row>
    <row r="5735" spans="2:4">
      <c r="B5735" s="189"/>
      <c r="C5735" s="189"/>
      <c r="D5735" s="189"/>
    </row>
    <row r="5736" spans="2:4">
      <c r="B5736" s="189"/>
      <c r="C5736" s="189"/>
      <c r="D5736" s="189"/>
    </row>
    <row r="5737" spans="2:4">
      <c r="B5737" s="189"/>
      <c r="C5737" s="189"/>
      <c r="D5737" s="189"/>
    </row>
    <row r="5738" spans="2:4">
      <c r="B5738" s="189"/>
      <c r="C5738" s="189"/>
      <c r="D5738" s="189"/>
    </row>
    <row r="5739" spans="2:4">
      <c r="B5739" s="189"/>
      <c r="C5739" s="189"/>
      <c r="D5739" s="189"/>
    </row>
    <row r="5740" spans="2:4">
      <c r="B5740" s="189"/>
      <c r="C5740" s="189"/>
      <c r="D5740" s="189"/>
    </row>
    <row r="5741" spans="2:4">
      <c r="B5741" s="189"/>
      <c r="C5741" s="189"/>
      <c r="D5741" s="189"/>
    </row>
    <row r="5742" spans="2:4">
      <c r="B5742" s="189"/>
      <c r="C5742" s="189"/>
      <c r="D5742" s="189"/>
    </row>
    <row r="5743" spans="2:4">
      <c r="B5743" s="189"/>
      <c r="C5743" s="189"/>
      <c r="D5743" s="189"/>
    </row>
    <row r="5744" spans="2:4">
      <c r="B5744" s="189"/>
      <c r="C5744" s="189"/>
      <c r="D5744" s="189"/>
    </row>
    <row r="5745" spans="2:4">
      <c r="B5745" s="189"/>
      <c r="C5745" s="189"/>
      <c r="D5745" s="189"/>
    </row>
    <row r="5746" spans="2:4">
      <c r="B5746" s="189"/>
      <c r="C5746" s="189"/>
      <c r="D5746" s="189"/>
    </row>
    <row r="5747" spans="2:4">
      <c r="B5747" s="189"/>
      <c r="C5747" s="189"/>
      <c r="D5747" s="189"/>
    </row>
    <row r="5748" spans="2:4">
      <c r="B5748" s="189"/>
      <c r="C5748" s="189"/>
      <c r="D5748" s="189"/>
    </row>
    <row r="5749" spans="2:4">
      <c r="B5749" s="189"/>
      <c r="C5749" s="189"/>
      <c r="D5749" s="189"/>
    </row>
    <row r="5750" spans="2:4">
      <c r="B5750" s="189"/>
      <c r="C5750" s="189"/>
      <c r="D5750" s="189"/>
    </row>
    <row r="5751" spans="2:4">
      <c r="B5751" s="189"/>
      <c r="C5751" s="189"/>
      <c r="D5751" s="189"/>
    </row>
    <row r="5752" spans="2:4">
      <c r="B5752" s="189"/>
      <c r="C5752" s="189"/>
      <c r="D5752" s="189"/>
    </row>
    <row r="5753" spans="2:4">
      <c r="B5753" s="189"/>
      <c r="C5753" s="189"/>
      <c r="D5753" s="189"/>
    </row>
    <row r="5754" spans="2:4">
      <c r="B5754" s="189"/>
      <c r="C5754" s="189"/>
      <c r="D5754" s="189"/>
    </row>
    <row r="5755" spans="2:4">
      <c r="B5755" s="189"/>
      <c r="C5755" s="189"/>
      <c r="D5755" s="189"/>
    </row>
    <row r="5756" spans="2:4">
      <c r="B5756" s="189"/>
      <c r="C5756" s="189"/>
      <c r="D5756" s="189"/>
    </row>
    <row r="5757" spans="2:4">
      <c r="B5757" s="189"/>
      <c r="C5757" s="189"/>
      <c r="D5757" s="189"/>
    </row>
    <row r="5758" spans="2:4">
      <c r="B5758" s="189"/>
      <c r="C5758" s="189"/>
      <c r="D5758" s="189"/>
    </row>
    <row r="5759" spans="2:4">
      <c r="B5759" s="189"/>
      <c r="C5759" s="189"/>
      <c r="D5759" s="189"/>
    </row>
    <row r="5760" spans="2:4">
      <c r="B5760" s="189"/>
      <c r="C5760" s="189"/>
      <c r="D5760" s="189"/>
    </row>
    <row r="5761" spans="2:4">
      <c r="B5761" s="189"/>
      <c r="C5761" s="189"/>
      <c r="D5761" s="189"/>
    </row>
    <row r="5762" spans="2:4">
      <c r="B5762" s="189"/>
      <c r="C5762" s="189"/>
      <c r="D5762" s="189"/>
    </row>
    <row r="5763" spans="2:4">
      <c r="B5763" s="189"/>
      <c r="C5763" s="189"/>
      <c r="D5763" s="189"/>
    </row>
    <row r="5764" spans="2:4">
      <c r="B5764" s="189"/>
      <c r="C5764" s="189"/>
      <c r="D5764" s="189"/>
    </row>
    <row r="5765" spans="2:4">
      <c r="B5765" s="189"/>
      <c r="C5765" s="189"/>
      <c r="D5765" s="189"/>
    </row>
    <row r="5766" spans="2:4">
      <c r="B5766" s="189"/>
      <c r="C5766" s="189"/>
      <c r="D5766" s="189"/>
    </row>
    <row r="5767" spans="2:4">
      <c r="B5767" s="189"/>
      <c r="C5767" s="189"/>
      <c r="D5767" s="189"/>
    </row>
    <row r="5768" spans="2:4">
      <c r="B5768" s="189"/>
      <c r="C5768" s="189"/>
      <c r="D5768" s="189"/>
    </row>
    <row r="5769" spans="2:4">
      <c r="B5769" s="189"/>
      <c r="C5769" s="189"/>
      <c r="D5769" s="189"/>
    </row>
    <row r="5770" spans="2:4">
      <c r="B5770" s="189"/>
      <c r="C5770" s="189"/>
      <c r="D5770" s="189"/>
    </row>
    <row r="5771" spans="2:4">
      <c r="B5771" s="189"/>
      <c r="C5771" s="189"/>
      <c r="D5771" s="189"/>
    </row>
    <row r="5772" spans="2:4">
      <c r="B5772" s="189"/>
      <c r="C5772" s="189"/>
      <c r="D5772" s="189"/>
    </row>
    <row r="5773" spans="2:4">
      <c r="B5773" s="189"/>
      <c r="C5773" s="189"/>
      <c r="D5773" s="189"/>
    </row>
    <row r="5774" spans="2:4">
      <c r="B5774" s="189"/>
      <c r="C5774" s="189"/>
      <c r="D5774" s="189"/>
    </row>
    <row r="5775" spans="2:4">
      <c r="B5775" s="189"/>
      <c r="C5775" s="189"/>
      <c r="D5775" s="189"/>
    </row>
    <row r="5776" spans="2:4">
      <c r="B5776" s="189"/>
      <c r="C5776" s="189"/>
      <c r="D5776" s="189"/>
    </row>
    <row r="5777" spans="2:4">
      <c r="B5777" s="189"/>
      <c r="C5777" s="189"/>
      <c r="D5777" s="189"/>
    </row>
    <row r="5778" spans="2:4">
      <c r="B5778" s="189"/>
      <c r="C5778" s="189"/>
      <c r="D5778" s="189"/>
    </row>
    <row r="5779" spans="2:4">
      <c r="B5779" s="189"/>
      <c r="C5779" s="189"/>
      <c r="D5779" s="189"/>
    </row>
    <row r="5780" spans="2:4">
      <c r="B5780" s="189"/>
      <c r="C5780" s="189"/>
      <c r="D5780" s="189"/>
    </row>
    <row r="5781" spans="2:4">
      <c r="B5781" s="189"/>
      <c r="C5781" s="189"/>
      <c r="D5781" s="189"/>
    </row>
    <row r="5782" spans="2:4">
      <c r="B5782" s="189"/>
      <c r="C5782" s="189"/>
      <c r="D5782" s="189"/>
    </row>
    <row r="5783" spans="2:4">
      <c r="B5783" s="189"/>
      <c r="C5783" s="189"/>
      <c r="D5783" s="189"/>
    </row>
    <row r="5784" spans="2:4">
      <c r="B5784" s="189"/>
      <c r="C5784" s="189"/>
      <c r="D5784" s="189"/>
    </row>
    <row r="5785" spans="2:4">
      <c r="B5785" s="189"/>
      <c r="C5785" s="189"/>
      <c r="D5785" s="189"/>
    </row>
    <row r="5786" spans="2:4">
      <c r="B5786" s="189"/>
      <c r="C5786" s="189"/>
      <c r="D5786" s="189"/>
    </row>
    <row r="5787" spans="2:4">
      <c r="B5787" s="189"/>
      <c r="C5787" s="189"/>
      <c r="D5787" s="189"/>
    </row>
    <row r="5788" spans="2:4">
      <c r="B5788" s="189"/>
      <c r="C5788" s="189"/>
      <c r="D5788" s="189"/>
    </row>
    <row r="5789" spans="2:4">
      <c r="B5789" s="189"/>
      <c r="C5789" s="189"/>
      <c r="D5789" s="189"/>
    </row>
    <row r="5790" spans="2:4">
      <c r="B5790" s="189"/>
      <c r="C5790" s="189"/>
      <c r="D5790" s="189"/>
    </row>
    <row r="5791" spans="2:4">
      <c r="B5791" s="189"/>
      <c r="C5791" s="189"/>
      <c r="D5791" s="189"/>
    </row>
    <row r="5792" spans="2:4">
      <c r="B5792" s="189"/>
      <c r="C5792" s="189"/>
      <c r="D5792" s="189"/>
    </row>
    <row r="5793" spans="2:4">
      <c r="B5793" s="189"/>
      <c r="C5793" s="189"/>
      <c r="D5793" s="189"/>
    </row>
    <row r="5794" spans="2:4">
      <c r="B5794" s="189"/>
      <c r="C5794" s="189"/>
      <c r="D5794" s="189"/>
    </row>
    <row r="5795" spans="2:4">
      <c r="B5795" s="189"/>
      <c r="C5795" s="189"/>
      <c r="D5795" s="189"/>
    </row>
    <row r="5796" spans="2:4">
      <c r="B5796" s="189"/>
      <c r="C5796" s="189"/>
      <c r="D5796" s="189"/>
    </row>
    <row r="5797" spans="2:4">
      <c r="B5797" s="189"/>
      <c r="C5797" s="189"/>
      <c r="D5797" s="189"/>
    </row>
    <row r="5798" spans="2:4">
      <c r="B5798" s="189"/>
      <c r="C5798" s="189"/>
      <c r="D5798" s="189"/>
    </row>
    <row r="5799" spans="2:4">
      <c r="B5799" s="189"/>
      <c r="C5799" s="189"/>
      <c r="D5799" s="189"/>
    </row>
    <row r="5800" spans="2:4">
      <c r="B5800" s="189"/>
      <c r="C5800" s="189"/>
      <c r="D5800" s="189"/>
    </row>
    <row r="5801" spans="2:4">
      <c r="B5801" s="189"/>
      <c r="C5801" s="189"/>
      <c r="D5801" s="189"/>
    </row>
    <row r="5802" spans="2:4">
      <c r="B5802" s="189"/>
      <c r="C5802" s="189"/>
      <c r="D5802" s="189"/>
    </row>
    <row r="5803" spans="2:4">
      <c r="B5803" s="189"/>
      <c r="C5803" s="189"/>
      <c r="D5803" s="189"/>
    </row>
    <row r="5804" spans="2:4">
      <c r="B5804" s="189"/>
      <c r="C5804" s="189"/>
      <c r="D5804" s="189"/>
    </row>
    <row r="5805" spans="2:4">
      <c r="B5805" s="189"/>
      <c r="C5805" s="189"/>
      <c r="D5805" s="189"/>
    </row>
    <row r="5806" spans="2:4">
      <c r="B5806" s="189"/>
      <c r="C5806" s="189"/>
      <c r="D5806" s="189"/>
    </row>
    <row r="5807" spans="2:4">
      <c r="B5807" s="189"/>
      <c r="C5807" s="189"/>
      <c r="D5807" s="189"/>
    </row>
    <row r="5808" spans="2:4">
      <c r="B5808" s="189"/>
      <c r="C5808" s="189"/>
      <c r="D5808" s="189"/>
    </row>
    <row r="5809" spans="2:4">
      <c r="B5809" s="189"/>
      <c r="C5809" s="189"/>
      <c r="D5809" s="189"/>
    </row>
    <row r="5810" spans="2:4">
      <c r="B5810" s="189"/>
      <c r="C5810" s="189"/>
      <c r="D5810" s="189"/>
    </row>
    <row r="5811" spans="2:4">
      <c r="B5811" s="189"/>
      <c r="C5811" s="189"/>
      <c r="D5811" s="189"/>
    </row>
    <row r="5812" spans="2:4">
      <c r="B5812" s="189"/>
      <c r="C5812" s="189"/>
      <c r="D5812" s="189"/>
    </row>
    <row r="5813" spans="2:4">
      <c r="B5813" s="189"/>
      <c r="C5813" s="189"/>
      <c r="D5813" s="189"/>
    </row>
    <row r="5814" spans="2:4">
      <c r="B5814" s="189"/>
      <c r="C5814" s="189"/>
      <c r="D5814" s="189"/>
    </row>
    <row r="5815" spans="2:4">
      <c r="B5815" s="189"/>
      <c r="C5815" s="189"/>
      <c r="D5815" s="189"/>
    </row>
    <row r="5816" spans="2:4">
      <c r="B5816" s="189"/>
      <c r="C5816" s="189"/>
      <c r="D5816" s="189"/>
    </row>
    <row r="5817" spans="2:4">
      <c r="B5817" s="189"/>
      <c r="C5817" s="189"/>
      <c r="D5817" s="189"/>
    </row>
    <row r="5818" spans="2:4">
      <c r="B5818" s="189"/>
      <c r="C5818" s="189"/>
      <c r="D5818" s="189"/>
    </row>
    <row r="5819" spans="2:4">
      <c r="B5819" s="189"/>
      <c r="C5819" s="189"/>
      <c r="D5819" s="189"/>
    </row>
    <row r="5820" spans="2:4">
      <c r="B5820" s="189"/>
      <c r="C5820" s="189"/>
      <c r="D5820" s="189"/>
    </row>
    <row r="5821" spans="2:4">
      <c r="B5821" s="189"/>
      <c r="C5821" s="189"/>
      <c r="D5821" s="189"/>
    </row>
    <row r="5822" spans="2:4">
      <c r="B5822" s="189"/>
      <c r="C5822" s="189"/>
      <c r="D5822" s="189"/>
    </row>
    <row r="5823" spans="2:4">
      <c r="B5823" s="189"/>
      <c r="C5823" s="189"/>
      <c r="D5823" s="189"/>
    </row>
    <row r="5824" spans="2:4">
      <c r="B5824" s="189"/>
      <c r="C5824" s="189"/>
      <c r="D5824" s="189"/>
    </row>
    <row r="5825" spans="2:4">
      <c r="B5825" s="189"/>
      <c r="C5825" s="189"/>
      <c r="D5825" s="189"/>
    </row>
    <row r="5826" spans="2:4">
      <c r="B5826" s="189"/>
      <c r="C5826" s="189"/>
      <c r="D5826" s="189"/>
    </row>
    <row r="5827" spans="2:4">
      <c r="B5827" s="189"/>
      <c r="C5827" s="189"/>
      <c r="D5827" s="189"/>
    </row>
    <row r="5828" spans="2:4">
      <c r="B5828" s="189"/>
      <c r="C5828" s="189"/>
      <c r="D5828" s="189"/>
    </row>
    <row r="5829" spans="2:4">
      <c r="B5829" s="189"/>
      <c r="C5829" s="189"/>
      <c r="D5829" s="189"/>
    </row>
    <row r="5830" spans="2:4">
      <c r="B5830" s="189"/>
      <c r="C5830" s="189"/>
      <c r="D5830" s="189"/>
    </row>
    <row r="5831" spans="2:4">
      <c r="B5831" s="189"/>
      <c r="C5831" s="189"/>
      <c r="D5831" s="189"/>
    </row>
    <row r="5832" spans="2:4">
      <c r="B5832" s="189"/>
      <c r="C5832" s="189"/>
      <c r="D5832" s="189"/>
    </row>
    <row r="5833" spans="2:4">
      <c r="B5833" s="189"/>
      <c r="C5833" s="189"/>
      <c r="D5833" s="189"/>
    </row>
    <row r="5834" spans="2:4">
      <c r="B5834" s="189"/>
      <c r="C5834" s="189"/>
      <c r="D5834" s="189"/>
    </row>
    <row r="5835" spans="2:4">
      <c r="B5835" s="189"/>
      <c r="C5835" s="189"/>
      <c r="D5835" s="189"/>
    </row>
    <row r="5836" spans="2:4">
      <c r="B5836" s="189"/>
      <c r="C5836" s="189"/>
      <c r="D5836" s="189"/>
    </row>
    <row r="5837" spans="2:4">
      <c r="B5837" s="189"/>
      <c r="C5837" s="189"/>
      <c r="D5837" s="189"/>
    </row>
    <row r="5838" spans="2:4">
      <c r="B5838" s="189"/>
      <c r="C5838" s="189"/>
      <c r="D5838" s="189"/>
    </row>
    <row r="5839" spans="2:4">
      <c r="B5839" s="189"/>
      <c r="C5839" s="189"/>
      <c r="D5839" s="189"/>
    </row>
    <row r="5840" spans="2:4">
      <c r="B5840" s="189"/>
      <c r="C5840" s="189"/>
      <c r="D5840" s="189"/>
    </row>
    <row r="5841" spans="2:4">
      <c r="B5841" s="189"/>
      <c r="C5841" s="189"/>
      <c r="D5841" s="189"/>
    </row>
    <row r="5842" spans="2:4">
      <c r="B5842" s="189"/>
      <c r="C5842" s="189"/>
      <c r="D5842" s="189"/>
    </row>
    <row r="5843" spans="2:4">
      <c r="B5843" s="189"/>
      <c r="C5843" s="189"/>
      <c r="D5843" s="189"/>
    </row>
    <row r="5844" spans="2:4">
      <c r="B5844" s="189"/>
      <c r="C5844" s="189"/>
      <c r="D5844" s="189"/>
    </row>
    <row r="5845" spans="2:4">
      <c r="B5845" s="189"/>
      <c r="C5845" s="189"/>
      <c r="D5845" s="189"/>
    </row>
    <row r="5846" spans="2:4">
      <c r="B5846" s="189"/>
      <c r="C5846" s="189"/>
      <c r="D5846" s="189"/>
    </row>
    <row r="5847" spans="2:4">
      <c r="B5847" s="189"/>
      <c r="C5847" s="189"/>
      <c r="D5847" s="189"/>
    </row>
    <row r="5848" spans="2:4">
      <c r="B5848" s="189"/>
      <c r="C5848" s="189"/>
      <c r="D5848" s="189"/>
    </row>
    <row r="5849" spans="2:4">
      <c r="B5849" s="189"/>
      <c r="C5849" s="189"/>
      <c r="D5849" s="189"/>
    </row>
    <row r="5850" spans="2:4">
      <c r="B5850" s="189"/>
      <c r="C5850" s="189"/>
      <c r="D5850" s="189"/>
    </row>
    <row r="5851" spans="2:4">
      <c r="B5851" s="189"/>
      <c r="C5851" s="189"/>
      <c r="D5851" s="189"/>
    </row>
    <row r="5852" spans="2:4">
      <c r="B5852" s="189"/>
      <c r="C5852" s="189"/>
      <c r="D5852" s="189"/>
    </row>
    <row r="5853" spans="2:4">
      <c r="B5853" s="189"/>
      <c r="C5853" s="189"/>
      <c r="D5853" s="189"/>
    </row>
    <row r="5854" spans="2:4">
      <c r="B5854" s="189"/>
      <c r="C5854" s="189"/>
      <c r="D5854" s="189"/>
    </row>
    <row r="5855" spans="2:4">
      <c r="B5855" s="189"/>
      <c r="C5855" s="189"/>
      <c r="D5855" s="189"/>
    </row>
    <row r="5856" spans="2:4">
      <c r="B5856" s="189"/>
      <c r="C5856" s="189"/>
      <c r="D5856" s="189"/>
    </row>
    <row r="5857" spans="2:4">
      <c r="B5857" s="189"/>
      <c r="C5857" s="189"/>
      <c r="D5857" s="189"/>
    </row>
    <row r="5858" spans="2:4">
      <c r="B5858" s="189"/>
      <c r="C5858" s="189"/>
      <c r="D5858" s="189"/>
    </row>
    <row r="5859" spans="2:4">
      <c r="B5859" s="189"/>
      <c r="C5859" s="189"/>
      <c r="D5859" s="189"/>
    </row>
    <row r="5860" spans="2:4">
      <c r="B5860" s="189"/>
      <c r="C5860" s="189"/>
      <c r="D5860" s="189"/>
    </row>
    <row r="5861" spans="2:4">
      <c r="B5861" s="189"/>
      <c r="C5861" s="189"/>
      <c r="D5861" s="189"/>
    </row>
    <row r="5862" spans="2:4">
      <c r="B5862" s="189"/>
      <c r="C5862" s="189"/>
      <c r="D5862" s="189"/>
    </row>
    <row r="5863" spans="2:4">
      <c r="B5863" s="189"/>
      <c r="C5863" s="189"/>
      <c r="D5863" s="189"/>
    </row>
    <row r="5864" spans="2:4">
      <c r="B5864" s="189"/>
      <c r="C5864" s="189"/>
      <c r="D5864" s="189"/>
    </row>
    <row r="5865" spans="2:4">
      <c r="B5865" s="189"/>
      <c r="C5865" s="189"/>
      <c r="D5865" s="189"/>
    </row>
    <row r="5866" spans="2:4">
      <c r="B5866" s="189"/>
      <c r="C5866" s="189"/>
      <c r="D5866" s="189"/>
    </row>
    <row r="5867" spans="2:4">
      <c r="B5867" s="189"/>
      <c r="C5867" s="189"/>
      <c r="D5867" s="189"/>
    </row>
    <row r="5868" spans="2:4">
      <c r="B5868" s="189"/>
      <c r="C5868" s="189"/>
      <c r="D5868" s="189"/>
    </row>
    <row r="5869" spans="2:4">
      <c r="B5869" s="189"/>
      <c r="C5869" s="189"/>
      <c r="D5869" s="189"/>
    </row>
    <row r="5870" spans="2:4">
      <c r="B5870" s="189"/>
      <c r="C5870" s="189"/>
      <c r="D5870" s="189"/>
    </row>
    <row r="5871" spans="2:4">
      <c r="B5871" s="189"/>
      <c r="C5871" s="189"/>
      <c r="D5871" s="189"/>
    </row>
    <row r="5872" spans="2:4">
      <c r="B5872" s="189"/>
      <c r="C5872" s="189"/>
      <c r="D5872" s="189"/>
    </row>
    <row r="5873" spans="2:4">
      <c r="B5873" s="189"/>
      <c r="C5873" s="189"/>
      <c r="D5873" s="189"/>
    </row>
    <row r="5874" spans="2:4">
      <c r="B5874" s="189"/>
      <c r="C5874" s="189"/>
      <c r="D5874" s="189"/>
    </row>
    <row r="5875" spans="2:4">
      <c r="B5875" s="189"/>
      <c r="C5875" s="189"/>
      <c r="D5875" s="189"/>
    </row>
    <row r="5876" spans="2:4">
      <c r="B5876" s="189"/>
      <c r="C5876" s="189"/>
      <c r="D5876" s="189"/>
    </row>
    <row r="5877" spans="2:4">
      <c r="B5877" s="189"/>
      <c r="C5877" s="189"/>
      <c r="D5877" s="189"/>
    </row>
    <row r="5878" spans="2:4">
      <c r="B5878" s="189"/>
      <c r="C5878" s="189"/>
      <c r="D5878" s="189"/>
    </row>
    <row r="5879" spans="2:4">
      <c r="B5879" s="189"/>
      <c r="C5879" s="189"/>
      <c r="D5879" s="189"/>
    </row>
    <row r="5880" spans="2:4">
      <c r="B5880" s="189"/>
      <c r="C5880" s="189"/>
      <c r="D5880" s="189"/>
    </row>
    <row r="5881" spans="2:4">
      <c r="B5881" s="189"/>
      <c r="C5881" s="189"/>
      <c r="D5881" s="189"/>
    </row>
    <row r="5882" spans="2:4">
      <c r="B5882" s="189"/>
      <c r="C5882" s="189"/>
      <c r="D5882" s="189"/>
    </row>
    <row r="5883" spans="2:4">
      <c r="B5883" s="189"/>
      <c r="C5883" s="189"/>
      <c r="D5883" s="189"/>
    </row>
    <row r="5884" spans="2:4">
      <c r="B5884" s="189"/>
      <c r="C5884" s="189"/>
      <c r="D5884" s="189"/>
    </row>
    <row r="5885" spans="2:4">
      <c r="B5885" s="189"/>
      <c r="C5885" s="189"/>
      <c r="D5885" s="189"/>
    </row>
    <row r="5886" spans="2:4">
      <c r="B5886" s="189"/>
      <c r="C5886" s="189"/>
      <c r="D5886" s="189"/>
    </row>
    <row r="5887" spans="2:4">
      <c r="B5887" s="189"/>
      <c r="C5887" s="189"/>
      <c r="D5887" s="189"/>
    </row>
    <row r="5888" spans="2:4">
      <c r="B5888" s="189"/>
      <c r="C5888" s="189"/>
      <c r="D5888" s="189"/>
    </row>
    <row r="5889" spans="2:4">
      <c r="B5889" s="189"/>
      <c r="C5889" s="189"/>
      <c r="D5889" s="189"/>
    </row>
    <row r="5890" spans="2:4">
      <c r="B5890" s="189"/>
      <c r="C5890" s="189"/>
      <c r="D5890" s="189"/>
    </row>
    <row r="5891" spans="2:4">
      <c r="B5891" s="189"/>
      <c r="C5891" s="189"/>
      <c r="D5891" s="189"/>
    </row>
    <row r="5892" spans="2:4">
      <c r="B5892" s="189"/>
      <c r="C5892" s="189"/>
      <c r="D5892" s="189"/>
    </row>
    <row r="5893" spans="2:4">
      <c r="B5893" s="189"/>
      <c r="C5893" s="189"/>
      <c r="D5893" s="189"/>
    </row>
    <row r="5894" spans="2:4">
      <c r="B5894" s="189"/>
      <c r="C5894" s="189"/>
      <c r="D5894" s="189"/>
    </row>
    <row r="5895" spans="2:4">
      <c r="B5895" s="189"/>
      <c r="C5895" s="189"/>
      <c r="D5895" s="189"/>
    </row>
    <row r="5896" spans="2:4">
      <c r="B5896" s="189"/>
      <c r="C5896" s="189"/>
      <c r="D5896" s="189"/>
    </row>
    <row r="5897" spans="2:4">
      <c r="B5897" s="189"/>
      <c r="C5897" s="189"/>
      <c r="D5897" s="189"/>
    </row>
    <row r="5898" spans="2:4">
      <c r="B5898" s="189"/>
      <c r="C5898" s="189"/>
      <c r="D5898" s="189"/>
    </row>
    <row r="5899" spans="2:4">
      <c r="B5899" s="189"/>
      <c r="C5899" s="189"/>
      <c r="D5899" s="189"/>
    </row>
    <row r="5900" spans="2:4">
      <c r="B5900" s="189"/>
      <c r="C5900" s="189"/>
      <c r="D5900" s="189"/>
    </row>
    <row r="5901" spans="2:4">
      <c r="B5901" s="189"/>
      <c r="C5901" s="189"/>
      <c r="D5901" s="189"/>
    </row>
    <row r="5902" spans="2:4">
      <c r="B5902" s="189"/>
      <c r="C5902" s="189"/>
      <c r="D5902" s="189"/>
    </row>
    <row r="5903" spans="2:4">
      <c r="B5903" s="189"/>
      <c r="C5903" s="189"/>
      <c r="D5903" s="189"/>
    </row>
    <row r="5904" spans="2:4">
      <c r="B5904" s="189"/>
      <c r="C5904" s="189"/>
      <c r="D5904" s="189"/>
    </row>
    <row r="5905" spans="2:4">
      <c r="B5905" s="189"/>
      <c r="C5905" s="189"/>
      <c r="D5905" s="189"/>
    </row>
    <row r="5906" spans="2:4">
      <c r="B5906" s="189"/>
      <c r="C5906" s="189"/>
      <c r="D5906" s="189"/>
    </row>
    <row r="5907" spans="2:4">
      <c r="B5907" s="189"/>
      <c r="C5907" s="189"/>
      <c r="D5907" s="189"/>
    </row>
    <row r="5908" spans="2:4">
      <c r="B5908" s="189"/>
      <c r="C5908" s="189"/>
      <c r="D5908" s="189"/>
    </row>
    <row r="5909" spans="2:4">
      <c r="B5909" s="189"/>
      <c r="C5909" s="189"/>
      <c r="D5909" s="189"/>
    </row>
    <row r="5910" spans="2:4">
      <c r="B5910" s="189"/>
      <c r="C5910" s="189"/>
      <c r="D5910" s="189"/>
    </row>
    <row r="5911" spans="2:4">
      <c r="B5911" s="189"/>
      <c r="C5911" s="189"/>
      <c r="D5911" s="189"/>
    </row>
    <row r="5912" spans="2:4">
      <c r="B5912" s="189"/>
      <c r="C5912" s="189"/>
      <c r="D5912" s="189"/>
    </row>
    <row r="5913" spans="2:4">
      <c r="B5913" s="189"/>
      <c r="C5913" s="189"/>
      <c r="D5913" s="189"/>
    </row>
    <row r="5914" spans="2:4">
      <c r="B5914" s="189"/>
      <c r="C5914" s="189"/>
      <c r="D5914" s="189"/>
    </row>
    <row r="5915" spans="2:4">
      <c r="B5915" s="189"/>
      <c r="C5915" s="189"/>
      <c r="D5915" s="189"/>
    </row>
    <row r="5916" spans="2:4">
      <c r="B5916" s="189"/>
      <c r="C5916" s="189"/>
      <c r="D5916" s="189"/>
    </row>
    <row r="5917" spans="2:4">
      <c r="B5917" s="189"/>
      <c r="C5917" s="189"/>
      <c r="D5917" s="189"/>
    </row>
    <row r="5918" spans="2:4">
      <c r="B5918" s="189"/>
      <c r="C5918" s="189"/>
      <c r="D5918" s="189"/>
    </row>
    <row r="5919" spans="2:4">
      <c r="B5919" s="189"/>
      <c r="C5919" s="189"/>
      <c r="D5919" s="189"/>
    </row>
    <row r="5920" spans="2:4">
      <c r="B5920" s="189"/>
      <c r="C5920" s="189"/>
      <c r="D5920" s="189"/>
    </row>
    <row r="5921" spans="2:4">
      <c r="B5921" s="189"/>
      <c r="C5921" s="189"/>
      <c r="D5921" s="189"/>
    </row>
    <row r="5922" spans="2:4">
      <c r="B5922" s="189"/>
      <c r="C5922" s="189"/>
      <c r="D5922" s="189"/>
    </row>
    <row r="5923" spans="2:4">
      <c r="B5923" s="189"/>
      <c r="C5923" s="189"/>
      <c r="D5923" s="189"/>
    </row>
    <row r="5924" spans="2:4">
      <c r="B5924" s="189"/>
      <c r="C5924" s="189"/>
      <c r="D5924" s="189"/>
    </row>
    <row r="5925" spans="2:4">
      <c r="B5925" s="189"/>
      <c r="C5925" s="189"/>
      <c r="D5925" s="189"/>
    </row>
    <row r="5926" spans="2:4">
      <c r="B5926" s="189"/>
      <c r="C5926" s="189"/>
      <c r="D5926" s="189"/>
    </row>
    <row r="5927" spans="2:4">
      <c r="B5927" s="189"/>
      <c r="C5927" s="189"/>
      <c r="D5927" s="189"/>
    </row>
    <row r="5928" spans="2:4">
      <c r="B5928" s="189"/>
      <c r="C5928" s="189"/>
      <c r="D5928" s="189"/>
    </row>
    <row r="5929" spans="2:4">
      <c r="B5929" s="189"/>
      <c r="C5929" s="189"/>
      <c r="D5929" s="189"/>
    </row>
    <row r="5930" spans="2:4">
      <c r="B5930" s="189"/>
      <c r="C5930" s="189"/>
      <c r="D5930" s="189"/>
    </row>
    <row r="5931" spans="2:4">
      <c r="B5931" s="189"/>
      <c r="C5931" s="189"/>
      <c r="D5931" s="189"/>
    </row>
    <row r="5932" spans="2:4">
      <c r="B5932" s="189"/>
      <c r="C5932" s="189"/>
      <c r="D5932" s="189"/>
    </row>
    <row r="5933" spans="2:4">
      <c r="B5933" s="189"/>
      <c r="C5933" s="189"/>
      <c r="D5933" s="189"/>
    </row>
    <row r="5934" spans="2:4">
      <c r="B5934" s="189"/>
      <c r="C5934" s="189"/>
      <c r="D5934" s="189"/>
    </row>
    <row r="5935" spans="2:4">
      <c r="B5935" s="189"/>
      <c r="C5935" s="189"/>
      <c r="D5935" s="189"/>
    </row>
    <row r="5936" spans="2:4">
      <c r="B5936" s="189"/>
      <c r="C5936" s="189"/>
      <c r="D5936" s="189"/>
    </row>
    <row r="5937" spans="2:4">
      <c r="B5937" s="189"/>
      <c r="C5937" s="189"/>
      <c r="D5937" s="189"/>
    </row>
    <row r="5938" spans="2:4">
      <c r="B5938" s="189"/>
      <c r="C5938" s="189"/>
      <c r="D5938" s="189"/>
    </row>
    <row r="5939" spans="2:4">
      <c r="B5939" s="189"/>
      <c r="C5939" s="189"/>
      <c r="D5939" s="189"/>
    </row>
    <row r="5940" spans="2:4">
      <c r="B5940" s="189"/>
      <c r="C5940" s="189"/>
      <c r="D5940" s="189"/>
    </row>
    <row r="5941" spans="2:4">
      <c r="B5941" s="189"/>
      <c r="C5941" s="189"/>
      <c r="D5941" s="189"/>
    </row>
    <row r="5942" spans="2:4">
      <c r="B5942" s="189"/>
      <c r="C5942" s="189"/>
      <c r="D5942" s="189"/>
    </row>
    <row r="5943" spans="2:4">
      <c r="B5943" s="189"/>
      <c r="C5943" s="189"/>
      <c r="D5943" s="189"/>
    </row>
    <row r="5944" spans="2:4">
      <c r="B5944" s="189"/>
      <c r="C5944" s="189"/>
      <c r="D5944" s="189"/>
    </row>
    <row r="5945" spans="2:4">
      <c r="B5945" s="189"/>
      <c r="C5945" s="189"/>
      <c r="D5945" s="189"/>
    </row>
    <row r="5946" spans="2:4">
      <c r="B5946" s="189"/>
      <c r="C5946" s="189"/>
      <c r="D5946" s="189"/>
    </row>
    <row r="5947" spans="2:4">
      <c r="B5947" s="189"/>
      <c r="C5947" s="189"/>
      <c r="D5947" s="189"/>
    </row>
    <row r="5948" spans="2:4">
      <c r="B5948" s="189"/>
      <c r="C5948" s="189"/>
      <c r="D5948" s="189"/>
    </row>
    <row r="5949" spans="2:4">
      <c r="B5949" s="189"/>
      <c r="C5949" s="189"/>
      <c r="D5949" s="189"/>
    </row>
    <row r="5950" spans="2:4">
      <c r="B5950" s="189"/>
      <c r="C5950" s="189"/>
      <c r="D5950" s="189"/>
    </row>
    <row r="5951" spans="2:4">
      <c r="B5951" s="189"/>
      <c r="C5951" s="189"/>
      <c r="D5951" s="189"/>
    </row>
    <row r="5952" spans="2:4">
      <c r="B5952" s="189"/>
      <c r="C5952" s="189"/>
      <c r="D5952" s="189"/>
    </row>
    <row r="5953" spans="2:4">
      <c r="B5953" s="189"/>
      <c r="C5953" s="189"/>
      <c r="D5953" s="189"/>
    </row>
    <row r="5954" spans="2:4">
      <c r="B5954" s="189"/>
      <c r="C5954" s="189"/>
      <c r="D5954" s="189"/>
    </row>
    <row r="5955" spans="2:4">
      <c r="B5955" s="189"/>
      <c r="C5955" s="189"/>
      <c r="D5955" s="189"/>
    </row>
    <row r="5956" spans="2:4">
      <c r="B5956" s="189"/>
      <c r="C5956" s="189"/>
      <c r="D5956" s="189"/>
    </row>
    <row r="5957" spans="2:4">
      <c r="B5957" s="189"/>
      <c r="C5957" s="189"/>
      <c r="D5957" s="189"/>
    </row>
    <row r="5958" spans="2:4">
      <c r="B5958" s="189"/>
      <c r="C5958" s="189"/>
      <c r="D5958" s="189"/>
    </row>
    <row r="5959" spans="2:4">
      <c r="B5959" s="189"/>
      <c r="C5959" s="189"/>
      <c r="D5959" s="189"/>
    </row>
    <row r="5960" spans="2:4">
      <c r="B5960" s="189"/>
      <c r="C5960" s="189"/>
      <c r="D5960" s="189"/>
    </row>
    <row r="5961" spans="2:4">
      <c r="B5961" s="189"/>
      <c r="C5961" s="189"/>
      <c r="D5961" s="189"/>
    </row>
    <row r="5962" spans="2:4">
      <c r="B5962" s="189"/>
      <c r="C5962" s="189"/>
      <c r="D5962" s="189"/>
    </row>
    <row r="5963" spans="2:4">
      <c r="B5963" s="189"/>
      <c r="C5963" s="189"/>
      <c r="D5963" s="189"/>
    </row>
    <row r="5964" spans="2:4">
      <c r="B5964" s="189"/>
      <c r="C5964" s="189"/>
      <c r="D5964" s="189"/>
    </row>
    <row r="5965" spans="2:4">
      <c r="B5965" s="189"/>
      <c r="C5965" s="189"/>
      <c r="D5965" s="189"/>
    </row>
    <row r="5966" spans="2:4">
      <c r="B5966" s="189"/>
      <c r="C5966" s="189"/>
      <c r="D5966" s="189"/>
    </row>
    <row r="5967" spans="2:4">
      <c r="B5967" s="189"/>
      <c r="C5967" s="189"/>
      <c r="D5967" s="189"/>
    </row>
    <row r="5968" spans="2:4">
      <c r="B5968" s="189"/>
      <c r="C5968" s="189"/>
      <c r="D5968" s="189"/>
    </row>
    <row r="5969" spans="2:4">
      <c r="B5969" s="189"/>
      <c r="C5969" s="189"/>
      <c r="D5969" s="189"/>
    </row>
    <row r="5970" spans="2:4">
      <c r="B5970" s="189"/>
      <c r="C5970" s="189"/>
      <c r="D5970" s="189"/>
    </row>
    <row r="5971" spans="2:4">
      <c r="B5971" s="189"/>
      <c r="C5971" s="189"/>
      <c r="D5971" s="189"/>
    </row>
    <row r="5972" spans="2:4">
      <c r="B5972" s="189"/>
      <c r="C5972" s="189"/>
      <c r="D5972" s="189"/>
    </row>
    <row r="5973" spans="2:4">
      <c r="B5973" s="189"/>
      <c r="C5973" s="189"/>
      <c r="D5973" s="189"/>
    </row>
    <row r="5974" spans="2:4">
      <c r="B5974" s="189"/>
      <c r="C5974" s="189"/>
      <c r="D5974" s="189"/>
    </row>
    <row r="5975" spans="2:4">
      <c r="B5975" s="189"/>
      <c r="C5975" s="189"/>
      <c r="D5975" s="189"/>
    </row>
    <row r="5976" spans="2:4">
      <c r="B5976" s="189"/>
      <c r="C5976" s="189"/>
      <c r="D5976" s="189"/>
    </row>
    <row r="5977" spans="2:4">
      <c r="B5977" s="189"/>
      <c r="C5977" s="189"/>
      <c r="D5977" s="189"/>
    </row>
    <row r="5978" spans="2:4">
      <c r="B5978" s="189"/>
      <c r="C5978" s="189"/>
      <c r="D5978" s="189"/>
    </row>
    <row r="5979" spans="2:4">
      <c r="B5979" s="189"/>
      <c r="C5979" s="189"/>
      <c r="D5979" s="189"/>
    </row>
    <row r="5980" spans="2:4">
      <c r="B5980" s="189"/>
      <c r="C5980" s="189"/>
      <c r="D5980" s="189"/>
    </row>
    <row r="5981" spans="2:4">
      <c r="B5981" s="189"/>
      <c r="C5981" s="189"/>
      <c r="D5981" s="189"/>
    </row>
    <row r="5982" spans="2:4">
      <c r="B5982" s="189"/>
      <c r="C5982" s="189"/>
      <c r="D5982" s="189"/>
    </row>
    <row r="5983" spans="2:4">
      <c r="B5983" s="189"/>
      <c r="C5983" s="189"/>
      <c r="D5983" s="189"/>
    </row>
    <row r="5984" spans="2:4">
      <c r="B5984" s="189"/>
      <c r="C5984" s="189"/>
      <c r="D5984" s="189"/>
    </row>
    <row r="5985" spans="2:4">
      <c r="B5985" s="189"/>
      <c r="C5985" s="189"/>
      <c r="D5985" s="189"/>
    </row>
    <row r="5986" spans="2:4">
      <c r="B5986" s="189"/>
      <c r="C5986" s="189"/>
      <c r="D5986" s="189"/>
    </row>
    <row r="5987" spans="2:4">
      <c r="B5987" s="189"/>
      <c r="C5987" s="189"/>
      <c r="D5987" s="189"/>
    </row>
    <row r="5988" spans="2:4">
      <c r="B5988" s="189"/>
      <c r="C5988" s="189"/>
      <c r="D5988" s="189"/>
    </row>
    <row r="5989" spans="2:4">
      <c r="B5989" s="189"/>
      <c r="C5989" s="189"/>
      <c r="D5989" s="189"/>
    </row>
    <row r="5990" spans="2:4">
      <c r="B5990" s="189"/>
      <c r="C5990" s="189"/>
      <c r="D5990" s="189"/>
    </row>
    <row r="5991" spans="2:4">
      <c r="B5991" s="189"/>
      <c r="C5991" s="189"/>
      <c r="D5991" s="189"/>
    </row>
    <row r="5992" spans="2:4">
      <c r="B5992" s="189"/>
      <c r="C5992" s="189"/>
      <c r="D5992" s="189"/>
    </row>
    <row r="5993" spans="2:4">
      <c r="B5993" s="189"/>
      <c r="C5993" s="189"/>
      <c r="D5993" s="189"/>
    </row>
    <row r="5994" spans="2:4">
      <c r="B5994" s="189"/>
      <c r="C5994" s="189"/>
      <c r="D5994" s="189"/>
    </row>
    <row r="5995" spans="2:4">
      <c r="B5995" s="189"/>
      <c r="C5995" s="189"/>
      <c r="D5995" s="189"/>
    </row>
    <row r="5996" spans="2:4">
      <c r="B5996" s="189"/>
      <c r="C5996" s="189"/>
      <c r="D5996" s="189"/>
    </row>
    <row r="5997" spans="2:4">
      <c r="B5997" s="189"/>
      <c r="C5997" s="189"/>
      <c r="D5997" s="189"/>
    </row>
    <row r="5998" spans="2:4">
      <c r="B5998" s="189"/>
      <c r="C5998" s="189"/>
      <c r="D5998" s="189"/>
    </row>
    <row r="5999" spans="2:4">
      <c r="B5999" s="189"/>
      <c r="C5999" s="189"/>
      <c r="D5999" s="189"/>
    </row>
    <row r="6000" spans="2:4">
      <c r="B6000" s="189"/>
      <c r="C6000" s="189"/>
      <c r="D6000" s="189"/>
    </row>
    <row r="6001" spans="2:4">
      <c r="B6001" s="189"/>
      <c r="C6001" s="189"/>
      <c r="D6001" s="189"/>
    </row>
    <row r="6002" spans="2:4">
      <c r="B6002" s="189"/>
      <c r="C6002" s="189"/>
      <c r="D6002" s="189"/>
    </row>
    <row r="6003" spans="2:4">
      <c r="B6003" s="189"/>
      <c r="C6003" s="189"/>
      <c r="D6003" s="189"/>
    </row>
    <row r="6004" spans="2:4">
      <c r="B6004" s="189"/>
      <c r="C6004" s="189"/>
      <c r="D6004" s="189"/>
    </row>
    <row r="6005" spans="2:4">
      <c r="B6005" s="189"/>
      <c r="C6005" s="189"/>
      <c r="D6005" s="189"/>
    </row>
    <row r="6006" spans="2:4">
      <c r="B6006" s="189"/>
      <c r="C6006" s="189"/>
      <c r="D6006" s="189"/>
    </row>
    <row r="6007" spans="2:4">
      <c r="B6007" s="189"/>
      <c r="C6007" s="189"/>
      <c r="D6007" s="189"/>
    </row>
    <row r="6008" spans="2:4">
      <c r="B6008" s="189"/>
      <c r="C6008" s="189"/>
      <c r="D6008" s="189"/>
    </row>
    <row r="6009" spans="2:4">
      <c r="B6009" s="189"/>
      <c r="C6009" s="189"/>
      <c r="D6009" s="189"/>
    </row>
    <row r="6010" spans="2:4">
      <c r="B6010" s="189"/>
      <c r="C6010" s="189"/>
      <c r="D6010" s="189"/>
    </row>
    <row r="6011" spans="2:4">
      <c r="B6011" s="189"/>
      <c r="C6011" s="189"/>
      <c r="D6011" s="189"/>
    </row>
    <row r="6012" spans="2:4">
      <c r="B6012" s="189"/>
      <c r="C6012" s="189"/>
      <c r="D6012" s="189"/>
    </row>
    <row r="6013" spans="2:4">
      <c r="B6013" s="189"/>
      <c r="C6013" s="189"/>
      <c r="D6013" s="189"/>
    </row>
    <row r="6014" spans="2:4">
      <c r="B6014" s="189"/>
      <c r="C6014" s="189"/>
      <c r="D6014" s="189"/>
    </row>
    <row r="6015" spans="2:4">
      <c r="B6015" s="189"/>
      <c r="C6015" s="189"/>
      <c r="D6015" s="189"/>
    </row>
    <row r="6016" spans="2:4">
      <c r="B6016" s="189"/>
      <c r="C6016" s="189"/>
      <c r="D6016" s="189"/>
    </row>
    <row r="6017" spans="2:4">
      <c r="B6017" s="189"/>
      <c r="C6017" s="189"/>
      <c r="D6017" s="189"/>
    </row>
    <row r="6018" spans="2:4">
      <c r="B6018" s="189"/>
      <c r="C6018" s="189"/>
      <c r="D6018" s="189"/>
    </row>
    <row r="6019" spans="2:4">
      <c r="B6019" s="189"/>
      <c r="C6019" s="189"/>
      <c r="D6019" s="189"/>
    </row>
    <row r="6020" spans="2:4">
      <c r="B6020" s="189"/>
      <c r="C6020" s="189"/>
      <c r="D6020" s="189"/>
    </row>
    <row r="6021" spans="2:4">
      <c r="B6021" s="189"/>
      <c r="C6021" s="189"/>
      <c r="D6021" s="189"/>
    </row>
    <row r="6022" spans="2:4">
      <c r="B6022" s="189"/>
      <c r="C6022" s="189"/>
      <c r="D6022" s="189"/>
    </row>
    <row r="6023" spans="2:4">
      <c r="B6023" s="189"/>
      <c r="C6023" s="189"/>
      <c r="D6023" s="189"/>
    </row>
    <row r="6024" spans="2:4">
      <c r="B6024" s="189"/>
      <c r="C6024" s="189"/>
      <c r="D6024" s="189"/>
    </row>
    <row r="6025" spans="2:4">
      <c r="B6025" s="189"/>
      <c r="C6025" s="189"/>
      <c r="D6025" s="189"/>
    </row>
    <row r="6026" spans="2:4">
      <c r="B6026" s="189"/>
      <c r="C6026" s="189"/>
      <c r="D6026" s="189"/>
    </row>
    <row r="6027" spans="2:4">
      <c r="B6027" s="189"/>
      <c r="C6027" s="189"/>
      <c r="D6027" s="189"/>
    </row>
    <row r="6028" spans="2:4">
      <c r="B6028" s="189"/>
      <c r="C6028" s="189"/>
      <c r="D6028" s="189"/>
    </row>
    <row r="6029" spans="2:4">
      <c r="B6029" s="189"/>
      <c r="C6029" s="189"/>
      <c r="D6029" s="189"/>
    </row>
    <row r="6030" spans="2:4">
      <c r="B6030" s="189"/>
      <c r="C6030" s="189"/>
      <c r="D6030" s="189"/>
    </row>
    <row r="6031" spans="2:4">
      <c r="B6031" s="189"/>
      <c r="C6031" s="189"/>
      <c r="D6031" s="189"/>
    </row>
    <row r="6032" spans="2:4">
      <c r="B6032" s="189"/>
      <c r="C6032" s="189"/>
      <c r="D6032" s="189"/>
    </row>
    <row r="6033" spans="2:4">
      <c r="B6033" s="189"/>
      <c r="C6033" s="189"/>
      <c r="D6033" s="189"/>
    </row>
    <row r="6034" spans="2:4">
      <c r="B6034" s="189"/>
      <c r="C6034" s="189"/>
      <c r="D6034" s="189"/>
    </row>
    <row r="6035" spans="2:4">
      <c r="B6035" s="189"/>
      <c r="C6035" s="189"/>
      <c r="D6035" s="189"/>
    </row>
    <row r="6036" spans="2:4">
      <c r="B6036" s="189"/>
      <c r="C6036" s="189"/>
      <c r="D6036" s="189"/>
    </row>
    <row r="6037" spans="2:4">
      <c r="B6037" s="189"/>
      <c r="C6037" s="189"/>
      <c r="D6037" s="189"/>
    </row>
    <row r="6038" spans="2:4">
      <c r="B6038" s="189"/>
      <c r="C6038" s="189"/>
      <c r="D6038" s="189"/>
    </row>
    <row r="6039" spans="2:4">
      <c r="B6039" s="189"/>
      <c r="C6039" s="189"/>
      <c r="D6039" s="189"/>
    </row>
    <row r="6040" spans="2:4">
      <c r="B6040" s="189"/>
      <c r="C6040" s="189"/>
      <c r="D6040" s="189"/>
    </row>
    <row r="6041" spans="2:4">
      <c r="B6041" s="189"/>
      <c r="C6041" s="189"/>
      <c r="D6041" s="189"/>
    </row>
    <row r="6042" spans="2:4">
      <c r="B6042" s="189"/>
      <c r="C6042" s="189"/>
      <c r="D6042" s="189"/>
    </row>
    <row r="6043" spans="2:4">
      <c r="B6043" s="189"/>
      <c r="C6043" s="189"/>
      <c r="D6043" s="189"/>
    </row>
    <row r="6044" spans="2:4">
      <c r="B6044" s="189"/>
      <c r="C6044" s="189"/>
      <c r="D6044" s="189"/>
    </row>
    <row r="6045" spans="2:4">
      <c r="B6045" s="189"/>
      <c r="C6045" s="189"/>
      <c r="D6045" s="189"/>
    </row>
    <row r="6046" spans="2:4">
      <c r="B6046" s="189"/>
      <c r="C6046" s="189"/>
      <c r="D6046" s="189"/>
    </row>
    <row r="6047" spans="2:4">
      <c r="B6047" s="189"/>
      <c r="C6047" s="189"/>
      <c r="D6047" s="189"/>
    </row>
    <row r="6048" spans="2:4">
      <c r="B6048" s="189"/>
      <c r="C6048" s="189"/>
      <c r="D6048" s="189"/>
    </row>
    <row r="6049" spans="2:4">
      <c r="B6049" s="189"/>
      <c r="C6049" s="189"/>
      <c r="D6049" s="189"/>
    </row>
    <row r="6050" spans="2:4">
      <c r="B6050" s="189"/>
      <c r="C6050" s="189"/>
      <c r="D6050" s="189"/>
    </row>
    <row r="6051" spans="2:4">
      <c r="B6051" s="189"/>
      <c r="C6051" s="189"/>
      <c r="D6051" s="189"/>
    </row>
    <row r="6052" spans="2:4">
      <c r="B6052" s="189"/>
      <c r="C6052" s="189"/>
      <c r="D6052" s="189"/>
    </row>
    <row r="6053" spans="2:4">
      <c r="B6053" s="189"/>
      <c r="C6053" s="189"/>
      <c r="D6053" s="189"/>
    </row>
    <row r="6054" spans="2:4">
      <c r="B6054" s="189"/>
      <c r="C6054" s="189"/>
      <c r="D6054" s="189"/>
    </row>
    <row r="6055" spans="2:4">
      <c r="B6055" s="189"/>
      <c r="C6055" s="189"/>
      <c r="D6055" s="189"/>
    </row>
    <row r="6056" spans="2:4">
      <c r="B6056" s="189"/>
      <c r="C6056" s="189"/>
      <c r="D6056" s="189"/>
    </row>
    <row r="6057" spans="2:4">
      <c r="B6057" s="189"/>
      <c r="C6057" s="189"/>
      <c r="D6057" s="189"/>
    </row>
    <row r="6058" spans="2:4">
      <c r="B6058" s="189"/>
      <c r="C6058" s="189"/>
      <c r="D6058" s="189"/>
    </row>
    <row r="6059" spans="2:4">
      <c r="B6059" s="189"/>
      <c r="C6059" s="189"/>
      <c r="D6059" s="189"/>
    </row>
    <row r="6060" spans="2:4">
      <c r="B6060" s="189"/>
      <c r="C6060" s="189"/>
      <c r="D6060" s="189"/>
    </row>
    <row r="6061" spans="2:4">
      <c r="B6061" s="189"/>
      <c r="C6061" s="189"/>
      <c r="D6061" s="189"/>
    </row>
    <row r="6062" spans="2:4">
      <c r="B6062" s="189"/>
      <c r="C6062" s="189"/>
      <c r="D6062" s="189"/>
    </row>
    <row r="6063" spans="2:4">
      <c r="B6063" s="189"/>
      <c r="C6063" s="189"/>
      <c r="D6063" s="189"/>
    </row>
    <row r="6064" spans="2:4">
      <c r="B6064" s="189"/>
      <c r="C6064" s="189"/>
      <c r="D6064" s="189"/>
    </row>
    <row r="6065" spans="2:4">
      <c r="B6065" s="189"/>
      <c r="C6065" s="189"/>
      <c r="D6065" s="189"/>
    </row>
    <row r="6066" spans="2:4">
      <c r="B6066" s="189"/>
      <c r="C6066" s="189"/>
      <c r="D6066" s="189"/>
    </row>
    <row r="6067" spans="2:4">
      <c r="B6067" s="189"/>
      <c r="C6067" s="189"/>
      <c r="D6067" s="189"/>
    </row>
    <row r="6068" spans="2:4">
      <c r="B6068" s="189"/>
      <c r="C6068" s="189"/>
      <c r="D6068" s="189"/>
    </row>
    <row r="6069" spans="2:4">
      <c r="B6069" s="189"/>
      <c r="C6069" s="189"/>
      <c r="D6069" s="189"/>
    </row>
    <row r="6070" spans="2:4">
      <c r="B6070" s="189"/>
      <c r="C6070" s="189"/>
      <c r="D6070" s="189"/>
    </row>
    <row r="6071" spans="2:4">
      <c r="B6071" s="189"/>
      <c r="C6071" s="189"/>
      <c r="D6071" s="189"/>
    </row>
    <row r="6072" spans="2:4">
      <c r="B6072" s="189"/>
      <c r="C6072" s="189"/>
      <c r="D6072" s="189"/>
    </row>
    <row r="6073" spans="2:4">
      <c r="B6073" s="189"/>
      <c r="C6073" s="189"/>
      <c r="D6073" s="189"/>
    </row>
    <row r="6074" spans="2:4">
      <c r="B6074" s="189"/>
      <c r="C6074" s="189"/>
      <c r="D6074" s="189"/>
    </row>
    <row r="6075" spans="2:4">
      <c r="B6075" s="189"/>
      <c r="C6075" s="189"/>
      <c r="D6075" s="189"/>
    </row>
    <row r="6076" spans="2:4">
      <c r="B6076" s="189"/>
      <c r="C6076" s="189"/>
      <c r="D6076" s="189"/>
    </row>
    <row r="6077" spans="2:4">
      <c r="B6077" s="189"/>
      <c r="C6077" s="189"/>
      <c r="D6077" s="189"/>
    </row>
    <row r="6078" spans="2:4">
      <c r="B6078" s="189"/>
      <c r="C6078" s="189"/>
      <c r="D6078" s="189"/>
    </row>
    <row r="6079" spans="2:4">
      <c r="B6079" s="189"/>
      <c r="C6079" s="189"/>
      <c r="D6079" s="189"/>
    </row>
    <row r="6080" spans="2:4">
      <c r="B6080" s="189"/>
      <c r="C6080" s="189"/>
      <c r="D6080" s="189"/>
    </row>
    <row r="6081" spans="2:4">
      <c r="B6081" s="189"/>
      <c r="C6081" s="189"/>
      <c r="D6081" s="189"/>
    </row>
    <row r="6082" spans="2:4">
      <c r="B6082" s="189"/>
      <c r="C6082" s="189"/>
      <c r="D6082" s="189"/>
    </row>
    <row r="6083" spans="2:4">
      <c r="B6083" s="189"/>
      <c r="C6083" s="189"/>
      <c r="D6083" s="189"/>
    </row>
    <row r="6084" spans="2:4">
      <c r="B6084" s="189"/>
      <c r="C6084" s="189"/>
      <c r="D6084" s="189"/>
    </row>
    <row r="6085" spans="2:4">
      <c r="B6085" s="189"/>
      <c r="C6085" s="189"/>
      <c r="D6085" s="189"/>
    </row>
    <row r="6086" spans="2:4">
      <c r="B6086" s="189"/>
      <c r="C6086" s="189"/>
      <c r="D6086" s="189"/>
    </row>
    <row r="6087" spans="2:4">
      <c r="B6087" s="189"/>
      <c r="C6087" s="189"/>
      <c r="D6087" s="189"/>
    </row>
    <row r="6088" spans="2:4">
      <c r="B6088" s="189"/>
      <c r="C6088" s="189"/>
      <c r="D6088" s="189"/>
    </row>
    <row r="6089" spans="2:4">
      <c r="B6089" s="189"/>
      <c r="C6089" s="189"/>
      <c r="D6089" s="189"/>
    </row>
    <row r="6090" spans="2:4">
      <c r="B6090" s="189"/>
      <c r="C6090" s="189"/>
      <c r="D6090" s="189"/>
    </row>
    <row r="6091" spans="2:4">
      <c r="B6091" s="189"/>
      <c r="C6091" s="189"/>
      <c r="D6091" s="189"/>
    </row>
    <row r="6092" spans="2:4">
      <c r="B6092" s="189"/>
      <c r="C6092" s="189"/>
      <c r="D6092" s="189"/>
    </row>
    <row r="6093" spans="2:4">
      <c r="B6093" s="189"/>
      <c r="C6093" s="189"/>
      <c r="D6093" s="189"/>
    </row>
    <row r="6094" spans="2:4">
      <c r="B6094" s="189"/>
      <c r="C6094" s="189"/>
      <c r="D6094" s="189"/>
    </row>
    <row r="6095" spans="2:4">
      <c r="B6095" s="189"/>
      <c r="C6095" s="189"/>
      <c r="D6095" s="189"/>
    </row>
    <row r="6096" spans="2:4">
      <c r="B6096" s="189"/>
      <c r="C6096" s="189"/>
      <c r="D6096" s="189"/>
    </row>
    <row r="6097" spans="2:4">
      <c r="B6097" s="189"/>
      <c r="C6097" s="189"/>
      <c r="D6097" s="189"/>
    </row>
    <row r="6098" spans="2:4">
      <c r="B6098" s="189"/>
      <c r="C6098" s="189"/>
      <c r="D6098" s="189"/>
    </row>
    <row r="6099" spans="2:4">
      <c r="B6099" s="189"/>
      <c r="C6099" s="189"/>
      <c r="D6099" s="189"/>
    </row>
    <row r="6100" spans="2:4">
      <c r="B6100" s="189"/>
      <c r="C6100" s="189"/>
      <c r="D6100" s="189"/>
    </row>
    <row r="6101" spans="2:4">
      <c r="B6101" s="189"/>
      <c r="C6101" s="189"/>
      <c r="D6101" s="189"/>
    </row>
    <row r="6102" spans="2:4">
      <c r="B6102" s="189"/>
      <c r="C6102" s="189"/>
      <c r="D6102" s="189"/>
    </row>
    <row r="6103" spans="2:4">
      <c r="B6103" s="189"/>
      <c r="C6103" s="189"/>
      <c r="D6103" s="189"/>
    </row>
    <row r="6104" spans="2:4">
      <c r="B6104" s="189"/>
      <c r="C6104" s="189"/>
      <c r="D6104" s="189"/>
    </row>
    <row r="6105" spans="2:4">
      <c r="B6105" s="189"/>
      <c r="C6105" s="189"/>
      <c r="D6105" s="189"/>
    </row>
    <row r="6106" spans="2:4">
      <c r="B6106" s="189"/>
      <c r="C6106" s="189"/>
      <c r="D6106" s="189"/>
    </row>
    <row r="6107" spans="2:4">
      <c r="B6107" s="189"/>
      <c r="C6107" s="189"/>
      <c r="D6107" s="189"/>
    </row>
    <row r="6108" spans="2:4">
      <c r="B6108" s="189"/>
      <c r="C6108" s="189"/>
      <c r="D6108" s="189"/>
    </row>
    <row r="6109" spans="2:4">
      <c r="B6109" s="189"/>
      <c r="C6109" s="189"/>
      <c r="D6109" s="189"/>
    </row>
    <row r="6110" spans="2:4">
      <c r="B6110" s="189"/>
      <c r="C6110" s="189"/>
      <c r="D6110" s="189"/>
    </row>
    <row r="6111" spans="2:4">
      <c r="B6111" s="189"/>
      <c r="C6111" s="189"/>
      <c r="D6111" s="189"/>
    </row>
    <row r="6112" spans="2:4">
      <c r="B6112" s="189"/>
      <c r="C6112" s="189"/>
      <c r="D6112" s="189"/>
    </row>
    <row r="6113" spans="2:4">
      <c r="B6113" s="189"/>
      <c r="C6113" s="189"/>
      <c r="D6113" s="189"/>
    </row>
    <row r="6114" spans="2:4">
      <c r="B6114" s="189"/>
      <c r="C6114" s="189"/>
      <c r="D6114" s="189"/>
    </row>
    <row r="6115" spans="2:4">
      <c r="B6115" s="189"/>
      <c r="C6115" s="189"/>
      <c r="D6115" s="189"/>
    </row>
    <row r="6116" spans="2:4">
      <c r="B6116" s="189"/>
      <c r="C6116" s="189"/>
      <c r="D6116" s="189"/>
    </row>
    <row r="6117" spans="2:4">
      <c r="B6117" s="189"/>
      <c r="C6117" s="189"/>
      <c r="D6117" s="189"/>
    </row>
    <row r="6118" spans="2:4">
      <c r="B6118" s="189"/>
      <c r="C6118" s="189"/>
      <c r="D6118" s="189"/>
    </row>
    <row r="6119" spans="2:4">
      <c r="B6119" s="189"/>
      <c r="C6119" s="189"/>
      <c r="D6119" s="189"/>
    </row>
    <row r="6120" spans="2:4">
      <c r="B6120" s="189"/>
      <c r="C6120" s="189"/>
      <c r="D6120" s="189"/>
    </row>
    <row r="6121" spans="2:4">
      <c r="B6121" s="189"/>
      <c r="C6121" s="189"/>
      <c r="D6121" s="189"/>
    </row>
    <row r="6122" spans="2:4">
      <c r="B6122" s="189"/>
      <c r="C6122" s="189"/>
      <c r="D6122" s="189"/>
    </row>
    <row r="6123" spans="2:4">
      <c r="B6123" s="189"/>
      <c r="C6123" s="189"/>
      <c r="D6123" s="189"/>
    </row>
    <row r="6124" spans="2:4">
      <c r="B6124" s="189"/>
      <c r="C6124" s="189"/>
      <c r="D6124" s="189"/>
    </row>
    <row r="6125" spans="2:4">
      <c r="B6125" s="189"/>
      <c r="C6125" s="189"/>
      <c r="D6125" s="189"/>
    </row>
    <row r="6126" spans="2:4">
      <c r="B6126" s="189"/>
      <c r="C6126" s="189"/>
      <c r="D6126" s="189"/>
    </row>
    <row r="6127" spans="2:4">
      <c r="B6127" s="189"/>
      <c r="C6127" s="189"/>
      <c r="D6127" s="189"/>
    </row>
    <row r="6128" spans="2:4">
      <c r="B6128" s="189"/>
      <c r="C6128" s="189"/>
      <c r="D6128" s="189"/>
    </row>
    <row r="6129" spans="2:4">
      <c r="B6129" s="189"/>
      <c r="C6129" s="189"/>
      <c r="D6129" s="189"/>
    </row>
    <row r="6130" spans="2:4">
      <c r="B6130" s="189"/>
      <c r="C6130" s="189"/>
      <c r="D6130" s="189"/>
    </row>
    <row r="6131" spans="2:4">
      <c r="B6131" s="189"/>
      <c r="C6131" s="189"/>
      <c r="D6131" s="189"/>
    </row>
    <row r="6132" spans="2:4">
      <c r="B6132" s="189"/>
      <c r="C6132" s="189"/>
      <c r="D6132" s="189"/>
    </row>
    <row r="6133" spans="2:4">
      <c r="B6133" s="189"/>
      <c r="C6133" s="189"/>
      <c r="D6133" s="189"/>
    </row>
    <row r="6134" spans="2:4">
      <c r="B6134" s="189"/>
      <c r="C6134" s="189"/>
      <c r="D6134" s="189"/>
    </row>
    <row r="6135" spans="2:4">
      <c r="B6135" s="189"/>
      <c r="C6135" s="189"/>
      <c r="D6135" s="189"/>
    </row>
    <row r="6136" spans="2:4">
      <c r="B6136" s="189"/>
      <c r="C6136" s="189"/>
      <c r="D6136" s="189"/>
    </row>
    <row r="6137" spans="2:4">
      <c r="B6137" s="189"/>
      <c r="C6137" s="189"/>
      <c r="D6137" s="189"/>
    </row>
    <row r="6138" spans="2:4">
      <c r="B6138" s="189"/>
      <c r="C6138" s="189"/>
      <c r="D6138" s="189"/>
    </row>
    <row r="6139" spans="2:4">
      <c r="B6139" s="189"/>
      <c r="C6139" s="189"/>
      <c r="D6139" s="189"/>
    </row>
    <row r="6140" spans="2:4">
      <c r="B6140" s="189"/>
      <c r="C6140" s="189"/>
      <c r="D6140" s="189"/>
    </row>
    <row r="6141" spans="2:4">
      <c r="B6141" s="189"/>
      <c r="C6141" s="189"/>
      <c r="D6141" s="189"/>
    </row>
    <row r="6142" spans="2:4">
      <c r="B6142" s="189"/>
      <c r="C6142" s="189"/>
      <c r="D6142" s="189"/>
    </row>
    <row r="6143" spans="2:4">
      <c r="B6143" s="189"/>
      <c r="C6143" s="189"/>
      <c r="D6143" s="189"/>
    </row>
    <row r="6144" spans="2:4">
      <c r="B6144" s="189"/>
      <c r="C6144" s="189"/>
      <c r="D6144" s="189"/>
    </row>
    <row r="6145" spans="2:4">
      <c r="B6145" s="189"/>
      <c r="C6145" s="189"/>
      <c r="D6145" s="189"/>
    </row>
    <row r="6146" spans="2:4">
      <c r="B6146" s="189"/>
      <c r="C6146" s="189"/>
      <c r="D6146" s="189"/>
    </row>
    <row r="6147" spans="2:4">
      <c r="B6147" s="189"/>
      <c r="C6147" s="189"/>
      <c r="D6147" s="189"/>
    </row>
    <row r="6148" spans="2:4">
      <c r="B6148" s="189"/>
      <c r="C6148" s="189"/>
      <c r="D6148" s="189"/>
    </row>
    <row r="6149" spans="2:4">
      <c r="B6149" s="189"/>
      <c r="C6149" s="189"/>
      <c r="D6149" s="189"/>
    </row>
    <row r="6150" spans="2:4">
      <c r="B6150" s="189"/>
      <c r="C6150" s="189"/>
      <c r="D6150" s="189"/>
    </row>
    <row r="6151" spans="2:4">
      <c r="B6151" s="189"/>
      <c r="C6151" s="189"/>
      <c r="D6151" s="189"/>
    </row>
    <row r="6152" spans="2:4">
      <c r="B6152" s="189"/>
      <c r="C6152" s="189"/>
      <c r="D6152" s="189"/>
    </row>
    <row r="6153" spans="2:4">
      <c r="B6153" s="189"/>
      <c r="C6153" s="189"/>
      <c r="D6153" s="189"/>
    </row>
    <row r="6154" spans="2:4">
      <c r="B6154" s="189"/>
      <c r="C6154" s="189"/>
      <c r="D6154" s="189"/>
    </row>
    <row r="6155" spans="2:4">
      <c r="B6155" s="189"/>
      <c r="C6155" s="189"/>
      <c r="D6155" s="189"/>
    </row>
    <row r="6156" spans="2:4">
      <c r="B6156" s="189"/>
      <c r="C6156" s="189"/>
      <c r="D6156" s="189"/>
    </row>
    <row r="6157" spans="2:4">
      <c r="B6157" s="189"/>
      <c r="C6157" s="189"/>
      <c r="D6157" s="189"/>
    </row>
    <row r="6158" spans="2:4">
      <c r="B6158" s="189"/>
      <c r="C6158" s="189"/>
      <c r="D6158" s="189"/>
    </row>
    <row r="6159" spans="2:4">
      <c r="B6159" s="189"/>
      <c r="C6159" s="189"/>
      <c r="D6159" s="189"/>
    </row>
    <row r="6160" spans="2:4">
      <c r="B6160" s="189"/>
      <c r="C6160" s="189"/>
      <c r="D6160" s="189"/>
    </row>
    <row r="6161" spans="2:4">
      <c r="B6161" s="189"/>
      <c r="C6161" s="189"/>
      <c r="D6161" s="189"/>
    </row>
    <row r="6162" spans="2:4">
      <c r="B6162" s="189"/>
      <c r="C6162" s="189"/>
      <c r="D6162" s="189"/>
    </row>
    <row r="6163" spans="2:4">
      <c r="B6163" s="189"/>
      <c r="C6163" s="189"/>
      <c r="D6163" s="189"/>
    </row>
    <row r="6164" spans="2:4">
      <c r="B6164" s="189"/>
      <c r="C6164" s="189"/>
      <c r="D6164" s="189"/>
    </row>
    <row r="6165" spans="2:4">
      <c r="B6165" s="189"/>
      <c r="C6165" s="189"/>
      <c r="D6165" s="189"/>
    </row>
    <row r="6166" spans="2:4">
      <c r="B6166" s="189"/>
      <c r="C6166" s="189"/>
      <c r="D6166" s="189"/>
    </row>
    <row r="6167" spans="2:4">
      <c r="B6167" s="189"/>
      <c r="C6167" s="189"/>
      <c r="D6167" s="189"/>
    </row>
    <row r="6168" spans="2:4">
      <c r="B6168" s="189"/>
      <c r="C6168" s="189"/>
      <c r="D6168" s="189"/>
    </row>
    <row r="6169" spans="2:4">
      <c r="B6169" s="189"/>
      <c r="C6169" s="189"/>
      <c r="D6169" s="189"/>
    </row>
    <row r="6170" spans="2:4">
      <c r="B6170" s="189"/>
      <c r="C6170" s="189"/>
      <c r="D6170" s="189"/>
    </row>
    <row r="6171" spans="2:4">
      <c r="B6171" s="189"/>
      <c r="C6171" s="189"/>
      <c r="D6171" s="189"/>
    </row>
    <row r="6172" spans="2:4">
      <c r="B6172" s="189"/>
      <c r="C6172" s="189"/>
      <c r="D6172" s="189"/>
    </row>
    <row r="6173" spans="2:4">
      <c r="B6173" s="189"/>
      <c r="C6173" s="189"/>
      <c r="D6173" s="189"/>
    </row>
    <row r="6174" spans="2:4">
      <c r="B6174" s="189"/>
      <c r="C6174" s="189"/>
      <c r="D6174" s="189"/>
    </row>
    <row r="6175" spans="2:4">
      <c r="B6175" s="189"/>
      <c r="C6175" s="189"/>
      <c r="D6175" s="189"/>
    </row>
    <row r="6176" spans="2:4">
      <c r="B6176" s="189"/>
      <c r="C6176" s="189"/>
      <c r="D6176" s="189"/>
    </row>
    <row r="6177" spans="2:4">
      <c r="B6177" s="189"/>
      <c r="C6177" s="189"/>
      <c r="D6177" s="189"/>
    </row>
    <row r="6178" spans="2:4">
      <c r="B6178" s="189"/>
      <c r="C6178" s="189"/>
      <c r="D6178" s="189"/>
    </row>
    <row r="6179" spans="2:4">
      <c r="B6179" s="189"/>
      <c r="C6179" s="189"/>
      <c r="D6179" s="189"/>
    </row>
    <row r="6180" spans="2:4">
      <c r="B6180" s="189"/>
      <c r="C6180" s="189"/>
      <c r="D6180" s="189"/>
    </row>
    <row r="6181" spans="2:4">
      <c r="B6181" s="189"/>
      <c r="C6181" s="189"/>
      <c r="D6181" s="189"/>
    </row>
    <row r="6182" spans="2:4">
      <c r="B6182" s="189"/>
      <c r="C6182" s="189"/>
      <c r="D6182" s="189"/>
    </row>
    <row r="6183" spans="2:4">
      <c r="B6183" s="189"/>
      <c r="C6183" s="189"/>
      <c r="D6183" s="189"/>
    </row>
    <row r="6184" spans="2:4">
      <c r="B6184" s="189"/>
      <c r="C6184" s="189"/>
      <c r="D6184" s="189"/>
    </row>
    <row r="6185" spans="2:4">
      <c r="B6185" s="189"/>
      <c r="C6185" s="189"/>
      <c r="D6185" s="189"/>
    </row>
    <row r="6186" spans="2:4">
      <c r="B6186" s="189"/>
      <c r="C6186" s="189"/>
      <c r="D6186" s="189"/>
    </row>
    <row r="6187" spans="2:4">
      <c r="B6187" s="189"/>
      <c r="C6187" s="189"/>
      <c r="D6187" s="189"/>
    </row>
    <row r="6188" spans="2:4">
      <c r="B6188" s="189"/>
      <c r="C6188" s="189"/>
      <c r="D6188" s="189"/>
    </row>
    <row r="6189" spans="2:4">
      <c r="B6189" s="189"/>
      <c r="C6189" s="189"/>
      <c r="D6189" s="189"/>
    </row>
    <row r="6190" spans="2:4">
      <c r="B6190" s="189"/>
      <c r="C6190" s="189"/>
      <c r="D6190" s="189"/>
    </row>
    <row r="6191" spans="2:4">
      <c r="B6191" s="189"/>
      <c r="C6191" s="189"/>
      <c r="D6191" s="189"/>
    </row>
    <row r="6192" spans="2:4">
      <c r="B6192" s="189"/>
      <c r="C6192" s="189"/>
      <c r="D6192" s="189"/>
    </row>
    <row r="6193" spans="2:4">
      <c r="B6193" s="189"/>
      <c r="C6193" s="189"/>
      <c r="D6193" s="189"/>
    </row>
    <row r="6194" spans="2:4">
      <c r="B6194" s="189"/>
      <c r="C6194" s="189"/>
      <c r="D6194" s="189"/>
    </row>
    <row r="6195" spans="2:4">
      <c r="B6195" s="189"/>
      <c r="C6195" s="189"/>
      <c r="D6195" s="189"/>
    </row>
    <row r="6196" spans="2:4">
      <c r="B6196" s="189"/>
      <c r="C6196" s="189"/>
      <c r="D6196" s="189"/>
    </row>
    <row r="6197" spans="2:4">
      <c r="B6197" s="189"/>
      <c r="C6197" s="189"/>
      <c r="D6197" s="189"/>
    </row>
    <row r="6198" spans="2:4">
      <c r="B6198" s="189"/>
      <c r="C6198" s="189"/>
      <c r="D6198" s="189"/>
    </row>
    <row r="6199" spans="2:4">
      <c r="B6199" s="189"/>
      <c r="C6199" s="189"/>
      <c r="D6199" s="189"/>
    </row>
    <row r="6200" spans="2:4">
      <c r="B6200" s="189"/>
      <c r="C6200" s="189"/>
      <c r="D6200" s="189"/>
    </row>
    <row r="6201" spans="2:4">
      <c r="B6201" s="189"/>
      <c r="C6201" s="189"/>
      <c r="D6201" s="189"/>
    </row>
    <row r="6202" spans="2:4">
      <c r="B6202" s="189"/>
      <c r="C6202" s="189"/>
      <c r="D6202" s="189"/>
    </row>
    <row r="6203" spans="2:4">
      <c r="B6203" s="189"/>
      <c r="C6203" s="189"/>
      <c r="D6203" s="189"/>
    </row>
    <row r="6204" spans="2:4">
      <c r="B6204" s="189"/>
      <c r="C6204" s="189"/>
      <c r="D6204" s="189"/>
    </row>
    <row r="6205" spans="2:4">
      <c r="B6205" s="189"/>
      <c r="C6205" s="189"/>
      <c r="D6205" s="189"/>
    </row>
    <row r="6206" spans="2:4">
      <c r="B6206" s="189"/>
      <c r="C6206" s="189"/>
      <c r="D6206" s="189"/>
    </row>
    <row r="6207" spans="2:4">
      <c r="B6207" s="189"/>
      <c r="C6207" s="189"/>
      <c r="D6207" s="189"/>
    </row>
    <row r="6208" spans="2:4">
      <c r="B6208" s="189"/>
      <c r="C6208" s="189"/>
      <c r="D6208" s="189"/>
    </row>
    <row r="6209" spans="2:4">
      <c r="B6209" s="189"/>
      <c r="C6209" s="189"/>
      <c r="D6209" s="189"/>
    </row>
    <row r="6210" spans="2:4">
      <c r="B6210" s="189"/>
      <c r="C6210" s="189"/>
      <c r="D6210" s="189"/>
    </row>
    <row r="6211" spans="2:4">
      <c r="B6211" s="189"/>
      <c r="C6211" s="189"/>
      <c r="D6211" s="189"/>
    </row>
    <row r="6212" spans="2:4">
      <c r="B6212" s="189"/>
      <c r="C6212" s="189"/>
      <c r="D6212" s="189"/>
    </row>
    <row r="6213" spans="2:4">
      <c r="B6213" s="189"/>
      <c r="C6213" s="189"/>
      <c r="D6213" s="189"/>
    </row>
    <row r="6214" spans="2:4">
      <c r="B6214" s="189"/>
      <c r="C6214" s="189"/>
      <c r="D6214" s="189"/>
    </row>
    <row r="6215" spans="2:4">
      <c r="B6215" s="189"/>
      <c r="C6215" s="189"/>
      <c r="D6215" s="189"/>
    </row>
    <row r="6216" spans="2:4">
      <c r="B6216" s="189"/>
      <c r="C6216" s="189"/>
      <c r="D6216" s="189"/>
    </row>
    <row r="6217" spans="2:4">
      <c r="B6217" s="189"/>
      <c r="C6217" s="189"/>
      <c r="D6217" s="189"/>
    </row>
    <row r="6218" spans="2:4">
      <c r="B6218" s="189"/>
      <c r="C6218" s="189"/>
      <c r="D6218" s="189"/>
    </row>
    <row r="6219" spans="2:4">
      <c r="B6219" s="189"/>
      <c r="C6219" s="189"/>
      <c r="D6219" s="189"/>
    </row>
    <row r="6220" spans="2:4">
      <c r="B6220" s="189"/>
      <c r="C6220" s="189"/>
      <c r="D6220" s="189"/>
    </row>
    <row r="6221" spans="2:4">
      <c r="B6221" s="189"/>
      <c r="C6221" s="189"/>
      <c r="D6221" s="189"/>
    </row>
    <row r="6222" spans="2:4">
      <c r="B6222" s="189"/>
      <c r="C6222" s="189"/>
      <c r="D6222" s="189"/>
    </row>
    <row r="6223" spans="2:4">
      <c r="B6223" s="189"/>
      <c r="C6223" s="189"/>
      <c r="D6223" s="189"/>
    </row>
    <row r="6224" spans="2:4">
      <c r="B6224" s="189"/>
      <c r="C6224" s="189"/>
      <c r="D6224" s="189"/>
    </row>
    <row r="6225" spans="2:4">
      <c r="B6225" s="189"/>
      <c r="C6225" s="189"/>
      <c r="D6225" s="189"/>
    </row>
    <row r="6226" spans="2:4">
      <c r="B6226" s="189"/>
      <c r="C6226" s="189"/>
      <c r="D6226" s="189"/>
    </row>
    <row r="6227" spans="2:4">
      <c r="B6227" s="189"/>
      <c r="C6227" s="189"/>
      <c r="D6227" s="189"/>
    </row>
    <row r="6228" spans="2:4">
      <c r="B6228" s="189"/>
      <c r="C6228" s="189"/>
      <c r="D6228" s="189"/>
    </row>
    <row r="6229" spans="2:4">
      <c r="B6229" s="189"/>
      <c r="C6229" s="189"/>
      <c r="D6229" s="189"/>
    </row>
    <row r="6230" spans="2:4">
      <c r="B6230" s="189"/>
      <c r="C6230" s="189"/>
      <c r="D6230" s="189"/>
    </row>
    <row r="6231" spans="2:4">
      <c r="B6231" s="189"/>
      <c r="C6231" s="189"/>
      <c r="D6231" s="189"/>
    </row>
    <row r="6232" spans="2:4">
      <c r="B6232" s="189"/>
      <c r="C6232" s="189"/>
      <c r="D6232" s="189"/>
    </row>
    <row r="6233" spans="2:4">
      <c r="B6233" s="189"/>
      <c r="C6233" s="189"/>
      <c r="D6233" s="189"/>
    </row>
    <row r="6234" spans="2:4">
      <c r="B6234" s="189"/>
      <c r="C6234" s="189"/>
      <c r="D6234" s="189"/>
    </row>
    <row r="6235" spans="2:4">
      <c r="B6235" s="189"/>
      <c r="C6235" s="189"/>
      <c r="D6235" s="189"/>
    </row>
    <row r="6236" spans="2:4">
      <c r="B6236" s="189"/>
      <c r="C6236" s="189"/>
      <c r="D6236" s="189"/>
    </row>
    <row r="6237" spans="2:4">
      <c r="B6237" s="189"/>
      <c r="C6237" s="189"/>
      <c r="D6237" s="189"/>
    </row>
    <row r="6238" spans="2:4">
      <c r="B6238" s="189"/>
      <c r="C6238" s="189"/>
      <c r="D6238" s="189"/>
    </row>
    <row r="6239" spans="2:4">
      <c r="B6239" s="189"/>
      <c r="C6239" s="189"/>
      <c r="D6239" s="189"/>
    </row>
    <row r="6240" spans="2:4">
      <c r="B6240" s="189"/>
      <c r="C6240" s="189"/>
      <c r="D6240" s="189"/>
    </row>
    <row r="6241" spans="2:4">
      <c r="B6241" s="189"/>
      <c r="C6241" s="189"/>
      <c r="D6241" s="189"/>
    </row>
    <row r="6242" spans="2:4">
      <c r="B6242" s="189"/>
      <c r="C6242" s="189"/>
      <c r="D6242" s="189"/>
    </row>
    <row r="6243" spans="2:4">
      <c r="B6243" s="189"/>
      <c r="C6243" s="189"/>
      <c r="D6243" s="189"/>
    </row>
    <row r="6244" spans="2:4">
      <c r="B6244" s="189"/>
      <c r="C6244" s="189"/>
      <c r="D6244" s="189"/>
    </row>
    <row r="6245" spans="2:4">
      <c r="B6245" s="189"/>
      <c r="C6245" s="189"/>
      <c r="D6245" s="189"/>
    </row>
    <row r="6246" spans="2:4">
      <c r="B6246" s="189"/>
      <c r="C6246" s="189"/>
      <c r="D6246" s="189"/>
    </row>
    <row r="6247" spans="2:4">
      <c r="B6247" s="189"/>
      <c r="C6247" s="189"/>
      <c r="D6247" s="189"/>
    </row>
    <row r="6248" spans="2:4">
      <c r="B6248" s="189"/>
      <c r="C6248" s="189"/>
      <c r="D6248" s="189"/>
    </row>
    <row r="6249" spans="2:4">
      <c r="B6249" s="189"/>
      <c r="C6249" s="189"/>
      <c r="D6249" s="189"/>
    </row>
    <row r="6250" spans="2:4">
      <c r="B6250" s="189"/>
      <c r="C6250" s="189"/>
      <c r="D6250" s="189"/>
    </row>
    <row r="6251" spans="2:4">
      <c r="B6251" s="189"/>
      <c r="C6251" s="189"/>
      <c r="D6251" s="189"/>
    </row>
    <row r="6252" spans="2:4">
      <c r="B6252" s="189"/>
      <c r="C6252" s="189"/>
      <c r="D6252" s="189"/>
    </row>
    <row r="6253" spans="2:4">
      <c r="B6253" s="189"/>
      <c r="C6253" s="189"/>
      <c r="D6253" s="189"/>
    </row>
    <row r="6254" spans="2:4">
      <c r="B6254" s="189"/>
      <c r="C6254" s="189"/>
      <c r="D6254" s="189"/>
    </row>
    <row r="6255" spans="2:4">
      <c r="B6255" s="189"/>
      <c r="C6255" s="189"/>
      <c r="D6255" s="189"/>
    </row>
    <row r="6256" spans="2:4">
      <c r="B6256" s="189"/>
      <c r="C6256" s="189"/>
      <c r="D6256" s="189"/>
    </row>
    <row r="6257" spans="2:4">
      <c r="B6257" s="189"/>
      <c r="C6257" s="189"/>
      <c r="D6257" s="189"/>
    </row>
    <row r="6258" spans="2:4">
      <c r="B6258" s="189"/>
      <c r="C6258" s="189"/>
      <c r="D6258" s="189"/>
    </row>
    <row r="6259" spans="2:4">
      <c r="B6259" s="189"/>
      <c r="C6259" s="189"/>
      <c r="D6259" s="189"/>
    </row>
    <row r="6260" spans="2:4">
      <c r="B6260" s="189"/>
      <c r="C6260" s="189"/>
      <c r="D6260" s="189"/>
    </row>
    <row r="6261" spans="2:4">
      <c r="B6261" s="189"/>
      <c r="C6261" s="189"/>
      <c r="D6261" s="189"/>
    </row>
    <row r="6262" spans="2:4">
      <c r="B6262" s="189"/>
      <c r="C6262" s="189"/>
      <c r="D6262" s="189"/>
    </row>
    <row r="6263" spans="2:4">
      <c r="B6263" s="189"/>
      <c r="C6263" s="189"/>
      <c r="D6263" s="189"/>
    </row>
    <row r="6264" spans="2:4">
      <c r="B6264" s="189"/>
      <c r="C6264" s="189"/>
      <c r="D6264" s="189"/>
    </row>
    <row r="6265" spans="2:4">
      <c r="B6265" s="189"/>
      <c r="C6265" s="189"/>
      <c r="D6265" s="189"/>
    </row>
    <row r="6266" spans="2:4">
      <c r="B6266" s="189"/>
      <c r="C6266" s="189"/>
      <c r="D6266" s="189"/>
    </row>
    <row r="6267" spans="2:4">
      <c r="B6267" s="189"/>
      <c r="C6267" s="189"/>
      <c r="D6267" s="189"/>
    </row>
    <row r="6268" spans="2:4">
      <c r="B6268" s="189"/>
      <c r="C6268" s="189"/>
      <c r="D6268" s="189"/>
    </row>
    <row r="6269" spans="2:4">
      <c r="B6269" s="189"/>
      <c r="C6269" s="189"/>
      <c r="D6269" s="189"/>
    </row>
    <row r="6270" spans="2:4">
      <c r="B6270" s="189"/>
      <c r="C6270" s="189"/>
      <c r="D6270" s="189"/>
    </row>
    <row r="6271" spans="2:4">
      <c r="B6271" s="189"/>
      <c r="C6271" s="189"/>
      <c r="D6271" s="189"/>
    </row>
    <row r="6272" spans="2:4">
      <c r="B6272" s="189"/>
      <c r="C6272" s="189"/>
      <c r="D6272" s="189"/>
    </row>
    <row r="6273" spans="2:4">
      <c r="B6273" s="189"/>
      <c r="C6273" s="189"/>
      <c r="D6273" s="189"/>
    </row>
    <row r="6274" spans="2:4">
      <c r="B6274" s="189"/>
      <c r="C6274" s="189"/>
      <c r="D6274" s="189"/>
    </row>
    <row r="6275" spans="2:4">
      <c r="B6275" s="189"/>
      <c r="C6275" s="189"/>
      <c r="D6275" s="189"/>
    </row>
    <row r="6276" spans="2:4">
      <c r="B6276" s="189"/>
      <c r="C6276" s="189"/>
      <c r="D6276" s="189"/>
    </row>
    <row r="6277" spans="2:4">
      <c r="B6277" s="189"/>
      <c r="C6277" s="189"/>
      <c r="D6277" s="189"/>
    </row>
    <row r="6278" spans="2:4">
      <c r="B6278" s="189"/>
      <c r="C6278" s="189"/>
      <c r="D6278" s="189"/>
    </row>
    <row r="6279" spans="2:4">
      <c r="B6279" s="189"/>
      <c r="C6279" s="189"/>
      <c r="D6279" s="189"/>
    </row>
    <row r="6280" spans="2:4">
      <c r="B6280" s="189"/>
      <c r="C6280" s="189"/>
      <c r="D6280" s="189"/>
    </row>
    <row r="6281" spans="2:4">
      <c r="B6281" s="189"/>
      <c r="C6281" s="189"/>
      <c r="D6281" s="189"/>
    </row>
    <row r="6282" spans="2:4">
      <c r="B6282" s="189"/>
      <c r="C6282" s="189"/>
      <c r="D6282" s="189"/>
    </row>
    <row r="6283" spans="2:4">
      <c r="B6283" s="189"/>
      <c r="C6283" s="189"/>
      <c r="D6283" s="189"/>
    </row>
    <row r="6284" spans="2:4">
      <c r="B6284" s="189"/>
      <c r="C6284" s="189"/>
      <c r="D6284" s="189"/>
    </row>
    <row r="6285" spans="2:4">
      <c r="B6285" s="189"/>
      <c r="C6285" s="189"/>
      <c r="D6285" s="189"/>
    </row>
    <row r="6286" spans="2:4">
      <c r="B6286" s="189"/>
      <c r="C6286" s="189"/>
      <c r="D6286" s="189"/>
    </row>
    <row r="6287" spans="2:4">
      <c r="B6287" s="189"/>
      <c r="C6287" s="189"/>
      <c r="D6287" s="189"/>
    </row>
    <row r="6288" spans="2:4">
      <c r="B6288" s="189"/>
      <c r="C6288" s="189"/>
      <c r="D6288" s="189"/>
    </row>
    <row r="6289" spans="2:4">
      <c r="B6289" s="189"/>
      <c r="C6289" s="189"/>
      <c r="D6289" s="189"/>
    </row>
    <row r="6290" spans="2:4">
      <c r="B6290" s="189"/>
      <c r="C6290" s="189"/>
      <c r="D6290" s="189"/>
    </row>
    <row r="6291" spans="2:4">
      <c r="B6291" s="189"/>
      <c r="C6291" s="189"/>
      <c r="D6291" s="189"/>
    </row>
    <row r="6292" spans="2:4">
      <c r="B6292" s="189"/>
      <c r="C6292" s="189"/>
      <c r="D6292" s="189"/>
    </row>
    <row r="6293" spans="2:4">
      <c r="B6293" s="189"/>
      <c r="C6293" s="189"/>
      <c r="D6293" s="189"/>
    </row>
    <row r="6294" spans="2:4">
      <c r="B6294" s="189"/>
      <c r="C6294" s="189"/>
      <c r="D6294" s="189"/>
    </row>
    <row r="6295" spans="2:4">
      <c r="B6295" s="189"/>
      <c r="C6295" s="189"/>
      <c r="D6295" s="189"/>
    </row>
    <row r="6296" spans="2:4">
      <c r="B6296" s="189"/>
      <c r="C6296" s="189"/>
      <c r="D6296" s="189"/>
    </row>
    <row r="6297" spans="2:4">
      <c r="B6297" s="189"/>
      <c r="C6297" s="189"/>
      <c r="D6297" s="189"/>
    </row>
    <row r="6298" spans="2:4">
      <c r="B6298" s="189"/>
      <c r="C6298" s="189"/>
      <c r="D6298" s="189"/>
    </row>
    <row r="6299" spans="2:4">
      <c r="B6299" s="189"/>
      <c r="C6299" s="189"/>
      <c r="D6299" s="189"/>
    </row>
    <row r="6300" spans="2:4">
      <c r="B6300" s="189"/>
      <c r="C6300" s="189"/>
      <c r="D6300" s="189"/>
    </row>
    <row r="6301" spans="2:4">
      <c r="B6301" s="189"/>
      <c r="C6301" s="189"/>
      <c r="D6301" s="189"/>
    </row>
    <row r="6302" spans="2:4">
      <c r="B6302" s="189"/>
      <c r="C6302" s="189"/>
      <c r="D6302" s="189"/>
    </row>
    <row r="6303" spans="2:4">
      <c r="B6303" s="189"/>
      <c r="C6303" s="189"/>
      <c r="D6303" s="189"/>
    </row>
    <row r="6304" spans="2:4">
      <c r="B6304" s="189"/>
      <c r="C6304" s="189"/>
      <c r="D6304" s="189"/>
    </row>
    <row r="6305" spans="2:4">
      <c r="B6305" s="189"/>
      <c r="C6305" s="189"/>
      <c r="D6305" s="189"/>
    </row>
    <row r="6306" spans="2:4">
      <c r="B6306" s="189"/>
      <c r="C6306" s="189"/>
      <c r="D6306" s="189"/>
    </row>
    <row r="6307" spans="2:4">
      <c r="B6307" s="189"/>
      <c r="C6307" s="189"/>
      <c r="D6307" s="189"/>
    </row>
    <row r="6308" spans="2:4">
      <c r="B6308" s="189"/>
      <c r="C6308" s="189"/>
      <c r="D6308" s="189"/>
    </row>
    <row r="6309" spans="2:4">
      <c r="B6309" s="189"/>
      <c r="C6309" s="189"/>
      <c r="D6309" s="189"/>
    </row>
    <row r="6310" spans="2:4">
      <c r="B6310" s="189"/>
      <c r="C6310" s="189"/>
      <c r="D6310" s="189"/>
    </row>
    <row r="6311" spans="2:4">
      <c r="B6311" s="189"/>
      <c r="C6311" s="189"/>
      <c r="D6311" s="189"/>
    </row>
    <row r="6312" spans="2:4">
      <c r="B6312" s="189"/>
      <c r="C6312" s="189"/>
      <c r="D6312" s="189"/>
    </row>
    <row r="6313" spans="2:4">
      <c r="B6313" s="189"/>
      <c r="C6313" s="189"/>
      <c r="D6313" s="189"/>
    </row>
    <row r="6314" spans="2:4">
      <c r="B6314" s="189"/>
      <c r="C6314" s="189"/>
      <c r="D6314" s="189"/>
    </row>
    <row r="6315" spans="2:4">
      <c r="B6315" s="189"/>
      <c r="C6315" s="189"/>
      <c r="D6315" s="189"/>
    </row>
    <row r="6316" spans="2:4">
      <c r="B6316" s="189"/>
      <c r="C6316" s="189"/>
      <c r="D6316" s="189"/>
    </row>
    <row r="6317" spans="2:4">
      <c r="B6317" s="189"/>
      <c r="C6317" s="189"/>
      <c r="D6317" s="189"/>
    </row>
    <row r="6318" spans="2:4">
      <c r="B6318" s="189"/>
      <c r="C6318" s="189"/>
      <c r="D6318" s="189"/>
    </row>
    <row r="6319" spans="2:4">
      <c r="B6319" s="189"/>
      <c r="C6319" s="189"/>
      <c r="D6319" s="189"/>
    </row>
    <row r="6320" spans="2:4">
      <c r="B6320" s="189"/>
      <c r="C6320" s="189"/>
      <c r="D6320" s="189"/>
    </row>
    <row r="6321" spans="2:4">
      <c r="B6321" s="189"/>
      <c r="C6321" s="189"/>
      <c r="D6321" s="189"/>
    </row>
    <row r="6322" spans="2:4">
      <c r="B6322" s="189"/>
      <c r="C6322" s="189"/>
      <c r="D6322" s="189"/>
    </row>
    <row r="6323" spans="2:4">
      <c r="B6323" s="189"/>
      <c r="C6323" s="189"/>
      <c r="D6323" s="189"/>
    </row>
    <row r="6324" spans="2:4">
      <c r="B6324" s="189"/>
      <c r="C6324" s="189"/>
      <c r="D6324" s="189"/>
    </row>
    <row r="6325" spans="2:4">
      <c r="B6325" s="189"/>
      <c r="C6325" s="189"/>
      <c r="D6325" s="189"/>
    </row>
    <row r="6326" spans="2:4">
      <c r="B6326" s="189"/>
      <c r="C6326" s="189"/>
      <c r="D6326" s="189"/>
    </row>
    <row r="6327" spans="2:4">
      <c r="B6327" s="189"/>
      <c r="C6327" s="189"/>
      <c r="D6327" s="189"/>
    </row>
    <row r="6328" spans="2:4">
      <c r="B6328" s="189"/>
      <c r="C6328" s="189"/>
      <c r="D6328" s="189"/>
    </row>
    <row r="6329" spans="2:4">
      <c r="B6329" s="189"/>
      <c r="C6329" s="189"/>
      <c r="D6329" s="189"/>
    </row>
    <row r="6330" spans="2:4">
      <c r="B6330" s="189"/>
      <c r="C6330" s="189"/>
      <c r="D6330" s="189"/>
    </row>
    <row r="6331" spans="2:4">
      <c r="B6331" s="189"/>
      <c r="C6331" s="189"/>
      <c r="D6331" s="189"/>
    </row>
    <row r="6332" spans="2:4">
      <c r="B6332" s="189"/>
      <c r="C6332" s="189"/>
      <c r="D6332" s="189"/>
    </row>
    <row r="6333" spans="2:4">
      <c r="B6333" s="189"/>
      <c r="C6333" s="189"/>
      <c r="D6333" s="189"/>
    </row>
    <row r="6334" spans="2:4">
      <c r="B6334" s="189"/>
      <c r="C6334" s="189"/>
      <c r="D6334" s="189"/>
    </row>
    <row r="6335" spans="2:4">
      <c r="B6335" s="189"/>
      <c r="C6335" s="189"/>
      <c r="D6335" s="189"/>
    </row>
    <row r="6336" spans="2:4">
      <c r="B6336" s="189"/>
      <c r="C6336" s="189"/>
      <c r="D6336" s="189"/>
    </row>
    <row r="6337" spans="2:4">
      <c r="B6337" s="189"/>
      <c r="C6337" s="189"/>
      <c r="D6337" s="189"/>
    </row>
    <row r="6338" spans="2:4">
      <c r="B6338" s="189"/>
      <c r="C6338" s="189"/>
      <c r="D6338" s="189"/>
    </row>
    <row r="6339" spans="2:4">
      <c r="B6339" s="189"/>
      <c r="C6339" s="189"/>
      <c r="D6339" s="189"/>
    </row>
    <row r="6340" spans="2:4">
      <c r="B6340" s="189"/>
      <c r="C6340" s="189"/>
      <c r="D6340" s="189"/>
    </row>
    <row r="6341" spans="2:4">
      <c r="B6341" s="189"/>
      <c r="C6341" s="189"/>
      <c r="D6341" s="189"/>
    </row>
    <row r="6342" spans="2:4">
      <c r="B6342" s="189"/>
      <c r="C6342" s="189"/>
      <c r="D6342" s="189"/>
    </row>
    <row r="6343" spans="2:4">
      <c r="B6343" s="189"/>
      <c r="C6343" s="189"/>
      <c r="D6343" s="189"/>
    </row>
    <row r="6344" spans="2:4">
      <c r="B6344" s="189"/>
      <c r="C6344" s="189"/>
      <c r="D6344" s="189"/>
    </row>
    <row r="6345" spans="2:4">
      <c r="B6345" s="189"/>
      <c r="C6345" s="189"/>
      <c r="D6345" s="189"/>
    </row>
    <row r="6346" spans="2:4">
      <c r="B6346" s="189"/>
      <c r="C6346" s="189"/>
      <c r="D6346" s="189"/>
    </row>
    <row r="6347" spans="2:4">
      <c r="B6347" s="189"/>
      <c r="C6347" s="189"/>
      <c r="D6347" s="189"/>
    </row>
    <row r="6348" spans="2:4">
      <c r="B6348" s="189"/>
      <c r="C6348" s="189"/>
      <c r="D6348" s="189"/>
    </row>
    <row r="6349" spans="2:4">
      <c r="B6349" s="189"/>
      <c r="C6349" s="189"/>
      <c r="D6349" s="189"/>
    </row>
    <row r="6350" spans="2:4">
      <c r="B6350" s="189"/>
      <c r="C6350" s="189"/>
      <c r="D6350" s="189"/>
    </row>
    <row r="6351" spans="2:4">
      <c r="B6351" s="189"/>
      <c r="C6351" s="189"/>
      <c r="D6351" s="189"/>
    </row>
    <row r="6352" spans="2:4">
      <c r="B6352" s="189"/>
      <c r="C6352" s="189"/>
      <c r="D6352" s="189"/>
    </row>
    <row r="6353" spans="2:4">
      <c r="B6353" s="189"/>
      <c r="C6353" s="189"/>
      <c r="D6353" s="189"/>
    </row>
    <row r="6354" spans="2:4">
      <c r="B6354" s="189"/>
      <c r="C6354" s="189"/>
      <c r="D6354" s="189"/>
    </row>
    <row r="6355" spans="2:4">
      <c r="B6355" s="189"/>
      <c r="C6355" s="189"/>
      <c r="D6355" s="189"/>
    </row>
    <row r="6356" spans="2:4">
      <c r="B6356" s="189"/>
      <c r="C6356" s="189"/>
      <c r="D6356" s="189"/>
    </row>
    <row r="6357" spans="2:4">
      <c r="B6357" s="189"/>
      <c r="C6357" s="189"/>
      <c r="D6357" s="189"/>
    </row>
    <row r="6358" spans="2:4">
      <c r="B6358" s="189"/>
      <c r="C6358" s="189"/>
      <c r="D6358" s="189"/>
    </row>
    <row r="6359" spans="2:4">
      <c r="B6359" s="189"/>
      <c r="C6359" s="189"/>
      <c r="D6359" s="189"/>
    </row>
    <row r="6360" spans="2:4">
      <c r="B6360" s="189"/>
      <c r="C6360" s="189"/>
      <c r="D6360" s="189"/>
    </row>
    <row r="6361" spans="2:4">
      <c r="B6361" s="189"/>
      <c r="C6361" s="189"/>
      <c r="D6361" s="189"/>
    </row>
    <row r="6362" spans="2:4">
      <c r="B6362" s="189"/>
      <c r="C6362" s="189"/>
      <c r="D6362" s="189"/>
    </row>
    <row r="6363" spans="2:4">
      <c r="B6363" s="189"/>
      <c r="C6363" s="189"/>
      <c r="D6363" s="189"/>
    </row>
    <row r="6364" spans="2:4">
      <c r="B6364" s="189"/>
      <c r="C6364" s="189"/>
      <c r="D6364" s="189"/>
    </row>
    <row r="6365" spans="2:4">
      <c r="B6365" s="189"/>
      <c r="C6365" s="189"/>
      <c r="D6365" s="189"/>
    </row>
    <row r="6366" spans="2:4">
      <c r="B6366" s="189"/>
      <c r="C6366" s="189"/>
      <c r="D6366" s="189"/>
    </row>
    <row r="6367" spans="2:4">
      <c r="B6367" s="189"/>
      <c r="C6367" s="189"/>
      <c r="D6367" s="189"/>
    </row>
    <row r="6368" spans="2:4">
      <c r="B6368" s="189"/>
      <c r="C6368" s="189"/>
      <c r="D6368" s="189"/>
    </row>
    <row r="6369" spans="2:4">
      <c r="B6369" s="189"/>
      <c r="C6369" s="189"/>
      <c r="D6369" s="189"/>
    </row>
    <row r="6370" spans="2:4">
      <c r="B6370" s="189"/>
      <c r="C6370" s="189"/>
      <c r="D6370" s="189"/>
    </row>
    <row r="6371" spans="2:4">
      <c r="B6371" s="189"/>
      <c r="C6371" s="189"/>
      <c r="D6371" s="189"/>
    </row>
    <row r="6372" spans="2:4">
      <c r="B6372" s="189"/>
      <c r="C6372" s="189"/>
      <c r="D6372" s="189"/>
    </row>
    <row r="6373" spans="2:4">
      <c r="B6373" s="189"/>
      <c r="C6373" s="189"/>
      <c r="D6373" s="189"/>
    </row>
    <row r="6374" spans="2:4">
      <c r="B6374" s="189"/>
      <c r="C6374" s="189"/>
      <c r="D6374" s="189"/>
    </row>
    <row r="6375" spans="2:4">
      <c r="B6375" s="189"/>
      <c r="C6375" s="189"/>
      <c r="D6375" s="189"/>
    </row>
    <row r="6376" spans="2:4">
      <c r="B6376" s="189"/>
      <c r="C6376" s="189"/>
      <c r="D6376" s="189"/>
    </row>
    <row r="6377" spans="2:4">
      <c r="B6377" s="189"/>
      <c r="C6377" s="189"/>
      <c r="D6377" s="189"/>
    </row>
    <row r="6378" spans="2:4">
      <c r="B6378" s="189"/>
      <c r="C6378" s="189"/>
      <c r="D6378" s="189"/>
    </row>
    <row r="6379" spans="2:4">
      <c r="B6379" s="189"/>
      <c r="C6379" s="189"/>
      <c r="D6379" s="189"/>
    </row>
    <row r="6380" spans="2:4">
      <c r="B6380" s="189"/>
      <c r="C6380" s="189"/>
      <c r="D6380" s="189"/>
    </row>
    <row r="6381" spans="2:4">
      <c r="B6381" s="189"/>
      <c r="C6381" s="189"/>
      <c r="D6381" s="189"/>
    </row>
    <row r="6382" spans="2:4">
      <c r="B6382" s="189"/>
      <c r="C6382" s="189"/>
      <c r="D6382" s="189"/>
    </row>
    <row r="6383" spans="2:4">
      <c r="B6383" s="189"/>
      <c r="C6383" s="189"/>
      <c r="D6383" s="189"/>
    </row>
    <row r="6384" spans="2:4">
      <c r="B6384" s="189"/>
      <c r="C6384" s="189"/>
      <c r="D6384" s="189"/>
    </row>
    <row r="6385" spans="2:4">
      <c r="B6385" s="189"/>
      <c r="C6385" s="189"/>
      <c r="D6385" s="189"/>
    </row>
    <row r="6386" spans="2:4">
      <c r="B6386" s="189"/>
      <c r="C6386" s="189"/>
      <c r="D6386" s="189"/>
    </row>
    <row r="6387" spans="2:4">
      <c r="B6387" s="189"/>
      <c r="C6387" s="189"/>
      <c r="D6387" s="189"/>
    </row>
    <row r="6388" spans="2:4">
      <c r="B6388" s="189"/>
      <c r="C6388" s="189"/>
      <c r="D6388" s="189"/>
    </row>
    <row r="6389" spans="2:4">
      <c r="B6389" s="189"/>
      <c r="C6389" s="189"/>
      <c r="D6389" s="189"/>
    </row>
    <row r="6390" spans="2:4">
      <c r="B6390" s="189"/>
      <c r="C6390" s="189"/>
      <c r="D6390" s="189"/>
    </row>
    <row r="6391" spans="2:4">
      <c r="B6391" s="189"/>
      <c r="C6391" s="189"/>
      <c r="D6391" s="189"/>
    </row>
    <row r="6392" spans="2:4">
      <c r="B6392" s="189"/>
      <c r="C6392" s="189"/>
      <c r="D6392" s="189"/>
    </row>
    <row r="6393" spans="2:4">
      <c r="B6393" s="189"/>
      <c r="C6393" s="189"/>
      <c r="D6393" s="189"/>
    </row>
    <row r="6394" spans="2:4">
      <c r="B6394" s="189"/>
      <c r="C6394" s="189"/>
      <c r="D6394" s="189"/>
    </row>
    <row r="6395" spans="2:4">
      <c r="B6395" s="189"/>
      <c r="C6395" s="189"/>
      <c r="D6395" s="189"/>
    </row>
    <row r="6396" spans="2:4">
      <c r="B6396" s="189"/>
      <c r="C6396" s="189"/>
      <c r="D6396" s="189"/>
    </row>
    <row r="6397" spans="2:4">
      <c r="B6397" s="189"/>
      <c r="C6397" s="189"/>
      <c r="D6397" s="189"/>
    </row>
    <row r="6398" spans="2:4">
      <c r="B6398" s="189"/>
      <c r="C6398" s="189"/>
      <c r="D6398" s="189"/>
    </row>
    <row r="6399" spans="2:4">
      <c r="B6399" s="189"/>
      <c r="C6399" s="189"/>
      <c r="D6399" s="189"/>
    </row>
    <row r="6400" spans="2:4">
      <c r="B6400" s="189"/>
      <c r="C6400" s="189"/>
      <c r="D6400" s="189"/>
    </row>
    <row r="6401" spans="2:4">
      <c r="B6401" s="189"/>
      <c r="C6401" s="189"/>
      <c r="D6401" s="189"/>
    </row>
    <row r="6402" spans="2:4">
      <c r="B6402" s="189"/>
      <c r="C6402" s="189"/>
      <c r="D6402" s="189"/>
    </row>
    <row r="6403" spans="2:4">
      <c r="B6403" s="189"/>
      <c r="C6403" s="189"/>
      <c r="D6403" s="189"/>
    </row>
    <row r="6404" spans="2:4">
      <c r="B6404" s="189"/>
      <c r="C6404" s="189"/>
      <c r="D6404" s="189"/>
    </row>
    <row r="6405" spans="2:4">
      <c r="B6405" s="189"/>
      <c r="C6405" s="189"/>
      <c r="D6405" s="189"/>
    </row>
    <row r="6406" spans="2:4">
      <c r="B6406" s="189"/>
      <c r="C6406" s="189"/>
      <c r="D6406" s="189"/>
    </row>
    <row r="6407" spans="2:4">
      <c r="B6407" s="189"/>
      <c r="C6407" s="189"/>
      <c r="D6407" s="189"/>
    </row>
    <row r="6408" spans="2:4">
      <c r="B6408" s="189"/>
      <c r="C6408" s="189"/>
      <c r="D6408" s="189"/>
    </row>
    <row r="6409" spans="2:4">
      <c r="B6409" s="189"/>
      <c r="C6409" s="189"/>
      <c r="D6409" s="189"/>
    </row>
    <row r="6410" spans="2:4">
      <c r="B6410" s="189"/>
      <c r="C6410" s="189"/>
      <c r="D6410" s="189"/>
    </row>
    <row r="6411" spans="2:4">
      <c r="B6411" s="189"/>
      <c r="C6411" s="189"/>
      <c r="D6411" s="189"/>
    </row>
    <row r="6412" spans="2:4">
      <c r="B6412" s="189"/>
      <c r="C6412" s="189"/>
      <c r="D6412" s="189"/>
    </row>
    <row r="6413" spans="2:4">
      <c r="B6413" s="189"/>
      <c r="C6413" s="189"/>
      <c r="D6413" s="189"/>
    </row>
    <row r="6414" spans="2:4">
      <c r="B6414" s="189"/>
      <c r="C6414" s="189"/>
      <c r="D6414" s="189"/>
    </row>
    <row r="6415" spans="2:4">
      <c r="B6415" s="189"/>
      <c r="C6415" s="189"/>
      <c r="D6415" s="189"/>
    </row>
    <row r="6416" spans="2:4">
      <c r="B6416" s="189"/>
      <c r="C6416" s="189"/>
      <c r="D6416" s="189"/>
    </row>
    <row r="6417" spans="2:4">
      <c r="B6417" s="189"/>
      <c r="C6417" s="189"/>
      <c r="D6417" s="189"/>
    </row>
    <row r="6418" spans="2:4">
      <c r="B6418" s="189"/>
      <c r="C6418" s="189"/>
      <c r="D6418" s="189"/>
    </row>
    <row r="6419" spans="2:4">
      <c r="B6419" s="189"/>
      <c r="C6419" s="189"/>
      <c r="D6419" s="189"/>
    </row>
    <row r="6420" spans="2:4">
      <c r="B6420" s="189"/>
      <c r="C6420" s="189"/>
      <c r="D6420" s="189"/>
    </row>
    <row r="6421" spans="2:4">
      <c r="B6421" s="189"/>
      <c r="C6421" s="189"/>
      <c r="D6421" s="189"/>
    </row>
    <row r="6422" spans="2:4">
      <c r="B6422" s="189"/>
      <c r="C6422" s="189"/>
      <c r="D6422" s="189"/>
    </row>
    <row r="6423" spans="2:4">
      <c r="B6423" s="189"/>
      <c r="C6423" s="189"/>
      <c r="D6423" s="189"/>
    </row>
    <row r="6424" spans="2:4">
      <c r="B6424" s="189"/>
      <c r="C6424" s="189"/>
      <c r="D6424" s="189"/>
    </row>
    <row r="6425" spans="2:4">
      <c r="B6425" s="189"/>
      <c r="C6425" s="189"/>
      <c r="D6425" s="189"/>
    </row>
    <row r="6426" spans="2:4">
      <c r="B6426" s="189"/>
      <c r="C6426" s="189"/>
      <c r="D6426" s="189"/>
    </row>
    <row r="6427" spans="2:4">
      <c r="B6427" s="189"/>
      <c r="C6427" s="189"/>
      <c r="D6427" s="189"/>
    </row>
    <row r="6428" spans="2:4">
      <c r="B6428" s="189"/>
      <c r="C6428" s="189"/>
      <c r="D6428" s="189"/>
    </row>
    <row r="6429" spans="2:4">
      <c r="B6429" s="189"/>
      <c r="C6429" s="189"/>
      <c r="D6429" s="189"/>
    </row>
    <row r="6430" spans="2:4">
      <c r="B6430" s="189"/>
      <c r="C6430" s="189"/>
      <c r="D6430" s="189"/>
    </row>
    <row r="6431" spans="2:4">
      <c r="B6431" s="189"/>
      <c r="C6431" s="189"/>
      <c r="D6431" s="189"/>
    </row>
    <row r="6432" spans="2:4">
      <c r="B6432" s="189"/>
      <c r="C6432" s="189"/>
      <c r="D6432" s="189"/>
    </row>
    <row r="6433" spans="2:4">
      <c r="B6433" s="189"/>
      <c r="C6433" s="189"/>
      <c r="D6433" s="189"/>
    </row>
    <row r="6434" spans="2:4">
      <c r="B6434" s="189"/>
      <c r="C6434" s="189"/>
      <c r="D6434" s="189"/>
    </row>
    <row r="6435" spans="2:4">
      <c r="B6435" s="189"/>
      <c r="C6435" s="189"/>
      <c r="D6435" s="189"/>
    </row>
    <row r="6436" spans="2:4">
      <c r="B6436" s="189"/>
      <c r="C6436" s="189"/>
      <c r="D6436" s="189"/>
    </row>
    <row r="6437" spans="2:4">
      <c r="B6437" s="189"/>
      <c r="C6437" s="189"/>
      <c r="D6437" s="189"/>
    </row>
    <row r="6438" spans="2:4">
      <c r="B6438" s="189"/>
      <c r="C6438" s="189"/>
      <c r="D6438" s="189"/>
    </row>
    <row r="6439" spans="2:4">
      <c r="B6439" s="189"/>
      <c r="C6439" s="189"/>
      <c r="D6439" s="189"/>
    </row>
    <row r="6440" spans="2:4">
      <c r="B6440" s="189"/>
      <c r="C6440" s="189"/>
      <c r="D6440" s="189"/>
    </row>
    <row r="6441" spans="2:4">
      <c r="B6441" s="189"/>
      <c r="C6441" s="189"/>
      <c r="D6441" s="189"/>
    </row>
    <row r="6442" spans="2:4">
      <c r="B6442" s="189"/>
      <c r="C6442" s="189"/>
      <c r="D6442" s="189"/>
    </row>
    <row r="6443" spans="2:4">
      <c r="B6443" s="189"/>
      <c r="C6443" s="189"/>
      <c r="D6443" s="189"/>
    </row>
    <row r="6444" spans="2:4">
      <c r="B6444" s="189"/>
      <c r="C6444" s="189"/>
      <c r="D6444" s="189"/>
    </row>
    <row r="6445" spans="2:4">
      <c r="B6445" s="189"/>
      <c r="C6445" s="189"/>
      <c r="D6445" s="189"/>
    </row>
    <row r="6446" spans="2:4">
      <c r="B6446" s="189"/>
      <c r="C6446" s="189"/>
      <c r="D6446" s="189"/>
    </row>
    <row r="6447" spans="2:4">
      <c r="B6447" s="189"/>
      <c r="C6447" s="189"/>
      <c r="D6447" s="189"/>
    </row>
    <row r="6448" spans="2:4">
      <c r="B6448" s="189"/>
      <c r="C6448" s="189"/>
      <c r="D6448" s="189"/>
    </row>
    <row r="6449" spans="2:4">
      <c r="B6449" s="189"/>
      <c r="C6449" s="189"/>
      <c r="D6449" s="189"/>
    </row>
    <row r="6450" spans="2:4">
      <c r="B6450" s="189"/>
      <c r="C6450" s="189"/>
      <c r="D6450" s="189"/>
    </row>
    <row r="6451" spans="2:4">
      <c r="B6451" s="189"/>
      <c r="C6451" s="189"/>
      <c r="D6451" s="189"/>
    </row>
    <row r="6452" spans="2:4">
      <c r="B6452" s="189"/>
      <c r="C6452" s="189"/>
      <c r="D6452" s="189"/>
    </row>
    <row r="6453" spans="2:4">
      <c r="B6453" s="189"/>
      <c r="C6453" s="189"/>
      <c r="D6453" s="189"/>
    </row>
    <row r="6454" spans="2:4">
      <c r="B6454" s="189"/>
      <c r="C6454" s="189"/>
      <c r="D6454" s="189"/>
    </row>
    <row r="6455" spans="2:4">
      <c r="B6455" s="189"/>
      <c r="C6455" s="189"/>
      <c r="D6455" s="189"/>
    </row>
    <row r="6456" spans="2:4">
      <c r="B6456" s="189"/>
      <c r="C6456" s="189"/>
      <c r="D6456" s="189"/>
    </row>
    <row r="6457" spans="2:4">
      <c r="B6457" s="189"/>
      <c r="C6457" s="189"/>
      <c r="D6457" s="189"/>
    </row>
    <row r="6458" spans="2:4">
      <c r="B6458" s="189"/>
      <c r="C6458" s="189"/>
      <c r="D6458" s="189"/>
    </row>
    <row r="6459" spans="2:4">
      <c r="B6459" s="189"/>
      <c r="C6459" s="189"/>
      <c r="D6459" s="189"/>
    </row>
    <row r="6460" spans="2:4">
      <c r="B6460" s="189"/>
      <c r="C6460" s="189"/>
      <c r="D6460" s="189"/>
    </row>
    <row r="6461" spans="2:4">
      <c r="B6461" s="189"/>
      <c r="C6461" s="189"/>
      <c r="D6461" s="189"/>
    </row>
    <row r="6462" spans="2:4">
      <c r="B6462" s="189"/>
      <c r="C6462" s="189"/>
      <c r="D6462" s="189"/>
    </row>
    <row r="6463" spans="2:4">
      <c r="B6463" s="189"/>
      <c r="C6463" s="189"/>
      <c r="D6463" s="189"/>
    </row>
    <row r="6464" spans="2:4">
      <c r="B6464" s="189"/>
      <c r="C6464" s="189"/>
      <c r="D6464" s="189"/>
    </row>
    <row r="6465" spans="2:4">
      <c r="B6465" s="189"/>
      <c r="C6465" s="189"/>
      <c r="D6465" s="189"/>
    </row>
    <row r="6466" spans="2:4">
      <c r="B6466" s="189"/>
      <c r="C6466" s="189"/>
      <c r="D6466" s="189"/>
    </row>
    <row r="6467" spans="2:4">
      <c r="B6467" s="189"/>
      <c r="C6467" s="189"/>
      <c r="D6467" s="189"/>
    </row>
    <row r="6468" spans="2:4">
      <c r="B6468" s="189"/>
      <c r="C6468" s="189"/>
      <c r="D6468" s="189"/>
    </row>
    <row r="6469" spans="2:4">
      <c r="B6469" s="189"/>
      <c r="C6469" s="189"/>
      <c r="D6469" s="189"/>
    </row>
    <row r="6470" spans="2:4">
      <c r="B6470" s="189"/>
      <c r="C6470" s="189"/>
      <c r="D6470" s="189"/>
    </row>
    <row r="6471" spans="2:4">
      <c r="B6471" s="189"/>
      <c r="C6471" s="189"/>
      <c r="D6471" s="189"/>
    </row>
    <row r="6472" spans="2:4">
      <c r="B6472" s="189"/>
      <c r="C6472" s="189"/>
      <c r="D6472" s="189"/>
    </row>
    <row r="6473" spans="2:4">
      <c r="B6473" s="189"/>
      <c r="C6473" s="189"/>
      <c r="D6473" s="189"/>
    </row>
    <row r="6474" spans="2:4">
      <c r="B6474" s="189"/>
      <c r="C6474" s="189"/>
      <c r="D6474" s="189"/>
    </row>
    <row r="6475" spans="2:4">
      <c r="B6475" s="189"/>
      <c r="C6475" s="189"/>
      <c r="D6475" s="189"/>
    </row>
    <row r="6476" spans="2:4">
      <c r="B6476" s="189"/>
      <c r="C6476" s="189"/>
      <c r="D6476" s="189"/>
    </row>
    <row r="6477" spans="2:4">
      <c r="B6477" s="189"/>
      <c r="C6477" s="189"/>
      <c r="D6477" s="189"/>
    </row>
    <row r="6478" spans="2:4">
      <c r="B6478" s="189"/>
      <c r="C6478" s="189"/>
      <c r="D6478" s="189"/>
    </row>
    <row r="6479" spans="2:4">
      <c r="B6479" s="189"/>
      <c r="C6479" s="189"/>
      <c r="D6479" s="189"/>
    </row>
    <row r="6480" spans="2:4">
      <c r="B6480" s="189"/>
      <c r="C6480" s="189"/>
      <c r="D6480" s="189"/>
    </row>
    <row r="6481" spans="2:4">
      <c r="B6481" s="189"/>
      <c r="C6481" s="189"/>
      <c r="D6481" s="189"/>
    </row>
    <row r="6482" spans="2:4">
      <c r="B6482" s="189"/>
      <c r="C6482" s="189"/>
      <c r="D6482" s="189"/>
    </row>
    <row r="6483" spans="2:4">
      <c r="B6483" s="189"/>
      <c r="C6483" s="189"/>
      <c r="D6483" s="189"/>
    </row>
    <row r="6484" spans="2:4">
      <c r="B6484" s="189"/>
      <c r="C6484" s="189"/>
      <c r="D6484" s="189"/>
    </row>
    <row r="6485" spans="2:4">
      <c r="B6485" s="189"/>
      <c r="C6485" s="189"/>
      <c r="D6485" s="189"/>
    </row>
    <row r="6486" spans="2:4">
      <c r="B6486" s="189"/>
      <c r="C6486" s="189"/>
      <c r="D6486" s="189"/>
    </row>
    <row r="6487" spans="2:4">
      <c r="B6487" s="189"/>
      <c r="C6487" s="189"/>
      <c r="D6487" s="189"/>
    </row>
    <row r="6488" spans="2:4">
      <c r="B6488" s="189"/>
      <c r="C6488" s="189"/>
      <c r="D6488" s="189"/>
    </row>
    <row r="6489" spans="2:4">
      <c r="B6489" s="189"/>
      <c r="C6489" s="189"/>
      <c r="D6489" s="189"/>
    </row>
    <row r="6490" spans="2:4">
      <c r="B6490" s="189"/>
      <c r="C6490" s="189"/>
      <c r="D6490" s="189"/>
    </row>
    <row r="6491" spans="2:4">
      <c r="B6491" s="189"/>
      <c r="C6491" s="189"/>
      <c r="D6491" s="189"/>
    </row>
    <row r="6492" spans="2:4">
      <c r="B6492" s="189"/>
      <c r="C6492" s="189"/>
      <c r="D6492" s="189"/>
    </row>
    <row r="6493" spans="2:4">
      <c r="B6493" s="189"/>
      <c r="C6493" s="189"/>
      <c r="D6493" s="189"/>
    </row>
    <row r="6494" spans="2:4">
      <c r="B6494" s="189"/>
      <c r="C6494" s="189"/>
      <c r="D6494" s="189"/>
    </row>
    <row r="6495" spans="2:4">
      <c r="B6495" s="189"/>
      <c r="C6495" s="189"/>
      <c r="D6495" s="189"/>
    </row>
    <row r="6496" spans="2:4">
      <c r="B6496" s="189"/>
      <c r="C6496" s="189"/>
      <c r="D6496" s="189"/>
    </row>
    <row r="6497" spans="2:4">
      <c r="B6497" s="189"/>
      <c r="C6497" s="189"/>
      <c r="D6497" s="189"/>
    </row>
    <row r="6498" spans="2:4">
      <c r="B6498" s="189"/>
      <c r="C6498" s="189"/>
      <c r="D6498" s="189"/>
    </row>
    <row r="6499" spans="2:4">
      <c r="B6499" s="189"/>
      <c r="C6499" s="189"/>
      <c r="D6499" s="189"/>
    </row>
    <row r="6500" spans="2:4">
      <c r="B6500" s="189"/>
      <c r="C6500" s="189"/>
      <c r="D6500" s="189"/>
    </row>
    <row r="6501" spans="2:4">
      <c r="B6501" s="189"/>
      <c r="C6501" s="189"/>
      <c r="D6501" s="189"/>
    </row>
    <row r="6502" spans="2:4">
      <c r="B6502" s="189"/>
      <c r="C6502" s="189"/>
      <c r="D6502" s="189"/>
    </row>
    <row r="6503" spans="2:4">
      <c r="B6503" s="189"/>
      <c r="C6503" s="189"/>
      <c r="D6503" s="189"/>
    </row>
    <row r="6504" spans="2:4">
      <c r="B6504" s="189"/>
      <c r="C6504" s="189"/>
      <c r="D6504" s="189"/>
    </row>
    <row r="6505" spans="2:4">
      <c r="B6505" s="189"/>
      <c r="C6505" s="189"/>
      <c r="D6505" s="189"/>
    </row>
    <row r="6506" spans="2:4">
      <c r="B6506" s="189"/>
      <c r="C6506" s="189"/>
      <c r="D6506" s="189"/>
    </row>
    <row r="6507" spans="2:4">
      <c r="B6507" s="189"/>
      <c r="C6507" s="189"/>
      <c r="D6507" s="189"/>
    </row>
    <row r="6508" spans="2:4">
      <c r="B6508" s="189"/>
      <c r="C6508" s="189"/>
      <c r="D6508" s="189"/>
    </row>
    <row r="6509" spans="2:4">
      <c r="B6509" s="189"/>
      <c r="C6509" s="189"/>
      <c r="D6509" s="189"/>
    </row>
    <row r="6510" spans="2:4">
      <c r="B6510" s="189"/>
      <c r="C6510" s="189"/>
      <c r="D6510" s="189"/>
    </row>
    <row r="6511" spans="2:4">
      <c r="B6511" s="189"/>
      <c r="C6511" s="189"/>
      <c r="D6511" s="189"/>
    </row>
    <row r="6512" spans="2:4">
      <c r="B6512" s="189"/>
      <c r="C6512" s="189"/>
      <c r="D6512" s="189"/>
    </row>
    <row r="6513" spans="2:4">
      <c r="B6513" s="189"/>
      <c r="C6513" s="189"/>
      <c r="D6513" s="189"/>
    </row>
    <row r="6514" spans="2:4">
      <c r="B6514" s="189"/>
      <c r="C6514" s="189"/>
      <c r="D6514" s="189"/>
    </row>
    <row r="6515" spans="2:4">
      <c r="B6515" s="189"/>
      <c r="C6515" s="189"/>
      <c r="D6515" s="189"/>
    </row>
    <row r="6516" spans="2:4">
      <c r="B6516" s="189"/>
      <c r="C6516" s="189"/>
      <c r="D6516" s="189"/>
    </row>
    <row r="6517" spans="2:4">
      <c r="B6517" s="189"/>
      <c r="C6517" s="189"/>
      <c r="D6517" s="189"/>
    </row>
    <row r="6518" spans="2:4">
      <c r="B6518" s="189"/>
      <c r="C6518" s="189"/>
      <c r="D6518" s="189"/>
    </row>
    <row r="6519" spans="2:4">
      <c r="B6519" s="189"/>
      <c r="C6519" s="189"/>
      <c r="D6519" s="189"/>
    </row>
    <row r="6520" spans="2:4">
      <c r="B6520" s="189"/>
      <c r="C6520" s="189"/>
      <c r="D6520" s="189"/>
    </row>
    <row r="6521" spans="2:4">
      <c r="B6521" s="189"/>
      <c r="C6521" s="189"/>
      <c r="D6521" s="189"/>
    </row>
    <row r="6522" spans="2:4">
      <c r="B6522" s="189"/>
      <c r="C6522" s="189"/>
      <c r="D6522" s="189"/>
    </row>
    <row r="6523" spans="2:4">
      <c r="B6523" s="189"/>
      <c r="C6523" s="189"/>
      <c r="D6523" s="189"/>
    </row>
    <row r="6524" spans="2:4">
      <c r="B6524" s="189"/>
      <c r="C6524" s="189"/>
      <c r="D6524" s="189"/>
    </row>
    <row r="6525" spans="2:4">
      <c r="B6525" s="189"/>
      <c r="C6525" s="189"/>
      <c r="D6525" s="189"/>
    </row>
    <row r="6526" spans="2:4">
      <c r="B6526" s="189"/>
      <c r="C6526" s="189"/>
      <c r="D6526" s="189"/>
    </row>
    <row r="6527" spans="2:4">
      <c r="B6527" s="189"/>
      <c r="C6527" s="189"/>
      <c r="D6527" s="189"/>
    </row>
    <row r="6528" spans="2:4">
      <c r="B6528" s="189"/>
      <c r="C6528" s="189"/>
      <c r="D6528" s="189"/>
    </row>
    <row r="6529" spans="2:4">
      <c r="B6529" s="189"/>
      <c r="C6529" s="189"/>
      <c r="D6529" s="189"/>
    </row>
    <row r="6530" spans="2:4">
      <c r="B6530" s="189"/>
      <c r="C6530" s="189"/>
      <c r="D6530" s="189"/>
    </row>
    <row r="6531" spans="2:4">
      <c r="B6531" s="189"/>
      <c r="C6531" s="189"/>
      <c r="D6531" s="189"/>
    </row>
    <row r="6532" spans="2:4">
      <c r="B6532" s="189"/>
      <c r="C6532" s="189"/>
      <c r="D6532" s="189"/>
    </row>
    <row r="6533" spans="2:4">
      <c r="B6533" s="189"/>
      <c r="C6533" s="189"/>
      <c r="D6533" s="189"/>
    </row>
    <row r="6534" spans="2:4">
      <c r="B6534" s="189"/>
      <c r="C6534" s="189"/>
      <c r="D6534" s="189"/>
    </row>
    <row r="6535" spans="2:4">
      <c r="B6535" s="189"/>
      <c r="C6535" s="189"/>
      <c r="D6535" s="189"/>
    </row>
    <row r="6536" spans="2:4">
      <c r="B6536" s="189"/>
      <c r="C6536" s="189"/>
      <c r="D6536" s="189"/>
    </row>
    <row r="6537" spans="2:4">
      <c r="B6537" s="189"/>
      <c r="C6537" s="189"/>
      <c r="D6537" s="189"/>
    </row>
    <row r="6538" spans="2:4">
      <c r="B6538" s="189"/>
      <c r="C6538" s="189"/>
      <c r="D6538" s="189"/>
    </row>
    <row r="6539" spans="2:4">
      <c r="B6539" s="189"/>
      <c r="C6539" s="189"/>
      <c r="D6539" s="189"/>
    </row>
    <row r="6540" spans="2:4">
      <c r="B6540" s="189"/>
      <c r="C6540" s="189"/>
      <c r="D6540" s="189"/>
    </row>
    <row r="6541" spans="2:4">
      <c r="B6541" s="189"/>
      <c r="C6541" s="189"/>
      <c r="D6541" s="189"/>
    </row>
    <row r="6542" spans="2:4">
      <c r="B6542" s="189"/>
      <c r="C6542" s="189"/>
      <c r="D6542" s="189"/>
    </row>
    <row r="6543" spans="2:4">
      <c r="B6543" s="189"/>
      <c r="C6543" s="189"/>
      <c r="D6543" s="189"/>
    </row>
    <row r="6544" spans="2:4">
      <c r="B6544" s="189"/>
      <c r="C6544" s="189"/>
      <c r="D6544" s="189"/>
    </row>
    <row r="6545" spans="2:4">
      <c r="B6545" s="189"/>
      <c r="C6545" s="189"/>
      <c r="D6545" s="189"/>
    </row>
    <row r="6546" spans="2:4">
      <c r="B6546" s="189"/>
      <c r="C6546" s="189"/>
      <c r="D6546" s="189"/>
    </row>
    <row r="6547" spans="2:4">
      <c r="B6547" s="189"/>
      <c r="C6547" s="189"/>
      <c r="D6547" s="189"/>
    </row>
    <row r="6548" spans="2:4">
      <c r="B6548" s="189"/>
      <c r="C6548" s="189"/>
      <c r="D6548" s="189"/>
    </row>
    <row r="6549" spans="2:4">
      <c r="B6549" s="189"/>
      <c r="C6549" s="189"/>
      <c r="D6549" s="189"/>
    </row>
    <row r="6550" spans="2:4">
      <c r="B6550" s="189"/>
      <c r="C6550" s="189"/>
      <c r="D6550" s="189"/>
    </row>
    <row r="6551" spans="2:4">
      <c r="B6551" s="189"/>
      <c r="C6551" s="189"/>
      <c r="D6551" s="189"/>
    </row>
    <row r="6552" spans="2:4">
      <c r="B6552" s="189"/>
      <c r="C6552" s="189"/>
      <c r="D6552" s="189"/>
    </row>
    <row r="6553" spans="2:4">
      <c r="B6553" s="189"/>
      <c r="C6553" s="189"/>
      <c r="D6553" s="189"/>
    </row>
    <row r="6554" spans="2:4">
      <c r="B6554" s="189"/>
      <c r="C6554" s="189"/>
      <c r="D6554" s="189"/>
    </row>
    <row r="6555" spans="2:4">
      <c r="B6555" s="189"/>
      <c r="C6555" s="189"/>
      <c r="D6555" s="189"/>
    </row>
    <row r="6556" spans="2:4">
      <c r="B6556" s="189"/>
      <c r="C6556" s="189"/>
      <c r="D6556" s="189"/>
    </row>
    <row r="6557" spans="2:4">
      <c r="B6557" s="189"/>
      <c r="C6557" s="189"/>
      <c r="D6557" s="189"/>
    </row>
    <row r="6558" spans="2:4">
      <c r="B6558" s="189"/>
      <c r="C6558" s="189"/>
      <c r="D6558" s="189"/>
    </row>
    <row r="6559" spans="2:4">
      <c r="B6559" s="189"/>
      <c r="C6559" s="189"/>
      <c r="D6559" s="189"/>
    </row>
    <row r="6560" spans="2:4">
      <c r="B6560" s="189"/>
      <c r="C6560" s="189"/>
      <c r="D6560" s="189"/>
    </row>
    <row r="6561" spans="2:4">
      <c r="B6561" s="189"/>
      <c r="C6561" s="189"/>
      <c r="D6561" s="189"/>
    </row>
    <row r="6562" spans="2:4">
      <c r="B6562" s="189"/>
      <c r="C6562" s="189"/>
      <c r="D6562" s="189"/>
    </row>
    <row r="6563" spans="2:4">
      <c r="B6563" s="189"/>
      <c r="C6563" s="189"/>
      <c r="D6563" s="189"/>
    </row>
    <row r="6564" spans="2:4">
      <c r="B6564" s="189"/>
      <c r="C6564" s="189"/>
      <c r="D6564" s="189"/>
    </row>
    <row r="6565" spans="2:4">
      <c r="B6565" s="189"/>
      <c r="C6565" s="189"/>
      <c r="D6565" s="189"/>
    </row>
    <row r="6566" spans="2:4">
      <c r="B6566" s="189"/>
      <c r="C6566" s="189"/>
      <c r="D6566" s="189"/>
    </row>
    <row r="6567" spans="2:4">
      <c r="B6567" s="189"/>
      <c r="C6567" s="189"/>
      <c r="D6567" s="189"/>
    </row>
    <row r="6568" spans="2:4">
      <c r="B6568" s="189"/>
      <c r="C6568" s="189"/>
      <c r="D6568" s="189"/>
    </row>
    <row r="6569" spans="2:4">
      <c r="B6569" s="189"/>
      <c r="C6569" s="189"/>
      <c r="D6569" s="189"/>
    </row>
    <row r="6570" spans="2:4">
      <c r="B6570" s="189"/>
      <c r="C6570" s="189"/>
      <c r="D6570" s="189"/>
    </row>
    <row r="6571" spans="2:4">
      <c r="B6571" s="189"/>
      <c r="C6571" s="189"/>
      <c r="D6571" s="189"/>
    </row>
    <row r="6572" spans="2:4">
      <c r="B6572" s="189"/>
      <c r="C6572" s="189"/>
      <c r="D6572" s="189"/>
    </row>
    <row r="6573" spans="2:4">
      <c r="B6573" s="189"/>
      <c r="C6573" s="189"/>
      <c r="D6573" s="189"/>
    </row>
    <row r="6574" spans="2:4">
      <c r="B6574" s="189"/>
      <c r="C6574" s="189"/>
      <c r="D6574" s="189"/>
    </row>
    <row r="6575" spans="2:4">
      <c r="B6575" s="189"/>
      <c r="C6575" s="189"/>
      <c r="D6575" s="189"/>
    </row>
    <row r="6576" spans="2:4">
      <c r="B6576" s="189"/>
      <c r="C6576" s="189"/>
      <c r="D6576" s="189"/>
    </row>
    <row r="6577" spans="2:4">
      <c r="B6577" s="189"/>
      <c r="C6577" s="189"/>
      <c r="D6577" s="189"/>
    </row>
    <row r="6578" spans="2:4">
      <c r="B6578" s="189"/>
      <c r="C6578" s="189"/>
      <c r="D6578" s="189"/>
    </row>
    <row r="6579" spans="2:4">
      <c r="B6579" s="189"/>
      <c r="C6579" s="189"/>
      <c r="D6579" s="189"/>
    </row>
    <row r="6580" spans="2:4">
      <c r="B6580" s="189"/>
      <c r="C6580" s="189"/>
      <c r="D6580" s="189"/>
    </row>
    <row r="6581" spans="2:4">
      <c r="B6581" s="189"/>
      <c r="C6581" s="189"/>
      <c r="D6581" s="189"/>
    </row>
    <row r="6582" spans="2:4">
      <c r="B6582" s="189"/>
      <c r="C6582" s="189"/>
      <c r="D6582" s="189"/>
    </row>
    <row r="6583" spans="2:4">
      <c r="B6583" s="189"/>
      <c r="C6583" s="189"/>
      <c r="D6583" s="189"/>
    </row>
    <row r="6584" spans="2:4">
      <c r="B6584" s="189"/>
      <c r="C6584" s="189"/>
      <c r="D6584" s="189"/>
    </row>
    <row r="6585" spans="2:4">
      <c r="B6585" s="189"/>
      <c r="C6585" s="189"/>
      <c r="D6585" s="189"/>
    </row>
    <row r="6586" spans="2:4">
      <c r="B6586" s="189"/>
      <c r="C6586" s="189"/>
      <c r="D6586" s="189"/>
    </row>
    <row r="6587" spans="2:4">
      <c r="B6587" s="189"/>
      <c r="C6587" s="189"/>
      <c r="D6587" s="189"/>
    </row>
    <row r="6588" spans="2:4">
      <c r="B6588" s="189"/>
      <c r="C6588" s="189"/>
      <c r="D6588" s="189"/>
    </row>
    <row r="6589" spans="2:4">
      <c r="B6589" s="189"/>
      <c r="C6589" s="189"/>
      <c r="D6589" s="189"/>
    </row>
    <row r="6590" spans="2:4">
      <c r="B6590" s="189"/>
      <c r="C6590" s="189"/>
      <c r="D6590" s="189"/>
    </row>
    <row r="6591" spans="2:4">
      <c r="B6591" s="189"/>
      <c r="C6591" s="189"/>
      <c r="D6591" s="189"/>
    </row>
    <row r="6592" spans="2:4">
      <c r="B6592" s="189"/>
      <c r="C6592" s="189"/>
      <c r="D6592" s="189"/>
    </row>
    <row r="6593" spans="2:4">
      <c r="B6593" s="189"/>
      <c r="C6593" s="189"/>
      <c r="D6593" s="189"/>
    </row>
    <row r="6594" spans="2:4">
      <c r="B6594" s="189"/>
      <c r="C6594" s="189"/>
      <c r="D6594" s="189"/>
    </row>
    <row r="6595" spans="2:4">
      <c r="B6595" s="189"/>
      <c r="C6595" s="189"/>
      <c r="D6595" s="189"/>
    </row>
    <row r="6596" spans="2:4">
      <c r="B6596" s="189"/>
      <c r="C6596" s="189"/>
      <c r="D6596" s="189"/>
    </row>
    <row r="6597" spans="2:4">
      <c r="B6597" s="189"/>
      <c r="C6597" s="189"/>
      <c r="D6597" s="189"/>
    </row>
    <row r="6598" spans="2:4">
      <c r="B6598" s="189"/>
      <c r="C6598" s="189"/>
      <c r="D6598" s="189"/>
    </row>
    <row r="6599" spans="2:4">
      <c r="B6599" s="189"/>
      <c r="C6599" s="189"/>
      <c r="D6599" s="189"/>
    </row>
    <row r="6600" spans="2:4">
      <c r="B6600" s="189"/>
      <c r="C6600" s="189"/>
      <c r="D6600" s="189"/>
    </row>
    <row r="6601" spans="2:4">
      <c r="B6601" s="189"/>
      <c r="C6601" s="189"/>
      <c r="D6601" s="189"/>
    </row>
    <row r="6602" spans="2:4">
      <c r="B6602" s="189"/>
      <c r="C6602" s="189"/>
      <c r="D6602" s="189"/>
    </row>
    <row r="6603" spans="2:4">
      <c r="B6603" s="189"/>
      <c r="C6603" s="189"/>
      <c r="D6603" s="189"/>
    </row>
    <row r="6604" spans="2:4">
      <c r="B6604" s="189"/>
      <c r="C6604" s="189"/>
      <c r="D6604" s="189"/>
    </row>
    <row r="6605" spans="2:4">
      <c r="B6605" s="189"/>
      <c r="C6605" s="189"/>
      <c r="D6605" s="189"/>
    </row>
    <row r="6606" spans="2:4">
      <c r="B6606" s="189"/>
      <c r="C6606" s="189"/>
      <c r="D6606" s="189"/>
    </row>
    <row r="6607" spans="2:4">
      <c r="B6607" s="189"/>
      <c r="C6607" s="189"/>
      <c r="D6607" s="189"/>
    </row>
    <row r="6608" spans="2:4">
      <c r="B6608" s="189"/>
      <c r="C6608" s="189"/>
      <c r="D6608" s="189"/>
    </row>
    <row r="6609" spans="2:4">
      <c r="B6609" s="189"/>
      <c r="C6609" s="189"/>
      <c r="D6609" s="189"/>
    </row>
    <row r="6610" spans="2:4">
      <c r="B6610" s="189"/>
      <c r="C6610" s="189"/>
      <c r="D6610" s="189"/>
    </row>
    <row r="6611" spans="2:4">
      <c r="B6611" s="189"/>
      <c r="C6611" s="189"/>
      <c r="D6611" s="189"/>
    </row>
    <row r="6612" spans="2:4">
      <c r="B6612" s="189"/>
      <c r="C6612" s="189"/>
      <c r="D6612" s="189"/>
    </row>
    <row r="6613" spans="2:4">
      <c r="B6613" s="189"/>
      <c r="C6613" s="189"/>
      <c r="D6613" s="189"/>
    </row>
    <row r="6614" spans="2:4">
      <c r="B6614" s="189"/>
      <c r="C6614" s="189"/>
      <c r="D6614" s="189"/>
    </row>
    <row r="6615" spans="2:4">
      <c r="B6615" s="189"/>
      <c r="C6615" s="189"/>
      <c r="D6615" s="189"/>
    </row>
    <row r="6616" spans="2:4">
      <c r="B6616" s="189"/>
      <c r="C6616" s="189"/>
      <c r="D6616" s="189"/>
    </row>
    <row r="6617" spans="2:4">
      <c r="B6617" s="189"/>
      <c r="C6617" s="189"/>
      <c r="D6617" s="189"/>
    </row>
    <row r="6618" spans="2:4">
      <c r="B6618" s="189"/>
      <c r="C6618" s="189"/>
      <c r="D6618" s="189"/>
    </row>
    <row r="6619" spans="2:4">
      <c r="B6619" s="189"/>
      <c r="C6619" s="189"/>
      <c r="D6619" s="189"/>
    </row>
    <row r="6620" spans="2:4">
      <c r="B6620" s="189"/>
      <c r="C6620" s="189"/>
      <c r="D6620" s="189"/>
    </row>
    <row r="6621" spans="2:4">
      <c r="B6621" s="189"/>
      <c r="C6621" s="189"/>
      <c r="D6621" s="189"/>
    </row>
    <row r="6622" spans="2:4">
      <c r="B6622" s="189"/>
      <c r="C6622" s="189"/>
      <c r="D6622" s="189"/>
    </row>
    <row r="6623" spans="2:4">
      <c r="B6623" s="189"/>
      <c r="C6623" s="189"/>
      <c r="D6623" s="189"/>
    </row>
    <row r="6624" spans="2:4">
      <c r="B6624" s="189"/>
      <c r="C6624" s="189"/>
      <c r="D6624" s="189"/>
    </row>
    <row r="6625" spans="2:4">
      <c r="B6625" s="189"/>
      <c r="C6625" s="189"/>
      <c r="D6625" s="189"/>
    </row>
    <row r="6626" spans="2:4">
      <c r="B6626" s="189"/>
      <c r="C6626" s="189"/>
      <c r="D6626" s="189"/>
    </row>
    <row r="6627" spans="2:4">
      <c r="B6627" s="189"/>
      <c r="C6627" s="189"/>
      <c r="D6627" s="189"/>
    </row>
    <row r="6628" spans="2:4">
      <c r="B6628" s="189"/>
      <c r="C6628" s="189"/>
      <c r="D6628" s="189"/>
    </row>
    <row r="6629" spans="2:4">
      <c r="B6629" s="189"/>
      <c r="C6629" s="189"/>
      <c r="D6629" s="189"/>
    </row>
    <row r="6630" spans="2:4">
      <c r="B6630" s="189"/>
      <c r="C6630" s="189"/>
      <c r="D6630" s="189"/>
    </row>
    <row r="6631" spans="2:4">
      <c r="B6631" s="189"/>
      <c r="C6631" s="189"/>
      <c r="D6631" s="189"/>
    </row>
    <row r="6632" spans="2:4">
      <c r="B6632" s="189"/>
      <c r="C6632" s="189"/>
      <c r="D6632" s="189"/>
    </row>
    <row r="6633" spans="2:4">
      <c r="B6633" s="189"/>
      <c r="C6633" s="189"/>
      <c r="D6633" s="189"/>
    </row>
    <row r="6634" spans="2:4">
      <c r="B6634" s="189"/>
      <c r="C6634" s="189"/>
      <c r="D6634" s="189"/>
    </row>
    <row r="6635" spans="2:4">
      <c r="B6635" s="189"/>
      <c r="C6635" s="189"/>
      <c r="D6635" s="189"/>
    </row>
    <row r="6636" spans="2:4">
      <c r="B6636" s="189"/>
      <c r="C6636" s="189"/>
      <c r="D6636" s="189"/>
    </row>
    <row r="6637" spans="2:4">
      <c r="B6637" s="189"/>
      <c r="C6637" s="189"/>
      <c r="D6637" s="189"/>
    </row>
    <row r="6638" spans="2:4">
      <c r="B6638" s="189"/>
      <c r="C6638" s="189"/>
      <c r="D6638" s="189"/>
    </row>
    <row r="6639" spans="2:4">
      <c r="B6639" s="189"/>
      <c r="C6639" s="189"/>
      <c r="D6639" s="189"/>
    </row>
    <row r="6640" spans="2:4">
      <c r="B6640" s="189"/>
      <c r="C6640" s="189"/>
      <c r="D6640" s="189"/>
    </row>
    <row r="6641" spans="2:4">
      <c r="B6641" s="189"/>
      <c r="C6641" s="189"/>
      <c r="D6641" s="189"/>
    </row>
    <row r="6642" spans="2:4">
      <c r="B6642" s="189"/>
      <c r="C6642" s="189"/>
      <c r="D6642" s="189"/>
    </row>
    <row r="6643" spans="2:4">
      <c r="B6643" s="189"/>
      <c r="C6643" s="189"/>
      <c r="D6643" s="189"/>
    </row>
    <row r="6644" spans="2:4">
      <c r="B6644" s="189"/>
      <c r="C6644" s="189"/>
      <c r="D6644" s="189"/>
    </row>
    <row r="6645" spans="2:4">
      <c r="B6645" s="189"/>
      <c r="C6645" s="189"/>
      <c r="D6645" s="189"/>
    </row>
    <row r="6646" spans="2:4">
      <c r="B6646" s="189"/>
      <c r="C6646" s="189"/>
      <c r="D6646" s="189"/>
    </row>
    <row r="6647" spans="2:4">
      <c r="B6647" s="189"/>
      <c r="C6647" s="189"/>
      <c r="D6647" s="189"/>
    </row>
    <row r="6648" spans="2:4">
      <c r="B6648" s="189"/>
      <c r="C6648" s="189"/>
      <c r="D6648" s="189"/>
    </row>
    <row r="6649" spans="2:4">
      <c r="B6649" s="189"/>
      <c r="C6649" s="189"/>
      <c r="D6649" s="189"/>
    </row>
    <row r="6650" spans="2:4">
      <c r="B6650" s="189"/>
      <c r="C6650" s="189"/>
      <c r="D6650" s="189"/>
    </row>
    <row r="6651" spans="2:4">
      <c r="B6651" s="189"/>
      <c r="C6651" s="189"/>
      <c r="D6651" s="189"/>
    </row>
    <row r="6652" spans="2:4">
      <c r="B6652" s="189"/>
      <c r="C6652" s="189"/>
      <c r="D6652" s="189"/>
    </row>
    <row r="6653" spans="2:4">
      <c r="B6653" s="189"/>
      <c r="C6653" s="189"/>
      <c r="D6653" s="189"/>
    </row>
    <row r="6654" spans="2:4">
      <c r="B6654" s="189"/>
      <c r="C6654" s="189"/>
      <c r="D6654" s="189"/>
    </row>
    <row r="6655" spans="2:4">
      <c r="B6655" s="189"/>
      <c r="C6655" s="189"/>
      <c r="D6655" s="189"/>
    </row>
    <row r="6656" spans="2:4">
      <c r="B6656" s="189"/>
      <c r="C6656" s="189"/>
      <c r="D6656" s="189"/>
    </row>
    <row r="6657" spans="2:4">
      <c r="B6657" s="189"/>
      <c r="C6657" s="189"/>
      <c r="D6657" s="189"/>
    </row>
    <row r="6658" spans="2:4">
      <c r="B6658" s="189"/>
      <c r="C6658" s="189"/>
      <c r="D6658" s="189"/>
    </row>
    <row r="6659" spans="2:4">
      <c r="B6659" s="189"/>
      <c r="C6659" s="189"/>
      <c r="D6659" s="189"/>
    </row>
    <row r="6660" spans="2:4">
      <c r="B6660" s="189"/>
      <c r="C6660" s="189"/>
      <c r="D6660" s="189"/>
    </row>
    <row r="6661" spans="2:4">
      <c r="B6661" s="189"/>
      <c r="C6661" s="189"/>
      <c r="D6661" s="189"/>
    </row>
    <row r="6662" spans="2:4">
      <c r="B6662" s="189"/>
      <c r="C6662" s="189"/>
      <c r="D6662" s="189"/>
    </row>
    <row r="6663" spans="2:4">
      <c r="B6663" s="189"/>
      <c r="C6663" s="189"/>
      <c r="D6663" s="189"/>
    </row>
    <row r="6664" spans="2:4">
      <c r="B6664" s="189"/>
      <c r="C6664" s="189"/>
      <c r="D6664" s="189"/>
    </row>
    <row r="6665" spans="2:4">
      <c r="B6665" s="189"/>
      <c r="C6665" s="189"/>
      <c r="D6665" s="189"/>
    </row>
    <row r="6666" spans="2:4">
      <c r="B6666" s="189"/>
      <c r="C6666" s="189"/>
      <c r="D6666" s="189"/>
    </row>
    <row r="6667" spans="2:4">
      <c r="B6667" s="189"/>
      <c r="C6667" s="189"/>
      <c r="D6667" s="189"/>
    </row>
    <row r="6668" spans="2:4">
      <c r="B6668" s="189"/>
      <c r="C6668" s="189"/>
      <c r="D6668" s="189"/>
    </row>
    <row r="6669" spans="2:4">
      <c r="B6669" s="189"/>
      <c r="C6669" s="189"/>
      <c r="D6669" s="189"/>
    </row>
    <row r="6670" spans="2:4">
      <c r="B6670" s="189"/>
      <c r="C6670" s="189"/>
      <c r="D6670" s="189"/>
    </row>
    <row r="6671" spans="2:4">
      <c r="B6671" s="189"/>
      <c r="C6671" s="189"/>
      <c r="D6671" s="189"/>
    </row>
    <row r="6672" spans="2:4">
      <c r="B6672" s="189"/>
      <c r="C6672" s="189"/>
      <c r="D6672" s="189"/>
    </row>
    <row r="6673" spans="2:4">
      <c r="B6673" s="189"/>
      <c r="C6673" s="189"/>
      <c r="D6673" s="189"/>
    </row>
    <row r="6674" spans="2:4">
      <c r="B6674" s="189"/>
      <c r="C6674" s="189"/>
      <c r="D6674" s="189"/>
    </row>
    <row r="6675" spans="2:4">
      <c r="B6675" s="189"/>
      <c r="C6675" s="189"/>
      <c r="D6675" s="189"/>
    </row>
    <row r="6676" spans="2:4">
      <c r="B6676" s="189"/>
      <c r="C6676" s="189"/>
      <c r="D6676" s="189"/>
    </row>
    <row r="6677" spans="2:4">
      <c r="B6677" s="189"/>
      <c r="C6677" s="189"/>
      <c r="D6677" s="189"/>
    </row>
    <row r="6678" spans="2:4">
      <c r="B6678" s="189"/>
      <c r="C6678" s="189"/>
      <c r="D6678" s="189"/>
    </row>
    <row r="6679" spans="2:4">
      <c r="B6679" s="189"/>
      <c r="C6679" s="189"/>
      <c r="D6679" s="189"/>
    </row>
    <row r="6680" spans="2:4">
      <c r="B6680" s="189"/>
      <c r="C6680" s="189"/>
      <c r="D6680" s="189"/>
    </row>
    <row r="6681" spans="2:4">
      <c r="B6681" s="189"/>
      <c r="C6681" s="189"/>
      <c r="D6681" s="189"/>
    </row>
    <row r="6682" spans="2:4">
      <c r="B6682" s="189"/>
      <c r="C6682" s="189"/>
      <c r="D6682" s="189"/>
    </row>
    <row r="6683" spans="2:4">
      <c r="B6683" s="189"/>
      <c r="C6683" s="189"/>
      <c r="D6683" s="189"/>
    </row>
    <row r="6684" spans="2:4">
      <c r="B6684" s="189"/>
      <c r="C6684" s="189"/>
      <c r="D6684" s="189"/>
    </row>
    <row r="6685" spans="2:4">
      <c r="B6685" s="189"/>
      <c r="C6685" s="189"/>
      <c r="D6685" s="189"/>
    </row>
    <row r="6686" spans="2:4">
      <c r="B6686" s="189"/>
      <c r="C6686" s="189"/>
      <c r="D6686" s="189"/>
    </row>
    <row r="6687" spans="2:4">
      <c r="B6687" s="189"/>
      <c r="C6687" s="189"/>
      <c r="D6687" s="189"/>
    </row>
    <row r="6688" spans="2:4">
      <c r="B6688" s="189"/>
      <c r="C6688" s="189"/>
      <c r="D6688" s="189"/>
    </row>
    <row r="6689" spans="2:4">
      <c r="B6689" s="189"/>
      <c r="C6689" s="189"/>
      <c r="D6689" s="189"/>
    </row>
    <row r="6690" spans="2:4">
      <c r="B6690" s="189"/>
      <c r="C6690" s="189"/>
      <c r="D6690" s="189"/>
    </row>
    <row r="6691" spans="2:4">
      <c r="B6691" s="189"/>
      <c r="C6691" s="189"/>
      <c r="D6691" s="189"/>
    </row>
    <row r="6692" spans="2:4">
      <c r="B6692" s="189"/>
      <c r="C6692" s="189"/>
      <c r="D6692" s="189"/>
    </row>
    <row r="6693" spans="2:4">
      <c r="B6693" s="189"/>
      <c r="C6693" s="189"/>
      <c r="D6693" s="189"/>
    </row>
    <row r="6694" spans="2:4">
      <c r="B6694" s="189"/>
      <c r="C6694" s="189"/>
      <c r="D6694" s="189"/>
    </row>
    <row r="6695" spans="2:4">
      <c r="B6695" s="189"/>
      <c r="C6695" s="189"/>
      <c r="D6695" s="189"/>
    </row>
    <row r="6696" spans="2:4">
      <c r="B6696" s="189"/>
      <c r="C6696" s="189"/>
      <c r="D6696" s="189"/>
    </row>
    <row r="6697" spans="2:4">
      <c r="B6697" s="189"/>
      <c r="C6697" s="189"/>
      <c r="D6697" s="189"/>
    </row>
    <row r="6698" spans="2:4">
      <c r="B6698" s="189"/>
      <c r="C6698" s="189"/>
      <c r="D6698" s="189"/>
    </row>
    <row r="6699" spans="2:4">
      <c r="B6699" s="189"/>
      <c r="C6699" s="189"/>
      <c r="D6699" s="189"/>
    </row>
    <row r="6700" spans="2:4">
      <c r="B6700" s="189"/>
      <c r="C6700" s="189"/>
      <c r="D6700" s="189"/>
    </row>
    <row r="6701" spans="2:4">
      <c r="B6701" s="189"/>
      <c r="C6701" s="189"/>
      <c r="D6701" s="189"/>
    </row>
    <row r="6702" spans="2:4">
      <c r="B6702" s="189"/>
      <c r="C6702" s="189"/>
      <c r="D6702" s="189"/>
    </row>
    <row r="6703" spans="2:4">
      <c r="B6703" s="189"/>
      <c r="C6703" s="189"/>
      <c r="D6703" s="189"/>
    </row>
    <row r="6704" spans="2:4">
      <c r="B6704" s="189"/>
      <c r="C6704" s="189"/>
      <c r="D6704" s="189"/>
    </row>
    <row r="6705" spans="2:4">
      <c r="B6705" s="189"/>
      <c r="C6705" s="189"/>
      <c r="D6705" s="189"/>
    </row>
    <row r="6706" spans="2:4">
      <c r="B6706" s="189"/>
      <c r="C6706" s="189"/>
      <c r="D6706" s="189"/>
    </row>
    <row r="6707" spans="2:4">
      <c r="B6707" s="189"/>
      <c r="C6707" s="189"/>
      <c r="D6707" s="189"/>
    </row>
    <row r="6708" spans="2:4">
      <c r="B6708" s="189"/>
      <c r="C6708" s="189"/>
      <c r="D6708" s="189"/>
    </row>
    <row r="6709" spans="2:4">
      <c r="B6709" s="189"/>
      <c r="C6709" s="189"/>
      <c r="D6709" s="189"/>
    </row>
    <row r="6710" spans="2:4">
      <c r="B6710" s="189"/>
      <c r="C6710" s="189"/>
      <c r="D6710" s="189"/>
    </row>
    <row r="6711" spans="2:4">
      <c r="B6711" s="189"/>
      <c r="C6711" s="189"/>
      <c r="D6711" s="189"/>
    </row>
    <row r="6712" spans="2:4">
      <c r="B6712" s="189"/>
      <c r="C6712" s="189"/>
      <c r="D6712" s="189"/>
    </row>
    <row r="6713" spans="2:4">
      <c r="B6713" s="189"/>
      <c r="C6713" s="189"/>
      <c r="D6713" s="189"/>
    </row>
    <row r="6714" spans="2:4">
      <c r="B6714" s="189"/>
      <c r="C6714" s="189"/>
      <c r="D6714" s="189"/>
    </row>
    <row r="6715" spans="2:4">
      <c r="B6715" s="189"/>
      <c r="C6715" s="189"/>
      <c r="D6715" s="189"/>
    </row>
    <row r="6716" spans="2:4">
      <c r="B6716" s="189"/>
      <c r="C6716" s="189"/>
      <c r="D6716" s="189"/>
    </row>
    <row r="6717" spans="2:4">
      <c r="B6717" s="189"/>
      <c r="C6717" s="189"/>
      <c r="D6717" s="189"/>
    </row>
    <row r="6718" spans="2:4">
      <c r="B6718" s="189"/>
      <c r="C6718" s="189"/>
      <c r="D6718" s="189"/>
    </row>
    <row r="6719" spans="2:4">
      <c r="B6719" s="189"/>
      <c r="C6719" s="189"/>
      <c r="D6719" s="189"/>
    </row>
    <row r="6720" spans="2:4">
      <c r="B6720" s="189"/>
      <c r="C6720" s="189"/>
      <c r="D6720" s="189"/>
    </row>
    <row r="6721" spans="2:4">
      <c r="B6721" s="189"/>
      <c r="C6721" s="189"/>
      <c r="D6721" s="189"/>
    </row>
    <row r="6722" spans="2:4">
      <c r="B6722" s="189"/>
      <c r="C6722" s="189"/>
      <c r="D6722" s="189"/>
    </row>
    <row r="6723" spans="2:4">
      <c r="B6723" s="189"/>
      <c r="C6723" s="189"/>
      <c r="D6723" s="189"/>
    </row>
    <row r="6724" spans="2:4">
      <c r="B6724" s="189"/>
      <c r="C6724" s="189"/>
      <c r="D6724" s="189"/>
    </row>
    <row r="6725" spans="2:4">
      <c r="B6725" s="189"/>
      <c r="C6725" s="189"/>
      <c r="D6725" s="189"/>
    </row>
    <row r="6726" spans="2:4">
      <c r="B6726" s="189"/>
      <c r="C6726" s="189"/>
      <c r="D6726" s="189"/>
    </row>
    <row r="6727" spans="2:4">
      <c r="B6727" s="189"/>
      <c r="C6727" s="189"/>
      <c r="D6727" s="189"/>
    </row>
    <row r="6728" spans="2:4">
      <c r="B6728" s="189"/>
      <c r="C6728" s="189"/>
      <c r="D6728" s="189"/>
    </row>
    <row r="6729" spans="2:4">
      <c r="B6729" s="189"/>
      <c r="C6729" s="189"/>
      <c r="D6729" s="189"/>
    </row>
    <row r="6730" spans="2:4">
      <c r="B6730" s="189"/>
      <c r="C6730" s="189"/>
      <c r="D6730" s="189"/>
    </row>
    <row r="6731" spans="2:4">
      <c r="B6731" s="189"/>
      <c r="C6731" s="189"/>
      <c r="D6731" s="189"/>
    </row>
    <row r="6732" spans="2:4">
      <c r="B6732" s="189"/>
      <c r="C6732" s="189"/>
      <c r="D6732" s="189"/>
    </row>
    <row r="6733" spans="2:4">
      <c r="B6733" s="189"/>
      <c r="C6733" s="189"/>
      <c r="D6733" s="189"/>
    </row>
    <row r="6734" spans="2:4">
      <c r="B6734" s="189"/>
      <c r="C6734" s="189"/>
      <c r="D6734" s="189"/>
    </row>
    <row r="6735" spans="2:4">
      <c r="B6735" s="189"/>
      <c r="C6735" s="189"/>
      <c r="D6735" s="189"/>
    </row>
    <row r="6736" spans="2:4">
      <c r="B6736" s="189"/>
      <c r="C6736" s="189"/>
      <c r="D6736" s="189"/>
    </row>
    <row r="6737" spans="2:4">
      <c r="B6737" s="189"/>
      <c r="C6737" s="189"/>
      <c r="D6737" s="189"/>
    </row>
    <row r="6738" spans="2:4">
      <c r="B6738" s="189"/>
      <c r="C6738" s="189"/>
      <c r="D6738" s="189"/>
    </row>
    <row r="6739" spans="2:4">
      <c r="B6739" s="189"/>
      <c r="C6739" s="189"/>
      <c r="D6739" s="189"/>
    </row>
    <row r="6740" spans="2:4">
      <c r="B6740" s="189"/>
      <c r="C6740" s="189"/>
      <c r="D6740" s="189"/>
    </row>
    <row r="6741" spans="2:4">
      <c r="B6741" s="189"/>
      <c r="C6741" s="189"/>
      <c r="D6741" s="189"/>
    </row>
    <row r="6742" spans="2:4">
      <c r="B6742" s="189"/>
      <c r="C6742" s="189"/>
      <c r="D6742" s="189"/>
    </row>
    <row r="6743" spans="2:4">
      <c r="B6743" s="189"/>
      <c r="C6743" s="189"/>
      <c r="D6743" s="189"/>
    </row>
    <row r="6744" spans="2:4">
      <c r="B6744" s="189"/>
      <c r="C6744" s="189"/>
      <c r="D6744" s="189"/>
    </row>
    <row r="6745" spans="2:4">
      <c r="B6745" s="189"/>
      <c r="C6745" s="189"/>
      <c r="D6745" s="189"/>
    </row>
    <row r="6746" spans="2:4">
      <c r="B6746" s="189"/>
      <c r="C6746" s="189"/>
      <c r="D6746" s="189"/>
    </row>
    <row r="6747" spans="2:4">
      <c r="B6747" s="189"/>
      <c r="C6747" s="189"/>
      <c r="D6747" s="189"/>
    </row>
    <row r="6748" spans="2:4">
      <c r="B6748" s="189"/>
      <c r="C6748" s="189"/>
      <c r="D6748" s="189"/>
    </row>
    <row r="6749" spans="2:4">
      <c r="B6749" s="189"/>
      <c r="C6749" s="189"/>
      <c r="D6749" s="189"/>
    </row>
    <row r="6750" spans="2:4">
      <c r="B6750" s="189"/>
      <c r="C6750" s="189"/>
      <c r="D6750" s="189"/>
    </row>
    <row r="6751" spans="2:4">
      <c r="B6751" s="189"/>
      <c r="C6751" s="189"/>
      <c r="D6751" s="189"/>
    </row>
    <row r="6752" spans="2:4">
      <c r="B6752" s="189"/>
      <c r="C6752" s="189"/>
      <c r="D6752" s="189"/>
    </row>
    <row r="6753" spans="2:4">
      <c r="B6753" s="189"/>
      <c r="C6753" s="189"/>
      <c r="D6753" s="189"/>
    </row>
    <row r="6754" spans="2:4">
      <c r="B6754" s="189"/>
      <c r="C6754" s="189"/>
      <c r="D6754" s="189"/>
    </row>
    <row r="6755" spans="2:4">
      <c r="B6755" s="189"/>
      <c r="C6755" s="189"/>
      <c r="D6755" s="189"/>
    </row>
    <row r="6756" spans="2:4">
      <c r="B6756" s="189"/>
      <c r="C6756" s="189"/>
      <c r="D6756" s="189"/>
    </row>
    <row r="6757" spans="2:4">
      <c r="B6757" s="189"/>
      <c r="C6757" s="189"/>
      <c r="D6757" s="189"/>
    </row>
    <row r="6758" spans="2:4">
      <c r="B6758" s="189"/>
      <c r="C6758" s="189"/>
      <c r="D6758" s="189"/>
    </row>
    <row r="6759" spans="2:4">
      <c r="B6759" s="189"/>
      <c r="C6759" s="189"/>
      <c r="D6759" s="189"/>
    </row>
    <row r="6760" spans="2:4">
      <c r="B6760" s="189"/>
      <c r="C6760" s="189"/>
      <c r="D6760" s="189"/>
    </row>
    <row r="6761" spans="2:4">
      <c r="B6761" s="189"/>
      <c r="C6761" s="189"/>
      <c r="D6761" s="189"/>
    </row>
    <row r="6762" spans="2:4">
      <c r="B6762" s="189"/>
      <c r="C6762" s="189"/>
      <c r="D6762" s="189"/>
    </row>
    <row r="6763" spans="2:4">
      <c r="B6763" s="189"/>
      <c r="C6763" s="189"/>
      <c r="D6763" s="189"/>
    </row>
    <row r="6764" spans="2:4">
      <c r="B6764" s="189"/>
      <c r="C6764" s="189"/>
      <c r="D6764" s="189"/>
    </row>
    <row r="6765" spans="2:4">
      <c r="B6765" s="189"/>
      <c r="C6765" s="189"/>
      <c r="D6765" s="189"/>
    </row>
    <row r="6766" spans="2:4">
      <c r="B6766" s="189"/>
      <c r="C6766" s="189"/>
      <c r="D6766" s="189"/>
    </row>
    <row r="6767" spans="2:4">
      <c r="B6767" s="189"/>
      <c r="C6767" s="189"/>
      <c r="D6767" s="189"/>
    </row>
    <row r="6768" spans="2:4">
      <c r="B6768" s="189"/>
      <c r="C6768" s="189"/>
      <c r="D6768" s="189"/>
    </row>
    <row r="6769" spans="2:4">
      <c r="B6769" s="189"/>
      <c r="C6769" s="189"/>
      <c r="D6769" s="189"/>
    </row>
    <row r="6770" spans="2:4">
      <c r="B6770" s="189"/>
      <c r="C6770" s="189"/>
      <c r="D6770" s="189"/>
    </row>
    <row r="6771" spans="2:4">
      <c r="B6771" s="189"/>
      <c r="C6771" s="189"/>
      <c r="D6771" s="189"/>
    </row>
    <row r="6772" spans="2:4">
      <c r="B6772" s="189"/>
      <c r="C6772" s="189"/>
      <c r="D6772" s="189"/>
    </row>
    <row r="6773" spans="2:4">
      <c r="B6773" s="189"/>
      <c r="C6773" s="189"/>
      <c r="D6773" s="189"/>
    </row>
    <row r="6774" spans="2:4">
      <c r="B6774" s="189"/>
      <c r="C6774" s="189"/>
      <c r="D6774" s="189"/>
    </row>
    <row r="6775" spans="2:4">
      <c r="B6775" s="189"/>
      <c r="C6775" s="189"/>
      <c r="D6775" s="189"/>
    </row>
    <row r="6776" spans="2:4">
      <c r="B6776" s="189"/>
      <c r="C6776" s="189"/>
      <c r="D6776" s="189"/>
    </row>
    <row r="6777" spans="2:4">
      <c r="B6777" s="189"/>
      <c r="C6777" s="189"/>
      <c r="D6777" s="189"/>
    </row>
    <row r="6778" spans="2:4">
      <c r="B6778" s="189"/>
      <c r="C6778" s="189"/>
      <c r="D6778" s="189"/>
    </row>
    <row r="6779" spans="2:4">
      <c r="B6779" s="189"/>
      <c r="C6779" s="189"/>
      <c r="D6779" s="189"/>
    </row>
    <row r="6780" spans="2:4">
      <c r="B6780" s="189"/>
      <c r="C6780" s="189"/>
      <c r="D6780" s="189"/>
    </row>
    <row r="6781" spans="2:4">
      <c r="B6781" s="189"/>
      <c r="C6781" s="189"/>
      <c r="D6781" s="189"/>
    </row>
    <row r="6782" spans="2:4">
      <c r="B6782" s="189"/>
      <c r="C6782" s="189"/>
      <c r="D6782" s="189"/>
    </row>
    <row r="6783" spans="2:4">
      <c r="B6783" s="189"/>
      <c r="C6783" s="189"/>
      <c r="D6783" s="189"/>
    </row>
    <row r="6784" spans="2:4">
      <c r="B6784" s="189"/>
      <c r="C6784" s="189"/>
      <c r="D6784" s="189"/>
    </row>
    <row r="6785" spans="2:4">
      <c r="B6785" s="189"/>
      <c r="C6785" s="189"/>
      <c r="D6785" s="189"/>
    </row>
    <row r="6786" spans="2:4">
      <c r="B6786" s="189"/>
      <c r="C6786" s="189"/>
      <c r="D6786" s="189"/>
    </row>
    <row r="6787" spans="2:4">
      <c r="B6787" s="189"/>
      <c r="C6787" s="189"/>
      <c r="D6787" s="189"/>
    </row>
    <row r="6788" spans="2:4">
      <c r="B6788" s="189"/>
      <c r="C6788" s="189"/>
      <c r="D6788" s="189"/>
    </row>
    <row r="6789" spans="2:4">
      <c r="B6789" s="189"/>
      <c r="C6789" s="189"/>
      <c r="D6789" s="189"/>
    </row>
    <row r="6790" spans="2:4">
      <c r="B6790" s="189"/>
      <c r="C6790" s="189"/>
      <c r="D6790" s="189"/>
    </row>
    <row r="6791" spans="2:4">
      <c r="B6791" s="189"/>
      <c r="C6791" s="189"/>
      <c r="D6791" s="189"/>
    </row>
    <row r="6792" spans="2:4">
      <c r="B6792" s="189"/>
      <c r="C6792" s="189"/>
      <c r="D6792" s="189"/>
    </row>
    <row r="6793" spans="2:4">
      <c r="B6793" s="189"/>
      <c r="C6793" s="189"/>
      <c r="D6793" s="189"/>
    </row>
    <row r="6794" spans="2:4">
      <c r="B6794" s="189"/>
      <c r="C6794" s="189"/>
      <c r="D6794" s="189"/>
    </row>
    <row r="6795" spans="2:4">
      <c r="B6795" s="189"/>
      <c r="C6795" s="189"/>
      <c r="D6795" s="189"/>
    </row>
    <row r="6796" spans="2:4">
      <c r="B6796" s="189"/>
      <c r="C6796" s="189"/>
      <c r="D6796" s="189"/>
    </row>
    <row r="6797" spans="2:4">
      <c r="B6797" s="189"/>
      <c r="C6797" s="189"/>
      <c r="D6797" s="189"/>
    </row>
    <row r="6798" spans="2:4">
      <c r="B6798" s="189"/>
      <c r="C6798" s="189"/>
      <c r="D6798" s="189"/>
    </row>
    <row r="6799" spans="2:4">
      <c r="B6799" s="189"/>
      <c r="C6799" s="189"/>
      <c r="D6799" s="189"/>
    </row>
    <row r="6800" spans="2:4">
      <c r="B6800" s="189"/>
      <c r="C6800" s="189"/>
      <c r="D6800" s="189"/>
    </row>
    <row r="6801" spans="2:4">
      <c r="B6801" s="189"/>
      <c r="C6801" s="189"/>
      <c r="D6801" s="189"/>
    </row>
    <row r="6802" spans="2:4">
      <c r="B6802" s="189"/>
      <c r="C6802" s="189"/>
      <c r="D6802" s="189"/>
    </row>
    <row r="6803" spans="2:4">
      <c r="B6803" s="189"/>
      <c r="C6803" s="189"/>
      <c r="D6803" s="189"/>
    </row>
    <row r="6804" spans="2:4">
      <c r="B6804" s="189"/>
      <c r="C6804" s="189"/>
      <c r="D6804" s="189"/>
    </row>
    <row r="6805" spans="2:4">
      <c r="B6805" s="189"/>
      <c r="C6805" s="189"/>
      <c r="D6805" s="189"/>
    </row>
    <row r="6806" spans="2:4">
      <c r="B6806" s="189"/>
      <c r="C6806" s="189"/>
      <c r="D6806" s="189"/>
    </row>
    <row r="6807" spans="2:4">
      <c r="B6807" s="189"/>
      <c r="C6807" s="189"/>
      <c r="D6807" s="189"/>
    </row>
    <row r="6808" spans="2:4">
      <c r="B6808" s="189"/>
      <c r="C6808" s="189"/>
      <c r="D6808" s="189"/>
    </row>
    <row r="6809" spans="2:4">
      <c r="B6809" s="189"/>
      <c r="C6809" s="189"/>
      <c r="D6809" s="189"/>
    </row>
    <row r="6810" spans="2:4">
      <c r="B6810" s="189"/>
      <c r="C6810" s="189"/>
      <c r="D6810" s="189"/>
    </row>
    <row r="6811" spans="2:4">
      <c r="B6811" s="189"/>
      <c r="C6811" s="189"/>
      <c r="D6811" s="189"/>
    </row>
    <row r="6812" spans="2:4">
      <c r="B6812" s="189"/>
      <c r="C6812" s="189"/>
      <c r="D6812" s="189"/>
    </row>
    <row r="6813" spans="2:4">
      <c r="B6813" s="189"/>
      <c r="C6813" s="189"/>
      <c r="D6813" s="189"/>
    </row>
    <row r="6814" spans="2:4">
      <c r="B6814" s="189"/>
      <c r="C6814" s="189"/>
      <c r="D6814" s="189"/>
    </row>
    <row r="6815" spans="2:4">
      <c r="B6815" s="189"/>
      <c r="C6815" s="189"/>
      <c r="D6815" s="189"/>
    </row>
    <row r="6816" spans="2:4">
      <c r="B6816" s="189"/>
      <c r="C6816" s="189"/>
      <c r="D6816" s="189"/>
    </row>
    <row r="6817" spans="2:4">
      <c r="B6817" s="189"/>
      <c r="C6817" s="189"/>
      <c r="D6817" s="189"/>
    </row>
    <row r="6818" spans="2:4">
      <c r="B6818" s="189"/>
      <c r="C6818" s="189"/>
      <c r="D6818" s="189"/>
    </row>
    <row r="6819" spans="2:4">
      <c r="B6819" s="189"/>
      <c r="C6819" s="189"/>
      <c r="D6819" s="189"/>
    </row>
    <row r="6820" spans="2:4">
      <c r="B6820" s="189"/>
      <c r="C6820" s="189"/>
      <c r="D6820" s="189"/>
    </row>
    <row r="6821" spans="2:4">
      <c r="B6821" s="189"/>
      <c r="C6821" s="189"/>
      <c r="D6821" s="189"/>
    </row>
    <row r="6822" spans="2:4">
      <c r="B6822" s="189"/>
      <c r="C6822" s="189"/>
      <c r="D6822" s="189"/>
    </row>
    <row r="6823" spans="2:4">
      <c r="B6823" s="189"/>
      <c r="C6823" s="189"/>
      <c r="D6823" s="189"/>
    </row>
    <row r="6824" spans="2:4">
      <c r="B6824" s="189"/>
      <c r="C6824" s="189"/>
      <c r="D6824" s="189"/>
    </row>
    <row r="6825" spans="2:4">
      <c r="B6825" s="189"/>
      <c r="C6825" s="189"/>
      <c r="D6825" s="189"/>
    </row>
    <row r="6826" spans="2:4">
      <c r="B6826" s="189"/>
      <c r="C6826" s="189"/>
      <c r="D6826" s="189"/>
    </row>
    <row r="6827" spans="2:4">
      <c r="B6827" s="189"/>
      <c r="C6827" s="189"/>
      <c r="D6827" s="189"/>
    </row>
    <row r="6828" spans="2:4">
      <c r="B6828" s="189"/>
      <c r="C6828" s="189"/>
      <c r="D6828" s="189"/>
    </row>
    <row r="6829" spans="2:4">
      <c r="B6829" s="189"/>
      <c r="C6829" s="189"/>
      <c r="D6829" s="189"/>
    </row>
    <row r="6830" spans="2:4">
      <c r="B6830" s="189"/>
      <c r="C6830" s="189"/>
      <c r="D6830" s="189"/>
    </row>
    <row r="6831" spans="2:4">
      <c r="B6831" s="189"/>
      <c r="C6831" s="189"/>
      <c r="D6831" s="189"/>
    </row>
    <row r="6832" spans="2:4">
      <c r="B6832" s="189"/>
      <c r="C6832" s="189"/>
      <c r="D6832" s="189"/>
    </row>
    <row r="6833" spans="2:4">
      <c r="B6833" s="189"/>
      <c r="C6833" s="189"/>
      <c r="D6833" s="189"/>
    </row>
    <row r="6834" spans="2:4">
      <c r="B6834" s="189"/>
      <c r="C6834" s="189"/>
      <c r="D6834" s="189"/>
    </row>
    <row r="6835" spans="2:4">
      <c r="B6835" s="189"/>
      <c r="C6835" s="189"/>
      <c r="D6835" s="189"/>
    </row>
    <row r="6836" spans="2:4">
      <c r="B6836" s="189"/>
      <c r="C6836" s="189"/>
      <c r="D6836" s="189"/>
    </row>
    <row r="6837" spans="2:4">
      <c r="B6837" s="189"/>
      <c r="C6837" s="189"/>
      <c r="D6837" s="189"/>
    </row>
    <row r="6838" spans="2:4">
      <c r="B6838" s="189"/>
      <c r="C6838" s="189"/>
      <c r="D6838" s="189"/>
    </row>
    <row r="6839" spans="2:4">
      <c r="B6839" s="189"/>
      <c r="C6839" s="189"/>
      <c r="D6839" s="189"/>
    </row>
    <row r="6840" spans="2:4">
      <c r="B6840" s="189"/>
      <c r="C6840" s="189"/>
      <c r="D6840" s="189"/>
    </row>
    <row r="6841" spans="2:4">
      <c r="B6841" s="189"/>
      <c r="C6841" s="189"/>
      <c r="D6841" s="189"/>
    </row>
    <row r="6842" spans="2:4">
      <c r="B6842" s="189"/>
      <c r="C6842" s="189"/>
      <c r="D6842" s="189"/>
    </row>
    <row r="6843" spans="2:4">
      <c r="B6843" s="189"/>
      <c r="C6843" s="189"/>
      <c r="D6843" s="189"/>
    </row>
    <row r="6844" spans="2:4">
      <c r="B6844" s="189"/>
      <c r="C6844" s="189"/>
      <c r="D6844" s="189"/>
    </row>
    <row r="6845" spans="2:4">
      <c r="B6845" s="189"/>
      <c r="C6845" s="189"/>
      <c r="D6845" s="189"/>
    </row>
    <row r="6846" spans="2:4">
      <c r="B6846" s="189"/>
      <c r="C6846" s="189"/>
      <c r="D6846" s="189"/>
    </row>
    <row r="6847" spans="2:4">
      <c r="B6847" s="189"/>
      <c r="C6847" s="189"/>
      <c r="D6847" s="189"/>
    </row>
    <row r="6848" spans="2:4">
      <c r="B6848" s="189"/>
      <c r="C6848" s="189"/>
      <c r="D6848" s="189"/>
    </row>
    <row r="6849" spans="2:4">
      <c r="B6849" s="189"/>
      <c r="C6849" s="189"/>
      <c r="D6849" s="189"/>
    </row>
    <row r="6850" spans="2:4">
      <c r="B6850" s="189"/>
      <c r="C6850" s="189"/>
      <c r="D6850" s="189"/>
    </row>
    <row r="6851" spans="2:4">
      <c r="B6851" s="189"/>
      <c r="C6851" s="189"/>
      <c r="D6851" s="189"/>
    </row>
    <row r="6852" spans="2:4">
      <c r="B6852" s="189"/>
      <c r="C6852" s="189"/>
      <c r="D6852" s="189"/>
    </row>
    <row r="6853" spans="2:4">
      <c r="B6853" s="189"/>
      <c r="C6853" s="189"/>
      <c r="D6853" s="189"/>
    </row>
    <row r="6854" spans="2:4">
      <c r="B6854" s="189"/>
      <c r="C6854" s="189"/>
      <c r="D6854" s="189"/>
    </row>
    <row r="6855" spans="2:4">
      <c r="B6855" s="189"/>
      <c r="C6855" s="189"/>
      <c r="D6855" s="189"/>
    </row>
    <row r="6856" spans="2:4">
      <c r="B6856" s="189"/>
      <c r="C6856" s="189"/>
      <c r="D6856" s="189"/>
    </row>
    <row r="6857" spans="2:4">
      <c r="B6857" s="189"/>
      <c r="C6857" s="189"/>
      <c r="D6857" s="189"/>
    </row>
    <row r="6858" spans="2:4">
      <c r="B6858" s="189"/>
      <c r="C6858" s="189"/>
      <c r="D6858" s="189"/>
    </row>
    <row r="6859" spans="2:4">
      <c r="B6859" s="189"/>
      <c r="C6859" s="189"/>
      <c r="D6859" s="189"/>
    </row>
    <row r="6860" spans="2:4">
      <c r="B6860" s="189"/>
      <c r="C6860" s="189"/>
      <c r="D6860" s="189"/>
    </row>
    <row r="6861" spans="2:4">
      <c r="B6861" s="189"/>
      <c r="C6861" s="189"/>
      <c r="D6861" s="189"/>
    </row>
    <row r="6862" spans="2:4">
      <c r="B6862" s="189"/>
      <c r="C6862" s="189"/>
      <c r="D6862" s="189"/>
    </row>
    <row r="6863" spans="2:4">
      <c r="B6863" s="189"/>
      <c r="C6863" s="189"/>
      <c r="D6863" s="189"/>
    </row>
    <row r="6864" spans="2:4">
      <c r="B6864" s="189"/>
      <c r="C6864" s="189"/>
      <c r="D6864" s="189"/>
    </row>
    <row r="6865" spans="2:4">
      <c r="B6865" s="189"/>
      <c r="C6865" s="189"/>
      <c r="D6865" s="189"/>
    </row>
    <row r="6866" spans="2:4">
      <c r="B6866" s="189"/>
      <c r="C6866" s="189"/>
      <c r="D6866" s="189"/>
    </row>
    <row r="6867" spans="2:4">
      <c r="B6867" s="189"/>
      <c r="C6867" s="189"/>
      <c r="D6867" s="189"/>
    </row>
    <row r="6868" spans="2:4">
      <c r="B6868" s="189"/>
      <c r="C6868" s="189"/>
      <c r="D6868" s="189"/>
    </row>
    <row r="6869" spans="2:4">
      <c r="B6869" s="189"/>
      <c r="C6869" s="189"/>
      <c r="D6869" s="189"/>
    </row>
    <row r="6870" spans="2:4">
      <c r="B6870" s="189"/>
      <c r="C6870" s="189"/>
      <c r="D6870" s="189"/>
    </row>
    <row r="6871" spans="2:4">
      <c r="B6871" s="189"/>
      <c r="C6871" s="189"/>
      <c r="D6871" s="189"/>
    </row>
    <row r="6872" spans="2:4">
      <c r="B6872" s="189"/>
      <c r="C6872" s="189"/>
      <c r="D6872" s="189"/>
    </row>
    <row r="6873" spans="2:4">
      <c r="B6873" s="189"/>
      <c r="C6873" s="189"/>
      <c r="D6873" s="189"/>
    </row>
    <row r="6874" spans="2:4">
      <c r="B6874" s="189"/>
      <c r="C6874" s="189"/>
      <c r="D6874" s="189"/>
    </row>
    <row r="6875" spans="2:4">
      <c r="B6875" s="189"/>
      <c r="C6875" s="189"/>
      <c r="D6875" s="189"/>
    </row>
    <row r="6876" spans="2:4">
      <c r="B6876" s="189"/>
      <c r="C6876" s="189"/>
      <c r="D6876" s="189"/>
    </row>
    <row r="6877" spans="2:4">
      <c r="B6877" s="189"/>
      <c r="C6877" s="189"/>
      <c r="D6877" s="189"/>
    </row>
    <row r="6878" spans="2:4">
      <c r="B6878" s="189"/>
      <c r="C6878" s="189"/>
      <c r="D6878" s="189"/>
    </row>
    <row r="6879" spans="2:4">
      <c r="B6879" s="189"/>
      <c r="C6879" s="189"/>
      <c r="D6879" s="189"/>
    </row>
    <row r="6880" spans="2:4">
      <c r="B6880" s="189"/>
      <c r="C6880" s="189"/>
      <c r="D6880" s="189"/>
    </row>
    <row r="6881" spans="2:4">
      <c r="B6881" s="189"/>
      <c r="C6881" s="189"/>
      <c r="D6881" s="189"/>
    </row>
    <row r="6882" spans="2:4">
      <c r="B6882" s="189"/>
      <c r="C6882" s="189"/>
      <c r="D6882" s="189"/>
    </row>
    <row r="6883" spans="2:4">
      <c r="B6883" s="189"/>
      <c r="C6883" s="189"/>
      <c r="D6883" s="189"/>
    </row>
    <row r="6884" spans="2:4">
      <c r="B6884" s="189"/>
      <c r="C6884" s="189"/>
      <c r="D6884" s="189"/>
    </row>
    <row r="6885" spans="2:4">
      <c r="B6885" s="189"/>
      <c r="C6885" s="189"/>
      <c r="D6885" s="189"/>
    </row>
    <row r="6886" spans="2:4">
      <c r="B6886" s="189"/>
      <c r="C6886" s="189"/>
      <c r="D6886" s="189"/>
    </row>
    <row r="6887" spans="2:4">
      <c r="B6887" s="189"/>
      <c r="C6887" s="189"/>
      <c r="D6887" s="189"/>
    </row>
    <row r="6888" spans="2:4">
      <c r="B6888" s="189"/>
      <c r="C6888" s="189"/>
      <c r="D6888" s="189"/>
    </row>
    <row r="6889" spans="2:4">
      <c r="B6889" s="189"/>
      <c r="C6889" s="189"/>
      <c r="D6889" s="189"/>
    </row>
    <row r="6890" spans="2:4">
      <c r="B6890" s="189"/>
      <c r="C6890" s="189"/>
      <c r="D6890" s="189"/>
    </row>
    <row r="6891" spans="2:4">
      <c r="B6891" s="189"/>
      <c r="C6891" s="189"/>
      <c r="D6891" s="189"/>
    </row>
    <row r="6892" spans="2:4">
      <c r="B6892" s="189"/>
      <c r="C6892" s="189"/>
      <c r="D6892" s="189"/>
    </row>
    <row r="6893" spans="2:4">
      <c r="B6893" s="189"/>
      <c r="C6893" s="189"/>
      <c r="D6893" s="189"/>
    </row>
    <row r="6894" spans="2:4">
      <c r="B6894" s="189"/>
      <c r="C6894" s="189"/>
      <c r="D6894" s="189"/>
    </row>
    <row r="6895" spans="2:4">
      <c r="B6895" s="189"/>
      <c r="C6895" s="189"/>
      <c r="D6895" s="189"/>
    </row>
    <row r="6896" spans="2:4">
      <c r="B6896" s="189"/>
      <c r="C6896" s="189"/>
      <c r="D6896" s="189"/>
    </row>
    <row r="6897" spans="2:4">
      <c r="B6897" s="189"/>
      <c r="C6897" s="189"/>
      <c r="D6897" s="189"/>
    </row>
    <row r="6898" spans="2:4">
      <c r="B6898" s="189"/>
      <c r="C6898" s="189"/>
      <c r="D6898" s="189"/>
    </row>
    <row r="6899" spans="2:4">
      <c r="B6899" s="189"/>
      <c r="C6899" s="189"/>
      <c r="D6899" s="189"/>
    </row>
    <row r="6900" spans="2:4">
      <c r="B6900" s="189"/>
      <c r="C6900" s="189"/>
      <c r="D6900" s="189"/>
    </row>
    <row r="6901" spans="2:4">
      <c r="B6901" s="189"/>
      <c r="C6901" s="189"/>
      <c r="D6901" s="189"/>
    </row>
    <row r="6902" spans="2:4">
      <c r="B6902" s="189"/>
      <c r="C6902" s="189"/>
      <c r="D6902" s="189"/>
    </row>
    <row r="6903" spans="2:4">
      <c r="B6903" s="189"/>
      <c r="C6903" s="189"/>
      <c r="D6903" s="189"/>
    </row>
    <row r="6904" spans="2:4">
      <c r="B6904" s="189"/>
      <c r="C6904" s="189"/>
      <c r="D6904" s="189"/>
    </row>
    <row r="6905" spans="2:4">
      <c r="B6905" s="189"/>
      <c r="C6905" s="189"/>
      <c r="D6905" s="189"/>
    </row>
    <row r="6906" spans="2:4">
      <c r="B6906" s="189"/>
      <c r="C6906" s="189"/>
      <c r="D6906" s="189"/>
    </row>
    <row r="6907" spans="2:4">
      <c r="B6907" s="189"/>
      <c r="C6907" s="189"/>
      <c r="D6907" s="189"/>
    </row>
    <row r="6908" spans="2:4">
      <c r="B6908" s="189"/>
      <c r="C6908" s="189"/>
      <c r="D6908" s="189"/>
    </row>
    <row r="6909" spans="2:4">
      <c r="B6909" s="189"/>
      <c r="C6909" s="189"/>
      <c r="D6909" s="189"/>
    </row>
    <row r="6910" spans="2:4">
      <c r="B6910" s="189"/>
      <c r="C6910" s="189"/>
      <c r="D6910" s="189"/>
    </row>
    <row r="6911" spans="2:4">
      <c r="B6911" s="189"/>
      <c r="C6911" s="189"/>
      <c r="D6911" s="189"/>
    </row>
    <row r="6912" spans="2:4">
      <c r="B6912" s="189"/>
      <c r="C6912" s="189"/>
      <c r="D6912" s="189"/>
    </row>
    <row r="6913" spans="2:4">
      <c r="B6913" s="189"/>
      <c r="C6913" s="189"/>
      <c r="D6913" s="189"/>
    </row>
    <row r="6914" spans="2:4">
      <c r="B6914" s="189"/>
      <c r="C6914" s="189"/>
      <c r="D6914" s="189"/>
    </row>
    <row r="6915" spans="2:4">
      <c r="B6915" s="189"/>
      <c r="C6915" s="189"/>
      <c r="D6915" s="189"/>
    </row>
    <row r="6916" spans="2:4">
      <c r="B6916" s="189"/>
      <c r="C6916" s="189"/>
      <c r="D6916" s="189"/>
    </row>
    <row r="6917" spans="2:4">
      <c r="B6917" s="189"/>
      <c r="C6917" s="189"/>
      <c r="D6917" s="189"/>
    </row>
    <row r="6918" spans="2:4">
      <c r="B6918" s="189"/>
      <c r="C6918" s="189"/>
      <c r="D6918" s="189"/>
    </row>
    <row r="6919" spans="2:4">
      <c r="B6919" s="189"/>
      <c r="C6919" s="189"/>
      <c r="D6919" s="189"/>
    </row>
    <row r="6920" spans="2:4">
      <c r="B6920" s="189"/>
      <c r="C6920" s="189"/>
      <c r="D6920" s="189"/>
    </row>
    <row r="6921" spans="2:4">
      <c r="B6921" s="189"/>
      <c r="C6921" s="189"/>
      <c r="D6921" s="189"/>
    </row>
    <row r="6922" spans="2:4">
      <c r="B6922" s="189"/>
      <c r="C6922" s="189"/>
      <c r="D6922" s="189"/>
    </row>
    <row r="6923" spans="2:4">
      <c r="B6923" s="189"/>
      <c r="C6923" s="189"/>
      <c r="D6923" s="189"/>
    </row>
    <row r="6924" spans="2:4">
      <c r="B6924" s="189"/>
      <c r="C6924" s="189"/>
      <c r="D6924" s="189"/>
    </row>
    <row r="6925" spans="2:4">
      <c r="B6925" s="189"/>
      <c r="C6925" s="189"/>
      <c r="D6925" s="189"/>
    </row>
    <row r="6926" spans="2:4">
      <c r="B6926" s="189"/>
      <c r="C6926" s="189"/>
      <c r="D6926" s="189"/>
    </row>
    <row r="6927" spans="2:4">
      <c r="B6927" s="189"/>
      <c r="C6927" s="189"/>
      <c r="D6927" s="189"/>
    </row>
    <row r="6928" spans="2:4">
      <c r="B6928" s="189"/>
      <c r="C6928" s="189"/>
      <c r="D6928" s="189"/>
    </row>
    <row r="6929" spans="2:4">
      <c r="B6929" s="189"/>
      <c r="C6929" s="189"/>
      <c r="D6929" s="189"/>
    </row>
    <row r="6930" spans="2:4">
      <c r="B6930" s="189"/>
      <c r="C6930" s="189"/>
      <c r="D6930" s="189"/>
    </row>
    <row r="6931" spans="2:4">
      <c r="B6931" s="189"/>
      <c r="C6931" s="189"/>
      <c r="D6931" s="189"/>
    </row>
    <row r="6932" spans="2:4">
      <c r="B6932" s="189"/>
      <c r="C6932" s="189"/>
      <c r="D6932" s="189"/>
    </row>
    <row r="6933" spans="2:4">
      <c r="B6933" s="189"/>
      <c r="C6933" s="189"/>
      <c r="D6933" s="189"/>
    </row>
    <row r="6934" spans="2:4">
      <c r="B6934" s="189"/>
      <c r="C6934" s="189"/>
      <c r="D6934" s="189"/>
    </row>
    <row r="6935" spans="2:4">
      <c r="B6935" s="189"/>
      <c r="C6935" s="189"/>
      <c r="D6935" s="189"/>
    </row>
    <row r="6936" spans="2:4">
      <c r="B6936" s="189"/>
      <c r="C6936" s="189"/>
      <c r="D6936" s="189"/>
    </row>
    <row r="6937" spans="2:4">
      <c r="B6937" s="189"/>
      <c r="C6937" s="189"/>
      <c r="D6937" s="189"/>
    </row>
    <row r="6938" spans="2:4">
      <c r="B6938" s="189"/>
      <c r="C6938" s="189"/>
      <c r="D6938" s="189"/>
    </row>
    <row r="6939" spans="2:4">
      <c r="B6939" s="189"/>
      <c r="C6939" s="189"/>
      <c r="D6939" s="189"/>
    </row>
    <row r="6940" spans="2:4">
      <c r="B6940" s="189"/>
      <c r="C6940" s="189"/>
      <c r="D6940" s="189"/>
    </row>
    <row r="6941" spans="2:4">
      <c r="B6941" s="189"/>
      <c r="C6941" s="189"/>
      <c r="D6941" s="189"/>
    </row>
    <row r="6942" spans="2:4">
      <c r="B6942" s="189"/>
      <c r="C6942" s="189"/>
      <c r="D6942" s="189"/>
    </row>
    <row r="6943" spans="2:4">
      <c r="B6943" s="189"/>
      <c r="C6943" s="189"/>
      <c r="D6943" s="189"/>
    </row>
    <row r="6944" spans="2:4">
      <c r="B6944" s="189"/>
      <c r="C6944" s="189"/>
      <c r="D6944" s="189"/>
    </row>
    <row r="6945" spans="2:4">
      <c r="B6945" s="189"/>
      <c r="C6945" s="189"/>
      <c r="D6945" s="189"/>
    </row>
    <row r="6946" spans="2:4">
      <c r="B6946" s="189"/>
      <c r="C6946" s="189"/>
      <c r="D6946" s="189"/>
    </row>
    <row r="6947" spans="2:4">
      <c r="B6947" s="189"/>
      <c r="C6947" s="189"/>
      <c r="D6947" s="189"/>
    </row>
    <row r="6948" spans="2:4">
      <c r="B6948" s="189"/>
      <c r="C6948" s="189"/>
      <c r="D6948" s="189"/>
    </row>
    <row r="6949" spans="2:4">
      <c r="B6949" s="189"/>
      <c r="C6949" s="189"/>
      <c r="D6949" s="189"/>
    </row>
    <row r="6950" spans="2:4">
      <c r="B6950" s="189"/>
      <c r="C6950" s="189"/>
      <c r="D6950" s="189"/>
    </row>
    <row r="6951" spans="2:4">
      <c r="B6951" s="189"/>
      <c r="C6951" s="189"/>
      <c r="D6951" s="189"/>
    </row>
    <row r="6952" spans="2:4">
      <c r="B6952" s="189"/>
      <c r="C6952" s="189"/>
      <c r="D6952" s="189"/>
    </row>
    <row r="6953" spans="2:4">
      <c r="B6953" s="189"/>
      <c r="C6953" s="189"/>
      <c r="D6953" s="189"/>
    </row>
    <row r="6954" spans="2:4">
      <c r="B6954" s="189"/>
      <c r="C6954" s="189"/>
      <c r="D6954" s="189"/>
    </row>
    <row r="6955" spans="2:4">
      <c r="B6955" s="189"/>
      <c r="C6955" s="189"/>
      <c r="D6955" s="189"/>
    </row>
    <row r="6956" spans="2:4">
      <c r="B6956" s="189"/>
      <c r="C6956" s="189"/>
      <c r="D6956" s="189"/>
    </row>
    <row r="6957" spans="2:4">
      <c r="B6957" s="189"/>
      <c r="C6957" s="189"/>
      <c r="D6957" s="189"/>
    </row>
    <row r="6958" spans="2:4">
      <c r="B6958" s="189"/>
      <c r="C6958" s="189"/>
      <c r="D6958" s="189"/>
    </row>
    <row r="6959" spans="2:4">
      <c r="B6959" s="189"/>
      <c r="C6959" s="189"/>
      <c r="D6959" s="189"/>
    </row>
    <row r="6960" spans="2:4">
      <c r="B6960" s="189"/>
      <c r="C6960" s="189"/>
      <c r="D6960" s="189"/>
    </row>
    <row r="6961" spans="2:4">
      <c r="B6961" s="189"/>
      <c r="C6961" s="189"/>
      <c r="D6961" s="189"/>
    </row>
    <row r="6962" spans="2:4">
      <c r="B6962" s="189"/>
      <c r="C6962" s="189"/>
      <c r="D6962" s="189"/>
    </row>
    <row r="6963" spans="2:4">
      <c r="B6963" s="189"/>
      <c r="C6963" s="189"/>
      <c r="D6963" s="189"/>
    </row>
    <row r="6964" spans="2:4">
      <c r="B6964" s="189"/>
      <c r="C6964" s="189"/>
      <c r="D6964" s="189"/>
    </row>
    <row r="6965" spans="2:4">
      <c r="B6965" s="189"/>
      <c r="C6965" s="189"/>
      <c r="D6965" s="189"/>
    </row>
    <row r="6966" spans="2:4">
      <c r="B6966" s="189"/>
      <c r="C6966" s="189"/>
      <c r="D6966" s="189"/>
    </row>
    <row r="6967" spans="2:4">
      <c r="B6967" s="189"/>
      <c r="C6967" s="189"/>
      <c r="D6967" s="189"/>
    </row>
    <row r="6968" spans="2:4">
      <c r="B6968" s="189"/>
      <c r="C6968" s="189"/>
      <c r="D6968" s="189"/>
    </row>
    <row r="6969" spans="2:4">
      <c r="B6969" s="189"/>
      <c r="C6969" s="189"/>
      <c r="D6969" s="189"/>
    </row>
    <row r="6970" spans="2:4">
      <c r="B6970" s="189"/>
      <c r="C6970" s="189"/>
      <c r="D6970" s="189"/>
    </row>
    <row r="6971" spans="2:4">
      <c r="B6971" s="189"/>
      <c r="C6971" s="189"/>
      <c r="D6971" s="189"/>
    </row>
    <row r="6972" spans="2:4">
      <c r="B6972" s="189"/>
      <c r="C6972" s="189"/>
      <c r="D6972" s="189"/>
    </row>
    <row r="6973" spans="2:4">
      <c r="B6973" s="189"/>
      <c r="C6973" s="189"/>
      <c r="D6973" s="189"/>
    </row>
    <row r="6974" spans="2:4">
      <c r="B6974" s="189"/>
      <c r="C6974" s="189"/>
      <c r="D6974" s="189"/>
    </row>
    <row r="6975" spans="2:4">
      <c r="B6975" s="189"/>
      <c r="C6975" s="189"/>
      <c r="D6975" s="189"/>
    </row>
    <row r="6976" spans="2:4">
      <c r="B6976" s="189"/>
      <c r="C6976" s="189"/>
      <c r="D6976" s="189"/>
    </row>
    <row r="6977" spans="2:4">
      <c r="B6977" s="189"/>
      <c r="C6977" s="189"/>
      <c r="D6977" s="189"/>
    </row>
    <row r="6978" spans="2:4">
      <c r="B6978" s="189"/>
      <c r="C6978" s="189"/>
      <c r="D6978" s="189"/>
    </row>
    <row r="6979" spans="2:4">
      <c r="B6979" s="189"/>
      <c r="C6979" s="189"/>
      <c r="D6979" s="189"/>
    </row>
    <row r="6980" spans="2:4">
      <c r="B6980" s="189"/>
      <c r="C6980" s="189"/>
      <c r="D6980" s="189"/>
    </row>
    <row r="6981" spans="2:4">
      <c r="B6981" s="189"/>
      <c r="C6981" s="189"/>
      <c r="D6981" s="189"/>
    </row>
    <row r="6982" spans="2:4">
      <c r="B6982" s="189"/>
      <c r="C6982" s="189"/>
      <c r="D6982" s="189"/>
    </row>
    <row r="6983" spans="2:4">
      <c r="B6983" s="189"/>
      <c r="C6983" s="189"/>
      <c r="D6983" s="189"/>
    </row>
    <row r="6984" spans="2:4">
      <c r="B6984" s="189"/>
      <c r="C6984" s="189"/>
      <c r="D6984" s="189"/>
    </row>
    <row r="6985" spans="2:4">
      <c r="B6985" s="189"/>
      <c r="C6985" s="189"/>
      <c r="D6985" s="189"/>
    </row>
    <row r="6986" spans="2:4">
      <c r="B6986" s="189"/>
      <c r="C6986" s="189"/>
      <c r="D6986" s="189"/>
    </row>
    <row r="6987" spans="2:4">
      <c r="B6987" s="189"/>
      <c r="C6987" s="189"/>
      <c r="D6987" s="189"/>
    </row>
    <row r="6988" spans="2:4">
      <c r="B6988" s="189"/>
      <c r="C6988" s="189"/>
      <c r="D6988" s="189"/>
    </row>
    <row r="6989" spans="2:4">
      <c r="B6989" s="189"/>
      <c r="C6989" s="189"/>
      <c r="D6989" s="189"/>
    </row>
    <row r="6990" spans="2:4">
      <c r="B6990" s="189"/>
      <c r="C6990" s="189"/>
      <c r="D6990" s="189"/>
    </row>
    <row r="6991" spans="2:4">
      <c r="B6991" s="189"/>
      <c r="C6991" s="189"/>
      <c r="D6991" s="189"/>
    </row>
    <row r="6992" spans="2:4">
      <c r="B6992" s="189"/>
      <c r="C6992" s="189"/>
      <c r="D6992" s="189"/>
    </row>
    <row r="6993" spans="2:4">
      <c r="B6993" s="189"/>
      <c r="C6993" s="189"/>
      <c r="D6993" s="189"/>
    </row>
    <row r="6994" spans="2:4">
      <c r="B6994" s="189"/>
      <c r="C6994" s="189"/>
      <c r="D6994" s="189"/>
    </row>
    <row r="6995" spans="2:4">
      <c r="B6995" s="189"/>
      <c r="C6995" s="189"/>
      <c r="D6995" s="189"/>
    </row>
    <row r="6996" spans="2:4">
      <c r="B6996" s="189"/>
      <c r="C6996" s="189"/>
      <c r="D6996" s="189"/>
    </row>
    <row r="6997" spans="2:4">
      <c r="B6997" s="189"/>
      <c r="C6997" s="189"/>
      <c r="D6997" s="189"/>
    </row>
    <row r="6998" spans="2:4">
      <c r="B6998" s="189"/>
      <c r="C6998" s="189"/>
      <c r="D6998" s="189"/>
    </row>
    <row r="6999" spans="2:4">
      <c r="B6999" s="189"/>
      <c r="C6999" s="189"/>
      <c r="D6999" s="189"/>
    </row>
    <row r="7000" spans="2:4">
      <c r="B7000" s="189"/>
      <c r="C7000" s="189"/>
      <c r="D7000" s="189"/>
    </row>
    <row r="7001" spans="2:4">
      <c r="B7001" s="189"/>
      <c r="C7001" s="189"/>
      <c r="D7001" s="189"/>
    </row>
    <row r="7002" spans="2:4">
      <c r="B7002" s="189"/>
      <c r="C7002" s="189"/>
      <c r="D7002" s="189"/>
    </row>
    <row r="7003" spans="2:4">
      <c r="B7003" s="189"/>
      <c r="C7003" s="189"/>
      <c r="D7003" s="189"/>
    </row>
    <row r="7004" spans="2:4">
      <c r="B7004" s="189"/>
      <c r="C7004" s="189"/>
      <c r="D7004" s="189"/>
    </row>
    <row r="7005" spans="2:4">
      <c r="B7005" s="189"/>
      <c r="C7005" s="189"/>
      <c r="D7005" s="189"/>
    </row>
    <row r="7006" spans="2:4">
      <c r="B7006" s="189"/>
      <c r="C7006" s="189"/>
      <c r="D7006" s="189"/>
    </row>
    <row r="7007" spans="2:4">
      <c r="B7007" s="189"/>
      <c r="C7007" s="189"/>
      <c r="D7007" s="189"/>
    </row>
    <row r="7008" spans="2:4">
      <c r="B7008" s="189"/>
      <c r="C7008" s="189"/>
      <c r="D7008" s="189"/>
    </row>
    <row r="7009" spans="2:4">
      <c r="B7009" s="189"/>
      <c r="C7009" s="189"/>
      <c r="D7009" s="189"/>
    </row>
    <row r="7010" spans="2:4">
      <c r="B7010" s="189"/>
      <c r="C7010" s="189"/>
      <c r="D7010" s="189"/>
    </row>
    <row r="7011" spans="2:4">
      <c r="B7011" s="189"/>
      <c r="C7011" s="189"/>
      <c r="D7011" s="189"/>
    </row>
    <row r="7012" spans="2:4">
      <c r="B7012" s="189"/>
      <c r="C7012" s="189"/>
      <c r="D7012" s="189"/>
    </row>
    <row r="7013" spans="2:4">
      <c r="B7013" s="189"/>
      <c r="C7013" s="189"/>
      <c r="D7013" s="189"/>
    </row>
    <row r="7014" spans="2:4">
      <c r="B7014" s="189"/>
      <c r="C7014" s="189"/>
      <c r="D7014" s="189"/>
    </row>
    <row r="7015" spans="2:4">
      <c r="B7015" s="189"/>
      <c r="C7015" s="189"/>
      <c r="D7015" s="189"/>
    </row>
    <row r="7016" spans="2:4">
      <c r="B7016" s="189"/>
      <c r="C7016" s="189"/>
      <c r="D7016" s="189"/>
    </row>
    <row r="7017" spans="2:4">
      <c r="B7017" s="189"/>
      <c r="C7017" s="189"/>
      <c r="D7017" s="189"/>
    </row>
    <row r="7018" spans="2:4">
      <c r="B7018" s="189"/>
      <c r="C7018" s="189"/>
      <c r="D7018" s="189"/>
    </row>
    <row r="7019" spans="2:4">
      <c r="B7019" s="189"/>
      <c r="C7019" s="189"/>
      <c r="D7019" s="189"/>
    </row>
    <row r="7020" spans="2:4">
      <c r="B7020" s="189"/>
      <c r="C7020" s="189"/>
      <c r="D7020" s="189"/>
    </row>
    <row r="7021" spans="2:4">
      <c r="B7021" s="189"/>
      <c r="C7021" s="189"/>
      <c r="D7021" s="189"/>
    </row>
    <row r="7022" spans="2:4">
      <c r="B7022" s="189"/>
      <c r="C7022" s="189"/>
      <c r="D7022" s="189"/>
    </row>
    <row r="7023" spans="2:4">
      <c r="B7023" s="189"/>
      <c r="C7023" s="189"/>
      <c r="D7023" s="189"/>
    </row>
    <row r="7024" spans="2:4">
      <c r="B7024" s="189"/>
      <c r="C7024" s="189"/>
      <c r="D7024" s="189"/>
    </row>
    <row r="7025" spans="2:4">
      <c r="B7025" s="189"/>
      <c r="C7025" s="189"/>
      <c r="D7025" s="189"/>
    </row>
    <row r="7026" spans="2:4">
      <c r="B7026" s="189"/>
      <c r="C7026" s="189"/>
      <c r="D7026" s="189"/>
    </row>
    <row r="7027" spans="2:4">
      <c r="B7027" s="189"/>
      <c r="C7027" s="189"/>
      <c r="D7027" s="189"/>
    </row>
    <row r="7028" spans="2:4">
      <c r="B7028" s="189"/>
      <c r="C7028" s="189"/>
      <c r="D7028" s="189"/>
    </row>
    <row r="7029" spans="2:4">
      <c r="B7029" s="189"/>
      <c r="C7029" s="189"/>
      <c r="D7029" s="189"/>
    </row>
    <row r="7030" spans="2:4">
      <c r="B7030" s="189"/>
      <c r="C7030" s="189"/>
      <c r="D7030" s="189"/>
    </row>
    <row r="7031" spans="2:4">
      <c r="B7031" s="189"/>
      <c r="C7031" s="189"/>
      <c r="D7031" s="189"/>
    </row>
    <row r="7032" spans="2:4">
      <c r="B7032" s="189"/>
      <c r="C7032" s="189"/>
      <c r="D7032" s="189"/>
    </row>
    <row r="7033" spans="2:4">
      <c r="B7033" s="189"/>
      <c r="C7033" s="189"/>
      <c r="D7033" s="189"/>
    </row>
    <row r="7034" spans="2:4">
      <c r="B7034" s="189"/>
      <c r="C7034" s="189"/>
      <c r="D7034" s="189"/>
    </row>
    <row r="7035" spans="2:4">
      <c r="B7035" s="189"/>
      <c r="C7035" s="189"/>
      <c r="D7035" s="189"/>
    </row>
    <row r="7036" spans="2:4">
      <c r="B7036" s="189"/>
      <c r="C7036" s="189"/>
      <c r="D7036" s="189"/>
    </row>
    <row r="7037" spans="2:4">
      <c r="B7037" s="189"/>
      <c r="C7037" s="189"/>
      <c r="D7037" s="189"/>
    </row>
    <row r="7038" spans="2:4">
      <c r="B7038" s="189"/>
      <c r="C7038" s="189"/>
      <c r="D7038" s="189"/>
    </row>
    <row r="7039" spans="2:4">
      <c r="B7039" s="189"/>
      <c r="C7039" s="189"/>
      <c r="D7039" s="189"/>
    </row>
    <row r="7040" spans="2:4">
      <c r="B7040" s="189"/>
      <c r="C7040" s="189"/>
      <c r="D7040" s="189"/>
    </row>
    <row r="7041" spans="2:4">
      <c r="B7041" s="189"/>
      <c r="C7041" s="189"/>
      <c r="D7041" s="189"/>
    </row>
    <row r="7042" spans="2:4">
      <c r="B7042" s="189"/>
      <c r="C7042" s="189"/>
      <c r="D7042" s="189"/>
    </row>
    <row r="7043" spans="2:4">
      <c r="B7043" s="189"/>
      <c r="C7043" s="189"/>
      <c r="D7043" s="189"/>
    </row>
    <row r="7044" spans="2:4">
      <c r="B7044" s="189"/>
      <c r="C7044" s="189"/>
      <c r="D7044" s="189"/>
    </row>
    <row r="7045" spans="2:4">
      <c r="B7045" s="189"/>
      <c r="C7045" s="189"/>
      <c r="D7045" s="189"/>
    </row>
    <row r="7046" spans="2:4">
      <c r="B7046" s="189"/>
      <c r="C7046" s="189"/>
      <c r="D7046" s="189"/>
    </row>
    <row r="7047" spans="2:4">
      <c r="B7047" s="189"/>
      <c r="C7047" s="189"/>
      <c r="D7047" s="189"/>
    </row>
    <row r="7048" spans="2:4">
      <c r="B7048" s="189"/>
      <c r="C7048" s="189"/>
      <c r="D7048" s="189"/>
    </row>
    <row r="7049" spans="2:4">
      <c r="B7049" s="189"/>
      <c r="C7049" s="189"/>
      <c r="D7049" s="189"/>
    </row>
    <row r="7050" spans="2:4">
      <c r="B7050" s="189"/>
      <c r="C7050" s="189"/>
      <c r="D7050" s="189"/>
    </row>
    <row r="7051" spans="2:4">
      <c r="B7051" s="189"/>
      <c r="C7051" s="189"/>
      <c r="D7051" s="189"/>
    </row>
    <row r="7052" spans="2:4">
      <c r="B7052" s="189"/>
      <c r="C7052" s="189"/>
      <c r="D7052" s="189"/>
    </row>
    <row r="7053" spans="2:4">
      <c r="B7053" s="189"/>
      <c r="C7053" s="189"/>
      <c r="D7053" s="189"/>
    </row>
    <row r="7054" spans="2:4">
      <c r="B7054" s="189"/>
      <c r="C7054" s="189"/>
      <c r="D7054" s="189"/>
    </row>
    <row r="7055" spans="2:4">
      <c r="B7055" s="189"/>
      <c r="C7055" s="189"/>
      <c r="D7055" s="189"/>
    </row>
    <row r="7056" spans="2:4">
      <c r="B7056" s="189"/>
      <c r="C7056" s="189"/>
      <c r="D7056" s="189"/>
    </row>
    <row r="7057" spans="2:4">
      <c r="B7057" s="189"/>
      <c r="C7057" s="189"/>
      <c r="D7057" s="189"/>
    </row>
    <row r="7058" spans="2:4">
      <c r="B7058" s="189"/>
      <c r="C7058" s="189"/>
      <c r="D7058" s="189"/>
    </row>
    <row r="7059" spans="2:4">
      <c r="B7059" s="189"/>
      <c r="C7059" s="189"/>
      <c r="D7059" s="189"/>
    </row>
    <row r="7060" spans="2:4">
      <c r="B7060" s="189"/>
      <c r="C7060" s="189"/>
      <c r="D7060" s="189"/>
    </row>
    <row r="7061" spans="2:4">
      <c r="B7061" s="189"/>
      <c r="C7061" s="189"/>
      <c r="D7061" s="189"/>
    </row>
    <row r="7062" spans="2:4">
      <c r="B7062" s="189"/>
      <c r="C7062" s="189"/>
      <c r="D7062" s="189"/>
    </row>
    <row r="7063" spans="2:4">
      <c r="B7063" s="189"/>
      <c r="C7063" s="189"/>
      <c r="D7063" s="189"/>
    </row>
    <row r="7064" spans="2:4">
      <c r="B7064" s="189"/>
      <c r="C7064" s="189"/>
      <c r="D7064" s="189"/>
    </row>
    <row r="7065" spans="2:4">
      <c r="B7065" s="189"/>
      <c r="C7065" s="189"/>
      <c r="D7065" s="189"/>
    </row>
    <row r="7066" spans="2:4">
      <c r="B7066" s="189"/>
      <c r="C7066" s="189"/>
      <c r="D7066" s="189"/>
    </row>
    <row r="7067" spans="2:4">
      <c r="B7067" s="189"/>
      <c r="C7067" s="189"/>
      <c r="D7067" s="189"/>
    </row>
    <row r="7068" spans="2:4">
      <c r="B7068" s="189"/>
      <c r="C7068" s="189"/>
      <c r="D7068" s="189"/>
    </row>
    <row r="7069" spans="2:4">
      <c r="B7069" s="189"/>
      <c r="C7069" s="189"/>
      <c r="D7069" s="189"/>
    </row>
    <row r="7070" spans="2:4">
      <c r="B7070" s="189"/>
      <c r="C7070" s="189"/>
      <c r="D7070" s="189"/>
    </row>
    <row r="7071" spans="2:4">
      <c r="B7071" s="189"/>
      <c r="C7071" s="189"/>
      <c r="D7071" s="189"/>
    </row>
    <row r="7072" spans="2:4">
      <c r="B7072" s="189"/>
      <c r="C7072" s="189"/>
      <c r="D7072" s="189"/>
    </row>
    <row r="7073" spans="2:4">
      <c r="B7073" s="189"/>
      <c r="C7073" s="189"/>
      <c r="D7073" s="189"/>
    </row>
    <row r="7074" spans="2:4">
      <c r="B7074" s="189"/>
      <c r="C7074" s="189"/>
      <c r="D7074" s="189"/>
    </row>
    <row r="7075" spans="2:4">
      <c r="B7075" s="189"/>
      <c r="C7075" s="189"/>
      <c r="D7075" s="189"/>
    </row>
    <row r="7076" spans="2:4">
      <c r="B7076" s="189"/>
      <c r="C7076" s="189"/>
      <c r="D7076" s="189"/>
    </row>
    <row r="7077" spans="2:4">
      <c r="B7077" s="189"/>
      <c r="C7077" s="189"/>
      <c r="D7077" s="189"/>
    </row>
    <row r="7078" spans="2:4">
      <c r="B7078" s="189"/>
      <c r="C7078" s="189"/>
      <c r="D7078" s="189"/>
    </row>
    <row r="7079" spans="2:4">
      <c r="B7079" s="189"/>
      <c r="C7079" s="189"/>
      <c r="D7079" s="189"/>
    </row>
    <row r="7080" spans="2:4">
      <c r="B7080" s="189"/>
      <c r="C7080" s="189"/>
      <c r="D7080" s="189"/>
    </row>
    <row r="7081" spans="2:4">
      <c r="B7081" s="189"/>
      <c r="C7081" s="189"/>
      <c r="D7081" s="189"/>
    </row>
    <row r="7082" spans="2:4">
      <c r="B7082" s="189"/>
      <c r="C7082" s="189"/>
      <c r="D7082" s="189"/>
    </row>
    <row r="7083" spans="2:4">
      <c r="B7083" s="189"/>
      <c r="C7083" s="189"/>
      <c r="D7083" s="189"/>
    </row>
    <row r="7084" spans="2:4">
      <c r="B7084" s="189"/>
      <c r="C7084" s="189"/>
      <c r="D7084" s="189"/>
    </row>
    <row r="7085" spans="2:4">
      <c r="B7085" s="189"/>
      <c r="C7085" s="189"/>
      <c r="D7085" s="189"/>
    </row>
    <row r="7086" spans="2:4">
      <c r="B7086" s="189"/>
      <c r="C7086" s="189"/>
      <c r="D7086" s="189"/>
    </row>
    <row r="7087" spans="2:4">
      <c r="B7087" s="189"/>
      <c r="C7087" s="189"/>
      <c r="D7087" s="189"/>
    </row>
    <row r="7088" spans="2:4">
      <c r="B7088" s="189"/>
      <c r="C7088" s="189"/>
      <c r="D7088" s="189"/>
    </row>
    <row r="7089" spans="2:4">
      <c r="B7089" s="189"/>
      <c r="C7089" s="189"/>
      <c r="D7089" s="189"/>
    </row>
    <row r="7090" spans="2:4">
      <c r="B7090" s="189"/>
      <c r="C7090" s="189"/>
      <c r="D7090" s="189"/>
    </row>
    <row r="7091" spans="2:4">
      <c r="B7091" s="189"/>
      <c r="C7091" s="189"/>
      <c r="D7091" s="189"/>
    </row>
    <row r="7092" spans="2:4">
      <c r="B7092" s="189"/>
      <c r="C7092" s="189"/>
      <c r="D7092" s="189"/>
    </row>
    <row r="7093" spans="2:4">
      <c r="B7093" s="189"/>
      <c r="C7093" s="189"/>
      <c r="D7093" s="189"/>
    </row>
    <row r="7094" spans="2:4">
      <c r="B7094" s="189"/>
      <c r="C7094" s="189"/>
      <c r="D7094" s="189"/>
    </row>
    <row r="7095" spans="2:4">
      <c r="B7095" s="189"/>
      <c r="C7095" s="189"/>
      <c r="D7095" s="189"/>
    </row>
    <row r="7096" spans="2:4">
      <c r="B7096" s="189"/>
      <c r="C7096" s="189"/>
      <c r="D7096" s="189"/>
    </row>
    <row r="7097" spans="2:4">
      <c r="B7097" s="189"/>
      <c r="C7097" s="189"/>
      <c r="D7097" s="189"/>
    </row>
    <row r="7098" spans="2:4">
      <c r="B7098" s="189"/>
      <c r="C7098" s="189"/>
      <c r="D7098" s="189"/>
    </row>
    <row r="7099" spans="2:4">
      <c r="B7099" s="189"/>
      <c r="C7099" s="189"/>
      <c r="D7099" s="189"/>
    </row>
    <row r="7100" spans="2:4">
      <c r="B7100" s="189"/>
      <c r="C7100" s="189"/>
      <c r="D7100" s="189"/>
    </row>
    <row r="7101" spans="2:4">
      <c r="B7101" s="189"/>
      <c r="C7101" s="189"/>
      <c r="D7101" s="189"/>
    </row>
    <row r="7102" spans="2:4">
      <c r="B7102" s="189"/>
      <c r="C7102" s="189"/>
      <c r="D7102" s="189"/>
    </row>
    <row r="7103" spans="2:4">
      <c r="B7103" s="189"/>
      <c r="C7103" s="189"/>
      <c r="D7103" s="189"/>
    </row>
    <row r="7104" spans="2:4">
      <c r="B7104" s="189"/>
      <c r="C7104" s="189"/>
      <c r="D7104" s="189"/>
    </row>
    <row r="7105" spans="2:4">
      <c r="B7105" s="189"/>
      <c r="C7105" s="189"/>
      <c r="D7105" s="189"/>
    </row>
    <row r="7106" spans="2:4">
      <c r="B7106" s="189"/>
      <c r="C7106" s="189"/>
      <c r="D7106" s="189"/>
    </row>
    <row r="7107" spans="2:4">
      <c r="B7107" s="189"/>
      <c r="C7107" s="189"/>
      <c r="D7107" s="189"/>
    </row>
    <row r="7108" spans="2:4">
      <c r="B7108" s="189"/>
      <c r="C7108" s="189"/>
      <c r="D7108" s="189"/>
    </row>
    <row r="7109" spans="2:4">
      <c r="B7109" s="189"/>
      <c r="C7109" s="189"/>
      <c r="D7109" s="189"/>
    </row>
    <row r="7110" spans="2:4">
      <c r="B7110" s="189"/>
      <c r="C7110" s="189"/>
      <c r="D7110" s="189"/>
    </row>
    <row r="7111" spans="2:4">
      <c r="B7111" s="189"/>
      <c r="C7111" s="189"/>
      <c r="D7111" s="189"/>
    </row>
    <row r="7112" spans="2:4">
      <c r="B7112" s="189"/>
      <c r="C7112" s="189"/>
      <c r="D7112" s="189"/>
    </row>
    <row r="7113" spans="2:4">
      <c r="B7113" s="189"/>
      <c r="C7113" s="189"/>
      <c r="D7113" s="189"/>
    </row>
    <row r="7114" spans="2:4">
      <c r="B7114" s="189"/>
      <c r="C7114" s="189"/>
      <c r="D7114" s="189"/>
    </row>
    <row r="7115" spans="2:4">
      <c r="B7115" s="189"/>
      <c r="C7115" s="189"/>
      <c r="D7115" s="189"/>
    </row>
    <row r="7116" spans="2:4">
      <c r="B7116" s="189"/>
      <c r="C7116" s="189"/>
      <c r="D7116" s="189"/>
    </row>
    <row r="7117" spans="2:4">
      <c r="B7117" s="189"/>
      <c r="C7117" s="189"/>
      <c r="D7117" s="189"/>
    </row>
    <row r="7118" spans="2:4">
      <c r="B7118" s="189"/>
      <c r="C7118" s="189"/>
      <c r="D7118" s="189"/>
    </row>
    <row r="7119" spans="2:4">
      <c r="B7119" s="189"/>
      <c r="C7119" s="189"/>
      <c r="D7119" s="189"/>
    </row>
    <row r="7120" spans="2:4">
      <c r="B7120" s="189"/>
      <c r="C7120" s="189"/>
      <c r="D7120" s="189"/>
    </row>
    <row r="7121" spans="2:4">
      <c r="B7121" s="189"/>
      <c r="C7121" s="189"/>
      <c r="D7121" s="189"/>
    </row>
    <row r="7122" spans="2:4">
      <c r="B7122" s="189"/>
      <c r="C7122" s="189"/>
      <c r="D7122" s="189"/>
    </row>
    <row r="7123" spans="2:4">
      <c r="B7123" s="189"/>
      <c r="C7123" s="189"/>
      <c r="D7123" s="189"/>
    </row>
    <row r="7124" spans="2:4">
      <c r="B7124" s="189"/>
      <c r="C7124" s="189"/>
      <c r="D7124" s="189"/>
    </row>
    <row r="7125" spans="2:4">
      <c r="B7125" s="189"/>
      <c r="C7125" s="189"/>
      <c r="D7125" s="189"/>
    </row>
    <row r="7126" spans="2:4">
      <c r="B7126" s="189"/>
      <c r="C7126" s="189"/>
      <c r="D7126" s="189"/>
    </row>
    <row r="7127" spans="2:4">
      <c r="B7127" s="189"/>
      <c r="C7127" s="189"/>
      <c r="D7127" s="189"/>
    </row>
    <row r="7128" spans="2:4">
      <c r="B7128" s="189"/>
      <c r="C7128" s="189"/>
      <c r="D7128" s="189"/>
    </row>
    <row r="7129" spans="2:4">
      <c r="B7129" s="189"/>
      <c r="C7129" s="189"/>
      <c r="D7129" s="189"/>
    </row>
    <row r="7130" spans="2:4">
      <c r="B7130" s="189"/>
      <c r="C7130" s="189"/>
      <c r="D7130" s="189"/>
    </row>
    <row r="7131" spans="2:4">
      <c r="B7131" s="189"/>
      <c r="C7131" s="189"/>
      <c r="D7131" s="189"/>
    </row>
    <row r="7132" spans="2:4">
      <c r="B7132" s="189"/>
      <c r="C7132" s="189"/>
      <c r="D7132" s="189"/>
    </row>
    <row r="7133" spans="2:4">
      <c r="B7133" s="189"/>
      <c r="C7133" s="189"/>
      <c r="D7133" s="189"/>
    </row>
    <row r="7134" spans="2:4">
      <c r="B7134" s="189"/>
      <c r="C7134" s="189"/>
      <c r="D7134" s="189"/>
    </row>
    <row r="7135" spans="2:4">
      <c r="B7135" s="189"/>
      <c r="C7135" s="189"/>
      <c r="D7135" s="189"/>
    </row>
    <row r="7136" spans="2:4">
      <c r="B7136" s="189"/>
      <c r="C7136" s="189"/>
      <c r="D7136" s="189"/>
    </row>
    <row r="7137" spans="2:4">
      <c r="B7137" s="189"/>
      <c r="C7137" s="189"/>
      <c r="D7137" s="189"/>
    </row>
    <row r="7138" spans="2:4">
      <c r="B7138" s="189"/>
      <c r="C7138" s="189"/>
      <c r="D7138" s="189"/>
    </row>
    <row r="7139" spans="2:4">
      <c r="B7139" s="189"/>
      <c r="C7139" s="189"/>
      <c r="D7139" s="189"/>
    </row>
    <row r="7140" spans="2:4">
      <c r="B7140" s="189"/>
      <c r="C7140" s="189"/>
      <c r="D7140" s="189"/>
    </row>
    <row r="7141" spans="2:4">
      <c r="B7141" s="189"/>
      <c r="C7141" s="189"/>
      <c r="D7141" s="189"/>
    </row>
    <row r="7142" spans="2:4">
      <c r="B7142" s="189"/>
      <c r="C7142" s="189"/>
      <c r="D7142" s="189"/>
    </row>
    <row r="7143" spans="2:4">
      <c r="B7143" s="189"/>
      <c r="C7143" s="189"/>
      <c r="D7143" s="189"/>
    </row>
    <row r="7144" spans="2:4">
      <c r="B7144" s="189"/>
      <c r="C7144" s="189"/>
      <c r="D7144" s="189"/>
    </row>
    <row r="7145" spans="2:4">
      <c r="B7145" s="189"/>
      <c r="C7145" s="189"/>
      <c r="D7145" s="189"/>
    </row>
    <row r="7146" spans="2:4">
      <c r="B7146" s="189"/>
      <c r="C7146" s="189"/>
      <c r="D7146" s="189"/>
    </row>
    <row r="7147" spans="2:4">
      <c r="B7147" s="189"/>
      <c r="C7147" s="189"/>
      <c r="D7147" s="189"/>
    </row>
    <row r="7148" spans="2:4">
      <c r="B7148" s="189"/>
      <c r="C7148" s="189"/>
      <c r="D7148" s="189"/>
    </row>
    <row r="7149" spans="2:4">
      <c r="B7149" s="189"/>
      <c r="C7149" s="189"/>
      <c r="D7149" s="189"/>
    </row>
    <row r="7150" spans="2:4">
      <c r="B7150" s="189"/>
      <c r="C7150" s="189"/>
      <c r="D7150" s="189"/>
    </row>
    <row r="7151" spans="2:4">
      <c r="B7151" s="189"/>
      <c r="C7151" s="189"/>
      <c r="D7151" s="189"/>
    </row>
    <row r="7152" spans="2:4">
      <c r="B7152" s="189"/>
      <c r="C7152" s="189"/>
      <c r="D7152" s="189"/>
    </row>
    <row r="7153" spans="2:4">
      <c r="B7153" s="189"/>
      <c r="C7153" s="189"/>
      <c r="D7153" s="189"/>
    </row>
    <row r="7154" spans="2:4">
      <c r="B7154" s="189"/>
      <c r="C7154" s="189"/>
      <c r="D7154" s="189"/>
    </row>
    <row r="7155" spans="2:4">
      <c r="B7155" s="189"/>
      <c r="C7155" s="189"/>
      <c r="D7155" s="189"/>
    </row>
    <row r="7156" spans="2:4">
      <c r="B7156" s="189"/>
      <c r="C7156" s="189"/>
      <c r="D7156" s="189"/>
    </row>
    <row r="7157" spans="2:4">
      <c r="B7157" s="189"/>
      <c r="C7157" s="189"/>
      <c r="D7157" s="189"/>
    </row>
    <row r="7158" spans="2:4">
      <c r="B7158" s="189"/>
      <c r="C7158" s="189"/>
      <c r="D7158" s="189"/>
    </row>
    <row r="7159" spans="2:4">
      <c r="B7159" s="189"/>
      <c r="C7159" s="189"/>
      <c r="D7159" s="189"/>
    </row>
    <row r="7160" spans="2:4">
      <c r="B7160" s="189"/>
      <c r="C7160" s="189"/>
      <c r="D7160" s="189"/>
    </row>
    <row r="7161" spans="2:4">
      <c r="B7161" s="189"/>
      <c r="C7161" s="189"/>
      <c r="D7161" s="189"/>
    </row>
    <row r="7162" spans="2:4">
      <c r="B7162" s="189"/>
      <c r="C7162" s="189"/>
      <c r="D7162" s="189"/>
    </row>
    <row r="7163" spans="2:4">
      <c r="B7163" s="189"/>
      <c r="C7163" s="189"/>
      <c r="D7163" s="189"/>
    </row>
    <row r="7164" spans="2:4">
      <c r="B7164" s="189"/>
      <c r="C7164" s="189"/>
      <c r="D7164" s="189"/>
    </row>
    <row r="7165" spans="2:4">
      <c r="B7165" s="189"/>
      <c r="C7165" s="189"/>
      <c r="D7165" s="189"/>
    </row>
    <row r="7166" spans="2:4">
      <c r="B7166" s="189"/>
      <c r="C7166" s="189"/>
      <c r="D7166" s="189"/>
    </row>
    <row r="7167" spans="2:4">
      <c r="B7167" s="189"/>
      <c r="C7167" s="189"/>
      <c r="D7167" s="189"/>
    </row>
    <row r="7168" spans="2:4">
      <c r="B7168" s="189"/>
      <c r="C7168" s="189"/>
      <c r="D7168" s="189"/>
    </row>
    <row r="7169" spans="2:4">
      <c r="B7169" s="189"/>
      <c r="C7169" s="189"/>
      <c r="D7169" s="189"/>
    </row>
    <row r="7170" spans="2:4">
      <c r="B7170" s="189"/>
      <c r="C7170" s="189"/>
      <c r="D7170" s="189"/>
    </row>
    <row r="7171" spans="2:4">
      <c r="B7171" s="189"/>
      <c r="C7171" s="189"/>
      <c r="D7171" s="189"/>
    </row>
    <row r="7172" spans="2:4">
      <c r="B7172" s="189"/>
      <c r="C7172" s="189"/>
      <c r="D7172" s="189"/>
    </row>
    <row r="7173" spans="2:4">
      <c r="B7173" s="189"/>
      <c r="C7173" s="189"/>
      <c r="D7173" s="189"/>
    </row>
    <row r="7174" spans="2:4">
      <c r="B7174" s="189"/>
      <c r="C7174" s="189"/>
      <c r="D7174" s="189"/>
    </row>
    <row r="7175" spans="2:4">
      <c r="B7175" s="189"/>
      <c r="C7175" s="189"/>
      <c r="D7175" s="189"/>
    </row>
    <row r="7176" spans="2:4">
      <c r="B7176" s="189"/>
      <c r="C7176" s="189"/>
      <c r="D7176" s="189"/>
    </row>
    <row r="7177" spans="2:4">
      <c r="B7177" s="189"/>
      <c r="C7177" s="189"/>
      <c r="D7177" s="189"/>
    </row>
    <row r="7178" spans="2:4">
      <c r="B7178" s="189"/>
      <c r="C7178" s="189"/>
      <c r="D7178" s="189"/>
    </row>
    <row r="7179" spans="2:4">
      <c r="B7179" s="189"/>
      <c r="C7179" s="189"/>
      <c r="D7179" s="189"/>
    </row>
    <row r="7180" spans="2:4">
      <c r="B7180" s="189"/>
      <c r="C7180" s="189"/>
      <c r="D7180" s="189"/>
    </row>
    <row r="7181" spans="2:4">
      <c r="B7181" s="189"/>
      <c r="C7181" s="189"/>
      <c r="D7181" s="189"/>
    </row>
    <row r="7182" spans="2:4">
      <c r="B7182" s="189"/>
      <c r="C7182" s="189"/>
      <c r="D7182" s="189"/>
    </row>
    <row r="7183" spans="2:4">
      <c r="B7183" s="189"/>
      <c r="C7183" s="189"/>
      <c r="D7183" s="189"/>
    </row>
    <row r="7184" spans="2:4">
      <c r="B7184" s="189"/>
      <c r="C7184" s="189"/>
      <c r="D7184" s="189"/>
    </row>
    <row r="7185" spans="2:4">
      <c r="B7185" s="189"/>
      <c r="C7185" s="189"/>
      <c r="D7185" s="189"/>
    </row>
    <row r="7186" spans="2:4">
      <c r="B7186" s="189"/>
      <c r="C7186" s="189"/>
      <c r="D7186" s="189"/>
    </row>
    <row r="7187" spans="2:4">
      <c r="B7187" s="189"/>
      <c r="C7187" s="189"/>
      <c r="D7187" s="189"/>
    </row>
    <row r="7188" spans="2:4">
      <c r="B7188" s="189"/>
      <c r="C7188" s="189"/>
      <c r="D7188" s="189"/>
    </row>
    <row r="7189" spans="2:4">
      <c r="B7189" s="189"/>
      <c r="C7189" s="189"/>
      <c r="D7189" s="189"/>
    </row>
    <row r="7190" spans="2:4">
      <c r="B7190" s="189"/>
      <c r="C7190" s="189"/>
      <c r="D7190" s="189"/>
    </row>
    <row r="7191" spans="2:4">
      <c r="B7191" s="189"/>
      <c r="C7191" s="189"/>
      <c r="D7191" s="189"/>
    </row>
    <row r="7192" spans="2:4">
      <c r="B7192" s="189"/>
      <c r="C7192" s="189"/>
      <c r="D7192" s="189"/>
    </row>
    <row r="7193" spans="2:4">
      <c r="B7193" s="189"/>
      <c r="C7193" s="189"/>
      <c r="D7193" s="189"/>
    </row>
    <row r="7194" spans="2:4">
      <c r="B7194" s="189"/>
      <c r="C7194" s="189"/>
      <c r="D7194" s="189"/>
    </row>
    <row r="7195" spans="2:4">
      <c r="B7195" s="189"/>
      <c r="C7195" s="189"/>
      <c r="D7195" s="189"/>
    </row>
    <row r="7196" spans="2:4">
      <c r="B7196" s="189"/>
      <c r="C7196" s="189"/>
      <c r="D7196" s="189"/>
    </row>
    <row r="7197" spans="2:4">
      <c r="B7197" s="189"/>
      <c r="C7197" s="189"/>
      <c r="D7197" s="189"/>
    </row>
    <row r="7198" spans="2:4">
      <c r="B7198" s="189"/>
      <c r="C7198" s="189"/>
      <c r="D7198" s="189"/>
    </row>
    <row r="7199" spans="2:4">
      <c r="B7199" s="189"/>
      <c r="C7199" s="189"/>
      <c r="D7199" s="189"/>
    </row>
    <row r="7200" spans="2:4">
      <c r="B7200" s="189"/>
      <c r="C7200" s="189"/>
      <c r="D7200" s="189"/>
    </row>
    <row r="7201" spans="2:4">
      <c r="B7201" s="189"/>
      <c r="C7201" s="189"/>
      <c r="D7201" s="189"/>
    </row>
    <row r="7202" spans="2:4">
      <c r="B7202" s="189"/>
      <c r="C7202" s="189"/>
      <c r="D7202" s="189"/>
    </row>
    <row r="7203" spans="2:4">
      <c r="B7203" s="189"/>
      <c r="C7203" s="189"/>
      <c r="D7203" s="189"/>
    </row>
    <row r="7204" spans="2:4">
      <c r="B7204" s="189"/>
      <c r="C7204" s="189"/>
      <c r="D7204" s="189"/>
    </row>
    <row r="7205" spans="2:4">
      <c r="B7205" s="189"/>
      <c r="C7205" s="189"/>
      <c r="D7205" s="189"/>
    </row>
    <row r="7206" spans="2:4">
      <c r="B7206" s="189"/>
      <c r="C7206" s="189"/>
      <c r="D7206" s="189"/>
    </row>
    <row r="7207" spans="2:4">
      <c r="B7207" s="189"/>
      <c r="C7207" s="189"/>
      <c r="D7207" s="189"/>
    </row>
    <row r="7208" spans="2:4">
      <c r="B7208" s="189"/>
      <c r="C7208" s="189"/>
      <c r="D7208" s="189"/>
    </row>
    <row r="7209" spans="2:4">
      <c r="B7209" s="189"/>
      <c r="C7209" s="189"/>
      <c r="D7209" s="189"/>
    </row>
    <row r="7210" spans="2:4">
      <c r="B7210" s="189"/>
      <c r="C7210" s="189"/>
      <c r="D7210" s="189"/>
    </row>
    <row r="7211" spans="2:4">
      <c r="B7211" s="189"/>
      <c r="C7211" s="189"/>
      <c r="D7211" s="189"/>
    </row>
    <row r="7212" spans="2:4">
      <c r="B7212" s="189"/>
      <c r="C7212" s="189"/>
      <c r="D7212" s="189"/>
    </row>
    <row r="7213" spans="2:4">
      <c r="B7213" s="189"/>
      <c r="C7213" s="189"/>
      <c r="D7213" s="189"/>
    </row>
    <row r="7214" spans="2:4">
      <c r="B7214" s="189"/>
      <c r="C7214" s="189"/>
      <c r="D7214" s="189"/>
    </row>
    <row r="7215" spans="2:4">
      <c r="B7215" s="189"/>
      <c r="C7215" s="189"/>
      <c r="D7215" s="189"/>
    </row>
    <row r="7216" spans="2:4">
      <c r="B7216" s="189"/>
      <c r="C7216" s="189"/>
      <c r="D7216" s="189"/>
    </row>
    <row r="7217" spans="2:4">
      <c r="B7217" s="189"/>
      <c r="C7217" s="189"/>
      <c r="D7217" s="189"/>
    </row>
    <row r="7218" spans="2:4">
      <c r="B7218" s="189"/>
      <c r="C7218" s="189"/>
      <c r="D7218" s="189"/>
    </row>
    <row r="7219" spans="2:4">
      <c r="B7219" s="189"/>
      <c r="C7219" s="189"/>
      <c r="D7219" s="189"/>
    </row>
    <row r="7220" spans="2:4">
      <c r="B7220" s="189"/>
      <c r="C7220" s="189"/>
      <c r="D7220" s="189"/>
    </row>
    <row r="7221" spans="2:4">
      <c r="B7221" s="189"/>
      <c r="C7221" s="189"/>
      <c r="D7221" s="189"/>
    </row>
    <row r="7222" spans="2:4">
      <c r="B7222" s="189"/>
      <c r="C7222" s="189"/>
      <c r="D7222" s="189"/>
    </row>
    <row r="7223" spans="2:4">
      <c r="B7223" s="189"/>
      <c r="C7223" s="189"/>
      <c r="D7223" s="189"/>
    </row>
    <row r="7224" spans="2:4">
      <c r="B7224" s="189"/>
      <c r="C7224" s="189"/>
      <c r="D7224" s="189"/>
    </row>
    <row r="7225" spans="2:4">
      <c r="B7225" s="189"/>
      <c r="C7225" s="189"/>
      <c r="D7225" s="189"/>
    </row>
    <row r="7226" spans="2:4">
      <c r="B7226" s="189"/>
      <c r="C7226" s="189"/>
      <c r="D7226" s="189"/>
    </row>
    <row r="7227" spans="2:4">
      <c r="B7227" s="189"/>
      <c r="C7227" s="189"/>
      <c r="D7227" s="189"/>
    </row>
    <row r="7228" spans="2:4">
      <c r="B7228" s="189"/>
      <c r="C7228" s="189"/>
      <c r="D7228" s="189"/>
    </row>
    <row r="7229" spans="2:4">
      <c r="B7229" s="189"/>
      <c r="C7229" s="189"/>
      <c r="D7229" s="189"/>
    </row>
    <row r="7230" spans="2:4">
      <c r="B7230" s="189"/>
      <c r="C7230" s="189"/>
      <c r="D7230" s="189"/>
    </row>
    <row r="7231" spans="2:4">
      <c r="B7231" s="189"/>
      <c r="C7231" s="189"/>
      <c r="D7231" s="189"/>
    </row>
    <row r="7232" spans="2:4">
      <c r="B7232" s="189"/>
      <c r="C7232" s="189"/>
      <c r="D7232" s="189"/>
    </row>
    <row r="7233" spans="2:4">
      <c r="B7233" s="189"/>
      <c r="C7233" s="189"/>
      <c r="D7233" s="189"/>
    </row>
    <row r="7234" spans="2:4">
      <c r="B7234" s="189"/>
      <c r="C7234" s="189"/>
      <c r="D7234" s="189"/>
    </row>
    <row r="7235" spans="2:4">
      <c r="B7235" s="189"/>
      <c r="C7235" s="189"/>
      <c r="D7235" s="189"/>
    </row>
    <row r="7236" spans="2:4">
      <c r="B7236" s="189"/>
      <c r="C7236" s="189"/>
      <c r="D7236" s="189"/>
    </row>
    <row r="7237" spans="2:4">
      <c r="B7237" s="189"/>
      <c r="C7237" s="189"/>
      <c r="D7237" s="189"/>
    </row>
    <row r="7238" spans="2:4">
      <c r="B7238" s="189"/>
      <c r="C7238" s="189"/>
      <c r="D7238" s="189"/>
    </row>
    <row r="7239" spans="2:4">
      <c r="B7239" s="189"/>
      <c r="C7239" s="189"/>
      <c r="D7239" s="189"/>
    </row>
    <row r="7240" spans="2:4">
      <c r="B7240" s="189"/>
      <c r="C7240" s="189"/>
      <c r="D7240" s="189"/>
    </row>
    <row r="7241" spans="2:4">
      <c r="B7241" s="189"/>
      <c r="C7241" s="189"/>
      <c r="D7241" s="189"/>
    </row>
    <row r="7242" spans="2:4">
      <c r="B7242" s="189"/>
      <c r="C7242" s="189"/>
      <c r="D7242" s="189"/>
    </row>
    <row r="7243" spans="2:4">
      <c r="B7243" s="189"/>
      <c r="C7243" s="189"/>
      <c r="D7243" s="189"/>
    </row>
    <row r="7244" spans="2:4">
      <c r="B7244" s="189"/>
      <c r="C7244" s="189"/>
      <c r="D7244" s="189"/>
    </row>
    <row r="7245" spans="2:4">
      <c r="B7245" s="189"/>
      <c r="C7245" s="189"/>
      <c r="D7245" s="189"/>
    </row>
    <row r="7246" spans="2:4">
      <c r="B7246" s="189"/>
      <c r="C7246" s="189"/>
      <c r="D7246" s="189"/>
    </row>
    <row r="7247" spans="2:4">
      <c r="B7247" s="189"/>
      <c r="C7247" s="189"/>
      <c r="D7247" s="189"/>
    </row>
    <row r="7248" spans="2:4">
      <c r="B7248" s="189"/>
      <c r="C7248" s="189"/>
      <c r="D7248" s="189"/>
    </row>
    <row r="7249" spans="2:4">
      <c r="B7249" s="189"/>
      <c r="C7249" s="189"/>
      <c r="D7249" s="189"/>
    </row>
    <row r="7250" spans="2:4">
      <c r="B7250" s="189"/>
      <c r="C7250" s="189"/>
      <c r="D7250" s="189"/>
    </row>
    <row r="7251" spans="2:4">
      <c r="B7251" s="189"/>
      <c r="C7251" s="189"/>
      <c r="D7251" s="189"/>
    </row>
    <row r="7252" spans="2:4">
      <c r="B7252" s="189"/>
      <c r="C7252" s="189"/>
      <c r="D7252" s="189"/>
    </row>
    <row r="7253" spans="2:4">
      <c r="B7253" s="189"/>
      <c r="C7253" s="189"/>
      <c r="D7253" s="189"/>
    </row>
    <row r="7254" spans="2:4">
      <c r="B7254" s="189"/>
      <c r="C7254" s="189"/>
      <c r="D7254" s="189"/>
    </row>
    <row r="7255" spans="2:4">
      <c r="B7255" s="189"/>
      <c r="C7255" s="189"/>
      <c r="D7255" s="189"/>
    </row>
    <row r="7256" spans="2:4">
      <c r="B7256" s="189"/>
      <c r="C7256" s="189"/>
      <c r="D7256" s="189"/>
    </row>
    <row r="7257" spans="2:4">
      <c r="B7257" s="189"/>
      <c r="C7257" s="189"/>
      <c r="D7257" s="189"/>
    </row>
    <row r="7258" spans="2:4">
      <c r="B7258" s="189"/>
      <c r="C7258" s="189"/>
      <c r="D7258" s="189"/>
    </row>
    <row r="7259" spans="2:4">
      <c r="B7259" s="189"/>
      <c r="C7259" s="189"/>
      <c r="D7259" s="189"/>
    </row>
    <row r="7260" spans="2:4">
      <c r="B7260" s="189"/>
      <c r="C7260" s="189"/>
      <c r="D7260" s="189"/>
    </row>
    <row r="7261" spans="2:4">
      <c r="B7261" s="189"/>
      <c r="C7261" s="189"/>
      <c r="D7261" s="189"/>
    </row>
    <row r="7262" spans="2:4">
      <c r="B7262" s="189"/>
      <c r="C7262" s="189"/>
      <c r="D7262" s="189"/>
    </row>
    <row r="7263" spans="2:4">
      <c r="B7263" s="189"/>
      <c r="C7263" s="189"/>
      <c r="D7263" s="189"/>
    </row>
    <row r="7264" spans="2:4">
      <c r="B7264" s="189"/>
      <c r="C7264" s="189"/>
      <c r="D7264" s="189"/>
    </row>
    <row r="7265" spans="2:4">
      <c r="B7265" s="189"/>
      <c r="C7265" s="189"/>
      <c r="D7265" s="189"/>
    </row>
    <row r="7266" spans="2:4">
      <c r="B7266" s="189"/>
      <c r="C7266" s="189"/>
      <c r="D7266" s="189"/>
    </row>
    <row r="7267" spans="2:4">
      <c r="B7267" s="189"/>
      <c r="C7267" s="189"/>
      <c r="D7267" s="189"/>
    </row>
    <row r="7268" spans="2:4">
      <c r="B7268" s="189"/>
      <c r="C7268" s="189"/>
      <c r="D7268" s="189"/>
    </row>
    <row r="7269" spans="2:4">
      <c r="B7269" s="189"/>
      <c r="C7269" s="189"/>
      <c r="D7269" s="189"/>
    </row>
    <row r="7270" spans="2:4">
      <c r="B7270" s="189"/>
      <c r="C7270" s="189"/>
      <c r="D7270" s="189"/>
    </row>
    <row r="7271" spans="2:4">
      <c r="B7271" s="189"/>
      <c r="C7271" s="189"/>
      <c r="D7271" s="189"/>
    </row>
    <row r="7272" spans="2:4">
      <c r="B7272" s="189"/>
      <c r="C7272" s="189"/>
      <c r="D7272" s="189"/>
    </row>
    <row r="7273" spans="2:4">
      <c r="B7273" s="189"/>
      <c r="C7273" s="189"/>
      <c r="D7273" s="189"/>
    </row>
    <row r="7274" spans="2:4">
      <c r="B7274" s="189"/>
      <c r="C7274" s="189"/>
      <c r="D7274" s="189"/>
    </row>
    <row r="7275" spans="2:4">
      <c r="B7275" s="189"/>
      <c r="C7275" s="189"/>
      <c r="D7275" s="189"/>
    </row>
    <row r="7276" spans="2:4">
      <c r="B7276" s="189"/>
      <c r="C7276" s="189"/>
      <c r="D7276" s="189"/>
    </row>
    <row r="7277" spans="2:4">
      <c r="B7277" s="189"/>
      <c r="C7277" s="189"/>
      <c r="D7277" s="189"/>
    </row>
    <row r="7278" spans="2:4">
      <c r="B7278" s="189"/>
      <c r="C7278" s="189"/>
      <c r="D7278" s="189"/>
    </row>
    <row r="7279" spans="2:4">
      <c r="B7279" s="189"/>
      <c r="C7279" s="189"/>
      <c r="D7279" s="189"/>
    </row>
    <row r="7280" spans="2:4">
      <c r="B7280" s="189"/>
      <c r="C7280" s="189"/>
      <c r="D7280" s="189"/>
    </row>
    <row r="7281" spans="2:4">
      <c r="B7281" s="189"/>
      <c r="C7281" s="189"/>
      <c r="D7281" s="189"/>
    </row>
    <row r="7282" spans="2:4">
      <c r="B7282" s="189"/>
      <c r="C7282" s="189"/>
      <c r="D7282" s="189"/>
    </row>
    <row r="7283" spans="2:4">
      <c r="B7283" s="189"/>
      <c r="C7283" s="189"/>
      <c r="D7283" s="189"/>
    </row>
    <row r="7284" spans="2:4">
      <c r="B7284" s="189"/>
      <c r="C7284" s="189"/>
      <c r="D7284" s="189"/>
    </row>
    <row r="7285" spans="2:4">
      <c r="B7285" s="189"/>
      <c r="C7285" s="189"/>
      <c r="D7285" s="189"/>
    </row>
    <row r="7286" spans="2:4">
      <c r="B7286" s="189"/>
      <c r="C7286" s="189"/>
      <c r="D7286" s="189"/>
    </row>
    <row r="7287" spans="2:4">
      <c r="B7287" s="189"/>
      <c r="C7287" s="189"/>
      <c r="D7287" s="189"/>
    </row>
    <row r="7288" spans="2:4">
      <c r="B7288" s="189"/>
      <c r="C7288" s="189"/>
      <c r="D7288" s="189"/>
    </row>
    <row r="7289" spans="2:4">
      <c r="B7289" s="189"/>
      <c r="C7289" s="189"/>
      <c r="D7289" s="189"/>
    </row>
    <row r="7290" spans="2:4">
      <c r="B7290" s="189"/>
      <c r="C7290" s="189"/>
      <c r="D7290" s="189"/>
    </row>
    <row r="7291" spans="2:4">
      <c r="B7291" s="189"/>
      <c r="C7291" s="189"/>
      <c r="D7291" s="189"/>
    </row>
    <row r="7292" spans="2:4">
      <c r="B7292" s="189"/>
      <c r="C7292" s="189"/>
      <c r="D7292" s="189"/>
    </row>
    <row r="7293" spans="2:4">
      <c r="B7293" s="189"/>
      <c r="C7293" s="189"/>
      <c r="D7293" s="189"/>
    </row>
    <row r="7294" spans="2:4">
      <c r="B7294" s="189"/>
      <c r="C7294" s="189"/>
      <c r="D7294" s="189"/>
    </row>
    <row r="7295" spans="2:4">
      <c r="B7295" s="189"/>
      <c r="C7295" s="189"/>
      <c r="D7295" s="189"/>
    </row>
    <row r="7296" spans="2:4">
      <c r="B7296" s="189"/>
      <c r="C7296" s="189"/>
      <c r="D7296" s="189"/>
    </row>
    <row r="7297" spans="2:4">
      <c r="B7297" s="189"/>
      <c r="C7297" s="189"/>
      <c r="D7297" s="189"/>
    </row>
    <row r="7298" spans="2:4">
      <c r="B7298" s="189"/>
      <c r="C7298" s="189"/>
      <c r="D7298" s="189"/>
    </row>
    <row r="7299" spans="2:4">
      <c r="B7299" s="189"/>
      <c r="C7299" s="189"/>
      <c r="D7299" s="189"/>
    </row>
    <row r="7300" spans="2:4">
      <c r="B7300" s="189"/>
      <c r="C7300" s="189"/>
      <c r="D7300" s="189"/>
    </row>
    <row r="7301" spans="2:4">
      <c r="B7301" s="189"/>
      <c r="C7301" s="189"/>
      <c r="D7301" s="189"/>
    </row>
    <row r="7302" spans="2:4">
      <c r="B7302" s="189"/>
      <c r="C7302" s="189"/>
      <c r="D7302" s="189"/>
    </row>
    <row r="7303" spans="2:4">
      <c r="B7303" s="189"/>
      <c r="C7303" s="189"/>
      <c r="D7303" s="189"/>
    </row>
    <row r="7304" spans="2:4">
      <c r="B7304" s="189"/>
      <c r="C7304" s="189"/>
      <c r="D7304" s="189"/>
    </row>
    <row r="7305" spans="2:4">
      <c r="B7305" s="189"/>
      <c r="C7305" s="189"/>
      <c r="D7305" s="189"/>
    </row>
    <row r="7306" spans="2:4">
      <c r="B7306" s="189"/>
      <c r="C7306" s="189"/>
      <c r="D7306" s="189"/>
    </row>
    <row r="7307" spans="2:4">
      <c r="B7307" s="189"/>
      <c r="C7307" s="189"/>
      <c r="D7307" s="189"/>
    </row>
    <row r="7308" spans="2:4">
      <c r="B7308" s="189"/>
      <c r="C7308" s="189"/>
      <c r="D7308" s="189"/>
    </row>
    <row r="7309" spans="2:4">
      <c r="B7309" s="189"/>
      <c r="C7309" s="189"/>
      <c r="D7309" s="189"/>
    </row>
    <row r="7310" spans="2:4">
      <c r="B7310" s="189"/>
      <c r="C7310" s="189"/>
      <c r="D7310" s="189"/>
    </row>
    <row r="7311" spans="2:4">
      <c r="B7311" s="189"/>
      <c r="C7311" s="189"/>
      <c r="D7311" s="189"/>
    </row>
    <row r="7312" spans="2:4">
      <c r="B7312" s="189"/>
      <c r="C7312" s="189"/>
      <c r="D7312" s="189"/>
    </row>
    <row r="7313" spans="2:4">
      <c r="B7313" s="189"/>
      <c r="C7313" s="189"/>
      <c r="D7313" s="189"/>
    </row>
    <row r="7314" spans="2:4">
      <c r="B7314" s="189"/>
      <c r="C7314" s="189"/>
      <c r="D7314" s="189"/>
    </row>
    <row r="7315" spans="2:4">
      <c r="B7315" s="189"/>
      <c r="C7315" s="189"/>
      <c r="D7315" s="189"/>
    </row>
    <row r="7316" spans="2:4">
      <c r="B7316" s="189"/>
      <c r="C7316" s="189"/>
      <c r="D7316" s="189"/>
    </row>
    <row r="7317" spans="2:4">
      <c r="B7317" s="189"/>
      <c r="C7317" s="189"/>
      <c r="D7317" s="189"/>
    </row>
    <row r="7318" spans="2:4">
      <c r="B7318" s="189"/>
      <c r="C7318" s="189"/>
      <c r="D7318" s="189"/>
    </row>
    <row r="7319" spans="2:4">
      <c r="B7319" s="189"/>
      <c r="C7319" s="189"/>
      <c r="D7319" s="189"/>
    </row>
    <row r="7320" spans="2:4">
      <c r="B7320" s="189"/>
      <c r="C7320" s="189"/>
      <c r="D7320" s="189"/>
    </row>
    <row r="7321" spans="2:4">
      <c r="B7321" s="189"/>
      <c r="C7321" s="189"/>
      <c r="D7321" s="189"/>
    </row>
    <row r="7322" spans="2:4">
      <c r="B7322" s="189"/>
      <c r="C7322" s="189"/>
      <c r="D7322" s="189"/>
    </row>
    <row r="7323" spans="2:4">
      <c r="B7323" s="189"/>
      <c r="C7323" s="189"/>
      <c r="D7323" s="189"/>
    </row>
    <row r="7324" spans="2:4">
      <c r="B7324" s="189"/>
      <c r="C7324" s="189"/>
      <c r="D7324" s="189"/>
    </row>
    <row r="7325" spans="2:4">
      <c r="B7325" s="189"/>
      <c r="C7325" s="189"/>
      <c r="D7325" s="189"/>
    </row>
    <row r="7326" spans="2:4">
      <c r="B7326" s="189"/>
      <c r="C7326" s="189"/>
      <c r="D7326" s="189"/>
    </row>
    <row r="7327" spans="2:4">
      <c r="B7327" s="189"/>
      <c r="C7327" s="189"/>
      <c r="D7327" s="189"/>
    </row>
    <row r="7328" spans="2:4">
      <c r="B7328" s="189"/>
      <c r="C7328" s="189"/>
      <c r="D7328" s="189"/>
    </row>
    <row r="7329" spans="2:4">
      <c r="B7329" s="189"/>
      <c r="C7329" s="189"/>
      <c r="D7329" s="189"/>
    </row>
    <row r="7330" spans="2:4">
      <c r="B7330" s="189"/>
      <c r="C7330" s="189"/>
      <c r="D7330" s="189"/>
    </row>
    <row r="7331" spans="2:4">
      <c r="B7331" s="189"/>
      <c r="C7331" s="189"/>
      <c r="D7331" s="189"/>
    </row>
    <row r="7332" spans="2:4">
      <c r="B7332" s="189"/>
      <c r="C7332" s="189"/>
      <c r="D7332" s="189"/>
    </row>
    <row r="7333" spans="2:4">
      <c r="B7333" s="189"/>
      <c r="C7333" s="189"/>
      <c r="D7333" s="189"/>
    </row>
    <row r="7334" spans="2:4">
      <c r="B7334" s="189"/>
      <c r="C7334" s="189"/>
      <c r="D7334" s="189"/>
    </row>
    <row r="7335" spans="2:4">
      <c r="B7335" s="189"/>
      <c r="C7335" s="189"/>
      <c r="D7335" s="189"/>
    </row>
    <row r="7336" spans="2:4">
      <c r="B7336" s="189"/>
      <c r="C7336" s="189"/>
      <c r="D7336" s="189"/>
    </row>
    <row r="7337" spans="2:4">
      <c r="B7337" s="189"/>
      <c r="C7337" s="189"/>
      <c r="D7337" s="189"/>
    </row>
    <row r="7338" spans="2:4">
      <c r="B7338" s="189"/>
      <c r="C7338" s="189"/>
      <c r="D7338" s="189"/>
    </row>
    <row r="7339" spans="2:4">
      <c r="B7339" s="189"/>
      <c r="C7339" s="189"/>
      <c r="D7339" s="189"/>
    </row>
    <row r="7340" spans="2:4">
      <c r="B7340" s="189"/>
      <c r="C7340" s="189"/>
      <c r="D7340" s="189"/>
    </row>
    <row r="7341" spans="2:4">
      <c r="B7341" s="189"/>
      <c r="C7341" s="189"/>
      <c r="D7341" s="189"/>
    </row>
    <row r="7342" spans="2:4">
      <c r="B7342" s="189"/>
      <c r="C7342" s="189"/>
      <c r="D7342" s="189"/>
    </row>
    <row r="7343" spans="2:4">
      <c r="B7343" s="189"/>
      <c r="C7343" s="189"/>
      <c r="D7343" s="189"/>
    </row>
    <row r="7344" spans="2:4">
      <c r="B7344" s="189"/>
      <c r="C7344" s="189"/>
      <c r="D7344" s="189"/>
    </row>
    <row r="7345" spans="2:4">
      <c r="B7345" s="189"/>
      <c r="C7345" s="189"/>
      <c r="D7345" s="189"/>
    </row>
    <row r="7346" spans="2:4">
      <c r="B7346" s="189"/>
      <c r="C7346" s="189"/>
      <c r="D7346" s="189"/>
    </row>
    <row r="7347" spans="2:4">
      <c r="B7347" s="189"/>
      <c r="C7347" s="189"/>
      <c r="D7347" s="189"/>
    </row>
    <row r="7348" spans="2:4">
      <c r="B7348" s="189"/>
      <c r="C7348" s="189"/>
      <c r="D7348" s="189"/>
    </row>
    <row r="7349" spans="2:4">
      <c r="B7349" s="189"/>
      <c r="C7349" s="189"/>
      <c r="D7349" s="189"/>
    </row>
    <row r="7350" spans="2:4">
      <c r="B7350" s="189"/>
      <c r="C7350" s="189"/>
      <c r="D7350" s="189"/>
    </row>
    <row r="7351" spans="2:4">
      <c r="B7351" s="189"/>
      <c r="C7351" s="189"/>
      <c r="D7351" s="189"/>
    </row>
    <row r="7352" spans="2:4">
      <c r="B7352" s="189"/>
      <c r="C7352" s="189"/>
      <c r="D7352" s="189"/>
    </row>
    <row r="7353" spans="2:4">
      <c r="B7353" s="189"/>
      <c r="C7353" s="189"/>
      <c r="D7353" s="189"/>
    </row>
    <row r="7354" spans="2:4">
      <c r="B7354" s="189"/>
      <c r="C7354" s="189"/>
      <c r="D7354" s="189"/>
    </row>
    <row r="7355" spans="2:4">
      <c r="B7355" s="189"/>
      <c r="C7355" s="189"/>
      <c r="D7355" s="189"/>
    </row>
    <row r="7356" spans="2:4">
      <c r="B7356" s="189"/>
      <c r="C7356" s="189"/>
      <c r="D7356" s="189"/>
    </row>
    <row r="7357" spans="2:4">
      <c r="B7357" s="189"/>
      <c r="C7357" s="189"/>
      <c r="D7357" s="189"/>
    </row>
    <row r="7358" spans="2:4">
      <c r="B7358" s="189"/>
      <c r="C7358" s="189"/>
      <c r="D7358" s="189"/>
    </row>
    <row r="7359" spans="2:4">
      <c r="B7359" s="189"/>
      <c r="C7359" s="189"/>
      <c r="D7359" s="189"/>
    </row>
    <row r="7360" spans="2:4">
      <c r="B7360" s="189"/>
      <c r="C7360" s="189"/>
      <c r="D7360" s="189"/>
    </row>
    <row r="7361" spans="2:4">
      <c r="B7361" s="189"/>
      <c r="C7361" s="189"/>
      <c r="D7361" s="189"/>
    </row>
    <row r="7362" spans="2:4">
      <c r="B7362" s="189"/>
      <c r="C7362" s="189"/>
      <c r="D7362" s="189"/>
    </row>
    <row r="7363" spans="2:4">
      <c r="B7363" s="189"/>
      <c r="C7363" s="189"/>
      <c r="D7363" s="189"/>
    </row>
    <row r="7364" spans="2:4">
      <c r="B7364" s="189"/>
      <c r="C7364" s="189"/>
      <c r="D7364" s="189"/>
    </row>
    <row r="7365" spans="2:4">
      <c r="B7365" s="189"/>
      <c r="C7365" s="189"/>
      <c r="D7365" s="189"/>
    </row>
    <row r="7366" spans="2:4">
      <c r="B7366" s="189"/>
      <c r="C7366" s="189"/>
      <c r="D7366" s="189"/>
    </row>
    <row r="7367" spans="2:4">
      <c r="B7367" s="189"/>
      <c r="C7367" s="189"/>
      <c r="D7367" s="189"/>
    </row>
    <row r="7368" spans="2:4">
      <c r="B7368" s="189"/>
      <c r="C7368" s="189"/>
      <c r="D7368" s="189"/>
    </row>
    <row r="7369" spans="2:4">
      <c r="B7369" s="189"/>
      <c r="C7369" s="189"/>
      <c r="D7369" s="189"/>
    </row>
    <row r="7370" spans="2:4">
      <c r="B7370" s="189"/>
      <c r="C7370" s="189"/>
      <c r="D7370" s="189"/>
    </row>
    <row r="7371" spans="2:4">
      <c r="B7371" s="189"/>
      <c r="C7371" s="189"/>
      <c r="D7371" s="189"/>
    </row>
    <row r="7372" spans="2:4">
      <c r="B7372" s="189"/>
      <c r="C7372" s="189"/>
      <c r="D7372" s="189"/>
    </row>
    <row r="7373" spans="2:4">
      <c r="B7373" s="189"/>
      <c r="C7373" s="189"/>
      <c r="D7373" s="189"/>
    </row>
    <row r="7374" spans="2:4">
      <c r="B7374" s="189"/>
      <c r="C7374" s="189"/>
      <c r="D7374" s="189"/>
    </row>
    <row r="7375" spans="2:4">
      <c r="B7375" s="189"/>
      <c r="C7375" s="189"/>
      <c r="D7375" s="189"/>
    </row>
    <row r="7376" spans="2:4">
      <c r="B7376" s="189"/>
      <c r="C7376" s="189"/>
      <c r="D7376" s="189"/>
    </row>
    <row r="7377" spans="2:4">
      <c r="B7377" s="189"/>
      <c r="C7377" s="189"/>
      <c r="D7377" s="189"/>
    </row>
    <row r="7378" spans="2:4">
      <c r="B7378" s="189"/>
      <c r="C7378" s="189"/>
      <c r="D7378" s="189"/>
    </row>
    <row r="7379" spans="2:4">
      <c r="B7379" s="189"/>
      <c r="C7379" s="189"/>
      <c r="D7379" s="189"/>
    </row>
    <row r="7380" spans="2:4">
      <c r="B7380" s="189"/>
      <c r="C7380" s="189"/>
      <c r="D7380" s="189"/>
    </row>
    <row r="7381" spans="2:4">
      <c r="B7381" s="189"/>
      <c r="C7381" s="189"/>
      <c r="D7381" s="189"/>
    </row>
    <row r="7382" spans="2:4">
      <c r="B7382" s="189"/>
      <c r="C7382" s="189"/>
      <c r="D7382" s="189"/>
    </row>
    <row r="7383" spans="2:4">
      <c r="B7383" s="189"/>
      <c r="C7383" s="189"/>
      <c r="D7383" s="189"/>
    </row>
    <row r="7384" spans="2:4">
      <c r="B7384" s="189"/>
      <c r="C7384" s="189"/>
      <c r="D7384" s="189"/>
    </row>
    <row r="7385" spans="2:4">
      <c r="B7385" s="189"/>
      <c r="C7385" s="189"/>
      <c r="D7385" s="189"/>
    </row>
    <row r="7386" spans="2:4">
      <c r="B7386" s="189"/>
      <c r="C7386" s="189"/>
      <c r="D7386" s="189"/>
    </row>
    <row r="7387" spans="2:4">
      <c r="B7387" s="189"/>
      <c r="C7387" s="189"/>
      <c r="D7387" s="189"/>
    </row>
    <row r="7388" spans="2:4">
      <c r="B7388" s="189"/>
      <c r="C7388" s="189"/>
      <c r="D7388" s="189"/>
    </row>
    <row r="7389" spans="2:4">
      <c r="B7389" s="189"/>
      <c r="C7389" s="189"/>
      <c r="D7389" s="189"/>
    </row>
    <row r="7390" spans="2:4">
      <c r="B7390" s="189"/>
      <c r="C7390" s="189"/>
      <c r="D7390" s="189"/>
    </row>
    <row r="7391" spans="2:4">
      <c r="B7391" s="189"/>
      <c r="C7391" s="189"/>
      <c r="D7391" s="189"/>
    </row>
    <row r="7392" spans="2:4">
      <c r="B7392" s="189"/>
      <c r="C7392" s="189"/>
      <c r="D7392" s="189"/>
    </row>
    <row r="7393" spans="2:4">
      <c r="B7393" s="189"/>
      <c r="C7393" s="189"/>
      <c r="D7393" s="189"/>
    </row>
    <row r="7394" spans="2:4">
      <c r="B7394" s="189"/>
      <c r="C7394" s="189"/>
      <c r="D7394" s="189"/>
    </row>
    <row r="7395" spans="2:4">
      <c r="B7395" s="189"/>
      <c r="C7395" s="189"/>
      <c r="D7395" s="189"/>
    </row>
    <row r="7396" spans="2:4">
      <c r="B7396" s="189"/>
      <c r="C7396" s="189"/>
      <c r="D7396" s="189"/>
    </row>
    <row r="7397" spans="2:4">
      <c r="B7397" s="189"/>
      <c r="C7397" s="189"/>
      <c r="D7397" s="189"/>
    </row>
    <row r="7398" spans="2:4">
      <c r="B7398" s="189"/>
      <c r="C7398" s="189"/>
      <c r="D7398" s="189"/>
    </row>
    <row r="7399" spans="2:4">
      <c r="B7399" s="189"/>
      <c r="C7399" s="189"/>
      <c r="D7399" s="189"/>
    </row>
    <row r="7400" spans="2:4">
      <c r="B7400" s="189"/>
      <c r="C7400" s="189"/>
      <c r="D7400" s="189"/>
    </row>
    <row r="7401" spans="2:4">
      <c r="B7401" s="189"/>
      <c r="C7401" s="189"/>
      <c r="D7401" s="189"/>
    </row>
    <row r="7402" spans="2:4">
      <c r="B7402" s="189"/>
      <c r="C7402" s="189"/>
      <c r="D7402" s="189"/>
    </row>
    <row r="7403" spans="2:4">
      <c r="B7403" s="189"/>
      <c r="C7403" s="189"/>
      <c r="D7403" s="189"/>
    </row>
    <row r="7404" spans="2:4">
      <c r="B7404" s="189"/>
      <c r="C7404" s="189"/>
      <c r="D7404" s="189"/>
    </row>
    <row r="7405" spans="2:4">
      <c r="B7405" s="189"/>
      <c r="C7405" s="189"/>
      <c r="D7405" s="189"/>
    </row>
    <row r="7406" spans="2:4">
      <c r="B7406" s="189"/>
      <c r="C7406" s="189"/>
      <c r="D7406" s="189"/>
    </row>
    <row r="7407" spans="2:4">
      <c r="B7407" s="189"/>
      <c r="C7407" s="189"/>
      <c r="D7407" s="189"/>
    </row>
    <row r="7408" spans="2:4">
      <c r="B7408" s="189"/>
      <c r="C7408" s="189"/>
      <c r="D7408" s="189"/>
    </row>
    <row r="7409" spans="2:4">
      <c r="B7409" s="189"/>
      <c r="C7409" s="189"/>
      <c r="D7409" s="189"/>
    </row>
    <row r="7410" spans="2:4">
      <c r="B7410" s="189"/>
      <c r="C7410" s="189"/>
      <c r="D7410" s="189"/>
    </row>
    <row r="7411" spans="2:4">
      <c r="B7411" s="189"/>
      <c r="C7411" s="189"/>
      <c r="D7411" s="189"/>
    </row>
    <row r="7412" spans="2:4">
      <c r="B7412" s="189"/>
      <c r="C7412" s="189"/>
      <c r="D7412" s="189"/>
    </row>
    <row r="7413" spans="2:4">
      <c r="B7413" s="189"/>
      <c r="C7413" s="189"/>
      <c r="D7413" s="189"/>
    </row>
    <row r="7414" spans="2:4">
      <c r="B7414" s="189"/>
      <c r="C7414" s="189"/>
      <c r="D7414" s="189"/>
    </row>
    <row r="7415" spans="2:4">
      <c r="B7415" s="189"/>
      <c r="C7415" s="189"/>
      <c r="D7415" s="189"/>
    </row>
    <row r="7416" spans="2:4">
      <c r="B7416" s="189"/>
      <c r="C7416" s="189"/>
      <c r="D7416" s="189"/>
    </row>
    <row r="7417" spans="2:4">
      <c r="B7417" s="189"/>
      <c r="C7417" s="189"/>
      <c r="D7417" s="189"/>
    </row>
    <row r="7418" spans="2:4">
      <c r="B7418" s="189"/>
      <c r="C7418" s="189"/>
      <c r="D7418" s="189"/>
    </row>
    <row r="7419" spans="2:4">
      <c r="B7419" s="189"/>
      <c r="C7419" s="189"/>
      <c r="D7419" s="189"/>
    </row>
    <row r="7420" spans="2:4">
      <c r="B7420" s="189"/>
      <c r="C7420" s="189"/>
      <c r="D7420" s="189"/>
    </row>
    <row r="7421" spans="2:4">
      <c r="B7421" s="189"/>
      <c r="C7421" s="189"/>
      <c r="D7421" s="189"/>
    </row>
    <row r="7422" spans="2:4">
      <c r="B7422" s="189"/>
      <c r="C7422" s="189"/>
      <c r="D7422" s="189"/>
    </row>
    <row r="7423" spans="2:4">
      <c r="B7423" s="189"/>
      <c r="C7423" s="189"/>
      <c r="D7423" s="189"/>
    </row>
    <row r="7424" spans="2:4">
      <c r="B7424" s="189"/>
      <c r="C7424" s="189"/>
      <c r="D7424" s="189"/>
    </row>
    <row r="7425" spans="2:4">
      <c r="B7425" s="189"/>
      <c r="C7425" s="189"/>
      <c r="D7425" s="189"/>
    </row>
    <row r="7426" spans="2:4">
      <c r="B7426" s="189"/>
      <c r="C7426" s="189"/>
      <c r="D7426" s="189"/>
    </row>
    <row r="7427" spans="2:4">
      <c r="B7427" s="189"/>
      <c r="C7427" s="189"/>
      <c r="D7427" s="189"/>
    </row>
    <row r="7428" spans="2:4">
      <c r="B7428" s="189"/>
      <c r="C7428" s="189"/>
      <c r="D7428" s="189"/>
    </row>
    <row r="7429" spans="2:4">
      <c r="B7429" s="189"/>
      <c r="C7429" s="189"/>
      <c r="D7429" s="189"/>
    </row>
    <row r="7430" spans="2:4">
      <c r="B7430" s="189"/>
      <c r="C7430" s="189"/>
      <c r="D7430" s="189"/>
    </row>
    <row r="7431" spans="2:4">
      <c r="B7431" s="189"/>
      <c r="C7431" s="189"/>
      <c r="D7431" s="189"/>
    </row>
    <row r="7432" spans="2:4">
      <c r="B7432" s="189"/>
      <c r="C7432" s="189"/>
      <c r="D7432" s="189"/>
    </row>
    <row r="7433" spans="2:4">
      <c r="B7433" s="189"/>
      <c r="C7433" s="189"/>
      <c r="D7433" s="189"/>
    </row>
    <row r="7434" spans="2:4">
      <c r="B7434" s="189"/>
      <c r="C7434" s="189"/>
      <c r="D7434" s="189"/>
    </row>
    <row r="7435" spans="2:4">
      <c r="B7435" s="189"/>
      <c r="C7435" s="189"/>
      <c r="D7435" s="189"/>
    </row>
    <row r="7436" spans="2:4">
      <c r="B7436" s="189"/>
      <c r="C7436" s="189"/>
      <c r="D7436" s="189"/>
    </row>
    <row r="7437" spans="2:4">
      <c r="B7437" s="189"/>
      <c r="C7437" s="189"/>
      <c r="D7437" s="189"/>
    </row>
    <row r="7438" spans="2:4">
      <c r="B7438" s="189"/>
      <c r="C7438" s="189"/>
      <c r="D7438" s="189"/>
    </row>
    <row r="7439" spans="2:4">
      <c r="B7439" s="189"/>
      <c r="C7439" s="189"/>
      <c r="D7439" s="189"/>
    </row>
    <row r="7440" spans="2:4">
      <c r="B7440" s="189"/>
      <c r="C7440" s="189"/>
      <c r="D7440" s="189"/>
    </row>
    <row r="7441" spans="2:4">
      <c r="B7441" s="189"/>
      <c r="C7441" s="189"/>
      <c r="D7441" s="189"/>
    </row>
    <row r="7442" spans="2:4">
      <c r="B7442" s="189"/>
      <c r="C7442" s="189"/>
      <c r="D7442" s="189"/>
    </row>
    <row r="7443" spans="2:4">
      <c r="B7443" s="189"/>
      <c r="C7443" s="189"/>
      <c r="D7443" s="189"/>
    </row>
    <row r="7444" spans="2:4">
      <c r="B7444" s="189"/>
      <c r="C7444" s="189"/>
      <c r="D7444" s="189"/>
    </row>
    <row r="7445" spans="2:4">
      <c r="B7445" s="189"/>
      <c r="C7445" s="189"/>
      <c r="D7445" s="189"/>
    </row>
    <row r="7446" spans="2:4">
      <c r="B7446" s="189"/>
      <c r="C7446" s="189"/>
      <c r="D7446" s="189"/>
    </row>
    <row r="7447" spans="2:4">
      <c r="B7447" s="189"/>
      <c r="C7447" s="189"/>
      <c r="D7447" s="189"/>
    </row>
    <row r="7448" spans="2:4">
      <c r="B7448" s="189"/>
      <c r="C7448" s="189"/>
      <c r="D7448" s="189"/>
    </row>
    <row r="7449" spans="2:4">
      <c r="B7449" s="189"/>
      <c r="C7449" s="189"/>
      <c r="D7449" s="189"/>
    </row>
    <row r="7450" spans="2:4">
      <c r="B7450" s="189"/>
      <c r="C7450" s="189"/>
      <c r="D7450" s="189"/>
    </row>
    <row r="7451" spans="2:4">
      <c r="B7451" s="189"/>
      <c r="C7451" s="189"/>
      <c r="D7451" s="189"/>
    </row>
    <row r="7452" spans="2:4">
      <c r="B7452" s="189"/>
      <c r="C7452" s="189"/>
      <c r="D7452" s="189"/>
    </row>
    <row r="7453" spans="2:4">
      <c r="B7453" s="189"/>
      <c r="C7453" s="189"/>
      <c r="D7453" s="189"/>
    </row>
    <row r="7454" spans="2:4">
      <c r="B7454" s="189"/>
      <c r="C7454" s="189"/>
      <c r="D7454" s="189"/>
    </row>
    <row r="7455" spans="2:4">
      <c r="B7455" s="189"/>
      <c r="C7455" s="189"/>
      <c r="D7455" s="189"/>
    </row>
    <row r="7456" spans="2:4">
      <c r="B7456" s="189"/>
      <c r="C7456" s="189"/>
      <c r="D7456" s="189"/>
    </row>
    <row r="7457" spans="2:4">
      <c r="B7457" s="189"/>
      <c r="C7457" s="189"/>
      <c r="D7457" s="189"/>
    </row>
    <row r="7458" spans="2:4">
      <c r="B7458" s="189"/>
      <c r="C7458" s="189"/>
      <c r="D7458" s="189"/>
    </row>
    <row r="7459" spans="2:4">
      <c r="B7459" s="189"/>
      <c r="C7459" s="189"/>
      <c r="D7459" s="189"/>
    </row>
    <row r="7460" spans="2:4">
      <c r="B7460" s="189"/>
      <c r="C7460" s="189"/>
      <c r="D7460" s="189"/>
    </row>
    <row r="7461" spans="2:4">
      <c r="B7461" s="189"/>
      <c r="C7461" s="189"/>
      <c r="D7461" s="189"/>
    </row>
    <row r="7462" spans="2:4">
      <c r="B7462" s="189"/>
      <c r="C7462" s="189"/>
      <c r="D7462" s="189"/>
    </row>
    <row r="7463" spans="2:4">
      <c r="B7463" s="189"/>
      <c r="C7463" s="189"/>
      <c r="D7463" s="189"/>
    </row>
    <row r="7464" spans="2:4">
      <c r="B7464" s="189"/>
      <c r="C7464" s="189"/>
      <c r="D7464" s="189"/>
    </row>
    <row r="7465" spans="2:4">
      <c r="B7465" s="189"/>
      <c r="C7465" s="189"/>
      <c r="D7465" s="189"/>
    </row>
    <row r="7466" spans="2:4">
      <c r="B7466" s="189"/>
      <c r="C7466" s="189"/>
      <c r="D7466" s="189"/>
    </row>
    <row r="7467" spans="2:4">
      <c r="B7467" s="189"/>
      <c r="C7467" s="189"/>
      <c r="D7467" s="189"/>
    </row>
    <row r="7468" spans="2:4">
      <c r="B7468" s="189"/>
      <c r="C7468" s="189"/>
      <c r="D7468" s="189"/>
    </row>
    <row r="7469" spans="2:4">
      <c r="B7469" s="189"/>
      <c r="C7469" s="189"/>
      <c r="D7469" s="189"/>
    </row>
    <row r="7470" spans="2:4">
      <c r="B7470" s="189"/>
      <c r="C7470" s="189"/>
      <c r="D7470" s="189"/>
    </row>
    <row r="7471" spans="2:4">
      <c r="B7471" s="189"/>
      <c r="C7471" s="189"/>
      <c r="D7471" s="189"/>
    </row>
    <row r="7472" spans="2:4">
      <c r="B7472" s="189"/>
      <c r="C7472" s="189"/>
      <c r="D7472" s="189"/>
    </row>
    <row r="7473" spans="2:4">
      <c r="B7473" s="189"/>
      <c r="C7473" s="189"/>
      <c r="D7473" s="189"/>
    </row>
    <row r="7474" spans="2:4">
      <c r="B7474" s="189"/>
      <c r="C7474" s="189"/>
      <c r="D7474" s="189"/>
    </row>
    <row r="7475" spans="2:4">
      <c r="B7475" s="189"/>
      <c r="C7475" s="189"/>
      <c r="D7475" s="189"/>
    </row>
    <row r="7476" spans="2:4">
      <c r="B7476" s="189"/>
      <c r="C7476" s="189"/>
      <c r="D7476" s="189"/>
    </row>
    <row r="7477" spans="2:4">
      <c r="B7477" s="189"/>
      <c r="C7477" s="189"/>
      <c r="D7477" s="189"/>
    </row>
    <row r="7478" spans="2:4">
      <c r="B7478" s="189"/>
      <c r="C7478" s="189"/>
      <c r="D7478" s="189"/>
    </row>
    <row r="7479" spans="2:4">
      <c r="B7479" s="189"/>
      <c r="C7479" s="189"/>
      <c r="D7479" s="189"/>
    </row>
    <row r="7480" spans="2:4">
      <c r="B7480" s="189"/>
      <c r="C7480" s="189"/>
      <c r="D7480" s="189"/>
    </row>
    <row r="7481" spans="2:4">
      <c r="B7481" s="189"/>
      <c r="C7481" s="189"/>
      <c r="D7481" s="189"/>
    </row>
    <row r="7482" spans="2:4">
      <c r="B7482" s="189"/>
      <c r="C7482" s="189"/>
      <c r="D7482" s="189"/>
    </row>
    <row r="7483" spans="2:4">
      <c r="B7483" s="189"/>
      <c r="C7483" s="189"/>
      <c r="D7483" s="189"/>
    </row>
    <row r="7484" spans="2:4">
      <c r="B7484" s="189"/>
      <c r="C7484" s="189"/>
      <c r="D7484" s="189"/>
    </row>
    <row r="7485" spans="2:4">
      <c r="B7485" s="189"/>
      <c r="C7485" s="189"/>
      <c r="D7485" s="189"/>
    </row>
    <row r="7486" spans="2:4">
      <c r="B7486" s="189"/>
      <c r="C7486" s="189"/>
      <c r="D7486" s="189"/>
    </row>
    <row r="7487" spans="2:4">
      <c r="B7487" s="189"/>
      <c r="C7487" s="189"/>
      <c r="D7487" s="189"/>
    </row>
    <row r="7488" spans="2:4">
      <c r="B7488" s="189"/>
      <c r="C7488" s="189"/>
      <c r="D7488" s="189"/>
    </row>
    <row r="7489" spans="2:4">
      <c r="B7489" s="189"/>
      <c r="C7489" s="189"/>
      <c r="D7489" s="189"/>
    </row>
    <row r="7490" spans="2:4">
      <c r="B7490" s="189"/>
      <c r="C7490" s="189"/>
      <c r="D7490" s="189"/>
    </row>
    <row r="7491" spans="2:4">
      <c r="B7491" s="189"/>
      <c r="C7491" s="189"/>
      <c r="D7491" s="189"/>
    </row>
    <row r="7492" spans="2:4">
      <c r="B7492" s="189"/>
      <c r="C7492" s="189"/>
      <c r="D7492" s="189"/>
    </row>
    <row r="7493" spans="2:4">
      <c r="B7493" s="189"/>
      <c r="C7493" s="189"/>
      <c r="D7493" s="189"/>
    </row>
    <row r="7494" spans="2:4">
      <c r="B7494" s="189"/>
      <c r="C7494" s="189"/>
      <c r="D7494" s="189"/>
    </row>
    <row r="7495" spans="2:4">
      <c r="B7495" s="189"/>
      <c r="C7495" s="189"/>
      <c r="D7495" s="189"/>
    </row>
    <row r="7496" spans="2:4">
      <c r="B7496" s="189"/>
      <c r="C7496" s="189"/>
      <c r="D7496" s="189"/>
    </row>
    <row r="7497" spans="2:4">
      <c r="B7497" s="189"/>
      <c r="C7497" s="189"/>
      <c r="D7497" s="189"/>
    </row>
    <row r="7498" spans="2:4">
      <c r="B7498" s="189"/>
      <c r="C7498" s="189"/>
      <c r="D7498" s="189"/>
    </row>
    <row r="7499" spans="2:4">
      <c r="B7499" s="189"/>
      <c r="C7499" s="189"/>
      <c r="D7499" s="189"/>
    </row>
    <row r="7500" spans="2:4">
      <c r="B7500" s="189"/>
      <c r="C7500" s="189"/>
      <c r="D7500" s="189"/>
    </row>
    <row r="7501" spans="2:4">
      <c r="B7501" s="189"/>
      <c r="C7501" s="189"/>
      <c r="D7501" s="189"/>
    </row>
    <row r="7502" spans="2:4">
      <c r="B7502" s="189"/>
      <c r="C7502" s="189"/>
      <c r="D7502" s="189"/>
    </row>
    <row r="7503" spans="2:4">
      <c r="B7503" s="189"/>
      <c r="C7503" s="189"/>
      <c r="D7503" s="189"/>
    </row>
    <row r="7504" spans="2:4">
      <c r="B7504" s="189"/>
      <c r="C7504" s="189"/>
      <c r="D7504" s="189"/>
    </row>
    <row r="7505" spans="2:4">
      <c r="B7505" s="189"/>
      <c r="C7505" s="189"/>
      <c r="D7505" s="189"/>
    </row>
    <row r="7506" spans="2:4">
      <c r="B7506" s="189"/>
      <c r="C7506" s="189"/>
      <c r="D7506" s="189"/>
    </row>
    <row r="7507" spans="2:4">
      <c r="B7507" s="189"/>
      <c r="C7507" s="189"/>
      <c r="D7507" s="189"/>
    </row>
    <row r="7508" spans="2:4">
      <c r="B7508" s="189"/>
      <c r="C7508" s="189"/>
      <c r="D7508" s="189"/>
    </row>
    <row r="7509" spans="2:4">
      <c r="B7509" s="189"/>
      <c r="C7509" s="189"/>
      <c r="D7509" s="189"/>
    </row>
    <row r="7510" spans="2:4">
      <c r="B7510" s="189"/>
      <c r="C7510" s="189"/>
      <c r="D7510" s="189"/>
    </row>
    <row r="7511" spans="2:4">
      <c r="B7511" s="189"/>
      <c r="C7511" s="189"/>
      <c r="D7511" s="189"/>
    </row>
    <row r="7512" spans="2:4">
      <c r="B7512" s="189"/>
      <c r="C7512" s="189"/>
      <c r="D7512" s="189"/>
    </row>
    <row r="7513" spans="2:4">
      <c r="B7513" s="189"/>
      <c r="C7513" s="189"/>
      <c r="D7513" s="189"/>
    </row>
    <row r="7514" spans="2:4">
      <c r="B7514" s="189"/>
      <c r="C7514" s="189"/>
      <c r="D7514" s="189"/>
    </row>
    <row r="7515" spans="2:4">
      <c r="B7515" s="189"/>
      <c r="C7515" s="189"/>
      <c r="D7515" s="189"/>
    </row>
    <row r="7516" spans="2:4">
      <c r="B7516" s="189"/>
      <c r="C7516" s="189"/>
      <c r="D7516" s="189"/>
    </row>
    <row r="7517" spans="2:4">
      <c r="B7517" s="189"/>
      <c r="C7517" s="189"/>
      <c r="D7517" s="189"/>
    </row>
    <row r="7518" spans="2:4">
      <c r="B7518" s="189"/>
      <c r="C7518" s="189"/>
      <c r="D7518" s="189"/>
    </row>
    <row r="7519" spans="2:4">
      <c r="B7519" s="189"/>
      <c r="C7519" s="189"/>
      <c r="D7519" s="189"/>
    </row>
    <row r="7520" spans="2:4">
      <c r="B7520" s="189"/>
      <c r="C7520" s="189"/>
      <c r="D7520" s="189"/>
    </row>
    <row r="7521" spans="2:4">
      <c r="B7521" s="189"/>
      <c r="C7521" s="189"/>
      <c r="D7521" s="189"/>
    </row>
    <row r="7522" spans="2:4">
      <c r="B7522" s="189"/>
      <c r="C7522" s="189"/>
      <c r="D7522" s="189"/>
    </row>
    <row r="7523" spans="2:4">
      <c r="B7523" s="189"/>
      <c r="C7523" s="189"/>
      <c r="D7523" s="189"/>
    </row>
    <row r="7524" spans="2:4">
      <c r="B7524" s="189"/>
      <c r="C7524" s="189"/>
      <c r="D7524" s="189"/>
    </row>
    <row r="7525" spans="2:4">
      <c r="B7525" s="189"/>
      <c r="C7525" s="189"/>
      <c r="D7525" s="189"/>
    </row>
    <row r="7526" spans="2:4">
      <c r="B7526" s="189"/>
      <c r="C7526" s="189"/>
      <c r="D7526" s="189"/>
    </row>
    <row r="7527" spans="2:4">
      <c r="B7527" s="189"/>
      <c r="C7527" s="189"/>
      <c r="D7527" s="189"/>
    </row>
    <row r="7528" spans="2:4">
      <c r="B7528" s="189"/>
      <c r="C7528" s="189"/>
      <c r="D7528" s="189"/>
    </row>
    <row r="7529" spans="2:4">
      <c r="B7529" s="189"/>
      <c r="C7529" s="189"/>
      <c r="D7529" s="189"/>
    </row>
    <row r="7530" spans="2:4">
      <c r="B7530" s="189"/>
      <c r="C7530" s="189"/>
      <c r="D7530" s="189"/>
    </row>
    <row r="7531" spans="2:4">
      <c r="B7531" s="189"/>
      <c r="C7531" s="189"/>
      <c r="D7531" s="189"/>
    </row>
    <row r="7532" spans="2:4">
      <c r="B7532" s="189"/>
      <c r="C7532" s="189"/>
      <c r="D7532" s="189"/>
    </row>
    <row r="7533" spans="2:4">
      <c r="B7533" s="189"/>
      <c r="C7533" s="189"/>
      <c r="D7533" s="189"/>
    </row>
    <row r="7534" spans="2:4">
      <c r="B7534" s="189"/>
      <c r="C7534" s="189"/>
      <c r="D7534" s="189"/>
    </row>
    <row r="7535" spans="2:4">
      <c r="B7535" s="189"/>
      <c r="C7535" s="189"/>
      <c r="D7535" s="189"/>
    </row>
    <row r="7536" spans="2:4">
      <c r="B7536" s="189"/>
      <c r="C7536" s="189"/>
      <c r="D7536" s="189"/>
    </row>
    <row r="7537" spans="2:4">
      <c r="B7537" s="189"/>
      <c r="C7537" s="189"/>
      <c r="D7537" s="189"/>
    </row>
    <row r="7538" spans="2:4">
      <c r="B7538" s="189"/>
      <c r="C7538" s="189"/>
      <c r="D7538" s="189"/>
    </row>
    <row r="7539" spans="2:4">
      <c r="B7539" s="189"/>
      <c r="C7539" s="189"/>
      <c r="D7539" s="189"/>
    </row>
    <row r="7540" spans="2:4">
      <c r="B7540" s="189"/>
      <c r="C7540" s="189"/>
      <c r="D7540" s="189"/>
    </row>
    <row r="7541" spans="2:4">
      <c r="B7541" s="189"/>
      <c r="C7541" s="189"/>
      <c r="D7541" s="189"/>
    </row>
    <row r="7542" spans="2:4">
      <c r="B7542" s="189"/>
      <c r="C7542" s="189"/>
      <c r="D7542" s="189"/>
    </row>
    <row r="7543" spans="2:4">
      <c r="B7543" s="189"/>
      <c r="C7543" s="189"/>
      <c r="D7543" s="189"/>
    </row>
    <row r="7544" spans="2:4">
      <c r="B7544" s="189"/>
      <c r="C7544" s="189"/>
      <c r="D7544" s="189"/>
    </row>
    <row r="7545" spans="2:4">
      <c r="B7545" s="189"/>
      <c r="C7545" s="189"/>
      <c r="D7545" s="189"/>
    </row>
    <row r="7546" spans="2:4">
      <c r="B7546" s="189"/>
      <c r="C7546" s="189"/>
      <c r="D7546" s="189"/>
    </row>
    <row r="7547" spans="2:4">
      <c r="B7547" s="189"/>
      <c r="C7547" s="189"/>
      <c r="D7547" s="189"/>
    </row>
    <row r="7548" spans="2:4">
      <c r="B7548" s="189"/>
      <c r="C7548" s="189"/>
      <c r="D7548" s="189"/>
    </row>
    <row r="7549" spans="2:4">
      <c r="B7549" s="189"/>
      <c r="C7549" s="189"/>
      <c r="D7549" s="189"/>
    </row>
    <row r="7550" spans="2:4">
      <c r="B7550" s="189"/>
      <c r="C7550" s="189"/>
      <c r="D7550" s="189"/>
    </row>
    <row r="7551" spans="2:4">
      <c r="B7551" s="189"/>
      <c r="C7551" s="189"/>
      <c r="D7551" s="189"/>
    </row>
    <row r="7552" spans="2:4">
      <c r="B7552" s="189"/>
      <c r="C7552" s="189"/>
      <c r="D7552" s="189"/>
    </row>
    <row r="7553" spans="2:4">
      <c r="B7553" s="189"/>
      <c r="C7553" s="189"/>
      <c r="D7553" s="189"/>
    </row>
    <row r="7554" spans="2:4">
      <c r="B7554" s="189"/>
      <c r="C7554" s="189"/>
      <c r="D7554" s="189"/>
    </row>
    <row r="7555" spans="2:4">
      <c r="B7555" s="189"/>
      <c r="C7555" s="189"/>
      <c r="D7555" s="189"/>
    </row>
    <row r="7556" spans="2:4">
      <c r="B7556" s="189"/>
      <c r="C7556" s="189"/>
      <c r="D7556" s="189"/>
    </row>
    <row r="7557" spans="2:4">
      <c r="B7557" s="189"/>
      <c r="C7557" s="189"/>
      <c r="D7557" s="189"/>
    </row>
    <row r="7558" spans="2:4">
      <c r="B7558" s="189"/>
      <c r="C7558" s="189"/>
      <c r="D7558" s="189"/>
    </row>
    <row r="7559" spans="2:4">
      <c r="B7559" s="189"/>
      <c r="C7559" s="189"/>
      <c r="D7559" s="189"/>
    </row>
    <row r="7560" spans="2:4">
      <c r="B7560" s="189"/>
      <c r="C7560" s="189"/>
      <c r="D7560" s="189"/>
    </row>
    <row r="7561" spans="2:4">
      <c r="B7561" s="189"/>
      <c r="C7561" s="189"/>
      <c r="D7561" s="189"/>
    </row>
    <row r="7562" spans="2:4">
      <c r="B7562" s="189"/>
      <c r="C7562" s="189"/>
      <c r="D7562" s="189"/>
    </row>
    <row r="7563" spans="2:4">
      <c r="B7563" s="189"/>
      <c r="C7563" s="189"/>
      <c r="D7563" s="189"/>
    </row>
    <row r="7564" spans="2:4">
      <c r="B7564" s="189"/>
      <c r="C7564" s="189"/>
      <c r="D7564" s="189"/>
    </row>
    <row r="7565" spans="2:4">
      <c r="B7565" s="189"/>
      <c r="C7565" s="189"/>
      <c r="D7565" s="189"/>
    </row>
    <row r="7566" spans="2:4">
      <c r="B7566" s="189"/>
      <c r="C7566" s="189"/>
      <c r="D7566" s="189"/>
    </row>
    <row r="7567" spans="2:4">
      <c r="B7567" s="189"/>
      <c r="C7567" s="189"/>
      <c r="D7567" s="189"/>
    </row>
    <row r="7568" spans="2:4">
      <c r="B7568" s="189"/>
      <c r="C7568" s="189"/>
      <c r="D7568" s="189"/>
    </row>
    <row r="7569" spans="2:4">
      <c r="B7569" s="189"/>
      <c r="C7569" s="189"/>
      <c r="D7569" s="189"/>
    </row>
    <row r="7570" spans="2:4">
      <c r="B7570" s="189"/>
      <c r="C7570" s="189"/>
      <c r="D7570" s="189"/>
    </row>
    <row r="7571" spans="2:4">
      <c r="B7571" s="189"/>
      <c r="C7571" s="189"/>
      <c r="D7571" s="189"/>
    </row>
    <row r="7572" spans="2:4">
      <c r="B7572" s="189"/>
      <c r="C7572" s="189"/>
      <c r="D7572" s="189"/>
    </row>
    <row r="7573" spans="2:4">
      <c r="B7573" s="189"/>
      <c r="C7573" s="189"/>
      <c r="D7573" s="189"/>
    </row>
    <row r="7574" spans="2:4">
      <c r="B7574" s="189"/>
      <c r="C7574" s="189"/>
      <c r="D7574" s="189"/>
    </row>
    <row r="7575" spans="2:4">
      <c r="B7575" s="189"/>
      <c r="C7575" s="189"/>
      <c r="D7575" s="189"/>
    </row>
    <row r="7576" spans="2:4">
      <c r="B7576" s="189"/>
      <c r="C7576" s="189"/>
      <c r="D7576" s="189"/>
    </row>
    <row r="7577" spans="2:4">
      <c r="B7577" s="189"/>
      <c r="C7577" s="189"/>
      <c r="D7577" s="189"/>
    </row>
    <row r="7578" spans="2:4">
      <c r="B7578" s="189"/>
      <c r="C7578" s="189"/>
      <c r="D7578" s="189"/>
    </row>
    <row r="7579" spans="2:4">
      <c r="B7579" s="189"/>
      <c r="C7579" s="189"/>
      <c r="D7579" s="189"/>
    </row>
    <row r="7580" spans="2:4">
      <c r="B7580" s="189"/>
      <c r="C7580" s="189"/>
      <c r="D7580" s="189"/>
    </row>
    <row r="7581" spans="2:4">
      <c r="B7581" s="189"/>
      <c r="C7581" s="189"/>
      <c r="D7581" s="189"/>
    </row>
    <row r="7582" spans="2:4">
      <c r="B7582" s="189"/>
      <c r="C7582" s="189"/>
      <c r="D7582" s="189"/>
    </row>
    <row r="7583" spans="2:4">
      <c r="B7583" s="189"/>
      <c r="C7583" s="189"/>
      <c r="D7583" s="189"/>
    </row>
    <row r="7584" spans="2:4">
      <c r="B7584" s="189"/>
      <c r="C7584" s="189"/>
      <c r="D7584" s="189"/>
    </row>
    <row r="7585" spans="2:4">
      <c r="B7585" s="189"/>
      <c r="C7585" s="189"/>
      <c r="D7585" s="189"/>
    </row>
    <row r="7586" spans="2:4">
      <c r="B7586" s="189"/>
      <c r="C7586" s="189"/>
      <c r="D7586" s="189"/>
    </row>
    <row r="7587" spans="2:4">
      <c r="B7587" s="189"/>
      <c r="C7587" s="189"/>
      <c r="D7587" s="189"/>
    </row>
    <row r="7588" spans="2:4">
      <c r="B7588" s="189"/>
      <c r="C7588" s="189"/>
      <c r="D7588" s="189"/>
    </row>
    <row r="7589" spans="2:4">
      <c r="B7589" s="189"/>
      <c r="C7589" s="189"/>
      <c r="D7589" s="189"/>
    </row>
    <row r="7590" spans="2:4">
      <c r="B7590" s="189"/>
      <c r="C7590" s="189"/>
      <c r="D7590" s="189"/>
    </row>
    <row r="7591" spans="2:4">
      <c r="B7591" s="189"/>
      <c r="C7591" s="189"/>
      <c r="D7591" s="189"/>
    </row>
    <row r="7592" spans="2:4">
      <c r="B7592" s="189"/>
      <c r="C7592" s="189"/>
      <c r="D7592" s="189"/>
    </row>
    <row r="7593" spans="2:4">
      <c r="B7593" s="189"/>
      <c r="C7593" s="189"/>
      <c r="D7593" s="189"/>
    </row>
    <row r="7594" spans="2:4">
      <c r="B7594" s="189"/>
      <c r="C7594" s="189"/>
      <c r="D7594" s="189"/>
    </row>
    <row r="7595" spans="2:4">
      <c r="B7595" s="189"/>
      <c r="C7595" s="189"/>
      <c r="D7595" s="189"/>
    </row>
    <row r="7596" spans="2:4">
      <c r="B7596" s="189"/>
      <c r="C7596" s="189"/>
      <c r="D7596" s="189"/>
    </row>
    <row r="7597" spans="2:4">
      <c r="B7597" s="189"/>
      <c r="C7597" s="189"/>
      <c r="D7597" s="189"/>
    </row>
    <row r="7598" spans="2:4">
      <c r="B7598" s="189"/>
      <c r="C7598" s="189"/>
      <c r="D7598" s="189"/>
    </row>
    <row r="7599" spans="2:4">
      <c r="B7599" s="189"/>
      <c r="C7599" s="189"/>
      <c r="D7599" s="189"/>
    </row>
    <row r="7600" spans="2:4">
      <c r="B7600" s="189"/>
      <c r="C7600" s="189"/>
      <c r="D7600" s="189"/>
    </row>
    <row r="7601" spans="2:4">
      <c r="B7601" s="189"/>
      <c r="C7601" s="189"/>
      <c r="D7601" s="189"/>
    </row>
    <row r="7602" spans="2:4">
      <c r="B7602" s="189"/>
      <c r="C7602" s="189"/>
      <c r="D7602" s="189"/>
    </row>
    <row r="7603" spans="2:4">
      <c r="B7603" s="189"/>
      <c r="C7603" s="189"/>
      <c r="D7603" s="189"/>
    </row>
    <row r="7604" spans="2:4">
      <c r="B7604" s="189"/>
      <c r="C7604" s="189"/>
      <c r="D7604" s="189"/>
    </row>
    <row r="7605" spans="2:4">
      <c r="B7605" s="189"/>
      <c r="C7605" s="189"/>
      <c r="D7605" s="189"/>
    </row>
    <row r="7606" spans="2:4">
      <c r="B7606" s="189"/>
      <c r="C7606" s="189"/>
      <c r="D7606" s="189"/>
    </row>
    <row r="7607" spans="2:4">
      <c r="B7607" s="189"/>
      <c r="C7607" s="189"/>
      <c r="D7607" s="189"/>
    </row>
    <row r="7608" spans="2:4">
      <c r="B7608" s="189"/>
      <c r="C7608" s="189"/>
      <c r="D7608" s="189"/>
    </row>
    <row r="7609" spans="2:4">
      <c r="B7609" s="189"/>
      <c r="C7609" s="189"/>
      <c r="D7609" s="189"/>
    </row>
    <row r="7610" spans="2:4">
      <c r="B7610" s="189"/>
      <c r="C7610" s="189"/>
      <c r="D7610" s="189"/>
    </row>
    <row r="7611" spans="2:4">
      <c r="B7611" s="189"/>
      <c r="C7611" s="189"/>
      <c r="D7611" s="189"/>
    </row>
    <row r="7612" spans="2:4">
      <c r="B7612" s="189"/>
      <c r="C7612" s="189"/>
      <c r="D7612" s="189"/>
    </row>
    <row r="7613" spans="2:4">
      <c r="B7613" s="189"/>
      <c r="C7613" s="189"/>
      <c r="D7613" s="189"/>
    </row>
    <row r="7614" spans="2:4">
      <c r="B7614" s="189"/>
      <c r="C7614" s="189"/>
      <c r="D7614" s="189"/>
    </row>
    <row r="7615" spans="2:4">
      <c r="B7615" s="189"/>
      <c r="C7615" s="189"/>
      <c r="D7615" s="189"/>
    </row>
    <row r="7616" spans="2:4">
      <c r="B7616" s="189"/>
      <c r="C7616" s="189"/>
      <c r="D7616" s="189"/>
    </row>
    <row r="7617" spans="2:4">
      <c r="B7617" s="189"/>
      <c r="C7617" s="189"/>
      <c r="D7617" s="189"/>
    </row>
    <row r="7618" spans="2:4">
      <c r="B7618" s="189"/>
      <c r="C7618" s="189"/>
      <c r="D7618" s="189"/>
    </row>
    <row r="7619" spans="2:4">
      <c r="B7619" s="189"/>
      <c r="C7619" s="189"/>
      <c r="D7619" s="189"/>
    </row>
    <row r="7620" spans="2:4">
      <c r="B7620" s="189"/>
      <c r="C7620" s="189"/>
      <c r="D7620" s="189"/>
    </row>
    <row r="7621" spans="2:4">
      <c r="B7621" s="189"/>
      <c r="C7621" s="189"/>
      <c r="D7621" s="189"/>
    </row>
    <row r="7622" spans="2:4">
      <c r="B7622" s="189"/>
      <c r="C7622" s="189"/>
      <c r="D7622" s="189"/>
    </row>
    <row r="7623" spans="2:4">
      <c r="B7623" s="189"/>
      <c r="C7623" s="189"/>
      <c r="D7623" s="189"/>
    </row>
    <row r="7624" spans="2:4">
      <c r="B7624" s="189"/>
      <c r="C7624" s="189"/>
      <c r="D7624" s="189"/>
    </row>
    <row r="7625" spans="2:4">
      <c r="B7625" s="189"/>
      <c r="C7625" s="189"/>
      <c r="D7625" s="189"/>
    </row>
    <row r="7626" spans="2:4">
      <c r="B7626" s="189"/>
      <c r="C7626" s="189"/>
      <c r="D7626" s="189"/>
    </row>
    <row r="7627" spans="2:4">
      <c r="B7627" s="189"/>
      <c r="C7627" s="189"/>
      <c r="D7627" s="189"/>
    </row>
    <row r="7628" spans="2:4">
      <c r="B7628" s="189"/>
      <c r="C7628" s="189"/>
      <c r="D7628" s="189"/>
    </row>
    <row r="7629" spans="2:4">
      <c r="B7629" s="189"/>
      <c r="C7629" s="189"/>
      <c r="D7629" s="189"/>
    </row>
    <row r="7630" spans="2:4">
      <c r="B7630" s="189"/>
      <c r="C7630" s="189"/>
      <c r="D7630" s="189"/>
    </row>
    <row r="7631" spans="2:4">
      <c r="B7631" s="189"/>
      <c r="C7631" s="189"/>
      <c r="D7631" s="189"/>
    </row>
    <row r="7632" spans="2:4">
      <c r="B7632" s="189"/>
      <c r="C7632" s="189"/>
      <c r="D7632" s="189"/>
    </row>
    <row r="7633" spans="2:4">
      <c r="B7633" s="189"/>
      <c r="C7633" s="189"/>
      <c r="D7633" s="189"/>
    </row>
    <row r="7634" spans="2:4">
      <c r="B7634" s="189"/>
      <c r="C7634" s="189"/>
      <c r="D7634" s="189"/>
    </row>
    <row r="7635" spans="2:4">
      <c r="B7635" s="189"/>
      <c r="C7635" s="189"/>
      <c r="D7635" s="189"/>
    </row>
    <row r="7636" spans="2:4">
      <c r="B7636" s="189"/>
      <c r="C7636" s="189"/>
      <c r="D7636" s="189"/>
    </row>
    <row r="7637" spans="2:4">
      <c r="B7637" s="189"/>
      <c r="C7637" s="189"/>
      <c r="D7637" s="189"/>
    </row>
    <row r="7638" spans="2:4">
      <c r="B7638" s="189"/>
      <c r="C7638" s="189"/>
      <c r="D7638" s="189"/>
    </row>
    <row r="7639" spans="2:4">
      <c r="B7639" s="189"/>
      <c r="C7639" s="189"/>
      <c r="D7639" s="189"/>
    </row>
    <row r="7640" spans="2:4">
      <c r="B7640" s="189"/>
      <c r="C7640" s="189"/>
      <c r="D7640" s="189"/>
    </row>
    <row r="7641" spans="2:4">
      <c r="B7641" s="189"/>
      <c r="C7641" s="189"/>
      <c r="D7641" s="189"/>
    </row>
    <row r="7642" spans="2:4">
      <c r="B7642" s="189"/>
      <c r="C7642" s="189"/>
      <c r="D7642" s="189"/>
    </row>
    <row r="7643" spans="2:4">
      <c r="B7643" s="189"/>
      <c r="C7643" s="189"/>
      <c r="D7643" s="189"/>
    </row>
    <row r="7644" spans="2:4">
      <c r="B7644" s="189"/>
      <c r="C7644" s="189"/>
      <c r="D7644" s="189"/>
    </row>
    <row r="7645" spans="2:4">
      <c r="B7645" s="189"/>
      <c r="C7645" s="189"/>
      <c r="D7645" s="189"/>
    </row>
    <row r="7646" spans="2:4">
      <c r="B7646" s="189"/>
      <c r="C7646" s="189"/>
      <c r="D7646" s="189"/>
    </row>
    <row r="7647" spans="2:4">
      <c r="B7647" s="189"/>
      <c r="C7647" s="189"/>
      <c r="D7647" s="189"/>
    </row>
    <row r="7648" spans="2:4">
      <c r="B7648" s="189"/>
      <c r="C7648" s="189"/>
      <c r="D7648" s="189"/>
    </row>
    <row r="7649" spans="2:4">
      <c r="B7649" s="189"/>
      <c r="C7649" s="189"/>
      <c r="D7649" s="189"/>
    </row>
    <row r="7650" spans="2:4">
      <c r="B7650" s="189"/>
      <c r="C7650" s="189"/>
      <c r="D7650" s="189"/>
    </row>
    <row r="7651" spans="2:4">
      <c r="B7651" s="189"/>
      <c r="C7651" s="189"/>
      <c r="D7651" s="189"/>
    </row>
    <row r="7652" spans="2:4">
      <c r="B7652" s="189"/>
      <c r="C7652" s="189"/>
      <c r="D7652" s="189"/>
    </row>
    <row r="7653" spans="2:4">
      <c r="B7653" s="189"/>
      <c r="C7653" s="189"/>
      <c r="D7653" s="189"/>
    </row>
    <row r="7654" spans="2:4">
      <c r="B7654" s="189"/>
      <c r="C7654" s="189"/>
      <c r="D7654" s="189"/>
    </row>
    <row r="7655" spans="2:4">
      <c r="B7655" s="189"/>
      <c r="C7655" s="189"/>
      <c r="D7655" s="189"/>
    </row>
    <row r="7656" spans="2:4">
      <c r="B7656" s="189"/>
      <c r="C7656" s="189"/>
      <c r="D7656" s="189"/>
    </row>
    <row r="7657" spans="2:4">
      <c r="B7657" s="189"/>
      <c r="C7657" s="189"/>
      <c r="D7657" s="189"/>
    </row>
    <row r="7658" spans="2:4">
      <c r="B7658" s="189"/>
      <c r="C7658" s="189"/>
      <c r="D7658" s="189"/>
    </row>
    <row r="7659" spans="2:4">
      <c r="B7659" s="189"/>
      <c r="C7659" s="189"/>
      <c r="D7659" s="189"/>
    </row>
    <row r="7660" spans="2:4">
      <c r="B7660" s="189"/>
      <c r="C7660" s="189"/>
      <c r="D7660" s="189"/>
    </row>
    <row r="7661" spans="2:4">
      <c r="B7661" s="189"/>
      <c r="C7661" s="189"/>
      <c r="D7661" s="189"/>
    </row>
    <row r="7662" spans="2:4">
      <c r="B7662" s="189"/>
      <c r="C7662" s="189"/>
      <c r="D7662" s="189"/>
    </row>
    <row r="7663" spans="2:4">
      <c r="B7663" s="189"/>
      <c r="C7663" s="189"/>
      <c r="D7663" s="189"/>
    </row>
    <row r="7664" spans="2:4">
      <c r="B7664" s="189"/>
      <c r="C7664" s="189"/>
      <c r="D7664" s="189"/>
    </row>
    <row r="7665" spans="2:4">
      <c r="B7665" s="189"/>
      <c r="C7665" s="189"/>
      <c r="D7665" s="189"/>
    </row>
    <row r="7666" spans="2:4">
      <c r="B7666" s="189"/>
      <c r="C7666" s="189"/>
      <c r="D7666" s="189"/>
    </row>
    <row r="7667" spans="2:4">
      <c r="B7667" s="189"/>
      <c r="C7667" s="189"/>
      <c r="D7667" s="189"/>
    </row>
    <row r="7668" spans="2:4">
      <c r="B7668" s="189"/>
      <c r="C7668" s="189"/>
      <c r="D7668" s="189"/>
    </row>
    <row r="7669" spans="2:4">
      <c r="B7669" s="189"/>
      <c r="C7669" s="189"/>
      <c r="D7669" s="189"/>
    </row>
    <row r="7670" spans="2:4">
      <c r="B7670" s="189"/>
      <c r="C7670" s="189"/>
      <c r="D7670" s="189"/>
    </row>
    <row r="7671" spans="2:4">
      <c r="B7671" s="189"/>
      <c r="C7671" s="189"/>
      <c r="D7671" s="189"/>
    </row>
    <row r="7672" spans="2:4">
      <c r="B7672" s="189"/>
      <c r="C7672" s="189"/>
      <c r="D7672" s="189"/>
    </row>
    <row r="7673" spans="2:4">
      <c r="B7673" s="189"/>
      <c r="C7673" s="189"/>
      <c r="D7673" s="189"/>
    </row>
    <row r="7674" spans="2:4">
      <c r="B7674" s="189"/>
      <c r="C7674" s="189"/>
      <c r="D7674" s="189"/>
    </row>
    <row r="7675" spans="2:4">
      <c r="B7675" s="189"/>
      <c r="C7675" s="189"/>
      <c r="D7675" s="189"/>
    </row>
    <row r="7676" spans="2:4">
      <c r="B7676" s="189"/>
      <c r="C7676" s="189"/>
      <c r="D7676" s="189"/>
    </row>
    <row r="7677" spans="2:4">
      <c r="B7677" s="189"/>
      <c r="C7677" s="189"/>
      <c r="D7677" s="189"/>
    </row>
    <row r="7678" spans="2:4">
      <c r="B7678" s="189"/>
      <c r="C7678" s="189"/>
      <c r="D7678" s="189"/>
    </row>
    <row r="7679" spans="2:4">
      <c r="B7679" s="189"/>
      <c r="C7679" s="189"/>
      <c r="D7679" s="189"/>
    </row>
    <row r="7680" spans="2:4">
      <c r="B7680" s="189"/>
      <c r="C7680" s="189"/>
      <c r="D7680" s="189"/>
    </row>
    <row r="7681" spans="2:4">
      <c r="B7681" s="189"/>
      <c r="C7681" s="189"/>
      <c r="D7681" s="189"/>
    </row>
    <row r="7682" spans="2:4">
      <c r="B7682" s="189"/>
      <c r="C7682" s="189"/>
      <c r="D7682" s="189"/>
    </row>
    <row r="7683" spans="2:4">
      <c r="B7683" s="189"/>
      <c r="C7683" s="189"/>
      <c r="D7683" s="189"/>
    </row>
    <row r="7684" spans="2:4">
      <c r="B7684" s="189"/>
      <c r="C7684" s="189"/>
      <c r="D7684" s="189"/>
    </row>
    <row r="7685" spans="2:4">
      <c r="B7685" s="189"/>
      <c r="C7685" s="189"/>
      <c r="D7685" s="189"/>
    </row>
    <row r="7686" spans="2:4">
      <c r="B7686" s="189"/>
      <c r="C7686" s="189"/>
      <c r="D7686" s="189"/>
    </row>
    <row r="7687" spans="2:4">
      <c r="B7687" s="189"/>
      <c r="C7687" s="189"/>
      <c r="D7687" s="189"/>
    </row>
    <row r="7688" spans="2:4">
      <c r="B7688" s="189"/>
      <c r="C7688" s="189"/>
      <c r="D7688" s="189"/>
    </row>
    <row r="7689" spans="2:4">
      <c r="B7689" s="189"/>
      <c r="C7689" s="189"/>
      <c r="D7689" s="189"/>
    </row>
    <row r="7690" spans="2:4">
      <c r="B7690" s="189"/>
      <c r="C7690" s="189"/>
      <c r="D7690" s="189"/>
    </row>
    <row r="7691" spans="2:4">
      <c r="B7691" s="189"/>
      <c r="C7691" s="189"/>
      <c r="D7691" s="189"/>
    </row>
    <row r="7692" spans="2:4">
      <c r="B7692" s="189"/>
      <c r="C7692" s="189"/>
      <c r="D7692" s="189"/>
    </row>
    <row r="7693" spans="2:4">
      <c r="B7693" s="189"/>
      <c r="C7693" s="189"/>
      <c r="D7693" s="189"/>
    </row>
    <row r="7694" spans="2:4">
      <c r="B7694" s="189"/>
      <c r="C7694" s="189"/>
      <c r="D7694" s="189"/>
    </row>
    <row r="7695" spans="2:4">
      <c r="B7695" s="189"/>
      <c r="C7695" s="189"/>
      <c r="D7695" s="189"/>
    </row>
    <row r="7696" spans="2:4">
      <c r="B7696" s="189"/>
      <c r="C7696" s="189"/>
      <c r="D7696" s="189"/>
    </row>
    <row r="7697" spans="2:4">
      <c r="B7697" s="189"/>
      <c r="C7697" s="189"/>
      <c r="D7697" s="189"/>
    </row>
    <row r="7698" spans="2:4">
      <c r="B7698" s="189"/>
      <c r="C7698" s="189"/>
      <c r="D7698" s="189"/>
    </row>
    <row r="7699" spans="2:4">
      <c r="B7699" s="189"/>
      <c r="C7699" s="189"/>
      <c r="D7699" s="189"/>
    </row>
    <row r="7700" spans="2:4">
      <c r="B7700" s="189"/>
      <c r="C7700" s="189"/>
      <c r="D7700" s="189"/>
    </row>
    <row r="7701" spans="2:4">
      <c r="B7701" s="189"/>
      <c r="C7701" s="189"/>
      <c r="D7701" s="189"/>
    </row>
    <row r="7702" spans="2:4">
      <c r="B7702" s="189"/>
      <c r="C7702" s="189"/>
      <c r="D7702" s="189"/>
    </row>
    <row r="7703" spans="2:4">
      <c r="B7703" s="189"/>
      <c r="C7703" s="189"/>
      <c r="D7703" s="189"/>
    </row>
    <row r="7704" spans="2:4">
      <c r="B7704" s="189"/>
      <c r="C7704" s="189"/>
      <c r="D7704" s="189"/>
    </row>
    <row r="7705" spans="2:4">
      <c r="B7705" s="189"/>
      <c r="C7705" s="189"/>
      <c r="D7705" s="189"/>
    </row>
    <row r="7706" spans="2:4">
      <c r="B7706" s="189"/>
      <c r="C7706" s="189"/>
      <c r="D7706" s="189"/>
    </row>
    <row r="7707" spans="2:4">
      <c r="B7707" s="189"/>
      <c r="C7707" s="189"/>
      <c r="D7707" s="189"/>
    </row>
    <row r="7708" spans="2:4">
      <c r="B7708" s="189"/>
      <c r="C7708" s="189"/>
      <c r="D7708" s="189"/>
    </row>
    <row r="7709" spans="2:4">
      <c r="B7709" s="189"/>
      <c r="C7709" s="189"/>
      <c r="D7709" s="189"/>
    </row>
    <row r="7710" spans="2:4">
      <c r="B7710" s="189"/>
      <c r="C7710" s="189"/>
      <c r="D7710" s="189"/>
    </row>
    <row r="7711" spans="2:4">
      <c r="B7711" s="189"/>
      <c r="C7711" s="189"/>
      <c r="D7711" s="189"/>
    </row>
    <row r="7712" spans="2:4">
      <c r="B7712" s="189"/>
      <c r="C7712" s="189"/>
      <c r="D7712" s="189"/>
    </row>
    <row r="7713" spans="2:4">
      <c r="B7713" s="189"/>
      <c r="C7713" s="189"/>
      <c r="D7713" s="189"/>
    </row>
    <row r="7714" spans="2:4">
      <c r="B7714" s="189"/>
      <c r="C7714" s="189"/>
      <c r="D7714" s="189"/>
    </row>
    <row r="7715" spans="2:4">
      <c r="B7715" s="189"/>
      <c r="C7715" s="189"/>
      <c r="D7715" s="189"/>
    </row>
    <row r="7716" spans="2:4">
      <c r="B7716" s="189"/>
      <c r="C7716" s="189"/>
      <c r="D7716" s="189"/>
    </row>
    <row r="7717" spans="2:4">
      <c r="B7717" s="189"/>
      <c r="C7717" s="189"/>
      <c r="D7717" s="189"/>
    </row>
    <row r="7718" spans="2:4">
      <c r="B7718" s="189"/>
      <c r="C7718" s="189"/>
      <c r="D7718" s="189"/>
    </row>
    <row r="7719" spans="2:4">
      <c r="B7719" s="189"/>
      <c r="C7719" s="189"/>
      <c r="D7719" s="189"/>
    </row>
    <row r="7720" spans="2:4">
      <c r="B7720" s="189"/>
      <c r="C7720" s="189"/>
      <c r="D7720" s="189"/>
    </row>
    <row r="7721" spans="2:4">
      <c r="B7721" s="189"/>
      <c r="C7721" s="189"/>
      <c r="D7721" s="189"/>
    </row>
    <row r="7722" spans="2:4">
      <c r="B7722" s="189"/>
      <c r="C7722" s="189"/>
      <c r="D7722" s="189"/>
    </row>
    <row r="7723" spans="2:4">
      <c r="B7723" s="189"/>
      <c r="C7723" s="189"/>
      <c r="D7723" s="189"/>
    </row>
    <row r="7724" spans="2:4">
      <c r="B7724" s="189"/>
      <c r="C7724" s="189"/>
      <c r="D7724" s="189"/>
    </row>
    <row r="7725" spans="2:4">
      <c r="B7725" s="189"/>
      <c r="C7725" s="189"/>
      <c r="D7725" s="189"/>
    </row>
    <row r="7726" spans="2:4">
      <c r="B7726" s="189"/>
      <c r="C7726" s="189"/>
      <c r="D7726" s="189"/>
    </row>
    <row r="7727" spans="2:4">
      <c r="B7727" s="189"/>
      <c r="C7727" s="189"/>
      <c r="D7727" s="189"/>
    </row>
    <row r="7728" spans="2:4">
      <c r="B7728" s="189"/>
      <c r="C7728" s="189"/>
      <c r="D7728" s="189"/>
    </row>
    <row r="7729" spans="2:4">
      <c r="B7729" s="189"/>
      <c r="C7729" s="189"/>
      <c r="D7729" s="189"/>
    </row>
    <row r="7730" spans="2:4">
      <c r="B7730" s="189"/>
      <c r="C7730" s="189"/>
      <c r="D7730" s="189"/>
    </row>
    <row r="7731" spans="2:4">
      <c r="B7731" s="189"/>
      <c r="C7731" s="189"/>
      <c r="D7731" s="189"/>
    </row>
    <row r="7732" spans="2:4">
      <c r="B7732" s="189"/>
      <c r="C7732" s="189"/>
      <c r="D7732" s="189"/>
    </row>
    <row r="7733" spans="2:4">
      <c r="B7733" s="189"/>
      <c r="C7733" s="189"/>
      <c r="D7733" s="189"/>
    </row>
    <row r="7734" spans="2:4">
      <c r="B7734" s="189"/>
      <c r="C7734" s="189"/>
      <c r="D7734" s="189"/>
    </row>
    <row r="7735" spans="2:4">
      <c r="B7735" s="189"/>
      <c r="C7735" s="189"/>
      <c r="D7735" s="189"/>
    </row>
    <row r="7736" spans="2:4">
      <c r="B7736" s="189"/>
      <c r="C7736" s="189"/>
      <c r="D7736" s="189"/>
    </row>
    <row r="7737" spans="2:4">
      <c r="B7737" s="189"/>
      <c r="C7737" s="189"/>
      <c r="D7737" s="189"/>
    </row>
    <row r="7738" spans="2:4">
      <c r="B7738" s="189"/>
      <c r="C7738" s="189"/>
      <c r="D7738" s="189"/>
    </row>
    <row r="7739" spans="2:4">
      <c r="B7739" s="189"/>
      <c r="C7739" s="189"/>
      <c r="D7739" s="189"/>
    </row>
    <row r="7740" spans="2:4">
      <c r="B7740" s="189"/>
      <c r="C7740" s="189"/>
      <c r="D7740" s="189"/>
    </row>
    <row r="7741" spans="2:4">
      <c r="B7741" s="189"/>
      <c r="C7741" s="189"/>
      <c r="D7741" s="189"/>
    </row>
    <row r="7742" spans="2:4">
      <c r="B7742" s="189"/>
      <c r="C7742" s="189"/>
      <c r="D7742" s="189"/>
    </row>
    <row r="7743" spans="2:4">
      <c r="B7743" s="189"/>
      <c r="C7743" s="189"/>
      <c r="D7743" s="189"/>
    </row>
    <row r="7744" spans="2:4">
      <c r="B7744" s="189"/>
      <c r="C7744" s="189"/>
      <c r="D7744" s="189"/>
    </row>
    <row r="7745" spans="2:4">
      <c r="B7745" s="189"/>
      <c r="C7745" s="189"/>
      <c r="D7745" s="189"/>
    </row>
    <row r="7746" spans="2:4">
      <c r="B7746" s="189"/>
      <c r="C7746" s="189"/>
      <c r="D7746" s="189"/>
    </row>
    <row r="7747" spans="2:4">
      <c r="B7747" s="189"/>
      <c r="C7747" s="189"/>
      <c r="D7747" s="189"/>
    </row>
    <row r="7748" spans="2:4">
      <c r="B7748" s="189"/>
      <c r="C7748" s="189"/>
      <c r="D7748" s="189"/>
    </row>
    <row r="7749" spans="2:4">
      <c r="B7749" s="189"/>
      <c r="C7749" s="189"/>
      <c r="D7749" s="189"/>
    </row>
    <row r="7750" spans="2:4">
      <c r="B7750" s="189"/>
      <c r="C7750" s="189"/>
      <c r="D7750" s="189"/>
    </row>
    <row r="7751" spans="2:4">
      <c r="B7751" s="189"/>
      <c r="C7751" s="189"/>
      <c r="D7751" s="189"/>
    </row>
    <row r="7752" spans="2:4">
      <c r="B7752" s="189"/>
      <c r="C7752" s="189"/>
      <c r="D7752" s="189"/>
    </row>
    <row r="7753" spans="2:4">
      <c r="B7753" s="189"/>
      <c r="C7753" s="189"/>
      <c r="D7753" s="189"/>
    </row>
    <row r="7754" spans="2:4">
      <c r="B7754" s="189"/>
      <c r="C7754" s="189"/>
      <c r="D7754" s="189"/>
    </row>
    <row r="7755" spans="2:4">
      <c r="B7755" s="189"/>
      <c r="C7755" s="189"/>
      <c r="D7755" s="189"/>
    </row>
    <row r="7756" spans="2:4">
      <c r="B7756" s="189"/>
      <c r="C7756" s="189"/>
      <c r="D7756" s="189"/>
    </row>
    <row r="7757" spans="2:4">
      <c r="B7757" s="189"/>
      <c r="C7757" s="189"/>
      <c r="D7757" s="189"/>
    </row>
    <row r="7758" spans="2:4">
      <c r="B7758" s="189"/>
      <c r="C7758" s="189"/>
      <c r="D7758" s="189"/>
    </row>
    <row r="7759" spans="2:4">
      <c r="B7759" s="189"/>
      <c r="C7759" s="189"/>
      <c r="D7759" s="189"/>
    </row>
    <row r="7760" spans="2:4">
      <c r="B7760" s="189"/>
      <c r="C7760" s="189"/>
      <c r="D7760" s="189"/>
    </row>
    <row r="7761" spans="2:4">
      <c r="B7761" s="189"/>
      <c r="C7761" s="189"/>
      <c r="D7761" s="189"/>
    </row>
    <row r="7762" spans="2:4">
      <c r="B7762" s="189"/>
      <c r="C7762" s="189"/>
      <c r="D7762" s="189"/>
    </row>
    <row r="7763" spans="2:4">
      <c r="B7763" s="189"/>
      <c r="C7763" s="189"/>
      <c r="D7763" s="189"/>
    </row>
    <row r="7764" spans="2:4">
      <c r="B7764" s="189"/>
      <c r="C7764" s="189"/>
      <c r="D7764" s="189"/>
    </row>
    <row r="7765" spans="2:4">
      <c r="B7765" s="189"/>
      <c r="C7765" s="189"/>
      <c r="D7765" s="189"/>
    </row>
    <row r="7766" spans="2:4">
      <c r="B7766" s="189"/>
      <c r="C7766" s="189"/>
      <c r="D7766" s="189"/>
    </row>
    <row r="7767" spans="2:4">
      <c r="B7767" s="189"/>
      <c r="C7767" s="189"/>
      <c r="D7767" s="189"/>
    </row>
    <row r="7768" spans="2:4">
      <c r="B7768" s="189"/>
      <c r="C7768" s="189"/>
      <c r="D7768" s="189"/>
    </row>
    <row r="7769" spans="2:4">
      <c r="B7769" s="189"/>
      <c r="C7769" s="189"/>
      <c r="D7769" s="189"/>
    </row>
    <row r="7770" spans="2:4">
      <c r="B7770" s="189"/>
      <c r="C7770" s="189"/>
      <c r="D7770" s="189"/>
    </row>
    <row r="7771" spans="2:4">
      <c r="B7771" s="189"/>
      <c r="C7771" s="189"/>
      <c r="D7771" s="189"/>
    </row>
    <row r="7772" spans="2:4">
      <c r="B7772" s="189"/>
      <c r="C7772" s="189"/>
      <c r="D7772" s="189"/>
    </row>
    <row r="7773" spans="2:4">
      <c r="B7773" s="189"/>
      <c r="C7773" s="189"/>
      <c r="D7773" s="189"/>
    </row>
    <row r="7774" spans="2:4">
      <c r="B7774" s="189"/>
      <c r="C7774" s="189"/>
      <c r="D7774" s="189"/>
    </row>
    <row r="7775" spans="2:4">
      <c r="B7775" s="189"/>
      <c r="C7775" s="189"/>
      <c r="D7775" s="189"/>
    </row>
    <row r="7776" spans="2:4">
      <c r="B7776" s="189"/>
      <c r="C7776" s="189"/>
      <c r="D7776" s="189"/>
    </row>
    <row r="7777" spans="2:4">
      <c r="B7777" s="189"/>
      <c r="C7777" s="189"/>
      <c r="D7777" s="189"/>
    </row>
    <row r="7778" spans="2:4">
      <c r="B7778" s="189"/>
      <c r="C7778" s="189"/>
      <c r="D7778" s="189"/>
    </row>
    <row r="7779" spans="2:4">
      <c r="B7779" s="189"/>
      <c r="C7779" s="189"/>
      <c r="D7779" s="189"/>
    </row>
    <row r="7780" spans="2:4">
      <c r="B7780" s="189"/>
      <c r="C7780" s="189"/>
      <c r="D7780" s="189"/>
    </row>
    <row r="7781" spans="2:4">
      <c r="B7781" s="189"/>
      <c r="C7781" s="189"/>
      <c r="D7781" s="189"/>
    </row>
    <row r="7782" spans="2:4">
      <c r="B7782" s="189"/>
      <c r="C7782" s="189"/>
      <c r="D7782" s="189"/>
    </row>
    <row r="7783" spans="2:4">
      <c r="B7783" s="189"/>
      <c r="C7783" s="189"/>
      <c r="D7783" s="189"/>
    </row>
    <row r="7784" spans="2:4">
      <c r="B7784" s="189"/>
      <c r="C7784" s="189"/>
      <c r="D7784" s="189"/>
    </row>
    <row r="7785" spans="2:4">
      <c r="B7785" s="189"/>
      <c r="C7785" s="189"/>
      <c r="D7785" s="189"/>
    </row>
    <row r="7786" spans="2:4">
      <c r="B7786" s="189"/>
      <c r="C7786" s="189"/>
      <c r="D7786" s="189"/>
    </row>
    <row r="7787" spans="2:4">
      <c r="B7787" s="189"/>
      <c r="C7787" s="189"/>
      <c r="D7787" s="189"/>
    </row>
    <row r="7788" spans="2:4">
      <c r="B7788" s="189"/>
      <c r="C7788" s="189"/>
      <c r="D7788" s="189"/>
    </row>
    <row r="7789" spans="2:4">
      <c r="B7789" s="189"/>
      <c r="C7789" s="189"/>
      <c r="D7789" s="189"/>
    </row>
    <row r="7790" spans="2:4">
      <c r="B7790" s="189"/>
      <c r="C7790" s="189"/>
      <c r="D7790" s="189"/>
    </row>
    <row r="7791" spans="2:4">
      <c r="B7791" s="189"/>
      <c r="C7791" s="189"/>
      <c r="D7791" s="189"/>
    </row>
    <row r="7792" spans="2:4">
      <c r="B7792" s="189"/>
      <c r="C7792" s="189"/>
      <c r="D7792" s="189"/>
    </row>
    <row r="7793" spans="2:4">
      <c r="B7793" s="189"/>
      <c r="C7793" s="189"/>
      <c r="D7793" s="189"/>
    </row>
    <row r="7794" spans="2:4">
      <c r="B7794" s="189"/>
      <c r="C7794" s="189"/>
      <c r="D7794" s="189"/>
    </row>
    <row r="7795" spans="2:4">
      <c r="B7795" s="189"/>
      <c r="C7795" s="189"/>
      <c r="D7795" s="189"/>
    </row>
    <row r="7796" spans="2:4">
      <c r="B7796" s="189"/>
      <c r="C7796" s="189"/>
      <c r="D7796" s="189"/>
    </row>
    <row r="7797" spans="2:4">
      <c r="B7797" s="189"/>
      <c r="C7797" s="189"/>
      <c r="D7797" s="189"/>
    </row>
    <row r="7798" spans="2:4">
      <c r="B7798" s="189"/>
      <c r="C7798" s="189"/>
      <c r="D7798" s="189"/>
    </row>
    <row r="7799" spans="2:4">
      <c r="B7799" s="189"/>
      <c r="C7799" s="189"/>
      <c r="D7799" s="189"/>
    </row>
    <row r="7800" spans="2:4">
      <c r="B7800" s="189"/>
      <c r="C7800" s="189"/>
      <c r="D7800" s="189"/>
    </row>
    <row r="7801" spans="2:4">
      <c r="B7801" s="189"/>
      <c r="C7801" s="189"/>
      <c r="D7801" s="189"/>
    </row>
    <row r="7802" spans="2:4">
      <c r="B7802" s="189"/>
      <c r="C7802" s="189"/>
      <c r="D7802" s="189"/>
    </row>
    <row r="7803" spans="2:4">
      <c r="B7803" s="189"/>
      <c r="C7803" s="189"/>
      <c r="D7803" s="189"/>
    </row>
    <row r="7804" spans="2:4">
      <c r="B7804" s="189"/>
      <c r="C7804" s="189"/>
      <c r="D7804" s="189"/>
    </row>
    <row r="7805" spans="2:4">
      <c r="B7805" s="189"/>
      <c r="C7805" s="189"/>
      <c r="D7805" s="189"/>
    </row>
    <row r="7806" spans="2:4">
      <c r="B7806" s="189"/>
      <c r="C7806" s="189"/>
      <c r="D7806" s="189"/>
    </row>
    <row r="7807" spans="2:4">
      <c r="B7807" s="189"/>
      <c r="C7807" s="189"/>
      <c r="D7807" s="189"/>
    </row>
    <row r="7808" spans="2:4">
      <c r="B7808" s="189"/>
      <c r="C7808" s="189"/>
      <c r="D7808" s="189"/>
    </row>
    <row r="7809" spans="2:4">
      <c r="B7809" s="189"/>
      <c r="C7809" s="189"/>
      <c r="D7809" s="189"/>
    </row>
    <row r="7810" spans="2:4">
      <c r="B7810" s="189"/>
      <c r="C7810" s="189"/>
      <c r="D7810" s="189"/>
    </row>
    <row r="7811" spans="2:4">
      <c r="B7811" s="189"/>
      <c r="C7811" s="189"/>
      <c r="D7811" s="189"/>
    </row>
    <row r="7812" spans="2:4">
      <c r="B7812" s="189"/>
      <c r="C7812" s="189"/>
      <c r="D7812" s="189"/>
    </row>
    <row r="7813" spans="2:4">
      <c r="B7813" s="189"/>
      <c r="C7813" s="189"/>
      <c r="D7813" s="189"/>
    </row>
    <row r="7814" spans="2:4">
      <c r="B7814" s="189"/>
      <c r="C7814" s="189"/>
      <c r="D7814" s="189"/>
    </row>
    <row r="7815" spans="2:4">
      <c r="B7815" s="189"/>
      <c r="C7815" s="189"/>
      <c r="D7815" s="189"/>
    </row>
    <row r="7816" spans="2:4">
      <c r="B7816" s="189"/>
      <c r="C7816" s="189"/>
      <c r="D7816" s="189"/>
    </row>
    <row r="7817" spans="2:4">
      <c r="B7817" s="189"/>
      <c r="C7817" s="189"/>
      <c r="D7817" s="189"/>
    </row>
    <row r="7818" spans="2:4">
      <c r="B7818" s="189"/>
      <c r="C7818" s="189"/>
      <c r="D7818" s="189"/>
    </row>
    <row r="7819" spans="2:4">
      <c r="B7819" s="189"/>
      <c r="C7819" s="189"/>
      <c r="D7819" s="189"/>
    </row>
    <row r="7820" spans="2:4">
      <c r="B7820" s="189"/>
      <c r="C7820" s="189"/>
      <c r="D7820" s="189"/>
    </row>
    <row r="7821" spans="2:4">
      <c r="B7821" s="189"/>
      <c r="C7821" s="189"/>
      <c r="D7821" s="189"/>
    </row>
    <row r="7822" spans="2:4">
      <c r="B7822" s="189"/>
      <c r="C7822" s="189"/>
      <c r="D7822" s="189"/>
    </row>
    <row r="7823" spans="2:4">
      <c r="B7823" s="189"/>
      <c r="C7823" s="189"/>
      <c r="D7823" s="189"/>
    </row>
    <row r="7824" spans="2:4">
      <c r="B7824" s="189"/>
      <c r="C7824" s="189"/>
      <c r="D7824" s="189"/>
    </row>
    <row r="7825" spans="2:4">
      <c r="B7825" s="189"/>
      <c r="C7825" s="189"/>
      <c r="D7825" s="189"/>
    </row>
    <row r="7826" spans="2:4">
      <c r="B7826" s="189"/>
      <c r="C7826" s="189"/>
      <c r="D7826" s="189"/>
    </row>
    <row r="7827" spans="2:4">
      <c r="B7827" s="189"/>
      <c r="C7827" s="189"/>
      <c r="D7827" s="189"/>
    </row>
    <row r="7828" spans="2:4">
      <c r="B7828" s="189"/>
      <c r="C7828" s="189"/>
      <c r="D7828" s="189"/>
    </row>
    <row r="7829" spans="2:4">
      <c r="B7829" s="189"/>
      <c r="C7829" s="189"/>
      <c r="D7829" s="189"/>
    </row>
    <row r="7830" spans="2:4">
      <c r="B7830" s="189"/>
      <c r="C7830" s="189"/>
      <c r="D7830" s="189"/>
    </row>
    <row r="7831" spans="2:4">
      <c r="B7831" s="189"/>
      <c r="C7831" s="189"/>
      <c r="D7831" s="189"/>
    </row>
    <row r="7832" spans="2:4">
      <c r="B7832" s="189"/>
      <c r="C7832" s="189"/>
      <c r="D7832" s="189"/>
    </row>
    <row r="7833" spans="2:4">
      <c r="B7833" s="189"/>
      <c r="C7833" s="189"/>
      <c r="D7833" s="189"/>
    </row>
    <row r="7834" spans="2:4">
      <c r="B7834" s="189"/>
      <c r="C7834" s="189"/>
      <c r="D7834" s="189"/>
    </row>
    <row r="7835" spans="2:4">
      <c r="B7835" s="189"/>
      <c r="C7835" s="189"/>
      <c r="D7835" s="189"/>
    </row>
    <row r="7836" spans="2:4">
      <c r="B7836" s="189"/>
      <c r="C7836" s="189"/>
      <c r="D7836" s="189"/>
    </row>
    <row r="7837" spans="2:4">
      <c r="B7837" s="189"/>
      <c r="C7837" s="189"/>
      <c r="D7837" s="189"/>
    </row>
    <row r="7838" spans="2:4">
      <c r="B7838" s="189"/>
      <c r="C7838" s="189"/>
      <c r="D7838" s="189"/>
    </row>
    <row r="7839" spans="2:4">
      <c r="B7839" s="189"/>
      <c r="C7839" s="189"/>
      <c r="D7839" s="189"/>
    </row>
    <row r="7840" spans="2:4">
      <c r="B7840" s="189"/>
      <c r="C7840" s="189"/>
      <c r="D7840" s="189"/>
    </row>
    <row r="7841" spans="2:4">
      <c r="B7841" s="189"/>
      <c r="C7841" s="189"/>
      <c r="D7841" s="189"/>
    </row>
    <row r="7842" spans="2:4">
      <c r="B7842" s="189"/>
      <c r="C7842" s="189"/>
      <c r="D7842" s="189"/>
    </row>
    <row r="7843" spans="2:4">
      <c r="B7843" s="189"/>
      <c r="C7843" s="189"/>
      <c r="D7843" s="189"/>
    </row>
    <row r="7844" spans="2:4">
      <c r="B7844" s="189"/>
      <c r="C7844" s="189"/>
      <c r="D7844" s="189"/>
    </row>
    <row r="7845" spans="2:4">
      <c r="B7845" s="189"/>
      <c r="C7845" s="189"/>
      <c r="D7845" s="189"/>
    </row>
    <row r="7846" spans="2:4">
      <c r="B7846" s="189"/>
      <c r="C7846" s="189"/>
      <c r="D7846" s="189"/>
    </row>
    <row r="7847" spans="2:4">
      <c r="B7847" s="189"/>
      <c r="C7847" s="189"/>
      <c r="D7847" s="189"/>
    </row>
    <row r="7848" spans="2:4">
      <c r="B7848" s="189"/>
      <c r="C7848" s="189"/>
      <c r="D7848" s="189"/>
    </row>
    <row r="7849" spans="2:4">
      <c r="B7849" s="189"/>
      <c r="C7849" s="189"/>
      <c r="D7849" s="189"/>
    </row>
    <row r="7850" spans="2:4">
      <c r="B7850" s="189"/>
      <c r="C7850" s="189"/>
      <c r="D7850" s="189"/>
    </row>
    <row r="7851" spans="2:4">
      <c r="B7851" s="189"/>
      <c r="C7851" s="189"/>
      <c r="D7851" s="189"/>
    </row>
    <row r="7852" spans="2:4">
      <c r="B7852" s="189"/>
      <c r="C7852" s="189"/>
      <c r="D7852" s="189"/>
    </row>
    <row r="7853" spans="2:4">
      <c r="B7853" s="189"/>
      <c r="C7853" s="189"/>
      <c r="D7853" s="189"/>
    </row>
    <row r="7854" spans="2:4">
      <c r="B7854" s="189"/>
      <c r="C7854" s="189"/>
      <c r="D7854" s="189"/>
    </row>
    <row r="7855" spans="2:4">
      <c r="B7855" s="189"/>
      <c r="C7855" s="189"/>
      <c r="D7855" s="189"/>
    </row>
    <row r="7856" spans="2:4">
      <c r="B7856" s="189"/>
      <c r="C7856" s="189"/>
      <c r="D7856" s="189"/>
    </row>
    <row r="7857" spans="2:4">
      <c r="B7857" s="189"/>
      <c r="C7857" s="189"/>
      <c r="D7857" s="189"/>
    </row>
    <row r="7858" spans="2:4">
      <c r="B7858" s="189"/>
      <c r="C7858" s="189"/>
      <c r="D7858" s="189"/>
    </row>
    <row r="7859" spans="2:4">
      <c r="B7859" s="189"/>
      <c r="C7859" s="189"/>
      <c r="D7859" s="189"/>
    </row>
    <row r="7860" spans="2:4">
      <c r="B7860" s="189"/>
      <c r="C7860" s="189"/>
      <c r="D7860" s="189"/>
    </row>
    <row r="7861" spans="2:4">
      <c r="B7861" s="189"/>
      <c r="C7861" s="189"/>
      <c r="D7861" s="189"/>
    </row>
    <row r="7862" spans="2:4">
      <c r="B7862" s="189"/>
      <c r="C7862" s="189"/>
      <c r="D7862" s="189"/>
    </row>
    <row r="7863" spans="2:4">
      <c r="B7863" s="189"/>
      <c r="C7863" s="189"/>
      <c r="D7863" s="189"/>
    </row>
    <row r="7864" spans="2:4">
      <c r="B7864" s="189"/>
      <c r="C7864" s="189"/>
      <c r="D7864" s="189"/>
    </row>
    <row r="7865" spans="2:4">
      <c r="B7865" s="189"/>
      <c r="C7865" s="189"/>
      <c r="D7865" s="189"/>
    </row>
    <row r="7866" spans="2:4">
      <c r="B7866" s="189"/>
      <c r="C7866" s="189"/>
      <c r="D7866" s="189"/>
    </row>
    <row r="7867" spans="2:4">
      <c r="B7867" s="189"/>
      <c r="C7867" s="189"/>
      <c r="D7867" s="189"/>
    </row>
    <row r="7868" spans="2:4">
      <c r="B7868" s="189"/>
      <c r="C7868" s="189"/>
      <c r="D7868" s="189"/>
    </row>
    <row r="7869" spans="2:4">
      <c r="B7869" s="189"/>
      <c r="C7869" s="189"/>
      <c r="D7869" s="189"/>
    </row>
    <row r="7870" spans="2:4">
      <c r="B7870" s="189"/>
      <c r="C7870" s="189"/>
      <c r="D7870" s="189"/>
    </row>
    <row r="7871" spans="2:4">
      <c r="B7871" s="189"/>
      <c r="C7871" s="189"/>
      <c r="D7871" s="189"/>
    </row>
    <row r="7872" spans="2:4">
      <c r="B7872" s="189"/>
      <c r="C7872" s="189"/>
      <c r="D7872" s="189"/>
    </row>
    <row r="7873" spans="2:4">
      <c r="B7873" s="189"/>
      <c r="C7873" s="189"/>
      <c r="D7873" s="189"/>
    </row>
    <row r="7874" spans="2:4">
      <c r="B7874" s="189"/>
      <c r="C7874" s="189"/>
      <c r="D7874" s="189"/>
    </row>
    <row r="7875" spans="2:4">
      <c r="B7875" s="189"/>
      <c r="C7875" s="189"/>
      <c r="D7875" s="189"/>
    </row>
    <row r="7876" spans="2:4">
      <c r="B7876" s="189"/>
      <c r="C7876" s="189"/>
      <c r="D7876" s="189"/>
    </row>
    <row r="7877" spans="2:4">
      <c r="B7877" s="189"/>
      <c r="C7877" s="189"/>
      <c r="D7877" s="189"/>
    </row>
    <row r="7878" spans="2:4">
      <c r="B7878" s="189"/>
      <c r="C7878" s="189"/>
      <c r="D7878" s="189"/>
    </row>
    <row r="7879" spans="2:4">
      <c r="B7879" s="189"/>
      <c r="C7879" s="189"/>
      <c r="D7879" s="189"/>
    </row>
    <row r="7880" spans="2:4">
      <c r="B7880" s="189"/>
      <c r="C7880" s="189"/>
      <c r="D7880" s="189"/>
    </row>
    <row r="7881" spans="2:4">
      <c r="B7881" s="189"/>
      <c r="C7881" s="189"/>
      <c r="D7881" s="189"/>
    </row>
    <row r="7882" spans="2:4">
      <c r="B7882" s="189"/>
      <c r="C7882" s="189"/>
      <c r="D7882" s="189"/>
    </row>
    <row r="7883" spans="2:4">
      <c r="B7883" s="189"/>
      <c r="C7883" s="189"/>
      <c r="D7883" s="189"/>
    </row>
    <row r="7884" spans="2:4">
      <c r="B7884" s="189"/>
      <c r="C7884" s="189"/>
      <c r="D7884" s="189"/>
    </row>
    <row r="7885" spans="2:4">
      <c r="B7885" s="189"/>
      <c r="C7885" s="189"/>
      <c r="D7885" s="189"/>
    </row>
    <row r="7886" spans="2:4">
      <c r="B7886" s="189"/>
      <c r="C7886" s="189"/>
      <c r="D7886" s="189"/>
    </row>
    <row r="7887" spans="2:4">
      <c r="B7887" s="189"/>
      <c r="C7887" s="189"/>
      <c r="D7887" s="189"/>
    </row>
    <row r="7888" spans="2:4">
      <c r="B7888" s="189"/>
      <c r="C7888" s="189"/>
      <c r="D7888" s="189"/>
    </row>
    <row r="7889" spans="2:4">
      <c r="B7889" s="189"/>
      <c r="C7889" s="189"/>
      <c r="D7889" s="189"/>
    </row>
    <row r="7890" spans="2:4">
      <c r="B7890" s="189"/>
      <c r="C7890" s="189"/>
      <c r="D7890" s="189"/>
    </row>
    <row r="7891" spans="2:4">
      <c r="B7891" s="189"/>
      <c r="C7891" s="189"/>
      <c r="D7891" s="189"/>
    </row>
    <row r="7892" spans="2:4">
      <c r="B7892" s="189"/>
      <c r="C7892" s="189"/>
      <c r="D7892" s="189"/>
    </row>
    <row r="7893" spans="2:4">
      <c r="B7893" s="189"/>
      <c r="C7893" s="189"/>
      <c r="D7893" s="189"/>
    </row>
    <row r="7894" spans="2:4">
      <c r="B7894" s="189"/>
      <c r="C7894" s="189"/>
      <c r="D7894" s="189"/>
    </row>
    <row r="7895" spans="2:4">
      <c r="B7895" s="189"/>
      <c r="C7895" s="189"/>
      <c r="D7895" s="189"/>
    </row>
    <row r="7896" spans="2:4">
      <c r="B7896" s="189"/>
      <c r="C7896" s="189"/>
      <c r="D7896" s="189"/>
    </row>
    <row r="7897" spans="2:4">
      <c r="B7897" s="189"/>
      <c r="C7897" s="189"/>
      <c r="D7897" s="189"/>
    </row>
    <row r="7898" spans="2:4">
      <c r="B7898" s="189"/>
      <c r="C7898" s="189"/>
      <c r="D7898" s="189"/>
    </row>
    <row r="7899" spans="2:4">
      <c r="B7899" s="189"/>
      <c r="C7899" s="189"/>
      <c r="D7899" s="189"/>
    </row>
    <row r="7900" spans="2:4">
      <c r="B7900" s="189"/>
      <c r="C7900" s="189"/>
      <c r="D7900" s="189"/>
    </row>
    <row r="7901" spans="2:4">
      <c r="B7901" s="189"/>
      <c r="C7901" s="189"/>
      <c r="D7901" s="189"/>
    </row>
    <row r="7902" spans="2:4">
      <c r="B7902" s="189"/>
      <c r="C7902" s="189"/>
      <c r="D7902" s="189"/>
    </row>
    <row r="7903" spans="2:4">
      <c r="B7903" s="189"/>
      <c r="C7903" s="189"/>
      <c r="D7903" s="189"/>
    </row>
    <row r="7904" spans="2:4">
      <c r="B7904" s="189"/>
      <c r="C7904" s="189"/>
      <c r="D7904" s="189"/>
    </row>
    <row r="7905" spans="2:4">
      <c r="B7905" s="189"/>
      <c r="C7905" s="189"/>
      <c r="D7905" s="189"/>
    </row>
    <row r="7906" spans="2:4">
      <c r="B7906" s="189"/>
      <c r="C7906" s="189"/>
      <c r="D7906" s="189"/>
    </row>
    <row r="7907" spans="2:4">
      <c r="B7907" s="189"/>
      <c r="C7907" s="189"/>
      <c r="D7907" s="189"/>
    </row>
    <row r="7908" spans="2:4">
      <c r="B7908" s="189"/>
      <c r="C7908" s="189"/>
      <c r="D7908" s="189"/>
    </row>
    <row r="7909" spans="2:4">
      <c r="B7909" s="189"/>
      <c r="C7909" s="189"/>
      <c r="D7909" s="189"/>
    </row>
    <row r="7910" spans="2:4">
      <c r="B7910" s="189"/>
      <c r="C7910" s="189"/>
      <c r="D7910" s="189"/>
    </row>
    <row r="7911" spans="2:4">
      <c r="B7911" s="189"/>
      <c r="C7911" s="189"/>
      <c r="D7911" s="189"/>
    </row>
    <row r="7912" spans="2:4">
      <c r="B7912" s="189"/>
      <c r="C7912" s="189"/>
      <c r="D7912" s="189"/>
    </row>
    <row r="7913" spans="2:4">
      <c r="B7913" s="189"/>
      <c r="C7913" s="189"/>
      <c r="D7913" s="189"/>
    </row>
    <row r="7914" spans="2:4">
      <c r="B7914" s="189"/>
      <c r="C7914" s="189"/>
      <c r="D7914" s="189"/>
    </row>
    <row r="7915" spans="2:4">
      <c r="B7915" s="189"/>
      <c r="C7915" s="189"/>
      <c r="D7915" s="189"/>
    </row>
    <row r="7916" spans="2:4">
      <c r="B7916" s="189"/>
      <c r="C7916" s="189"/>
      <c r="D7916" s="189"/>
    </row>
    <row r="7917" spans="2:4">
      <c r="B7917" s="189"/>
      <c r="C7917" s="189"/>
      <c r="D7917" s="189"/>
    </row>
    <row r="7918" spans="2:4">
      <c r="B7918" s="189"/>
      <c r="C7918" s="189"/>
      <c r="D7918" s="189"/>
    </row>
    <row r="7919" spans="2:4">
      <c r="B7919" s="189"/>
      <c r="C7919" s="189"/>
      <c r="D7919" s="189"/>
    </row>
    <row r="7920" spans="2:4">
      <c r="B7920" s="189"/>
      <c r="C7920" s="189"/>
      <c r="D7920" s="189"/>
    </row>
    <row r="7921" spans="2:4">
      <c r="B7921" s="189"/>
      <c r="C7921" s="189"/>
      <c r="D7921" s="189"/>
    </row>
    <row r="7922" spans="2:4">
      <c r="B7922" s="189"/>
      <c r="C7922" s="189"/>
      <c r="D7922" s="189"/>
    </row>
    <row r="7923" spans="2:4">
      <c r="B7923" s="189"/>
      <c r="C7923" s="189"/>
      <c r="D7923" s="189"/>
    </row>
    <row r="7924" spans="2:4">
      <c r="B7924" s="189"/>
      <c r="C7924" s="189"/>
      <c r="D7924" s="189"/>
    </row>
    <row r="7925" spans="2:4">
      <c r="B7925" s="189"/>
      <c r="C7925" s="189"/>
      <c r="D7925" s="189"/>
    </row>
    <row r="7926" spans="2:4">
      <c r="B7926" s="189"/>
      <c r="C7926" s="189"/>
      <c r="D7926" s="189"/>
    </row>
    <row r="7927" spans="2:4">
      <c r="B7927" s="189"/>
      <c r="C7927" s="189"/>
      <c r="D7927" s="189"/>
    </row>
    <row r="7928" spans="2:4">
      <c r="B7928" s="189"/>
      <c r="C7928" s="189"/>
      <c r="D7928" s="189"/>
    </row>
    <row r="7929" spans="2:4">
      <c r="B7929" s="189"/>
      <c r="C7929" s="189"/>
      <c r="D7929" s="189"/>
    </row>
    <row r="7930" spans="2:4">
      <c r="B7930" s="189"/>
      <c r="C7930" s="189"/>
      <c r="D7930" s="189"/>
    </row>
    <row r="7931" spans="2:4">
      <c r="B7931" s="189"/>
      <c r="C7931" s="189"/>
      <c r="D7931" s="189"/>
    </row>
    <row r="7932" spans="2:4">
      <c r="B7932" s="189"/>
      <c r="C7932" s="189"/>
      <c r="D7932" s="189"/>
    </row>
    <row r="7933" spans="2:4">
      <c r="B7933" s="189"/>
      <c r="C7933" s="189"/>
      <c r="D7933" s="189"/>
    </row>
    <row r="7934" spans="2:4">
      <c r="B7934" s="189"/>
      <c r="C7934" s="189"/>
      <c r="D7934" s="189"/>
    </row>
    <row r="7935" spans="2:4">
      <c r="B7935" s="189"/>
      <c r="C7935" s="189"/>
      <c r="D7935" s="189"/>
    </row>
    <row r="7936" spans="2:4">
      <c r="B7936" s="189"/>
      <c r="C7936" s="189"/>
      <c r="D7936" s="189"/>
    </row>
    <row r="7937" spans="2:4">
      <c r="B7937" s="189"/>
      <c r="C7937" s="189"/>
      <c r="D7937" s="189"/>
    </row>
    <row r="7938" spans="2:4">
      <c r="B7938" s="189"/>
      <c r="C7938" s="189"/>
      <c r="D7938" s="189"/>
    </row>
    <row r="7939" spans="2:4">
      <c r="B7939" s="189"/>
      <c r="C7939" s="189"/>
      <c r="D7939" s="189"/>
    </row>
    <row r="7940" spans="2:4">
      <c r="B7940" s="189"/>
      <c r="C7940" s="189"/>
      <c r="D7940" s="189"/>
    </row>
    <row r="7941" spans="2:4">
      <c r="B7941" s="189"/>
      <c r="C7941" s="189"/>
      <c r="D7941" s="189"/>
    </row>
    <row r="7942" spans="2:4">
      <c r="B7942" s="189"/>
      <c r="C7942" s="189"/>
      <c r="D7942" s="189"/>
    </row>
    <row r="7943" spans="2:4">
      <c r="B7943" s="189"/>
      <c r="C7943" s="189"/>
      <c r="D7943" s="189"/>
    </row>
    <row r="7944" spans="2:4">
      <c r="B7944" s="189"/>
      <c r="C7944" s="189"/>
      <c r="D7944" s="189"/>
    </row>
    <row r="7945" spans="2:4">
      <c r="B7945" s="189"/>
      <c r="C7945" s="189"/>
      <c r="D7945" s="189"/>
    </row>
    <row r="7946" spans="2:4">
      <c r="B7946" s="189"/>
      <c r="C7946" s="189"/>
      <c r="D7946" s="189"/>
    </row>
    <row r="7947" spans="2:4">
      <c r="B7947" s="189"/>
      <c r="C7947" s="189"/>
      <c r="D7947" s="189"/>
    </row>
    <row r="7948" spans="2:4">
      <c r="B7948" s="189"/>
      <c r="C7948" s="189"/>
      <c r="D7948" s="189"/>
    </row>
    <row r="7949" spans="2:4">
      <c r="B7949" s="189"/>
      <c r="C7949" s="189"/>
      <c r="D7949" s="189"/>
    </row>
    <row r="7950" spans="2:4">
      <c r="B7950" s="189"/>
      <c r="C7950" s="189"/>
      <c r="D7950" s="189"/>
    </row>
    <row r="7951" spans="2:4">
      <c r="B7951" s="189"/>
      <c r="C7951" s="189"/>
      <c r="D7951" s="189"/>
    </row>
    <row r="7952" spans="2:4">
      <c r="B7952" s="189"/>
      <c r="C7952" s="189"/>
      <c r="D7952" s="189"/>
    </row>
    <row r="7953" spans="2:4">
      <c r="B7953" s="189"/>
      <c r="C7953" s="189"/>
      <c r="D7953" s="189"/>
    </row>
    <row r="7954" spans="2:4">
      <c r="B7954" s="189"/>
      <c r="C7954" s="189"/>
      <c r="D7954" s="189"/>
    </row>
    <row r="7955" spans="2:4">
      <c r="B7955" s="189"/>
      <c r="C7955" s="189"/>
      <c r="D7955" s="189"/>
    </row>
    <row r="7956" spans="2:4">
      <c r="B7956" s="189"/>
      <c r="C7956" s="189"/>
      <c r="D7956" s="189"/>
    </row>
    <row r="7957" spans="2:4">
      <c r="B7957" s="189"/>
      <c r="C7957" s="189"/>
      <c r="D7957" s="189"/>
    </row>
    <row r="7958" spans="2:4">
      <c r="B7958" s="189"/>
      <c r="C7958" s="189"/>
      <c r="D7958" s="189"/>
    </row>
    <row r="7959" spans="2:4">
      <c r="B7959" s="189"/>
      <c r="C7959" s="189"/>
      <c r="D7959" s="189"/>
    </row>
    <row r="7960" spans="2:4">
      <c r="B7960" s="189"/>
      <c r="C7960" s="189"/>
      <c r="D7960" s="189"/>
    </row>
    <row r="7961" spans="2:4">
      <c r="B7961" s="189"/>
      <c r="C7961" s="189"/>
      <c r="D7961" s="189"/>
    </row>
    <row r="7962" spans="2:4">
      <c r="B7962" s="189"/>
      <c r="C7962" s="189"/>
      <c r="D7962" s="189"/>
    </row>
    <row r="7963" spans="2:4">
      <c r="B7963" s="189"/>
      <c r="C7963" s="189"/>
      <c r="D7963" s="189"/>
    </row>
    <row r="7964" spans="2:4">
      <c r="B7964" s="189"/>
      <c r="C7964" s="189"/>
      <c r="D7964" s="189"/>
    </row>
    <row r="7965" spans="2:4">
      <c r="B7965" s="189"/>
      <c r="C7965" s="189"/>
      <c r="D7965" s="189"/>
    </row>
    <row r="7966" spans="2:4">
      <c r="B7966" s="189"/>
      <c r="C7966" s="189"/>
      <c r="D7966" s="189"/>
    </row>
    <row r="7967" spans="2:4">
      <c r="B7967" s="189"/>
      <c r="C7967" s="189"/>
      <c r="D7967" s="189"/>
    </row>
    <row r="7968" spans="2:4">
      <c r="B7968" s="189"/>
      <c r="C7968" s="189"/>
      <c r="D7968" s="189"/>
    </row>
    <row r="7969" spans="2:4">
      <c r="B7969" s="189"/>
      <c r="C7969" s="189"/>
      <c r="D7969" s="189"/>
    </row>
    <row r="7970" spans="2:4">
      <c r="B7970" s="189"/>
      <c r="C7970" s="189"/>
      <c r="D7970" s="189"/>
    </row>
    <row r="7971" spans="2:4">
      <c r="B7971" s="189"/>
      <c r="C7971" s="189"/>
      <c r="D7971" s="189"/>
    </row>
    <row r="7972" spans="2:4">
      <c r="B7972" s="189"/>
      <c r="C7972" s="189"/>
      <c r="D7972" s="189"/>
    </row>
    <row r="7973" spans="2:4">
      <c r="B7973" s="189"/>
      <c r="C7973" s="189"/>
      <c r="D7973" s="189"/>
    </row>
    <row r="7974" spans="2:4">
      <c r="B7974" s="189"/>
      <c r="C7974" s="189"/>
      <c r="D7974" s="189"/>
    </row>
    <row r="7975" spans="2:4">
      <c r="B7975" s="189"/>
      <c r="C7975" s="189"/>
      <c r="D7975" s="189"/>
    </row>
    <row r="7976" spans="2:4">
      <c r="B7976" s="189"/>
      <c r="C7976" s="189"/>
      <c r="D7976" s="189"/>
    </row>
    <row r="7977" spans="2:4">
      <c r="B7977" s="189"/>
      <c r="C7977" s="189"/>
      <c r="D7977" s="189"/>
    </row>
    <row r="7978" spans="2:4">
      <c r="B7978" s="189"/>
      <c r="C7978" s="189"/>
      <c r="D7978" s="189"/>
    </row>
    <row r="7979" spans="2:4">
      <c r="B7979" s="189"/>
      <c r="C7979" s="189"/>
      <c r="D7979" s="189"/>
    </row>
    <row r="7980" spans="2:4">
      <c r="B7980" s="189"/>
      <c r="C7980" s="189"/>
      <c r="D7980" s="189"/>
    </row>
    <row r="7981" spans="2:4">
      <c r="B7981" s="189"/>
      <c r="C7981" s="189"/>
      <c r="D7981" s="189"/>
    </row>
    <row r="7982" spans="2:4">
      <c r="B7982" s="189"/>
      <c r="C7982" s="189"/>
      <c r="D7982" s="189"/>
    </row>
    <row r="7983" spans="2:4">
      <c r="B7983" s="189"/>
      <c r="C7983" s="189"/>
      <c r="D7983" s="189"/>
    </row>
    <row r="7984" spans="2:4">
      <c r="B7984" s="189"/>
      <c r="C7984" s="189"/>
      <c r="D7984" s="189"/>
    </row>
    <row r="7985" spans="2:4">
      <c r="B7985" s="189"/>
      <c r="C7985" s="189"/>
      <c r="D7985" s="189"/>
    </row>
    <row r="7986" spans="2:4">
      <c r="B7986" s="189"/>
      <c r="C7986" s="189"/>
      <c r="D7986" s="189"/>
    </row>
    <row r="7987" spans="2:4">
      <c r="B7987" s="189"/>
      <c r="C7987" s="189"/>
      <c r="D7987" s="189"/>
    </row>
    <row r="7988" spans="2:4">
      <c r="B7988" s="189"/>
      <c r="C7988" s="189"/>
      <c r="D7988" s="189"/>
    </row>
    <row r="7989" spans="2:4">
      <c r="B7989" s="189"/>
      <c r="C7989" s="189"/>
      <c r="D7989" s="189"/>
    </row>
    <row r="7990" spans="2:4">
      <c r="B7990" s="189"/>
      <c r="C7990" s="189"/>
      <c r="D7990" s="189"/>
    </row>
    <row r="7991" spans="2:4">
      <c r="B7991" s="189"/>
      <c r="C7991" s="189"/>
      <c r="D7991" s="189"/>
    </row>
    <row r="7992" spans="2:4">
      <c r="B7992" s="189"/>
      <c r="C7992" s="189"/>
      <c r="D7992" s="189"/>
    </row>
    <row r="7993" spans="2:4">
      <c r="B7993" s="189"/>
      <c r="C7993" s="189"/>
      <c r="D7993" s="189"/>
    </row>
    <row r="7994" spans="2:4">
      <c r="B7994" s="189"/>
      <c r="C7994" s="189"/>
      <c r="D7994" s="189"/>
    </row>
    <row r="7995" spans="2:4">
      <c r="B7995" s="189"/>
      <c r="C7995" s="189"/>
      <c r="D7995" s="189"/>
    </row>
    <row r="7996" spans="2:4">
      <c r="B7996" s="189"/>
      <c r="C7996" s="189"/>
      <c r="D7996" s="189"/>
    </row>
    <row r="7997" spans="2:4">
      <c r="B7997" s="189"/>
      <c r="C7997" s="189"/>
      <c r="D7997" s="189"/>
    </row>
    <row r="7998" spans="2:4">
      <c r="B7998" s="189"/>
      <c r="C7998" s="189"/>
      <c r="D7998" s="189"/>
    </row>
    <row r="7999" spans="2:4">
      <c r="B7999" s="189"/>
      <c r="C7999" s="189"/>
      <c r="D7999" s="189"/>
    </row>
    <row r="8000" spans="2:4">
      <c r="B8000" s="189"/>
      <c r="C8000" s="189"/>
      <c r="D8000" s="189"/>
    </row>
    <row r="8001" spans="2:4">
      <c r="B8001" s="189"/>
      <c r="C8001" s="189"/>
      <c r="D8001" s="189"/>
    </row>
    <row r="8002" spans="2:4">
      <c r="B8002" s="189"/>
      <c r="C8002" s="189"/>
      <c r="D8002" s="189"/>
    </row>
    <row r="8003" spans="2:4">
      <c r="B8003" s="189"/>
      <c r="C8003" s="189"/>
      <c r="D8003" s="189"/>
    </row>
    <row r="8004" spans="2:4">
      <c r="B8004" s="189"/>
      <c r="C8004" s="189"/>
      <c r="D8004" s="189"/>
    </row>
    <row r="8005" spans="2:4">
      <c r="B8005" s="189"/>
      <c r="C8005" s="189"/>
      <c r="D8005" s="189"/>
    </row>
    <row r="8006" spans="2:4">
      <c r="B8006" s="189"/>
      <c r="C8006" s="189"/>
      <c r="D8006" s="189"/>
    </row>
    <row r="8007" spans="2:4">
      <c r="B8007" s="189"/>
      <c r="C8007" s="189"/>
      <c r="D8007" s="189"/>
    </row>
    <row r="8008" spans="2:4">
      <c r="B8008" s="189"/>
      <c r="C8008" s="189"/>
      <c r="D8008" s="189"/>
    </row>
    <row r="8009" spans="2:4">
      <c r="B8009" s="189"/>
      <c r="C8009" s="189"/>
      <c r="D8009" s="189"/>
    </row>
    <row r="8010" spans="2:4">
      <c r="B8010" s="189"/>
      <c r="C8010" s="189"/>
      <c r="D8010" s="189"/>
    </row>
    <row r="8011" spans="2:4">
      <c r="B8011" s="189"/>
      <c r="C8011" s="189"/>
      <c r="D8011" s="189"/>
    </row>
    <row r="8012" spans="2:4">
      <c r="B8012" s="189"/>
      <c r="C8012" s="189"/>
      <c r="D8012" s="189"/>
    </row>
    <row r="8013" spans="2:4">
      <c r="B8013" s="189"/>
      <c r="C8013" s="189"/>
      <c r="D8013" s="189"/>
    </row>
    <row r="8014" spans="2:4">
      <c r="B8014" s="189"/>
      <c r="C8014" s="189"/>
      <c r="D8014" s="189"/>
    </row>
    <row r="8015" spans="2:4">
      <c r="B8015" s="189"/>
      <c r="C8015" s="189"/>
      <c r="D8015" s="189"/>
    </row>
    <row r="8016" spans="2:4">
      <c r="B8016" s="189"/>
      <c r="C8016" s="189"/>
      <c r="D8016" s="189"/>
    </row>
    <row r="8017" spans="2:4">
      <c r="B8017" s="189"/>
      <c r="C8017" s="189"/>
      <c r="D8017" s="189"/>
    </row>
    <row r="8018" spans="2:4">
      <c r="B8018" s="189"/>
      <c r="C8018" s="189"/>
      <c r="D8018" s="189"/>
    </row>
    <row r="8019" spans="2:4">
      <c r="B8019" s="189"/>
      <c r="C8019" s="189"/>
      <c r="D8019" s="189"/>
    </row>
    <row r="8020" spans="2:4">
      <c r="B8020" s="189"/>
      <c r="C8020" s="189"/>
      <c r="D8020" s="189"/>
    </row>
    <row r="8021" spans="2:4">
      <c r="B8021" s="189"/>
      <c r="C8021" s="189"/>
      <c r="D8021" s="189"/>
    </row>
    <row r="8022" spans="2:4">
      <c r="B8022" s="189"/>
      <c r="C8022" s="189"/>
      <c r="D8022" s="189"/>
    </row>
    <row r="8023" spans="2:4">
      <c r="B8023" s="189"/>
      <c r="C8023" s="189"/>
      <c r="D8023" s="189"/>
    </row>
    <row r="8024" spans="2:4">
      <c r="B8024" s="189"/>
      <c r="C8024" s="189"/>
      <c r="D8024" s="189"/>
    </row>
    <row r="8025" spans="2:4">
      <c r="B8025" s="189"/>
      <c r="C8025" s="189"/>
      <c r="D8025" s="189"/>
    </row>
    <row r="8026" spans="2:4">
      <c r="B8026" s="189"/>
      <c r="C8026" s="189"/>
      <c r="D8026" s="189"/>
    </row>
    <row r="8027" spans="2:4">
      <c r="B8027" s="189"/>
      <c r="C8027" s="189"/>
      <c r="D8027" s="189"/>
    </row>
    <row r="8028" spans="2:4">
      <c r="B8028" s="189"/>
      <c r="C8028" s="189"/>
      <c r="D8028" s="189"/>
    </row>
    <row r="8029" spans="2:4">
      <c r="B8029" s="189"/>
      <c r="C8029" s="189"/>
      <c r="D8029" s="189"/>
    </row>
    <row r="8030" spans="2:4">
      <c r="B8030" s="189"/>
      <c r="C8030" s="189"/>
      <c r="D8030" s="189"/>
    </row>
    <row r="8031" spans="2:4">
      <c r="B8031" s="189"/>
      <c r="C8031" s="189"/>
      <c r="D8031" s="189"/>
    </row>
    <row r="8032" spans="2:4">
      <c r="B8032" s="189"/>
      <c r="C8032" s="189"/>
      <c r="D8032" s="189"/>
    </row>
    <row r="8033" spans="2:4">
      <c r="B8033" s="189"/>
      <c r="C8033" s="189"/>
      <c r="D8033" s="189"/>
    </row>
    <row r="8034" spans="2:4">
      <c r="B8034" s="189"/>
      <c r="C8034" s="189"/>
      <c r="D8034" s="189"/>
    </row>
    <row r="8035" spans="2:4">
      <c r="B8035" s="189"/>
      <c r="C8035" s="189"/>
      <c r="D8035" s="189"/>
    </row>
    <row r="8036" spans="2:4">
      <c r="B8036" s="189"/>
      <c r="C8036" s="189"/>
      <c r="D8036" s="189"/>
    </row>
    <row r="8037" spans="2:4">
      <c r="B8037" s="189"/>
      <c r="C8037" s="189"/>
      <c r="D8037" s="189"/>
    </row>
    <row r="8038" spans="2:4">
      <c r="B8038" s="189"/>
      <c r="C8038" s="189"/>
      <c r="D8038" s="189"/>
    </row>
    <row r="8039" spans="2:4">
      <c r="B8039" s="189"/>
      <c r="C8039" s="189"/>
      <c r="D8039" s="189"/>
    </row>
    <row r="8040" spans="2:4">
      <c r="B8040" s="189"/>
      <c r="C8040" s="189"/>
      <c r="D8040" s="189"/>
    </row>
    <row r="8041" spans="2:4">
      <c r="B8041" s="189"/>
      <c r="C8041" s="189"/>
      <c r="D8041" s="189"/>
    </row>
    <row r="8042" spans="2:4">
      <c r="B8042" s="189"/>
      <c r="C8042" s="189"/>
      <c r="D8042" s="189"/>
    </row>
    <row r="8043" spans="2:4">
      <c r="B8043" s="189"/>
      <c r="C8043" s="189"/>
      <c r="D8043" s="189"/>
    </row>
    <row r="8044" spans="2:4">
      <c r="B8044" s="189"/>
      <c r="C8044" s="189"/>
      <c r="D8044" s="189"/>
    </row>
    <row r="8045" spans="2:4">
      <c r="B8045" s="189"/>
      <c r="C8045" s="189"/>
      <c r="D8045" s="189"/>
    </row>
    <row r="8046" spans="2:4">
      <c r="B8046" s="189"/>
      <c r="C8046" s="189"/>
      <c r="D8046" s="189"/>
    </row>
    <row r="8047" spans="2:4">
      <c r="B8047" s="189"/>
      <c r="C8047" s="189"/>
      <c r="D8047" s="189"/>
    </row>
    <row r="8048" spans="2:4">
      <c r="B8048" s="189"/>
      <c r="C8048" s="189"/>
      <c r="D8048" s="189"/>
    </row>
    <row r="8049" spans="2:4">
      <c r="B8049" s="189"/>
      <c r="C8049" s="189"/>
      <c r="D8049" s="189"/>
    </row>
    <row r="8050" spans="2:4">
      <c r="B8050" s="189"/>
      <c r="C8050" s="189"/>
      <c r="D8050" s="189"/>
    </row>
    <row r="8051" spans="2:4">
      <c r="B8051" s="189"/>
      <c r="C8051" s="189"/>
      <c r="D8051" s="189"/>
    </row>
    <row r="8052" spans="2:4">
      <c r="B8052" s="189"/>
      <c r="C8052" s="189"/>
      <c r="D8052" s="189"/>
    </row>
    <row r="8053" spans="2:4">
      <c r="B8053" s="189"/>
      <c r="C8053" s="189"/>
      <c r="D8053" s="189"/>
    </row>
    <row r="8054" spans="2:4">
      <c r="B8054" s="189"/>
      <c r="C8054" s="189"/>
      <c r="D8054" s="189"/>
    </row>
    <row r="8055" spans="2:4">
      <c r="B8055" s="189"/>
      <c r="C8055" s="189"/>
      <c r="D8055" s="189"/>
    </row>
    <row r="8056" spans="2:4">
      <c r="B8056" s="189"/>
      <c r="C8056" s="189"/>
      <c r="D8056" s="189"/>
    </row>
    <row r="8057" spans="2:4">
      <c r="B8057" s="189"/>
      <c r="C8057" s="189"/>
      <c r="D8057" s="189"/>
    </row>
    <row r="8058" spans="2:4">
      <c r="B8058" s="189"/>
      <c r="C8058" s="189"/>
      <c r="D8058" s="189"/>
    </row>
    <row r="8059" spans="2:4">
      <c r="B8059" s="189"/>
      <c r="C8059" s="189"/>
      <c r="D8059" s="189"/>
    </row>
    <row r="8060" spans="2:4">
      <c r="B8060" s="189"/>
      <c r="C8060" s="189"/>
      <c r="D8060" s="189"/>
    </row>
    <row r="8061" spans="2:4">
      <c r="B8061" s="189"/>
      <c r="C8061" s="189"/>
      <c r="D8061" s="189"/>
    </row>
    <row r="8062" spans="2:4">
      <c r="B8062" s="189"/>
      <c r="C8062" s="189"/>
      <c r="D8062" s="189"/>
    </row>
    <row r="8063" spans="2:4">
      <c r="B8063" s="189"/>
      <c r="C8063" s="189"/>
      <c r="D8063" s="189"/>
    </row>
    <row r="8064" spans="2:4">
      <c r="B8064" s="189"/>
      <c r="C8064" s="189"/>
      <c r="D8064" s="189"/>
    </row>
    <row r="8065" spans="2:4">
      <c r="B8065" s="189"/>
      <c r="C8065" s="189"/>
      <c r="D8065" s="189"/>
    </row>
    <row r="8066" spans="2:4">
      <c r="B8066" s="189"/>
      <c r="C8066" s="189"/>
      <c r="D8066" s="189"/>
    </row>
    <row r="8067" spans="2:4">
      <c r="B8067" s="189"/>
      <c r="C8067" s="189"/>
      <c r="D8067" s="189"/>
    </row>
    <row r="8068" spans="2:4">
      <c r="B8068" s="189"/>
      <c r="C8068" s="189"/>
      <c r="D8068" s="189"/>
    </row>
    <row r="8069" spans="2:4">
      <c r="B8069" s="189"/>
      <c r="C8069" s="189"/>
      <c r="D8069" s="189"/>
    </row>
    <row r="8070" spans="2:4">
      <c r="B8070" s="189"/>
      <c r="C8070" s="189"/>
      <c r="D8070" s="189"/>
    </row>
    <row r="8071" spans="2:4">
      <c r="B8071" s="189"/>
      <c r="C8071" s="189"/>
      <c r="D8071" s="189"/>
    </row>
    <row r="8072" spans="2:4">
      <c r="B8072" s="189"/>
      <c r="C8072" s="189"/>
      <c r="D8072" s="189"/>
    </row>
    <row r="8073" spans="2:4">
      <c r="B8073" s="189"/>
      <c r="C8073" s="189"/>
      <c r="D8073" s="189"/>
    </row>
    <row r="8074" spans="2:4">
      <c r="B8074" s="189"/>
      <c r="C8074" s="189"/>
      <c r="D8074" s="189"/>
    </row>
    <row r="8075" spans="2:4">
      <c r="B8075" s="189"/>
      <c r="C8075" s="189"/>
      <c r="D8075" s="189"/>
    </row>
    <row r="8076" spans="2:4">
      <c r="B8076" s="189"/>
      <c r="C8076" s="189"/>
      <c r="D8076" s="189"/>
    </row>
    <row r="8077" spans="2:4">
      <c r="B8077" s="189"/>
      <c r="C8077" s="189"/>
      <c r="D8077" s="189"/>
    </row>
    <row r="8078" spans="2:4">
      <c r="B8078" s="189"/>
      <c r="C8078" s="189"/>
      <c r="D8078" s="189"/>
    </row>
    <row r="8079" spans="2:4">
      <c r="B8079" s="189"/>
      <c r="C8079" s="189"/>
      <c r="D8079" s="189"/>
    </row>
    <row r="8080" spans="2:4">
      <c r="B8080" s="189"/>
      <c r="C8080" s="189"/>
      <c r="D8080" s="189"/>
    </row>
    <row r="8081" spans="2:4">
      <c r="B8081" s="189"/>
      <c r="C8081" s="189"/>
      <c r="D8081" s="189"/>
    </row>
    <row r="8082" spans="2:4">
      <c r="B8082" s="189"/>
      <c r="C8082" s="189"/>
      <c r="D8082" s="189"/>
    </row>
    <row r="8083" spans="2:4">
      <c r="B8083" s="189"/>
      <c r="C8083" s="189"/>
      <c r="D8083" s="189"/>
    </row>
    <row r="8084" spans="2:4">
      <c r="B8084" s="189"/>
      <c r="C8084" s="189"/>
      <c r="D8084" s="189"/>
    </row>
    <row r="8085" spans="2:4">
      <c r="B8085" s="189"/>
      <c r="C8085" s="189"/>
      <c r="D8085" s="189"/>
    </row>
    <row r="8086" spans="2:4">
      <c r="B8086" s="189"/>
      <c r="C8086" s="189"/>
      <c r="D8086" s="189"/>
    </row>
    <row r="8087" spans="2:4">
      <c r="B8087" s="189"/>
      <c r="C8087" s="189"/>
      <c r="D8087" s="189"/>
    </row>
    <row r="8088" spans="2:4">
      <c r="B8088" s="189"/>
      <c r="C8088" s="189"/>
      <c r="D8088" s="189"/>
    </row>
    <row r="8089" spans="2:4">
      <c r="B8089" s="189"/>
      <c r="C8089" s="189"/>
      <c r="D8089" s="189"/>
    </row>
    <row r="8090" spans="2:4">
      <c r="B8090" s="189"/>
      <c r="C8090" s="189"/>
      <c r="D8090" s="189"/>
    </row>
    <row r="8091" spans="2:4">
      <c r="B8091" s="189"/>
      <c r="C8091" s="189"/>
      <c r="D8091" s="189"/>
    </row>
    <row r="8092" spans="2:4">
      <c r="B8092" s="189"/>
      <c r="C8092" s="189"/>
      <c r="D8092" s="189"/>
    </row>
    <row r="8093" spans="2:4">
      <c r="B8093" s="189"/>
      <c r="C8093" s="189"/>
      <c r="D8093" s="189"/>
    </row>
    <row r="8094" spans="2:4">
      <c r="B8094" s="189"/>
      <c r="C8094" s="189"/>
      <c r="D8094" s="189"/>
    </row>
    <row r="8095" spans="2:4">
      <c r="B8095" s="189"/>
      <c r="C8095" s="189"/>
      <c r="D8095" s="189"/>
    </row>
    <row r="8096" spans="2:4">
      <c r="B8096" s="189"/>
      <c r="C8096" s="189"/>
      <c r="D8096" s="189"/>
    </row>
    <row r="8097" spans="2:4">
      <c r="B8097" s="189"/>
      <c r="C8097" s="189"/>
      <c r="D8097" s="189"/>
    </row>
    <row r="8098" spans="2:4">
      <c r="B8098" s="189"/>
      <c r="C8098" s="189"/>
      <c r="D8098" s="189"/>
    </row>
    <row r="8099" spans="2:4">
      <c r="B8099" s="189"/>
      <c r="C8099" s="189"/>
      <c r="D8099" s="189"/>
    </row>
    <row r="8100" spans="2:4">
      <c r="B8100" s="189"/>
      <c r="C8100" s="189"/>
      <c r="D8100" s="189"/>
    </row>
    <row r="8101" spans="2:4">
      <c r="B8101" s="189"/>
      <c r="C8101" s="189"/>
      <c r="D8101" s="189"/>
    </row>
    <row r="8102" spans="2:4">
      <c r="B8102" s="189"/>
      <c r="C8102" s="189"/>
      <c r="D8102" s="189"/>
    </row>
    <row r="8103" spans="2:4">
      <c r="B8103" s="189"/>
      <c r="C8103" s="189"/>
      <c r="D8103" s="189"/>
    </row>
    <row r="8104" spans="2:4">
      <c r="B8104" s="189"/>
      <c r="C8104" s="189"/>
      <c r="D8104" s="189"/>
    </row>
    <row r="8105" spans="2:4">
      <c r="B8105" s="189"/>
      <c r="C8105" s="189"/>
      <c r="D8105" s="189"/>
    </row>
    <row r="8106" spans="2:4">
      <c r="B8106" s="189"/>
      <c r="C8106" s="189"/>
      <c r="D8106" s="189"/>
    </row>
    <row r="8107" spans="2:4">
      <c r="B8107" s="189"/>
      <c r="C8107" s="189"/>
      <c r="D8107" s="189"/>
    </row>
    <row r="8108" spans="2:4">
      <c r="B8108" s="189"/>
      <c r="C8108" s="189"/>
      <c r="D8108" s="189"/>
    </row>
    <row r="8109" spans="2:4">
      <c r="B8109" s="189"/>
      <c r="C8109" s="189"/>
      <c r="D8109" s="189"/>
    </row>
    <row r="8110" spans="2:4">
      <c r="B8110" s="189"/>
      <c r="C8110" s="189"/>
      <c r="D8110" s="189"/>
    </row>
    <row r="8111" spans="2:4">
      <c r="B8111" s="189"/>
      <c r="C8111" s="189"/>
      <c r="D8111" s="189"/>
    </row>
    <row r="8112" spans="2:4">
      <c r="B8112" s="189"/>
      <c r="C8112" s="189"/>
      <c r="D8112" s="189"/>
    </row>
    <row r="8113" spans="2:4">
      <c r="B8113" s="189"/>
      <c r="C8113" s="189"/>
      <c r="D8113" s="189"/>
    </row>
    <row r="8114" spans="2:4">
      <c r="B8114" s="189"/>
      <c r="C8114" s="189"/>
      <c r="D8114" s="189"/>
    </row>
    <row r="8115" spans="2:4">
      <c r="B8115" s="189"/>
      <c r="C8115" s="189"/>
      <c r="D8115" s="189"/>
    </row>
    <row r="8116" spans="2:4">
      <c r="B8116" s="189"/>
      <c r="C8116" s="189"/>
      <c r="D8116" s="189"/>
    </row>
    <row r="8117" spans="2:4">
      <c r="B8117" s="189"/>
      <c r="C8117" s="189"/>
      <c r="D8117" s="189"/>
    </row>
    <row r="8118" spans="2:4">
      <c r="B8118" s="189"/>
      <c r="C8118" s="189"/>
      <c r="D8118" s="189"/>
    </row>
    <row r="8119" spans="2:4">
      <c r="B8119" s="189"/>
      <c r="C8119" s="189"/>
      <c r="D8119" s="189"/>
    </row>
    <row r="8120" spans="2:4">
      <c r="B8120" s="189"/>
      <c r="C8120" s="189"/>
      <c r="D8120" s="189"/>
    </row>
    <row r="8121" spans="2:4">
      <c r="B8121" s="189"/>
      <c r="C8121" s="189"/>
      <c r="D8121" s="189"/>
    </row>
    <row r="8122" spans="2:4">
      <c r="B8122" s="189"/>
      <c r="C8122" s="189"/>
      <c r="D8122" s="189"/>
    </row>
    <row r="8123" spans="2:4">
      <c r="B8123" s="189"/>
      <c r="C8123" s="189"/>
      <c r="D8123" s="189"/>
    </row>
    <row r="8124" spans="2:4">
      <c r="B8124" s="189"/>
      <c r="C8124" s="189"/>
      <c r="D8124" s="189"/>
    </row>
    <row r="8125" spans="2:4">
      <c r="B8125" s="189"/>
      <c r="C8125" s="189"/>
      <c r="D8125" s="189"/>
    </row>
    <row r="8126" spans="2:4">
      <c r="B8126" s="189"/>
      <c r="C8126" s="189"/>
      <c r="D8126" s="189"/>
    </row>
    <row r="8127" spans="2:4">
      <c r="B8127" s="189"/>
      <c r="C8127" s="189"/>
      <c r="D8127" s="189"/>
    </row>
    <row r="8128" spans="2:4">
      <c r="B8128" s="189"/>
      <c r="C8128" s="189"/>
      <c r="D8128" s="189"/>
    </row>
    <row r="8129" spans="2:4">
      <c r="B8129" s="189"/>
      <c r="C8129" s="189"/>
      <c r="D8129" s="189"/>
    </row>
    <row r="8130" spans="2:4">
      <c r="B8130" s="189"/>
      <c r="C8130" s="189"/>
      <c r="D8130" s="189"/>
    </row>
    <row r="8131" spans="2:4">
      <c r="B8131" s="189"/>
      <c r="C8131" s="189"/>
      <c r="D8131" s="189"/>
    </row>
    <row r="8132" spans="2:4">
      <c r="B8132" s="189"/>
      <c r="C8132" s="189"/>
      <c r="D8132" s="189"/>
    </row>
    <row r="8133" spans="2:4">
      <c r="B8133" s="189"/>
      <c r="C8133" s="189"/>
      <c r="D8133" s="189"/>
    </row>
    <row r="8134" spans="2:4">
      <c r="B8134" s="189"/>
      <c r="C8134" s="189"/>
      <c r="D8134" s="189"/>
    </row>
    <row r="8135" spans="2:4">
      <c r="B8135" s="189"/>
      <c r="C8135" s="189"/>
      <c r="D8135" s="189"/>
    </row>
    <row r="8136" spans="2:4">
      <c r="B8136" s="189"/>
      <c r="C8136" s="189"/>
      <c r="D8136" s="189"/>
    </row>
    <row r="8137" spans="2:4">
      <c r="B8137" s="189"/>
      <c r="C8137" s="189"/>
      <c r="D8137" s="189"/>
    </row>
    <row r="8138" spans="2:4">
      <c r="B8138" s="189"/>
      <c r="C8138" s="189"/>
      <c r="D8138" s="189"/>
    </row>
    <row r="8139" spans="2:4">
      <c r="B8139" s="189"/>
      <c r="C8139" s="189"/>
      <c r="D8139" s="189"/>
    </row>
    <row r="8140" spans="2:4">
      <c r="B8140" s="189"/>
      <c r="C8140" s="189"/>
      <c r="D8140" s="189"/>
    </row>
    <row r="8141" spans="2:4">
      <c r="B8141" s="189"/>
      <c r="C8141" s="189"/>
      <c r="D8141" s="189"/>
    </row>
    <row r="8142" spans="2:4">
      <c r="B8142" s="189"/>
      <c r="C8142" s="189"/>
      <c r="D8142" s="189"/>
    </row>
    <row r="8143" spans="2:4">
      <c r="B8143" s="189"/>
      <c r="C8143" s="189"/>
      <c r="D8143" s="189"/>
    </row>
    <row r="8144" spans="2:4">
      <c r="B8144" s="189"/>
      <c r="C8144" s="189"/>
      <c r="D8144" s="189"/>
    </row>
    <row r="8145" spans="2:4">
      <c r="B8145" s="189"/>
      <c r="C8145" s="189"/>
      <c r="D8145" s="189"/>
    </row>
    <row r="8146" spans="2:4">
      <c r="B8146" s="189"/>
      <c r="C8146" s="189"/>
      <c r="D8146" s="189"/>
    </row>
    <row r="8147" spans="2:4">
      <c r="B8147" s="189"/>
      <c r="C8147" s="189"/>
      <c r="D8147" s="189"/>
    </row>
    <row r="8148" spans="2:4">
      <c r="B8148" s="189"/>
      <c r="C8148" s="189"/>
      <c r="D8148" s="189"/>
    </row>
    <row r="8149" spans="2:4">
      <c r="B8149" s="189"/>
      <c r="C8149" s="189"/>
      <c r="D8149" s="189"/>
    </row>
    <row r="8150" spans="2:4">
      <c r="B8150" s="189"/>
      <c r="C8150" s="189"/>
      <c r="D8150" s="189"/>
    </row>
    <row r="8151" spans="2:4">
      <c r="B8151" s="189"/>
      <c r="C8151" s="189"/>
      <c r="D8151" s="189"/>
    </row>
    <row r="8152" spans="2:4">
      <c r="B8152" s="189"/>
      <c r="C8152" s="189"/>
      <c r="D8152" s="189"/>
    </row>
    <row r="8153" spans="2:4">
      <c r="B8153" s="189"/>
      <c r="C8153" s="189"/>
      <c r="D8153" s="189"/>
    </row>
    <row r="8154" spans="2:4">
      <c r="B8154" s="189"/>
      <c r="C8154" s="189"/>
      <c r="D8154" s="189"/>
    </row>
    <row r="8155" spans="2:4">
      <c r="B8155" s="189"/>
      <c r="C8155" s="189"/>
      <c r="D8155" s="189"/>
    </row>
    <row r="8156" spans="2:4">
      <c r="B8156" s="189"/>
      <c r="C8156" s="189"/>
      <c r="D8156" s="189"/>
    </row>
    <row r="8157" spans="2:4">
      <c r="B8157" s="189"/>
      <c r="C8157" s="189"/>
      <c r="D8157" s="189"/>
    </row>
    <row r="8158" spans="2:4">
      <c r="B8158" s="189"/>
      <c r="C8158" s="189"/>
      <c r="D8158" s="189"/>
    </row>
    <row r="8159" spans="2:4">
      <c r="B8159" s="189"/>
      <c r="C8159" s="189"/>
      <c r="D8159" s="189"/>
    </row>
    <row r="8160" spans="2:4">
      <c r="B8160" s="189"/>
      <c r="C8160" s="189"/>
      <c r="D8160" s="189"/>
    </row>
    <row r="8161" spans="2:4">
      <c r="B8161" s="189"/>
      <c r="C8161" s="189"/>
      <c r="D8161" s="189"/>
    </row>
    <row r="8162" spans="2:4">
      <c r="B8162" s="189"/>
      <c r="C8162" s="189"/>
      <c r="D8162" s="189"/>
    </row>
    <row r="8163" spans="2:4">
      <c r="B8163" s="189"/>
      <c r="C8163" s="189"/>
      <c r="D8163" s="189"/>
    </row>
    <row r="8164" spans="2:4">
      <c r="B8164" s="189"/>
      <c r="C8164" s="189"/>
      <c r="D8164" s="189"/>
    </row>
    <row r="8165" spans="2:4">
      <c r="B8165" s="189"/>
      <c r="C8165" s="189"/>
      <c r="D8165" s="189"/>
    </row>
    <row r="8166" spans="2:4">
      <c r="B8166" s="189"/>
      <c r="C8166" s="189"/>
      <c r="D8166" s="189"/>
    </row>
    <row r="8167" spans="2:4">
      <c r="B8167" s="189"/>
      <c r="C8167" s="189"/>
      <c r="D8167" s="189"/>
    </row>
    <row r="8168" spans="2:4">
      <c r="B8168" s="189"/>
      <c r="C8168" s="189"/>
      <c r="D8168" s="189"/>
    </row>
    <row r="8169" spans="2:4">
      <c r="B8169" s="189"/>
      <c r="C8169" s="189"/>
      <c r="D8169" s="189"/>
    </row>
    <row r="8170" spans="2:4">
      <c r="B8170" s="189"/>
      <c r="C8170" s="189"/>
      <c r="D8170" s="189"/>
    </row>
    <row r="8171" spans="2:4">
      <c r="B8171" s="189"/>
      <c r="C8171" s="189"/>
      <c r="D8171" s="189"/>
    </row>
    <row r="8172" spans="2:4">
      <c r="B8172" s="189"/>
      <c r="C8172" s="189"/>
      <c r="D8172" s="189"/>
    </row>
    <row r="8173" spans="2:4">
      <c r="B8173" s="189"/>
      <c r="C8173" s="189"/>
      <c r="D8173" s="189"/>
    </row>
    <row r="8174" spans="2:4">
      <c r="B8174" s="189"/>
      <c r="C8174" s="189"/>
      <c r="D8174" s="189"/>
    </row>
    <row r="8175" spans="2:4">
      <c r="B8175" s="189"/>
      <c r="C8175" s="189"/>
      <c r="D8175" s="189"/>
    </row>
    <row r="8176" spans="2:4">
      <c r="B8176" s="189"/>
      <c r="C8176" s="189"/>
      <c r="D8176" s="189"/>
    </row>
    <row r="8177" spans="2:4">
      <c r="B8177" s="189"/>
      <c r="C8177" s="189"/>
      <c r="D8177" s="189"/>
    </row>
    <row r="8178" spans="2:4">
      <c r="B8178" s="189"/>
      <c r="C8178" s="189"/>
      <c r="D8178" s="189"/>
    </row>
    <row r="8179" spans="2:4">
      <c r="B8179" s="189"/>
      <c r="C8179" s="189"/>
      <c r="D8179" s="189"/>
    </row>
    <row r="8180" spans="2:4">
      <c r="B8180" s="189"/>
      <c r="C8180" s="189"/>
      <c r="D8180" s="189"/>
    </row>
    <row r="8181" spans="2:4">
      <c r="B8181" s="189"/>
      <c r="C8181" s="189"/>
      <c r="D8181" s="189"/>
    </row>
    <row r="8182" spans="2:4">
      <c r="B8182" s="189"/>
      <c r="C8182" s="189"/>
      <c r="D8182" s="189"/>
    </row>
    <row r="8183" spans="2:4">
      <c r="B8183" s="189"/>
      <c r="C8183" s="189"/>
      <c r="D8183" s="189"/>
    </row>
    <row r="8184" spans="2:4">
      <c r="B8184" s="189"/>
      <c r="C8184" s="189"/>
      <c r="D8184" s="189"/>
    </row>
    <row r="8185" spans="2:4">
      <c r="B8185" s="189"/>
      <c r="C8185" s="189"/>
      <c r="D8185" s="189"/>
    </row>
    <row r="8186" spans="2:4">
      <c r="B8186" s="189"/>
      <c r="C8186" s="189"/>
      <c r="D8186" s="189"/>
    </row>
    <row r="8187" spans="2:4">
      <c r="B8187" s="189"/>
      <c r="C8187" s="189"/>
      <c r="D8187" s="189"/>
    </row>
    <row r="8188" spans="2:4">
      <c r="B8188" s="189"/>
      <c r="C8188" s="189"/>
      <c r="D8188" s="189"/>
    </row>
    <row r="8189" spans="2:4">
      <c r="B8189" s="189"/>
      <c r="C8189" s="189"/>
      <c r="D8189" s="189"/>
    </row>
    <row r="8190" spans="2:4">
      <c r="B8190" s="189"/>
      <c r="C8190" s="189"/>
      <c r="D8190" s="189"/>
    </row>
    <row r="8191" spans="2:4">
      <c r="B8191" s="189"/>
      <c r="C8191" s="189"/>
      <c r="D8191" s="189"/>
    </row>
    <row r="8192" spans="2:4">
      <c r="B8192" s="189"/>
      <c r="C8192" s="189"/>
      <c r="D8192" s="189"/>
    </row>
    <row r="8193" spans="2:4">
      <c r="B8193" s="189"/>
      <c r="C8193" s="189"/>
      <c r="D8193" s="189"/>
    </row>
    <row r="8194" spans="2:4">
      <c r="B8194" s="189"/>
      <c r="C8194" s="189"/>
      <c r="D8194" s="189"/>
    </row>
    <row r="8195" spans="2:4">
      <c r="B8195" s="189"/>
      <c r="C8195" s="189"/>
      <c r="D8195" s="189"/>
    </row>
    <row r="8196" spans="2:4">
      <c r="B8196" s="189"/>
      <c r="C8196" s="189"/>
      <c r="D8196" s="189"/>
    </row>
    <row r="8197" spans="2:4">
      <c r="B8197" s="189"/>
      <c r="C8197" s="189"/>
      <c r="D8197" s="189"/>
    </row>
    <row r="8198" spans="2:4">
      <c r="B8198" s="189"/>
      <c r="C8198" s="189"/>
      <c r="D8198" s="189"/>
    </row>
    <row r="8199" spans="2:4">
      <c r="B8199" s="189"/>
      <c r="C8199" s="189"/>
      <c r="D8199" s="189"/>
    </row>
    <row r="8200" spans="2:4">
      <c r="B8200" s="189"/>
      <c r="C8200" s="189"/>
      <c r="D8200" s="189"/>
    </row>
    <row r="8201" spans="2:4">
      <c r="B8201" s="189"/>
      <c r="C8201" s="189"/>
      <c r="D8201" s="189"/>
    </row>
    <row r="8202" spans="2:4">
      <c r="B8202" s="189"/>
      <c r="C8202" s="189"/>
      <c r="D8202" s="189"/>
    </row>
    <row r="8203" spans="2:4">
      <c r="B8203" s="189"/>
      <c r="C8203" s="189"/>
      <c r="D8203" s="189"/>
    </row>
    <row r="8204" spans="2:4">
      <c r="B8204" s="189"/>
      <c r="C8204" s="189"/>
      <c r="D8204" s="189"/>
    </row>
    <row r="8205" spans="2:4">
      <c r="B8205" s="189"/>
      <c r="C8205" s="189"/>
      <c r="D8205" s="189"/>
    </row>
    <row r="8206" spans="2:4">
      <c r="B8206" s="189"/>
      <c r="C8206" s="189"/>
      <c r="D8206" s="189"/>
    </row>
    <row r="8207" spans="2:4">
      <c r="B8207" s="189"/>
      <c r="C8207" s="189"/>
      <c r="D8207" s="189"/>
    </row>
    <row r="8208" spans="2:4">
      <c r="B8208" s="189"/>
      <c r="C8208" s="189"/>
      <c r="D8208" s="189"/>
    </row>
    <row r="8209" spans="2:4">
      <c r="B8209" s="189"/>
      <c r="C8209" s="189"/>
      <c r="D8209" s="189"/>
    </row>
    <row r="8210" spans="2:4">
      <c r="B8210" s="189"/>
      <c r="C8210" s="189"/>
      <c r="D8210" s="189"/>
    </row>
    <row r="8211" spans="2:4">
      <c r="B8211" s="189"/>
      <c r="C8211" s="189"/>
      <c r="D8211" s="189"/>
    </row>
    <row r="8212" spans="2:4">
      <c r="B8212" s="189"/>
      <c r="C8212" s="189"/>
      <c r="D8212" s="189"/>
    </row>
    <row r="8213" spans="2:4">
      <c r="B8213" s="189"/>
      <c r="C8213" s="189"/>
      <c r="D8213" s="189"/>
    </row>
    <row r="8214" spans="2:4">
      <c r="B8214" s="189"/>
      <c r="C8214" s="189"/>
      <c r="D8214" s="189"/>
    </row>
    <row r="8215" spans="2:4">
      <c r="B8215" s="189"/>
      <c r="C8215" s="189"/>
      <c r="D8215" s="189"/>
    </row>
    <row r="8216" spans="2:4">
      <c r="B8216" s="189"/>
      <c r="C8216" s="189"/>
      <c r="D8216" s="189"/>
    </row>
    <row r="8217" spans="2:4">
      <c r="B8217" s="189"/>
      <c r="C8217" s="189"/>
      <c r="D8217" s="189"/>
    </row>
    <row r="8218" spans="2:4">
      <c r="B8218" s="189"/>
      <c r="C8218" s="189"/>
      <c r="D8218" s="189"/>
    </row>
    <row r="8219" spans="2:4">
      <c r="B8219" s="189"/>
      <c r="C8219" s="189"/>
      <c r="D8219" s="189"/>
    </row>
    <row r="8220" spans="2:4">
      <c r="B8220" s="189"/>
      <c r="C8220" s="189"/>
      <c r="D8220" s="189"/>
    </row>
    <row r="8221" spans="2:4">
      <c r="B8221" s="189"/>
      <c r="C8221" s="189"/>
      <c r="D8221" s="189"/>
    </row>
    <row r="8222" spans="2:4">
      <c r="B8222" s="189"/>
      <c r="C8222" s="189"/>
      <c r="D8222" s="189"/>
    </row>
    <row r="8223" spans="2:4">
      <c r="B8223" s="189"/>
      <c r="C8223" s="189"/>
      <c r="D8223" s="189"/>
    </row>
    <row r="8224" spans="2:4">
      <c r="B8224" s="189"/>
      <c r="C8224" s="189"/>
      <c r="D8224" s="189"/>
    </row>
    <row r="8225" spans="2:4">
      <c r="B8225" s="189"/>
      <c r="C8225" s="189"/>
      <c r="D8225" s="189"/>
    </row>
    <row r="8226" spans="2:4">
      <c r="B8226" s="189"/>
      <c r="C8226" s="189"/>
      <c r="D8226" s="189"/>
    </row>
    <row r="8227" spans="2:4">
      <c r="B8227" s="189"/>
      <c r="C8227" s="189"/>
      <c r="D8227" s="189"/>
    </row>
    <row r="8228" spans="2:4">
      <c r="B8228" s="189"/>
      <c r="C8228" s="189"/>
      <c r="D8228" s="189"/>
    </row>
    <row r="8229" spans="2:4">
      <c r="B8229" s="189"/>
      <c r="C8229" s="189"/>
      <c r="D8229" s="189"/>
    </row>
    <row r="8230" spans="2:4">
      <c r="B8230" s="189"/>
      <c r="C8230" s="189"/>
      <c r="D8230" s="189"/>
    </row>
    <row r="8231" spans="2:4">
      <c r="B8231" s="189"/>
      <c r="C8231" s="189"/>
      <c r="D8231" s="189"/>
    </row>
    <row r="8232" spans="2:4">
      <c r="B8232" s="189"/>
      <c r="C8232" s="189"/>
      <c r="D8232" s="189"/>
    </row>
    <row r="8233" spans="2:4">
      <c r="B8233" s="189"/>
      <c r="C8233" s="189"/>
      <c r="D8233" s="189"/>
    </row>
    <row r="8234" spans="2:4">
      <c r="B8234" s="189"/>
      <c r="C8234" s="189"/>
      <c r="D8234" s="189"/>
    </row>
    <row r="8235" spans="2:4">
      <c r="B8235" s="189"/>
      <c r="C8235" s="189"/>
      <c r="D8235" s="189"/>
    </row>
    <row r="8236" spans="2:4">
      <c r="B8236" s="189"/>
      <c r="C8236" s="189"/>
      <c r="D8236" s="189"/>
    </row>
    <row r="8237" spans="2:4">
      <c r="B8237" s="189"/>
      <c r="C8237" s="189"/>
      <c r="D8237" s="189"/>
    </row>
    <row r="8238" spans="2:4">
      <c r="B8238" s="189"/>
      <c r="C8238" s="189"/>
      <c r="D8238" s="189"/>
    </row>
    <row r="8239" spans="2:4">
      <c r="B8239" s="189"/>
      <c r="C8239" s="189"/>
      <c r="D8239" s="189"/>
    </row>
    <row r="8240" spans="2:4">
      <c r="B8240" s="189"/>
      <c r="C8240" s="189"/>
      <c r="D8240" s="189"/>
    </row>
    <row r="8241" spans="2:4">
      <c r="B8241" s="189"/>
      <c r="C8241" s="189"/>
      <c r="D8241" s="189"/>
    </row>
    <row r="8242" spans="2:4">
      <c r="B8242" s="189"/>
      <c r="C8242" s="189"/>
      <c r="D8242" s="189"/>
    </row>
    <row r="8243" spans="2:4">
      <c r="B8243" s="189"/>
      <c r="C8243" s="189"/>
      <c r="D8243" s="189"/>
    </row>
    <row r="8244" spans="2:4">
      <c r="B8244" s="189"/>
      <c r="C8244" s="189"/>
      <c r="D8244" s="189"/>
    </row>
    <row r="8245" spans="2:4">
      <c r="B8245" s="189"/>
      <c r="C8245" s="189"/>
      <c r="D8245" s="189"/>
    </row>
    <row r="8246" spans="2:4">
      <c r="B8246" s="189"/>
      <c r="C8246" s="189"/>
      <c r="D8246" s="189"/>
    </row>
    <row r="8247" spans="2:4">
      <c r="B8247" s="189"/>
      <c r="C8247" s="189"/>
      <c r="D8247" s="189"/>
    </row>
    <row r="8248" spans="2:4">
      <c r="B8248" s="189"/>
      <c r="C8248" s="189"/>
      <c r="D8248" s="189"/>
    </row>
    <row r="8249" spans="2:4">
      <c r="B8249" s="189"/>
      <c r="C8249" s="189"/>
      <c r="D8249" s="189"/>
    </row>
    <row r="8250" spans="2:4">
      <c r="B8250" s="189"/>
      <c r="C8250" s="189"/>
      <c r="D8250" s="189"/>
    </row>
    <row r="8251" spans="2:4">
      <c r="B8251" s="189"/>
      <c r="C8251" s="189"/>
      <c r="D8251" s="189"/>
    </row>
    <row r="8252" spans="2:4">
      <c r="B8252" s="189"/>
      <c r="C8252" s="189"/>
      <c r="D8252" s="189"/>
    </row>
    <row r="8253" spans="2:4">
      <c r="B8253" s="189"/>
      <c r="C8253" s="189"/>
      <c r="D8253" s="189"/>
    </row>
    <row r="8254" spans="2:4">
      <c r="B8254" s="189"/>
      <c r="C8254" s="189"/>
      <c r="D8254" s="189"/>
    </row>
    <row r="8255" spans="2:4">
      <c r="B8255" s="189"/>
      <c r="C8255" s="189"/>
      <c r="D8255" s="189"/>
    </row>
    <row r="8256" spans="2:4">
      <c r="B8256" s="189"/>
      <c r="C8256" s="189"/>
      <c r="D8256" s="189"/>
    </row>
    <row r="8257" spans="2:4">
      <c r="B8257" s="189"/>
      <c r="C8257" s="189"/>
      <c r="D8257" s="189"/>
    </row>
    <row r="8258" spans="2:4">
      <c r="B8258" s="189"/>
      <c r="C8258" s="189"/>
      <c r="D8258" s="189"/>
    </row>
    <row r="8259" spans="2:4">
      <c r="B8259" s="189"/>
      <c r="C8259" s="189"/>
      <c r="D8259" s="189"/>
    </row>
    <row r="8260" spans="2:4">
      <c r="B8260" s="189"/>
      <c r="C8260" s="189"/>
      <c r="D8260" s="189"/>
    </row>
    <row r="8261" spans="2:4">
      <c r="B8261" s="189"/>
      <c r="C8261" s="189"/>
      <c r="D8261" s="189"/>
    </row>
    <row r="8262" spans="2:4">
      <c r="B8262" s="189"/>
      <c r="C8262" s="189"/>
      <c r="D8262" s="189"/>
    </row>
    <row r="8263" spans="2:4">
      <c r="B8263" s="189"/>
      <c r="C8263" s="189"/>
      <c r="D8263" s="189"/>
    </row>
    <row r="8264" spans="2:4">
      <c r="B8264" s="189"/>
      <c r="C8264" s="189"/>
      <c r="D8264" s="189"/>
    </row>
    <row r="8265" spans="2:4">
      <c r="B8265" s="189"/>
      <c r="C8265" s="189"/>
      <c r="D8265" s="189"/>
    </row>
    <row r="8266" spans="2:4">
      <c r="B8266" s="189"/>
      <c r="C8266" s="189"/>
      <c r="D8266" s="189"/>
    </row>
    <row r="8267" spans="2:4">
      <c r="B8267" s="189"/>
      <c r="C8267" s="189"/>
      <c r="D8267" s="189"/>
    </row>
    <row r="8268" spans="2:4">
      <c r="B8268" s="189"/>
      <c r="C8268" s="189"/>
      <c r="D8268" s="189"/>
    </row>
    <row r="8269" spans="2:4">
      <c r="B8269" s="189"/>
      <c r="C8269" s="189"/>
      <c r="D8269" s="189"/>
    </row>
    <row r="8270" spans="2:4">
      <c r="B8270" s="189"/>
      <c r="C8270" s="189"/>
      <c r="D8270" s="189"/>
    </row>
    <row r="8271" spans="2:4">
      <c r="B8271" s="189"/>
      <c r="C8271" s="189"/>
      <c r="D8271" s="189"/>
    </row>
    <row r="8272" spans="2:4">
      <c r="B8272" s="189"/>
      <c r="C8272" s="189"/>
      <c r="D8272" s="189"/>
    </row>
    <row r="8273" spans="2:4">
      <c r="B8273" s="189"/>
      <c r="C8273" s="189"/>
      <c r="D8273" s="189"/>
    </row>
    <row r="8274" spans="2:4">
      <c r="B8274" s="189"/>
      <c r="C8274" s="189"/>
      <c r="D8274" s="189"/>
    </row>
    <row r="8275" spans="2:4">
      <c r="B8275" s="189"/>
      <c r="C8275" s="189"/>
      <c r="D8275" s="189"/>
    </row>
    <row r="8276" spans="2:4">
      <c r="B8276" s="189"/>
      <c r="C8276" s="189"/>
      <c r="D8276" s="189"/>
    </row>
    <row r="8277" spans="2:4">
      <c r="B8277" s="189"/>
      <c r="C8277" s="189"/>
      <c r="D8277" s="189"/>
    </row>
    <row r="8278" spans="2:4">
      <c r="B8278" s="189"/>
      <c r="C8278" s="189"/>
      <c r="D8278" s="189"/>
    </row>
    <row r="8279" spans="2:4">
      <c r="B8279" s="189"/>
      <c r="C8279" s="189"/>
      <c r="D8279" s="189"/>
    </row>
    <row r="8280" spans="2:4">
      <c r="B8280" s="189"/>
      <c r="C8280" s="189"/>
      <c r="D8280" s="189"/>
    </row>
    <row r="8281" spans="2:4">
      <c r="B8281" s="189"/>
      <c r="C8281" s="189"/>
      <c r="D8281" s="189"/>
    </row>
    <row r="8282" spans="2:4">
      <c r="B8282" s="189"/>
      <c r="C8282" s="189"/>
      <c r="D8282" s="189"/>
    </row>
    <row r="8283" spans="2:4">
      <c r="B8283" s="189"/>
      <c r="C8283" s="189"/>
      <c r="D8283" s="189"/>
    </row>
    <row r="8284" spans="2:4">
      <c r="B8284" s="189"/>
      <c r="C8284" s="189"/>
      <c r="D8284" s="189"/>
    </row>
    <row r="8285" spans="2:4">
      <c r="B8285" s="189"/>
      <c r="C8285" s="189"/>
      <c r="D8285" s="189"/>
    </row>
    <row r="8286" spans="2:4">
      <c r="B8286" s="189"/>
      <c r="C8286" s="189"/>
      <c r="D8286" s="189"/>
    </row>
    <row r="8287" spans="2:4">
      <c r="B8287" s="189"/>
      <c r="C8287" s="189"/>
      <c r="D8287" s="189"/>
    </row>
    <row r="8288" spans="2:4">
      <c r="B8288" s="189"/>
      <c r="C8288" s="189"/>
      <c r="D8288" s="189"/>
    </row>
    <row r="8289" spans="2:4">
      <c r="B8289" s="189"/>
      <c r="C8289" s="189"/>
      <c r="D8289" s="189"/>
    </row>
    <row r="8290" spans="2:4">
      <c r="B8290" s="189"/>
      <c r="C8290" s="189"/>
      <c r="D8290" s="189"/>
    </row>
    <row r="8291" spans="2:4">
      <c r="B8291" s="189"/>
      <c r="C8291" s="189"/>
      <c r="D8291" s="189"/>
    </row>
    <row r="8292" spans="2:4">
      <c r="B8292" s="189"/>
      <c r="C8292" s="189"/>
      <c r="D8292" s="189"/>
    </row>
    <row r="8293" spans="2:4">
      <c r="B8293" s="189"/>
      <c r="C8293" s="189"/>
      <c r="D8293" s="189"/>
    </row>
    <row r="8294" spans="2:4">
      <c r="B8294" s="189"/>
      <c r="C8294" s="189"/>
      <c r="D8294" s="189"/>
    </row>
    <row r="8295" spans="2:4">
      <c r="B8295" s="189"/>
      <c r="C8295" s="189"/>
      <c r="D8295" s="189"/>
    </row>
    <row r="8296" spans="2:4">
      <c r="B8296" s="189"/>
      <c r="C8296" s="189"/>
      <c r="D8296" s="189"/>
    </row>
    <row r="8297" spans="2:4">
      <c r="B8297" s="189"/>
      <c r="C8297" s="189"/>
      <c r="D8297" s="189"/>
    </row>
    <row r="8298" spans="2:4">
      <c r="B8298" s="189"/>
      <c r="C8298" s="189"/>
      <c r="D8298" s="189"/>
    </row>
    <row r="8299" spans="2:4">
      <c r="B8299" s="189"/>
      <c r="C8299" s="189"/>
      <c r="D8299" s="189"/>
    </row>
    <row r="8300" spans="2:4">
      <c r="B8300" s="189"/>
      <c r="C8300" s="189"/>
      <c r="D8300" s="189"/>
    </row>
    <row r="8301" spans="2:4">
      <c r="B8301" s="189"/>
      <c r="C8301" s="189"/>
      <c r="D8301" s="189"/>
    </row>
    <row r="8302" spans="2:4">
      <c r="B8302" s="189"/>
      <c r="C8302" s="189"/>
      <c r="D8302" s="189"/>
    </row>
    <row r="8303" spans="2:4">
      <c r="B8303" s="189"/>
      <c r="C8303" s="189"/>
      <c r="D8303" s="189"/>
    </row>
    <row r="8304" spans="2:4">
      <c r="B8304" s="189"/>
      <c r="C8304" s="189"/>
      <c r="D8304" s="189"/>
    </row>
    <row r="8305" spans="2:4">
      <c r="B8305" s="189"/>
      <c r="C8305" s="189"/>
      <c r="D8305" s="189"/>
    </row>
    <row r="8306" spans="2:4">
      <c r="B8306" s="189"/>
      <c r="C8306" s="189"/>
      <c r="D8306" s="189"/>
    </row>
    <row r="8307" spans="2:4">
      <c r="B8307" s="189"/>
      <c r="C8307" s="189"/>
      <c r="D8307" s="189"/>
    </row>
    <row r="8308" spans="2:4">
      <c r="B8308" s="189"/>
      <c r="C8308" s="189"/>
      <c r="D8308" s="189"/>
    </row>
    <row r="8309" spans="2:4">
      <c r="B8309" s="189"/>
      <c r="C8309" s="189"/>
      <c r="D8309" s="189"/>
    </row>
    <row r="8310" spans="2:4">
      <c r="B8310" s="189"/>
      <c r="C8310" s="189"/>
      <c r="D8310" s="189"/>
    </row>
    <row r="8311" spans="2:4">
      <c r="B8311" s="189"/>
      <c r="C8311" s="189"/>
      <c r="D8311" s="189"/>
    </row>
    <row r="8312" spans="2:4">
      <c r="B8312" s="189"/>
      <c r="C8312" s="189"/>
      <c r="D8312" s="189"/>
    </row>
    <row r="8313" spans="2:4">
      <c r="B8313" s="189"/>
      <c r="C8313" s="189"/>
      <c r="D8313" s="189"/>
    </row>
    <row r="8314" spans="2:4">
      <c r="B8314" s="189"/>
      <c r="C8314" s="189"/>
      <c r="D8314" s="189"/>
    </row>
    <row r="8315" spans="2:4">
      <c r="B8315" s="189"/>
      <c r="C8315" s="189"/>
      <c r="D8315" s="189"/>
    </row>
    <row r="8316" spans="2:4">
      <c r="B8316" s="189"/>
      <c r="C8316" s="189"/>
      <c r="D8316" s="189"/>
    </row>
    <row r="8317" spans="2:4">
      <c r="B8317" s="189"/>
      <c r="C8317" s="189"/>
      <c r="D8317" s="189"/>
    </row>
    <row r="8318" spans="2:4">
      <c r="B8318" s="189"/>
      <c r="C8318" s="189"/>
      <c r="D8318" s="189"/>
    </row>
    <row r="8319" spans="2:4">
      <c r="B8319" s="189"/>
      <c r="C8319" s="189"/>
      <c r="D8319" s="189"/>
    </row>
    <row r="8320" spans="2:4">
      <c r="B8320" s="189"/>
      <c r="C8320" s="189"/>
      <c r="D8320" s="189"/>
    </row>
    <row r="8321" spans="2:4">
      <c r="B8321" s="189"/>
      <c r="C8321" s="189"/>
      <c r="D8321" s="189"/>
    </row>
    <row r="8322" spans="2:4">
      <c r="B8322" s="189"/>
      <c r="C8322" s="189"/>
      <c r="D8322" s="189"/>
    </row>
    <row r="8323" spans="2:4">
      <c r="B8323" s="189"/>
      <c r="C8323" s="189"/>
      <c r="D8323" s="189"/>
    </row>
    <row r="8324" spans="2:4">
      <c r="B8324" s="189"/>
      <c r="C8324" s="189"/>
      <c r="D8324" s="189"/>
    </row>
    <row r="8325" spans="2:4">
      <c r="B8325" s="189"/>
      <c r="C8325" s="189"/>
      <c r="D8325" s="189"/>
    </row>
    <row r="8326" spans="2:4">
      <c r="B8326" s="189"/>
      <c r="C8326" s="189"/>
      <c r="D8326" s="189"/>
    </row>
    <row r="8327" spans="2:4">
      <c r="B8327" s="189"/>
      <c r="C8327" s="189"/>
      <c r="D8327" s="189"/>
    </row>
    <row r="8328" spans="2:4">
      <c r="B8328" s="189"/>
      <c r="C8328" s="189"/>
      <c r="D8328" s="189"/>
    </row>
    <row r="8329" spans="2:4">
      <c r="B8329" s="189"/>
      <c r="C8329" s="189"/>
      <c r="D8329" s="189"/>
    </row>
    <row r="8330" spans="2:4">
      <c r="B8330" s="189"/>
      <c r="C8330" s="189"/>
      <c r="D8330" s="189"/>
    </row>
    <row r="8331" spans="2:4">
      <c r="B8331" s="189"/>
      <c r="C8331" s="189"/>
      <c r="D8331" s="189"/>
    </row>
    <row r="8332" spans="2:4">
      <c r="B8332" s="189"/>
      <c r="C8332" s="189"/>
      <c r="D8332" s="189"/>
    </row>
    <row r="8333" spans="2:4">
      <c r="B8333" s="189"/>
      <c r="C8333" s="189"/>
      <c r="D8333" s="189"/>
    </row>
    <row r="8334" spans="2:4">
      <c r="B8334" s="189"/>
      <c r="C8334" s="189"/>
      <c r="D8334" s="189"/>
    </row>
    <row r="8335" spans="2:4">
      <c r="B8335" s="189"/>
      <c r="C8335" s="189"/>
      <c r="D8335" s="189"/>
    </row>
    <row r="8336" spans="2:4">
      <c r="B8336" s="189"/>
      <c r="C8336" s="189"/>
      <c r="D8336" s="189"/>
    </row>
    <row r="8337" spans="2:4">
      <c r="B8337" s="189"/>
      <c r="C8337" s="189"/>
      <c r="D8337" s="189"/>
    </row>
    <row r="8338" spans="2:4">
      <c r="B8338" s="189"/>
      <c r="C8338" s="189"/>
      <c r="D8338" s="189"/>
    </row>
    <row r="8339" spans="2:4">
      <c r="B8339" s="189"/>
      <c r="C8339" s="189"/>
      <c r="D8339" s="189"/>
    </row>
    <row r="8340" spans="2:4">
      <c r="B8340" s="189"/>
      <c r="C8340" s="189"/>
      <c r="D8340" s="189"/>
    </row>
    <row r="8341" spans="2:4">
      <c r="B8341" s="189"/>
      <c r="C8341" s="189"/>
      <c r="D8341" s="189"/>
    </row>
    <row r="8342" spans="2:4">
      <c r="B8342" s="189"/>
      <c r="C8342" s="189"/>
      <c r="D8342" s="189"/>
    </row>
    <row r="8343" spans="2:4">
      <c r="B8343" s="189"/>
      <c r="C8343" s="189"/>
      <c r="D8343" s="189"/>
    </row>
    <row r="8344" spans="2:4">
      <c r="B8344" s="189"/>
      <c r="C8344" s="189"/>
      <c r="D8344" s="189"/>
    </row>
    <row r="8345" spans="2:4">
      <c r="B8345" s="189"/>
      <c r="C8345" s="189"/>
      <c r="D8345" s="189"/>
    </row>
    <row r="8346" spans="2:4">
      <c r="B8346" s="189"/>
      <c r="C8346" s="189"/>
      <c r="D8346" s="189"/>
    </row>
    <row r="8347" spans="2:4">
      <c r="B8347" s="189"/>
      <c r="C8347" s="189"/>
      <c r="D8347" s="189"/>
    </row>
    <row r="8348" spans="2:4">
      <c r="B8348" s="189"/>
      <c r="C8348" s="189"/>
      <c r="D8348" s="189"/>
    </row>
    <row r="8349" spans="2:4">
      <c r="B8349" s="189"/>
      <c r="C8349" s="189"/>
      <c r="D8349" s="189"/>
    </row>
    <row r="8350" spans="2:4">
      <c r="B8350" s="189"/>
      <c r="C8350" s="189"/>
      <c r="D8350" s="189"/>
    </row>
    <row r="8351" spans="2:4">
      <c r="B8351" s="189"/>
      <c r="C8351" s="189"/>
      <c r="D8351" s="189"/>
    </row>
    <row r="8352" spans="2:4">
      <c r="B8352" s="189"/>
      <c r="C8352" s="189"/>
      <c r="D8352" s="189"/>
    </row>
    <row r="8353" spans="2:4">
      <c r="B8353" s="189"/>
      <c r="C8353" s="189"/>
      <c r="D8353" s="189"/>
    </row>
    <row r="8354" spans="2:4">
      <c r="B8354" s="189"/>
      <c r="C8354" s="189"/>
      <c r="D8354" s="189"/>
    </row>
    <row r="8355" spans="2:4">
      <c r="B8355" s="189"/>
      <c r="C8355" s="189"/>
      <c r="D8355" s="189"/>
    </row>
    <row r="8356" spans="2:4">
      <c r="B8356" s="189"/>
      <c r="C8356" s="189"/>
      <c r="D8356" s="189"/>
    </row>
    <row r="8357" spans="2:4">
      <c r="B8357" s="189"/>
      <c r="C8357" s="189"/>
      <c r="D8357" s="189"/>
    </row>
    <row r="8358" spans="2:4">
      <c r="B8358" s="189"/>
      <c r="C8358" s="189"/>
      <c r="D8358" s="189"/>
    </row>
    <row r="8359" spans="2:4">
      <c r="B8359" s="189"/>
      <c r="C8359" s="189"/>
      <c r="D8359" s="189"/>
    </row>
    <row r="8360" spans="2:4">
      <c r="B8360" s="189"/>
      <c r="C8360" s="189"/>
      <c r="D8360" s="189"/>
    </row>
    <row r="8361" spans="2:4">
      <c r="B8361" s="189"/>
      <c r="C8361" s="189"/>
      <c r="D8361" s="189"/>
    </row>
    <row r="8362" spans="2:4">
      <c r="B8362" s="189"/>
      <c r="C8362" s="189"/>
      <c r="D8362" s="189"/>
    </row>
    <row r="8363" spans="2:4">
      <c r="B8363" s="189"/>
      <c r="C8363" s="189"/>
      <c r="D8363" s="189"/>
    </row>
    <row r="8364" spans="2:4">
      <c r="B8364" s="189"/>
      <c r="C8364" s="189"/>
      <c r="D8364" s="189"/>
    </row>
    <row r="8365" spans="2:4">
      <c r="B8365" s="189"/>
      <c r="C8365" s="189"/>
      <c r="D8365" s="189"/>
    </row>
    <row r="8366" spans="2:4">
      <c r="B8366" s="189"/>
      <c r="C8366" s="189"/>
      <c r="D8366" s="189"/>
    </row>
    <row r="8367" spans="2:4">
      <c r="B8367" s="189"/>
      <c r="C8367" s="189"/>
      <c r="D8367" s="189"/>
    </row>
    <row r="8368" spans="2:4">
      <c r="B8368" s="189"/>
      <c r="C8368" s="189"/>
      <c r="D8368" s="189"/>
    </row>
    <row r="8369" spans="2:4">
      <c r="B8369" s="189"/>
      <c r="C8369" s="189"/>
      <c r="D8369" s="189"/>
    </row>
    <row r="8370" spans="2:4">
      <c r="B8370" s="189"/>
      <c r="C8370" s="189"/>
      <c r="D8370" s="189"/>
    </row>
    <row r="8371" spans="2:4">
      <c r="B8371" s="189"/>
      <c r="C8371" s="189"/>
      <c r="D8371" s="189"/>
    </row>
    <row r="8372" spans="2:4">
      <c r="B8372" s="189"/>
      <c r="C8372" s="189"/>
      <c r="D8372" s="189"/>
    </row>
    <row r="8373" spans="2:4">
      <c r="B8373" s="189"/>
      <c r="C8373" s="189"/>
      <c r="D8373" s="189"/>
    </row>
    <row r="8374" spans="2:4">
      <c r="B8374" s="189"/>
      <c r="C8374" s="189"/>
      <c r="D8374" s="189"/>
    </row>
    <row r="8375" spans="2:4">
      <c r="B8375" s="189"/>
      <c r="C8375" s="189"/>
      <c r="D8375" s="189"/>
    </row>
    <row r="8376" spans="2:4">
      <c r="B8376" s="189"/>
      <c r="C8376" s="189"/>
      <c r="D8376" s="189"/>
    </row>
    <row r="8377" spans="2:4">
      <c r="B8377" s="189"/>
      <c r="C8377" s="189"/>
      <c r="D8377" s="189"/>
    </row>
    <row r="8378" spans="2:4">
      <c r="B8378" s="189"/>
      <c r="C8378" s="189"/>
      <c r="D8378" s="189"/>
    </row>
    <row r="8379" spans="2:4">
      <c r="B8379" s="189"/>
      <c r="C8379" s="189"/>
      <c r="D8379" s="189"/>
    </row>
    <row r="8380" spans="2:4">
      <c r="B8380" s="189"/>
      <c r="C8380" s="189"/>
      <c r="D8380" s="189"/>
    </row>
    <row r="8381" spans="2:4">
      <c r="B8381" s="189"/>
      <c r="C8381" s="189"/>
      <c r="D8381" s="189"/>
    </row>
    <row r="8382" spans="2:4">
      <c r="B8382" s="189"/>
      <c r="C8382" s="189"/>
      <c r="D8382" s="189"/>
    </row>
    <row r="8383" spans="2:4">
      <c r="B8383" s="189"/>
      <c r="C8383" s="189"/>
      <c r="D8383" s="189"/>
    </row>
    <row r="8384" spans="2:4">
      <c r="B8384" s="189"/>
      <c r="C8384" s="189"/>
      <c r="D8384" s="189"/>
    </row>
    <row r="8385" spans="2:4">
      <c r="B8385" s="189"/>
      <c r="C8385" s="189"/>
      <c r="D8385" s="189"/>
    </row>
    <row r="8386" spans="2:4">
      <c r="B8386" s="189"/>
      <c r="C8386" s="189"/>
      <c r="D8386" s="189"/>
    </row>
    <row r="8387" spans="2:4">
      <c r="B8387" s="189"/>
      <c r="C8387" s="189"/>
      <c r="D8387" s="189"/>
    </row>
    <row r="8388" spans="2:4">
      <c r="B8388" s="189"/>
      <c r="C8388" s="189"/>
      <c r="D8388" s="189"/>
    </row>
    <row r="8389" spans="2:4">
      <c r="B8389" s="189"/>
      <c r="C8389" s="189"/>
      <c r="D8389" s="189"/>
    </row>
    <row r="8390" spans="2:4">
      <c r="B8390" s="189"/>
      <c r="C8390" s="189"/>
      <c r="D8390" s="189"/>
    </row>
    <row r="8391" spans="2:4">
      <c r="B8391" s="189"/>
      <c r="C8391" s="189"/>
      <c r="D8391" s="189"/>
    </row>
    <row r="8392" spans="2:4">
      <c r="B8392" s="189"/>
      <c r="C8392" s="189"/>
      <c r="D8392" s="189"/>
    </row>
    <row r="8393" spans="2:4">
      <c r="B8393" s="189"/>
      <c r="C8393" s="189"/>
      <c r="D8393" s="189"/>
    </row>
    <row r="8394" spans="2:4">
      <c r="B8394" s="189"/>
      <c r="C8394" s="189"/>
      <c r="D8394" s="189"/>
    </row>
    <row r="8395" spans="2:4">
      <c r="B8395" s="189"/>
      <c r="C8395" s="189"/>
      <c r="D8395" s="189"/>
    </row>
    <row r="8396" spans="2:4">
      <c r="B8396" s="189"/>
      <c r="C8396" s="189"/>
      <c r="D8396" s="189"/>
    </row>
    <row r="8397" spans="2:4">
      <c r="B8397" s="189"/>
      <c r="C8397" s="189"/>
      <c r="D8397" s="189"/>
    </row>
    <row r="8398" spans="2:4">
      <c r="B8398" s="189"/>
      <c r="C8398" s="189"/>
      <c r="D8398" s="189"/>
    </row>
    <row r="8399" spans="2:4">
      <c r="B8399" s="189"/>
      <c r="C8399" s="189"/>
      <c r="D8399" s="189"/>
    </row>
    <row r="8400" spans="2:4">
      <c r="B8400" s="189"/>
      <c r="C8400" s="189"/>
      <c r="D8400" s="189"/>
    </row>
    <row r="8401" spans="2:4">
      <c r="B8401" s="189"/>
      <c r="C8401" s="189"/>
      <c r="D8401" s="189"/>
    </row>
    <row r="8402" spans="2:4">
      <c r="B8402" s="189"/>
      <c r="C8402" s="189"/>
      <c r="D8402" s="189"/>
    </row>
    <row r="8403" spans="2:4">
      <c r="B8403" s="189"/>
      <c r="C8403" s="189"/>
      <c r="D8403" s="189"/>
    </row>
    <row r="8404" spans="2:4">
      <c r="B8404" s="189"/>
      <c r="C8404" s="189"/>
      <c r="D8404" s="189"/>
    </row>
    <row r="8405" spans="2:4">
      <c r="B8405" s="189"/>
      <c r="C8405" s="189"/>
      <c r="D8405" s="189"/>
    </row>
    <row r="8406" spans="2:4">
      <c r="B8406" s="189"/>
      <c r="C8406" s="189"/>
      <c r="D8406" s="189"/>
    </row>
    <row r="8407" spans="2:4">
      <c r="B8407" s="189"/>
      <c r="C8407" s="189"/>
      <c r="D8407" s="189"/>
    </row>
    <row r="8408" spans="2:4">
      <c r="B8408" s="189"/>
      <c r="C8408" s="189"/>
      <c r="D8408" s="189"/>
    </row>
    <row r="8409" spans="2:4">
      <c r="B8409" s="189"/>
      <c r="C8409" s="189"/>
      <c r="D8409" s="189"/>
    </row>
    <row r="8410" spans="2:4">
      <c r="B8410" s="189"/>
      <c r="C8410" s="189"/>
      <c r="D8410" s="189"/>
    </row>
    <row r="8411" spans="2:4">
      <c r="B8411" s="189"/>
      <c r="C8411" s="189"/>
      <c r="D8411" s="189"/>
    </row>
    <row r="8412" spans="2:4">
      <c r="B8412" s="189"/>
      <c r="C8412" s="189"/>
      <c r="D8412" s="189"/>
    </row>
    <row r="8413" spans="2:4">
      <c r="B8413" s="189"/>
      <c r="C8413" s="189"/>
      <c r="D8413" s="189"/>
    </row>
    <row r="8414" spans="2:4">
      <c r="B8414" s="189"/>
      <c r="C8414" s="189"/>
      <c r="D8414" s="189"/>
    </row>
    <row r="8415" spans="2:4">
      <c r="B8415" s="189"/>
      <c r="C8415" s="189"/>
      <c r="D8415" s="189"/>
    </row>
    <row r="8416" spans="2:4">
      <c r="B8416" s="189"/>
      <c r="C8416" s="189"/>
      <c r="D8416" s="189"/>
    </row>
    <row r="8417" spans="2:4">
      <c r="B8417" s="189"/>
      <c r="C8417" s="189"/>
      <c r="D8417" s="189"/>
    </row>
    <row r="8418" spans="2:4">
      <c r="B8418" s="189"/>
      <c r="C8418" s="189"/>
      <c r="D8418" s="189"/>
    </row>
    <row r="8419" spans="2:4">
      <c r="B8419" s="189"/>
      <c r="C8419" s="189"/>
      <c r="D8419" s="189"/>
    </row>
    <row r="8420" spans="2:4">
      <c r="B8420" s="189"/>
      <c r="C8420" s="189"/>
      <c r="D8420" s="189"/>
    </row>
    <row r="8421" spans="2:4">
      <c r="B8421" s="189"/>
      <c r="C8421" s="189"/>
      <c r="D8421" s="189"/>
    </row>
    <row r="8422" spans="2:4">
      <c r="B8422" s="189"/>
      <c r="C8422" s="189"/>
      <c r="D8422" s="189"/>
    </row>
    <row r="8423" spans="2:4">
      <c r="B8423" s="189"/>
      <c r="C8423" s="189"/>
      <c r="D8423" s="189"/>
    </row>
    <row r="8424" spans="2:4">
      <c r="B8424" s="189"/>
      <c r="C8424" s="189"/>
      <c r="D8424" s="189"/>
    </row>
    <row r="8425" spans="2:4">
      <c r="B8425" s="189"/>
      <c r="C8425" s="189"/>
      <c r="D8425" s="189"/>
    </row>
    <row r="8426" spans="2:4">
      <c r="B8426" s="189"/>
      <c r="C8426" s="189"/>
      <c r="D8426" s="189"/>
    </row>
    <row r="8427" spans="2:4">
      <c r="B8427" s="189"/>
      <c r="C8427" s="189"/>
      <c r="D8427" s="189"/>
    </row>
    <row r="8428" spans="2:4">
      <c r="B8428" s="189"/>
      <c r="C8428" s="189"/>
      <c r="D8428" s="189"/>
    </row>
    <row r="8429" spans="2:4">
      <c r="B8429" s="189"/>
      <c r="C8429" s="189"/>
      <c r="D8429" s="189"/>
    </row>
    <row r="8430" spans="2:4">
      <c r="B8430" s="189"/>
      <c r="C8430" s="189"/>
      <c r="D8430" s="189"/>
    </row>
    <row r="8431" spans="2:4">
      <c r="B8431" s="189"/>
      <c r="C8431" s="189"/>
      <c r="D8431" s="189"/>
    </row>
    <row r="8432" spans="2:4">
      <c r="B8432" s="189"/>
      <c r="C8432" s="189"/>
      <c r="D8432" s="189"/>
    </row>
    <row r="8433" spans="2:4">
      <c r="B8433" s="189"/>
      <c r="C8433" s="189"/>
      <c r="D8433" s="189"/>
    </row>
    <row r="8434" spans="2:4">
      <c r="B8434" s="189"/>
      <c r="C8434" s="189"/>
      <c r="D8434" s="189"/>
    </row>
    <row r="8435" spans="2:4">
      <c r="B8435" s="189"/>
      <c r="C8435" s="189"/>
      <c r="D8435" s="189"/>
    </row>
    <row r="8436" spans="2:4">
      <c r="B8436" s="189"/>
      <c r="C8436" s="189"/>
      <c r="D8436" s="189"/>
    </row>
    <row r="8437" spans="2:4">
      <c r="B8437" s="189"/>
      <c r="C8437" s="189"/>
      <c r="D8437" s="189"/>
    </row>
    <row r="8438" spans="2:4">
      <c r="B8438" s="189"/>
      <c r="C8438" s="189"/>
      <c r="D8438" s="189"/>
    </row>
    <row r="8439" spans="2:4">
      <c r="B8439" s="189"/>
      <c r="C8439" s="189"/>
      <c r="D8439" s="189"/>
    </row>
    <row r="8440" spans="2:4">
      <c r="B8440" s="189"/>
      <c r="C8440" s="189"/>
      <c r="D8440" s="189"/>
    </row>
    <row r="8441" spans="2:4">
      <c r="B8441" s="189"/>
      <c r="C8441" s="189"/>
      <c r="D8441" s="189"/>
    </row>
    <row r="8442" spans="2:4">
      <c r="B8442" s="189"/>
      <c r="C8442" s="189"/>
      <c r="D8442" s="189"/>
    </row>
    <row r="8443" spans="2:4">
      <c r="B8443" s="189"/>
      <c r="C8443" s="189"/>
      <c r="D8443" s="189"/>
    </row>
    <row r="8444" spans="2:4">
      <c r="B8444" s="189"/>
      <c r="C8444" s="189"/>
      <c r="D8444" s="189"/>
    </row>
    <row r="8445" spans="2:4">
      <c r="B8445" s="189"/>
      <c r="C8445" s="189"/>
      <c r="D8445" s="189"/>
    </row>
    <row r="8446" spans="2:4">
      <c r="B8446" s="189"/>
      <c r="C8446" s="189"/>
      <c r="D8446" s="189"/>
    </row>
    <row r="8447" spans="2:4">
      <c r="B8447" s="189"/>
      <c r="C8447" s="189"/>
      <c r="D8447" s="189"/>
    </row>
    <row r="8448" spans="2:4">
      <c r="B8448" s="189"/>
      <c r="C8448" s="189"/>
      <c r="D8448" s="189"/>
    </row>
    <row r="8449" spans="2:4">
      <c r="B8449" s="189"/>
      <c r="C8449" s="189"/>
      <c r="D8449" s="189"/>
    </row>
    <row r="8450" spans="2:4">
      <c r="B8450" s="189"/>
      <c r="C8450" s="189"/>
      <c r="D8450" s="189"/>
    </row>
    <row r="8451" spans="2:4">
      <c r="B8451" s="189"/>
      <c r="C8451" s="189"/>
      <c r="D8451" s="189"/>
    </row>
    <row r="8452" spans="2:4">
      <c r="B8452" s="189"/>
      <c r="C8452" s="189"/>
      <c r="D8452" s="189"/>
    </row>
    <row r="8453" spans="2:4">
      <c r="B8453" s="189"/>
      <c r="C8453" s="189"/>
      <c r="D8453" s="189"/>
    </row>
    <row r="8454" spans="2:4">
      <c r="B8454" s="189"/>
      <c r="C8454" s="189"/>
      <c r="D8454" s="189"/>
    </row>
    <row r="8455" spans="2:4">
      <c r="B8455" s="189"/>
      <c r="C8455" s="189"/>
      <c r="D8455" s="189"/>
    </row>
    <row r="8456" spans="2:4">
      <c r="B8456" s="189"/>
      <c r="C8456" s="189"/>
      <c r="D8456" s="189"/>
    </row>
    <row r="8457" spans="2:4">
      <c r="B8457" s="189"/>
      <c r="C8457" s="189"/>
      <c r="D8457" s="189"/>
    </row>
    <row r="8458" spans="2:4">
      <c r="B8458" s="189"/>
      <c r="C8458" s="189"/>
      <c r="D8458" s="189"/>
    </row>
    <row r="8459" spans="2:4">
      <c r="B8459" s="189"/>
      <c r="C8459" s="189"/>
      <c r="D8459" s="189"/>
    </row>
    <row r="8460" spans="2:4">
      <c r="B8460" s="189"/>
      <c r="C8460" s="189"/>
      <c r="D8460" s="189"/>
    </row>
    <row r="8461" spans="2:4">
      <c r="B8461" s="189"/>
      <c r="C8461" s="189"/>
      <c r="D8461" s="189"/>
    </row>
    <row r="8462" spans="2:4">
      <c r="B8462" s="189"/>
      <c r="C8462" s="189"/>
      <c r="D8462" s="189"/>
    </row>
    <row r="8463" spans="2:4">
      <c r="B8463" s="189"/>
      <c r="C8463" s="189"/>
      <c r="D8463" s="189"/>
    </row>
    <row r="8464" spans="2:4">
      <c r="B8464" s="189"/>
      <c r="C8464" s="189"/>
      <c r="D8464" s="189"/>
    </row>
    <row r="8465" spans="2:4">
      <c r="B8465" s="189"/>
      <c r="C8465" s="189"/>
      <c r="D8465" s="189"/>
    </row>
    <row r="8466" spans="2:4">
      <c r="B8466" s="189"/>
      <c r="C8466" s="189"/>
      <c r="D8466" s="189"/>
    </row>
    <row r="8467" spans="2:4">
      <c r="B8467" s="189"/>
      <c r="C8467" s="189"/>
      <c r="D8467" s="189"/>
    </row>
    <row r="8468" spans="2:4">
      <c r="B8468" s="189"/>
      <c r="C8468" s="189"/>
      <c r="D8468" s="189"/>
    </row>
    <row r="8469" spans="2:4">
      <c r="B8469" s="189"/>
      <c r="C8469" s="189"/>
      <c r="D8469" s="189"/>
    </row>
    <row r="8470" spans="2:4">
      <c r="B8470" s="189"/>
      <c r="C8470" s="189"/>
      <c r="D8470" s="189"/>
    </row>
    <row r="8471" spans="2:4">
      <c r="B8471" s="189"/>
      <c r="C8471" s="189"/>
      <c r="D8471" s="189"/>
    </row>
    <row r="8472" spans="2:4">
      <c r="B8472" s="189"/>
      <c r="C8472" s="189"/>
      <c r="D8472" s="189"/>
    </row>
    <row r="8473" spans="2:4">
      <c r="B8473" s="189"/>
      <c r="C8473" s="189"/>
      <c r="D8473" s="189"/>
    </row>
    <row r="8474" spans="2:4">
      <c r="B8474" s="189"/>
      <c r="C8474" s="189"/>
      <c r="D8474" s="189"/>
    </row>
    <row r="8475" spans="2:4">
      <c r="B8475" s="189"/>
      <c r="C8475" s="189"/>
      <c r="D8475" s="189"/>
    </row>
    <row r="8476" spans="2:4">
      <c r="B8476" s="189"/>
      <c r="C8476" s="189"/>
      <c r="D8476" s="189"/>
    </row>
    <row r="8477" spans="2:4">
      <c r="B8477" s="189"/>
      <c r="C8477" s="189"/>
      <c r="D8477" s="189"/>
    </row>
    <row r="8478" spans="2:4">
      <c r="B8478" s="189"/>
      <c r="C8478" s="189"/>
      <c r="D8478" s="189"/>
    </row>
    <row r="8479" spans="2:4">
      <c r="B8479" s="189"/>
      <c r="C8479" s="189"/>
      <c r="D8479" s="189"/>
    </row>
    <row r="8480" spans="2:4">
      <c r="B8480" s="189"/>
      <c r="C8480" s="189"/>
      <c r="D8480" s="189"/>
    </row>
    <row r="8481" spans="2:4">
      <c r="B8481" s="189"/>
      <c r="C8481" s="189"/>
      <c r="D8481" s="189"/>
    </row>
    <row r="8482" spans="2:4">
      <c r="B8482" s="189"/>
      <c r="C8482" s="189"/>
      <c r="D8482" s="189"/>
    </row>
    <row r="8483" spans="2:4">
      <c r="B8483" s="189"/>
      <c r="C8483" s="189"/>
      <c r="D8483" s="189"/>
    </row>
    <row r="8484" spans="2:4">
      <c r="B8484" s="189"/>
      <c r="C8484" s="189"/>
      <c r="D8484" s="189"/>
    </row>
    <row r="8485" spans="2:4">
      <c r="B8485" s="189"/>
      <c r="C8485" s="189"/>
      <c r="D8485" s="189"/>
    </row>
    <row r="8486" spans="2:4">
      <c r="B8486" s="189"/>
      <c r="C8486" s="189"/>
      <c r="D8486" s="189"/>
    </row>
    <row r="8487" spans="2:4">
      <c r="B8487" s="189"/>
      <c r="C8487" s="189"/>
      <c r="D8487" s="189"/>
    </row>
    <row r="8488" spans="2:4">
      <c r="B8488" s="189"/>
      <c r="C8488" s="189"/>
      <c r="D8488" s="189"/>
    </row>
    <row r="8489" spans="2:4">
      <c r="B8489" s="189"/>
      <c r="C8489" s="189"/>
      <c r="D8489" s="189"/>
    </row>
    <row r="8490" spans="2:4">
      <c r="B8490" s="189"/>
      <c r="C8490" s="189"/>
      <c r="D8490" s="189"/>
    </row>
    <row r="8491" spans="2:4">
      <c r="B8491" s="189"/>
      <c r="C8491" s="189"/>
      <c r="D8491" s="189"/>
    </row>
    <row r="8492" spans="2:4">
      <c r="B8492" s="189"/>
      <c r="C8492" s="189"/>
      <c r="D8492" s="189"/>
    </row>
    <row r="8493" spans="2:4">
      <c r="B8493" s="189"/>
      <c r="C8493" s="189"/>
      <c r="D8493" s="189"/>
    </row>
    <row r="8494" spans="2:4">
      <c r="B8494" s="189"/>
      <c r="C8494" s="189"/>
      <c r="D8494" s="189"/>
    </row>
    <row r="8495" spans="2:4">
      <c r="B8495" s="189"/>
      <c r="C8495" s="189"/>
      <c r="D8495" s="189"/>
    </row>
    <row r="8496" spans="2:4">
      <c r="B8496" s="189"/>
      <c r="C8496" s="189"/>
      <c r="D8496" s="189"/>
    </row>
    <row r="8497" spans="2:4">
      <c r="B8497" s="189"/>
      <c r="C8497" s="189"/>
      <c r="D8497" s="189"/>
    </row>
    <row r="8498" spans="2:4">
      <c r="B8498" s="189"/>
      <c r="C8498" s="189"/>
      <c r="D8498" s="189"/>
    </row>
    <row r="8499" spans="2:4">
      <c r="B8499" s="189"/>
      <c r="C8499" s="189"/>
      <c r="D8499" s="189"/>
    </row>
    <row r="8500" spans="2:4">
      <c r="B8500" s="189"/>
      <c r="C8500" s="189"/>
      <c r="D8500" s="189"/>
    </row>
    <row r="8501" spans="2:4">
      <c r="B8501" s="189"/>
      <c r="C8501" s="189"/>
      <c r="D8501" s="189"/>
    </row>
    <row r="8502" spans="2:4">
      <c r="B8502" s="189"/>
      <c r="C8502" s="189"/>
      <c r="D8502" s="189"/>
    </row>
    <row r="8503" spans="2:4">
      <c r="B8503" s="189"/>
      <c r="C8503" s="189"/>
      <c r="D8503" s="189"/>
    </row>
    <row r="8504" spans="2:4">
      <c r="B8504" s="189"/>
      <c r="C8504" s="189"/>
      <c r="D8504" s="189"/>
    </row>
    <row r="8505" spans="2:4">
      <c r="B8505" s="189"/>
      <c r="C8505" s="189"/>
      <c r="D8505" s="189"/>
    </row>
    <row r="8506" spans="2:4">
      <c r="B8506" s="189"/>
      <c r="C8506" s="189"/>
      <c r="D8506" s="189"/>
    </row>
    <row r="8507" spans="2:4">
      <c r="B8507" s="189"/>
      <c r="C8507" s="189"/>
      <c r="D8507" s="189"/>
    </row>
    <row r="8508" spans="2:4">
      <c r="B8508" s="189"/>
      <c r="C8508" s="189"/>
      <c r="D8508" s="189"/>
    </row>
    <row r="8509" spans="2:4">
      <c r="B8509" s="189"/>
      <c r="C8509" s="189"/>
      <c r="D8509" s="189"/>
    </row>
    <row r="8510" spans="2:4">
      <c r="B8510" s="189"/>
      <c r="C8510" s="189"/>
      <c r="D8510" s="189"/>
    </row>
    <row r="8511" spans="2:4">
      <c r="B8511" s="189"/>
      <c r="C8511" s="189"/>
      <c r="D8511" s="189"/>
    </row>
    <row r="8512" spans="2:4">
      <c r="B8512" s="189"/>
      <c r="C8512" s="189"/>
      <c r="D8512" s="189"/>
    </row>
    <row r="8513" spans="2:4">
      <c r="B8513" s="189"/>
      <c r="C8513" s="189"/>
      <c r="D8513" s="189"/>
    </row>
    <row r="8514" spans="2:4">
      <c r="B8514" s="189"/>
      <c r="C8514" s="189"/>
      <c r="D8514" s="189"/>
    </row>
    <row r="8515" spans="2:4">
      <c r="B8515" s="189"/>
      <c r="C8515" s="189"/>
      <c r="D8515" s="189"/>
    </row>
    <row r="8516" spans="2:4">
      <c r="B8516" s="189"/>
      <c r="C8516" s="189"/>
      <c r="D8516" s="189"/>
    </row>
    <row r="8517" spans="2:4">
      <c r="B8517" s="189"/>
      <c r="C8517" s="189"/>
      <c r="D8517" s="189"/>
    </row>
    <row r="8518" spans="2:4">
      <c r="B8518" s="189"/>
      <c r="C8518" s="189"/>
      <c r="D8518" s="189"/>
    </row>
    <row r="8519" spans="2:4">
      <c r="B8519" s="189"/>
      <c r="C8519" s="189"/>
      <c r="D8519" s="189"/>
    </row>
    <row r="8520" spans="2:4">
      <c r="B8520" s="189"/>
      <c r="C8520" s="189"/>
      <c r="D8520" s="189"/>
    </row>
    <row r="8521" spans="2:4">
      <c r="B8521" s="189"/>
      <c r="C8521" s="189"/>
      <c r="D8521" s="189"/>
    </row>
    <row r="8522" spans="2:4">
      <c r="B8522" s="189"/>
      <c r="C8522" s="189"/>
      <c r="D8522" s="189"/>
    </row>
    <row r="8523" spans="2:4">
      <c r="B8523" s="189"/>
      <c r="C8523" s="189"/>
      <c r="D8523" s="189"/>
    </row>
    <row r="8524" spans="2:4">
      <c r="B8524" s="189"/>
      <c r="C8524" s="189"/>
      <c r="D8524" s="189"/>
    </row>
    <row r="8525" spans="2:4">
      <c r="B8525" s="189"/>
      <c r="C8525" s="189"/>
      <c r="D8525" s="189"/>
    </row>
    <row r="8526" spans="2:4">
      <c r="B8526" s="189"/>
      <c r="C8526" s="189"/>
      <c r="D8526" s="189"/>
    </row>
    <row r="8527" spans="2:4">
      <c r="B8527" s="189"/>
      <c r="C8527" s="189"/>
      <c r="D8527" s="189"/>
    </row>
    <row r="8528" spans="2:4">
      <c r="B8528" s="189"/>
      <c r="C8528" s="189"/>
      <c r="D8528" s="189"/>
    </row>
    <row r="8529" spans="2:4">
      <c r="B8529" s="189"/>
      <c r="C8529" s="189"/>
      <c r="D8529" s="189"/>
    </row>
    <row r="8530" spans="2:4">
      <c r="B8530" s="189"/>
      <c r="C8530" s="189"/>
      <c r="D8530" s="189"/>
    </row>
    <row r="8531" spans="2:4">
      <c r="B8531" s="189"/>
      <c r="C8531" s="189"/>
      <c r="D8531" s="189"/>
    </row>
    <row r="8532" spans="2:4">
      <c r="B8532" s="189"/>
      <c r="C8532" s="189"/>
      <c r="D8532" s="189"/>
    </row>
    <row r="8533" spans="2:4">
      <c r="B8533" s="189"/>
      <c r="C8533" s="189"/>
      <c r="D8533" s="189"/>
    </row>
    <row r="8534" spans="2:4">
      <c r="B8534" s="189"/>
      <c r="C8534" s="189"/>
      <c r="D8534" s="189"/>
    </row>
    <row r="8535" spans="2:4">
      <c r="B8535" s="189"/>
      <c r="C8535" s="189"/>
      <c r="D8535" s="189"/>
    </row>
    <row r="8536" spans="2:4">
      <c r="B8536" s="189"/>
      <c r="C8536" s="189"/>
      <c r="D8536" s="189"/>
    </row>
    <row r="8537" spans="2:4">
      <c r="B8537" s="189"/>
      <c r="C8537" s="189"/>
      <c r="D8537" s="189"/>
    </row>
    <row r="8538" spans="2:4">
      <c r="B8538" s="189"/>
      <c r="C8538" s="189"/>
      <c r="D8538" s="189"/>
    </row>
    <row r="8539" spans="2:4">
      <c r="B8539" s="189"/>
      <c r="C8539" s="189"/>
      <c r="D8539" s="189"/>
    </row>
    <row r="8540" spans="2:4">
      <c r="B8540" s="189"/>
      <c r="C8540" s="189"/>
      <c r="D8540" s="189"/>
    </row>
    <row r="8541" spans="2:4">
      <c r="B8541" s="189"/>
      <c r="C8541" s="189"/>
      <c r="D8541" s="189"/>
    </row>
    <row r="8542" spans="2:4">
      <c r="B8542" s="189"/>
      <c r="C8542" s="189"/>
      <c r="D8542" s="189"/>
    </row>
    <row r="8543" spans="2:4">
      <c r="B8543" s="189"/>
      <c r="C8543" s="189"/>
      <c r="D8543" s="189"/>
    </row>
    <row r="8544" spans="2:4">
      <c r="B8544" s="189"/>
      <c r="C8544" s="189"/>
      <c r="D8544" s="189"/>
    </row>
    <row r="8545" spans="2:4">
      <c r="B8545" s="189"/>
      <c r="C8545" s="189"/>
      <c r="D8545" s="189"/>
    </row>
    <row r="8546" spans="2:4">
      <c r="B8546" s="189"/>
      <c r="C8546" s="189"/>
      <c r="D8546" s="189"/>
    </row>
    <row r="8547" spans="2:4">
      <c r="B8547" s="189"/>
      <c r="C8547" s="189"/>
      <c r="D8547" s="189"/>
    </row>
    <row r="8548" spans="2:4">
      <c r="B8548" s="189"/>
      <c r="C8548" s="189"/>
      <c r="D8548" s="189"/>
    </row>
    <row r="8549" spans="2:4">
      <c r="B8549" s="189"/>
      <c r="C8549" s="189"/>
      <c r="D8549" s="189"/>
    </row>
    <row r="8550" spans="2:4">
      <c r="B8550" s="189"/>
      <c r="C8550" s="189"/>
      <c r="D8550" s="189"/>
    </row>
    <row r="8551" spans="2:4">
      <c r="B8551" s="189"/>
      <c r="C8551" s="189"/>
      <c r="D8551" s="189"/>
    </row>
    <row r="8552" spans="2:4">
      <c r="B8552" s="189"/>
      <c r="C8552" s="189"/>
      <c r="D8552" s="189"/>
    </row>
    <row r="8553" spans="2:4">
      <c r="B8553" s="189"/>
      <c r="C8553" s="189"/>
      <c r="D8553" s="189"/>
    </row>
    <row r="8554" spans="2:4">
      <c r="B8554" s="189"/>
      <c r="C8554" s="189"/>
      <c r="D8554" s="189"/>
    </row>
    <row r="8555" spans="2:4">
      <c r="B8555" s="189"/>
      <c r="C8555" s="189"/>
      <c r="D8555" s="189"/>
    </row>
    <row r="8556" spans="2:4">
      <c r="B8556" s="189"/>
      <c r="C8556" s="189"/>
      <c r="D8556" s="189"/>
    </row>
    <row r="8557" spans="2:4">
      <c r="B8557" s="189"/>
      <c r="C8557" s="189"/>
      <c r="D8557" s="189"/>
    </row>
    <row r="8558" spans="2:4">
      <c r="B8558" s="189"/>
      <c r="C8558" s="189"/>
      <c r="D8558" s="189"/>
    </row>
    <row r="8559" spans="2:4">
      <c r="B8559" s="189"/>
      <c r="C8559" s="189"/>
      <c r="D8559" s="189"/>
    </row>
    <row r="8560" spans="2:4">
      <c r="B8560" s="189"/>
      <c r="C8560" s="189"/>
      <c r="D8560" s="189"/>
    </row>
    <row r="8561" spans="2:4">
      <c r="B8561" s="189"/>
      <c r="C8561" s="189"/>
      <c r="D8561" s="189"/>
    </row>
    <row r="8562" spans="2:4">
      <c r="B8562" s="189"/>
      <c r="C8562" s="189"/>
      <c r="D8562" s="189"/>
    </row>
    <row r="8563" spans="2:4">
      <c r="B8563" s="189"/>
      <c r="C8563" s="189"/>
      <c r="D8563" s="189"/>
    </row>
    <row r="8564" spans="2:4">
      <c r="B8564" s="189"/>
      <c r="C8564" s="189"/>
      <c r="D8564" s="189"/>
    </row>
    <row r="8565" spans="2:4">
      <c r="B8565" s="189"/>
      <c r="C8565" s="189"/>
      <c r="D8565" s="189"/>
    </row>
    <row r="8566" spans="2:4">
      <c r="B8566" s="189"/>
      <c r="C8566" s="189"/>
      <c r="D8566" s="189"/>
    </row>
    <row r="8567" spans="2:4">
      <c r="B8567" s="189"/>
      <c r="C8567" s="189"/>
      <c r="D8567" s="189"/>
    </row>
    <row r="8568" spans="2:4">
      <c r="B8568" s="189"/>
      <c r="C8568" s="189"/>
      <c r="D8568" s="189"/>
    </row>
    <row r="8569" spans="2:4">
      <c r="B8569" s="189"/>
      <c r="C8569" s="189"/>
      <c r="D8569" s="189"/>
    </row>
    <row r="8570" spans="2:4">
      <c r="B8570" s="189"/>
      <c r="C8570" s="189"/>
      <c r="D8570" s="189"/>
    </row>
    <row r="8571" spans="2:4">
      <c r="B8571" s="189"/>
      <c r="C8571" s="189"/>
      <c r="D8571" s="189"/>
    </row>
    <row r="8572" spans="2:4">
      <c r="B8572" s="189"/>
      <c r="C8572" s="189"/>
      <c r="D8572" s="189"/>
    </row>
    <row r="8573" spans="2:4">
      <c r="B8573" s="189"/>
      <c r="C8573" s="189"/>
      <c r="D8573" s="189"/>
    </row>
    <row r="8574" spans="2:4">
      <c r="B8574" s="189"/>
      <c r="C8574" s="189"/>
      <c r="D8574" s="189"/>
    </row>
    <row r="8575" spans="2:4">
      <c r="B8575" s="189"/>
      <c r="C8575" s="189"/>
      <c r="D8575" s="189"/>
    </row>
    <row r="8576" spans="2:4">
      <c r="B8576" s="189"/>
      <c r="C8576" s="189"/>
      <c r="D8576" s="189"/>
    </row>
    <row r="8577" spans="2:4">
      <c r="B8577" s="189"/>
      <c r="C8577" s="189"/>
      <c r="D8577" s="189"/>
    </row>
    <row r="8578" spans="2:4">
      <c r="B8578" s="189"/>
      <c r="C8578" s="189"/>
      <c r="D8578" s="189"/>
    </row>
    <row r="8579" spans="2:4">
      <c r="B8579" s="189"/>
      <c r="C8579" s="189"/>
      <c r="D8579" s="189"/>
    </row>
    <row r="8580" spans="2:4">
      <c r="B8580" s="189"/>
      <c r="C8580" s="189"/>
      <c r="D8580" s="189"/>
    </row>
    <row r="8581" spans="2:4">
      <c r="B8581" s="189"/>
      <c r="C8581" s="189"/>
      <c r="D8581" s="189"/>
    </row>
    <row r="8582" spans="2:4">
      <c r="B8582" s="189"/>
      <c r="C8582" s="189"/>
      <c r="D8582" s="189"/>
    </row>
    <row r="8583" spans="2:4">
      <c r="B8583" s="189"/>
      <c r="C8583" s="189"/>
      <c r="D8583" s="189"/>
    </row>
    <row r="8584" spans="2:4">
      <c r="B8584" s="189"/>
      <c r="C8584" s="189"/>
      <c r="D8584" s="189"/>
    </row>
    <row r="8585" spans="2:4">
      <c r="B8585" s="189"/>
      <c r="C8585" s="189"/>
      <c r="D8585" s="189"/>
    </row>
    <row r="8586" spans="2:4">
      <c r="B8586" s="189"/>
      <c r="C8586" s="189"/>
      <c r="D8586" s="189"/>
    </row>
    <row r="8587" spans="2:4">
      <c r="B8587" s="189"/>
      <c r="C8587" s="189"/>
      <c r="D8587" s="189"/>
    </row>
    <row r="8588" spans="2:4">
      <c r="B8588" s="189"/>
      <c r="C8588" s="189"/>
      <c r="D8588" s="189"/>
    </row>
    <row r="8589" spans="2:4">
      <c r="B8589" s="189"/>
      <c r="C8589" s="189"/>
      <c r="D8589" s="189"/>
    </row>
    <row r="8590" spans="2:4">
      <c r="B8590" s="189"/>
      <c r="C8590" s="189"/>
      <c r="D8590" s="189"/>
    </row>
    <row r="8591" spans="2:4">
      <c r="B8591" s="189"/>
      <c r="C8591" s="189"/>
      <c r="D8591" s="189"/>
    </row>
    <row r="8592" spans="2:4">
      <c r="B8592" s="189"/>
      <c r="C8592" s="189"/>
      <c r="D8592" s="189"/>
    </row>
    <row r="8593" spans="2:4">
      <c r="B8593" s="189"/>
      <c r="C8593" s="189"/>
      <c r="D8593" s="189"/>
    </row>
    <row r="8594" spans="2:4">
      <c r="B8594" s="189"/>
      <c r="C8594" s="189"/>
      <c r="D8594" s="189"/>
    </row>
    <row r="8595" spans="2:4">
      <c r="B8595" s="189"/>
      <c r="C8595" s="189"/>
      <c r="D8595" s="189"/>
    </row>
    <row r="8596" spans="2:4">
      <c r="B8596" s="189"/>
      <c r="C8596" s="189"/>
      <c r="D8596" s="189"/>
    </row>
    <row r="8597" spans="2:4">
      <c r="B8597" s="189"/>
      <c r="C8597" s="189"/>
      <c r="D8597" s="189"/>
    </row>
    <row r="8598" spans="2:4">
      <c r="B8598" s="189"/>
      <c r="C8598" s="189"/>
      <c r="D8598" s="189"/>
    </row>
    <row r="8599" spans="2:4">
      <c r="B8599" s="189"/>
      <c r="C8599" s="189"/>
      <c r="D8599" s="189"/>
    </row>
    <row r="8600" spans="2:4">
      <c r="B8600" s="189"/>
      <c r="C8600" s="189"/>
      <c r="D8600" s="189"/>
    </row>
    <row r="8601" spans="2:4">
      <c r="B8601" s="189"/>
      <c r="C8601" s="189"/>
      <c r="D8601" s="189"/>
    </row>
    <row r="8602" spans="2:4">
      <c r="B8602" s="189"/>
      <c r="C8602" s="189"/>
      <c r="D8602" s="189"/>
    </row>
    <row r="8603" spans="2:4">
      <c r="B8603" s="189"/>
      <c r="C8603" s="189"/>
      <c r="D8603" s="189"/>
    </row>
    <row r="8604" spans="2:4">
      <c r="B8604" s="189"/>
      <c r="C8604" s="189"/>
      <c r="D8604" s="189"/>
    </row>
    <row r="8605" spans="2:4">
      <c r="B8605" s="189"/>
      <c r="C8605" s="189"/>
      <c r="D8605" s="189"/>
    </row>
    <row r="8606" spans="2:4">
      <c r="B8606" s="189"/>
      <c r="C8606" s="189"/>
      <c r="D8606" s="189"/>
    </row>
    <row r="8607" spans="2:4">
      <c r="B8607" s="189"/>
      <c r="C8607" s="189"/>
      <c r="D8607" s="189"/>
    </row>
    <row r="8608" spans="2:4">
      <c r="B8608" s="189"/>
      <c r="C8608" s="189"/>
      <c r="D8608" s="189"/>
    </row>
    <row r="8609" spans="2:4">
      <c r="B8609" s="189"/>
      <c r="C8609" s="189"/>
      <c r="D8609" s="189"/>
    </row>
    <row r="8610" spans="2:4">
      <c r="B8610" s="189"/>
      <c r="C8610" s="189"/>
      <c r="D8610" s="189"/>
    </row>
    <row r="8611" spans="2:4">
      <c r="B8611" s="189"/>
      <c r="C8611" s="189"/>
      <c r="D8611" s="189"/>
    </row>
    <row r="8612" spans="2:4">
      <c r="B8612" s="189"/>
      <c r="C8612" s="189"/>
      <c r="D8612" s="189"/>
    </row>
    <row r="8613" spans="2:4">
      <c r="B8613" s="189"/>
      <c r="C8613" s="189"/>
      <c r="D8613" s="189"/>
    </row>
    <row r="8614" spans="2:4">
      <c r="B8614" s="189"/>
      <c r="C8614" s="189"/>
      <c r="D8614" s="189"/>
    </row>
    <row r="8615" spans="2:4">
      <c r="B8615" s="189"/>
      <c r="C8615" s="189"/>
      <c r="D8615" s="189"/>
    </row>
    <row r="8616" spans="2:4">
      <c r="B8616" s="189"/>
      <c r="C8616" s="189"/>
      <c r="D8616" s="189"/>
    </row>
    <row r="8617" spans="2:4">
      <c r="B8617" s="189"/>
      <c r="C8617" s="189"/>
      <c r="D8617" s="189"/>
    </row>
    <row r="8618" spans="2:4">
      <c r="B8618" s="189"/>
      <c r="C8618" s="189"/>
      <c r="D8618" s="189"/>
    </row>
    <row r="8619" spans="2:4">
      <c r="B8619" s="189"/>
      <c r="C8619" s="189"/>
      <c r="D8619" s="189"/>
    </row>
    <row r="8620" spans="2:4">
      <c r="B8620" s="189"/>
      <c r="C8620" s="189"/>
      <c r="D8620" s="189"/>
    </row>
    <row r="8621" spans="2:4">
      <c r="B8621" s="189"/>
      <c r="C8621" s="189"/>
      <c r="D8621" s="189"/>
    </row>
    <row r="8622" spans="2:4">
      <c r="B8622" s="189"/>
      <c r="C8622" s="189"/>
      <c r="D8622" s="189"/>
    </row>
    <row r="8623" spans="2:4">
      <c r="B8623" s="189"/>
      <c r="C8623" s="189"/>
      <c r="D8623" s="189"/>
    </row>
    <row r="8624" spans="2:4">
      <c r="B8624" s="189"/>
      <c r="C8624" s="189"/>
      <c r="D8624" s="189"/>
    </row>
    <row r="8625" spans="2:4">
      <c r="B8625" s="189"/>
      <c r="C8625" s="189"/>
      <c r="D8625" s="189"/>
    </row>
    <row r="8626" spans="2:4">
      <c r="B8626" s="189"/>
      <c r="C8626" s="189"/>
      <c r="D8626" s="189"/>
    </row>
    <row r="8627" spans="2:4">
      <c r="B8627" s="189"/>
      <c r="C8627" s="189"/>
      <c r="D8627" s="189"/>
    </row>
    <row r="8628" spans="2:4">
      <c r="B8628" s="189"/>
      <c r="C8628" s="189"/>
      <c r="D8628" s="189"/>
    </row>
    <row r="8629" spans="2:4">
      <c r="B8629" s="189"/>
      <c r="C8629" s="189"/>
      <c r="D8629" s="189"/>
    </row>
    <row r="8630" spans="2:4">
      <c r="B8630" s="189"/>
      <c r="C8630" s="189"/>
      <c r="D8630" s="189"/>
    </row>
    <row r="8631" spans="2:4">
      <c r="B8631" s="189"/>
      <c r="C8631" s="189"/>
      <c r="D8631" s="189"/>
    </row>
    <row r="8632" spans="2:4">
      <c r="B8632" s="189"/>
      <c r="C8632" s="189"/>
      <c r="D8632" s="189"/>
    </row>
    <row r="8633" spans="2:4">
      <c r="B8633" s="189"/>
      <c r="C8633" s="189"/>
      <c r="D8633" s="189"/>
    </row>
    <row r="8634" spans="2:4">
      <c r="B8634" s="189"/>
      <c r="C8634" s="189"/>
      <c r="D8634" s="189"/>
    </row>
    <row r="8635" spans="2:4">
      <c r="B8635" s="189"/>
      <c r="C8635" s="189"/>
      <c r="D8635" s="189"/>
    </row>
    <row r="8636" spans="2:4">
      <c r="B8636" s="189"/>
      <c r="C8636" s="189"/>
      <c r="D8636" s="189"/>
    </row>
    <row r="8637" spans="2:4">
      <c r="B8637" s="189"/>
      <c r="C8637" s="189"/>
      <c r="D8637" s="189"/>
    </row>
    <row r="8638" spans="2:4">
      <c r="B8638" s="189"/>
      <c r="C8638" s="189"/>
      <c r="D8638" s="189"/>
    </row>
    <row r="8639" spans="2:4">
      <c r="B8639" s="189"/>
      <c r="C8639" s="189"/>
      <c r="D8639" s="189"/>
    </row>
    <row r="8640" spans="2:4">
      <c r="B8640" s="189"/>
      <c r="C8640" s="189"/>
      <c r="D8640" s="189"/>
    </row>
    <row r="8641" spans="2:4">
      <c r="B8641" s="189"/>
      <c r="C8641" s="189"/>
      <c r="D8641" s="189"/>
    </row>
    <row r="8642" spans="2:4">
      <c r="B8642" s="189"/>
      <c r="C8642" s="189"/>
      <c r="D8642" s="189"/>
    </row>
    <row r="8643" spans="2:4">
      <c r="B8643" s="189"/>
      <c r="C8643" s="189"/>
      <c r="D8643" s="189"/>
    </row>
    <row r="8644" spans="2:4">
      <c r="B8644" s="189"/>
      <c r="C8644" s="189"/>
      <c r="D8644" s="189"/>
    </row>
    <row r="8645" spans="2:4">
      <c r="B8645" s="189"/>
      <c r="C8645" s="189"/>
      <c r="D8645" s="189"/>
    </row>
    <row r="8646" spans="2:4">
      <c r="B8646" s="189"/>
      <c r="C8646" s="189"/>
      <c r="D8646" s="189"/>
    </row>
    <row r="8647" spans="2:4">
      <c r="B8647" s="189"/>
      <c r="C8647" s="189"/>
      <c r="D8647" s="189"/>
    </row>
    <row r="8648" spans="2:4">
      <c r="B8648" s="189"/>
      <c r="C8648" s="189"/>
      <c r="D8648" s="189"/>
    </row>
    <row r="8649" spans="2:4">
      <c r="B8649" s="189"/>
      <c r="C8649" s="189"/>
      <c r="D8649" s="189"/>
    </row>
    <row r="8650" spans="2:4">
      <c r="B8650" s="189"/>
      <c r="C8650" s="189"/>
      <c r="D8650" s="189"/>
    </row>
    <row r="8651" spans="2:4">
      <c r="B8651" s="189"/>
      <c r="C8651" s="189"/>
      <c r="D8651" s="189"/>
    </row>
    <row r="8652" spans="2:4">
      <c r="B8652" s="189"/>
      <c r="C8652" s="189"/>
      <c r="D8652" s="189"/>
    </row>
    <row r="8653" spans="2:4">
      <c r="B8653" s="189"/>
      <c r="C8653" s="189"/>
      <c r="D8653" s="189"/>
    </row>
    <row r="8654" spans="2:4">
      <c r="B8654" s="189"/>
      <c r="C8654" s="189"/>
      <c r="D8654" s="189"/>
    </row>
    <row r="8655" spans="2:4">
      <c r="B8655" s="189"/>
      <c r="C8655" s="189"/>
      <c r="D8655" s="189"/>
    </row>
    <row r="8656" spans="2:4">
      <c r="B8656" s="189"/>
      <c r="C8656" s="189"/>
      <c r="D8656" s="189"/>
    </row>
    <row r="8657" spans="2:4">
      <c r="B8657" s="189"/>
      <c r="C8657" s="189"/>
      <c r="D8657" s="189"/>
    </row>
    <row r="8658" spans="2:4">
      <c r="B8658" s="189"/>
      <c r="C8658" s="189"/>
      <c r="D8658" s="189"/>
    </row>
    <row r="8659" spans="2:4">
      <c r="B8659" s="189"/>
      <c r="C8659" s="189"/>
      <c r="D8659" s="189"/>
    </row>
    <row r="8660" spans="2:4">
      <c r="B8660" s="189"/>
      <c r="C8660" s="189"/>
      <c r="D8660" s="189"/>
    </row>
    <row r="8661" spans="2:4">
      <c r="B8661" s="189"/>
      <c r="C8661" s="189"/>
      <c r="D8661" s="189"/>
    </row>
    <row r="8662" spans="2:4">
      <c r="B8662" s="189"/>
      <c r="C8662" s="189"/>
      <c r="D8662" s="189"/>
    </row>
    <row r="8663" spans="2:4">
      <c r="B8663" s="189"/>
      <c r="C8663" s="189"/>
      <c r="D8663" s="189"/>
    </row>
    <row r="8664" spans="2:4">
      <c r="B8664" s="189"/>
      <c r="C8664" s="189"/>
      <c r="D8664" s="189"/>
    </row>
    <row r="8665" spans="2:4">
      <c r="B8665" s="189"/>
      <c r="C8665" s="189"/>
      <c r="D8665" s="189"/>
    </row>
    <row r="8666" spans="2:4">
      <c r="B8666" s="189"/>
      <c r="C8666" s="189"/>
      <c r="D8666" s="189"/>
    </row>
    <row r="8667" spans="2:4">
      <c r="B8667" s="189"/>
      <c r="C8667" s="189"/>
      <c r="D8667" s="189"/>
    </row>
    <row r="8668" spans="2:4">
      <c r="B8668" s="189"/>
      <c r="C8668" s="189"/>
      <c r="D8668" s="189"/>
    </row>
    <row r="8669" spans="2:4">
      <c r="B8669" s="189"/>
      <c r="C8669" s="189"/>
      <c r="D8669" s="189"/>
    </row>
    <row r="8670" spans="2:4">
      <c r="B8670" s="189"/>
      <c r="C8670" s="189"/>
      <c r="D8670" s="189"/>
    </row>
    <row r="8671" spans="2:4">
      <c r="B8671" s="189"/>
      <c r="C8671" s="189"/>
      <c r="D8671" s="189"/>
    </row>
    <row r="8672" spans="2:4">
      <c r="B8672" s="189"/>
      <c r="C8672" s="189"/>
      <c r="D8672" s="189"/>
    </row>
    <row r="8673" spans="2:4">
      <c r="B8673" s="189"/>
      <c r="C8673" s="189"/>
      <c r="D8673" s="189"/>
    </row>
    <row r="8674" spans="2:4">
      <c r="B8674" s="189"/>
      <c r="C8674" s="189"/>
      <c r="D8674" s="189"/>
    </row>
    <row r="8675" spans="2:4">
      <c r="B8675" s="189"/>
      <c r="C8675" s="189"/>
      <c r="D8675" s="189"/>
    </row>
    <row r="8676" spans="2:4">
      <c r="B8676" s="189"/>
      <c r="C8676" s="189"/>
      <c r="D8676" s="189"/>
    </row>
    <row r="8677" spans="2:4">
      <c r="B8677" s="189"/>
      <c r="C8677" s="189"/>
      <c r="D8677" s="189"/>
    </row>
    <row r="8678" spans="2:4">
      <c r="B8678" s="189"/>
      <c r="C8678" s="189"/>
      <c r="D8678" s="189"/>
    </row>
    <row r="8679" spans="2:4">
      <c r="B8679" s="189"/>
      <c r="C8679" s="189"/>
      <c r="D8679" s="189"/>
    </row>
    <row r="8680" spans="2:4">
      <c r="B8680" s="189"/>
      <c r="C8680" s="189"/>
      <c r="D8680" s="189"/>
    </row>
    <row r="8681" spans="2:4">
      <c r="B8681" s="189"/>
      <c r="C8681" s="189"/>
      <c r="D8681" s="189"/>
    </row>
    <row r="8682" spans="2:4">
      <c r="B8682" s="189"/>
      <c r="C8682" s="189"/>
      <c r="D8682" s="189"/>
    </row>
    <row r="8683" spans="2:4">
      <c r="B8683" s="189"/>
      <c r="C8683" s="189"/>
      <c r="D8683" s="189"/>
    </row>
    <row r="8684" spans="2:4">
      <c r="B8684" s="189"/>
      <c r="C8684" s="189"/>
      <c r="D8684" s="189"/>
    </row>
    <row r="8685" spans="2:4">
      <c r="B8685" s="189"/>
      <c r="C8685" s="189"/>
      <c r="D8685" s="189"/>
    </row>
    <row r="8686" spans="2:4">
      <c r="B8686" s="189"/>
      <c r="C8686" s="189"/>
      <c r="D8686" s="189"/>
    </row>
    <row r="8687" spans="2:4">
      <c r="B8687" s="189"/>
      <c r="C8687" s="189"/>
      <c r="D8687" s="189"/>
    </row>
    <row r="8688" spans="2:4">
      <c r="B8688" s="189"/>
      <c r="C8688" s="189"/>
      <c r="D8688" s="189"/>
    </row>
    <row r="8689" spans="2:4">
      <c r="B8689" s="189"/>
      <c r="C8689" s="189"/>
      <c r="D8689" s="189"/>
    </row>
    <row r="8690" spans="2:4">
      <c r="B8690" s="189"/>
      <c r="C8690" s="189"/>
      <c r="D8690" s="189"/>
    </row>
    <row r="8691" spans="2:4">
      <c r="B8691" s="189"/>
      <c r="C8691" s="189"/>
      <c r="D8691" s="189"/>
    </row>
    <row r="8692" spans="2:4">
      <c r="B8692" s="189"/>
      <c r="C8692" s="189"/>
      <c r="D8692" s="189"/>
    </row>
    <row r="8693" spans="2:4">
      <c r="B8693" s="189"/>
      <c r="C8693" s="189"/>
      <c r="D8693" s="189"/>
    </row>
    <row r="8694" spans="2:4">
      <c r="B8694" s="189"/>
      <c r="C8694" s="189"/>
      <c r="D8694" s="189"/>
    </row>
    <row r="8695" spans="2:4">
      <c r="B8695" s="189"/>
      <c r="C8695" s="189"/>
      <c r="D8695" s="189"/>
    </row>
    <row r="8696" spans="2:4">
      <c r="B8696" s="189"/>
      <c r="C8696" s="189"/>
      <c r="D8696" s="189"/>
    </row>
    <row r="8697" spans="2:4">
      <c r="B8697" s="189"/>
      <c r="C8697" s="189"/>
      <c r="D8697" s="189"/>
    </row>
    <row r="8698" spans="2:4">
      <c r="B8698" s="189"/>
      <c r="C8698" s="189"/>
      <c r="D8698" s="189"/>
    </row>
    <row r="8699" spans="2:4">
      <c r="B8699" s="189"/>
      <c r="C8699" s="189"/>
      <c r="D8699" s="189"/>
    </row>
    <row r="8700" spans="2:4">
      <c r="B8700" s="189"/>
      <c r="C8700" s="189"/>
      <c r="D8700" s="189"/>
    </row>
    <row r="8701" spans="2:4">
      <c r="B8701" s="189"/>
      <c r="C8701" s="189"/>
      <c r="D8701" s="189"/>
    </row>
    <row r="8702" spans="2:4">
      <c r="B8702" s="189"/>
      <c r="C8702" s="189"/>
      <c r="D8702" s="189"/>
    </row>
    <row r="8703" spans="2:4">
      <c r="B8703" s="189"/>
      <c r="C8703" s="189"/>
      <c r="D8703" s="189"/>
    </row>
    <row r="8704" spans="2:4">
      <c r="B8704" s="189"/>
      <c r="C8704" s="189"/>
      <c r="D8704" s="189"/>
    </row>
    <row r="8705" spans="2:4">
      <c r="B8705" s="189"/>
      <c r="C8705" s="189"/>
      <c r="D8705" s="189"/>
    </row>
    <row r="8706" spans="2:4">
      <c r="B8706" s="189"/>
      <c r="C8706" s="189"/>
      <c r="D8706" s="189"/>
    </row>
    <row r="8707" spans="2:4">
      <c r="B8707" s="189"/>
      <c r="C8707" s="189"/>
      <c r="D8707" s="189"/>
    </row>
    <row r="8708" spans="2:4">
      <c r="B8708" s="189"/>
      <c r="C8708" s="189"/>
      <c r="D8708" s="189"/>
    </row>
    <row r="8709" spans="2:4">
      <c r="B8709" s="189"/>
      <c r="C8709" s="189"/>
      <c r="D8709" s="189"/>
    </row>
    <row r="8710" spans="2:4">
      <c r="B8710" s="189"/>
      <c r="C8710" s="189"/>
      <c r="D8710" s="189"/>
    </row>
    <row r="8711" spans="2:4">
      <c r="B8711" s="189"/>
      <c r="C8711" s="189"/>
      <c r="D8711" s="189"/>
    </row>
    <row r="8712" spans="2:4">
      <c r="B8712" s="189"/>
      <c r="C8712" s="189"/>
      <c r="D8712" s="189"/>
    </row>
    <row r="8713" spans="2:4">
      <c r="B8713" s="189"/>
      <c r="C8713" s="189"/>
      <c r="D8713" s="189"/>
    </row>
    <row r="8714" spans="2:4">
      <c r="B8714" s="189"/>
      <c r="C8714" s="189"/>
      <c r="D8714" s="189"/>
    </row>
    <row r="8715" spans="2:4">
      <c r="B8715" s="189"/>
      <c r="C8715" s="189"/>
      <c r="D8715" s="189"/>
    </row>
    <row r="8716" spans="2:4">
      <c r="B8716" s="189"/>
      <c r="C8716" s="189"/>
      <c r="D8716" s="189"/>
    </row>
    <row r="8717" spans="2:4">
      <c r="B8717" s="189"/>
      <c r="C8717" s="189"/>
      <c r="D8717" s="189"/>
    </row>
    <row r="8718" spans="2:4">
      <c r="B8718" s="189"/>
      <c r="C8718" s="189"/>
      <c r="D8718" s="189"/>
    </row>
    <row r="8719" spans="2:4">
      <c r="B8719" s="189"/>
      <c r="C8719" s="189"/>
      <c r="D8719" s="189"/>
    </row>
    <row r="8720" spans="2:4">
      <c r="B8720" s="189"/>
      <c r="C8720" s="189"/>
      <c r="D8720" s="189"/>
    </row>
    <row r="8721" spans="2:4">
      <c r="B8721" s="189"/>
      <c r="C8721" s="189"/>
      <c r="D8721" s="189"/>
    </row>
    <row r="8722" spans="2:4">
      <c r="B8722" s="189"/>
      <c r="C8722" s="189"/>
      <c r="D8722" s="189"/>
    </row>
    <row r="8723" spans="2:4">
      <c r="B8723" s="189"/>
      <c r="C8723" s="189"/>
      <c r="D8723" s="189"/>
    </row>
    <row r="8724" spans="2:4">
      <c r="B8724" s="189"/>
      <c r="C8724" s="189"/>
      <c r="D8724" s="189"/>
    </row>
    <row r="8725" spans="2:4">
      <c r="B8725" s="189"/>
      <c r="C8725" s="189"/>
      <c r="D8725" s="189"/>
    </row>
    <row r="8726" spans="2:4">
      <c r="B8726" s="189"/>
      <c r="C8726" s="189"/>
      <c r="D8726" s="189"/>
    </row>
    <row r="8727" spans="2:4">
      <c r="B8727" s="189"/>
      <c r="C8727" s="189"/>
      <c r="D8727" s="189"/>
    </row>
    <row r="8728" spans="2:4">
      <c r="B8728" s="189"/>
      <c r="C8728" s="189"/>
      <c r="D8728" s="189"/>
    </row>
    <row r="8729" spans="2:4">
      <c r="B8729" s="189"/>
      <c r="C8729" s="189"/>
      <c r="D8729" s="189"/>
    </row>
    <row r="8730" spans="2:4">
      <c r="B8730" s="189"/>
      <c r="C8730" s="189"/>
      <c r="D8730" s="189"/>
    </row>
    <row r="8731" spans="2:4">
      <c r="B8731" s="189"/>
      <c r="C8731" s="189"/>
      <c r="D8731" s="189"/>
    </row>
    <row r="8732" spans="2:4">
      <c r="B8732" s="189"/>
      <c r="C8732" s="189"/>
      <c r="D8732" s="189"/>
    </row>
    <row r="8733" spans="2:4">
      <c r="B8733" s="189"/>
      <c r="C8733" s="189"/>
      <c r="D8733" s="189"/>
    </row>
    <row r="8734" spans="2:4">
      <c r="B8734" s="189"/>
      <c r="C8734" s="189"/>
      <c r="D8734" s="189"/>
    </row>
    <row r="8735" spans="2:4">
      <c r="B8735" s="189"/>
      <c r="C8735" s="189"/>
      <c r="D8735" s="189"/>
    </row>
    <row r="8736" spans="2:4">
      <c r="B8736" s="189"/>
      <c r="C8736" s="189"/>
      <c r="D8736" s="189"/>
    </row>
    <row r="8737" spans="2:4">
      <c r="B8737" s="189"/>
      <c r="C8737" s="189"/>
      <c r="D8737" s="189"/>
    </row>
    <row r="8738" spans="2:4">
      <c r="B8738" s="189"/>
      <c r="C8738" s="189"/>
      <c r="D8738" s="189"/>
    </row>
    <row r="8739" spans="2:4">
      <c r="B8739" s="189"/>
      <c r="C8739" s="189"/>
      <c r="D8739" s="189"/>
    </row>
    <row r="8740" spans="2:4">
      <c r="B8740" s="189"/>
      <c r="C8740" s="189"/>
      <c r="D8740" s="189"/>
    </row>
    <row r="8741" spans="2:4">
      <c r="B8741" s="189"/>
      <c r="C8741" s="189"/>
      <c r="D8741" s="189"/>
    </row>
    <row r="8742" spans="2:4">
      <c r="B8742" s="189"/>
      <c r="C8742" s="189"/>
      <c r="D8742" s="189"/>
    </row>
    <row r="8743" spans="2:4">
      <c r="B8743" s="189"/>
      <c r="C8743" s="189"/>
      <c r="D8743" s="189"/>
    </row>
    <row r="8744" spans="2:4">
      <c r="B8744" s="189"/>
      <c r="C8744" s="189"/>
      <c r="D8744" s="189"/>
    </row>
    <row r="8745" spans="2:4">
      <c r="B8745" s="189"/>
      <c r="C8745" s="189"/>
      <c r="D8745" s="189"/>
    </row>
    <row r="8746" spans="2:4">
      <c r="B8746" s="189"/>
      <c r="C8746" s="189"/>
      <c r="D8746" s="189"/>
    </row>
    <row r="8747" spans="2:4">
      <c r="B8747" s="189"/>
      <c r="C8747" s="189"/>
      <c r="D8747" s="189"/>
    </row>
    <row r="8748" spans="2:4">
      <c r="B8748" s="189"/>
      <c r="C8748" s="189"/>
      <c r="D8748" s="189"/>
    </row>
    <row r="8749" spans="2:4">
      <c r="B8749" s="189"/>
      <c r="C8749" s="189"/>
      <c r="D8749" s="189"/>
    </row>
    <row r="8750" spans="2:4">
      <c r="B8750" s="189"/>
      <c r="C8750" s="189"/>
      <c r="D8750" s="189"/>
    </row>
    <row r="8751" spans="2:4">
      <c r="B8751" s="189"/>
      <c r="C8751" s="189"/>
      <c r="D8751" s="189"/>
    </row>
    <row r="8752" spans="2:4">
      <c r="B8752" s="189"/>
      <c r="C8752" s="189"/>
      <c r="D8752" s="189"/>
    </row>
    <row r="8753" spans="2:4">
      <c r="B8753" s="189"/>
      <c r="C8753" s="189"/>
      <c r="D8753" s="189"/>
    </row>
    <row r="8754" spans="2:4">
      <c r="B8754" s="189"/>
      <c r="C8754" s="189"/>
      <c r="D8754" s="189"/>
    </row>
    <row r="8755" spans="2:4">
      <c r="B8755" s="189"/>
      <c r="C8755" s="189"/>
      <c r="D8755" s="189"/>
    </row>
    <row r="8756" spans="2:4">
      <c r="B8756" s="189"/>
      <c r="C8756" s="189"/>
      <c r="D8756" s="189"/>
    </row>
    <row r="8757" spans="2:4">
      <c r="B8757" s="189"/>
      <c r="C8757" s="189"/>
      <c r="D8757" s="189"/>
    </row>
    <row r="8758" spans="2:4">
      <c r="B8758" s="189"/>
      <c r="C8758" s="189"/>
      <c r="D8758" s="189"/>
    </row>
    <row r="8759" spans="2:4">
      <c r="B8759" s="189"/>
      <c r="C8759" s="189"/>
      <c r="D8759" s="189"/>
    </row>
    <row r="8760" spans="2:4">
      <c r="B8760" s="189"/>
      <c r="C8760" s="189"/>
      <c r="D8760" s="189"/>
    </row>
    <row r="8761" spans="2:4">
      <c r="B8761" s="189"/>
      <c r="C8761" s="189"/>
      <c r="D8761" s="189"/>
    </row>
    <row r="8762" spans="2:4">
      <c r="B8762" s="189"/>
      <c r="C8762" s="189"/>
      <c r="D8762" s="189"/>
    </row>
    <row r="8763" spans="2:4">
      <c r="B8763" s="189"/>
      <c r="C8763" s="189"/>
      <c r="D8763" s="189"/>
    </row>
    <row r="8764" spans="2:4">
      <c r="B8764" s="189"/>
      <c r="C8764" s="189"/>
      <c r="D8764" s="189"/>
    </row>
    <row r="8765" spans="2:4">
      <c r="B8765" s="189"/>
      <c r="C8765" s="189"/>
      <c r="D8765" s="189"/>
    </row>
    <row r="8766" spans="2:4">
      <c r="B8766" s="189"/>
      <c r="C8766" s="189"/>
      <c r="D8766" s="189"/>
    </row>
    <row r="8767" spans="2:4">
      <c r="B8767" s="189"/>
      <c r="C8767" s="189"/>
      <c r="D8767" s="189"/>
    </row>
    <row r="8768" spans="2:4">
      <c r="B8768" s="189"/>
      <c r="C8768" s="189"/>
      <c r="D8768" s="189"/>
    </row>
    <row r="8769" spans="2:4">
      <c r="B8769" s="189"/>
      <c r="C8769" s="189"/>
      <c r="D8769" s="189"/>
    </row>
    <row r="8770" spans="2:4">
      <c r="B8770" s="189"/>
      <c r="C8770" s="189"/>
      <c r="D8770" s="189"/>
    </row>
    <row r="8771" spans="2:4">
      <c r="B8771" s="189"/>
      <c r="C8771" s="189"/>
      <c r="D8771" s="189"/>
    </row>
    <row r="8772" spans="2:4">
      <c r="B8772" s="189"/>
      <c r="C8772" s="189"/>
      <c r="D8772" s="189"/>
    </row>
    <row r="8773" spans="2:4">
      <c r="B8773" s="189"/>
      <c r="C8773" s="189"/>
      <c r="D8773" s="189"/>
    </row>
    <row r="8774" spans="2:4">
      <c r="B8774" s="189"/>
      <c r="C8774" s="189"/>
      <c r="D8774" s="189"/>
    </row>
    <row r="8775" spans="2:4">
      <c r="B8775" s="189"/>
      <c r="C8775" s="189"/>
      <c r="D8775" s="189"/>
    </row>
    <row r="8776" spans="2:4">
      <c r="B8776" s="189"/>
      <c r="C8776" s="189"/>
      <c r="D8776" s="189"/>
    </row>
    <row r="8777" spans="2:4">
      <c r="B8777" s="189"/>
      <c r="C8777" s="189"/>
      <c r="D8777" s="189"/>
    </row>
    <row r="8778" spans="2:4">
      <c r="B8778" s="189"/>
      <c r="C8778" s="189"/>
      <c r="D8778" s="189"/>
    </row>
    <row r="8779" spans="2:4">
      <c r="B8779" s="189"/>
      <c r="C8779" s="189"/>
      <c r="D8779" s="189"/>
    </row>
    <row r="8780" spans="2:4">
      <c r="B8780" s="189"/>
      <c r="C8780" s="189"/>
      <c r="D8780" s="189"/>
    </row>
    <row r="8781" spans="2:4">
      <c r="B8781" s="189"/>
      <c r="C8781" s="189"/>
      <c r="D8781" s="189"/>
    </row>
    <row r="8782" spans="2:4">
      <c r="B8782" s="189"/>
      <c r="C8782" s="189"/>
      <c r="D8782" s="189"/>
    </row>
    <row r="8783" spans="2:4">
      <c r="B8783" s="189"/>
      <c r="C8783" s="189"/>
      <c r="D8783" s="189"/>
    </row>
    <row r="8784" spans="2:4">
      <c r="B8784" s="189"/>
      <c r="C8784" s="189"/>
      <c r="D8784" s="189"/>
    </row>
    <row r="8785" spans="2:4">
      <c r="B8785" s="189"/>
      <c r="C8785" s="189"/>
      <c r="D8785" s="189"/>
    </row>
    <row r="8786" spans="2:4">
      <c r="B8786" s="189"/>
      <c r="C8786" s="189"/>
      <c r="D8786" s="189"/>
    </row>
    <row r="8787" spans="2:4">
      <c r="B8787" s="189"/>
      <c r="C8787" s="189"/>
      <c r="D8787" s="189"/>
    </row>
    <row r="8788" spans="2:4">
      <c r="B8788" s="189"/>
      <c r="C8788" s="189"/>
      <c r="D8788" s="189"/>
    </row>
    <row r="8789" spans="2:4">
      <c r="B8789" s="189"/>
      <c r="C8789" s="189"/>
      <c r="D8789" s="189"/>
    </row>
    <row r="8790" spans="2:4">
      <c r="B8790" s="189"/>
      <c r="C8790" s="189"/>
      <c r="D8790" s="189"/>
    </row>
    <row r="8791" spans="2:4">
      <c r="B8791" s="189"/>
      <c r="C8791" s="189"/>
      <c r="D8791" s="189"/>
    </row>
    <row r="8792" spans="2:4">
      <c r="B8792" s="189"/>
      <c r="C8792" s="189"/>
      <c r="D8792" s="189"/>
    </row>
    <row r="8793" spans="2:4">
      <c r="B8793" s="189"/>
      <c r="C8793" s="189"/>
      <c r="D8793" s="189"/>
    </row>
    <row r="8794" spans="2:4">
      <c r="B8794" s="189"/>
      <c r="C8794" s="189"/>
      <c r="D8794" s="189"/>
    </row>
    <row r="8795" spans="2:4">
      <c r="B8795" s="189"/>
      <c r="C8795" s="189"/>
      <c r="D8795" s="189"/>
    </row>
    <row r="8796" spans="2:4">
      <c r="B8796" s="189"/>
      <c r="C8796" s="189"/>
      <c r="D8796" s="189"/>
    </row>
    <row r="8797" spans="2:4">
      <c r="B8797" s="189"/>
      <c r="C8797" s="189"/>
      <c r="D8797" s="189"/>
    </row>
    <row r="8798" spans="2:4">
      <c r="B8798" s="189"/>
      <c r="C8798" s="189"/>
      <c r="D8798" s="189"/>
    </row>
    <row r="8799" spans="2:4">
      <c r="B8799" s="189"/>
      <c r="C8799" s="189"/>
      <c r="D8799" s="189"/>
    </row>
    <row r="8800" spans="2:4">
      <c r="B8800" s="189"/>
      <c r="C8800" s="189"/>
      <c r="D8800" s="189"/>
    </row>
    <row r="8801" spans="2:4">
      <c r="B8801" s="189"/>
      <c r="C8801" s="189"/>
      <c r="D8801" s="189"/>
    </row>
    <row r="8802" spans="2:4">
      <c r="B8802" s="189"/>
      <c r="C8802" s="189"/>
      <c r="D8802" s="189"/>
    </row>
    <row r="8803" spans="2:4">
      <c r="B8803" s="189"/>
      <c r="C8803" s="189"/>
      <c r="D8803" s="189"/>
    </row>
    <row r="8804" spans="2:4">
      <c r="B8804" s="189"/>
      <c r="C8804" s="189"/>
      <c r="D8804" s="189"/>
    </row>
    <row r="8805" spans="2:4">
      <c r="B8805" s="189"/>
      <c r="C8805" s="189"/>
      <c r="D8805" s="189"/>
    </row>
    <row r="8806" spans="2:4">
      <c r="B8806" s="189"/>
      <c r="C8806" s="189"/>
      <c r="D8806" s="189"/>
    </row>
    <row r="8807" spans="2:4">
      <c r="B8807" s="189"/>
      <c r="C8807" s="189"/>
      <c r="D8807" s="189"/>
    </row>
    <row r="8808" spans="2:4">
      <c r="B8808" s="189"/>
      <c r="C8808" s="189"/>
      <c r="D8808" s="189"/>
    </row>
    <row r="8809" spans="2:4">
      <c r="B8809" s="189"/>
      <c r="C8809" s="189"/>
      <c r="D8809" s="189"/>
    </row>
    <row r="8810" spans="2:4">
      <c r="B8810" s="189"/>
      <c r="C8810" s="189"/>
      <c r="D8810" s="189"/>
    </row>
    <row r="8811" spans="2:4">
      <c r="B8811" s="189"/>
      <c r="C8811" s="189"/>
      <c r="D8811" s="189"/>
    </row>
    <row r="8812" spans="2:4">
      <c r="B8812" s="189"/>
      <c r="C8812" s="189"/>
      <c r="D8812" s="189"/>
    </row>
    <row r="8813" spans="2:4">
      <c r="B8813" s="189"/>
      <c r="C8813" s="189"/>
      <c r="D8813" s="189"/>
    </row>
    <row r="8814" spans="2:4">
      <c r="B8814" s="189"/>
      <c r="C8814" s="189"/>
      <c r="D8814" s="189"/>
    </row>
    <row r="8815" spans="2:4">
      <c r="B8815" s="189"/>
      <c r="C8815" s="189"/>
      <c r="D8815" s="189"/>
    </row>
    <row r="8816" spans="2:4">
      <c r="B8816" s="189"/>
      <c r="C8816" s="189"/>
      <c r="D8816" s="189"/>
    </row>
    <row r="8817" spans="2:4">
      <c r="B8817" s="189"/>
      <c r="C8817" s="189"/>
      <c r="D8817" s="189"/>
    </row>
    <row r="8818" spans="2:4">
      <c r="B8818" s="189"/>
      <c r="C8818" s="189"/>
      <c r="D8818" s="189"/>
    </row>
    <row r="8819" spans="2:4">
      <c r="B8819" s="189"/>
      <c r="C8819" s="189"/>
      <c r="D8819" s="189"/>
    </row>
    <row r="8820" spans="2:4">
      <c r="B8820" s="189"/>
      <c r="C8820" s="189"/>
      <c r="D8820" s="189"/>
    </row>
    <row r="8821" spans="2:4">
      <c r="B8821" s="189"/>
      <c r="C8821" s="189"/>
      <c r="D8821" s="189"/>
    </row>
    <row r="8822" spans="2:4">
      <c r="B8822" s="189"/>
      <c r="C8822" s="189"/>
      <c r="D8822" s="189"/>
    </row>
    <row r="8823" spans="2:4">
      <c r="B8823" s="189"/>
      <c r="C8823" s="189"/>
      <c r="D8823" s="189"/>
    </row>
    <row r="8824" spans="2:4">
      <c r="B8824" s="189"/>
      <c r="C8824" s="189"/>
      <c r="D8824" s="189"/>
    </row>
    <row r="8825" spans="2:4">
      <c r="B8825" s="189"/>
      <c r="C8825" s="189"/>
      <c r="D8825" s="189"/>
    </row>
    <row r="8826" spans="2:4">
      <c r="B8826" s="189"/>
      <c r="C8826" s="189"/>
      <c r="D8826" s="189"/>
    </row>
    <row r="8827" spans="2:4">
      <c r="B8827" s="189"/>
      <c r="C8827" s="189"/>
      <c r="D8827" s="189"/>
    </row>
    <row r="8828" spans="2:4">
      <c r="B8828" s="189"/>
      <c r="C8828" s="189"/>
      <c r="D8828" s="189"/>
    </row>
    <row r="8829" spans="2:4">
      <c r="B8829" s="189"/>
      <c r="C8829" s="189"/>
      <c r="D8829" s="189"/>
    </row>
    <row r="8830" spans="2:4">
      <c r="B8830" s="189"/>
      <c r="C8830" s="189"/>
      <c r="D8830" s="189"/>
    </row>
    <row r="8831" spans="2:4">
      <c r="B8831" s="189"/>
      <c r="C8831" s="189"/>
      <c r="D8831" s="189"/>
    </row>
    <row r="8832" spans="2:4">
      <c r="B8832" s="189"/>
      <c r="C8832" s="189"/>
      <c r="D8832" s="189"/>
    </row>
    <row r="8833" spans="2:4">
      <c r="B8833" s="189"/>
      <c r="C8833" s="189"/>
      <c r="D8833" s="189"/>
    </row>
    <row r="8834" spans="2:4">
      <c r="B8834" s="189"/>
      <c r="C8834" s="189"/>
      <c r="D8834" s="189"/>
    </row>
    <row r="8835" spans="2:4">
      <c r="B8835" s="189"/>
      <c r="C8835" s="189"/>
      <c r="D8835" s="189"/>
    </row>
    <row r="8836" spans="2:4">
      <c r="B8836" s="189"/>
      <c r="C8836" s="189"/>
      <c r="D8836" s="189"/>
    </row>
    <row r="8837" spans="2:4">
      <c r="B8837" s="189"/>
      <c r="C8837" s="189"/>
      <c r="D8837" s="189"/>
    </row>
    <row r="8838" spans="2:4">
      <c r="B8838" s="189"/>
      <c r="C8838" s="189"/>
      <c r="D8838" s="189"/>
    </row>
    <row r="8839" spans="2:4">
      <c r="B8839" s="189"/>
      <c r="C8839" s="189"/>
      <c r="D8839" s="189"/>
    </row>
    <row r="8840" spans="2:4">
      <c r="B8840" s="189"/>
      <c r="C8840" s="189"/>
      <c r="D8840" s="189"/>
    </row>
    <row r="8841" spans="2:4">
      <c r="B8841" s="189"/>
      <c r="C8841" s="189"/>
      <c r="D8841" s="189"/>
    </row>
    <row r="8842" spans="2:4">
      <c r="B8842" s="189"/>
      <c r="C8842" s="189"/>
      <c r="D8842" s="189"/>
    </row>
    <row r="8843" spans="2:4">
      <c r="B8843" s="189"/>
      <c r="C8843" s="189"/>
      <c r="D8843" s="189"/>
    </row>
    <row r="8844" spans="2:4">
      <c r="B8844" s="189"/>
      <c r="C8844" s="189"/>
      <c r="D8844" s="189"/>
    </row>
    <row r="8845" spans="2:4">
      <c r="B8845" s="189"/>
      <c r="C8845" s="189"/>
      <c r="D8845" s="189"/>
    </row>
    <row r="8846" spans="2:4">
      <c r="B8846" s="189"/>
      <c r="C8846" s="189"/>
      <c r="D8846" s="189"/>
    </row>
    <row r="8847" spans="2:4">
      <c r="B8847" s="189"/>
      <c r="C8847" s="189"/>
      <c r="D8847" s="189"/>
    </row>
    <row r="8848" spans="2:4">
      <c r="B8848" s="189"/>
      <c r="C8848" s="189"/>
      <c r="D8848" s="189"/>
    </row>
    <row r="8849" spans="2:4">
      <c r="B8849" s="189"/>
      <c r="C8849" s="189"/>
      <c r="D8849" s="189"/>
    </row>
    <row r="8850" spans="2:4">
      <c r="B8850" s="189"/>
      <c r="C8850" s="189"/>
      <c r="D8850" s="189"/>
    </row>
    <row r="8851" spans="2:4">
      <c r="B8851" s="189"/>
      <c r="C8851" s="189"/>
      <c r="D8851" s="189"/>
    </row>
    <row r="8852" spans="2:4">
      <c r="B8852" s="189"/>
      <c r="C8852" s="189"/>
      <c r="D8852" s="189"/>
    </row>
    <row r="8853" spans="2:4">
      <c r="B8853" s="189"/>
      <c r="C8853" s="189"/>
      <c r="D8853" s="189"/>
    </row>
    <row r="8854" spans="2:4">
      <c r="B8854" s="189"/>
      <c r="C8854" s="189"/>
      <c r="D8854" s="189"/>
    </row>
    <row r="8855" spans="2:4">
      <c r="B8855" s="189"/>
      <c r="C8855" s="189"/>
      <c r="D8855" s="189"/>
    </row>
    <row r="8856" spans="2:4">
      <c r="B8856" s="189"/>
      <c r="C8856" s="189"/>
      <c r="D8856" s="189"/>
    </row>
    <row r="8857" spans="2:4">
      <c r="B8857" s="189"/>
      <c r="C8857" s="189"/>
      <c r="D8857" s="189"/>
    </row>
    <row r="8858" spans="2:4">
      <c r="B8858" s="189"/>
      <c r="C8858" s="189"/>
      <c r="D8858" s="189"/>
    </row>
    <row r="8859" spans="2:4">
      <c r="B8859" s="189"/>
      <c r="C8859" s="189"/>
      <c r="D8859" s="189"/>
    </row>
    <row r="8860" spans="2:4">
      <c r="B8860" s="189"/>
      <c r="C8860" s="189"/>
      <c r="D8860" s="189"/>
    </row>
    <row r="8861" spans="2:4">
      <c r="B8861" s="189"/>
      <c r="C8861" s="189"/>
      <c r="D8861" s="189"/>
    </row>
    <row r="8862" spans="2:4">
      <c r="B8862" s="189"/>
      <c r="C8862" s="189"/>
      <c r="D8862" s="189"/>
    </row>
    <row r="8863" spans="2:4">
      <c r="B8863" s="189"/>
      <c r="C8863" s="189"/>
      <c r="D8863" s="189"/>
    </row>
    <row r="8864" spans="2:4">
      <c r="B8864" s="189"/>
      <c r="C8864" s="189"/>
      <c r="D8864" s="189"/>
    </row>
    <row r="8865" spans="2:4">
      <c r="B8865" s="189"/>
      <c r="C8865" s="189"/>
      <c r="D8865" s="189"/>
    </row>
    <row r="8866" spans="2:4">
      <c r="B8866" s="189"/>
      <c r="C8866" s="189"/>
      <c r="D8866" s="189"/>
    </row>
    <row r="8867" spans="2:4">
      <c r="B8867" s="189"/>
      <c r="C8867" s="189"/>
      <c r="D8867" s="189"/>
    </row>
    <row r="8868" spans="2:4">
      <c r="B8868" s="189"/>
      <c r="C8868" s="189"/>
      <c r="D8868" s="189"/>
    </row>
    <row r="8869" spans="2:4">
      <c r="B8869" s="189"/>
      <c r="C8869" s="189"/>
      <c r="D8869" s="189"/>
    </row>
    <row r="8870" spans="2:4">
      <c r="B8870" s="189"/>
      <c r="C8870" s="189"/>
      <c r="D8870" s="189"/>
    </row>
    <row r="8871" spans="2:4">
      <c r="B8871" s="189"/>
      <c r="C8871" s="189"/>
      <c r="D8871" s="189"/>
    </row>
    <row r="8872" spans="2:4">
      <c r="B8872" s="189"/>
      <c r="C8872" s="189"/>
      <c r="D8872" s="189"/>
    </row>
    <row r="8873" spans="2:4">
      <c r="B8873" s="189"/>
      <c r="C8873" s="189"/>
      <c r="D8873" s="189"/>
    </row>
    <row r="8874" spans="2:4">
      <c r="B8874" s="189"/>
      <c r="C8874" s="189"/>
      <c r="D8874" s="189"/>
    </row>
    <row r="8875" spans="2:4">
      <c r="B8875" s="189"/>
      <c r="C8875" s="189"/>
      <c r="D8875" s="189"/>
    </row>
    <row r="8876" spans="2:4">
      <c r="B8876" s="189"/>
      <c r="C8876" s="189"/>
      <c r="D8876" s="189"/>
    </row>
    <row r="8877" spans="2:4">
      <c r="B8877" s="189"/>
      <c r="C8877" s="189"/>
      <c r="D8877" s="189"/>
    </row>
    <row r="8878" spans="2:4">
      <c r="B8878" s="189"/>
      <c r="C8878" s="189"/>
      <c r="D8878" s="189"/>
    </row>
    <row r="8879" spans="2:4">
      <c r="B8879" s="189"/>
      <c r="C8879" s="189"/>
      <c r="D8879" s="189"/>
    </row>
    <row r="8880" spans="2:4">
      <c r="B8880" s="189"/>
      <c r="C8880" s="189"/>
      <c r="D8880" s="189"/>
    </row>
    <row r="8881" spans="2:4">
      <c r="B8881" s="189"/>
      <c r="C8881" s="189"/>
      <c r="D8881" s="189"/>
    </row>
    <row r="8882" spans="2:4">
      <c r="B8882" s="189"/>
      <c r="C8882" s="189"/>
      <c r="D8882" s="189"/>
    </row>
    <row r="8883" spans="2:4">
      <c r="B8883" s="189"/>
      <c r="C8883" s="189"/>
      <c r="D8883" s="189"/>
    </row>
    <row r="8884" spans="2:4">
      <c r="B8884" s="189"/>
      <c r="C8884" s="189"/>
      <c r="D8884" s="189"/>
    </row>
    <row r="8885" spans="2:4">
      <c r="B8885" s="189"/>
      <c r="C8885" s="189"/>
      <c r="D8885" s="189"/>
    </row>
    <row r="8886" spans="2:4">
      <c r="B8886" s="189"/>
      <c r="C8886" s="189"/>
      <c r="D8886" s="189"/>
    </row>
    <row r="8887" spans="2:4">
      <c r="B8887" s="189"/>
      <c r="C8887" s="189"/>
      <c r="D8887" s="189"/>
    </row>
    <row r="8888" spans="2:4">
      <c r="B8888" s="189"/>
      <c r="C8888" s="189"/>
      <c r="D8888" s="189"/>
    </row>
    <row r="8889" spans="2:4">
      <c r="B8889" s="189"/>
      <c r="C8889" s="189"/>
      <c r="D8889" s="189"/>
    </row>
    <row r="8890" spans="2:4">
      <c r="B8890" s="189"/>
      <c r="C8890" s="189"/>
      <c r="D8890" s="189"/>
    </row>
    <row r="8891" spans="2:4">
      <c r="B8891" s="189"/>
      <c r="C8891" s="189"/>
      <c r="D8891" s="189"/>
    </row>
    <row r="8892" spans="2:4">
      <c r="B8892" s="189"/>
      <c r="C8892" s="189"/>
      <c r="D8892" s="189"/>
    </row>
    <row r="8893" spans="2:4">
      <c r="B8893" s="189"/>
      <c r="C8893" s="189"/>
      <c r="D8893" s="189"/>
    </row>
    <row r="8894" spans="2:4">
      <c r="B8894" s="189"/>
      <c r="C8894" s="189"/>
      <c r="D8894" s="189"/>
    </row>
    <row r="8895" spans="2:4">
      <c r="B8895" s="189"/>
      <c r="C8895" s="189"/>
      <c r="D8895" s="189"/>
    </row>
    <row r="8896" spans="2:4">
      <c r="B8896" s="189"/>
      <c r="C8896" s="189"/>
      <c r="D8896" s="189"/>
    </row>
    <row r="8897" spans="2:4">
      <c r="B8897" s="189"/>
      <c r="C8897" s="189"/>
      <c r="D8897" s="189"/>
    </row>
    <row r="8898" spans="2:4">
      <c r="B8898" s="189"/>
      <c r="C8898" s="189"/>
      <c r="D8898" s="189"/>
    </row>
    <row r="8899" spans="2:4">
      <c r="B8899" s="189"/>
      <c r="C8899" s="189"/>
      <c r="D8899" s="189"/>
    </row>
    <row r="8900" spans="2:4">
      <c r="B8900" s="189"/>
      <c r="C8900" s="189"/>
      <c r="D8900" s="189"/>
    </row>
    <row r="8901" spans="2:4">
      <c r="B8901" s="189"/>
      <c r="C8901" s="189"/>
      <c r="D8901" s="189"/>
    </row>
    <row r="8902" spans="2:4">
      <c r="B8902" s="189"/>
      <c r="C8902" s="189"/>
      <c r="D8902" s="189"/>
    </row>
    <row r="8903" spans="2:4">
      <c r="B8903" s="189"/>
      <c r="C8903" s="189"/>
      <c r="D8903" s="189"/>
    </row>
    <row r="8904" spans="2:4">
      <c r="B8904" s="189"/>
      <c r="C8904" s="189"/>
      <c r="D8904" s="189"/>
    </row>
    <row r="8905" spans="2:4">
      <c r="B8905" s="189"/>
      <c r="C8905" s="189"/>
      <c r="D8905" s="189"/>
    </row>
    <row r="8906" spans="2:4">
      <c r="B8906" s="189"/>
      <c r="C8906" s="189"/>
      <c r="D8906" s="189"/>
    </row>
    <row r="8907" spans="2:4">
      <c r="B8907" s="189"/>
      <c r="C8907" s="189"/>
      <c r="D8907" s="189"/>
    </row>
    <row r="8908" spans="2:4">
      <c r="B8908" s="189"/>
      <c r="C8908" s="189"/>
      <c r="D8908" s="189"/>
    </row>
    <row r="8909" spans="2:4">
      <c r="B8909" s="189"/>
      <c r="C8909" s="189"/>
      <c r="D8909" s="189"/>
    </row>
    <row r="8910" spans="2:4">
      <c r="B8910" s="189"/>
      <c r="C8910" s="189"/>
      <c r="D8910" s="189"/>
    </row>
    <row r="8911" spans="2:4">
      <c r="B8911" s="189"/>
      <c r="C8911" s="189"/>
      <c r="D8911" s="189"/>
    </row>
    <row r="8912" spans="2:4">
      <c r="B8912" s="189"/>
      <c r="C8912" s="189"/>
      <c r="D8912" s="189"/>
    </row>
    <row r="8913" spans="2:4">
      <c r="B8913" s="189"/>
      <c r="C8913" s="189"/>
      <c r="D8913" s="189"/>
    </row>
    <row r="8914" spans="2:4">
      <c r="B8914" s="189"/>
      <c r="C8914" s="189"/>
      <c r="D8914" s="189"/>
    </row>
    <row r="8915" spans="2:4">
      <c r="B8915" s="189"/>
      <c r="C8915" s="189"/>
      <c r="D8915" s="189"/>
    </row>
    <row r="8916" spans="2:4">
      <c r="B8916" s="189"/>
      <c r="C8916" s="189"/>
      <c r="D8916" s="189"/>
    </row>
    <row r="8917" spans="2:4">
      <c r="B8917" s="189"/>
      <c r="C8917" s="189"/>
      <c r="D8917" s="189"/>
    </row>
    <row r="8918" spans="2:4">
      <c r="B8918" s="189"/>
      <c r="C8918" s="189"/>
      <c r="D8918" s="189"/>
    </row>
    <row r="8919" spans="2:4">
      <c r="B8919" s="189"/>
      <c r="C8919" s="189"/>
      <c r="D8919" s="189"/>
    </row>
    <row r="8920" spans="2:4">
      <c r="B8920" s="189"/>
      <c r="C8920" s="189"/>
      <c r="D8920" s="189"/>
    </row>
    <row r="8921" spans="2:4">
      <c r="B8921" s="189"/>
      <c r="C8921" s="189"/>
      <c r="D8921" s="189"/>
    </row>
    <row r="8922" spans="2:4">
      <c r="B8922" s="189"/>
      <c r="C8922" s="189"/>
      <c r="D8922" s="189"/>
    </row>
    <row r="8923" spans="2:4">
      <c r="B8923" s="189"/>
      <c r="C8923" s="189"/>
      <c r="D8923" s="189"/>
    </row>
    <row r="8924" spans="2:4">
      <c r="B8924" s="189"/>
      <c r="C8924" s="189"/>
      <c r="D8924" s="189"/>
    </row>
    <row r="8925" spans="2:4">
      <c r="B8925" s="189"/>
      <c r="C8925" s="189"/>
      <c r="D8925" s="189"/>
    </row>
    <row r="8926" spans="2:4">
      <c r="B8926" s="189"/>
      <c r="C8926" s="189"/>
      <c r="D8926" s="189"/>
    </row>
    <row r="8927" spans="2:4">
      <c r="B8927" s="189"/>
      <c r="C8927" s="189"/>
      <c r="D8927" s="189"/>
    </row>
    <row r="8928" spans="2:4">
      <c r="B8928" s="189"/>
      <c r="C8928" s="189"/>
      <c r="D8928" s="189"/>
    </row>
    <row r="8929" spans="2:4">
      <c r="B8929" s="189"/>
      <c r="C8929" s="189"/>
      <c r="D8929" s="189"/>
    </row>
    <row r="8930" spans="2:4">
      <c r="B8930" s="189"/>
      <c r="C8930" s="189"/>
      <c r="D8930" s="189"/>
    </row>
    <row r="8931" spans="2:4">
      <c r="B8931" s="189"/>
      <c r="C8931" s="189"/>
      <c r="D8931" s="189"/>
    </row>
    <row r="8932" spans="2:4">
      <c r="B8932" s="189"/>
      <c r="C8932" s="189"/>
      <c r="D8932" s="189"/>
    </row>
    <row r="8933" spans="2:4">
      <c r="B8933" s="189"/>
      <c r="C8933" s="189"/>
      <c r="D8933" s="189"/>
    </row>
    <row r="8934" spans="2:4">
      <c r="B8934" s="189"/>
      <c r="C8934" s="189"/>
      <c r="D8934" s="189"/>
    </row>
    <row r="8935" spans="2:4">
      <c r="B8935" s="189"/>
      <c r="C8935" s="189"/>
      <c r="D8935" s="189"/>
    </row>
    <row r="8936" spans="2:4">
      <c r="B8936" s="189"/>
      <c r="C8936" s="189"/>
      <c r="D8936" s="189"/>
    </row>
    <row r="8937" spans="2:4">
      <c r="B8937" s="189"/>
      <c r="C8937" s="189"/>
      <c r="D8937" s="189"/>
    </row>
    <row r="8938" spans="2:4">
      <c r="B8938" s="189"/>
      <c r="C8938" s="189"/>
      <c r="D8938" s="189"/>
    </row>
    <row r="8939" spans="2:4">
      <c r="B8939" s="189"/>
      <c r="C8939" s="189"/>
      <c r="D8939" s="189"/>
    </row>
    <row r="8940" spans="2:4">
      <c r="B8940" s="189"/>
      <c r="C8940" s="189"/>
      <c r="D8940" s="189"/>
    </row>
    <row r="8941" spans="2:4">
      <c r="B8941" s="189"/>
      <c r="C8941" s="189"/>
      <c r="D8941" s="189"/>
    </row>
    <row r="8942" spans="2:4">
      <c r="B8942" s="189"/>
      <c r="C8942" s="189"/>
      <c r="D8942" s="189"/>
    </row>
    <row r="8943" spans="2:4">
      <c r="B8943" s="189"/>
      <c r="C8943" s="189"/>
      <c r="D8943" s="189"/>
    </row>
    <row r="8944" spans="2:4">
      <c r="B8944" s="189"/>
      <c r="C8944" s="189"/>
      <c r="D8944" s="189"/>
    </row>
    <row r="8945" spans="2:4">
      <c r="B8945" s="189"/>
      <c r="C8945" s="189"/>
      <c r="D8945" s="189"/>
    </row>
    <row r="8946" spans="2:4">
      <c r="B8946" s="189"/>
      <c r="C8946" s="189"/>
      <c r="D8946" s="189"/>
    </row>
    <row r="8947" spans="2:4">
      <c r="B8947" s="189"/>
      <c r="C8947" s="189"/>
      <c r="D8947" s="189"/>
    </row>
    <row r="8948" spans="2:4">
      <c r="B8948" s="189"/>
      <c r="C8948" s="189"/>
      <c r="D8948" s="189"/>
    </row>
    <row r="8949" spans="2:4">
      <c r="B8949" s="189"/>
      <c r="C8949" s="189"/>
      <c r="D8949" s="189"/>
    </row>
    <row r="8950" spans="2:4">
      <c r="B8950" s="189"/>
      <c r="C8950" s="189"/>
      <c r="D8950" s="189"/>
    </row>
    <row r="8951" spans="2:4">
      <c r="B8951" s="189"/>
      <c r="C8951" s="189"/>
      <c r="D8951" s="189"/>
    </row>
    <row r="8952" spans="2:4">
      <c r="B8952" s="189"/>
      <c r="C8952" s="189"/>
      <c r="D8952" s="189"/>
    </row>
    <row r="8953" spans="2:4">
      <c r="B8953" s="189"/>
      <c r="C8953" s="189"/>
      <c r="D8953" s="189"/>
    </row>
    <row r="8954" spans="2:4">
      <c r="B8954" s="189"/>
      <c r="C8954" s="189"/>
      <c r="D8954" s="189"/>
    </row>
    <row r="8955" spans="2:4">
      <c r="B8955" s="189"/>
      <c r="C8955" s="189"/>
      <c r="D8955" s="189"/>
    </row>
    <row r="8956" spans="2:4">
      <c r="B8956" s="189"/>
      <c r="C8956" s="189"/>
      <c r="D8956" s="189"/>
    </row>
    <row r="8957" spans="2:4">
      <c r="B8957" s="189"/>
      <c r="C8957" s="189"/>
      <c r="D8957" s="189"/>
    </row>
    <row r="8958" spans="2:4">
      <c r="B8958" s="189"/>
      <c r="C8958" s="189"/>
      <c r="D8958" s="189"/>
    </row>
    <row r="8959" spans="2:4">
      <c r="B8959" s="189"/>
      <c r="C8959" s="189"/>
      <c r="D8959" s="189"/>
    </row>
    <row r="8960" spans="2:4">
      <c r="B8960" s="189"/>
      <c r="C8960" s="189"/>
      <c r="D8960" s="189"/>
    </row>
    <row r="8961" spans="2:4">
      <c r="B8961" s="189"/>
      <c r="C8961" s="189"/>
      <c r="D8961" s="189"/>
    </row>
    <row r="8962" spans="2:4">
      <c r="B8962" s="189"/>
      <c r="C8962" s="189"/>
      <c r="D8962" s="189"/>
    </row>
    <row r="8963" spans="2:4">
      <c r="B8963" s="189"/>
      <c r="C8963" s="189"/>
      <c r="D8963" s="189"/>
    </row>
    <row r="8964" spans="2:4">
      <c r="B8964" s="189"/>
      <c r="C8964" s="189"/>
      <c r="D8964" s="189"/>
    </row>
    <row r="8965" spans="2:4">
      <c r="B8965" s="189"/>
      <c r="C8965" s="189"/>
      <c r="D8965" s="189"/>
    </row>
    <row r="8966" spans="2:4">
      <c r="B8966" s="189"/>
      <c r="C8966" s="189"/>
      <c r="D8966" s="189"/>
    </row>
    <row r="8967" spans="2:4">
      <c r="B8967" s="189"/>
      <c r="C8967" s="189"/>
      <c r="D8967" s="189"/>
    </row>
    <row r="8968" spans="2:4">
      <c r="B8968" s="189"/>
      <c r="C8968" s="189"/>
      <c r="D8968" s="189"/>
    </row>
    <row r="8969" spans="2:4">
      <c r="B8969" s="189"/>
      <c r="C8969" s="189"/>
      <c r="D8969" s="189"/>
    </row>
    <row r="8970" spans="2:4">
      <c r="B8970" s="189"/>
      <c r="C8970" s="189"/>
      <c r="D8970" s="189"/>
    </row>
    <row r="8971" spans="2:4">
      <c r="B8971" s="189"/>
      <c r="C8971" s="189"/>
      <c r="D8971" s="189"/>
    </row>
    <row r="8972" spans="2:4">
      <c r="B8972" s="189"/>
      <c r="C8972" s="189"/>
      <c r="D8972" s="189"/>
    </row>
    <row r="8973" spans="2:4">
      <c r="B8973" s="189"/>
      <c r="C8973" s="189"/>
      <c r="D8973" s="189"/>
    </row>
    <row r="8974" spans="2:4">
      <c r="B8974" s="189"/>
      <c r="C8974" s="189"/>
      <c r="D8974" s="189"/>
    </row>
    <row r="8975" spans="2:4">
      <c r="B8975" s="189"/>
      <c r="C8975" s="189"/>
      <c r="D8975" s="189"/>
    </row>
    <row r="8976" spans="2:4">
      <c r="B8976" s="189"/>
      <c r="C8976" s="189"/>
      <c r="D8976" s="189"/>
    </row>
    <row r="8977" spans="2:4">
      <c r="B8977" s="189"/>
      <c r="C8977" s="189"/>
      <c r="D8977" s="189"/>
    </row>
    <row r="8978" spans="2:4">
      <c r="B8978" s="189"/>
      <c r="C8978" s="189"/>
      <c r="D8978" s="189"/>
    </row>
    <row r="8979" spans="2:4">
      <c r="B8979" s="189"/>
      <c r="C8979" s="189"/>
      <c r="D8979" s="189"/>
    </row>
    <row r="8980" spans="2:4">
      <c r="B8980" s="189"/>
      <c r="C8980" s="189"/>
      <c r="D8980" s="189"/>
    </row>
    <row r="8981" spans="2:4">
      <c r="B8981" s="189"/>
      <c r="C8981" s="189"/>
      <c r="D8981" s="189"/>
    </row>
    <row r="8982" spans="2:4">
      <c r="B8982" s="189"/>
      <c r="C8982" s="189"/>
      <c r="D8982" s="189"/>
    </row>
    <row r="8983" spans="2:4">
      <c r="B8983" s="189"/>
      <c r="C8983" s="189"/>
      <c r="D8983" s="189"/>
    </row>
    <row r="8984" spans="2:4">
      <c r="B8984" s="189"/>
      <c r="C8984" s="189"/>
      <c r="D8984" s="189"/>
    </row>
    <row r="8985" spans="2:4">
      <c r="B8985" s="189"/>
      <c r="C8985" s="189"/>
      <c r="D8985" s="189"/>
    </row>
    <row r="8986" spans="2:4">
      <c r="B8986" s="189"/>
      <c r="C8986" s="189"/>
      <c r="D8986" s="189"/>
    </row>
    <row r="8987" spans="2:4">
      <c r="B8987" s="189"/>
      <c r="C8987" s="189"/>
      <c r="D8987" s="189"/>
    </row>
    <row r="8988" spans="2:4">
      <c r="B8988" s="189"/>
      <c r="C8988" s="189"/>
      <c r="D8988" s="189"/>
    </row>
    <row r="8989" spans="2:4">
      <c r="B8989" s="189"/>
      <c r="C8989" s="189"/>
      <c r="D8989" s="189"/>
    </row>
    <row r="8990" spans="2:4">
      <c r="B8990" s="189"/>
      <c r="C8990" s="189"/>
      <c r="D8990" s="189"/>
    </row>
    <row r="8991" spans="2:4">
      <c r="B8991" s="189"/>
      <c r="C8991" s="189"/>
      <c r="D8991" s="189"/>
    </row>
    <row r="8992" spans="2:4">
      <c r="B8992" s="189"/>
      <c r="C8992" s="189"/>
      <c r="D8992" s="189"/>
    </row>
    <row r="8993" spans="2:4">
      <c r="B8993" s="189"/>
      <c r="C8993" s="189"/>
      <c r="D8993" s="189"/>
    </row>
    <row r="8994" spans="2:4">
      <c r="B8994" s="189"/>
      <c r="C8994" s="189"/>
      <c r="D8994" s="189"/>
    </row>
    <row r="8995" spans="2:4">
      <c r="B8995" s="189"/>
      <c r="C8995" s="189"/>
      <c r="D8995" s="189"/>
    </row>
    <row r="8996" spans="2:4">
      <c r="B8996" s="189"/>
      <c r="C8996" s="189"/>
      <c r="D8996" s="189"/>
    </row>
    <row r="8997" spans="2:4">
      <c r="B8997" s="189"/>
      <c r="C8997" s="189"/>
      <c r="D8997" s="189"/>
    </row>
    <row r="8998" spans="2:4">
      <c r="B8998" s="189"/>
      <c r="C8998" s="189"/>
      <c r="D8998" s="189"/>
    </row>
    <row r="8999" spans="2:4">
      <c r="B8999" s="189"/>
      <c r="C8999" s="189"/>
      <c r="D8999" s="189"/>
    </row>
    <row r="9000" spans="2:4">
      <c r="B9000" s="189"/>
      <c r="C9000" s="189"/>
      <c r="D9000" s="189"/>
    </row>
    <row r="9001" spans="2:4">
      <c r="B9001" s="189"/>
      <c r="C9001" s="189"/>
      <c r="D9001" s="189"/>
    </row>
    <row r="9002" spans="2:4">
      <c r="B9002" s="189"/>
      <c r="C9002" s="189"/>
      <c r="D9002" s="189"/>
    </row>
    <row r="9003" spans="2:4">
      <c r="B9003" s="189"/>
      <c r="C9003" s="189"/>
      <c r="D9003" s="189"/>
    </row>
    <row r="9004" spans="2:4">
      <c r="B9004" s="189"/>
      <c r="C9004" s="189"/>
      <c r="D9004" s="189"/>
    </row>
    <row r="9005" spans="2:4">
      <c r="B9005" s="189"/>
      <c r="C9005" s="189"/>
      <c r="D9005" s="189"/>
    </row>
    <row r="9006" spans="2:4">
      <c r="B9006" s="189"/>
      <c r="C9006" s="189"/>
      <c r="D9006" s="189"/>
    </row>
    <row r="9007" spans="2:4">
      <c r="B9007" s="189"/>
      <c r="C9007" s="189"/>
      <c r="D9007" s="189"/>
    </row>
    <row r="9008" spans="2:4">
      <c r="B9008" s="189"/>
      <c r="C9008" s="189"/>
      <c r="D9008" s="189"/>
    </row>
    <row r="9009" spans="2:4">
      <c r="B9009" s="189"/>
      <c r="C9009" s="189"/>
      <c r="D9009" s="189"/>
    </row>
    <row r="9010" spans="2:4">
      <c r="B9010" s="189"/>
      <c r="C9010" s="189"/>
      <c r="D9010" s="189"/>
    </row>
    <row r="9011" spans="2:4">
      <c r="B9011" s="189"/>
      <c r="C9011" s="189"/>
      <c r="D9011" s="189"/>
    </row>
    <row r="9012" spans="2:4">
      <c r="B9012" s="189"/>
      <c r="C9012" s="189"/>
      <c r="D9012" s="189"/>
    </row>
    <row r="9013" spans="2:4">
      <c r="B9013" s="189"/>
      <c r="C9013" s="189"/>
      <c r="D9013" s="189"/>
    </row>
    <row r="9014" spans="2:4">
      <c r="B9014" s="189"/>
      <c r="C9014" s="189"/>
      <c r="D9014" s="189"/>
    </row>
    <row r="9015" spans="2:4">
      <c r="B9015" s="189"/>
      <c r="C9015" s="189"/>
      <c r="D9015" s="189"/>
    </row>
    <row r="9016" spans="2:4">
      <c r="B9016" s="189"/>
      <c r="C9016" s="189"/>
      <c r="D9016" s="189"/>
    </row>
    <row r="9017" spans="2:4">
      <c r="B9017" s="189"/>
      <c r="C9017" s="189"/>
      <c r="D9017" s="189"/>
    </row>
    <row r="9018" spans="2:4">
      <c r="B9018" s="189"/>
      <c r="C9018" s="189"/>
      <c r="D9018" s="189"/>
    </row>
    <row r="9019" spans="2:4">
      <c r="B9019" s="189"/>
      <c r="C9019" s="189"/>
      <c r="D9019" s="189"/>
    </row>
    <row r="9020" spans="2:4">
      <c r="B9020" s="189"/>
      <c r="C9020" s="189"/>
      <c r="D9020" s="189"/>
    </row>
    <row r="9021" spans="2:4">
      <c r="B9021" s="189"/>
      <c r="C9021" s="189"/>
      <c r="D9021" s="189"/>
    </row>
    <row r="9022" spans="2:4">
      <c r="B9022" s="189"/>
      <c r="C9022" s="189"/>
      <c r="D9022" s="189"/>
    </row>
    <row r="9023" spans="2:4">
      <c r="B9023" s="189"/>
      <c r="C9023" s="189"/>
      <c r="D9023" s="189"/>
    </row>
    <row r="9024" spans="2:4">
      <c r="B9024" s="189"/>
      <c r="C9024" s="189"/>
      <c r="D9024" s="189"/>
    </row>
    <row r="9025" spans="2:4">
      <c r="B9025" s="189"/>
      <c r="C9025" s="189"/>
      <c r="D9025" s="189"/>
    </row>
    <row r="9026" spans="2:4">
      <c r="B9026" s="189"/>
      <c r="C9026" s="189"/>
      <c r="D9026" s="189"/>
    </row>
    <row r="9027" spans="2:4">
      <c r="B9027" s="189"/>
      <c r="C9027" s="189"/>
      <c r="D9027" s="189"/>
    </row>
    <row r="9028" spans="2:4">
      <c r="B9028" s="189"/>
      <c r="C9028" s="189"/>
      <c r="D9028" s="189"/>
    </row>
    <row r="9029" spans="2:4">
      <c r="B9029" s="189"/>
      <c r="C9029" s="189"/>
      <c r="D9029" s="189"/>
    </row>
    <row r="9030" spans="2:4">
      <c r="B9030" s="189"/>
      <c r="C9030" s="189"/>
      <c r="D9030" s="189"/>
    </row>
    <row r="9031" spans="2:4">
      <c r="B9031" s="189"/>
      <c r="C9031" s="189"/>
      <c r="D9031" s="189"/>
    </row>
    <row r="9032" spans="2:4">
      <c r="B9032" s="189"/>
      <c r="C9032" s="189"/>
      <c r="D9032" s="189"/>
    </row>
    <row r="9033" spans="2:4">
      <c r="B9033" s="189"/>
      <c r="C9033" s="189"/>
      <c r="D9033" s="189"/>
    </row>
    <row r="9034" spans="2:4">
      <c r="B9034" s="189"/>
      <c r="C9034" s="189"/>
      <c r="D9034" s="189"/>
    </row>
    <row r="9035" spans="2:4">
      <c r="B9035" s="189"/>
      <c r="C9035" s="189"/>
      <c r="D9035" s="189"/>
    </row>
    <row r="9036" spans="2:4">
      <c r="B9036" s="189"/>
      <c r="C9036" s="189"/>
      <c r="D9036" s="189"/>
    </row>
    <row r="9037" spans="2:4">
      <c r="B9037" s="189"/>
      <c r="C9037" s="189"/>
      <c r="D9037" s="189"/>
    </row>
    <row r="9038" spans="2:4">
      <c r="B9038" s="189"/>
      <c r="C9038" s="189"/>
      <c r="D9038" s="189"/>
    </row>
    <row r="9039" spans="2:4">
      <c r="B9039" s="189"/>
      <c r="C9039" s="189"/>
      <c r="D9039" s="189"/>
    </row>
    <row r="9040" spans="2:4">
      <c r="B9040" s="189"/>
      <c r="C9040" s="189"/>
      <c r="D9040" s="189"/>
    </row>
    <row r="9041" spans="2:4">
      <c r="B9041" s="189"/>
      <c r="C9041" s="189"/>
      <c r="D9041" s="189"/>
    </row>
    <row r="9042" spans="2:4">
      <c r="B9042" s="189"/>
      <c r="C9042" s="189"/>
      <c r="D9042" s="189"/>
    </row>
    <row r="9043" spans="2:4">
      <c r="B9043" s="189"/>
      <c r="C9043" s="189"/>
      <c r="D9043" s="189"/>
    </row>
    <row r="9044" spans="2:4">
      <c r="B9044" s="189"/>
      <c r="C9044" s="189"/>
      <c r="D9044" s="189"/>
    </row>
    <row r="9045" spans="2:4">
      <c r="B9045" s="189"/>
      <c r="C9045" s="189"/>
      <c r="D9045" s="189"/>
    </row>
    <row r="9046" spans="2:4">
      <c r="B9046" s="189"/>
      <c r="C9046" s="189"/>
      <c r="D9046" s="189"/>
    </row>
    <row r="9047" spans="2:4">
      <c r="B9047" s="189"/>
      <c r="C9047" s="189"/>
      <c r="D9047" s="189"/>
    </row>
    <row r="9048" spans="2:4">
      <c r="B9048" s="189"/>
      <c r="C9048" s="189"/>
      <c r="D9048" s="189"/>
    </row>
    <row r="9049" spans="2:4">
      <c r="B9049" s="189"/>
      <c r="C9049" s="189"/>
      <c r="D9049" s="189"/>
    </row>
    <row r="9050" spans="2:4">
      <c r="B9050" s="189"/>
      <c r="C9050" s="189"/>
      <c r="D9050" s="189"/>
    </row>
    <row r="9051" spans="2:4">
      <c r="B9051" s="189"/>
      <c r="C9051" s="189"/>
      <c r="D9051" s="189"/>
    </row>
    <row r="9052" spans="2:4">
      <c r="B9052" s="189"/>
      <c r="C9052" s="189"/>
      <c r="D9052" s="189"/>
    </row>
    <row r="9053" spans="2:4">
      <c r="B9053" s="189"/>
      <c r="C9053" s="189"/>
      <c r="D9053" s="189"/>
    </row>
    <row r="9054" spans="2:4">
      <c r="B9054" s="189"/>
      <c r="C9054" s="189"/>
      <c r="D9054" s="189"/>
    </row>
    <row r="9055" spans="2:4">
      <c r="B9055" s="189"/>
      <c r="C9055" s="189"/>
      <c r="D9055" s="189"/>
    </row>
    <row r="9056" spans="2:4">
      <c r="B9056" s="189"/>
      <c r="C9056" s="189"/>
      <c r="D9056" s="189"/>
    </row>
    <row r="9057" spans="2:4">
      <c r="B9057" s="189"/>
      <c r="C9057" s="189"/>
      <c r="D9057" s="189"/>
    </row>
    <row r="9058" spans="2:4">
      <c r="B9058" s="189"/>
      <c r="C9058" s="189"/>
      <c r="D9058" s="189"/>
    </row>
    <row r="9059" spans="2:4">
      <c r="B9059" s="189"/>
      <c r="C9059" s="189"/>
      <c r="D9059" s="189"/>
    </row>
    <row r="9060" spans="2:4">
      <c r="B9060" s="189"/>
      <c r="C9060" s="189"/>
      <c r="D9060" s="189"/>
    </row>
    <row r="9061" spans="2:4">
      <c r="B9061" s="189"/>
      <c r="C9061" s="189"/>
      <c r="D9061" s="189"/>
    </row>
    <row r="9062" spans="2:4">
      <c r="B9062" s="189"/>
      <c r="C9062" s="189"/>
      <c r="D9062" s="189"/>
    </row>
    <row r="9063" spans="2:4">
      <c r="B9063" s="189"/>
      <c r="C9063" s="189"/>
      <c r="D9063" s="189"/>
    </row>
    <row r="9064" spans="2:4">
      <c r="B9064" s="189"/>
      <c r="C9064" s="189"/>
      <c r="D9064" s="189"/>
    </row>
    <row r="9065" spans="2:4">
      <c r="B9065" s="189"/>
      <c r="C9065" s="189"/>
      <c r="D9065" s="189"/>
    </row>
    <row r="9066" spans="2:4">
      <c r="B9066" s="189"/>
      <c r="C9066" s="189"/>
      <c r="D9066" s="189"/>
    </row>
    <row r="9067" spans="2:4">
      <c r="B9067" s="189"/>
      <c r="C9067" s="189"/>
      <c r="D9067" s="189"/>
    </row>
    <row r="9068" spans="2:4">
      <c r="B9068" s="189"/>
      <c r="C9068" s="189"/>
      <c r="D9068" s="189"/>
    </row>
    <row r="9069" spans="2:4">
      <c r="B9069" s="189"/>
      <c r="C9069" s="189"/>
      <c r="D9069" s="189"/>
    </row>
    <row r="9070" spans="2:4">
      <c r="B9070" s="189"/>
      <c r="C9070" s="189"/>
      <c r="D9070" s="189"/>
    </row>
    <row r="9071" spans="2:4">
      <c r="B9071" s="189"/>
      <c r="C9071" s="189"/>
      <c r="D9071" s="189"/>
    </row>
    <row r="9072" spans="2:4">
      <c r="B9072" s="189"/>
      <c r="C9072" s="189"/>
      <c r="D9072" s="189"/>
    </row>
    <row r="9073" spans="2:4">
      <c r="B9073" s="189"/>
      <c r="C9073" s="189"/>
      <c r="D9073" s="189"/>
    </row>
    <row r="9074" spans="2:4">
      <c r="B9074" s="189"/>
      <c r="C9074" s="189"/>
      <c r="D9074" s="189"/>
    </row>
    <row r="9075" spans="2:4">
      <c r="B9075" s="189"/>
      <c r="C9075" s="189"/>
      <c r="D9075" s="189"/>
    </row>
    <row r="9076" spans="2:4">
      <c r="B9076" s="189"/>
      <c r="C9076" s="189"/>
      <c r="D9076" s="189"/>
    </row>
    <row r="9077" spans="2:4">
      <c r="B9077" s="189"/>
      <c r="C9077" s="189"/>
      <c r="D9077" s="189"/>
    </row>
    <row r="9078" spans="2:4">
      <c r="B9078" s="189"/>
      <c r="C9078" s="189"/>
      <c r="D9078" s="189"/>
    </row>
    <row r="9079" spans="2:4">
      <c r="B9079" s="189"/>
      <c r="C9079" s="189"/>
      <c r="D9079" s="189"/>
    </row>
    <row r="9080" spans="2:4">
      <c r="B9080" s="189"/>
      <c r="C9080" s="189"/>
      <c r="D9080" s="189"/>
    </row>
    <row r="9081" spans="2:4">
      <c r="B9081" s="189"/>
      <c r="C9081" s="189"/>
      <c r="D9081" s="189"/>
    </row>
    <row r="9082" spans="2:4">
      <c r="B9082" s="189"/>
      <c r="C9082" s="189"/>
      <c r="D9082" s="189"/>
    </row>
    <row r="9083" spans="2:4">
      <c r="B9083" s="189"/>
      <c r="C9083" s="189"/>
      <c r="D9083" s="189"/>
    </row>
    <row r="9084" spans="2:4">
      <c r="B9084" s="189"/>
      <c r="C9084" s="189"/>
      <c r="D9084" s="189"/>
    </row>
    <row r="9085" spans="2:4">
      <c r="B9085" s="189"/>
      <c r="C9085" s="189"/>
      <c r="D9085" s="189"/>
    </row>
    <row r="9086" spans="2:4">
      <c r="B9086" s="189"/>
      <c r="C9086" s="189"/>
      <c r="D9086" s="189"/>
    </row>
    <row r="9087" spans="2:4">
      <c r="B9087" s="189"/>
      <c r="C9087" s="189"/>
      <c r="D9087" s="189"/>
    </row>
    <row r="9088" spans="2:4">
      <c r="B9088" s="189"/>
      <c r="C9088" s="189"/>
      <c r="D9088" s="189"/>
    </row>
    <row r="9089" spans="2:4">
      <c r="B9089" s="189"/>
      <c r="C9089" s="189"/>
      <c r="D9089" s="189"/>
    </row>
    <row r="9090" spans="2:4">
      <c r="B9090" s="189"/>
      <c r="C9090" s="189"/>
      <c r="D9090" s="189"/>
    </row>
    <row r="9091" spans="2:4">
      <c r="B9091" s="189"/>
      <c r="C9091" s="189"/>
      <c r="D9091" s="189"/>
    </row>
    <row r="9092" spans="2:4">
      <c r="B9092" s="189"/>
      <c r="C9092" s="189"/>
      <c r="D9092" s="189"/>
    </row>
    <row r="9093" spans="2:4">
      <c r="B9093" s="189"/>
      <c r="C9093" s="189"/>
      <c r="D9093" s="189"/>
    </row>
    <row r="9094" spans="2:4">
      <c r="B9094" s="189"/>
      <c r="C9094" s="189"/>
      <c r="D9094" s="189"/>
    </row>
    <row r="9095" spans="2:4">
      <c r="B9095" s="189"/>
      <c r="C9095" s="189"/>
      <c r="D9095" s="189"/>
    </row>
    <row r="9096" spans="2:4">
      <c r="B9096" s="189"/>
      <c r="C9096" s="189"/>
      <c r="D9096" s="189"/>
    </row>
    <row r="9097" spans="2:4">
      <c r="B9097" s="189"/>
      <c r="C9097" s="189"/>
      <c r="D9097" s="189"/>
    </row>
    <row r="9098" spans="2:4">
      <c r="B9098" s="189"/>
      <c r="C9098" s="189"/>
      <c r="D9098" s="189"/>
    </row>
    <row r="9099" spans="2:4">
      <c r="B9099" s="189"/>
      <c r="C9099" s="189"/>
      <c r="D9099" s="189"/>
    </row>
    <row r="9100" spans="2:4">
      <c r="B9100" s="189"/>
      <c r="C9100" s="189"/>
      <c r="D9100" s="189"/>
    </row>
    <row r="9101" spans="2:4">
      <c r="B9101" s="189"/>
      <c r="C9101" s="189"/>
      <c r="D9101" s="189"/>
    </row>
    <row r="9102" spans="2:4">
      <c r="B9102" s="189"/>
      <c r="C9102" s="189"/>
      <c r="D9102" s="189"/>
    </row>
    <row r="9103" spans="2:4">
      <c r="B9103" s="189"/>
      <c r="C9103" s="189"/>
      <c r="D9103" s="189"/>
    </row>
    <row r="9104" spans="2:4">
      <c r="B9104" s="189"/>
      <c r="C9104" s="189"/>
      <c r="D9104" s="189"/>
    </row>
    <row r="9105" spans="2:4">
      <c r="B9105" s="189"/>
      <c r="C9105" s="189"/>
      <c r="D9105" s="189"/>
    </row>
    <row r="9106" spans="2:4">
      <c r="B9106" s="189"/>
      <c r="C9106" s="189"/>
      <c r="D9106" s="189"/>
    </row>
    <row r="9107" spans="2:4">
      <c r="B9107" s="189"/>
      <c r="C9107" s="189"/>
      <c r="D9107" s="189"/>
    </row>
    <row r="9108" spans="2:4">
      <c r="B9108" s="189"/>
      <c r="C9108" s="189"/>
      <c r="D9108" s="189"/>
    </row>
    <row r="9109" spans="2:4">
      <c r="B9109" s="189"/>
      <c r="C9109" s="189"/>
      <c r="D9109" s="189"/>
    </row>
    <row r="9110" spans="2:4">
      <c r="B9110" s="189"/>
      <c r="C9110" s="189"/>
      <c r="D9110" s="189"/>
    </row>
    <row r="9111" spans="2:4">
      <c r="B9111" s="189"/>
      <c r="C9111" s="189"/>
      <c r="D9111" s="189"/>
    </row>
    <row r="9112" spans="2:4">
      <c r="B9112" s="189"/>
      <c r="C9112" s="189"/>
      <c r="D9112" s="189"/>
    </row>
    <row r="9113" spans="2:4">
      <c r="B9113" s="189"/>
      <c r="C9113" s="189"/>
      <c r="D9113" s="189"/>
    </row>
    <row r="9114" spans="2:4">
      <c r="B9114" s="189"/>
      <c r="C9114" s="189"/>
      <c r="D9114" s="189"/>
    </row>
    <row r="9115" spans="2:4">
      <c r="B9115" s="189"/>
      <c r="C9115" s="189"/>
      <c r="D9115" s="189"/>
    </row>
    <row r="9116" spans="2:4">
      <c r="B9116" s="189"/>
      <c r="C9116" s="189"/>
      <c r="D9116" s="189"/>
    </row>
    <row r="9117" spans="2:4">
      <c r="B9117" s="189"/>
      <c r="C9117" s="189"/>
      <c r="D9117" s="189"/>
    </row>
    <row r="9118" spans="2:4">
      <c r="B9118" s="189"/>
      <c r="C9118" s="189"/>
      <c r="D9118" s="189"/>
    </row>
    <row r="9119" spans="2:4">
      <c r="B9119" s="189"/>
      <c r="C9119" s="189"/>
      <c r="D9119" s="189"/>
    </row>
    <row r="9120" spans="2:4">
      <c r="B9120" s="189"/>
      <c r="C9120" s="189"/>
      <c r="D9120" s="189"/>
    </row>
    <row r="9121" spans="2:4">
      <c r="B9121" s="189"/>
      <c r="C9121" s="189"/>
      <c r="D9121" s="189"/>
    </row>
    <row r="9122" spans="2:4">
      <c r="B9122" s="189"/>
      <c r="C9122" s="189"/>
      <c r="D9122" s="189"/>
    </row>
    <row r="9123" spans="2:4">
      <c r="B9123" s="189"/>
      <c r="C9123" s="189"/>
      <c r="D9123" s="189"/>
    </row>
    <row r="9124" spans="2:4">
      <c r="B9124" s="189"/>
      <c r="C9124" s="189"/>
      <c r="D9124" s="189"/>
    </row>
    <row r="9125" spans="2:4">
      <c r="B9125" s="189"/>
      <c r="C9125" s="189"/>
      <c r="D9125" s="189"/>
    </row>
    <row r="9126" spans="2:4">
      <c r="B9126" s="189"/>
      <c r="C9126" s="189"/>
      <c r="D9126" s="189"/>
    </row>
    <row r="9127" spans="2:4">
      <c r="B9127" s="189"/>
      <c r="C9127" s="189"/>
      <c r="D9127" s="189"/>
    </row>
    <row r="9128" spans="2:4">
      <c r="B9128" s="189"/>
      <c r="C9128" s="189"/>
      <c r="D9128" s="189"/>
    </row>
    <row r="9129" spans="2:4">
      <c r="B9129" s="189"/>
      <c r="C9129" s="189"/>
      <c r="D9129" s="189"/>
    </row>
    <row r="9130" spans="2:4">
      <c r="B9130" s="189"/>
      <c r="C9130" s="189"/>
      <c r="D9130" s="189"/>
    </row>
    <row r="9131" spans="2:4">
      <c r="B9131" s="189"/>
      <c r="C9131" s="189"/>
      <c r="D9131" s="189"/>
    </row>
    <row r="9132" spans="2:4">
      <c r="B9132" s="189"/>
      <c r="C9132" s="189"/>
      <c r="D9132" s="189"/>
    </row>
    <row r="9133" spans="2:4">
      <c r="B9133" s="189"/>
      <c r="C9133" s="189"/>
      <c r="D9133" s="189"/>
    </row>
    <row r="9134" spans="2:4">
      <c r="B9134" s="189"/>
      <c r="C9134" s="189"/>
      <c r="D9134" s="189"/>
    </row>
    <row r="9135" spans="2:4">
      <c r="B9135" s="189"/>
      <c r="C9135" s="189"/>
      <c r="D9135" s="189"/>
    </row>
    <row r="9136" spans="2:4">
      <c r="B9136" s="189"/>
      <c r="C9136" s="189"/>
      <c r="D9136" s="189"/>
    </row>
    <row r="9137" spans="2:4">
      <c r="B9137" s="189"/>
      <c r="C9137" s="189"/>
      <c r="D9137" s="189"/>
    </row>
    <row r="9138" spans="2:4">
      <c r="B9138" s="189"/>
      <c r="C9138" s="189"/>
      <c r="D9138" s="189"/>
    </row>
    <row r="9139" spans="2:4">
      <c r="B9139" s="189"/>
      <c r="C9139" s="189"/>
      <c r="D9139" s="189"/>
    </row>
    <row r="9140" spans="2:4">
      <c r="B9140" s="189"/>
      <c r="C9140" s="189"/>
      <c r="D9140" s="189"/>
    </row>
    <row r="9141" spans="2:4">
      <c r="B9141" s="189"/>
      <c r="C9141" s="189"/>
      <c r="D9141" s="189"/>
    </row>
    <row r="9142" spans="2:4">
      <c r="B9142" s="189"/>
      <c r="C9142" s="189"/>
      <c r="D9142" s="189"/>
    </row>
    <row r="9143" spans="2:4">
      <c r="B9143" s="189"/>
      <c r="C9143" s="189"/>
      <c r="D9143" s="189"/>
    </row>
    <row r="9144" spans="2:4">
      <c r="B9144" s="189"/>
      <c r="C9144" s="189"/>
      <c r="D9144" s="189"/>
    </row>
    <row r="9145" spans="2:4">
      <c r="B9145" s="189"/>
      <c r="C9145" s="189"/>
      <c r="D9145" s="189"/>
    </row>
    <row r="9146" spans="2:4">
      <c r="B9146" s="189"/>
      <c r="C9146" s="189"/>
      <c r="D9146" s="189"/>
    </row>
    <row r="9147" spans="2:4">
      <c r="B9147" s="189"/>
      <c r="C9147" s="189"/>
      <c r="D9147" s="189"/>
    </row>
    <row r="9148" spans="2:4">
      <c r="B9148" s="189"/>
      <c r="C9148" s="189"/>
      <c r="D9148" s="189"/>
    </row>
    <row r="9149" spans="2:4">
      <c r="B9149" s="189"/>
      <c r="C9149" s="189"/>
      <c r="D9149" s="189"/>
    </row>
    <row r="9150" spans="2:4">
      <c r="B9150" s="189"/>
      <c r="C9150" s="189"/>
      <c r="D9150" s="189"/>
    </row>
    <row r="9151" spans="2:4">
      <c r="B9151" s="189"/>
      <c r="C9151" s="189"/>
      <c r="D9151" s="189"/>
    </row>
    <row r="9152" spans="2:4">
      <c r="B9152" s="189"/>
      <c r="C9152" s="189"/>
      <c r="D9152" s="189"/>
    </row>
    <row r="9153" spans="2:4">
      <c r="B9153" s="189"/>
      <c r="C9153" s="189"/>
      <c r="D9153" s="189"/>
    </row>
    <row r="9154" spans="2:4">
      <c r="B9154" s="189"/>
      <c r="C9154" s="189"/>
      <c r="D9154" s="189"/>
    </row>
    <row r="9155" spans="2:4">
      <c r="B9155" s="189"/>
      <c r="C9155" s="189"/>
      <c r="D9155" s="189"/>
    </row>
    <row r="9156" spans="2:4">
      <c r="B9156" s="189"/>
      <c r="C9156" s="189"/>
      <c r="D9156" s="189"/>
    </row>
    <row r="9157" spans="2:4">
      <c r="B9157" s="189"/>
      <c r="C9157" s="189"/>
      <c r="D9157" s="189"/>
    </row>
    <row r="9158" spans="2:4">
      <c r="B9158" s="189"/>
      <c r="C9158" s="189"/>
      <c r="D9158" s="189"/>
    </row>
    <row r="9159" spans="2:4">
      <c r="B9159" s="189"/>
      <c r="C9159" s="189"/>
      <c r="D9159" s="189"/>
    </row>
    <row r="9160" spans="2:4">
      <c r="B9160" s="189"/>
      <c r="C9160" s="189"/>
      <c r="D9160" s="189"/>
    </row>
    <row r="9161" spans="2:4">
      <c r="B9161" s="189"/>
      <c r="C9161" s="189"/>
      <c r="D9161" s="189"/>
    </row>
    <row r="9162" spans="2:4">
      <c r="B9162" s="189"/>
      <c r="C9162" s="189"/>
      <c r="D9162" s="189"/>
    </row>
    <row r="9163" spans="2:4">
      <c r="B9163" s="189"/>
      <c r="C9163" s="189"/>
      <c r="D9163" s="189"/>
    </row>
    <row r="9164" spans="2:4">
      <c r="B9164" s="189"/>
      <c r="C9164" s="189"/>
      <c r="D9164" s="189"/>
    </row>
    <row r="9165" spans="2:4">
      <c r="B9165" s="189"/>
      <c r="C9165" s="189"/>
      <c r="D9165" s="189"/>
    </row>
    <row r="9166" spans="2:4">
      <c r="B9166" s="189"/>
      <c r="C9166" s="189"/>
      <c r="D9166" s="189"/>
    </row>
    <row r="9167" spans="2:4">
      <c r="B9167" s="189"/>
      <c r="C9167" s="189"/>
      <c r="D9167" s="189"/>
    </row>
    <row r="9168" spans="2:4">
      <c r="B9168" s="189"/>
      <c r="C9168" s="189"/>
      <c r="D9168" s="189"/>
    </row>
    <row r="9169" spans="2:4">
      <c r="B9169" s="189"/>
      <c r="C9169" s="189"/>
      <c r="D9169" s="189"/>
    </row>
    <row r="9170" spans="2:4">
      <c r="B9170" s="189"/>
      <c r="C9170" s="189"/>
      <c r="D9170" s="189"/>
    </row>
    <row r="9171" spans="2:4">
      <c r="B9171" s="189"/>
      <c r="C9171" s="189"/>
      <c r="D9171" s="189"/>
    </row>
    <row r="9172" spans="2:4">
      <c r="B9172" s="189"/>
      <c r="C9172" s="189"/>
      <c r="D9172" s="189"/>
    </row>
    <row r="9173" spans="2:4">
      <c r="B9173" s="189"/>
      <c r="C9173" s="189"/>
      <c r="D9173" s="189"/>
    </row>
    <row r="9174" spans="2:4">
      <c r="B9174" s="189"/>
      <c r="C9174" s="189"/>
      <c r="D9174" s="189"/>
    </row>
    <row r="9175" spans="2:4">
      <c r="B9175" s="189"/>
      <c r="C9175" s="189"/>
      <c r="D9175" s="189"/>
    </row>
    <row r="9176" spans="2:4">
      <c r="B9176" s="189"/>
      <c r="C9176" s="189"/>
      <c r="D9176" s="189"/>
    </row>
    <row r="9177" spans="2:4">
      <c r="B9177" s="189"/>
      <c r="C9177" s="189"/>
      <c r="D9177" s="189"/>
    </row>
    <row r="9178" spans="2:4">
      <c r="B9178" s="189"/>
      <c r="C9178" s="189"/>
      <c r="D9178" s="189"/>
    </row>
    <row r="9179" spans="2:4">
      <c r="B9179" s="189"/>
      <c r="C9179" s="189"/>
      <c r="D9179" s="189"/>
    </row>
    <row r="9180" spans="2:4">
      <c r="B9180" s="189"/>
      <c r="C9180" s="189"/>
      <c r="D9180" s="189"/>
    </row>
    <row r="9181" spans="2:4">
      <c r="B9181" s="189"/>
      <c r="C9181" s="189"/>
      <c r="D9181" s="189"/>
    </row>
    <row r="9182" spans="2:4">
      <c r="B9182" s="189"/>
      <c r="C9182" s="189"/>
      <c r="D9182" s="189"/>
    </row>
    <row r="9183" spans="2:4">
      <c r="B9183" s="189"/>
      <c r="C9183" s="189"/>
      <c r="D9183" s="189"/>
    </row>
    <row r="9184" spans="2:4">
      <c r="B9184" s="189"/>
      <c r="C9184" s="189"/>
      <c r="D9184" s="189"/>
    </row>
    <row r="9185" spans="2:4">
      <c r="B9185" s="189"/>
      <c r="C9185" s="189"/>
      <c r="D9185" s="189"/>
    </row>
    <row r="9186" spans="2:4">
      <c r="B9186" s="189"/>
      <c r="C9186" s="189"/>
      <c r="D9186" s="189"/>
    </row>
    <row r="9187" spans="2:4">
      <c r="B9187" s="189"/>
      <c r="C9187" s="189"/>
      <c r="D9187" s="189"/>
    </row>
    <row r="9188" spans="2:4">
      <c r="B9188" s="189"/>
      <c r="C9188" s="189"/>
      <c r="D9188" s="189"/>
    </row>
    <row r="9189" spans="2:4">
      <c r="B9189" s="189"/>
      <c r="C9189" s="189"/>
      <c r="D9189" s="189"/>
    </row>
    <row r="9190" spans="2:4">
      <c r="B9190" s="189"/>
      <c r="C9190" s="189"/>
      <c r="D9190" s="189"/>
    </row>
    <row r="9191" spans="2:4">
      <c r="B9191" s="189"/>
      <c r="C9191" s="189"/>
      <c r="D9191" s="189"/>
    </row>
    <row r="9192" spans="2:4">
      <c r="B9192" s="189"/>
      <c r="C9192" s="189"/>
      <c r="D9192" s="189"/>
    </row>
    <row r="9193" spans="2:4">
      <c r="B9193" s="189"/>
      <c r="C9193" s="189"/>
      <c r="D9193" s="189"/>
    </row>
    <row r="9194" spans="2:4">
      <c r="B9194" s="189"/>
      <c r="C9194" s="189"/>
      <c r="D9194" s="189"/>
    </row>
    <row r="9195" spans="2:4">
      <c r="B9195" s="189"/>
      <c r="C9195" s="189"/>
      <c r="D9195" s="189"/>
    </row>
    <row r="9196" spans="2:4">
      <c r="B9196" s="189"/>
      <c r="C9196" s="189"/>
      <c r="D9196" s="189"/>
    </row>
    <row r="9197" spans="2:4">
      <c r="B9197" s="189"/>
      <c r="C9197" s="189"/>
      <c r="D9197" s="189"/>
    </row>
    <row r="9198" spans="2:4">
      <c r="B9198" s="189"/>
      <c r="C9198" s="189"/>
      <c r="D9198" s="189"/>
    </row>
    <row r="9199" spans="2:4">
      <c r="B9199" s="189"/>
      <c r="C9199" s="189"/>
      <c r="D9199" s="189"/>
    </row>
    <row r="9200" spans="2:4">
      <c r="B9200" s="189"/>
      <c r="C9200" s="189"/>
      <c r="D9200" s="189"/>
    </row>
    <row r="9201" spans="2:4">
      <c r="B9201" s="189"/>
      <c r="C9201" s="189"/>
      <c r="D9201" s="189"/>
    </row>
    <row r="9202" spans="2:4">
      <c r="B9202" s="189"/>
      <c r="C9202" s="189"/>
      <c r="D9202" s="189"/>
    </row>
    <row r="9203" spans="2:4">
      <c r="B9203" s="189"/>
      <c r="C9203" s="189"/>
      <c r="D9203" s="189"/>
    </row>
    <row r="9204" spans="2:4">
      <c r="B9204" s="189"/>
      <c r="C9204" s="189"/>
      <c r="D9204" s="189"/>
    </row>
    <row r="9205" spans="2:4">
      <c r="B9205" s="189"/>
      <c r="C9205" s="189"/>
      <c r="D9205" s="189"/>
    </row>
    <row r="9206" spans="2:4">
      <c r="B9206" s="189"/>
      <c r="C9206" s="189"/>
      <c r="D9206" s="189"/>
    </row>
    <row r="9207" spans="2:4">
      <c r="B9207" s="189"/>
      <c r="C9207" s="189"/>
      <c r="D9207" s="189"/>
    </row>
    <row r="9208" spans="2:4">
      <c r="B9208" s="189"/>
      <c r="C9208" s="189"/>
      <c r="D9208" s="189"/>
    </row>
    <row r="9209" spans="2:4">
      <c r="B9209" s="189"/>
      <c r="C9209" s="189"/>
      <c r="D9209" s="189"/>
    </row>
    <row r="9210" spans="2:4">
      <c r="B9210" s="189"/>
      <c r="C9210" s="189"/>
      <c r="D9210" s="189"/>
    </row>
    <row r="9211" spans="2:4">
      <c r="B9211" s="189"/>
      <c r="C9211" s="189"/>
      <c r="D9211" s="189"/>
    </row>
    <row r="9212" spans="2:4">
      <c r="B9212" s="189"/>
      <c r="C9212" s="189"/>
      <c r="D9212" s="189"/>
    </row>
    <row r="9213" spans="2:4">
      <c r="B9213" s="189"/>
      <c r="C9213" s="189"/>
      <c r="D9213" s="189"/>
    </row>
    <row r="9214" spans="2:4">
      <c r="B9214" s="189"/>
      <c r="C9214" s="189"/>
      <c r="D9214" s="189"/>
    </row>
    <row r="9215" spans="2:4">
      <c r="B9215" s="189"/>
      <c r="C9215" s="189"/>
      <c r="D9215" s="189"/>
    </row>
    <row r="9216" spans="2:4">
      <c r="B9216" s="189"/>
      <c r="C9216" s="189"/>
      <c r="D9216" s="189"/>
    </row>
    <row r="9217" spans="2:4">
      <c r="B9217" s="189"/>
      <c r="C9217" s="189"/>
      <c r="D9217" s="189"/>
    </row>
    <row r="9218" spans="2:4">
      <c r="B9218" s="189"/>
      <c r="C9218" s="189"/>
      <c r="D9218" s="189"/>
    </row>
    <row r="9219" spans="2:4">
      <c r="B9219" s="189"/>
      <c r="C9219" s="189"/>
      <c r="D9219" s="189"/>
    </row>
    <row r="9220" spans="2:4">
      <c r="B9220" s="189"/>
      <c r="C9220" s="189"/>
      <c r="D9220" s="189"/>
    </row>
    <row r="9221" spans="2:4">
      <c r="B9221" s="189"/>
      <c r="C9221" s="189"/>
      <c r="D9221" s="189"/>
    </row>
    <row r="9222" spans="2:4">
      <c r="B9222" s="189"/>
      <c r="C9222" s="189"/>
      <c r="D9222" s="189"/>
    </row>
    <row r="9223" spans="2:4">
      <c r="B9223" s="189"/>
      <c r="C9223" s="189"/>
      <c r="D9223" s="189"/>
    </row>
    <row r="9224" spans="2:4">
      <c r="B9224" s="189"/>
      <c r="C9224" s="189"/>
      <c r="D9224" s="189"/>
    </row>
    <row r="9225" spans="2:4">
      <c r="B9225" s="189"/>
      <c r="C9225" s="189"/>
      <c r="D9225" s="189"/>
    </row>
    <row r="9226" spans="2:4">
      <c r="B9226" s="189"/>
      <c r="C9226" s="189"/>
      <c r="D9226" s="189"/>
    </row>
    <row r="9227" spans="2:4">
      <c r="B9227" s="189"/>
      <c r="C9227" s="189"/>
      <c r="D9227" s="189"/>
    </row>
    <row r="9228" spans="2:4">
      <c r="B9228" s="189"/>
      <c r="C9228" s="189"/>
      <c r="D9228" s="189"/>
    </row>
    <row r="9229" spans="2:4">
      <c r="B9229" s="189"/>
      <c r="C9229" s="189"/>
      <c r="D9229" s="189"/>
    </row>
    <row r="9230" spans="2:4">
      <c r="B9230" s="189"/>
      <c r="C9230" s="189"/>
      <c r="D9230" s="189"/>
    </row>
    <row r="9231" spans="2:4">
      <c r="B9231" s="189"/>
      <c r="C9231" s="189"/>
      <c r="D9231" s="189"/>
    </row>
    <row r="9232" spans="2:4">
      <c r="B9232" s="189"/>
      <c r="C9232" s="189"/>
      <c r="D9232" s="189"/>
    </row>
    <row r="9233" spans="2:4">
      <c r="B9233" s="189"/>
      <c r="C9233" s="189"/>
      <c r="D9233" s="189"/>
    </row>
    <row r="9234" spans="2:4">
      <c r="B9234" s="189"/>
      <c r="C9234" s="189"/>
      <c r="D9234" s="189"/>
    </row>
    <row r="9235" spans="2:4">
      <c r="B9235" s="189"/>
      <c r="C9235" s="189"/>
      <c r="D9235" s="189"/>
    </row>
    <row r="9236" spans="2:4">
      <c r="B9236" s="189"/>
      <c r="C9236" s="189"/>
      <c r="D9236" s="189"/>
    </row>
    <row r="9237" spans="2:4">
      <c r="B9237" s="189"/>
      <c r="C9237" s="189"/>
      <c r="D9237" s="189"/>
    </row>
    <row r="9238" spans="2:4">
      <c r="B9238" s="189"/>
      <c r="C9238" s="189"/>
      <c r="D9238" s="189"/>
    </row>
    <row r="9239" spans="2:4">
      <c r="B9239" s="189"/>
      <c r="C9239" s="189"/>
      <c r="D9239" s="189"/>
    </row>
    <row r="9240" spans="2:4">
      <c r="B9240" s="189"/>
      <c r="C9240" s="189"/>
      <c r="D9240" s="189"/>
    </row>
    <row r="9241" spans="2:4">
      <c r="B9241" s="189"/>
      <c r="C9241" s="189"/>
      <c r="D9241" s="189"/>
    </row>
    <row r="9242" spans="2:4">
      <c r="B9242" s="189"/>
      <c r="C9242" s="189"/>
      <c r="D9242" s="189"/>
    </row>
    <row r="9243" spans="2:4">
      <c r="B9243" s="189"/>
      <c r="C9243" s="189"/>
      <c r="D9243" s="189"/>
    </row>
    <row r="9244" spans="2:4">
      <c r="B9244" s="189"/>
      <c r="C9244" s="189"/>
      <c r="D9244" s="189"/>
    </row>
    <row r="9245" spans="2:4">
      <c r="B9245" s="189"/>
      <c r="C9245" s="189"/>
      <c r="D9245" s="189"/>
    </row>
    <row r="9246" spans="2:4">
      <c r="B9246" s="189"/>
      <c r="C9246" s="189"/>
      <c r="D9246" s="189"/>
    </row>
    <row r="9247" spans="2:4">
      <c r="B9247" s="189"/>
      <c r="C9247" s="189"/>
      <c r="D9247" s="189"/>
    </row>
    <row r="9248" spans="2:4">
      <c r="B9248" s="189"/>
      <c r="C9248" s="189"/>
      <c r="D9248" s="189"/>
    </row>
    <row r="9249" spans="2:4">
      <c r="B9249" s="189"/>
      <c r="C9249" s="189"/>
      <c r="D9249" s="189"/>
    </row>
    <row r="9250" spans="2:4">
      <c r="B9250" s="189"/>
      <c r="C9250" s="189"/>
      <c r="D9250" s="189"/>
    </row>
    <row r="9251" spans="2:4">
      <c r="B9251" s="189"/>
      <c r="C9251" s="189"/>
      <c r="D9251" s="189"/>
    </row>
    <row r="9252" spans="2:4">
      <c r="B9252" s="189"/>
      <c r="C9252" s="189"/>
      <c r="D9252" s="189"/>
    </row>
    <row r="9253" spans="2:4">
      <c r="B9253" s="189"/>
      <c r="C9253" s="189"/>
      <c r="D9253" s="189"/>
    </row>
    <row r="9254" spans="2:4">
      <c r="B9254" s="189"/>
      <c r="C9254" s="189"/>
      <c r="D9254" s="189"/>
    </row>
    <row r="9255" spans="2:4">
      <c r="B9255" s="189"/>
      <c r="C9255" s="189"/>
      <c r="D9255" s="189"/>
    </row>
    <row r="9256" spans="2:4">
      <c r="B9256" s="189"/>
      <c r="C9256" s="189"/>
      <c r="D9256" s="189"/>
    </row>
    <row r="9257" spans="2:4">
      <c r="B9257" s="189"/>
      <c r="C9257" s="189"/>
      <c r="D9257" s="189"/>
    </row>
    <row r="9258" spans="2:4">
      <c r="B9258" s="189"/>
      <c r="C9258" s="189"/>
      <c r="D9258" s="189"/>
    </row>
    <row r="9259" spans="2:4">
      <c r="B9259" s="189"/>
      <c r="C9259" s="189"/>
      <c r="D9259" s="189"/>
    </row>
    <row r="9260" spans="2:4">
      <c r="B9260" s="189"/>
      <c r="C9260" s="189"/>
      <c r="D9260" s="189"/>
    </row>
    <row r="9261" spans="2:4">
      <c r="B9261" s="189"/>
      <c r="C9261" s="189"/>
      <c r="D9261" s="189"/>
    </row>
    <row r="9262" spans="2:4">
      <c r="B9262" s="189"/>
      <c r="C9262" s="189"/>
      <c r="D9262" s="189"/>
    </row>
    <row r="9263" spans="2:4">
      <c r="B9263" s="189"/>
      <c r="C9263" s="189"/>
      <c r="D9263" s="189"/>
    </row>
    <row r="9264" spans="2:4">
      <c r="B9264" s="189"/>
      <c r="C9264" s="189"/>
      <c r="D9264" s="189"/>
    </row>
    <row r="9265" spans="2:4">
      <c r="B9265" s="189"/>
      <c r="C9265" s="189"/>
      <c r="D9265" s="189"/>
    </row>
    <row r="9266" spans="2:4">
      <c r="B9266" s="189"/>
      <c r="C9266" s="189"/>
      <c r="D9266" s="189"/>
    </row>
    <row r="9267" spans="2:4">
      <c r="B9267" s="189"/>
      <c r="C9267" s="189"/>
      <c r="D9267" s="189"/>
    </row>
    <row r="9268" spans="2:4">
      <c r="B9268" s="189"/>
      <c r="C9268" s="189"/>
      <c r="D9268" s="189"/>
    </row>
    <row r="9269" spans="2:4">
      <c r="B9269" s="189"/>
      <c r="C9269" s="189"/>
      <c r="D9269" s="189"/>
    </row>
    <row r="9270" spans="2:4">
      <c r="B9270" s="189"/>
      <c r="C9270" s="189"/>
      <c r="D9270" s="189"/>
    </row>
    <row r="9271" spans="2:4">
      <c r="B9271" s="189"/>
      <c r="C9271" s="189"/>
      <c r="D9271" s="189"/>
    </row>
    <row r="9272" spans="2:4">
      <c r="B9272" s="189"/>
      <c r="C9272" s="189"/>
      <c r="D9272" s="189"/>
    </row>
    <row r="9273" spans="2:4">
      <c r="B9273" s="189"/>
      <c r="C9273" s="189"/>
      <c r="D9273" s="189"/>
    </row>
    <row r="9274" spans="2:4">
      <c r="B9274" s="189"/>
      <c r="C9274" s="189"/>
      <c r="D9274" s="189"/>
    </row>
    <row r="9275" spans="2:4">
      <c r="B9275" s="189"/>
      <c r="C9275" s="189"/>
      <c r="D9275" s="189"/>
    </row>
    <row r="9276" spans="2:4">
      <c r="B9276" s="189"/>
      <c r="C9276" s="189"/>
      <c r="D9276" s="189"/>
    </row>
    <row r="9277" spans="2:4">
      <c r="B9277" s="189"/>
      <c r="C9277" s="189"/>
      <c r="D9277" s="189"/>
    </row>
    <row r="9278" spans="2:4">
      <c r="B9278" s="189"/>
      <c r="C9278" s="189"/>
      <c r="D9278" s="189"/>
    </row>
    <row r="9279" spans="2:4">
      <c r="B9279" s="189"/>
      <c r="C9279" s="189"/>
      <c r="D9279" s="189"/>
    </row>
    <row r="9280" spans="2:4">
      <c r="B9280" s="189"/>
      <c r="C9280" s="189"/>
      <c r="D9280" s="189"/>
    </row>
    <row r="9281" spans="2:4">
      <c r="B9281" s="189"/>
      <c r="C9281" s="189"/>
      <c r="D9281" s="189"/>
    </row>
    <row r="9282" spans="2:4">
      <c r="B9282" s="189"/>
      <c r="C9282" s="189"/>
      <c r="D9282" s="189"/>
    </row>
    <row r="9283" spans="2:4">
      <c r="B9283" s="189"/>
      <c r="C9283" s="189"/>
      <c r="D9283" s="189"/>
    </row>
    <row r="9284" spans="2:4">
      <c r="B9284" s="189"/>
      <c r="C9284" s="189"/>
      <c r="D9284" s="189"/>
    </row>
    <row r="9285" spans="2:4">
      <c r="B9285" s="189"/>
      <c r="C9285" s="189"/>
      <c r="D9285" s="189"/>
    </row>
    <row r="9286" spans="2:4">
      <c r="B9286" s="189"/>
      <c r="C9286" s="189"/>
      <c r="D9286" s="189"/>
    </row>
    <row r="9287" spans="2:4">
      <c r="B9287" s="189"/>
      <c r="C9287" s="189"/>
      <c r="D9287" s="189"/>
    </row>
    <row r="9288" spans="2:4">
      <c r="B9288" s="189"/>
      <c r="C9288" s="189"/>
      <c r="D9288" s="189"/>
    </row>
    <row r="9289" spans="2:4">
      <c r="B9289" s="189"/>
      <c r="C9289" s="189"/>
      <c r="D9289" s="189"/>
    </row>
    <row r="9290" spans="2:4">
      <c r="B9290" s="189"/>
      <c r="C9290" s="189"/>
      <c r="D9290" s="189"/>
    </row>
    <row r="9291" spans="2:4">
      <c r="B9291" s="189"/>
      <c r="C9291" s="189"/>
      <c r="D9291" s="189"/>
    </row>
    <row r="9292" spans="2:4">
      <c r="B9292" s="189"/>
      <c r="C9292" s="189"/>
      <c r="D9292" s="189"/>
    </row>
    <row r="9293" spans="2:4">
      <c r="B9293" s="189"/>
      <c r="C9293" s="189"/>
      <c r="D9293" s="189"/>
    </row>
    <row r="9294" spans="2:4">
      <c r="B9294" s="189"/>
      <c r="C9294" s="189"/>
      <c r="D9294" s="189"/>
    </row>
    <row r="9295" spans="2:4">
      <c r="B9295" s="189"/>
      <c r="C9295" s="189"/>
      <c r="D9295" s="189"/>
    </row>
    <row r="9296" spans="2:4">
      <c r="B9296" s="189"/>
      <c r="C9296" s="189"/>
      <c r="D9296" s="189"/>
    </row>
    <row r="9297" spans="2:4">
      <c r="B9297" s="189"/>
      <c r="C9297" s="189"/>
      <c r="D9297" s="189"/>
    </row>
    <row r="9298" spans="2:4">
      <c r="B9298" s="189"/>
      <c r="C9298" s="189"/>
      <c r="D9298" s="189"/>
    </row>
    <row r="9299" spans="2:4">
      <c r="B9299" s="189"/>
      <c r="C9299" s="189"/>
      <c r="D9299" s="189"/>
    </row>
    <row r="9300" spans="2:4">
      <c r="B9300" s="189"/>
      <c r="C9300" s="189"/>
      <c r="D9300" s="189"/>
    </row>
    <row r="9301" spans="2:4">
      <c r="B9301" s="189"/>
      <c r="C9301" s="189"/>
      <c r="D9301" s="189"/>
    </row>
    <row r="9302" spans="2:4">
      <c r="B9302" s="189"/>
      <c r="C9302" s="189"/>
      <c r="D9302" s="189"/>
    </row>
    <row r="9303" spans="2:4">
      <c r="B9303" s="189"/>
      <c r="C9303" s="189"/>
      <c r="D9303" s="189"/>
    </row>
    <row r="9304" spans="2:4">
      <c r="B9304" s="189"/>
      <c r="C9304" s="189"/>
      <c r="D9304" s="189"/>
    </row>
    <row r="9305" spans="2:4">
      <c r="B9305" s="189"/>
      <c r="C9305" s="189"/>
      <c r="D9305" s="189"/>
    </row>
    <row r="9306" spans="2:4">
      <c r="B9306" s="189"/>
      <c r="C9306" s="189"/>
      <c r="D9306" s="189"/>
    </row>
    <row r="9307" spans="2:4">
      <c r="B9307" s="189"/>
      <c r="C9307" s="189"/>
      <c r="D9307" s="189"/>
    </row>
    <row r="9308" spans="2:4">
      <c r="B9308" s="189"/>
      <c r="C9308" s="189"/>
      <c r="D9308" s="189"/>
    </row>
    <row r="9309" spans="2:4">
      <c r="B9309" s="189"/>
      <c r="C9309" s="189"/>
      <c r="D9309" s="189"/>
    </row>
    <row r="9310" spans="2:4">
      <c r="B9310" s="189"/>
      <c r="C9310" s="189"/>
      <c r="D9310" s="189"/>
    </row>
    <row r="9311" spans="2:4">
      <c r="B9311" s="189"/>
      <c r="C9311" s="189"/>
      <c r="D9311" s="189"/>
    </row>
    <row r="9312" spans="2:4">
      <c r="B9312" s="189"/>
      <c r="C9312" s="189"/>
      <c r="D9312" s="189"/>
    </row>
    <row r="9313" spans="2:4">
      <c r="B9313" s="189"/>
      <c r="C9313" s="189"/>
      <c r="D9313" s="189"/>
    </row>
    <row r="9314" spans="2:4">
      <c r="B9314" s="189"/>
      <c r="C9314" s="189"/>
      <c r="D9314" s="189"/>
    </row>
    <row r="9315" spans="2:4">
      <c r="B9315" s="189"/>
      <c r="C9315" s="189"/>
      <c r="D9315" s="189"/>
    </row>
    <row r="9316" spans="2:4">
      <c r="B9316" s="189"/>
      <c r="C9316" s="189"/>
      <c r="D9316" s="189"/>
    </row>
    <row r="9317" spans="2:4">
      <c r="B9317" s="189"/>
      <c r="C9317" s="189"/>
      <c r="D9317" s="189"/>
    </row>
    <row r="9318" spans="2:4">
      <c r="B9318" s="189"/>
      <c r="C9318" s="189"/>
      <c r="D9318" s="189"/>
    </row>
    <row r="9319" spans="2:4">
      <c r="B9319" s="189"/>
      <c r="C9319" s="189"/>
      <c r="D9319" s="189"/>
    </row>
    <row r="9320" spans="2:4">
      <c r="B9320" s="189"/>
      <c r="C9320" s="189"/>
      <c r="D9320" s="189"/>
    </row>
    <row r="9321" spans="2:4">
      <c r="B9321" s="189"/>
      <c r="C9321" s="189"/>
      <c r="D9321" s="189"/>
    </row>
    <row r="9322" spans="2:4">
      <c r="B9322" s="189"/>
      <c r="C9322" s="189"/>
      <c r="D9322" s="189"/>
    </row>
    <row r="9323" spans="2:4">
      <c r="B9323" s="189"/>
      <c r="C9323" s="189"/>
      <c r="D9323" s="189"/>
    </row>
    <row r="9324" spans="2:4">
      <c r="B9324" s="189"/>
      <c r="C9324" s="189"/>
      <c r="D9324" s="189"/>
    </row>
    <row r="9325" spans="2:4">
      <c r="B9325" s="189"/>
      <c r="C9325" s="189"/>
      <c r="D9325" s="189"/>
    </row>
    <row r="9326" spans="2:4">
      <c r="B9326" s="189"/>
      <c r="C9326" s="189"/>
      <c r="D9326" s="189"/>
    </row>
    <row r="9327" spans="2:4">
      <c r="B9327" s="189"/>
      <c r="C9327" s="189"/>
      <c r="D9327" s="189"/>
    </row>
    <row r="9328" spans="2:4">
      <c r="B9328" s="189"/>
      <c r="C9328" s="189"/>
      <c r="D9328" s="189"/>
    </row>
    <row r="9329" spans="2:4">
      <c r="B9329" s="189"/>
      <c r="C9329" s="189"/>
      <c r="D9329" s="189"/>
    </row>
    <row r="9330" spans="2:4">
      <c r="B9330" s="189"/>
      <c r="C9330" s="189"/>
      <c r="D9330" s="189"/>
    </row>
    <row r="9331" spans="2:4">
      <c r="B9331" s="189"/>
      <c r="C9331" s="189"/>
      <c r="D9331" s="189"/>
    </row>
    <row r="9332" spans="2:4">
      <c r="B9332" s="189"/>
      <c r="C9332" s="189"/>
      <c r="D9332" s="189"/>
    </row>
    <row r="9333" spans="2:4">
      <c r="B9333" s="189"/>
      <c r="C9333" s="189"/>
      <c r="D9333" s="189"/>
    </row>
    <row r="9334" spans="2:4">
      <c r="B9334" s="189"/>
      <c r="C9334" s="189"/>
      <c r="D9334" s="189"/>
    </row>
    <row r="9335" spans="2:4">
      <c r="B9335" s="189"/>
      <c r="C9335" s="189"/>
      <c r="D9335" s="189"/>
    </row>
    <row r="9336" spans="2:4">
      <c r="B9336" s="189"/>
      <c r="C9336" s="189"/>
      <c r="D9336" s="189"/>
    </row>
    <row r="9337" spans="2:4">
      <c r="B9337" s="189"/>
      <c r="C9337" s="189"/>
      <c r="D9337" s="189"/>
    </row>
    <row r="9338" spans="2:4">
      <c r="B9338" s="189"/>
      <c r="C9338" s="189"/>
      <c r="D9338" s="189"/>
    </row>
    <row r="9339" spans="2:4">
      <c r="B9339" s="189"/>
      <c r="C9339" s="189"/>
      <c r="D9339" s="189"/>
    </row>
    <row r="9340" spans="2:4">
      <c r="B9340" s="189"/>
      <c r="C9340" s="189"/>
      <c r="D9340" s="189"/>
    </row>
    <row r="9341" spans="2:4">
      <c r="B9341" s="189"/>
      <c r="C9341" s="189"/>
      <c r="D9341" s="189"/>
    </row>
    <row r="9342" spans="2:4">
      <c r="B9342" s="189"/>
      <c r="C9342" s="189"/>
      <c r="D9342" s="189"/>
    </row>
    <row r="9343" spans="2:4">
      <c r="B9343" s="189"/>
      <c r="C9343" s="189"/>
      <c r="D9343" s="189"/>
    </row>
    <row r="9344" spans="2:4">
      <c r="B9344" s="189"/>
      <c r="C9344" s="189"/>
      <c r="D9344" s="189"/>
    </row>
    <row r="9345" spans="2:4">
      <c r="B9345" s="189"/>
      <c r="C9345" s="189"/>
      <c r="D9345" s="189"/>
    </row>
    <row r="9346" spans="2:4">
      <c r="B9346" s="189"/>
      <c r="C9346" s="189"/>
      <c r="D9346" s="189"/>
    </row>
    <row r="9347" spans="2:4">
      <c r="B9347" s="189"/>
      <c r="C9347" s="189"/>
      <c r="D9347" s="189"/>
    </row>
    <row r="9348" spans="2:4">
      <c r="B9348" s="189"/>
      <c r="C9348" s="189"/>
      <c r="D9348" s="189"/>
    </row>
    <row r="9349" spans="2:4">
      <c r="B9349" s="189"/>
      <c r="C9349" s="189"/>
      <c r="D9349" s="189"/>
    </row>
    <row r="9350" spans="2:4">
      <c r="B9350" s="189"/>
      <c r="C9350" s="189"/>
      <c r="D9350" s="189"/>
    </row>
    <row r="9351" spans="2:4">
      <c r="B9351" s="189"/>
      <c r="C9351" s="189"/>
      <c r="D9351" s="189"/>
    </row>
    <row r="9352" spans="2:4">
      <c r="B9352" s="189"/>
      <c r="C9352" s="189"/>
      <c r="D9352" s="189"/>
    </row>
    <row r="9353" spans="2:4">
      <c r="B9353" s="189"/>
      <c r="C9353" s="189"/>
      <c r="D9353" s="189"/>
    </row>
    <row r="9354" spans="2:4">
      <c r="B9354" s="189"/>
      <c r="C9354" s="189"/>
      <c r="D9354" s="189"/>
    </row>
    <row r="9355" spans="2:4">
      <c r="B9355" s="189"/>
      <c r="C9355" s="189"/>
      <c r="D9355" s="189"/>
    </row>
    <row r="9356" spans="2:4">
      <c r="B9356" s="189"/>
      <c r="C9356" s="189"/>
      <c r="D9356" s="189"/>
    </row>
    <row r="9357" spans="2:4">
      <c r="B9357" s="189"/>
      <c r="C9357" s="189"/>
      <c r="D9357" s="189"/>
    </row>
    <row r="9358" spans="2:4">
      <c r="B9358" s="189"/>
      <c r="C9358" s="189"/>
      <c r="D9358" s="189"/>
    </row>
    <row r="9359" spans="2:4">
      <c r="B9359" s="189"/>
      <c r="C9359" s="189"/>
      <c r="D9359" s="189"/>
    </row>
    <row r="9360" spans="2:4">
      <c r="B9360" s="189"/>
      <c r="C9360" s="189"/>
      <c r="D9360" s="189"/>
    </row>
    <row r="9361" spans="2:4">
      <c r="B9361" s="189"/>
      <c r="C9361" s="189"/>
      <c r="D9361" s="189"/>
    </row>
    <row r="9362" spans="2:4">
      <c r="B9362" s="189"/>
      <c r="C9362" s="189"/>
      <c r="D9362" s="189"/>
    </row>
    <row r="9363" spans="2:4">
      <c r="B9363" s="189"/>
      <c r="C9363" s="189"/>
      <c r="D9363" s="189"/>
    </row>
    <row r="9364" spans="2:4">
      <c r="B9364" s="189"/>
      <c r="C9364" s="189"/>
      <c r="D9364" s="189"/>
    </row>
    <row r="9365" spans="2:4">
      <c r="B9365" s="189"/>
      <c r="C9365" s="189"/>
      <c r="D9365" s="189"/>
    </row>
    <row r="9366" spans="2:4">
      <c r="B9366" s="189"/>
      <c r="C9366" s="189"/>
      <c r="D9366" s="189"/>
    </row>
    <row r="9367" spans="2:4">
      <c r="B9367" s="189"/>
      <c r="C9367" s="189"/>
      <c r="D9367" s="189"/>
    </row>
    <row r="9368" spans="2:4">
      <c r="B9368" s="189"/>
      <c r="C9368" s="189"/>
      <c r="D9368" s="189"/>
    </row>
    <row r="9369" spans="2:4">
      <c r="B9369" s="189"/>
      <c r="C9369" s="189"/>
      <c r="D9369" s="189"/>
    </row>
    <row r="9370" spans="2:4">
      <c r="B9370" s="189"/>
      <c r="C9370" s="189"/>
      <c r="D9370" s="189"/>
    </row>
    <row r="9371" spans="2:4">
      <c r="B9371" s="189"/>
      <c r="C9371" s="189"/>
      <c r="D9371" s="189"/>
    </row>
    <row r="9372" spans="2:4">
      <c r="B9372" s="189"/>
      <c r="C9372" s="189"/>
      <c r="D9372" s="189"/>
    </row>
    <row r="9373" spans="2:4">
      <c r="B9373" s="189"/>
      <c r="C9373" s="189"/>
      <c r="D9373" s="189"/>
    </row>
    <row r="9374" spans="2:4">
      <c r="B9374" s="189"/>
      <c r="C9374" s="189"/>
      <c r="D9374" s="189"/>
    </row>
    <row r="9375" spans="2:4">
      <c r="B9375" s="189"/>
      <c r="C9375" s="189"/>
      <c r="D9375" s="189"/>
    </row>
    <row r="9376" spans="2:4">
      <c r="B9376" s="189"/>
      <c r="C9376" s="189"/>
      <c r="D9376" s="189"/>
    </row>
    <row r="9377" spans="2:4">
      <c r="B9377" s="189"/>
      <c r="C9377" s="189"/>
      <c r="D9377" s="189"/>
    </row>
    <row r="9378" spans="2:4">
      <c r="B9378" s="189"/>
      <c r="C9378" s="189"/>
      <c r="D9378" s="189"/>
    </row>
    <row r="9379" spans="2:4">
      <c r="B9379" s="189"/>
      <c r="C9379" s="189"/>
      <c r="D9379" s="189"/>
    </row>
    <row r="9380" spans="2:4">
      <c r="B9380" s="189"/>
      <c r="C9380" s="189"/>
      <c r="D9380" s="189"/>
    </row>
    <row r="9381" spans="2:4">
      <c r="B9381" s="189"/>
      <c r="C9381" s="189"/>
      <c r="D9381" s="189"/>
    </row>
    <row r="9382" spans="2:4">
      <c r="B9382" s="189"/>
      <c r="C9382" s="189"/>
      <c r="D9382" s="189"/>
    </row>
    <row r="9383" spans="2:4">
      <c r="B9383" s="189"/>
      <c r="C9383" s="189"/>
      <c r="D9383" s="189"/>
    </row>
    <row r="9384" spans="2:4">
      <c r="B9384" s="189"/>
      <c r="C9384" s="189"/>
      <c r="D9384" s="189"/>
    </row>
    <row r="9385" spans="2:4">
      <c r="B9385" s="189"/>
      <c r="C9385" s="189"/>
      <c r="D9385" s="189"/>
    </row>
    <row r="9386" spans="2:4">
      <c r="B9386" s="189"/>
      <c r="C9386" s="189"/>
      <c r="D9386" s="189"/>
    </row>
    <row r="9387" spans="2:4">
      <c r="B9387" s="189"/>
      <c r="C9387" s="189"/>
      <c r="D9387" s="189"/>
    </row>
    <row r="9388" spans="2:4">
      <c r="B9388" s="189"/>
      <c r="C9388" s="189"/>
      <c r="D9388" s="189"/>
    </row>
    <row r="9389" spans="2:4">
      <c r="B9389" s="189"/>
      <c r="C9389" s="189"/>
      <c r="D9389" s="189"/>
    </row>
    <row r="9390" spans="2:4">
      <c r="B9390" s="189"/>
      <c r="C9390" s="189"/>
      <c r="D9390" s="189"/>
    </row>
    <row r="9391" spans="2:4">
      <c r="B9391" s="189"/>
      <c r="C9391" s="189"/>
      <c r="D9391" s="189"/>
    </row>
    <row r="9392" spans="2:4">
      <c r="B9392" s="189"/>
      <c r="C9392" s="189"/>
      <c r="D9392" s="189"/>
    </row>
    <row r="9393" spans="2:4">
      <c r="B9393" s="189"/>
      <c r="C9393" s="189"/>
      <c r="D9393" s="189"/>
    </row>
    <row r="9394" spans="2:4">
      <c r="B9394" s="189"/>
      <c r="C9394" s="189"/>
      <c r="D9394" s="189"/>
    </row>
    <row r="9395" spans="2:4">
      <c r="B9395" s="189"/>
      <c r="C9395" s="189"/>
      <c r="D9395" s="189"/>
    </row>
    <row r="9396" spans="2:4">
      <c r="B9396" s="189"/>
      <c r="C9396" s="189"/>
      <c r="D9396" s="189"/>
    </row>
    <row r="9397" spans="2:4">
      <c r="B9397" s="189"/>
      <c r="C9397" s="189"/>
      <c r="D9397" s="189"/>
    </row>
    <row r="9398" spans="2:4">
      <c r="B9398" s="189"/>
      <c r="C9398" s="189"/>
      <c r="D9398" s="189"/>
    </row>
    <row r="9399" spans="2:4">
      <c r="B9399" s="189"/>
      <c r="C9399" s="189"/>
      <c r="D9399" s="189"/>
    </row>
    <row r="9400" spans="2:4">
      <c r="B9400" s="189"/>
      <c r="C9400" s="189"/>
      <c r="D9400" s="189"/>
    </row>
    <row r="9401" spans="2:4">
      <c r="B9401" s="189"/>
      <c r="C9401" s="189"/>
      <c r="D9401" s="189"/>
    </row>
    <row r="9402" spans="2:4">
      <c r="B9402" s="189"/>
      <c r="C9402" s="189"/>
      <c r="D9402" s="189"/>
    </row>
    <row r="9403" spans="2:4">
      <c r="B9403" s="189"/>
      <c r="C9403" s="189"/>
      <c r="D9403" s="189"/>
    </row>
    <row r="9404" spans="2:4">
      <c r="B9404" s="189"/>
      <c r="C9404" s="189"/>
      <c r="D9404" s="189"/>
    </row>
    <row r="9405" spans="2:4">
      <c r="B9405" s="189"/>
      <c r="C9405" s="189"/>
      <c r="D9405" s="189"/>
    </row>
    <row r="9406" spans="2:4">
      <c r="B9406" s="189"/>
      <c r="C9406" s="189"/>
      <c r="D9406" s="189"/>
    </row>
    <row r="9407" spans="2:4">
      <c r="B9407" s="189"/>
      <c r="C9407" s="189"/>
      <c r="D9407" s="189"/>
    </row>
    <row r="9408" spans="2:4">
      <c r="B9408" s="189"/>
      <c r="C9408" s="189"/>
      <c r="D9408" s="189"/>
    </row>
    <row r="9409" spans="2:4">
      <c r="B9409" s="189"/>
      <c r="C9409" s="189"/>
      <c r="D9409" s="189"/>
    </row>
    <row r="9410" spans="2:4">
      <c r="B9410" s="189"/>
      <c r="C9410" s="189"/>
      <c r="D9410" s="189"/>
    </row>
    <row r="9411" spans="2:4">
      <c r="B9411" s="189"/>
      <c r="C9411" s="189"/>
      <c r="D9411" s="189"/>
    </row>
    <row r="9412" spans="2:4">
      <c r="B9412" s="189"/>
      <c r="C9412" s="189"/>
      <c r="D9412" s="189"/>
    </row>
    <row r="9413" spans="2:4">
      <c r="B9413" s="189"/>
      <c r="C9413" s="189"/>
      <c r="D9413" s="189"/>
    </row>
    <row r="9414" spans="2:4">
      <c r="B9414" s="189"/>
      <c r="C9414" s="189"/>
      <c r="D9414" s="189"/>
    </row>
    <row r="9415" spans="2:4">
      <c r="B9415" s="189"/>
      <c r="C9415" s="189"/>
      <c r="D9415" s="189"/>
    </row>
    <row r="9416" spans="2:4">
      <c r="B9416" s="189"/>
      <c r="C9416" s="189"/>
      <c r="D9416" s="189"/>
    </row>
    <row r="9417" spans="2:4">
      <c r="B9417" s="189"/>
      <c r="C9417" s="189"/>
      <c r="D9417" s="189"/>
    </row>
    <row r="9418" spans="2:4">
      <c r="B9418" s="189"/>
      <c r="C9418" s="189"/>
      <c r="D9418" s="189"/>
    </row>
    <row r="9419" spans="2:4">
      <c r="B9419" s="189"/>
      <c r="C9419" s="189"/>
      <c r="D9419" s="189"/>
    </row>
    <row r="9420" spans="2:4">
      <c r="B9420" s="189"/>
      <c r="C9420" s="189"/>
      <c r="D9420" s="189"/>
    </row>
    <row r="9421" spans="2:4">
      <c r="B9421" s="189"/>
      <c r="C9421" s="189"/>
      <c r="D9421" s="189"/>
    </row>
    <row r="9422" spans="2:4">
      <c r="B9422" s="189"/>
      <c r="C9422" s="189"/>
      <c r="D9422" s="189"/>
    </row>
    <row r="9423" spans="2:4">
      <c r="B9423" s="189"/>
      <c r="C9423" s="189"/>
      <c r="D9423" s="189"/>
    </row>
    <row r="9424" spans="2:4">
      <c r="B9424" s="189"/>
      <c r="C9424" s="189"/>
      <c r="D9424" s="189"/>
    </row>
    <row r="9425" spans="2:4">
      <c r="B9425" s="189"/>
      <c r="C9425" s="189"/>
      <c r="D9425" s="189"/>
    </row>
    <row r="9426" spans="2:4">
      <c r="B9426" s="189"/>
      <c r="C9426" s="189"/>
      <c r="D9426" s="189"/>
    </row>
    <row r="9427" spans="2:4">
      <c r="B9427" s="189"/>
      <c r="C9427" s="189"/>
      <c r="D9427" s="189"/>
    </row>
    <row r="9428" spans="2:4">
      <c r="B9428" s="189"/>
      <c r="C9428" s="189"/>
      <c r="D9428" s="189"/>
    </row>
    <row r="9429" spans="2:4">
      <c r="B9429" s="189"/>
      <c r="C9429" s="189"/>
      <c r="D9429" s="189"/>
    </row>
    <row r="9430" spans="2:4">
      <c r="B9430" s="189"/>
      <c r="C9430" s="189"/>
      <c r="D9430" s="189"/>
    </row>
    <row r="9431" spans="2:4">
      <c r="B9431" s="189"/>
      <c r="C9431" s="189"/>
      <c r="D9431" s="189"/>
    </row>
    <row r="9432" spans="2:4">
      <c r="B9432" s="189"/>
      <c r="C9432" s="189"/>
      <c r="D9432" s="189"/>
    </row>
    <row r="9433" spans="2:4">
      <c r="B9433" s="189"/>
      <c r="C9433" s="189"/>
      <c r="D9433" s="189"/>
    </row>
    <row r="9434" spans="2:4">
      <c r="B9434" s="189"/>
      <c r="C9434" s="189"/>
      <c r="D9434" s="189"/>
    </row>
    <row r="9435" spans="2:4">
      <c r="B9435" s="189"/>
      <c r="C9435" s="189"/>
      <c r="D9435" s="189"/>
    </row>
    <row r="9436" spans="2:4">
      <c r="B9436" s="189"/>
      <c r="C9436" s="189"/>
      <c r="D9436" s="189"/>
    </row>
    <row r="9437" spans="2:4">
      <c r="B9437" s="189"/>
      <c r="C9437" s="189"/>
      <c r="D9437" s="189"/>
    </row>
    <row r="9438" spans="2:4">
      <c r="B9438" s="189"/>
      <c r="C9438" s="189"/>
      <c r="D9438" s="189"/>
    </row>
    <row r="9439" spans="2:4">
      <c r="B9439" s="189"/>
      <c r="C9439" s="189"/>
      <c r="D9439" s="189"/>
    </row>
    <row r="9440" spans="2:4">
      <c r="B9440" s="189"/>
      <c r="C9440" s="189"/>
      <c r="D9440" s="189"/>
    </row>
    <row r="9441" spans="2:4">
      <c r="B9441" s="189"/>
      <c r="C9441" s="189"/>
      <c r="D9441" s="189"/>
    </row>
    <row r="9442" spans="2:4">
      <c r="B9442" s="189"/>
      <c r="C9442" s="189"/>
      <c r="D9442" s="189"/>
    </row>
    <row r="9443" spans="2:4">
      <c r="B9443" s="189"/>
      <c r="C9443" s="189"/>
      <c r="D9443" s="189"/>
    </row>
    <row r="9444" spans="2:4">
      <c r="B9444" s="189"/>
      <c r="C9444" s="189"/>
      <c r="D9444" s="189"/>
    </row>
    <row r="9445" spans="2:4">
      <c r="B9445" s="189"/>
      <c r="C9445" s="189"/>
      <c r="D9445" s="189"/>
    </row>
    <row r="9446" spans="2:4">
      <c r="B9446" s="189"/>
      <c r="C9446" s="189"/>
      <c r="D9446" s="189"/>
    </row>
    <row r="9447" spans="2:4">
      <c r="B9447" s="189"/>
      <c r="C9447" s="189"/>
      <c r="D9447" s="189"/>
    </row>
    <row r="9448" spans="2:4">
      <c r="B9448" s="189"/>
      <c r="C9448" s="189"/>
      <c r="D9448" s="189"/>
    </row>
    <row r="9449" spans="2:4">
      <c r="B9449" s="189"/>
      <c r="C9449" s="189"/>
      <c r="D9449" s="189"/>
    </row>
    <row r="9450" spans="2:4">
      <c r="B9450" s="189"/>
      <c r="C9450" s="189"/>
      <c r="D9450" s="189"/>
    </row>
    <row r="9451" spans="2:4">
      <c r="B9451" s="189"/>
      <c r="C9451" s="189"/>
      <c r="D9451" s="189"/>
    </row>
    <row r="9452" spans="2:4">
      <c r="B9452" s="189"/>
      <c r="C9452" s="189"/>
      <c r="D9452" s="189"/>
    </row>
    <row r="9453" spans="2:4">
      <c r="B9453" s="189"/>
      <c r="C9453" s="189"/>
      <c r="D9453" s="189"/>
    </row>
    <row r="9454" spans="2:4">
      <c r="B9454" s="189"/>
      <c r="C9454" s="189"/>
      <c r="D9454" s="189"/>
    </row>
    <row r="9455" spans="2:4">
      <c r="B9455" s="189"/>
      <c r="C9455" s="189"/>
      <c r="D9455" s="189"/>
    </row>
    <row r="9456" spans="2:4">
      <c r="B9456" s="189"/>
      <c r="C9456" s="189"/>
      <c r="D9456" s="189"/>
    </row>
    <row r="9457" spans="2:4">
      <c r="B9457" s="189"/>
      <c r="C9457" s="189"/>
      <c r="D9457" s="189"/>
    </row>
    <row r="9458" spans="2:4">
      <c r="B9458" s="189"/>
      <c r="C9458" s="189"/>
      <c r="D9458" s="189"/>
    </row>
    <row r="9459" spans="2:4">
      <c r="B9459" s="189"/>
      <c r="C9459" s="189"/>
      <c r="D9459" s="189"/>
    </row>
    <row r="9460" spans="2:4">
      <c r="B9460" s="189"/>
      <c r="C9460" s="189"/>
      <c r="D9460" s="189"/>
    </row>
    <row r="9461" spans="2:4">
      <c r="B9461" s="189"/>
      <c r="C9461" s="189"/>
      <c r="D9461" s="189"/>
    </row>
    <row r="9462" spans="2:4">
      <c r="B9462" s="189"/>
      <c r="C9462" s="189"/>
      <c r="D9462" s="189"/>
    </row>
    <row r="9463" spans="2:4">
      <c r="B9463" s="189"/>
      <c r="C9463" s="189"/>
      <c r="D9463" s="189"/>
    </row>
    <row r="9464" spans="2:4">
      <c r="B9464" s="189"/>
      <c r="C9464" s="189"/>
      <c r="D9464" s="189"/>
    </row>
    <row r="9465" spans="2:4">
      <c r="B9465" s="189"/>
      <c r="C9465" s="189"/>
      <c r="D9465" s="189"/>
    </row>
    <row r="9466" spans="2:4">
      <c r="B9466" s="189"/>
      <c r="C9466" s="189"/>
      <c r="D9466" s="189"/>
    </row>
    <row r="9467" spans="2:4">
      <c r="B9467" s="189"/>
      <c r="C9467" s="189"/>
      <c r="D9467" s="189"/>
    </row>
    <row r="9468" spans="2:4">
      <c r="B9468" s="189"/>
      <c r="C9468" s="189"/>
      <c r="D9468" s="189"/>
    </row>
    <row r="9469" spans="2:4">
      <c r="B9469" s="189"/>
      <c r="C9469" s="189"/>
      <c r="D9469" s="189"/>
    </row>
    <row r="9470" spans="2:4">
      <c r="B9470" s="189"/>
      <c r="C9470" s="189"/>
      <c r="D9470" s="189"/>
    </row>
    <row r="9471" spans="2:4">
      <c r="B9471" s="189"/>
      <c r="C9471" s="189"/>
      <c r="D9471" s="189"/>
    </row>
    <row r="9472" spans="2:4">
      <c r="B9472" s="189"/>
      <c r="C9472" s="189"/>
      <c r="D9472" s="189"/>
    </row>
    <row r="9473" spans="2:4">
      <c r="B9473" s="189"/>
      <c r="C9473" s="189"/>
      <c r="D9473" s="189"/>
    </row>
    <row r="9474" spans="2:4">
      <c r="B9474" s="189"/>
      <c r="C9474" s="189"/>
      <c r="D9474" s="189"/>
    </row>
    <row r="9475" spans="2:4">
      <c r="B9475" s="189"/>
      <c r="C9475" s="189"/>
      <c r="D9475" s="189"/>
    </row>
    <row r="9476" spans="2:4">
      <c r="B9476" s="189"/>
      <c r="C9476" s="189"/>
      <c r="D9476" s="189"/>
    </row>
    <row r="9477" spans="2:4">
      <c r="B9477" s="189"/>
      <c r="C9477" s="189"/>
      <c r="D9477" s="189"/>
    </row>
    <row r="9478" spans="2:4">
      <c r="B9478" s="189"/>
      <c r="C9478" s="189"/>
      <c r="D9478" s="189"/>
    </row>
    <row r="9479" spans="2:4">
      <c r="B9479" s="189"/>
      <c r="C9479" s="189"/>
      <c r="D9479" s="189"/>
    </row>
    <row r="9480" spans="2:4">
      <c r="B9480" s="189"/>
      <c r="C9480" s="189"/>
      <c r="D9480" s="189"/>
    </row>
    <row r="9481" spans="2:4">
      <c r="B9481" s="189"/>
      <c r="C9481" s="189"/>
      <c r="D9481" s="189"/>
    </row>
    <row r="9482" spans="2:4">
      <c r="B9482" s="189"/>
      <c r="C9482" s="189"/>
      <c r="D9482" s="189"/>
    </row>
    <row r="9483" spans="2:4">
      <c r="B9483" s="189"/>
      <c r="C9483" s="189"/>
      <c r="D9483" s="189"/>
    </row>
    <row r="9484" spans="2:4">
      <c r="B9484" s="189"/>
      <c r="C9484" s="189"/>
      <c r="D9484" s="189"/>
    </row>
    <row r="9485" spans="2:4">
      <c r="B9485" s="189"/>
      <c r="C9485" s="189"/>
      <c r="D9485" s="189"/>
    </row>
    <row r="9486" spans="2:4">
      <c r="B9486" s="189"/>
      <c r="C9486" s="189"/>
      <c r="D9486" s="189"/>
    </row>
    <row r="9487" spans="2:4">
      <c r="B9487" s="189"/>
      <c r="C9487" s="189"/>
      <c r="D9487" s="189"/>
    </row>
    <row r="9488" spans="2:4">
      <c r="B9488" s="189"/>
      <c r="C9488" s="189"/>
      <c r="D9488" s="189"/>
    </row>
    <row r="9489" spans="2:4">
      <c r="B9489" s="189"/>
      <c r="C9489" s="189"/>
      <c r="D9489" s="189"/>
    </row>
    <row r="9490" spans="2:4">
      <c r="B9490" s="189"/>
      <c r="C9490" s="189"/>
      <c r="D9490" s="189"/>
    </row>
    <row r="9491" spans="2:4">
      <c r="B9491" s="189"/>
      <c r="C9491" s="189"/>
      <c r="D9491" s="189"/>
    </row>
    <row r="9492" spans="2:4">
      <c r="B9492" s="189"/>
      <c r="C9492" s="189"/>
      <c r="D9492" s="189"/>
    </row>
    <row r="9493" spans="2:4">
      <c r="B9493" s="189"/>
      <c r="C9493" s="189"/>
      <c r="D9493" s="189"/>
    </row>
    <row r="9494" spans="2:4">
      <c r="B9494" s="189"/>
      <c r="C9494" s="189"/>
      <c r="D9494" s="189"/>
    </row>
    <row r="9495" spans="2:4">
      <c r="B9495" s="189"/>
      <c r="C9495" s="189"/>
      <c r="D9495" s="189"/>
    </row>
    <row r="9496" spans="2:4">
      <c r="B9496" s="189"/>
      <c r="C9496" s="189"/>
      <c r="D9496" s="189"/>
    </row>
    <row r="9497" spans="2:4">
      <c r="B9497" s="189"/>
      <c r="C9497" s="189"/>
      <c r="D9497" s="189"/>
    </row>
    <row r="9498" spans="2:4">
      <c r="B9498" s="189"/>
      <c r="C9498" s="189"/>
      <c r="D9498" s="189"/>
    </row>
    <row r="9499" spans="2:4">
      <c r="B9499" s="189"/>
      <c r="C9499" s="189"/>
      <c r="D9499" s="189"/>
    </row>
    <row r="9500" spans="2:4">
      <c r="B9500" s="189"/>
      <c r="C9500" s="189"/>
      <c r="D9500" s="189"/>
    </row>
    <row r="9501" spans="2:4">
      <c r="B9501" s="189"/>
      <c r="C9501" s="189"/>
      <c r="D9501" s="189"/>
    </row>
    <row r="9502" spans="2:4">
      <c r="B9502" s="189"/>
      <c r="C9502" s="189"/>
      <c r="D9502" s="189"/>
    </row>
    <row r="9503" spans="2:4">
      <c r="B9503" s="189"/>
      <c r="C9503" s="189"/>
      <c r="D9503" s="189"/>
    </row>
    <row r="9504" spans="2:4">
      <c r="B9504" s="189"/>
      <c r="C9504" s="189"/>
      <c r="D9504" s="189"/>
    </row>
    <row r="9505" spans="2:4">
      <c r="B9505" s="189"/>
      <c r="C9505" s="189"/>
      <c r="D9505" s="189"/>
    </row>
    <row r="9506" spans="2:4">
      <c r="B9506" s="189"/>
      <c r="C9506" s="189"/>
      <c r="D9506" s="189"/>
    </row>
    <row r="9507" spans="2:4">
      <c r="B9507" s="189"/>
      <c r="C9507" s="189"/>
      <c r="D9507" s="189"/>
    </row>
    <row r="9508" spans="2:4">
      <c r="B9508" s="189"/>
      <c r="C9508" s="189"/>
      <c r="D9508" s="189"/>
    </row>
    <row r="9509" spans="2:4">
      <c r="B9509" s="189"/>
      <c r="C9509" s="189"/>
      <c r="D9509" s="189"/>
    </row>
    <row r="9510" spans="2:4">
      <c r="B9510" s="189"/>
      <c r="C9510" s="189"/>
      <c r="D9510" s="189"/>
    </row>
    <row r="9511" spans="2:4">
      <c r="B9511" s="189"/>
      <c r="C9511" s="189"/>
      <c r="D9511" s="189"/>
    </row>
    <row r="9512" spans="2:4">
      <c r="B9512" s="189"/>
      <c r="C9512" s="189"/>
      <c r="D9512" s="189"/>
    </row>
    <row r="9513" spans="2:4">
      <c r="B9513" s="189"/>
      <c r="C9513" s="189"/>
      <c r="D9513" s="189"/>
    </row>
    <row r="9514" spans="2:4">
      <c r="B9514" s="189"/>
      <c r="C9514" s="189"/>
      <c r="D9514" s="189"/>
    </row>
    <row r="9515" spans="2:4">
      <c r="B9515" s="189"/>
      <c r="C9515" s="189"/>
      <c r="D9515" s="189"/>
    </row>
    <row r="9516" spans="2:4">
      <c r="B9516" s="189"/>
      <c r="C9516" s="189"/>
      <c r="D9516" s="189"/>
    </row>
    <row r="9517" spans="2:4">
      <c r="B9517" s="189"/>
      <c r="C9517" s="189"/>
      <c r="D9517" s="189"/>
    </row>
    <row r="9518" spans="2:4">
      <c r="B9518" s="189"/>
      <c r="C9518" s="189"/>
      <c r="D9518" s="189"/>
    </row>
    <row r="9519" spans="2:4">
      <c r="B9519" s="189"/>
      <c r="C9519" s="189"/>
      <c r="D9519" s="189"/>
    </row>
    <row r="9520" spans="2:4">
      <c r="B9520" s="189"/>
      <c r="C9520" s="189"/>
      <c r="D9520" s="189"/>
    </row>
    <row r="9521" spans="2:4">
      <c r="B9521" s="189"/>
      <c r="C9521" s="189"/>
      <c r="D9521" s="189"/>
    </row>
    <row r="9522" spans="2:4">
      <c r="B9522" s="189"/>
      <c r="C9522" s="189"/>
      <c r="D9522" s="189"/>
    </row>
    <row r="9523" spans="2:4">
      <c r="B9523" s="189"/>
      <c r="C9523" s="189"/>
      <c r="D9523" s="189"/>
    </row>
    <row r="9524" spans="2:4">
      <c r="B9524" s="189"/>
      <c r="C9524" s="189"/>
      <c r="D9524" s="189"/>
    </row>
    <row r="9525" spans="2:4">
      <c r="B9525" s="189"/>
      <c r="C9525" s="189"/>
      <c r="D9525" s="189"/>
    </row>
    <row r="9526" spans="2:4">
      <c r="B9526" s="189"/>
      <c r="C9526" s="189"/>
      <c r="D9526" s="189"/>
    </row>
    <row r="9527" spans="2:4">
      <c r="B9527" s="189"/>
      <c r="C9527" s="189"/>
      <c r="D9527" s="189"/>
    </row>
    <row r="9528" spans="2:4">
      <c r="B9528" s="189"/>
      <c r="C9528" s="189"/>
      <c r="D9528" s="189"/>
    </row>
    <row r="9529" spans="2:4">
      <c r="B9529" s="189"/>
      <c r="C9529" s="189"/>
      <c r="D9529" s="189"/>
    </row>
    <row r="9530" spans="2:4">
      <c r="B9530" s="189"/>
      <c r="C9530" s="189"/>
      <c r="D9530" s="189"/>
    </row>
    <row r="9531" spans="2:4">
      <c r="B9531" s="189"/>
      <c r="C9531" s="189"/>
      <c r="D9531" s="189"/>
    </row>
    <row r="9532" spans="2:4">
      <c r="B9532" s="189"/>
      <c r="C9532" s="189"/>
      <c r="D9532" s="189"/>
    </row>
    <row r="9533" spans="2:4">
      <c r="B9533" s="189"/>
      <c r="C9533" s="189"/>
      <c r="D9533" s="189"/>
    </row>
    <row r="9534" spans="2:4">
      <c r="B9534" s="189"/>
      <c r="C9534" s="189"/>
      <c r="D9534" s="189"/>
    </row>
    <row r="9535" spans="2:4">
      <c r="B9535" s="189"/>
      <c r="C9535" s="189"/>
      <c r="D9535" s="189"/>
    </row>
    <row r="9536" spans="2:4">
      <c r="B9536" s="189"/>
      <c r="C9536" s="189"/>
      <c r="D9536" s="189"/>
    </row>
    <row r="9537" spans="2:4">
      <c r="B9537" s="189"/>
      <c r="C9537" s="189"/>
      <c r="D9537" s="189"/>
    </row>
    <row r="9538" spans="2:4">
      <c r="B9538" s="189"/>
      <c r="C9538" s="189"/>
      <c r="D9538" s="189"/>
    </row>
    <row r="9539" spans="2:4">
      <c r="B9539" s="189"/>
      <c r="C9539" s="189"/>
      <c r="D9539" s="189"/>
    </row>
    <row r="9540" spans="2:4">
      <c r="B9540" s="189"/>
      <c r="C9540" s="189"/>
      <c r="D9540" s="189"/>
    </row>
    <row r="9541" spans="2:4">
      <c r="B9541" s="189"/>
      <c r="C9541" s="189"/>
      <c r="D9541" s="189"/>
    </row>
    <row r="9542" spans="2:4">
      <c r="B9542" s="189"/>
      <c r="C9542" s="189"/>
      <c r="D9542" s="189"/>
    </row>
    <row r="9543" spans="2:4">
      <c r="B9543" s="189"/>
      <c r="C9543" s="189"/>
      <c r="D9543" s="189"/>
    </row>
    <row r="9544" spans="2:4">
      <c r="B9544" s="189"/>
      <c r="C9544" s="189"/>
      <c r="D9544" s="189"/>
    </row>
    <row r="9545" spans="2:4">
      <c r="B9545" s="189"/>
      <c r="C9545" s="189"/>
      <c r="D9545" s="189"/>
    </row>
    <row r="9546" spans="2:4">
      <c r="B9546" s="189"/>
      <c r="C9546" s="189"/>
      <c r="D9546" s="189"/>
    </row>
    <row r="9547" spans="2:4">
      <c r="B9547" s="189"/>
      <c r="C9547" s="189"/>
      <c r="D9547" s="189"/>
    </row>
    <row r="9548" spans="2:4">
      <c r="B9548" s="189"/>
      <c r="C9548" s="189"/>
      <c r="D9548" s="189"/>
    </row>
    <row r="9549" spans="2:4">
      <c r="B9549" s="189"/>
      <c r="C9549" s="189"/>
      <c r="D9549" s="189"/>
    </row>
    <row r="9550" spans="2:4">
      <c r="B9550" s="189"/>
      <c r="C9550" s="189"/>
      <c r="D9550" s="189"/>
    </row>
    <row r="9551" spans="2:4">
      <c r="B9551" s="189"/>
      <c r="C9551" s="189"/>
      <c r="D9551" s="189"/>
    </row>
    <row r="9552" spans="2:4">
      <c r="B9552" s="189"/>
      <c r="C9552" s="189"/>
      <c r="D9552" s="189"/>
    </row>
    <row r="9553" spans="2:4">
      <c r="B9553" s="189"/>
      <c r="C9553" s="189"/>
      <c r="D9553" s="189"/>
    </row>
    <row r="9554" spans="2:4">
      <c r="B9554" s="189"/>
      <c r="C9554" s="189"/>
      <c r="D9554" s="189"/>
    </row>
    <row r="9555" spans="2:4">
      <c r="B9555" s="189"/>
      <c r="C9555" s="189"/>
      <c r="D9555" s="189"/>
    </row>
    <row r="9556" spans="2:4">
      <c r="B9556" s="189"/>
      <c r="C9556" s="189"/>
      <c r="D9556" s="189"/>
    </row>
    <row r="9557" spans="2:4">
      <c r="B9557" s="189"/>
      <c r="C9557" s="189"/>
      <c r="D9557" s="189"/>
    </row>
    <row r="9558" spans="2:4">
      <c r="B9558" s="189"/>
      <c r="C9558" s="189"/>
      <c r="D9558" s="189"/>
    </row>
    <row r="9559" spans="2:4">
      <c r="B9559" s="189"/>
      <c r="C9559" s="189"/>
      <c r="D9559" s="189"/>
    </row>
    <row r="9560" spans="2:4">
      <c r="B9560" s="189"/>
      <c r="C9560" s="189"/>
      <c r="D9560" s="189"/>
    </row>
    <row r="9561" spans="2:4">
      <c r="B9561" s="189"/>
      <c r="C9561" s="189"/>
      <c r="D9561" s="189"/>
    </row>
    <row r="9562" spans="2:4">
      <c r="B9562" s="189"/>
      <c r="C9562" s="189"/>
      <c r="D9562" s="189"/>
    </row>
    <row r="9563" spans="2:4">
      <c r="B9563" s="189"/>
      <c r="C9563" s="189"/>
      <c r="D9563" s="189"/>
    </row>
    <row r="9564" spans="2:4">
      <c r="B9564" s="189"/>
      <c r="C9564" s="189"/>
      <c r="D9564" s="189"/>
    </row>
    <row r="9565" spans="2:4">
      <c r="B9565" s="189"/>
      <c r="C9565" s="189"/>
      <c r="D9565" s="189"/>
    </row>
    <row r="9566" spans="2:4">
      <c r="B9566" s="189"/>
      <c r="C9566" s="189"/>
      <c r="D9566" s="189"/>
    </row>
    <row r="9567" spans="2:4">
      <c r="B9567" s="189"/>
      <c r="C9567" s="189"/>
      <c r="D9567" s="189"/>
    </row>
    <row r="9568" spans="2:4">
      <c r="B9568" s="189"/>
      <c r="C9568" s="189"/>
      <c r="D9568" s="189"/>
    </row>
    <row r="9569" spans="2:4">
      <c r="B9569" s="189"/>
      <c r="C9569" s="189"/>
      <c r="D9569" s="189"/>
    </row>
    <row r="9570" spans="2:4">
      <c r="B9570" s="189"/>
      <c r="C9570" s="189"/>
      <c r="D9570" s="189"/>
    </row>
    <row r="9571" spans="2:4">
      <c r="B9571" s="189"/>
      <c r="C9571" s="189"/>
      <c r="D9571" s="189"/>
    </row>
    <row r="9572" spans="2:4">
      <c r="B9572" s="189"/>
      <c r="C9572" s="189"/>
      <c r="D9572" s="189"/>
    </row>
    <row r="9573" spans="2:4">
      <c r="B9573" s="189"/>
      <c r="C9573" s="189"/>
      <c r="D9573" s="189"/>
    </row>
    <row r="9574" spans="2:4">
      <c r="B9574" s="189"/>
      <c r="C9574" s="189"/>
      <c r="D9574" s="189"/>
    </row>
    <row r="9575" spans="2:4">
      <c r="B9575" s="189"/>
      <c r="C9575" s="189"/>
      <c r="D9575" s="189"/>
    </row>
    <row r="9576" spans="2:4">
      <c r="B9576" s="189"/>
      <c r="C9576" s="189"/>
      <c r="D9576" s="189"/>
    </row>
    <row r="9577" spans="2:4">
      <c r="B9577" s="189"/>
      <c r="C9577" s="189"/>
      <c r="D9577" s="189"/>
    </row>
    <row r="9578" spans="2:4">
      <c r="B9578" s="189"/>
      <c r="C9578" s="189"/>
      <c r="D9578" s="189"/>
    </row>
    <row r="9579" spans="2:4">
      <c r="B9579" s="189"/>
      <c r="C9579" s="189"/>
      <c r="D9579" s="189"/>
    </row>
    <row r="9580" spans="2:4">
      <c r="B9580" s="189"/>
      <c r="C9580" s="189"/>
      <c r="D9580" s="189"/>
    </row>
    <row r="9581" spans="2:4">
      <c r="B9581" s="189"/>
      <c r="C9581" s="189"/>
      <c r="D9581" s="189"/>
    </row>
    <row r="9582" spans="2:4">
      <c r="B9582" s="189"/>
      <c r="C9582" s="189"/>
      <c r="D9582" s="189"/>
    </row>
    <row r="9583" spans="2:4">
      <c r="B9583" s="189"/>
      <c r="C9583" s="189"/>
      <c r="D9583" s="189"/>
    </row>
    <row r="9584" spans="2:4">
      <c r="B9584" s="189"/>
      <c r="C9584" s="189"/>
      <c r="D9584" s="189"/>
    </row>
    <row r="9585" spans="2:4">
      <c r="B9585" s="189"/>
      <c r="C9585" s="189"/>
      <c r="D9585" s="189"/>
    </row>
    <row r="9586" spans="2:4">
      <c r="B9586" s="189"/>
      <c r="C9586" s="189"/>
      <c r="D9586" s="189"/>
    </row>
    <row r="9587" spans="2:4">
      <c r="B9587" s="189"/>
      <c r="C9587" s="189"/>
      <c r="D9587" s="189"/>
    </row>
    <row r="9588" spans="2:4">
      <c r="B9588" s="189"/>
      <c r="C9588" s="189"/>
      <c r="D9588" s="189"/>
    </row>
    <row r="9589" spans="2:4">
      <c r="B9589" s="189"/>
      <c r="C9589" s="189"/>
      <c r="D9589" s="189"/>
    </row>
    <row r="9590" spans="2:4">
      <c r="B9590" s="189"/>
      <c r="C9590" s="189"/>
      <c r="D9590" s="189"/>
    </row>
    <row r="9591" spans="2:4">
      <c r="B9591" s="189"/>
      <c r="C9591" s="189"/>
      <c r="D9591" s="189"/>
    </row>
    <row r="9592" spans="2:4">
      <c r="B9592" s="189"/>
      <c r="C9592" s="189"/>
      <c r="D9592" s="189"/>
    </row>
    <row r="9593" spans="2:4">
      <c r="B9593" s="189"/>
      <c r="C9593" s="189"/>
      <c r="D9593" s="189"/>
    </row>
    <row r="9594" spans="2:4">
      <c r="B9594" s="189"/>
      <c r="C9594" s="189"/>
      <c r="D9594" s="189"/>
    </row>
    <row r="9595" spans="2:4">
      <c r="B9595" s="189"/>
      <c r="C9595" s="189"/>
      <c r="D9595" s="189"/>
    </row>
    <row r="9596" spans="2:4">
      <c r="B9596" s="189"/>
      <c r="C9596" s="189"/>
      <c r="D9596" s="189"/>
    </row>
    <row r="9597" spans="2:4">
      <c r="B9597" s="189"/>
      <c r="C9597" s="189"/>
      <c r="D9597" s="189"/>
    </row>
    <row r="9598" spans="2:4">
      <c r="B9598" s="189"/>
      <c r="C9598" s="189"/>
      <c r="D9598" s="189"/>
    </row>
    <row r="9599" spans="2:4">
      <c r="B9599" s="189"/>
      <c r="C9599" s="189"/>
      <c r="D9599" s="189"/>
    </row>
    <row r="9600" spans="2:4">
      <c r="B9600" s="189"/>
      <c r="C9600" s="189"/>
      <c r="D9600" s="189"/>
    </row>
    <row r="9601" spans="2:4">
      <c r="B9601" s="189"/>
      <c r="C9601" s="189"/>
      <c r="D9601" s="189"/>
    </row>
    <row r="9602" spans="2:4">
      <c r="B9602" s="189"/>
      <c r="C9602" s="189"/>
      <c r="D9602" s="189"/>
    </row>
    <row r="9603" spans="2:4">
      <c r="B9603" s="189"/>
      <c r="C9603" s="189"/>
      <c r="D9603" s="189"/>
    </row>
    <row r="9604" spans="2:4">
      <c r="B9604" s="189"/>
      <c r="C9604" s="189"/>
      <c r="D9604" s="189"/>
    </row>
    <row r="9605" spans="2:4">
      <c r="B9605" s="189"/>
      <c r="C9605" s="189"/>
      <c r="D9605" s="189"/>
    </row>
    <row r="9606" spans="2:4">
      <c r="B9606" s="189"/>
      <c r="C9606" s="189"/>
      <c r="D9606" s="189"/>
    </row>
    <row r="9607" spans="2:4">
      <c r="B9607" s="189"/>
      <c r="C9607" s="189"/>
      <c r="D9607" s="189"/>
    </row>
    <row r="9608" spans="2:4">
      <c r="B9608" s="189"/>
      <c r="C9608" s="189"/>
      <c r="D9608" s="189"/>
    </row>
    <row r="9609" spans="2:4">
      <c r="B9609" s="189"/>
      <c r="C9609" s="189"/>
      <c r="D9609" s="189"/>
    </row>
    <row r="9610" spans="2:4">
      <c r="B9610" s="189"/>
      <c r="C9610" s="189"/>
      <c r="D9610" s="189"/>
    </row>
    <row r="9611" spans="2:4">
      <c r="B9611" s="189"/>
      <c r="C9611" s="189"/>
      <c r="D9611" s="189"/>
    </row>
    <row r="9612" spans="2:4">
      <c r="B9612" s="189"/>
      <c r="C9612" s="189"/>
      <c r="D9612" s="189"/>
    </row>
    <row r="9613" spans="2:4">
      <c r="B9613" s="189"/>
      <c r="C9613" s="189"/>
      <c r="D9613" s="189"/>
    </row>
    <row r="9614" spans="2:4">
      <c r="B9614" s="189"/>
      <c r="C9614" s="189"/>
      <c r="D9614" s="189"/>
    </row>
    <row r="9615" spans="2:4">
      <c r="B9615" s="189"/>
      <c r="C9615" s="189"/>
      <c r="D9615" s="189"/>
    </row>
    <row r="9616" spans="2:4">
      <c r="B9616" s="189"/>
      <c r="C9616" s="189"/>
      <c r="D9616" s="189"/>
    </row>
    <row r="9617" spans="2:4">
      <c r="B9617" s="189"/>
      <c r="C9617" s="189"/>
      <c r="D9617" s="189"/>
    </row>
    <row r="9618" spans="2:4">
      <c r="B9618" s="189"/>
      <c r="C9618" s="189"/>
      <c r="D9618" s="189"/>
    </row>
    <row r="9619" spans="2:4">
      <c r="B9619" s="189"/>
      <c r="C9619" s="189"/>
      <c r="D9619" s="189"/>
    </row>
    <row r="9620" spans="2:4">
      <c r="B9620" s="189"/>
      <c r="C9620" s="189"/>
      <c r="D9620" s="189"/>
    </row>
    <row r="9621" spans="2:4">
      <c r="B9621" s="189"/>
      <c r="C9621" s="189"/>
      <c r="D9621" s="189"/>
    </row>
    <row r="9622" spans="2:4">
      <c r="B9622" s="189"/>
      <c r="C9622" s="189"/>
      <c r="D9622" s="189"/>
    </row>
    <row r="9623" spans="2:4">
      <c r="B9623" s="189"/>
      <c r="C9623" s="189"/>
      <c r="D9623" s="189"/>
    </row>
    <row r="9624" spans="2:4">
      <c r="B9624" s="189"/>
      <c r="C9624" s="189"/>
      <c r="D9624" s="189"/>
    </row>
    <row r="9625" spans="2:4">
      <c r="B9625" s="189"/>
      <c r="C9625" s="189"/>
      <c r="D9625" s="189"/>
    </row>
    <row r="9626" spans="2:4">
      <c r="B9626" s="189"/>
      <c r="C9626" s="189"/>
      <c r="D9626" s="189"/>
    </row>
    <row r="9627" spans="2:4">
      <c r="B9627" s="189"/>
      <c r="C9627" s="189"/>
      <c r="D9627" s="189"/>
    </row>
    <row r="9628" spans="2:4">
      <c r="B9628" s="189"/>
      <c r="C9628" s="189"/>
      <c r="D9628" s="189"/>
    </row>
    <row r="9629" spans="2:4">
      <c r="B9629" s="189"/>
      <c r="C9629" s="189"/>
      <c r="D9629" s="189"/>
    </row>
    <row r="9630" spans="2:4">
      <c r="B9630" s="189"/>
      <c r="C9630" s="189"/>
      <c r="D9630" s="189"/>
    </row>
    <row r="9631" spans="2:4">
      <c r="B9631" s="189"/>
      <c r="C9631" s="189"/>
      <c r="D9631" s="189"/>
    </row>
    <row r="9632" spans="2:4">
      <c r="B9632" s="189"/>
      <c r="C9632" s="189"/>
      <c r="D9632" s="189"/>
    </row>
    <row r="9633" spans="2:4">
      <c r="B9633" s="189"/>
      <c r="C9633" s="189"/>
      <c r="D9633" s="189"/>
    </row>
    <row r="9634" spans="2:4">
      <c r="B9634" s="189"/>
      <c r="C9634" s="189"/>
      <c r="D9634" s="189"/>
    </row>
    <row r="9635" spans="2:4">
      <c r="B9635" s="189"/>
      <c r="C9635" s="189"/>
      <c r="D9635" s="189"/>
    </row>
    <row r="9636" spans="2:4">
      <c r="B9636" s="189"/>
      <c r="C9636" s="189"/>
      <c r="D9636" s="189"/>
    </row>
    <row r="9637" spans="2:4">
      <c r="B9637" s="189"/>
      <c r="C9637" s="189"/>
      <c r="D9637" s="189"/>
    </row>
    <row r="9638" spans="2:4">
      <c r="B9638" s="189"/>
      <c r="C9638" s="189"/>
      <c r="D9638" s="189"/>
    </row>
    <row r="9639" spans="2:4">
      <c r="B9639" s="189"/>
      <c r="C9639" s="189"/>
      <c r="D9639" s="189"/>
    </row>
    <row r="9640" spans="2:4">
      <c r="B9640" s="189"/>
      <c r="C9640" s="189"/>
      <c r="D9640" s="189"/>
    </row>
    <row r="9641" spans="2:4">
      <c r="B9641" s="189"/>
      <c r="C9641" s="189"/>
      <c r="D9641" s="189"/>
    </row>
    <row r="9642" spans="2:4">
      <c r="B9642" s="189"/>
      <c r="C9642" s="189"/>
      <c r="D9642" s="189"/>
    </row>
    <row r="9643" spans="2:4">
      <c r="B9643" s="189"/>
      <c r="C9643" s="189"/>
      <c r="D9643" s="189"/>
    </row>
    <row r="9644" spans="2:4">
      <c r="B9644" s="189"/>
      <c r="C9644" s="189"/>
      <c r="D9644" s="189"/>
    </row>
    <row r="9645" spans="2:4">
      <c r="B9645" s="189"/>
      <c r="C9645" s="189"/>
      <c r="D9645" s="189"/>
    </row>
    <row r="9646" spans="2:4">
      <c r="B9646" s="189"/>
      <c r="C9646" s="189"/>
      <c r="D9646" s="189"/>
    </row>
    <row r="9647" spans="2:4">
      <c r="B9647" s="189"/>
      <c r="C9647" s="189"/>
      <c r="D9647" s="189"/>
    </row>
    <row r="9648" spans="2:4">
      <c r="B9648" s="189"/>
      <c r="C9648" s="189"/>
      <c r="D9648" s="189"/>
    </row>
    <row r="9649" spans="2:4">
      <c r="B9649" s="189"/>
      <c r="C9649" s="189"/>
      <c r="D9649" s="189"/>
    </row>
    <row r="9650" spans="2:4">
      <c r="B9650" s="189"/>
      <c r="C9650" s="189"/>
      <c r="D9650" s="189"/>
    </row>
    <row r="9651" spans="2:4">
      <c r="B9651" s="189"/>
      <c r="C9651" s="189"/>
      <c r="D9651" s="189"/>
    </row>
    <row r="9652" spans="2:4">
      <c r="B9652" s="189"/>
      <c r="C9652" s="189"/>
      <c r="D9652" s="189"/>
    </row>
    <row r="9653" spans="2:4">
      <c r="B9653" s="189"/>
      <c r="C9653" s="189"/>
      <c r="D9653" s="189"/>
    </row>
    <row r="9654" spans="2:4">
      <c r="B9654" s="189"/>
      <c r="C9654" s="189"/>
      <c r="D9654" s="189"/>
    </row>
    <row r="9655" spans="2:4">
      <c r="B9655" s="189"/>
      <c r="C9655" s="189"/>
      <c r="D9655" s="189"/>
    </row>
    <row r="9656" spans="2:4">
      <c r="B9656" s="189"/>
      <c r="C9656" s="189"/>
      <c r="D9656" s="189"/>
    </row>
    <row r="9657" spans="2:4">
      <c r="B9657" s="189"/>
      <c r="C9657" s="189"/>
      <c r="D9657" s="189"/>
    </row>
    <row r="9658" spans="2:4">
      <c r="B9658" s="189"/>
      <c r="C9658" s="189"/>
      <c r="D9658" s="189"/>
    </row>
    <row r="9659" spans="2:4">
      <c r="B9659" s="189"/>
      <c r="C9659" s="189"/>
      <c r="D9659" s="189"/>
    </row>
    <row r="9660" spans="2:4">
      <c r="B9660" s="189"/>
      <c r="C9660" s="189"/>
      <c r="D9660" s="189"/>
    </row>
    <row r="9661" spans="2:4">
      <c r="B9661" s="189"/>
      <c r="C9661" s="189"/>
      <c r="D9661" s="189"/>
    </row>
    <row r="9662" spans="2:4">
      <c r="B9662" s="189"/>
      <c r="C9662" s="189"/>
      <c r="D9662" s="189"/>
    </row>
    <row r="9663" spans="2:4">
      <c r="B9663" s="189"/>
      <c r="C9663" s="189"/>
      <c r="D9663" s="189"/>
    </row>
    <row r="9664" spans="2:4">
      <c r="B9664" s="189"/>
      <c r="C9664" s="189"/>
      <c r="D9664" s="189"/>
    </row>
    <row r="9665" spans="2:4">
      <c r="B9665" s="189"/>
      <c r="C9665" s="189"/>
      <c r="D9665" s="189"/>
    </row>
    <row r="9666" spans="2:4">
      <c r="B9666" s="189"/>
      <c r="C9666" s="189"/>
      <c r="D9666" s="189"/>
    </row>
    <row r="9667" spans="2:4">
      <c r="B9667" s="189"/>
      <c r="C9667" s="189"/>
      <c r="D9667" s="189"/>
    </row>
    <row r="9668" spans="2:4">
      <c r="B9668" s="189"/>
      <c r="C9668" s="189"/>
      <c r="D9668" s="189"/>
    </row>
    <row r="9669" spans="2:4">
      <c r="B9669" s="189"/>
      <c r="C9669" s="189"/>
      <c r="D9669" s="189"/>
    </row>
    <row r="9670" spans="2:4">
      <c r="B9670" s="189"/>
      <c r="C9670" s="189"/>
      <c r="D9670" s="189"/>
    </row>
    <row r="9671" spans="2:4">
      <c r="B9671" s="189"/>
      <c r="C9671" s="189"/>
      <c r="D9671" s="189"/>
    </row>
    <row r="9672" spans="2:4">
      <c r="B9672" s="189"/>
      <c r="C9672" s="189"/>
      <c r="D9672" s="189"/>
    </row>
    <row r="9673" spans="2:4">
      <c r="B9673" s="189"/>
      <c r="C9673" s="189"/>
      <c r="D9673" s="189"/>
    </row>
    <row r="9674" spans="2:4">
      <c r="B9674" s="189"/>
      <c r="C9674" s="189"/>
      <c r="D9674" s="189"/>
    </row>
    <row r="9675" spans="2:4">
      <c r="B9675" s="189"/>
      <c r="C9675" s="189"/>
      <c r="D9675" s="189"/>
    </row>
    <row r="9676" spans="2:4">
      <c r="B9676" s="189"/>
      <c r="C9676" s="189"/>
      <c r="D9676" s="189"/>
    </row>
    <row r="9677" spans="2:4">
      <c r="B9677" s="189"/>
      <c r="C9677" s="189"/>
      <c r="D9677" s="189"/>
    </row>
    <row r="9678" spans="2:4">
      <c r="B9678" s="189"/>
      <c r="C9678" s="189"/>
      <c r="D9678" s="189"/>
    </row>
    <row r="9679" spans="2:4">
      <c r="B9679" s="189"/>
      <c r="C9679" s="189"/>
      <c r="D9679" s="189"/>
    </row>
    <row r="9680" spans="2:4">
      <c r="B9680" s="189"/>
      <c r="C9680" s="189"/>
      <c r="D9680" s="189"/>
    </row>
    <row r="9681" spans="2:4">
      <c r="B9681" s="189"/>
      <c r="C9681" s="189"/>
      <c r="D9681" s="189"/>
    </row>
    <row r="9682" spans="2:4">
      <c r="B9682" s="189"/>
      <c r="C9682" s="189"/>
      <c r="D9682" s="189"/>
    </row>
    <row r="9683" spans="2:4">
      <c r="B9683" s="189"/>
      <c r="C9683" s="189"/>
      <c r="D9683" s="189"/>
    </row>
    <row r="9684" spans="2:4">
      <c r="B9684" s="189"/>
      <c r="C9684" s="189"/>
      <c r="D9684" s="189"/>
    </row>
    <row r="9685" spans="2:4">
      <c r="B9685" s="189"/>
      <c r="C9685" s="189"/>
      <c r="D9685" s="189"/>
    </row>
    <row r="9686" spans="2:4">
      <c r="B9686" s="189"/>
      <c r="C9686" s="189"/>
      <c r="D9686" s="189"/>
    </row>
    <row r="9687" spans="2:4">
      <c r="B9687" s="189"/>
      <c r="C9687" s="189"/>
      <c r="D9687" s="189"/>
    </row>
    <row r="9688" spans="2:4">
      <c r="B9688" s="189"/>
      <c r="C9688" s="189"/>
      <c r="D9688" s="189"/>
    </row>
    <row r="9689" spans="2:4">
      <c r="B9689" s="189"/>
      <c r="C9689" s="189"/>
      <c r="D9689" s="189"/>
    </row>
    <row r="9690" spans="2:4">
      <c r="B9690" s="189"/>
      <c r="C9690" s="189"/>
      <c r="D9690" s="189"/>
    </row>
    <row r="9691" spans="2:4">
      <c r="B9691" s="189"/>
      <c r="C9691" s="189"/>
      <c r="D9691" s="189"/>
    </row>
    <row r="9692" spans="2:4">
      <c r="B9692" s="189"/>
      <c r="C9692" s="189"/>
      <c r="D9692" s="189"/>
    </row>
    <row r="9693" spans="2:4">
      <c r="B9693" s="189"/>
      <c r="C9693" s="189"/>
      <c r="D9693" s="189"/>
    </row>
    <row r="9694" spans="2:4">
      <c r="B9694" s="189"/>
      <c r="C9694" s="189"/>
      <c r="D9694" s="189"/>
    </row>
    <row r="9695" spans="2:4">
      <c r="B9695" s="189"/>
      <c r="C9695" s="189"/>
      <c r="D9695" s="189"/>
    </row>
    <row r="9696" spans="2:4">
      <c r="B9696" s="189"/>
      <c r="C9696" s="189"/>
      <c r="D9696" s="189"/>
    </row>
    <row r="9697" spans="2:4">
      <c r="B9697" s="189"/>
      <c r="C9697" s="189"/>
      <c r="D9697" s="189"/>
    </row>
    <row r="9698" spans="2:4">
      <c r="B9698" s="189"/>
      <c r="C9698" s="189"/>
      <c r="D9698" s="189"/>
    </row>
    <row r="9699" spans="2:4">
      <c r="B9699" s="189"/>
      <c r="C9699" s="189"/>
      <c r="D9699" s="189"/>
    </row>
    <row r="9700" spans="2:4">
      <c r="B9700" s="189"/>
      <c r="C9700" s="189"/>
      <c r="D9700" s="189"/>
    </row>
    <row r="9701" spans="2:4">
      <c r="B9701" s="189"/>
      <c r="C9701" s="189"/>
      <c r="D9701" s="189"/>
    </row>
    <row r="9702" spans="2:4">
      <c r="B9702" s="189"/>
      <c r="C9702" s="189"/>
      <c r="D9702" s="189"/>
    </row>
    <row r="9703" spans="2:4">
      <c r="B9703" s="189"/>
      <c r="C9703" s="189"/>
      <c r="D9703" s="189"/>
    </row>
    <row r="9704" spans="2:4">
      <c r="B9704" s="189"/>
      <c r="C9704" s="189"/>
      <c r="D9704" s="189"/>
    </row>
    <row r="9705" spans="2:4">
      <c r="B9705" s="189"/>
      <c r="C9705" s="189"/>
      <c r="D9705" s="189"/>
    </row>
    <row r="9706" spans="2:4">
      <c r="B9706" s="189"/>
      <c r="C9706" s="189"/>
      <c r="D9706" s="189"/>
    </row>
    <row r="9707" spans="2:4">
      <c r="B9707" s="189"/>
      <c r="C9707" s="189"/>
      <c r="D9707" s="189"/>
    </row>
    <row r="9708" spans="2:4">
      <c r="B9708" s="189"/>
      <c r="C9708" s="189"/>
      <c r="D9708" s="189"/>
    </row>
    <row r="9709" spans="2:4">
      <c r="B9709" s="189"/>
      <c r="C9709" s="189"/>
      <c r="D9709" s="189"/>
    </row>
    <row r="9710" spans="2:4">
      <c r="B9710" s="189"/>
      <c r="C9710" s="189"/>
      <c r="D9710" s="189"/>
    </row>
    <row r="9711" spans="2:4">
      <c r="B9711" s="189"/>
      <c r="C9711" s="189"/>
      <c r="D9711" s="189"/>
    </row>
    <row r="9712" spans="2:4">
      <c r="B9712" s="189"/>
      <c r="C9712" s="189"/>
      <c r="D9712" s="189"/>
    </row>
    <row r="9713" spans="2:4">
      <c r="B9713" s="189"/>
      <c r="C9713" s="189"/>
      <c r="D9713" s="189"/>
    </row>
    <row r="9714" spans="2:4">
      <c r="B9714" s="189"/>
      <c r="C9714" s="189"/>
      <c r="D9714" s="189"/>
    </row>
    <row r="9715" spans="2:4">
      <c r="B9715" s="189"/>
      <c r="C9715" s="189"/>
      <c r="D9715" s="189"/>
    </row>
    <row r="9716" spans="2:4">
      <c r="B9716" s="189"/>
      <c r="C9716" s="189"/>
      <c r="D9716" s="189"/>
    </row>
    <row r="9717" spans="2:4">
      <c r="B9717" s="189"/>
      <c r="C9717" s="189"/>
      <c r="D9717" s="189"/>
    </row>
    <row r="9718" spans="2:4">
      <c r="B9718" s="189"/>
      <c r="C9718" s="189"/>
      <c r="D9718" s="189"/>
    </row>
    <row r="9719" spans="2:4">
      <c r="B9719" s="189"/>
      <c r="C9719" s="189"/>
      <c r="D9719" s="189"/>
    </row>
    <row r="9720" spans="2:4">
      <c r="B9720" s="189"/>
      <c r="C9720" s="189"/>
      <c r="D9720" s="189"/>
    </row>
    <row r="9721" spans="2:4">
      <c r="B9721" s="189"/>
      <c r="C9721" s="189"/>
      <c r="D9721" s="189"/>
    </row>
    <row r="9722" spans="2:4">
      <c r="B9722" s="189"/>
      <c r="C9722" s="189"/>
      <c r="D9722" s="189"/>
    </row>
    <row r="9723" spans="2:4">
      <c r="B9723" s="189"/>
      <c r="C9723" s="189"/>
      <c r="D9723" s="189"/>
    </row>
    <row r="9724" spans="2:4">
      <c r="B9724" s="189"/>
      <c r="C9724" s="189"/>
      <c r="D9724" s="189"/>
    </row>
    <row r="9725" spans="2:4">
      <c r="B9725" s="189"/>
      <c r="C9725" s="189"/>
      <c r="D9725" s="189"/>
    </row>
    <row r="9726" spans="2:4">
      <c r="B9726" s="189"/>
      <c r="C9726" s="189"/>
      <c r="D9726" s="189"/>
    </row>
    <row r="9727" spans="2:4">
      <c r="B9727" s="189"/>
      <c r="C9727" s="189"/>
      <c r="D9727" s="189"/>
    </row>
    <row r="9728" spans="2:4">
      <c r="B9728" s="189"/>
      <c r="C9728" s="189"/>
      <c r="D9728" s="189"/>
    </row>
    <row r="9729" spans="2:4">
      <c r="B9729" s="189"/>
      <c r="C9729" s="189"/>
      <c r="D9729" s="189"/>
    </row>
    <row r="9730" spans="2:4">
      <c r="B9730" s="189"/>
      <c r="C9730" s="189"/>
      <c r="D9730" s="189"/>
    </row>
    <row r="9731" spans="2:4">
      <c r="B9731" s="189"/>
      <c r="C9731" s="189"/>
      <c r="D9731" s="189"/>
    </row>
    <row r="9732" spans="2:4">
      <c r="B9732" s="189"/>
      <c r="C9732" s="189"/>
      <c r="D9732" s="189"/>
    </row>
    <row r="9733" spans="2:4">
      <c r="B9733" s="189"/>
      <c r="C9733" s="189"/>
      <c r="D9733" s="189"/>
    </row>
    <row r="9734" spans="2:4">
      <c r="B9734" s="189"/>
      <c r="C9734" s="189"/>
      <c r="D9734" s="189"/>
    </row>
    <row r="9735" spans="2:4">
      <c r="B9735" s="189"/>
      <c r="C9735" s="189"/>
      <c r="D9735" s="189"/>
    </row>
    <row r="9736" spans="2:4">
      <c r="B9736" s="189"/>
      <c r="C9736" s="189"/>
      <c r="D9736" s="189"/>
    </row>
    <row r="9737" spans="2:4">
      <c r="B9737" s="189"/>
      <c r="C9737" s="189"/>
      <c r="D9737" s="189"/>
    </row>
    <row r="9738" spans="2:4">
      <c r="B9738" s="189"/>
      <c r="C9738" s="189"/>
      <c r="D9738" s="189"/>
    </row>
    <row r="9739" spans="2:4">
      <c r="B9739" s="189"/>
      <c r="C9739" s="189"/>
      <c r="D9739" s="189"/>
    </row>
    <row r="9740" spans="2:4">
      <c r="B9740" s="189"/>
      <c r="C9740" s="189"/>
      <c r="D9740" s="189"/>
    </row>
    <row r="9741" spans="2:4">
      <c r="B9741" s="189"/>
      <c r="C9741" s="189"/>
      <c r="D9741" s="189"/>
    </row>
    <row r="9742" spans="2:4">
      <c r="B9742" s="189"/>
      <c r="C9742" s="189"/>
      <c r="D9742" s="189"/>
    </row>
    <row r="9743" spans="2:4">
      <c r="B9743" s="189"/>
      <c r="C9743" s="189"/>
      <c r="D9743" s="189"/>
    </row>
    <row r="9744" spans="2:4">
      <c r="B9744" s="189"/>
      <c r="C9744" s="189"/>
      <c r="D9744" s="189"/>
    </row>
    <row r="9745" spans="2:4">
      <c r="B9745" s="189"/>
      <c r="C9745" s="189"/>
      <c r="D9745" s="189"/>
    </row>
    <row r="9746" spans="2:4">
      <c r="B9746" s="189"/>
      <c r="C9746" s="189"/>
      <c r="D9746" s="189"/>
    </row>
    <row r="9747" spans="2:4">
      <c r="B9747" s="189"/>
      <c r="C9747" s="189"/>
      <c r="D9747" s="189"/>
    </row>
    <row r="9748" spans="2:4">
      <c r="B9748" s="189"/>
      <c r="C9748" s="189"/>
      <c r="D9748" s="189"/>
    </row>
    <row r="9749" spans="2:4">
      <c r="B9749" s="189"/>
      <c r="C9749" s="189"/>
      <c r="D9749" s="189"/>
    </row>
    <row r="9750" spans="2:4">
      <c r="B9750" s="189"/>
      <c r="C9750" s="189"/>
      <c r="D9750" s="189"/>
    </row>
    <row r="9751" spans="2:4">
      <c r="B9751" s="189"/>
      <c r="C9751" s="189"/>
      <c r="D9751" s="189"/>
    </row>
    <row r="9752" spans="2:4">
      <c r="B9752" s="189"/>
      <c r="C9752" s="189"/>
      <c r="D9752" s="189"/>
    </row>
    <row r="9753" spans="2:4">
      <c r="B9753" s="189"/>
      <c r="C9753" s="189"/>
      <c r="D9753" s="189"/>
    </row>
    <row r="9754" spans="2:4">
      <c r="B9754" s="189"/>
      <c r="C9754" s="189"/>
      <c r="D9754" s="189"/>
    </row>
    <row r="9755" spans="2:4">
      <c r="B9755" s="189"/>
      <c r="C9755" s="189"/>
      <c r="D9755" s="189"/>
    </row>
    <row r="9756" spans="2:4">
      <c r="B9756" s="189"/>
      <c r="C9756" s="189"/>
      <c r="D9756" s="189"/>
    </row>
    <row r="9757" spans="2:4">
      <c r="B9757" s="189"/>
      <c r="C9757" s="189"/>
      <c r="D9757" s="189"/>
    </row>
    <row r="9758" spans="2:4">
      <c r="B9758" s="189"/>
      <c r="C9758" s="189"/>
      <c r="D9758" s="189"/>
    </row>
    <row r="9759" spans="2:4">
      <c r="B9759" s="189"/>
      <c r="C9759" s="189"/>
      <c r="D9759" s="189"/>
    </row>
    <row r="9760" spans="2:4">
      <c r="B9760" s="189"/>
      <c r="C9760" s="189"/>
      <c r="D9760" s="189"/>
    </row>
    <row r="9761" spans="2:4">
      <c r="B9761" s="189"/>
      <c r="C9761" s="189"/>
      <c r="D9761" s="189"/>
    </row>
    <row r="9762" spans="2:4">
      <c r="B9762" s="189"/>
      <c r="C9762" s="189"/>
      <c r="D9762" s="189"/>
    </row>
    <row r="9763" spans="2:4">
      <c r="B9763" s="189"/>
      <c r="C9763" s="189"/>
      <c r="D9763" s="189"/>
    </row>
    <row r="9764" spans="2:4">
      <c r="B9764" s="189"/>
      <c r="C9764" s="189"/>
      <c r="D9764" s="189"/>
    </row>
    <row r="9765" spans="2:4">
      <c r="B9765" s="189"/>
      <c r="C9765" s="189"/>
      <c r="D9765" s="189"/>
    </row>
    <row r="9766" spans="2:4">
      <c r="B9766" s="189"/>
      <c r="C9766" s="189"/>
      <c r="D9766" s="189"/>
    </row>
    <row r="9767" spans="2:4">
      <c r="B9767" s="189"/>
      <c r="C9767" s="189"/>
      <c r="D9767" s="189"/>
    </row>
    <row r="9768" spans="2:4">
      <c r="B9768" s="189"/>
      <c r="C9768" s="189"/>
      <c r="D9768" s="189"/>
    </row>
    <row r="9769" spans="2:4">
      <c r="B9769" s="189"/>
      <c r="C9769" s="189"/>
      <c r="D9769" s="189"/>
    </row>
    <row r="9770" spans="2:4">
      <c r="B9770" s="189"/>
      <c r="C9770" s="189"/>
      <c r="D9770" s="189"/>
    </row>
    <row r="9771" spans="2:4">
      <c r="B9771" s="189"/>
      <c r="C9771" s="189"/>
      <c r="D9771" s="189"/>
    </row>
    <row r="9772" spans="2:4">
      <c r="B9772" s="189"/>
      <c r="C9772" s="189"/>
      <c r="D9772" s="189"/>
    </row>
    <row r="9773" spans="2:4">
      <c r="B9773" s="189"/>
      <c r="C9773" s="189"/>
      <c r="D9773" s="189"/>
    </row>
    <row r="9774" spans="2:4">
      <c r="B9774" s="189"/>
      <c r="C9774" s="189"/>
      <c r="D9774" s="189"/>
    </row>
    <row r="9775" spans="2:4">
      <c r="B9775" s="189"/>
      <c r="C9775" s="189"/>
      <c r="D9775" s="189"/>
    </row>
    <row r="9776" spans="2:4">
      <c r="B9776" s="189"/>
      <c r="C9776" s="189"/>
      <c r="D9776" s="189"/>
    </row>
    <row r="9777" spans="2:4">
      <c r="B9777" s="189"/>
      <c r="C9777" s="189"/>
      <c r="D9777" s="189"/>
    </row>
    <row r="9778" spans="2:4">
      <c r="B9778" s="189"/>
      <c r="C9778" s="189"/>
      <c r="D9778" s="189"/>
    </row>
    <row r="9779" spans="2:4">
      <c r="B9779" s="189"/>
      <c r="C9779" s="189"/>
      <c r="D9779" s="189"/>
    </row>
    <row r="9780" spans="2:4">
      <c r="B9780" s="189"/>
      <c r="C9780" s="189"/>
      <c r="D9780" s="189"/>
    </row>
    <row r="9781" spans="2:4">
      <c r="B9781" s="189"/>
      <c r="C9781" s="189"/>
      <c r="D9781" s="189"/>
    </row>
    <row r="9782" spans="2:4">
      <c r="B9782" s="189"/>
      <c r="C9782" s="189"/>
      <c r="D9782" s="189"/>
    </row>
    <row r="9783" spans="2:4">
      <c r="B9783" s="189"/>
      <c r="C9783" s="189"/>
      <c r="D9783" s="189"/>
    </row>
    <row r="9784" spans="2:4">
      <c r="B9784" s="189"/>
      <c r="C9784" s="189"/>
      <c r="D9784" s="189"/>
    </row>
    <row r="9785" spans="2:4">
      <c r="B9785" s="189"/>
      <c r="C9785" s="189"/>
      <c r="D9785" s="189"/>
    </row>
    <row r="9786" spans="2:4">
      <c r="B9786" s="189"/>
      <c r="C9786" s="189"/>
      <c r="D9786" s="189"/>
    </row>
    <row r="9787" spans="2:4">
      <c r="B9787" s="189"/>
      <c r="C9787" s="189"/>
      <c r="D9787" s="189"/>
    </row>
    <row r="9788" spans="2:4">
      <c r="B9788" s="189"/>
      <c r="C9788" s="189"/>
      <c r="D9788" s="189"/>
    </row>
    <row r="9789" spans="2:4">
      <c r="B9789" s="189"/>
      <c r="C9789" s="189"/>
      <c r="D9789" s="189"/>
    </row>
    <row r="9790" spans="2:4">
      <c r="B9790" s="189"/>
      <c r="C9790" s="189"/>
      <c r="D9790" s="189"/>
    </row>
    <row r="9791" spans="2:4">
      <c r="B9791" s="189"/>
      <c r="C9791" s="189"/>
      <c r="D9791" s="189"/>
    </row>
    <row r="9792" spans="2:4">
      <c r="B9792" s="189"/>
      <c r="C9792" s="189"/>
      <c r="D9792" s="189"/>
    </row>
    <row r="9793" spans="2:4">
      <c r="B9793" s="189"/>
      <c r="C9793" s="189"/>
      <c r="D9793" s="189"/>
    </row>
    <row r="9794" spans="2:4">
      <c r="B9794" s="189"/>
      <c r="C9794" s="189"/>
      <c r="D9794" s="189"/>
    </row>
    <row r="9795" spans="2:4">
      <c r="B9795" s="189"/>
      <c r="C9795" s="189"/>
      <c r="D9795" s="189"/>
    </row>
    <row r="9796" spans="2:4">
      <c r="B9796" s="189"/>
      <c r="C9796" s="189"/>
      <c r="D9796" s="189"/>
    </row>
    <row r="9797" spans="2:4">
      <c r="B9797" s="189"/>
      <c r="C9797" s="189"/>
      <c r="D9797" s="189"/>
    </row>
    <row r="9798" spans="2:4">
      <c r="B9798" s="189"/>
      <c r="C9798" s="189"/>
      <c r="D9798" s="189"/>
    </row>
    <row r="9799" spans="2:4">
      <c r="B9799" s="189"/>
      <c r="C9799" s="189"/>
      <c r="D9799" s="189"/>
    </row>
    <row r="9800" spans="2:4">
      <c r="B9800" s="189"/>
      <c r="C9800" s="189"/>
      <c r="D9800" s="189"/>
    </row>
    <row r="9801" spans="2:4">
      <c r="B9801" s="189"/>
      <c r="C9801" s="189"/>
      <c r="D9801" s="189"/>
    </row>
    <row r="9802" spans="2:4">
      <c r="B9802" s="189"/>
      <c r="C9802" s="189"/>
      <c r="D9802" s="189"/>
    </row>
    <row r="9803" spans="2:4">
      <c r="B9803" s="189"/>
      <c r="C9803" s="189"/>
      <c r="D9803" s="189"/>
    </row>
    <row r="9804" spans="2:4">
      <c r="B9804" s="189"/>
      <c r="C9804" s="189"/>
      <c r="D9804" s="189"/>
    </row>
    <row r="9805" spans="2:4">
      <c r="B9805" s="189"/>
      <c r="C9805" s="189"/>
      <c r="D9805" s="189"/>
    </row>
    <row r="9806" spans="2:4">
      <c r="B9806" s="189"/>
      <c r="C9806" s="189"/>
      <c r="D9806" s="189"/>
    </row>
    <row r="9807" spans="2:4">
      <c r="B9807" s="189"/>
      <c r="C9807" s="189"/>
      <c r="D9807" s="189"/>
    </row>
    <row r="9808" spans="2:4">
      <c r="B9808" s="189"/>
      <c r="C9808" s="189"/>
      <c r="D9808" s="189"/>
    </row>
    <row r="9809" spans="2:4">
      <c r="B9809" s="189"/>
      <c r="C9809" s="189"/>
      <c r="D9809" s="189"/>
    </row>
    <row r="9810" spans="2:4">
      <c r="B9810" s="189"/>
      <c r="C9810" s="189"/>
      <c r="D9810" s="189"/>
    </row>
    <row r="9811" spans="2:4">
      <c r="B9811" s="189"/>
      <c r="C9811" s="189"/>
      <c r="D9811" s="189"/>
    </row>
    <row r="9812" spans="2:4">
      <c r="B9812" s="189"/>
      <c r="C9812" s="189"/>
      <c r="D9812" s="189"/>
    </row>
    <row r="9813" spans="2:4">
      <c r="B9813" s="189"/>
      <c r="C9813" s="189"/>
      <c r="D9813" s="189"/>
    </row>
    <row r="9814" spans="2:4">
      <c r="B9814" s="189"/>
      <c r="C9814" s="189"/>
      <c r="D9814" s="189"/>
    </row>
    <row r="9815" spans="2:4">
      <c r="B9815" s="189"/>
      <c r="C9815" s="189"/>
      <c r="D9815" s="189"/>
    </row>
    <row r="9816" spans="2:4">
      <c r="B9816" s="189"/>
      <c r="C9816" s="189"/>
      <c r="D9816" s="189"/>
    </row>
    <row r="9817" spans="2:4">
      <c r="B9817" s="189"/>
      <c r="C9817" s="189"/>
      <c r="D9817" s="189"/>
    </row>
    <row r="9818" spans="2:4">
      <c r="B9818" s="189"/>
      <c r="C9818" s="189"/>
      <c r="D9818" s="189"/>
    </row>
    <row r="9819" spans="2:4">
      <c r="B9819" s="189"/>
      <c r="C9819" s="189"/>
      <c r="D9819" s="189"/>
    </row>
    <row r="9820" spans="2:4">
      <c r="B9820" s="189"/>
      <c r="C9820" s="189"/>
      <c r="D9820" s="189"/>
    </row>
    <row r="9821" spans="2:4">
      <c r="B9821" s="189"/>
      <c r="C9821" s="189"/>
      <c r="D9821" s="189"/>
    </row>
    <row r="9822" spans="2:4">
      <c r="B9822" s="189"/>
      <c r="C9822" s="189"/>
      <c r="D9822" s="189"/>
    </row>
    <row r="9823" spans="2:4">
      <c r="B9823" s="189"/>
      <c r="C9823" s="189"/>
      <c r="D9823" s="189"/>
    </row>
    <row r="9824" spans="2:4">
      <c r="B9824" s="189"/>
      <c r="C9824" s="189"/>
      <c r="D9824" s="189"/>
    </row>
    <row r="9825" spans="2:4">
      <c r="B9825" s="189"/>
      <c r="C9825" s="189"/>
      <c r="D9825" s="189"/>
    </row>
    <row r="9826" spans="2:4">
      <c r="B9826" s="189"/>
      <c r="C9826" s="189"/>
      <c r="D9826" s="189"/>
    </row>
    <row r="9827" spans="2:4">
      <c r="B9827" s="189"/>
      <c r="C9827" s="189"/>
      <c r="D9827" s="189"/>
    </row>
    <row r="9828" spans="2:4">
      <c r="B9828" s="189"/>
      <c r="C9828" s="189"/>
      <c r="D9828" s="189"/>
    </row>
    <row r="9829" spans="2:4">
      <c r="B9829" s="189"/>
      <c r="C9829" s="189"/>
      <c r="D9829" s="189"/>
    </row>
    <row r="9830" spans="2:4">
      <c r="B9830" s="189"/>
      <c r="C9830" s="189"/>
      <c r="D9830" s="189"/>
    </row>
    <row r="9831" spans="2:4">
      <c r="B9831" s="189"/>
      <c r="C9831" s="189"/>
      <c r="D9831" s="189"/>
    </row>
    <row r="9832" spans="2:4">
      <c r="B9832" s="189"/>
      <c r="C9832" s="189"/>
      <c r="D9832" s="189"/>
    </row>
    <row r="9833" spans="2:4">
      <c r="B9833" s="189"/>
      <c r="C9833" s="189"/>
      <c r="D9833" s="189"/>
    </row>
    <row r="9834" spans="2:4">
      <c r="B9834" s="189"/>
      <c r="C9834" s="189"/>
      <c r="D9834" s="189"/>
    </row>
    <row r="9835" spans="2:4">
      <c r="B9835" s="189"/>
      <c r="C9835" s="189"/>
      <c r="D9835" s="189"/>
    </row>
    <row r="9836" spans="2:4">
      <c r="B9836" s="189"/>
      <c r="C9836" s="189"/>
      <c r="D9836" s="189"/>
    </row>
    <row r="9837" spans="2:4">
      <c r="B9837" s="189"/>
      <c r="C9837" s="189"/>
      <c r="D9837" s="189"/>
    </row>
    <row r="9838" spans="2:4">
      <c r="B9838" s="189"/>
      <c r="C9838" s="189"/>
      <c r="D9838" s="189"/>
    </row>
    <row r="9839" spans="2:4">
      <c r="B9839" s="189"/>
      <c r="C9839" s="189"/>
      <c r="D9839" s="189"/>
    </row>
    <row r="9840" spans="2:4">
      <c r="B9840" s="189"/>
      <c r="C9840" s="189"/>
      <c r="D9840" s="189"/>
    </row>
    <row r="9841" spans="2:4">
      <c r="B9841" s="189"/>
      <c r="C9841" s="189"/>
      <c r="D9841" s="189"/>
    </row>
    <row r="9842" spans="2:4">
      <c r="B9842" s="189"/>
      <c r="C9842" s="189"/>
      <c r="D9842" s="189"/>
    </row>
    <row r="9843" spans="2:4">
      <c r="B9843" s="189"/>
      <c r="C9843" s="189"/>
      <c r="D9843" s="189"/>
    </row>
    <row r="9844" spans="2:4">
      <c r="B9844" s="189"/>
      <c r="C9844" s="189"/>
      <c r="D9844" s="189"/>
    </row>
    <row r="9845" spans="2:4">
      <c r="B9845" s="189"/>
      <c r="C9845" s="189"/>
      <c r="D9845" s="189"/>
    </row>
    <row r="9846" spans="2:4">
      <c r="B9846" s="189"/>
      <c r="C9846" s="189"/>
      <c r="D9846" s="189"/>
    </row>
    <row r="9847" spans="2:4">
      <c r="B9847" s="189"/>
      <c r="C9847" s="189"/>
      <c r="D9847" s="189"/>
    </row>
    <row r="9848" spans="2:4">
      <c r="B9848" s="189"/>
      <c r="C9848" s="189"/>
      <c r="D9848" s="189"/>
    </row>
    <row r="9849" spans="2:4">
      <c r="B9849" s="189"/>
      <c r="C9849" s="189"/>
      <c r="D9849" s="189"/>
    </row>
    <row r="9850" spans="2:4">
      <c r="B9850" s="189"/>
      <c r="C9850" s="189"/>
      <c r="D9850" s="189"/>
    </row>
    <row r="9851" spans="2:4">
      <c r="B9851" s="189"/>
      <c r="C9851" s="189"/>
      <c r="D9851" s="189"/>
    </row>
    <row r="9852" spans="2:4">
      <c r="B9852" s="189"/>
      <c r="C9852" s="189"/>
      <c r="D9852" s="189"/>
    </row>
    <row r="9853" spans="2:4">
      <c r="B9853" s="189"/>
      <c r="C9853" s="189"/>
      <c r="D9853" s="189"/>
    </row>
    <row r="9854" spans="2:4">
      <c r="B9854" s="189"/>
      <c r="C9854" s="189"/>
      <c r="D9854" s="189"/>
    </row>
    <row r="9855" spans="2:4">
      <c r="B9855" s="189"/>
      <c r="C9855" s="189"/>
      <c r="D9855" s="189"/>
    </row>
    <row r="9856" spans="2:4">
      <c r="B9856" s="189"/>
      <c r="C9856" s="189"/>
      <c r="D9856" s="189"/>
    </row>
    <row r="9857" spans="2:4">
      <c r="B9857" s="189"/>
      <c r="C9857" s="189"/>
      <c r="D9857" s="189"/>
    </row>
    <row r="9858" spans="2:4">
      <c r="B9858" s="189"/>
      <c r="C9858" s="189"/>
      <c r="D9858" s="189"/>
    </row>
    <row r="9859" spans="2:4">
      <c r="B9859" s="189"/>
      <c r="C9859" s="189"/>
      <c r="D9859" s="189"/>
    </row>
    <row r="9860" spans="2:4">
      <c r="B9860" s="189"/>
      <c r="C9860" s="189"/>
      <c r="D9860" s="189"/>
    </row>
    <row r="9861" spans="2:4">
      <c r="B9861" s="189"/>
      <c r="C9861" s="189"/>
      <c r="D9861" s="189"/>
    </row>
    <row r="9862" spans="2:4">
      <c r="B9862" s="189"/>
      <c r="C9862" s="189"/>
      <c r="D9862" s="189"/>
    </row>
    <row r="9863" spans="2:4">
      <c r="B9863" s="189"/>
      <c r="C9863" s="189"/>
      <c r="D9863" s="189"/>
    </row>
    <row r="9864" spans="2:4">
      <c r="B9864" s="189"/>
      <c r="C9864" s="189"/>
      <c r="D9864" s="189"/>
    </row>
    <row r="9865" spans="2:4">
      <c r="B9865" s="189"/>
      <c r="C9865" s="189"/>
      <c r="D9865" s="189"/>
    </row>
    <row r="9866" spans="2:4">
      <c r="B9866" s="189"/>
      <c r="C9866" s="189"/>
      <c r="D9866" s="189"/>
    </row>
    <row r="9867" spans="2:4">
      <c r="B9867" s="189"/>
      <c r="C9867" s="189"/>
      <c r="D9867" s="189"/>
    </row>
    <row r="9868" spans="2:4">
      <c r="B9868" s="189"/>
      <c r="C9868" s="189"/>
      <c r="D9868" s="189"/>
    </row>
    <row r="9869" spans="2:4">
      <c r="B9869" s="189"/>
      <c r="C9869" s="189"/>
      <c r="D9869" s="189"/>
    </row>
    <row r="9870" spans="2:4">
      <c r="B9870" s="189"/>
      <c r="C9870" s="189"/>
      <c r="D9870" s="189"/>
    </row>
    <row r="9871" spans="2:4">
      <c r="B9871" s="189"/>
      <c r="C9871" s="189"/>
      <c r="D9871" s="189"/>
    </row>
    <row r="9872" spans="2:4">
      <c r="B9872" s="189"/>
      <c r="C9872" s="189"/>
      <c r="D9872" s="189"/>
    </row>
    <row r="9873" spans="2:4">
      <c r="B9873" s="189"/>
      <c r="C9873" s="189"/>
      <c r="D9873" s="189"/>
    </row>
    <row r="9874" spans="2:4">
      <c r="B9874" s="189"/>
      <c r="C9874" s="189"/>
      <c r="D9874" s="189"/>
    </row>
    <row r="9875" spans="2:4">
      <c r="B9875" s="189"/>
      <c r="C9875" s="189"/>
      <c r="D9875" s="189"/>
    </row>
    <row r="9876" spans="2:4">
      <c r="B9876" s="189"/>
      <c r="C9876" s="189"/>
      <c r="D9876" s="189"/>
    </row>
    <row r="9877" spans="2:4">
      <c r="B9877" s="189"/>
      <c r="C9877" s="189"/>
      <c r="D9877" s="189"/>
    </row>
    <row r="9878" spans="2:4">
      <c r="B9878" s="189"/>
      <c r="C9878" s="189"/>
      <c r="D9878" s="189"/>
    </row>
    <row r="9879" spans="2:4">
      <c r="B9879" s="189"/>
      <c r="C9879" s="189"/>
      <c r="D9879" s="189"/>
    </row>
    <row r="9880" spans="2:4">
      <c r="B9880" s="189"/>
      <c r="C9880" s="189"/>
      <c r="D9880" s="189"/>
    </row>
    <row r="9881" spans="2:4">
      <c r="B9881" s="189"/>
      <c r="C9881" s="189"/>
      <c r="D9881" s="189"/>
    </row>
    <row r="9882" spans="2:4">
      <c r="B9882" s="189"/>
      <c r="C9882" s="189"/>
      <c r="D9882" s="189"/>
    </row>
    <row r="9883" spans="2:4">
      <c r="B9883" s="189"/>
      <c r="C9883" s="189"/>
      <c r="D9883" s="189"/>
    </row>
    <row r="9884" spans="2:4">
      <c r="B9884" s="189"/>
      <c r="C9884" s="189"/>
      <c r="D9884" s="189"/>
    </row>
    <row r="9885" spans="2:4">
      <c r="B9885" s="189"/>
      <c r="C9885" s="189"/>
      <c r="D9885" s="189"/>
    </row>
    <row r="9886" spans="2:4">
      <c r="B9886" s="189"/>
      <c r="C9886" s="189"/>
      <c r="D9886" s="189"/>
    </row>
    <row r="9887" spans="2:4">
      <c r="B9887" s="189"/>
      <c r="C9887" s="189"/>
      <c r="D9887" s="189"/>
    </row>
    <row r="9888" spans="2:4">
      <c r="B9888" s="189"/>
      <c r="C9888" s="189"/>
      <c r="D9888" s="189"/>
    </row>
    <row r="9889" spans="2:4">
      <c r="B9889" s="189"/>
      <c r="C9889" s="189"/>
      <c r="D9889" s="189"/>
    </row>
    <row r="9890" spans="2:4">
      <c r="B9890" s="189"/>
      <c r="C9890" s="189"/>
      <c r="D9890" s="189"/>
    </row>
    <row r="9891" spans="2:4">
      <c r="B9891" s="189"/>
      <c r="C9891" s="189"/>
      <c r="D9891" s="189"/>
    </row>
    <row r="9892" spans="2:4">
      <c r="B9892" s="189"/>
      <c r="C9892" s="189"/>
      <c r="D9892" s="189"/>
    </row>
    <row r="9893" spans="2:4">
      <c r="B9893" s="189"/>
      <c r="C9893" s="189"/>
      <c r="D9893" s="189"/>
    </row>
    <row r="9894" spans="2:4">
      <c r="B9894" s="189"/>
      <c r="C9894" s="189"/>
      <c r="D9894" s="189"/>
    </row>
    <row r="9895" spans="2:4">
      <c r="B9895" s="189"/>
      <c r="C9895" s="189"/>
      <c r="D9895" s="189"/>
    </row>
    <row r="9896" spans="2:4">
      <c r="B9896" s="189"/>
      <c r="C9896" s="189"/>
      <c r="D9896" s="189"/>
    </row>
    <row r="9897" spans="2:4">
      <c r="B9897" s="189"/>
      <c r="C9897" s="189"/>
      <c r="D9897" s="189"/>
    </row>
    <row r="9898" spans="2:4">
      <c r="B9898" s="189"/>
      <c r="C9898" s="189"/>
      <c r="D9898" s="189"/>
    </row>
    <row r="9899" spans="2:4">
      <c r="B9899" s="189"/>
      <c r="C9899" s="189"/>
      <c r="D9899" s="189"/>
    </row>
    <row r="9900" spans="2:4">
      <c r="B9900" s="189"/>
      <c r="C9900" s="189"/>
      <c r="D9900" s="189"/>
    </row>
    <row r="9901" spans="2:4">
      <c r="B9901" s="189"/>
      <c r="C9901" s="189"/>
      <c r="D9901" s="189"/>
    </row>
    <row r="9902" spans="2:4">
      <c r="B9902" s="189"/>
      <c r="C9902" s="189"/>
      <c r="D9902" s="189"/>
    </row>
    <row r="9903" spans="2:4">
      <c r="B9903" s="189"/>
      <c r="C9903" s="189"/>
      <c r="D9903" s="189"/>
    </row>
    <row r="9904" spans="2:4">
      <c r="B9904" s="189"/>
      <c r="C9904" s="189"/>
      <c r="D9904" s="189"/>
    </row>
    <row r="9905" spans="2:4">
      <c r="B9905" s="189"/>
      <c r="C9905" s="189"/>
      <c r="D9905" s="189"/>
    </row>
    <row r="9906" spans="2:4">
      <c r="B9906" s="189"/>
      <c r="C9906" s="189"/>
      <c r="D9906" s="189"/>
    </row>
    <row r="9907" spans="2:4">
      <c r="B9907" s="189"/>
      <c r="C9907" s="189"/>
      <c r="D9907" s="189"/>
    </row>
    <row r="9908" spans="2:4">
      <c r="B9908" s="189"/>
      <c r="C9908" s="189"/>
      <c r="D9908" s="189"/>
    </row>
    <row r="9909" spans="2:4">
      <c r="B9909" s="189"/>
      <c r="C9909" s="189"/>
      <c r="D9909" s="189"/>
    </row>
    <row r="9910" spans="2:4">
      <c r="B9910" s="189"/>
      <c r="C9910" s="189"/>
      <c r="D9910" s="189"/>
    </row>
    <row r="9911" spans="2:4">
      <c r="B9911" s="189"/>
      <c r="C9911" s="189"/>
      <c r="D9911" s="189"/>
    </row>
    <row r="9912" spans="2:4">
      <c r="B9912" s="189"/>
      <c r="C9912" s="189"/>
      <c r="D9912" s="189"/>
    </row>
    <row r="9913" spans="2:4">
      <c r="B9913" s="189"/>
      <c r="C9913" s="189"/>
      <c r="D9913" s="189"/>
    </row>
    <row r="9914" spans="2:4">
      <c r="B9914" s="189"/>
      <c r="C9914" s="189"/>
      <c r="D9914" s="189"/>
    </row>
    <row r="9915" spans="2:4">
      <c r="B9915" s="189"/>
      <c r="C9915" s="189"/>
      <c r="D9915" s="189"/>
    </row>
    <row r="9916" spans="2:4">
      <c r="B9916" s="189"/>
      <c r="C9916" s="189"/>
      <c r="D9916" s="189"/>
    </row>
    <row r="9917" spans="2:4">
      <c r="B9917" s="189"/>
      <c r="C9917" s="189"/>
      <c r="D9917" s="189"/>
    </row>
    <row r="9918" spans="2:4">
      <c r="B9918" s="189"/>
      <c r="C9918" s="189"/>
      <c r="D9918" s="189"/>
    </row>
    <row r="9919" spans="2:4">
      <c r="B9919" s="189"/>
      <c r="C9919" s="189"/>
      <c r="D9919" s="189"/>
    </row>
    <row r="9920" spans="2:4">
      <c r="B9920" s="189"/>
      <c r="C9920" s="189"/>
      <c r="D9920" s="189"/>
    </row>
    <row r="9921" spans="2:4">
      <c r="B9921" s="189"/>
      <c r="C9921" s="189"/>
      <c r="D9921" s="189"/>
    </row>
    <row r="9922" spans="2:4">
      <c r="B9922" s="189"/>
      <c r="C9922" s="189"/>
      <c r="D9922" s="189"/>
    </row>
    <row r="9923" spans="2:4">
      <c r="B9923" s="189"/>
      <c r="C9923" s="189"/>
      <c r="D9923" s="189"/>
    </row>
    <row r="9924" spans="2:4">
      <c r="B9924" s="189"/>
      <c r="C9924" s="189"/>
      <c r="D9924" s="189"/>
    </row>
    <row r="9925" spans="2:4">
      <c r="B9925" s="189"/>
      <c r="C9925" s="189"/>
      <c r="D9925" s="189"/>
    </row>
    <row r="9926" spans="2:4">
      <c r="B9926" s="189"/>
      <c r="C9926" s="189"/>
      <c r="D9926" s="189"/>
    </row>
    <row r="9927" spans="2:4">
      <c r="B9927" s="189"/>
      <c r="C9927" s="189"/>
      <c r="D9927" s="189"/>
    </row>
    <row r="9928" spans="2:4">
      <c r="B9928" s="189"/>
      <c r="C9928" s="189"/>
      <c r="D9928" s="189"/>
    </row>
    <row r="9929" spans="2:4">
      <c r="B9929" s="189"/>
      <c r="C9929" s="189"/>
      <c r="D9929" s="189"/>
    </row>
    <row r="9930" spans="2:4">
      <c r="B9930" s="189"/>
      <c r="C9930" s="189"/>
      <c r="D9930" s="189"/>
    </row>
    <row r="9931" spans="2:4">
      <c r="B9931" s="189"/>
      <c r="C9931" s="189"/>
      <c r="D9931" s="189"/>
    </row>
    <row r="9932" spans="2:4">
      <c r="B9932" s="189"/>
      <c r="C9932" s="189"/>
      <c r="D9932" s="189"/>
    </row>
    <row r="9933" spans="2:4">
      <c r="B9933" s="189"/>
      <c r="C9933" s="189"/>
      <c r="D9933" s="189"/>
    </row>
    <row r="9934" spans="2:4">
      <c r="B9934" s="189"/>
      <c r="C9934" s="189"/>
      <c r="D9934" s="189"/>
    </row>
    <row r="9935" spans="2:4">
      <c r="B9935" s="189"/>
      <c r="C9935" s="189"/>
      <c r="D9935" s="189"/>
    </row>
    <row r="9936" spans="2:4">
      <c r="B9936" s="189"/>
      <c r="C9936" s="189"/>
      <c r="D9936" s="189"/>
    </row>
    <row r="9937" spans="2:4">
      <c r="B9937" s="189"/>
      <c r="C9937" s="189"/>
      <c r="D9937" s="189"/>
    </row>
    <row r="9938" spans="2:4">
      <c r="B9938" s="189"/>
      <c r="C9938" s="189"/>
      <c r="D9938" s="189"/>
    </row>
    <row r="9939" spans="2:4">
      <c r="B9939" s="189"/>
      <c r="C9939" s="189"/>
      <c r="D9939" s="189"/>
    </row>
    <row r="9940" spans="2:4">
      <c r="B9940" s="189"/>
      <c r="C9940" s="189"/>
      <c r="D9940" s="189"/>
    </row>
    <row r="9941" spans="2:4">
      <c r="B9941" s="189"/>
      <c r="C9941" s="189"/>
      <c r="D9941" s="189"/>
    </row>
    <row r="9942" spans="2:4">
      <c r="B9942" s="189"/>
      <c r="C9942" s="189"/>
      <c r="D9942" s="189"/>
    </row>
    <row r="9943" spans="2:4">
      <c r="B9943" s="189"/>
      <c r="C9943" s="189"/>
      <c r="D9943" s="189"/>
    </row>
    <row r="9944" spans="2:4">
      <c r="B9944" s="189"/>
      <c r="C9944" s="189"/>
      <c r="D9944" s="189"/>
    </row>
    <row r="9945" spans="2:4">
      <c r="B9945" s="189"/>
      <c r="C9945" s="189"/>
      <c r="D9945" s="189"/>
    </row>
    <row r="9946" spans="2:4">
      <c r="B9946" s="189"/>
      <c r="C9946" s="189"/>
      <c r="D9946" s="189"/>
    </row>
    <row r="9947" spans="2:4">
      <c r="B9947" s="189"/>
      <c r="C9947" s="189"/>
      <c r="D9947" s="189"/>
    </row>
    <row r="9948" spans="2:4">
      <c r="B9948" s="189"/>
      <c r="C9948" s="189"/>
      <c r="D9948" s="189"/>
    </row>
    <row r="9949" spans="2:4">
      <c r="B9949" s="189"/>
      <c r="C9949" s="189"/>
      <c r="D9949" s="189"/>
    </row>
    <row r="9950" spans="2:4">
      <c r="B9950" s="189"/>
      <c r="C9950" s="189"/>
      <c r="D9950" s="189"/>
    </row>
    <row r="9951" spans="2:4">
      <c r="B9951" s="189"/>
      <c r="C9951" s="189"/>
      <c r="D9951" s="189"/>
    </row>
    <row r="9952" spans="2:4">
      <c r="B9952" s="189"/>
      <c r="C9952" s="189"/>
      <c r="D9952" s="189"/>
    </row>
    <row r="9953" spans="2:4">
      <c r="B9953" s="189"/>
      <c r="C9953" s="189"/>
      <c r="D9953" s="189"/>
    </row>
    <row r="9954" spans="2:4">
      <c r="B9954" s="189"/>
      <c r="C9954" s="189"/>
      <c r="D9954" s="189"/>
    </row>
    <row r="9955" spans="2:4">
      <c r="B9955" s="189"/>
      <c r="C9955" s="189"/>
      <c r="D9955" s="189"/>
    </row>
    <row r="9956" spans="2:4">
      <c r="B9956" s="189"/>
      <c r="C9956" s="189"/>
      <c r="D9956" s="189"/>
    </row>
    <row r="9957" spans="2:4">
      <c r="B9957" s="189"/>
      <c r="C9957" s="189"/>
      <c r="D9957" s="189"/>
    </row>
    <row r="9958" spans="2:4">
      <c r="B9958" s="189"/>
      <c r="C9958" s="189"/>
      <c r="D9958" s="189"/>
    </row>
    <row r="9959" spans="2:4">
      <c r="B9959" s="189"/>
      <c r="C9959" s="189"/>
      <c r="D9959" s="189"/>
    </row>
    <row r="9960" spans="2:4">
      <c r="B9960" s="189"/>
      <c r="C9960" s="189"/>
      <c r="D9960" s="189"/>
    </row>
    <row r="9961" spans="2:4">
      <c r="B9961" s="189"/>
      <c r="C9961" s="189"/>
      <c r="D9961" s="189"/>
    </row>
    <row r="9962" spans="2:4">
      <c r="B9962" s="189"/>
      <c r="C9962" s="189"/>
      <c r="D9962" s="189"/>
    </row>
    <row r="9963" spans="2:4">
      <c r="B9963" s="189"/>
      <c r="C9963" s="189"/>
      <c r="D9963" s="189"/>
    </row>
    <row r="9964" spans="2:4">
      <c r="B9964" s="189"/>
      <c r="C9964" s="189"/>
      <c r="D9964" s="189"/>
    </row>
    <row r="9965" spans="2:4">
      <c r="B9965" s="189"/>
      <c r="C9965" s="189"/>
      <c r="D9965" s="189"/>
    </row>
    <row r="9966" spans="2:4">
      <c r="B9966" s="189"/>
      <c r="C9966" s="189"/>
      <c r="D9966" s="189"/>
    </row>
    <row r="9967" spans="2:4">
      <c r="B9967" s="189"/>
      <c r="C9967" s="189"/>
      <c r="D9967" s="189"/>
    </row>
    <row r="9968" spans="2:4">
      <c r="B9968" s="189"/>
      <c r="C9968" s="189"/>
      <c r="D9968" s="189"/>
    </row>
    <row r="9969" spans="2:4">
      <c r="B9969" s="189"/>
      <c r="C9969" s="189"/>
      <c r="D9969" s="189"/>
    </row>
    <row r="9970" spans="2:4">
      <c r="B9970" s="189"/>
      <c r="C9970" s="189"/>
      <c r="D9970" s="189"/>
    </row>
    <row r="9971" spans="2:4">
      <c r="B9971" s="189"/>
      <c r="C9971" s="189"/>
      <c r="D9971" s="189"/>
    </row>
    <row r="9972" spans="2:4">
      <c r="B9972" s="189"/>
      <c r="C9972" s="189"/>
      <c r="D9972" s="189"/>
    </row>
    <row r="9973" spans="2:4">
      <c r="B9973" s="189"/>
      <c r="C9973" s="189"/>
      <c r="D9973" s="189"/>
    </row>
    <row r="9974" spans="2:4">
      <c r="B9974" s="189"/>
      <c r="C9974" s="189"/>
      <c r="D9974" s="189"/>
    </row>
    <row r="9975" spans="2:4">
      <c r="B9975" s="189"/>
      <c r="C9975" s="189"/>
      <c r="D9975" s="189"/>
    </row>
    <row r="9976" spans="2:4">
      <c r="B9976" s="189"/>
      <c r="C9976" s="189"/>
      <c r="D9976" s="189"/>
    </row>
    <row r="9977" spans="2:4">
      <c r="B9977" s="189"/>
      <c r="C9977" s="189"/>
      <c r="D9977" s="189"/>
    </row>
    <row r="9978" spans="2:4">
      <c r="B9978" s="189"/>
      <c r="C9978" s="189"/>
      <c r="D9978" s="189"/>
    </row>
    <row r="9979" spans="2:4">
      <c r="B9979" s="189"/>
      <c r="C9979" s="189"/>
      <c r="D9979" s="189"/>
    </row>
    <row r="9980" spans="2:4">
      <c r="B9980" s="189"/>
      <c r="C9980" s="189"/>
      <c r="D9980" s="189"/>
    </row>
    <row r="9981" spans="2:4">
      <c r="B9981" s="189"/>
      <c r="C9981" s="189"/>
      <c r="D9981" s="189"/>
    </row>
    <row r="9982" spans="2:4">
      <c r="B9982" s="189"/>
      <c r="C9982" s="189"/>
      <c r="D9982" s="189"/>
    </row>
    <row r="9983" spans="2:4">
      <c r="B9983" s="189"/>
      <c r="C9983" s="189"/>
      <c r="D9983" s="189"/>
    </row>
    <row r="9984" spans="2:4">
      <c r="B9984" s="189"/>
      <c r="C9984" s="189"/>
      <c r="D9984" s="189"/>
    </row>
    <row r="9985" spans="2:4">
      <c r="B9985" s="189"/>
      <c r="C9985" s="189"/>
      <c r="D9985" s="189"/>
    </row>
    <row r="9986" spans="2:4">
      <c r="B9986" s="189"/>
      <c r="C9986" s="189"/>
      <c r="D9986" s="189"/>
    </row>
    <row r="9987" spans="2:4">
      <c r="B9987" s="189"/>
      <c r="C9987" s="189"/>
      <c r="D9987" s="189"/>
    </row>
    <row r="9988" spans="2:4">
      <c r="B9988" s="189"/>
      <c r="C9988" s="189"/>
      <c r="D9988" s="189"/>
    </row>
    <row r="9989" spans="2:4">
      <c r="B9989" s="189"/>
      <c r="C9989" s="189"/>
      <c r="D9989" s="189"/>
    </row>
    <row r="9990" spans="2:4">
      <c r="B9990" s="189"/>
      <c r="C9990" s="189"/>
      <c r="D9990" s="189"/>
    </row>
    <row r="9991" spans="2:4">
      <c r="B9991" s="189"/>
      <c r="C9991" s="189"/>
      <c r="D9991" s="189"/>
    </row>
    <row r="9992" spans="2:4">
      <c r="B9992" s="189"/>
      <c r="C9992" s="189"/>
      <c r="D9992" s="189"/>
    </row>
    <row r="9993" spans="2:4">
      <c r="B9993" s="189"/>
      <c r="C9993" s="189"/>
      <c r="D9993" s="189"/>
    </row>
    <row r="9994" spans="2:4">
      <c r="B9994" s="189"/>
      <c r="C9994" s="189"/>
      <c r="D9994" s="189"/>
    </row>
    <row r="9995" spans="2:4">
      <c r="B9995" s="189"/>
      <c r="C9995" s="189"/>
      <c r="D9995" s="189"/>
    </row>
    <row r="9996" spans="2:4">
      <c r="B9996" s="189"/>
      <c r="C9996" s="189"/>
      <c r="D9996" s="189"/>
    </row>
    <row r="9997" spans="2:4">
      <c r="B9997" s="189"/>
      <c r="C9997" s="189"/>
      <c r="D9997" s="189"/>
    </row>
    <row r="9998" spans="2:4">
      <c r="B9998" s="189"/>
      <c r="C9998" s="189"/>
      <c r="D9998" s="189"/>
    </row>
    <row r="9999" spans="2:4">
      <c r="B9999" s="189"/>
      <c r="C9999" s="189"/>
      <c r="D9999" s="189"/>
    </row>
    <row r="10000" spans="2:4">
      <c r="B10000" s="189"/>
      <c r="C10000" s="189"/>
      <c r="D10000" s="189"/>
    </row>
    <row r="10001" spans="2:4">
      <c r="B10001" s="189"/>
      <c r="C10001" s="189"/>
      <c r="D10001" s="189"/>
    </row>
    <row r="10002" spans="2:4">
      <c r="B10002" s="189"/>
      <c r="C10002" s="189"/>
      <c r="D10002" s="189"/>
    </row>
    <row r="10003" spans="2:4">
      <c r="B10003" s="189"/>
      <c r="C10003" s="189"/>
      <c r="D10003" s="189"/>
    </row>
    <row r="10004" spans="2:4">
      <c r="B10004" s="189"/>
      <c r="C10004" s="189"/>
      <c r="D10004" s="189"/>
    </row>
    <row r="10005" spans="2:4">
      <c r="B10005" s="189"/>
      <c r="C10005" s="189"/>
      <c r="D10005" s="189"/>
    </row>
    <row r="10006" spans="2:4">
      <c r="B10006" s="189"/>
      <c r="C10006" s="189"/>
      <c r="D10006" s="189"/>
    </row>
    <row r="10007" spans="2:4">
      <c r="B10007" s="189"/>
      <c r="C10007" s="189"/>
      <c r="D10007" s="189"/>
    </row>
    <row r="10008" spans="2:4">
      <c r="B10008" s="189"/>
      <c r="C10008" s="189"/>
      <c r="D10008" s="189"/>
    </row>
    <row r="10009" spans="2:4">
      <c r="B10009" s="189"/>
      <c r="C10009" s="189"/>
      <c r="D10009" s="189"/>
    </row>
    <row r="10010" spans="2:4">
      <c r="B10010" s="189"/>
      <c r="C10010" s="189"/>
      <c r="D10010" s="189"/>
    </row>
    <row r="10011" spans="2:4">
      <c r="B10011" s="189"/>
      <c r="C10011" s="189"/>
      <c r="D10011" s="189"/>
    </row>
    <row r="10012" spans="2:4">
      <c r="B10012" s="189"/>
      <c r="C10012" s="189"/>
      <c r="D10012" s="189"/>
    </row>
    <row r="10013" spans="2:4">
      <c r="B10013" s="189"/>
      <c r="C10013" s="189"/>
      <c r="D10013" s="189"/>
    </row>
    <row r="10014" spans="2:4">
      <c r="B10014" s="189"/>
      <c r="C10014" s="189"/>
      <c r="D10014" s="189"/>
    </row>
    <row r="10015" spans="2:4">
      <c r="B10015" s="189"/>
      <c r="C10015" s="189"/>
      <c r="D10015" s="189"/>
    </row>
    <row r="10016" spans="2:4">
      <c r="B10016" s="189"/>
      <c r="C10016" s="189"/>
      <c r="D10016" s="189"/>
    </row>
    <row r="10017" spans="2:4">
      <c r="B10017" s="189"/>
      <c r="C10017" s="189"/>
      <c r="D10017" s="189"/>
    </row>
    <row r="10018" spans="2:4">
      <c r="B10018" s="189"/>
      <c r="C10018" s="189"/>
      <c r="D10018" s="189"/>
    </row>
    <row r="10019" spans="2:4">
      <c r="B10019" s="189"/>
      <c r="C10019" s="189"/>
      <c r="D10019" s="189"/>
    </row>
    <row r="10020" spans="2:4">
      <c r="B10020" s="189"/>
      <c r="C10020" s="189"/>
      <c r="D10020" s="189"/>
    </row>
    <row r="10021" spans="2:4">
      <c r="B10021" s="189"/>
      <c r="C10021" s="189"/>
      <c r="D10021" s="189"/>
    </row>
    <row r="10022" spans="2:4">
      <c r="B10022" s="189"/>
      <c r="C10022" s="189"/>
      <c r="D10022" s="189"/>
    </row>
    <row r="10023" spans="2:4">
      <c r="B10023" s="189"/>
      <c r="C10023" s="189"/>
      <c r="D10023" s="189"/>
    </row>
    <row r="10024" spans="2:4">
      <c r="B10024" s="189"/>
      <c r="C10024" s="189"/>
      <c r="D10024" s="189"/>
    </row>
    <row r="10025" spans="2:4">
      <c r="B10025" s="189"/>
      <c r="C10025" s="189"/>
      <c r="D10025" s="189"/>
    </row>
    <row r="10026" spans="2:4">
      <c r="B10026" s="189"/>
      <c r="C10026" s="189"/>
      <c r="D10026" s="189"/>
    </row>
    <row r="10027" spans="2:4">
      <c r="B10027" s="189"/>
      <c r="C10027" s="189"/>
      <c r="D10027" s="189"/>
    </row>
    <row r="10028" spans="2:4">
      <c r="B10028" s="189"/>
      <c r="C10028" s="189"/>
      <c r="D10028" s="189"/>
    </row>
    <row r="10029" spans="2:4">
      <c r="B10029" s="189"/>
      <c r="C10029" s="189"/>
      <c r="D10029" s="189"/>
    </row>
    <row r="10030" spans="2:4">
      <c r="B10030" s="189"/>
      <c r="C10030" s="189"/>
      <c r="D10030" s="189"/>
    </row>
    <row r="10031" spans="2:4">
      <c r="B10031" s="189"/>
      <c r="C10031" s="189"/>
      <c r="D10031" s="189"/>
    </row>
    <row r="10032" spans="2:4">
      <c r="B10032" s="189"/>
      <c r="C10032" s="189"/>
      <c r="D10032" s="189"/>
    </row>
    <row r="10033" spans="2:4">
      <c r="B10033" s="189"/>
      <c r="C10033" s="189"/>
      <c r="D10033" s="189"/>
    </row>
    <row r="10034" spans="2:4">
      <c r="B10034" s="189"/>
      <c r="C10034" s="189"/>
      <c r="D10034" s="189"/>
    </row>
    <row r="10035" spans="2:4">
      <c r="B10035" s="189"/>
      <c r="C10035" s="189"/>
      <c r="D10035" s="189"/>
    </row>
    <row r="10036" spans="2:4">
      <c r="B10036" s="189"/>
      <c r="C10036" s="189"/>
      <c r="D10036" s="189"/>
    </row>
    <row r="10037" spans="2:4">
      <c r="B10037" s="189"/>
      <c r="C10037" s="189"/>
      <c r="D10037" s="189"/>
    </row>
    <row r="10038" spans="2:4">
      <c r="B10038" s="189"/>
      <c r="C10038" s="189"/>
      <c r="D10038" s="189"/>
    </row>
    <row r="10039" spans="2:4">
      <c r="B10039" s="189"/>
      <c r="C10039" s="189"/>
      <c r="D10039" s="189"/>
    </row>
    <row r="10040" spans="2:4">
      <c r="B10040" s="189"/>
      <c r="C10040" s="189"/>
      <c r="D10040" s="189"/>
    </row>
    <row r="10041" spans="2:4">
      <c r="B10041" s="189"/>
      <c r="C10041" s="189"/>
      <c r="D10041" s="189"/>
    </row>
    <row r="10042" spans="2:4">
      <c r="B10042" s="189"/>
      <c r="C10042" s="189"/>
      <c r="D10042" s="189"/>
    </row>
    <row r="10043" spans="2:4">
      <c r="B10043" s="189"/>
      <c r="C10043" s="189"/>
      <c r="D10043" s="189"/>
    </row>
    <row r="10044" spans="2:4">
      <c r="B10044" s="189"/>
      <c r="C10044" s="189"/>
      <c r="D10044" s="189"/>
    </row>
    <row r="10045" spans="2:4">
      <c r="B10045" s="189"/>
      <c r="C10045" s="189"/>
      <c r="D10045" s="189"/>
    </row>
    <row r="10046" spans="2:4">
      <c r="B10046" s="189"/>
      <c r="C10046" s="189"/>
      <c r="D10046" s="189"/>
    </row>
    <row r="10047" spans="2:4">
      <c r="B10047" s="189"/>
      <c r="C10047" s="189"/>
      <c r="D10047" s="189"/>
    </row>
    <row r="10048" spans="2:4">
      <c r="B10048" s="189"/>
      <c r="C10048" s="189"/>
      <c r="D10048" s="189"/>
    </row>
    <row r="10049" spans="2:4">
      <c r="B10049" s="189"/>
      <c r="C10049" s="189"/>
      <c r="D10049" s="189"/>
    </row>
    <row r="10050" spans="2:4">
      <c r="B10050" s="189"/>
      <c r="C10050" s="189"/>
      <c r="D10050" s="189"/>
    </row>
    <row r="10051" spans="2:4">
      <c r="B10051" s="189"/>
      <c r="C10051" s="189"/>
      <c r="D10051" s="189"/>
    </row>
    <row r="10052" spans="2:4">
      <c r="B10052" s="189"/>
      <c r="C10052" s="189"/>
      <c r="D10052" s="189"/>
    </row>
    <row r="10053" spans="2:4">
      <c r="B10053" s="189"/>
      <c r="C10053" s="189"/>
      <c r="D10053" s="189"/>
    </row>
    <row r="10054" spans="2:4">
      <c r="B10054" s="189"/>
      <c r="C10054" s="189"/>
      <c r="D10054" s="189"/>
    </row>
    <row r="10055" spans="2:4">
      <c r="B10055" s="189"/>
      <c r="C10055" s="189"/>
      <c r="D10055" s="189"/>
    </row>
    <row r="10056" spans="2:4">
      <c r="B10056" s="189"/>
      <c r="C10056" s="189"/>
      <c r="D10056" s="189"/>
    </row>
    <row r="10057" spans="2:4">
      <c r="B10057" s="189"/>
      <c r="C10057" s="189"/>
      <c r="D10057" s="189"/>
    </row>
    <row r="10058" spans="2:4">
      <c r="B10058" s="189"/>
      <c r="C10058" s="189"/>
      <c r="D10058" s="189"/>
    </row>
    <row r="10059" spans="2:4">
      <c r="B10059" s="189"/>
      <c r="C10059" s="189"/>
      <c r="D10059" s="189"/>
    </row>
    <row r="10060" spans="2:4">
      <c r="B10060" s="189"/>
      <c r="C10060" s="189"/>
      <c r="D10060" s="189"/>
    </row>
    <row r="10061" spans="2:4">
      <c r="B10061" s="189"/>
      <c r="C10061" s="189"/>
      <c r="D10061" s="189"/>
    </row>
    <row r="10062" spans="2:4">
      <c r="B10062" s="189"/>
      <c r="C10062" s="189"/>
      <c r="D10062" s="189"/>
    </row>
    <row r="10063" spans="2:4">
      <c r="B10063" s="189"/>
      <c r="C10063" s="189"/>
      <c r="D10063" s="189"/>
    </row>
    <row r="10064" spans="2:4">
      <c r="B10064" s="189"/>
      <c r="C10064" s="189"/>
      <c r="D10064" s="189"/>
    </row>
    <row r="10065" spans="2:4">
      <c r="B10065" s="189"/>
      <c r="C10065" s="189"/>
      <c r="D10065" s="189"/>
    </row>
    <row r="10066" spans="2:4">
      <c r="B10066" s="189"/>
      <c r="C10066" s="189"/>
      <c r="D10066" s="189"/>
    </row>
    <row r="10067" spans="2:4">
      <c r="B10067" s="189"/>
      <c r="C10067" s="189"/>
      <c r="D10067" s="189"/>
    </row>
    <row r="10068" spans="2:4">
      <c r="B10068" s="189"/>
      <c r="C10068" s="189"/>
      <c r="D10068" s="189"/>
    </row>
    <row r="10069" spans="2:4">
      <c r="B10069" s="189"/>
      <c r="C10069" s="189"/>
      <c r="D10069" s="189"/>
    </row>
    <row r="10070" spans="2:4">
      <c r="B10070" s="189"/>
      <c r="C10070" s="189"/>
      <c r="D10070" s="189"/>
    </row>
    <row r="10071" spans="2:4">
      <c r="B10071" s="189"/>
      <c r="C10071" s="189"/>
      <c r="D10071" s="189"/>
    </row>
    <row r="10072" spans="2:4">
      <c r="B10072" s="189"/>
      <c r="C10072" s="189"/>
      <c r="D10072" s="189"/>
    </row>
    <row r="10073" spans="2:4">
      <c r="B10073" s="189"/>
      <c r="C10073" s="189"/>
      <c r="D10073" s="189"/>
    </row>
    <row r="10074" spans="2:4">
      <c r="B10074" s="189"/>
      <c r="C10074" s="189"/>
      <c r="D10074" s="189"/>
    </row>
    <row r="10075" spans="2:4">
      <c r="B10075" s="189"/>
      <c r="C10075" s="189"/>
      <c r="D10075" s="189"/>
    </row>
    <row r="10076" spans="2:4">
      <c r="B10076" s="189"/>
      <c r="C10076" s="189"/>
      <c r="D10076" s="189"/>
    </row>
    <row r="10077" spans="2:4">
      <c r="B10077" s="189"/>
      <c r="C10077" s="189"/>
      <c r="D10077" s="189"/>
    </row>
    <row r="10078" spans="2:4">
      <c r="B10078" s="189"/>
      <c r="C10078" s="189"/>
      <c r="D10078" s="189"/>
    </row>
    <row r="10079" spans="2:4">
      <c r="B10079" s="189"/>
      <c r="C10079" s="189"/>
      <c r="D10079" s="189"/>
    </row>
    <row r="10080" spans="2:4">
      <c r="B10080" s="189"/>
      <c r="C10080" s="189"/>
      <c r="D10080" s="189"/>
    </row>
    <row r="10081" spans="2:4">
      <c r="B10081" s="189"/>
      <c r="C10081" s="189"/>
      <c r="D10081" s="189"/>
    </row>
    <row r="10082" spans="2:4">
      <c r="B10082" s="189"/>
      <c r="C10082" s="189"/>
      <c r="D10082" s="189"/>
    </row>
    <row r="10083" spans="2:4">
      <c r="B10083" s="189"/>
      <c r="C10083" s="189"/>
      <c r="D10083" s="189"/>
    </row>
    <row r="10084" spans="2:4">
      <c r="B10084" s="189"/>
      <c r="C10084" s="189"/>
      <c r="D10084" s="189"/>
    </row>
    <row r="10085" spans="2:4">
      <c r="B10085" s="189"/>
      <c r="C10085" s="189"/>
      <c r="D10085" s="189"/>
    </row>
    <row r="10086" spans="2:4">
      <c r="B10086" s="189"/>
      <c r="C10086" s="189"/>
      <c r="D10086" s="189"/>
    </row>
    <row r="10087" spans="2:4">
      <c r="B10087" s="189"/>
      <c r="C10087" s="189"/>
      <c r="D10087" s="189"/>
    </row>
    <row r="10088" spans="2:4">
      <c r="B10088" s="189"/>
      <c r="C10088" s="189"/>
      <c r="D10088" s="189"/>
    </row>
    <row r="10089" spans="2:4">
      <c r="B10089" s="189"/>
      <c r="C10089" s="189"/>
      <c r="D10089" s="189"/>
    </row>
    <row r="10090" spans="2:4">
      <c r="B10090" s="189"/>
      <c r="C10090" s="189"/>
      <c r="D10090" s="189"/>
    </row>
    <row r="10091" spans="2:4">
      <c r="B10091" s="189"/>
      <c r="C10091" s="189"/>
      <c r="D10091" s="189"/>
    </row>
    <row r="10092" spans="2:4">
      <c r="B10092" s="189"/>
      <c r="C10092" s="189"/>
      <c r="D10092" s="189"/>
    </row>
    <row r="10093" spans="2:4">
      <c r="B10093" s="189"/>
      <c r="C10093" s="189"/>
      <c r="D10093" s="189"/>
    </row>
    <row r="10094" spans="2:4">
      <c r="B10094" s="189"/>
      <c r="C10094" s="189"/>
      <c r="D10094" s="189"/>
    </row>
    <row r="10095" spans="2:4">
      <c r="B10095" s="189"/>
      <c r="C10095" s="189"/>
      <c r="D10095" s="189"/>
    </row>
    <row r="10096" spans="2:4">
      <c r="B10096" s="189"/>
      <c r="C10096" s="189"/>
      <c r="D10096" s="189"/>
    </row>
    <row r="10097" spans="2:4">
      <c r="B10097" s="189"/>
      <c r="C10097" s="189"/>
      <c r="D10097" s="189"/>
    </row>
    <row r="10098" spans="2:4">
      <c r="B10098" s="189"/>
      <c r="C10098" s="189"/>
      <c r="D10098" s="189"/>
    </row>
    <row r="10099" spans="2:4">
      <c r="B10099" s="189"/>
      <c r="C10099" s="189"/>
      <c r="D10099" s="189"/>
    </row>
    <row r="10100" spans="2:4">
      <c r="B10100" s="189"/>
      <c r="C10100" s="189"/>
      <c r="D10100" s="189"/>
    </row>
    <row r="10101" spans="2:4">
      <c r="B10101" s="189"/>
      <c r="C10101" s="189"/>
      <c r="D10101" s="189"/>
    </row>
    <row r="10102" spans="2:4">
      <c r="B10102" s="189"/>
      <c r="C10102" s="189"/>
      <c r="D10102" s="189"/>
    </row>
    <row r="10103" spans="2:4">
      <c r="B10103" s="189"/>
      <c r="C10103" s="189"/>
      <c r="D10103" s="189"/>
    </row>
    <row r="10104" spans="2:4">
      <c r="B10104" s="189"/>
      <c r="C10104" s="189"/>
      <c r="D10104" s="189"/>
    </row>
    <row r="10105" spans="2:4">
      <c r="B10105" s="189"/>
      <c r="C10105" s="189"/>
      <c r="D10105" s="189"/>
    </row>
    <row r="10106" spans="2:4">
      <c r="B10106" s="189"/>
      <c r="C10106" s="189"/>
      <c r="D10106" s="189"/>
    </row>
    <row r="10107" spans="2:4">
      <c r="B10107" s="189"/>
      <c r="C10107" s="189"/>
      <c r="D10107" s="189"/>
    </row>
    <row r="10108" spans="2:4">
      <c r="B10108" s="189"/>
      <c r="C10108" s="189"/>
      <c r="D10108" s="189"/>
    </row>
    <row r="10109" spans="2:4">
      <c r="B10109" s="189"/>
      <c r="C10109" s="189"/>
      <c r="D10109" s="189"/>
    </row>
    <row r="10110" spans="2:4">
      <c r="B10110" s="189"/>
      <c r="C10110" s="189"/>
      <c r="D10110" s="189"/>
    </row>
    <row r="10111" spans="2:4">
      <c r="B10111" s="189"/>
      <c r="C10111" s="189"/>
      <c r="D10111" s="189"/>
    </row>
    <row r="10112" spans="2:4">
      <c r="B10112" s="189"/>
      <c r="C10112" s="189"/>
      <c r="D10112" s="189"/>
    </row>
    <row r="10113" spans="2:4">
      <c r="B10113" s="189"/>
      <c r="C10113" s="189"/>
      <c r="D10113" s="189"/>
    </row>
    <row r="10114" spans="2:4">
      <c r="B10114" s="189"/>
      <c r="C10114" s="189"/>
      <c r="D10114" s="189"/>
    </row>
    <row r="10115" spans="2:4">
      <c r="B10115" s="189"/>
      <c r="C10115" s="189"/>
      <c r="D10115" s="189"/>
    </row>
    <row r="10116" spans="2:4">
      <c r="B10116" s="189"/>
      <c r="C10116" s="189"/>
      <c r="D10116" s="189"/>
    </row>
    <row r="10117" spans="2:4">
      <c r="B10117" s="189"/>
      <c r="C10117" s="189"/>
      <c r="D10117" s="189"/>
    </row>
    <row r="10118" spans="2:4">
      <c r="B10118" s="189"/>
      <c r="C10118" s="189"/>
      <c r="D10118" s="189"/>
    </row>
    <row r="10119" spans="2:4">
      <c r="B10119" s="189"/>
      <c r="C10119" s="189"/>
      <c r="D10119" s="189"/>
    </row>
    <row r="10120" spans="2:4">
      <c r="B10120" s="189"/>
      <c r="C10120" s="189"/>
      <c r="D10120" s="189"/>
    </row>
    <row r="10121" spans="2:4">
      <c r="B10121" s="189"/>
      <c r="C10121" s="189"/>
      <c r="D10121" s="189"/>
    </row>
    <row r="10122" spans="2:4">
      <c r="B10122" s="189"/>
      <c r="C10122" s="189"/>
      <c r="D10122" s="189"/>
    </row>
    <row r="10123" spans="2:4">
      <c r="B10123" s="189"/>
      <c r="C10123" s="189"/>
      <c r="D10123" s="189"/>
    </row>
    <row r="10124" spans="2:4">
      <c r="B10124" s="189"/>
      <c r="C10124" s="189"/>
      <c r="D10124" s="189"/>
    </row>
    <row r="10125" spans="2:4">
      <c r="B10125" s="189"/>
      <c r="C10125" s="189"/>
      <c r="D10125" s="189"/>
    </row>
    <row r="10126" spans="2:4">
      <c r="B10126" s="189"/>
      <c r="C10126" s="189"/>
      <c r="D10126" s="189"/>
    </row>
    <row r="10127" spans="2:4">
      <c r="B10127" s="189"/>
      <c r="C10127" s="189"/>
      <c r="D10127" s="189"/>
    </row>
    <row r="10128" spans="2:4">
      <c r="B10128" s="189"/>
      <c r="C10128" s="189"/>
      <c r="D10128" s="189"/>
    </row>
    <row r="10129" spans="2:4">
      <c r="B10129" s="189"/>
      <c r="C10129" s="189"/>
      <c r="D10129" s="189"/>
    </row>
    <row r="10130" spans="2:4">
      <c r="B10130" s="189"/>
      <c r="C10130" s="189"/>
      <c r="D10130" s="189"/>
    </row>
    <row r="10131" spans="2:4">
      <c r="B10131" s="189"/>
      <c r="C10131" s="189"/>
      <c r="D10131" s="189"/>
    </row>
    <row r="10132" spans="2:4">
      <c r="B10132" s="189"/>
      <c r="C10132" s="189"/>
      <c r="D10132" s="189"/>
    </row>
    <row r="10133" spans="2:4">
      <c r="B10133" s="189"/>
      <c r="C10133" s="189"/>
      <c r="D10133" s="189"/>
    </row>
    <row r="10134" spans="2:4">
      <c r="B10134" s="189"/>
      <c r="C10134" s="189"/>
      <c r="D10134" s="189"/>
    </row>
    <row r="10135" spans="2:4">
      <c r="B10135" s="189"/>
      <c r="C10135" s="189"/>
      <c r="D10135" s="189"/>
    </row>
    <row r="10136" spans="2:4">
      <c r="B10136" s="189"/>
      <c r="C10136" s="189"/>
      <c r="D10136" s="189"/>
    </row>
    <row r="10137" spans="2:4">
      <c r="B10137" s="189"/>
      <c r="C10137" s="189"/>
      <c r="D10137" s="189"/>
    </row>
    <row r="10138" spans="2:4">
      <c r="B10138" s="189"/>
      <c r="C10138" s="189"/>
      <c r="D10138" s="189"/>
    </row>
    <row r="10139" spans="2:4">
      <c r="B10139" s="189"/>
      <c r="C10139" s="189"/>
      <c r="D10139" s="189"/>
    </row>
    <row r="10140" spans="2:4">
      <c r="B10140" s="189"/>
      <c r="C10140" s="189"/>
      <c r="D10140" s="189"/>
    </row>
    <row r="10141" spans="2:4">
      <c r="B10141" s="189"/>
      <c r="C10141" s="189"/>
      <c r="D10141" s="189"/>
    </row>
    <row r="10142" spans="2:4">
      <c r="B10142" s="189"/>
      <c r="C10142" s="189"/>
      <c r="D10142" s="189"/>
    </row>
    <row r="10143" spans="2:4">
      <c r="B10143" s="189"/>
      <c r="C10143" s="189"/>
      <c r="D10143" s="189"/>
    </row>
    <row r="10144" spans="2:4">
      <c r="B10144" s="189"/>
      <c r="C10144" s="189"/>
      <c r="D10144" s="189"/>
    </row>
    <row r="10145" spans="2:4">
      <c r="B10145" s="189"/>
      <c r="C10145" s="189"/>
      <c r="D10145" s="189"/>
    </row>
    <row r="10146" spans="2:4">
      <c r="B10146" s="189"/>
      <c r="C10146" s="189"/>
      <c r="D10146" s="189"/>
    </row>
    <row r="10147" spans="2:4">
      <c r="B10147" s="189"/>
      <c r="C10147" s="189"/>
      <c r="D10147" s="189"/>
    </row>
    <row r="10148" spans="2:4">
      <c r="B10148" s="189"/>
      <c r="C10148" s="189"/>
      <c r="D10148" s="189"/>
    </row>
    <row r="10149" spans="2:4">
      <c r="B10149" s="189"/>
      <c r="C10149" s="189"/>
      <c r="D10149" s="189"/>
    </row>
    <row r="10150" spans="2:4">
      <c r="B10150" s="189"/>
      <c r="C10150" s="189"/>
      <c r="D10150" s="189"/>
    </row>
    <row r="10151" spans="2:4">
      <c r="B10151" s="189"/>
      <c r="C10151" s="189"/>
      <c r="D10151" s="189"/>
    </row>
    <row r="10152" spans="2:4">
      <c r="B10152" s="189"/>
      <c r="C10152" s="189"/>
      <c r="D10152" s="189"/>
    </row>
    <row r="10153" spans="2:4">
      <c r="B10153" s="189"/>
      <c r="C10153" s="189"/>
      <c r="D10153" s="189"/>
    </row>
    <row r="10154" spans="2:4">
      <c r="B10154" s="189"/>
      <c r="C10154" s="189"/>
      <c r="D10154" s="189"/>
    </row>
    <row r="10155" spans="2:4">
      <c r="B10155" s="189"/>
      <c r="C10155" s="189"/>
      <c r="D10155" s="189"/>
    </row>
    <row r="10156" spans="2:4">
      <c r="B10156" s="189"/>
      <c r="C10156" s="189"/>
      <c r="D10156" s="189"/>
    </row>
    <row r="10157" spans="2:4">
      <c r="B10157" s="189"/>
      <c r="C10157" s="189"/>
      <c r="D10157" s="189"/>
    </row>
    <row r="10158" spans="2:4">
      <c r="B10158" s="189"/>
      <c r="C10158" s="189"/>
      <c r="D10158" s="189"/>
    </row>
    <row r="10159" spans="2:4">
      <c r="B10159" s="189"/>
      <c r="C10159" s="189"/>
      <c r="D10159" s="189"/>
    </row>
    <row r="10160" spans="2:4">
      <c r="B10160" s="189"/>
      <c r="C10160" s="189"/>
      <c r="D10160" s="189"/>
    </row>
    <row r="10161" spans="2:4">
      <c r="B10161" s="189"/>
      <c r="C10161" s="189"/>
      <c r="D10161" s="189"/>
    </row>
    <row r="10162" spans="2:4">
      <c r="B10162" s="189"/>
      <c r="C10162" s="189"/>
      <c r="D10162" s="189"/>
    </row>
    <row r="10163" spans="2:4">
      <c r="B10163" s="189"/>
      <c r="C10163" s="189"/>
      <c r="D10163" s="189"/>
    </row>
    <row r="10164" spans="2:4">
      <c r="B10164" s="189"/>
      <c r="C10164" s="189"/>
      <c r="D10164" s="189"/>
    </row>
    <row r="10165" spans="2:4">
      <c r="B10165" s="189"/>
      <c r="C10165" s="189"/>
      <c r="D10165" s="189"/>
    </row>
    <row r="10166" spans="2:4">
      <c r="B10166" s="189"/>
      <c r="C10166" s="189"/>
      <c r="D10166" s="189"/>
    </row>
    <row r="10167" spans="2:4">
      <c r="B10167" s="189"/>
      <c r="C10167" s="189"/>
      <c r="D10167" s="189"/>
    </row>
    <row r="10168" spans="2:4">
      <c r="B10168" s="189"/>
      <c r="C10168" s="189"/>
      <c r="D10168" s="189"/>
    </row>
    <row r="10169" spans="2:4">
      <c r="B10169" s="189"/>
      <c r="C10169" s="189"/>
      <c r="D10169" s="189"/>
    </row>
    <row r="10170" spans="2:4">
      <c r="B10170" s="189"/>
      <c r="C10170" s="189"/>
      <c r="D10170" s="189"/>
    </row>
    <row r="10171" spans="2:4">
      <c r="B10171" s="189"/>
      <c r="C10171" s="189"/>
      <c r="D10171" s="189"/>
    </row>
    <row r="10172" spans="2:4">
      <c r="B10172" s="189"/>
      <c r="C10172" s="189"/>
      <c r="D10172" s="189"/>
    </row>
    <row r="10173" spans="2:4">
      <c r="B10173" s="189"/>
      <c r="C10173" s="189"/>
      <c r="D10173" s="189"/>
    </row>
    <row r="10174" spans="2:4">
      <c r="B10174" s="189"/>
      <c r="C10174" s="189"/>
      <c r="D10174" s="189"/>
    </row>
    <row r="10175" spans="2:4">
      <c r="B10175" s="189"/>
      <c r="C10175" s="189"/>
      <c r="D10175" s="189"/>
    </row>
    <row r="10176" spans="2:4">
      <c r="B10176" s="189"/>
      <c r="C10176" s="189"/>
      <c r="D10176" s="189"/>
    </row>
    <row r="10177" spans="2:4">
      <c r="B10177" s="189"/>
      <c r="C10177" s="189"/>
      <c r="D10177" s="189"/>
    </row>
    <row r="10178" spans="2:4">
      <c r="B10178" s="189"/>
      <c r="C10178" s="189"/>
      <c r="D10178" s="189"/>
    </row>
    <row r="10179" spans="2:4">
      <c r="B10179" s="189"/>
      <c r="C10179" s="189"/>
      <c r="D10179" s="189"/>
    </row>
    <row r="10180" spans="2:4">
      <c r="B10180" s="189"/>
      <c r="C10180" s="189"/>
      <c r="D10180" s="189"/>
    </row>
    <row r="10181" spans="2:4">
      <c r="B10181" s="189"/>
      <c r="C10181" s="189"/>
      <c r="D10181" s="189"/>
    </row>
    <row r="10182" spans="2:4">
      <c r="B10182" s="189"/>
      <c r="C10182" s="189"/>
      <c r="D10182" s="189"/>
    </row>
    <row r="10183" spans="2:4">
      <c r="B10183" s="189"/>
      <c r="C10183" s="189"/>
      <c r="D10183" s="189"/>
    </row>
    <row r="10184" spans="2:4">
      <c r="B10184" s="189"/>
      <c r="C10184" s="189"/>
      <c r="D10184" s="189"/>
    </row>
    <row r="10185" spans="2:4">
      <c r="B10185" s="189"/>
      <c r="C10185" s="189"/>
      <c r="D10185" s="189"/>
    </row>
    <row r="10186" spans="2:4">
      <c r="B10186" s="189"/>
      <c r="C10186" s="189"/>
      <c r="D10186" s="189"/>
    </row>
    <row r="10187" spans="2:4">
      <c r="B10187" s="189"/>
      <c r="C10187" s="189"/>
      <c r="D10187" s="189"/>
    </row>
    <row r="10188" spans="2:4">
      <c r="B10188" s="189"/>
      <c r="C10188" s="189"/>
      <c r="D10188" s="189"/>
    </row>
    <row r="10189" spans="2:4">
      <c r="B10189" s="189"/>
      <c r="C10189" s="189"/>
      <c r="D10189" s="189"/>
    </row>
    <row r="10190" spans="2:4">
      <c r="B10190" s="189"/>
      <c r="C10190" s="189"/>
      <c r="D10190" s="189"/>
    </row>
    <row r="10191" spans="2:4">
      <c r="B10191" s="189"/>
      <c r="C10191" s="189"/>
      <c r="D10191" s="189"/>
    </row>
    <row r="10192" spans="2:4">
      <c r="B10192" s="189"/>
      <c r="C10192" s="189"/>
      <c r="D10192" s="189"/>
    </row>
    <row r="10193" spans="2:4">
      <c r="B10193" s="189"/>
      <c r="C10193" s="189"/>
      <c r="D10193" s="189"/>
    </row>
    <row r="10194" spans="2:4">
      <c r="B10194" s="189"/>
      <c r="C10194" s="189"/>
      <c r="D10194" s="189"/>
    </row>
    <row r="10195" spans="2:4">
      <c r="B10195" s="189"/>
      <c r="C10195" s="189"/>
      <c r="D10195" s="189"/>
    </row>
    <row r="10196" spans="2:4">
      <c r="B10196" s="189"/>
      <c r="C10196" s="189"/>
      <c r="D10196" s="189"/>
    </row>
    <row r="10197" spans="2:4">
      <c r="B10197" s="189"/>
      <c r="C10197" s="189"/>
      <c r="D10197" s="189"/>
    </row>
    <row r="10198" spans="2:4">
      <c r="B10198" s="189"/>
      <c r="C10198" s="189"/>
      <c r="D10198" s="189"/>
    </row>
    <row r="10199" spans="2:4">
      <c r="B10199" s="189"/>
      <c r="C10199" s="189"/>
      <c r="D10199" s="189"/>
    </row>
    <row r="10200" spans="2:4">
      <c r="B10200" s="189"/>
      <c r="C10200" s="189"/>
      <c r="D10200" s="189"/>
    </row>
    <row r="10201" spans="2:4">
      <c r="B10201" s="189"/>
      <c r="C10201" s="189"/>
      <c r="D10201" s="189"/>
    </row>
    <row r="10202" spans="2:4">
      <c r="B10202" s="189"/>
      <c r="C10202" s="189"/>
      <c r="D10202" s="189"/>
    </row>
    <row r="10203" spans="2:4">
      <c r="B10203" s="189"/>
      <c r="C10203" s="189"/>
      <c r="D10203" s="189"/>
    </row>
    <row r="10204" spans="2:4">
      <c r="B10204" s="189"/>
      <c r="C10204" s="189"/>
      <c r="D10204" s="189"/>
    </row>
    <row r="10205" spans="2:4">
      <c r="B10205" s="189"/>
      <c r="C10205" s="189"/>
      <c r="D10205" s="189"/>
    </row>
    <row r="10206" spans="2:4">
      <c r="B10206" s="189"/>
      <c r="C10206" s="189"/>
      <c r="D10206" s="189"/>
    </row>
    <row r="10207" spans="2:4">
      <c r="B10207" s="189"/>
      <c r="C10207" s="189"/>
      <c r="D10207" s="189"/>
    </row>
    <row r="10208" spans="2:4">
      <c r="B10208" s="189"/>
      <c r="C10208" s="189"/>
      <c r="D10208" s="189"/>
    </row>
    <row r="10209" spans="2:4">
      <c r="B10209" s="189"/>
      <c r="C10209" s="189"/>
      <c r="D10209" s="189"/>
    </row>
    <row r="10210" spans="2:4">
      <c r="B10210" s="189"/>
      <c r="C10210" s="189"/>
      <c r="D10210" s="189"/>
    </row>
    <row r="10211" spans="2:4">
      <c r="B10211" s="189"/>
      <c r="C10211" s="189"/>
      <c r="D10211" s="189"/>
    </row>
    <row r="10212" spans="2:4">
      <c r="B10212" s="189"/>
      <c r="C10212" s="189"/>
      <c r="D10212" s="189"/>
    </row>
    <row r="10213" spans="2:4">
      <c r="B10213" s="189"/>
      <c r="C10213" s="189"/>
      <c r="D10213" s="189"/>
    </row>
    <row r="10214" spans="2:4">
      <c r="B10214" s="189"/>
      <c r="C10214" s="189"/>
      <c r="D10214" s="189"/>
    </row>
    <row r="10215" spans="2:4">
      <c r="B10215" s="189"/>
      <c r="C10215" s="189"/>
      <c r="D10215" s="189"/>
    </row>
    <row r="10216" spans="2:4">
      <c r="B10216" s="189"/>
      <c r="C10216" s="189"/>
      <c r="D10216" s="189"/>
    </row>
    <row r="10217" spans="2:4">
      <c r="B10217" s="189"/>
      <c r="C10217" s="189"/>
      <c r="D10217" s="189"/>
    </row>
    <row r="10218" spans="2:4">
      <c r="B10218" s="189"/>
      <c r="C10218" s="189"/>
      <c r="D10218" s="189"/>
    </row>
    <row r="10219" spans="2:4">
      <c r="B10219" s="189"/>
      <c r="C10219" s="189"/>
      <c r="D10219" s="189"/>
    </row>
    <row r="10220" spans="2:4">
      <c r="B10220" s="189"/>
      <c r="C10220" s="189"/>
      <c r="D10220" s="189"/>
    </row>
    <row r="10221" spans="2:4">
      <c r="B10221" s="189"/>
      <c r="C10221" s="189"/>
      <c r="D10221" s="189"/>
    </row>
    <row r="10222" spans="2:4">
      <c r="B10222" s="189"/>
      <c r="C10222" s="189"/>
      <c r="D10222" s="189"/>
    </row>
    <row r="10223" spans="2:4">
      <c r="B10223" s="189"/>
      <c r="C10223" s="189"/>
      <c r="D10223" s="189"/>
    </row>
    <row r="10224" spans="2:4">
      <c r="B10224" s="189"/>
      <c r="C10224" s="189"/>
      <c r="D10224" s="189"/>
    </row>
    <row r="10225" spans="2:4">
      <c r="B10225" s="189"/>
      <c r="C10225" s="189"/>
      <c r="D10225" s="189"/>
    </row>
    <row r="10226" spans="2:4">
      <c r="B10226" s="189"/>
      <c r="C10226" s="189"/>
      <c r="D10226" s="189"/>
    </row>
    <row r="10227" spans="2:4">
      <c r="B10227" s="189"/>
      <c r="C10227" s="189"/>
      <c r="D10227" s="189"/>
    </row>
    <row r="10228" spans="2:4">
      <c r="B10228" s="189"/>
      <c r="C10228" s="189"/>
      <c r="D10228" s="189"/>
    </row>
    <row r="10229" spans="2:4">
      <c r="B10229" s="189"/>
      <c r="C10229" s="189"/>
      <c r="D10229" s="189"/>
    </row>
    <row r="10230" spans="2:4">
      <c r="B10230" s="189"/>
      <c r="C10230" s="189"/>
      <c r="D10230" s="189"/>
    </row>
    <row r="10231" spans="2:4">
      <c r="B10231" s="189"/>
      <c r="C10231" s="189"/>
      <c r="D10231" s="189"/>
    </row>
    <row r="10232" spans="2:4">
      <c r="B10232" s="189"/>
      <c r="C10232" s="189"/>
      <c r="D10232" s="189"/>
    </row>
    <row r="10233" spans="2:4">
      <c r="B10233" s="189"/>
      <c r="C10233" s="189"/>
      <c r="D10233" s="189"/>
    </row>
    <row r="10234" spans="2:4">
      <c r="B10234" s="189"/>
      <c r="C10234" s="189"/>
      <c r="D10234" s="189"/>
    </row>
    <row r="10235" spans="2:4">
      <c r="B10235" s="189"/>
      <c r="C10235" s="189"/>
      <c r="D10235" s="189"/>
    </row>
    <row r="10236" spans="2:4">
      <c r="B10236" s="189"/>
      <c r="C10236" s="189"/>
      <c r="D10236" s="189"/>
    </row>
    <row r="10237" spans="2:4">
      <c r="B10237" s="189"/>
      <c r="C10237" s="189"/>
      <c r="D10237" s="189"/>
    </row>
    <row r="10238" spans="2:4">
      <c r="B10238" s="189"/>
      <c r="C10238" s="189"/>
      <c r="D10238" s="189"/>
    </row>
    <row r="10239" spans="2:4">
      <c r="B10239" s="189"/>
      <c r="C10239" s="189"/>
      <c r="D10239" s="189"/>
    </row>
    <row r="10240" spans="2:4">
      <c r="B10240" s="189"/>
      <c r="C10240" s="189"/>
      <c r="D10240" s="189"/>
    </row>
    <row r="10241" spans="2:4">
      <c r="B10241" s="189"/>
      <c r="C10241" s="189"/>
      <c r="D10241" s="189"/>
    </row>
    <row r="10242" spans="2:4">
      <c r="B10242" s="189"/>
      <c r="C10242" s="189"/>
      <c r="D10242" s="189"/>
    </row>
    <row r="10243" spans="2:4">
      <c r="B10243" s="189"/>
      <c r="C10243" s="189"/>
      <c r="D10243" s="189"/>
    </row>
    <row r="10244" spans="2:4">
      <c r="B10244" s="189"/>
      <c r="C10244" s="189"/>
      <c r="D10244" s="189"/>
    </row>
    <row r="10245" spans="2:4">
      <c r="B10245" s="189"/>
      <c r="C10245" s="189"/>
      <c r="D10245" s="189"/>
    </row>
    <row r="10246" spans="2:4">
      <c r="B10246" s="189"/>
      <c r="C10246" s="189"/>
      <c r="D10246" s="189"/>
    </row>
    <row r="10247" spans="2:4">
      <c r="B10247" s="189"/>
      <c r="C10247" s="189"/>
      <c r="D10247" s="189"/>
    </row>
    <row r="10248" spans="2:4">
      <c r="B10248" s="189"/>
      <c r="C10248" s="189"/>
      <c r="D10248" s="189"/>
    </row>
    <row r="10249" spans="2:4">
      <c r="B10249" s="189"/>
      <c r="C10249" s="189"/>
      <c r="D10249" s="189"/>
    </row>
    <row r="10250" spans="2:4">
      <c r="B10250" s="189"/>
      <c r="C10250" s="189"/>
      <c r="D10250" s="189"/>
    </row>
    <row r="10251" spans="2:4">
      <c r="B10251" s="189"/>
      <c r="C10251" s="189"/>
      <c r="D10251" s="189"/>
    </row>
    <row r="10252" spans="2:4">
      <c r="B10252" s="189"/>
      <c r="C10252" s="189"/>
      <c r="D10252" s="189"/>
    </row>
    <row r="10253" spans="2:4">
      <c r="B10253" s="189"/>
      <c r="C10253" s="189"/>
      <c r="D10253" s="189"/>
    </row>
    <row r="10254" spans="2:4">
      <c r="B10254" s="189"/>
      <c r="C10254" s="189"/>
      <c r="D10254" s="189"/>
    </row>
    <row r="10255" spans="2:4">
      <c r="B10255" s="189"/>
      <c r="C10255" s="189"/>
      <c r="D10255" s="189"/>
    </row>
    <row r="10256" spans="2:4">
      <c r="B10256" s="189"/>
      <c r="C10256" s="189"/>
      <c r="D10256" s="189"/>
    </row>
    <row r="10257" spans="2:4">
      <c r="B10257" s="189"/>
      <c r="C10257" s="189"/>
      <c r="D10257" s="189"/>
    </row>
    <row r="10258" spans="2:4">
      <c r="B10258" s="189"/>
      <c r="C10258" s="189"/>
      <c r="D10258" s="189"/>
    </row>
    <row r="10259" spans="2:4">
      <c r="B10259" s="189"/>
      <c r="C10259" s="189"/>
      <c r="D10259" s="189"/>
    </row>
    <row r="10260" spans="2:4">
      <c r="B10260" s="189"/>
      <c r="C10260" s="189"/>
      <c r="D10260" s="189"/>
    </row>
    <row r="10261" spans="2:4">
      <c r="B10261" s="189"/>
      <c r="C10261" s="189"/>
      <c r="D10261" s="189"/>
    </row>
    <row r="10262" spans="2:4">
      <c r="B10262" s="189"/>
      <c r="C10262" s="189"/>
      <c r="D10262" s="189"/>
    </row>
    <row r="10263" spans="2:4">
      <c r="B10263" s="189"/>
      <c r="C10263" s="189"/>
      <c r="D10263" s="189"/>
    </row>
    <row r="10264" spans="2:4">
      <c r="B10264" s="189"/>
      <c r="C10264" s="189"/>
      <c r="D10264" s="189"/>
    </row>
    <row r="10265" spans="2:4">
      <c r="B10265" s="189"/>
      <c r="C10265" s="189"/>
      <c r="D10265" s="189"/>
    </row>
    <row r="10266" spans="2:4">
      <c r="B10266" s="189"/>
      <c r="C10266" s="189"/>
      <c r="D10266" s="189"/>
    </row>
    <row r="10267" spans="2:4">
      <c r="B10267" s="189"/>
      <c r="C10267" s="189"/>
      <c r="D10267" s="189"/>
    </row>
    <row r="10268" spans="2:4">
      <c r="B10268" s="189"/>
      <c r="C10268" s="189"/>
      <c r="D10268" s="189"/>
    </row>
    <row r="10269" spans="2:4">
      <c r="B10269" s="189"/>
      <c r="C10269" s="189"/>
      <c r="D10269" s="189"/>
    </row>
    <row r="10270" spans="2:4">
      <c r="B10270" s="189"/>
      <c r="C10270" s="189"/>
      <c r="D10270" s="189"/>
    </row>
    <row r="10271" spans="2:4">
      <c r="B10271" s="189"/>
      <c r="C10271" s="189"/>
      <c r="D10271" s="189"/>
    </row>
    <row r="10272" spans="2:4">
      <c r="B10272" s="189"/>
      <c r="C10272" s="189"/>
      <c r="D10272" s="189"/>
    </row>
    <row r="10273" spans="2:4">
      <c r="B10273" s="189"/>
      <c r="C10273" s="189"/>
      <c r="D10273" s="189"/>
    </row>
    <row r="10274" spans="2:4">
      <c r="B10274" s="189"/>
      <c r="C10274" s="189"/>
      <c r="D10274" s="189"/>
    </row>
    <row r="10275" spans="2:4">
      <c r="B10275" s="189"/>
      <c r="C10275" s="189"/>
      <c r="D10275" s="189"/>
    </row>
    <row r="10276" spans="2:4">
      <c r="B10276" s="189"/>
      <c r="C10276" s="189"/>
      <c r="D10276" s="189"/>
    </row>
    <row r="10277" spans="2:4">
      <c r="B10277" s="189"/>
      <c r="C10277" s="189"/>
      <c r="D10277" s="189"/>
    </row>
    <row r="10278" spans="2:4">
      <c r="B10278" s="189"/>
      <c r="C10278" s="189"/>
      <c r="D10278" s="189"/>
    </row>
    <row r="10279" spans="2:4">
      <c r="B10279" s="189"/>
      <c r="C10279" s="189"/>
      <c r="D10279" s="189"/>
    </row>
    <row r="10280" spans="2:4">
      <c r="B10280" s="189"/>
      <c r="C10280" s="189"/>
      <c r="D10280" s="189"/>
    </row>
    <row r="10281" spans="2:4">
      <c r="B10281" s="189"/>
      <c r="C10281" s="189"/>
      <c r="D10281" s="189"/>
    </row>
    <row r="10282" spans="2:4">
      <c r="B10282" s="189"/>
      <c r="C10282" s="189"/>
      <c r="D10282" s="189"/>
    </row>
    <row r="10283" spans="2:4">
      <c r="B10283" s="189"/>
      <c r="C10283" s="189"/>
      <c r="D10283" s="189"/>
    </row>
    <row r="10284" spans="2:4">
      <c r="B10284" s="189"/>
      <c r="C10284" s="189"/>
      <c r="D10284" s="189"/>
    </row>
    <row r="10285" spans="2:4">
      <c r="B10285" s="189"/>
      <c r="C10285" s="189"/>
      <c r="D10285" s="189"/>
    </row>
    <row r="10286" spans="2:4">
      <c r="B10286" s="189"/>
      <c r="C10286" s="189"/>
      <c r="D10286" s="189"/>
    </row>
    <row r="10287" spans="2:4">
      <c r="B10287" s="189"/>
      <c r="C10287" s="189"/>
      <c r="D10287" s="189"/>
    </row>
    <row r="10288" spans="2:4">
      <c r="B10288" s="189"/>
      <c r="C10288" s="189"/>
      <c r="D10288" s="189"/>
    </row>
    <row r="10289" spans="2:4">
      <c r="B10289" s="189"/>
      <c r="C10289" s="189"/>
      <c r="D10289" s="189"/>
    </row>
    <row r="10290" spans="2:4">
      <c r="B10290" s="189"/>
      <c r="C10290" s="189"/>
      <c r="D10290" s="189"/>
    </row>
    <row r="10291" spans="2:4">
      <c r="B10291" s="189"/>
      <c r="C10291" s="189"/>
      <c r="D10291" s="189"/>
    </row>
    <row r="10292" spans="2:4">
      <c r="B10292" s="189"/>
      <c r="C10292" s="189"/>
      <c r="D10292" s="189"/>
    </row>
    <row r="10293" spans="2:4">
      <c r="B10293" s="189"/>
      <c r="C10293" s="189"/>
      <c r="D10293" s="189"/>
    </row>
    <row r="10294" spans="2:4">
      <c r="B10294" s="189"/>
      <c r="C10294" s="189"/>
      <c r="D10294" s="189"/>
    </row>
    <row r="10295" spans="2:4">
      <c r="B10295" s="189"/>
      <c r="C10295" s="189"/>
      <c r="D10295" s="189"/>
    </row>
    <row r="10296" spans="2:4">
      <c r="B10296" s="189"/>
      <c r="C10296" s="189"/>
      <c r="D10296" s="189"/>
    </row>
    <row r="10297" spans="2:4">
      <c r="B10297" s="189"/>
      <c r="C10297" s="189"/>
      <c r="D10297" s="189"/>
    </row>
    <row r="10298" spans="2:4">
      <c r="B10298" s="189"/>
      <c r="C10298" s="189"/>
      <c r="D10298" s="189"/>
    </row>
    <row r="10299" spans="2:4">
      <c r="B10299" s="189"/>
      <c r="C10299" s="189"/>
      <c r="D10299" s="189"/>
    </row>
    <row r="10300" spans="2:4">
      <c r="B10300" s="189"/>
      <c r="C10300" s="189"/>
      <c r="D10300" s="189"/>
    </row>
    <row r="10301" spans="2:4">
      <c r="B10301" s="189"/>
      <c r="C10301" s="189"/>
      <c r="D10301" s="189"/>
    </row>
    <row r="10302" spans="2:4">
      <c r="B10302" s="189"/>
      <c r="C10302" s="189"/>
      <c r="D10302" s="189"/>
    </row>
    <row r="10303" spans="2:4">
      <c r="B10303" s="189"/>
      <c r="C10303" s="189"/>
      <c r="D10303" s="189"/>
    </row>
    <row r="10304" spans="2:4">
      <c r="B10304" s="189"/>
      <c r="C10304" s="189"/>
      <c r="D10304" s="189"/>
    </row>
    <row r="10305" spans="2:4">
      <c r="B10305" s="189"/>
      <c r="C10305" s="189"/>
      <c r="D10305" s="189"/>
    </row>
    <row r="10306" spans="2:4">
      <c r="B10306" s="189"/>
      <c r="C10306" s="189"/>
      <c r="D10306" s="189"/>
    </row>
    <row r="10307" spans="2:4">
      <c r="B10307" s="189"/>
      <c r="C10307" s="189"/>
      <c r="D10307" s="189"/>
    </row>
    <row r="10308" spans="2:4">
      <c r="B10308" s="189"/>
      <c r="C10308" s="189"/>
      <c r="D10308" s="189"/>
    </row>
    <row r="10309" spans="2:4">
      <c r="B10309" s="189"/>
      <c r="C10309" s="189"/>
      <c r="D10309" s="189"/>
    </row>
    <row r="10310" spans="2:4">
      <c r="B10310" s="189"/>
      <c r="C10310" s="189"/>
      <c r="D10310" s="189"/>
    </row>
    <row r="10311" spans="2:4">
      <c r="B10311" s="189"/>
      <c r="C10311" s="189"/>
      <c r="D10311" s="189"/>
    </row>
    <row r="10312" spans="2:4">
      <c r="B10312" s="189"/>
      <c r="C10312" s="189"/>
      <c r="D10312" s="189"/>
    </row>
    <row r="10313" spans="2:4">
      <c r="B10313" s="189"/>
      <c r="C10313" s="189"/>
      <c r="D10313" s="189"/>
    </row>
    <row r="10314" spans="2:4">
      <c r="B10314" s="189"/>
      <c r="C10314" s="189"/>
      <c r="D10314" s="189"/>
    </row>
    <row r="10315" spans="2:4">
      <c r="B10315" s="189"/>
      <c r="C10315" s="189"/>
      <c r="D10315" s="189"/>
    </row>
    <row r="10316" spans="2:4">
      <c r="B10316" s="189"/>
      <c r="C10316" s="189"/>
      <c r="D10316" s="189"/>
    </row>
    <row r="10317" spans="2:4">
      <c r="B10317" s="189"/>
      <c r="C10317" s="189"/>
      <c r="D10317" s="189"/>
    </row>
    <row r="10318" spans="2:4">
      <c r="B10318" s="189"/>
      <c r="C10318" s="189"/>
      <c r="D10318" s="189"/>
    </row>
    <row r="10319" spans="2:4">
      <c r="B10319" s="189"/>
      <c r="C10319" s="189"/>
      <c r="D10319" s="189"/>
    </row>
    <row r="10320" spans="2:4">
      <c r="B10320" s="189"/>
      <c r="C10320" s="189"/>
      <c r="D10320" s="189"/>
    </row>
    <row r="10321" spans="2:4">
      <c r="B10321" s="189"/>
      <c r="C10321" s="189"/>
      <c r="D10321" s="189"/>
    </row>
    <row r="10322" spans="2:4">
      <c r="B10322" s="189"/>
      <c r="C10322" s="189"/>
      <c r="D10322" s="189"/>
    </row>
    <row r="10323" spans="2:4">
      <c r="B10323" s="189"/>
      <c r="C10323" s="189"/>
      <c r="D10323" s="189"/>
    </row>
    <row r="10324" spans="2:4">
      <c r="B10324" s="189"/>
      <c r="C10324" s="189"/>
      <c r="D10324" s="189"/>
    </row>
    <row r="10325" spans="2:4">
      <c r="B10325" s="189"/>
      <c r="C10325" s="189"/>
      <c r="D10325" s="189"/>
    </row>
    <row r="10326" spans="2:4">
      <c r="B10326" s="189"/>
      <c r="C10326" s="189"/>
      <c r="D10326" s="189"/>
    </row>
    <row r="10327" spans="2:4">
      <c r="B10327" s="189"/>
      <c r="C10327" s="189"/>
      <c r="D10327" s="189"/>
    </row>
    <row r="10328" spans="2:4">
      <c r="B10328" s="189"/>
      <c r="C10328" s="189"/>
      <c r="D10328" s="189"/>
    </row>
    <row r="10329" spans="2:4">
      <c r="B10329" s="189"/>
      <c r="C10329" s="189"/>
      <c r="D10329" s="189"/>
    </row>
    <row r="10330" spans="2:4">
      <c r="B10330" s="189"/>
      <c r="C10330" s="189"/>
      <c r="D10330" s="189"/>
    </row>
    <row r="10331" spans="2:4">
      <c r="B10331" s="189"/>
      <c r="C10331" s="189"/>
      <c r="D10331" s="189"/>
    </row>
    <row r="10332" spans="2:4">
      <c r="B10332" s="189"/>
      <c r="C10332" s="189"/>
      <c r="D10332" s="189"/>
    </row>
    <row r="10333" spans="2:4">
      <c r="B10333" s="189"/>
      <c r="C10333" s="189"/>
      <c r="D10333" s="189"/>
    </row>
    <row r="10334" spans="2:4">
      <c r="B10334" s="189"/>
      <c r="C10334" s="189"/>
      <c r="D10334" s="189"/>
    </row>
    <row r="10335" spans="2:4">
      <c r="B10335" s="189"/>
      <c r="C10335" s="189"/>
      <c r="D10335" s="189"/>
    </row>
    <row r="10336" spans="2:4">
      <c r="B10336" s="189"/>
      <c r="C10336" s="189"/>
      <c r="D10336" s="189"/>
    </row>
    <row r="10337" spans="2:4">
      <c r="B10337" s="189"/>
      <c r="C10337" s="189"/>
      <c r="D10337" s="189"/>
    </row>
    <row r="10338" spans="2:4">
      <c r="B10338" s="189"/>
      <c r="C10338" s="189"/>
      <c r="D10338" s="189"/>
    </row>
    <row r="10339" spans="2:4">
      <c r="B10339" s="189"/>
      <c r="C10339" s="189"/>
      <c r="D10339" s="189"/>
    </row>
    <row r="10340" spans="2:4">
      <c r="B10340" s="189"/>
      <c r="C10340" s="189"/>
      <c r="D10340" s="189"/>
    </row>
    <row r="10341" spans="2:4">
      <c r="B10341" s="189"/>
      <c r="C10341" s="189"/>
      <c r="D10341" s="189"/>
    </row>
    <row r="10342" spans="2:4">
      <c r="B10342" s="189"/>
      <c r="C10342" s="189"/>
      <c r="D10342" s="189"/>
    </row>
    <row r="10343" spans="2:4">
      <c r="B10343" s="189"/>
      <c r="C10343" s="189"/>
      <c r="D10343" s="189"/>
    </row>
    <row r="10344" spans="2:4">
      <c r="B10344" s="189"/>
      <c r="C10344" s="189"/>
      <c r="D10344" s="189"/>
    </row>
    <row r="10345" spans="2:4">
      <c r="B10345" s="189"/>
      <c r="C10345" s="189"/>
      <c r="D10345" s="189"/>
    </row>
    <row r="10346" spans="2:4">
      <c r="B10346" s="189"/>
      <c r="C10346" s="189"/>
      <c r="D10346" s="189"/>
    </row>
    <row r="10347" spans="2:4">
      <c r="B10347" s="189"/>
      <c r="C10347" s="189"/>
      <c r="D10347" s="189"/>
    </row>
    <row r="10348" spans="2:4">
      <c r="B10348" s="189"/>
      <c r="C10348" s="189"/>
      <c r="D10348" s="189"/>
    </row>
    <row r="10349" spans="2:4">
      <c r="B10349" s="189"/>
      <c r="C10349" s="189"/>
      <c r="D10349" s="189"/>
    </row>
    <row r="10350" spans="2:4">
      <c r="B10350" s="189"/>
      <c r="C10350" s="189"/>
      <c r="D10350" s="189"/>
    </row>
    <row r="10351" spans="2:4">
      <c r="B10351" s="189"/>
      <c r="C10351" s="189"/>
      <c r="D10351" s="189"/>
    </row>
    <row r="10352" spans="2:4">
      <c r="B10352" s="189"/>
      <c r="C10352" s="189"/>
      <c r="D10352" s="189"/>
    </row>
    <row r="10353" spans="2:4">
      <c r="B10353" s="189"/>
      <c r="C10353" s="189"/>
      <c r="D10353" s="189"/>
    </row>
    <row r="10354" spans="2:4">
      <c r="B10354" s="189"/>
      <c r="C10354" s="189"/>
      <c r="D10354" s="189"/>
    </row>
    <row r="10355" spans="2:4">
      <c r="B10355" s="189"/>
      <c r="C10355" s="189"/>
      <c r="D10355" s="189"/>
    </row>
    <row r="10356" spans="2:4">
      <c r="B10356" s="189"/>
      <c r="C10356" s="189"/>
      <c r="D10356" s="189"/>
    </row>
    <row r="10357" spans="2:4">
      <c r="B10357" s="189"/>
      <c r="C10357" s="189"/>
      <c r="D10357" s="189"/>
    </row>
    <row r="10358" spans="2:4">
      <c r="B10358" s="189"/>
      <c r="C10358" s="189"/>
      <c r="D10358" s="189"/>
    </row>
    <row r="10359" spans="2:4">
      <c r="B10359" s="189"/>
      <c r="C10359" s="189"/>
      <c r="D10359" s="189"/>
    </row>
    <row r="10360" spans="2:4">
      <c r="B10360" s="189"/>
      <c r="C10360" s="189"/>
      <c r="D10360" s="189"/>
    </row>
    <row r="10361" spans="2:4">
      <c r="B10361" s="189"/>
      <c r="C10361" s="189"/>
      <c r="D10361" s="189"/>
    </row>
    <row r="10362" spans="2:4">
      <c r="B10362" s="189"/>
      <c r="C10362" s="189"/>
      <c r="D10362" s="189"/>
    </row>
    <row r="10363" spans="2:4">
      <c r="B10363" s="189"/>
      <c r="C10363" s="189"/>
      <c r="D10363" s="189"/>
    </row>
    <row r="10364" spans="2:4">
      <c r="B10364" s="189"/>
      <c r="C10364" s="189"/>
      <c r="D10364" s="189"/>
    </row>
    <row r="10365" spans="2:4">
      <c r="B10365" s="189"/>
      <c r="C10365" s="189"/>
      <c r="D10365" s="189"/>
    </row>
    <row r="10366" spans="2:4">
      <c r="B10366" s="189"/>
      <c r="C10366" s="189"/>
      <c r="D10366" s="189"/>
    </row>
    <row r="10367" spans="2:4">
      <c r="B10367" s="189"/>
      <c r="C10367" s="189"/>
      <c r="D10367" s="189"/>
    </row>
    <row r="10368" spans="2:4">
      <c r="B10368" s="189"/>
      <c r="C10368" s="189"/>
      <c r="D10368" s="189"/>
    </row>
    <row r="10369" spans="2:4">
      <c r="B10369" s="189"/>
      <c r="C10369" s="189"/>
      <c r="D10369" s="189"/>
    </row>
    <row r="10370" spans="2:4">
      <c r="B10370" s="189"/>
      <c r="C10370" s="189"/>
      <c r="D10370" s="189"/>
    </row>
    <row r="10371" spans="2:4">
      <c r="B10371" s="189"/>
      <c r="C10371" s="189"/>
      <c r="D10371" s="189"/>
    </row>
    <row r="10372" spans="2:4">
      <c r="B10372" s="189"/>
      <c r="C10372" s="189"/>
      <c r="D10372" s="189"/>
    </row>
    <row r="10373" spans="2:4">
      <c r="B10373" s="189"/>
      <c r="C10373" s="189"/>
      <c r="D10373" s="189"/>
    </row>
    <row r="10374" spans="2:4">
      <c r="B10374" s="189"/>
      <c r="C10374" s="189"/>
      <c r="D10374" s="189"/>
    </row>
    <row r="10375" spans="2:4">
      <c r="B10375" s="189"/>
      <c r="C10375" s="189"/>
      <c r="D10375" s="189"/>
    </row>
    <row r="10376" spans="2:4">
      <c r="B10376" s="189"/>
      <c r="C10376" s="189"/>
      <c r="D10376" s="189"/>
    </row>
    <row r="10377" spans="2:4">
      <c r="B10377" s="189"/>
      <c r="C10377" s="189"/>
      <c r="D10377" s="189"/>
    </row>
    <row r="10378" spans="2:4">
      <c r="B10378" s="189"/>
      <c r="C10378" s="189"/>
      <c r="D10378" s="189"/>
    </row>
    <row r="10379" spans="2:4">
      <c r="B10379" s="189"/>
      <c r="C10379" s="189"/>
      <c r="D10379" s="189"/>
    </row>
    <row r="10380" spans="2:4">
      <c r="B10380" s="189"/>
      <c r="C10380" s="189"/>
      <c r="D10380" s="189"/>
    </row>
    <row r="10381" spans="2:4">
      <c r="B10381" s="189"/>
      <c r="C10381" s="189"/>
      <c r="D10381" s="189"/>
    </row>
    <row r="10382" spans="2:4">
      <c r="B10382" s="189"/>
      <c r="C10382" s="189"/>
      <c r="D10382" s="189"/>
    </row>
    <row r="10383" spans="2:4">
      <c r="B10383" s="189"/>
      <c r="C10383" s="189"/>
      <c r="D10383" s="189"/>
    </row>
    <row r="10384" spans="2:4">
      <c r="B10384" s="189"/>
      <c r="C10384" s="189"/>
      <c r="D10384" s="189"/>
    </row>
    <row r="10385" spans="2:4">
      <c r="B10385" s="189"/>
      <c r="C10385" s="189"/>
      <c r="D10385" s="189"/>
    </row>
    <row r="10386" spans="2:4">
      <c r="B10386" s="189"/>
      <c r="C10386" s="189"/>
      <c r="D10386" s="189"/>
    </row>
    <row r="10387" spans="2:4">
      <c r="B10387" s="189"/>
      <c r="C10387" s="189"/>
      <c r="D10387" s="189"/>
    </row>
    <row r="10388" spans="2:4">
      <c r="B10388" s="189"/>
      <c r="C10388" s="189"/>
      <c r="D10388" s="189"/>
    </row>
    <row r="10389" spans="2:4">
      <c r="B10389" s="189"/>
      <c r="C10389" s="189"/>
      <c r="D10389" s="189"/>
    </row>
    <row r="10390" spans="2:4">
      <c r="B10390" s="189"/>
      <c r="C10390" s="189"/>
      <c r="D10390" s="189"/>
    </row>
    <row r="10391" spans="2:4">
      <c r="B10391" s="189"/>
      <c r="C10391" s="189"/>
      <c r="D10391" s="189"/>
    </row>
    <row r="10392" spans="2:4">
      <c r="B10392" s="189"/>
      <c r="C10392" s="189"/>
      <c r="D10392" s="189"/>
    </row>
    <row r="10393" spans="2:4">
      <c r="B10393" s="189"/>
      <c r="C10393" s="189"/>
      <c r="D10393" s="189"/>
    </row>
    <row r="10394" spans="2:4">
      <c r="B10394" s="189"/>
      <c r="C10394" s="189"/>
      <c r="D10394" s="189"/>
    </row>
    <row r="10395" spans="2:4">
      <c r="B10395" s="189"/>
      <c r="C10395" s="189"/>
      <c r="D10395" s="189"/>
    </row>
    <row r="10396" spans="2:4">
      <c r="B10396" s="189"/>
      <c r="C10396" s="189"/>
      <c r="D10396" s="189"/>
    </row>
    <row r="10397" spans="2:4">
      <c r="B10397" s="189"/>
      <c r="C10397" s="189"/>
      <c r="D10397" s="189"/>
    </row>
    <row r="10398" spans="2:4">
      <c r="B10398" s="189"/>
      <c r="C10398" s="189"/>
      <c r="D10398" s="189"/>
    </row>
    <row r="10399" spans="2:4">
      <c r="B10399" s="189"/>
      <c r="C10399" s="189"/>
      <c r="D10399" s="189"/>
    </row>
    <row r="10400" spans="2:4">
      <c r="B10400" s="189"/>
      <c r="C10400" s="189"/>
      <c r="D10400" s="189"/>
    </row>
    <row r="10401" spans="2:4">
      <c r="B10401" s="189"/>
      <c r="C10401" s="189"/>
      <c r="D10401" s="189"/>
    </row>
    <row r="10402" spans="2:4">
      <c r="B10402" s="189"/>
      <c r="C10402" s="189"/>
      <c r="D10402" s="189"/>
    </row>
    <row r="10403" spans="2:4">
      <c r="B10403" s="189"/>
      <c r="C10403" s="189"/>
      <c r="D10403" s="189"/>
    </row>
    <row r="10404" spans="2:4">
      <c r="B10404" s="189"/>
      <c r="C10404" s="189"/>
      <c r="D10404" s="189"/>
    </row>
    <row r="10405" spans="2:4">
      <c r="B10405" s="189"/>
      <c r="C10405" s="189"/>
      <c r="D10405" s="189"/>
    </row>
    <row r="10406" spans="2:4">
      <c r="B10406" s="189"/>
      <c r="C10406" s="189"/>
      <c r="D10406" s="189"/>
    </row>
    <row r="10407" spans="2:4">
      <c r="B10407" s="189"/>
      <c r="C10407" s="189"/>
      <c r="D10407" s="189"/>
    </row>
    <row r="10408" spans="2:4">
      <c r="B10408" s="189"/>
      <c r="C10408" s="189"/>
      <c r="D10408" s="189"/>
    </row>
    <row r="10409" spans="2:4">
      <c r="B10409" s="189"/>
      <c r="C10409" s="189"/>
      <c r="D10409" s="189"/>
    </row>
    <row r="10410" spans="2:4">
      <c r="B10410" s="189"/>
      <c r="C10410" s="189"/>
      <c r="D10410" s="189"/>
    </row>
    <row r="10411" spans="2:4">
      <c r="B10411" s="189"/>
      <c r="C10411" s="189"/>
      <c r="D10411" s="189"/>
    </row>
    <row r="10412" spans="2:4">
      <c r="B10412" s="189"/>
      <c r="C10412" s="189"/>
      <c r="D10412" s="189"/>
    </row>
    <row r="10413" spans="2:4">
      <c r="B10413" s="189"/>
      <c r="C10413" s="189"/>
      <c r="D10413" s="189"/>
    </row>
    <row r="10414" spans="2:4">
      <c r="B10414" s="189"/>
      <c r="C10414" s="189"/>
      <c r="D10414" s="189"/>
    </row>
    <row r="10415" spans="2:4">
      <c r="B10415" s="189"/>
      <c r="C10415" s="189"/>
      <c r="D10415" s="189"/>
    </row>
    <row r="10416" spans="2:4">
      <c r="B10416" s="189"/>
      <c r="C10416" s="189"/>
      <c r="D10416" s="189"/>
    </row>
    <row r="10417" spans="2:4">
      <c r="B10417" s="189"/>
      <c r="C10417" s="189"/>
      <c r="D10417" s="189"/>
    </row>
    <row r="10418" spans="2:4">
      <c r="B10418" s="189"/>
      <c r="C10418" s="189"/>
      <c r="D10418" s="189"/>
    </row>
    <row r="10419" spans="2:4">
      <c r="B10419" s="189"/>
      <c r="C10419" s="189"/>
      <c r="D10419" s="189"/>
    </row>
    <row r="10420" spans="2:4">
      <c r="B10420" s="189"/>
      <c r="C10420" s="189"/>
      <c r="D10420" s="189"/>
    </row>
    <row r="10421" spans="2:4">
      <c r="B10421" s="189"/>
      <c r="C10421" s="189"/>
      <c r="D10421" s="189"/>
    </row>
    <row r="10422" spans="2:4">
      <c r="B10422" s="189"/>
      <c r="C10422" s="189"/>
      <c r="D10422" s="189"/>
    </row>
    <row r="10423" spans="2:4">
      <c r="B10423" s="189"/>
      <c r="C10423" s="189"/>
      <c r="D10423" s="189"/>
    </row>
    <row r="10424" spans="2:4">
      <c r="B10424" s="189"/>
      <c r="C10424" s="189"/>
      <c r="D10424" s="189"/>
    </row>
    <row r="10425" spans="2:4">
      <c r="B10425" s="189"/>
      <c r="C10425" s="189"/>
      <c r="D10425" s="189"/>
    </row>
    <row r="10426" spans="2:4">
      <c r="B10426" s="189"/>
      <c r="C10426" s="189"/>
      <c r="D10426" s="189"/>
    </row>
    <row r="10427" spans="2:4">
      <c r="B10427" s="189"/>
      <c r="C10427" s="189"/>
      <c r="D10427" s="189"/>
    </row>
    <row r="10428" spans="2:4">
      <c r="B10428" s="189"/>
      <c r="C10428" s="189"/>
      <c r="D10428" s="189"/>
    </row>
    <row r="10429" spans="2:4">
      <c r="B10429" s="189"/>
      <c r="C10429" s="189"/>
      <c r="D10429" s="189"/>
    </row>
    <row r="10430" spans="2:4">
      <c r="B10430" s="189"/>
      <c r="C10430" s="189"/>
      <c r="D10430" s="189"/>
    </row>
    <row r="10431" spans="2:4">
      <c r="B10431" s="189"/>
      <c r="C10431" s="189"/>
      <c r="D10431" s="189"/>
    </row>
    <row r="10432" spans="2:4">
      <c r="B10432" s="189"/>
      <c r="C10432" s="189"/>
      <c r="D10432" s="189"/>
    </row>
    <row r="10433" spans="2:4">
      <c r="B10433" s="189"/>
      <c r="C10433" s="189"/>
      <c r="D10433" s="189"/>
    </row>
    <row r="10434" spans="2:4">
      <c r="B10434" s="189"/>
      <c r="C10434" s="189"/>
      <c r="D10434" s="189"/>
    </row>
    <row r="10435" spans="2:4">
      <c r="B10435" s="189"/>
      <c r="C10435" s="189"/>
      <c r="D10435" s="189"/>
    </row>
    <row r="10436" spans="2:4">
      <c r="B10436" s="189"/>
      <c r="C10436" s="189"/>
      <c r="D10436" s="189"/>
    </row>
    <row r="10437" spans="2:4">
      <c r="B10437" s="189"/>
      <c r="C10437" s="189"/>
      <c r="D10437" s="189"/>
    </row>
    <row r="10438" spans="2:4">
      <c r="B10438" s="189"/>
      <c r="C10438" s="189"/>
      <c r="D10438" s="189"/>
    </row>
    <row r="10439" spans="2:4">
      <c r="B10439" s="189"/>
      <c r="C10439" s="189"/>
      <c r="D10439" s="189"/>
    </row>
    <row r="10440" spans="2:4">
      <c r="B10440" s="189"/>
      <c r="C10440" s="189"/>
      <c r="D10440" s="189"/>
    </row>
    <row r="10441" spans="2:4">
      <c r="B10441" s="189"/>
      <c r="C10441" s="189"/>
      <c r="D10441" s="189"/>
    </row>
    <row r="10442" spans="2:4">
      <c r="B10442" s="189"/>
      <c r="C10442" s="189"/>
      <c r="D10442" s="189"/>
    </row>
    <row r="10443" spans="2:4">
      <c r="B10443" s="189"/>
      <c r="C10443" s="189"/>
      <c r="D10443" s="189"/>
    </row>
    <row r="10444" spans="2:4">
      <c r="B10444" s="189"/>
      <c r="C10444" s="189"/>
      <c r="D10444" s="189"/>
    </row>
    <row r="10445" spans="2:4">
      <c r="B10445" s="189"/>
      <c r="C10445" s="189"/>
      <c r="D10445" s="189"/>
    </row>
    <row r="10446" spans="2:4">
      <c r="B10446" s="189"/>
      <c r="C10446" s="189"/>
      <c r="D10446" s="189"/>
    </row>
    <row r="10447" spans="2:4">
      <c r="B10447" s="189"/>
      <c r="C10447" s="189"/>
      <c r="D10447" s="189"/>
    </row>
    <row r="10448" spans="2:4">
      <c r="B10448" s="189"/>
      <c r="C10448" s="189"/>
      <c r="D10448" s="189"/>
    </row>
    <row r="10449" spans="2:4">
      <c r="B10449" s="189"/>
      <c r="C10449" s="189"/>
      <c r="D10449" s="189"/>
    </row>
    <row r="10450" spans="2:4">
      <c r="B10450" s="189"/>
      <c r="C10450" s="189"/>
      <c r="D10450" s="189"/>
    </row>
    <row r="10451" spans="2:4">
      <c r="B10451" s="189"/>
      <c r="C10451" s="189"/>
      <c r="D10451" s="189"/>
    </row>
    <row r="10452" spans="2:4">
      <c r="B10452" s="189"/>
      <c r="C10452" s="189"/>
      <c r="D10452" s="189"/>
    </row>
    <row r="10453" spans="2:4">
      <c r="B10453" s="189"/>
      <c r="C10453" s="189"/>
      <c r="D10453" s="189"/>
    </row>
    <row r="10454" spans="2:4">
      <c r="B10454" s="189"/>
      <c r="C10454" s="189"/>
      <c r="D10454" s="189"/>
    </row>
    <row r="10455" spans="2:4">
      <c r="B10455" s="189"/>
      <c r="C10455" s="189"/>
      <c r="D10455" s="189"/>
    </row>
    <row r="10456" spans="2:4">
      <c r="B10456" s="189"/>
      <c r="C10456" s="189"/>
      <c r="D10456" s="189"/>
    </row>
    <row r="10457" spans="2:4">
      <c r="B10457" s="189"/>
      <c r="C10457" s="189"/>
      <c r="D10457" s="189"/>
    </row>
    <row r="10458" spans="2:4">
      <c r="B10458" s="189"/>
      <c r="C10458" s="189"/>
      <c r="D10458" s="189"/>
    </row>
    <row r="10459" spans="2:4">
      <c r="B10459" s="189"/>
      <c r="C10459" s="189"/>
      <c r="D10459" s="189"/>
    </row>
    <row r="10460" spans="2:4">
      <c r="B10460" s="189"/>
      <c r="C10460" s="189"/>
      <c r="D10460" s="189"/>
    </row>
    <row r="10461" spans="2:4">
      <c r="B10461" s="189"/>
      <c r="C10461" s="189"/>
      <c r="D10461" s="189"/>
    </row>
    <row r="10462" spans="2:4">
      <c r="B10462" s="189"/>
      <c r="C10462" s="189"/>
      <c r="D10462" s="189"/>
    </row>
    <row r="10463" spans="2:4">
      <c r="B10463" s="189"/>
      <c r="C10463" s="189"/>
      <c r="D10463" s="189"/>
    </row>
    <row r="10464" spans="2:4">
      <c r="B10464" s="189"/>
      <c r="C10464" s="189"/>
      <c r="D10464" s="189"/>
    </row>
    <row r="10465" spans="2:4">
      <c r="B10465" s="189"/>
      <c r="C10465" s="189"/>
      <c r="D10465" s="189"/>
    </row>
    <row r="10466" spans="2:4">
      <c r="B10466" s="189"/>
      <c r="C10466" s="189"/>
      <c r="D10466" s="189"/>
    </row>
    <row r="10467" spans="2:4">
      <c r="B10467" s="189"/>
      <c r="C10467" s="189"/>
      <c r="D10467" s="189"/>
    </row>
    <row r="10468" spans="2:4">
      <c r="B10468" s="189"/>
      <c r="C10468" s="189"/>
      <c r="D10468" s="189"/>
    </row>
    <row r="10469" spans="2:4">
      <c r="B10469" s="189"/>
      <c r="C10469" s="189"/>
      <c r="D10469" s="189"/>
    </row>
    <row r="10470" spans="2:4">
      <c r="B10470" s="189"/>
      <c r="C10470" s="189"/>
      <c r="D10470" s="189"/>
    </row>
    <row r="10471" spans="2:4">
      <c r="B10471" s="189"/>
      <c r="C10471" s="189"/>
      <c r="D10471" s="189"/>
    </row>
    <row r="10472" spans="2:4">
      <c r="B10472" s="189"/>
      <c r="C10472" s="189"/>
      <c r="D10472" s="189"/>
    </row>
    <row r="10473" spans="2:4">
      <c r="B10473" s="189"/>
      <c r="C10473" s="189"/>
      <c r="D10473" s="189"/>
    </row>
    <row r="10474" spans="2:4">
      <c r="B10474" s="189"/>
      <c r="C10474" s="189"/>
      <c r="D10474" s="189"/>
    </row>
    <row r="10475" spans="2:4">
      <c r="B10475" s="189"/>
      <c r="C10475" s="189"/>
      <c r="D10475" s="189"/>
    </row>
    <row r="10476" spans="2:4">
      <c r="B10476" s="189"/>
      <c r="C10476" s="189"/>
      <c r="D10476" s="189"/>
    </row>
    <row r="10477" spans="2:4">
      <c r="B10477" s="189"/>
      <c r="C10477" s="189"/>
      <c r="D10477" s="189"/>
    </row>
    <row r="10478" spans="2:4">
      <c r="B10478" s="189"/>
      <c r="C10478" s="189"/>
      <c r="D10478" s="189"/>
    </row>
    <row r="10479" spans="2:4">
      <c r="B10479" s="189"/>
      <c r="C10479" s="189"/>
      <c r="D10479" s="189"/>
    </row>
    <row r="10480" spans="2:4">
      <c r="B10480" s="189"/>
      <c r="C10480" s="189"/>
      <c r="D10480" s="189"/>
    </row>
    <row r="10481" spans="2:4">
      <c r="B10481" s="189"/>
      <c r="C10481" s="189"/>
      <c r="D10481" s="189"/>
    </row>
    <row r="10482" spans="2:4">
      <c r="B10482" s="189"/>
      <c r="C10482" s="189"/>
      <c r="D10482" s="189"/>
    </row>
    <row r="10483" spans="2:4">
      <c r="B10483" s="189"/>
      <c r="C10483" s="189"/>
      <c r="D10483" s="189"/>
    </row>
    <row r="10484" spans="2:4">
      <c r="B10484" s="189"/>
      <c r="C10484" s="189"/>
      <c r="D10484" s="189"/>
    </row>
    <row r="10485" spans="2:4">
      <c r="B10485" s="189"/>
      <c r="C10485" s="189"/>
      <c r="D10485" s="189"/>
    </row>
    <row r="10486" spans="2:4">
      <c r="B10486" s="189"/>
      <c r="C10486" s="189"/>
      <c r="D10486" s="189"/>
    </row>
    <row r="10487" spans="2:4">
      <c r="B10487" s="189"/>
      <c r="C10487" s="189"/>
      <c r="D10487" s="189"/>
    </row>
    <row r="10488" spans="2:4">
      <c r="B10488" s="189"/>
      <c r="C10488" s="189"/>
      <c r="D10488" s="189"/>
    </row>
    <row r="10489" spans="2:4">
      <c r="B10489" s="189"/>
      <c r="C10489" s="189"/>
      <c r="D10489" s="189"/>
    </row>
    <row r="10490" spans="2:4">
      <c r="B10490" s="189"/>
      <c r="C10490" s="189"/>
      <c r="D10490" s="189"/>
    </row>
    <row r="10491" spans="2:4">
      <c r="B10491" s="189"/>
      <c r="C10491" s="189"/>
      <c r="D10491" s="189"/>
    </row>
    <row r="10492" spans="2:4">
      <c r="B10492" s="189"/>
      <c r="C10492" s="189"/>
      <c r="D10492" s="189"/>
    </row>
    <row r="10493" spans="2:4">
      <c r="B10493" s="189"/>
      <c r="C10493" s="189"/>
      <c r="D10493" s="189"/>
    </row>
    <row r="10494" spans="2:4">
      <c r="B10494" s="189"/>
      <c r="C10494" s="189"/>
      <c r="D10494" s="189"/>
    </row>
    <row r="10495" spans="2:4">
      <c r="B10495" s="189"/>
      <c r="C10495" s="189"/>
      <c r="D10495" s="189"/>
    </row>
    <row r="10496" spans="2:4">
      <c r="B10496" s="189"/>
      <c r="C10496" s="189"/>
      <c r="D10496" s="189"/>
    </row>
    <row r="10497" spans="2:4">
      <c r="B10497" s="189"/>
      <c r="C10497" s="189"/>
      <c r="D10497" s="189"/>
    </row>
    <row r="10498" spans="2:4">
      <c r="B10498" s="189"/>
      <c r="C10498" s="189"/>
      <c r="D10498" s="189"/>
    </row>
    <row r="10499" spans="2:4">
      <c r="B10499" s="189"/>
      <c r="C10499" s="189"/>
      <c r="D10499" s="189"/>
    </row>
    <row r="10500" spans="2:4">
      <c r="B10500" s="189"/>
      <c r="C10500" s="189"/>
      <c r="D10500" s="189"/>
    </row>
    <row r="10501" spans="2:4">
      <c r="B10501" s="189"/>
      <c r="C10501" s="189"/>
      <c r="D10501" s="189"/>
    </row>
    <row r="10502" spans="2:4">
      <c r="B10502" s="189"/>
      <c r="C10502" s="189"/>
      <c r="D10502" s="189"/>
    </row>
    <row r="10503" spans="2:4">
      <c r="B10503" s="189"/>
      <c r="C10503" s="189"/>
      <c r="D10503" s="189"/>
    </row>
    <row r="10504" spans="2:4">
      <c r="B10504" s="189"/>
      <c r="C10504" s="189"/>
      <c r="D10504" s="189"/>
    </row>
    <row r="10505" spans="2:4">
      <c r="B10505" s="189"/>
      <c r="C10505" s="189"/>
      <c r="D10505" s="189"/>
    </row>
    <row r="10506" spans="2:4">
      <c r="B10506" s="189"/>
      <c r="C10506" s="189"/>
      <c r="D10506" s="189"/>
    </row>
    <row r="10507" spans="2:4">
      <c r="B10507" s="189"/>
      <c r="C10507" s="189"/>
      <c r="D10507" s="189"/>
    </row>
    <row r="10508" spans="2:4">
      <c r="B10508" s="189"/>
      <c r="C10508" s="189"/>
      <c r="D10508" s="189"/>
    </row>
    <row r="10509" spans="2:4">
      <c r="B10509" s="189"/>
      <c r="C10509" s="189"/>
      <c r="D10509" s="189"/>
    </row>
    <row r="10510" spans="2:4">
      <c r="B10510" s="189"/>
      <c r="C10510" s="189"/>
      <c r="D10510" s="189"/>
    </row>
    <row r="10511" spans="2:4">
      <c r="B10511" s="189"/>
      <c r="C10511" s="189"/>
      <c r="D10511" s="189"/>
    </row>
    <row r="10512" spans="2:4">
      <c r="B10512" s="189"/>
      <c r="C10512" s="189"/>
      <c r="D10512" s="189"/>
    </row>
    <row r="10513" spans="2:4">
      <c r="B10513" s="189"/>
      <c r="C10513" s="189"/>
      <c r="D10513" s="189"/>
    </row>
    <row r="10514" spans="2:4">
      <c r="B10514" s="189"/>
      <c r="C10514" s="189"/>
      <c r="D10514" s="189"/>
    </row>
    <row r="10515" spans="2:4">
      <c r="B10515" s="189"/>
      <c r="C10515" s="189"/>
      <c r="D10515" s="189"/>
    </row>
    <row r="10516" spans="2:4">
      <c r="B10516" s="189"/>
      <c r="C10516" s="189"/>
      <c r="D10516" s="189"/>
    </row>
    <row r="10517" spans="2:4">
      <c r="B10517" s="189"/>
      <c r="C10517" s="189"/>
      <c r="D10517" s="189"/>
    </row>
    <row r="10518" spans="2:4">
      <c r="B10518" s="189"/>
      <c r="C10518" s="189"/>
      <c r="D10518" s="189"/>
    </row>
    <row r="10519" spans="2:4">
      <c r="B10519" s="189"/>
      <c r="C10519" s="189"/>
      <c r="D10519" s="189"/>
    </row>
    <row r="10520" spans="2:4">
      <c r="B10520" s="189"/>
      <c r="C10520" s="189"/>
      <c r="D10520" s="189"/>
    </row>
    <row r="10521" spans="2:4">
      <c r="B10521" s="189"/>
      <c r="C10521" s="189"/>
      <c r="D10521" s="189"/>
    </row>
    <row r="10522" spans="2:4">
      <c r="B10522" s="189"/>
      <c r="C10522" s="189"/>
      <c r="D10522" s="189"/>
    </row>
    <row r="10523" spans="2:4">
      <c r="B10523" s="189"/>
      <c r="C10523" s="189"/>
      <c r="D10523" s="189"/>
    </row>
    <row r="10524" spans="2:4">
      <c r="B10524" s="189"/>
      <c r="C10524" s="189"/>
      <c r="D10524" s="189"/>
    </row>
    <row r="10525" spans="2:4">
      <c r="B10525" s="189"/>
      <c r="C10525" s="189"/>
      <c r="D10525" s="189"/>
    </row>
    <row r="10526" spans="2:4">
      <c r="B10526" s="189"/>
      <c r="C10526" s="189"/>
      <c r="D10526" s="189"/>
    </row>
    <row r="10527" spans="2:4">
      <c r="B10527" s="189"/>
      <c r="C10527" s="189"/>
      <c r="D10527" s="189"/>
    </row>
    <row r="10528" spans="2:4">
      <c r="B10528" s="189"/>
      <c r="C10528" s="189"/>
      <c r="D10528" s="189"/>
    </row>
    <row r="10529" spans="2:4">
      <c r="B10529" s="189"/>
      <c r="C10529" s="189"/>
      <c r="D10529" s="189"/>
    </row>
    <row r="10530" spans="2:4">
      <c r="B10530" s="189"/>
      <c r="C10530" s="189"/>
      <c r="D10530" s="189"/>
    </row>
    <row r="10531" spans="2:4">
      <c r="B10531" s="189"/>
      <c r="C10531" s="189"/>
      <c r="D10531" s="189"/>
    </row>
    <row r="10532" spans="2:4">
      <c r="B10532" s="189"/>
      <c r="C10532" s="189"/>
      <c r="D10532" s="189"/>
    </row>
    <row r="10533" spans="2:4">
      <c r="B10533" s="189"/>
      <c r="C10533" s="189"/>
      <c r="D10533" s="189"/>
    </row>
    <row r="10534" spans="2:4">
      <c r="B10534" s="189"/>
      <c r="C10534" s="189"/>
      <c r="D10534" s="189"/>
    </row>
    <row r="10535" spans="2:4">
      <c r="B10535" s="189"/>
      <c r="C10535" s="189"/>
      <c r="D10535" s="189"/>
    </row>
    <row r="10536" spans="2:4">
      <c r="B10536" s="189"/>
      <c r="C10536" s="189"/>
      <c r="D10536" s="189"/>
    </row>
    <row r="10537" spans="2:4">
      <c r="B10537" s="189"/>
      <c r="C10537" s="189"/>
      <c r="D10537" s="189"/>
    </row>
    <row r="10538" spans="2:4">
      <c r="B10538" s="189"/>
      <c r="C10538" s="189"/>
      <c r="D10538" s="189"/>
    </row>
    <row r="10539" spans="2:4">
      <c r="B10539" s="189"/>
      <c r="C10539" s="189"/>
      <c r="D10539" s="189"/>
    </row>
    <row r="10540" spans="2:4">
      <c r="B10540" s="189"/>
      <c r="C10540" s="189"/>
      <c r="D10540" s="189"/>
    </row>
    <row r="10541" spans="2:4">
      <c r="B10541" s="189"/>
      <c r="C10541" s="189"/>
      <c r="D10541" s="189"/>
    </row>
    <row r="10542" spans="2:4">
      <c r="B10542" s="189"/>
      <c r="C10542" s="189"/>
      <c r="D10542" s="189"/>
    </row>
    <row r="10543" spans="2:4">
      <c r="B10543" s="189"/>
      <c r="C10543" s="189"/>
      <c r="D10543" s="189"/>
    </row>
    <row r="10544" spans="2:4">
      <c r="B10544" s="189"/>
      <c r="C10544" s="189"/>
      <c r="D10544" s="189"/>
    </row>
    <row r="10545" spans="2:4">
      <c r="B10545" s="189"/>
      <c r="C10545" s="189"/>
      <c r="D10545" s="189"/>
    </row>
    <row r="10546" spans="2:4">
      <c r="B10546" s="189"/>
      <c r="C10546" s="189"/>
      <c r="D10546" s="189"/>
    </row>
    <row r="10547" spans="2:4">
      <c r="B10547" s="189"/>
      <c r="C10547" s="189"/>
      <c r="D10547" s="189"/>
    </row>
    <row r="10548" spans="2:4">
      <c r="B10548" s="189"/>
      <c r="C10548" s="189"/>
      <c r="D10548" s="189"/>
    </row>
    <row r="10549" spans="2:4">
      <c r="B10549" s="189"/>
      <c r="C10549" s="189"/>
      <c r="D10549" s="189"/>
    </row>
    <row r="10550" spans="2:4">
      <c r="B10550" s="189"/>
      <c r="C10550" s="189"/>
      <c r="D10550" s="189"/>
    </row>
    <row r="10551" spans="2:4">
      <c r="B10551" s="189"/>
      <c r="C10551" s="189"/>
      <c r="D10551" s="189"/>
    </row>
    <row r="10552" spans="2:4">
      <c r="B10552" s="189"/>
      <c r="C10552" s="189"/>
      <c r="D10552" s="189"/>
    </row>
    <row r="10553" spans="2:4">
      <c r="B10553" s="189"/>
      <c r="C10553" s="189"/>
      <c r="D10553" s="189"/>
    </row>
    <row r="10554" spans="2:4">
      <c r="B10554" s="189"/>
      <c r="C10554" s="189"/>
      <c r="D10554" s="189"/>
    </row>
    <row r="10555" spans="2:4">
      <c r="B10555" s="189"/>
      <c r="C10555" s="189"/>
      <c r="D10555" s="189"/>
    </row>
    <row r="10556" spans="2:4">
      <c r="B10556" s="189"/>
      <c r="C10556" s="189"/>
      <c r="D10556" s="189"/>
    </row>
    <row r="10557" spans="2:4">
      <c r="B10557" s="189"/>
      <c r="C10557" s="189"/>
      <c r="D10557" s="189"/>
    </row>
    <row r="10558" spans="2:4">
      <c r="B10558" s="189"/>
      <c r="C10558" s="189"/>
      <c r="D10558" s="189"/>
    </row>
    <row r="10559" spans="2:4">
      <c r="B10559" s="189"/>
      <c r="C10559" s="189"/>
      <c r="D10559" s="189"/>
    </row>
    <row r="10560" spans="2:4">
      <c r="B10560" s="189"/>
      <c r="C10560" s="189"/>
      <c r="D10560" s="189"/>
    </row>
    <row r="10561" spans="2:4">
      <c r="B10561" s="189"/>
      <c r="C10561" s="189"/>
      <c r="D10561" s="189"/>
    </row>
    <row r="10562" spans="2:4">
      <c r="B10562" s="189"/>
      <c r="C10562" s="189"/>
      <c r="D10562" s="189"/>
    </row>
    <row r="10563" spans="2:4">
      <c r="B10563" s="189"/>
      <c r="C10563" s="189"/>
      <c r="D10563" s="189"/>
    </row>
    <row r="10564" spans="2:4">
      <c r="B10564" s="189"/>
      <c r="C10564" s="189"/>
      <c r="D10564" s="189"/>
    </row>
    <row r="10565" spans="2:4">
      <c r="B10565" s="189"/>
      <c r="C10565" s="189"/>
      <c r="D10565" s="189"/>
    </row>
    <row r="10566" spans="2:4">
      <c r="B10566" s="189"/>
      <c r="C10566" s="189"/>
      <c r="D10566" s="189"/>
    </row>
    <row r="10567" spans="2:4">
      <c r="B10567" s="189"/>
      <c r="C10567" s="189"/>
      <c r="D10567" s="189"/>
    </row>
    <row r="10568" spans="2:4">
      <c r="B10568" s="189"/>
      <c r="C10568" s="189"/>
      <c r="D10568" s="189"/>
    </row>
    <row r="10569" spans="2:4">
      <c r="B10569" s="189"/>
      <c r="C10569" s="189"/>
      <c r="D10569" s="189"/>
    </row>
    <row r="10570" spans="2:4">
      <c r="B10570" s="189"/>
      <c r="C10570" s="189"/>
      <c r="D10570" s="189"/>
    </row>
    <row r="10571" spans="2:4">
      <c r="B10571" s="189"/>
      <c r="C10571" s="189"/>
      <c r="D10571" s="189"/>
    </row>
    <row r="10572" spans="2:4">
      <c r="B10572" s="189"/>
      <c r="C10572" s="189"/>
      <c r="D10572" s="189"/>
    </row>
    <row r="10573" spans="2:4">
      <c r="B10573" s="189"/>
      <c r="C10573" s="189"/>
      <c r="D10573" s="189"/>
    </row>
    <row r="10574" spans="2:4">
      <c r="B10574" s="189"/>
      <c r="C10574" s="189"/>
      <c r="D10574" s="189"/>
    </row>
    <row r="10575" spans="2:4">
      <c r="B10575" s="189"/>
      <c r="C10575" s="189"/>
      <c r="D10575" s="189"/>
    </row>
    <row r="10576" spans="2:4">
      <c r="B10576" s="189"/>
      <c r="C10576" s="189"/>
      <c r="D10576" s="189"/>
    </row>
    <row r="10577" spans="2:4">
      <c r="B10577" s="189"/>
      <c r="C10577" s="189"/>
      <c r="D10577" s="189"/>
    </row>
    <row r="10578" spans="2:4">
      <c r="B10578" s="189"/>
      <c r="C10578" s="189"/>
      <c r="D10578" s="189"/>
    </row>
    <row r="10579" spans="2:4">
      <c r="B10579" s="189"/>
      <c r="C10579" s="189"/>
      <c r="D10579" s="189"/>
    </row>
    <row r="10580" spans="2:4">
      <c r="B10580" s="189"/>
      <c r="C10580" s="189"/>
      <c r="D10580" s="189"/>
    </row>
    <row r="10581" spans="2:4">
      <c r="B10581" s="189"/>
      <c r="C10581" s="189"/>
      <c r="D10581" s="189"/>
    </row>
    <row r="10582" spans="2:4">
      <c r="B10582" s="189"/>
      <c r="C10582" s="189"/>
      <c r="D10582" s="189"/>
    </row>
    <row r="10583" spans="2:4">
      <c r="B10583" s="189"/>
      <c r="C10583" s="189"/>
      <c r="D10583" s="189"/>
    </row>
    <row r="10584" spans="2:4">
      <c r="B10584" s="189"/>
      <c r="C10584" s="189"/>
      <c r="D10584" s="189"/>
    </row>
    <row r="10585" spans="2:4">
      <c r="B10585" s="189"/>
      <c r="C10585" s="189"/>
      <c r="D10585" s="189"/>
    </row>
    <row r="10586" spans="2:4">
      <c r="B10586" s="189"/>
      <c r="C10586" s="189"/>
      <c r="D10586" s="189"/>
    </row>
    <row r="10587" spans="2:4">
      <c r="B10587" s="189"/>
      <c r="C10587" s="189"/>
      <c r="D10587" s="189"/>
    </row>
    <row r="10588" spans="2:4">
      <c r="B10588" s="189"/>
      <c r="C10588" s="189"/>
      <c r="D10588" s="189"/>
    </row>
    <row r="10589" spans="2:4">
      <c r="B10589" s="189"/>
      <c r="C10589" s="189"/>
      <c r="D10589" s="189"/>
    </row>
    <row r="10590" spans="2:4">
      <c r="B10590" s="189"/>
      <c r="C10590" s="189"/>
      <c r="D10590" s="189"/>
    </row>
    <row r="10591" spans="2:4">
      <c r="B10591" s="189"/>
      <c r="C10591" s="189"/>
      <c r="D10591" s="189"/>
    </row>
    <row r="10592" spans="2:4">
      <c r="B10592" s="189"/>
      <c r="C10592" s="189"/>
      <c r="D10592" s="189"/>
    </row>
    <row r="10593" spans="2:4">
      <c r="B10593" s="189"/>
      <c r="C10593" s="189"/>
      <c r="D10593" s="189"/>
    </row>
    <row r="10594" spans="2:4">
      <c r="B10594" s="189"/>
      <c r="C10594" s="189"/>
      <c r="D10594" s="189"/>
    </row>
    <row r="10595" spans="2:4">
      <c r="B10595" s="189"/>
      <c r="C10595" s="189"/>
      <c r="D10595" s="189"/>
    </row>
    <row r="10596" spans="2:4">
      <c r="B10596" s="189"/>
      <c r="C10596" s="189"/>
      <c r="D10596" s="189"/>
    </row>
    <row r="10597" spans="2:4">
      <c r="B10597" s="189"/>
      <c r="C10597" s="189"/>
      <c r="D10597" s="189"/>
    </row>
    <row r="10598" spans="2:4">
      <c r="B10598" s="189"/>
      <c r="C10598" s="189"/>
      <c r="D10598" s="189"/>
    </row>
    <row r="10599" spans="2:4">
      <c r="B10599" s="189"/>
      <c r="C10599" s="189"/>
      <c r="D10599" s="189"/>
    </row>
    <row r="10600" spans="2:4">
      <c r="B10600" s="189"/>
      <c r="C10600" s="189"/>
      <c r="D10600" s="189"/>
    </row>
    <row r="10601" spans="2:4">
      <c r="B10601" s="189"/>
      <c r="C10601" s="189"/>
      <c r="D10601" s="189"/>
    </row>
    <row r="10602" spans="2:4">
      <c r="B10602" s="189"/>
      <c r="C10602" s="189"/>
      <c r="D10602" s="189"/>
    </row>
    <row r="10603" spans="2:4">
      <c r="B10603" s="189"/>
      <c r="C10603" s="189"/>
      <c r="D10603" s="189"/>
    </row>
    <row r="10604" spans="2:4">
      <c r="B10604" s="189"/>
      <c r="C10604" s="189"/>
      <c r="D10604" s="189"/>
    </row>
    <row r="10605" spans="2:4">
      <c r="B10605" s="189"/>
      <c r="C10605" s="189"/>
      <c r="D10605" s="189"/>
    </row>
    <row r="10606" spans="2:4">
      <c r="B10606" s="189"/>
      <c r="C10606" s="189"/>
      <c r="D10606" s="189"/>
    </row>
    <row r="10607" spans="2:4">
      <c r="B10607" s="189"/>
      <c r="C10607" s="189"/>
      <c r="D10607" s="189"/>
    </row>
    <row r="10608" spans="2:4">
      <c r="B10608" s="189"/>
      <c r="C10608" s="189"/>
      <c r="D10608" s="189"/>
    </row>
    <row r="10609" spans="2:4">
      <c r="B10609" s="189"/>
      <c r="C10609" s="189"/>
      <c r="D10609" s="189"/>
    </row>
    <row r="10610" spans="2:4">
      <c r="B10610" s="189"/>
      <c r="C10610" s="189"/>
      <c r="D10610" s="189"/>
    </row>
    <row r="10611" spans="2:4">
      <c r="B10611" s="189"/>
      <c r="C10611" s="189"/>
      <c r="D10611" s="189"/>
    </row>
    <row r="10612" spans="2:4">
      <c r="B10612" s="189"/>
      <c r="C10612" s="189"/>
      <c r="D10612" s="189"/>
    </row>
    <row r="10613" spans="2:4">
      <c r="B10613" s="189"/>
      <c r="C10613" s="189"/>
      <c r="D10613" s="189"/>
    </row>
    <row r="10614" spans="2:4">
      <c r="B10614" s="189"/>
      <c r="C10614" s="189"/>
      <c r="D10614" s="189"/>
    </row>
    <row r="10615" spans="2:4">
      <c r="B10615" s="189"/>
      <c r="C10615" s="189"/>
      <c r="D10615" s="189"/>
    </row>
    <row r="10616" spans="2:4">
      <c r="B10616" s="189"/>
      <c r="C10616" s="189"/>
      <c r="D10616" s="189"/>
    </row>
    <row r="10617" spans="2:4">
      <c r="B10617" s="189"/>
      <c r="C10617" s="189"/>
      <c r="D10617" s="189"/>
    </row>
    <row r="10618" spans="2:4">
      <c r="B10618" s="189"/>
      <c r="C10618" s="189"/>
      <c r="D10618" s="189"/>
    </row>
    <row r="10619" spans="2:4">
      <c r="B10619" s="189"/>
      <c r="C10619" s="189"/>
      <c r="D10619" s="189"/>
    </row>
    <row r="10620" spans="2:4">
      <c r="B10620" s="189"/>
      <c r="C10620" s="189"/>
      <c r="D10620" s="189"/>
    </row>
    <row r="10621" spans="2:4">
      <c r="B10621" s="189"/>
      <c r="C10621" s="189"/>
      <c r="D10621" s="189"/>
    </row>
    <row r="10622" spans="2:4">
      <c r="B10622" s="189"/>
      <c r="C10622" s="189"/>
      <c r="D10622" s="189"/>
    </row>
    <row r="10623" spans="2:4">
      <c r="B10623" s="189"/>
      <c r="C10623" s="189"/>
      <c r="D10623" s="189"/>
    </row>
    <row r="10624" spans="2:4">
      <c r="B10624" s="189"/>
      <c r="C10624" s="189"/>
      <c r="D10624" s="189"/>
    </row>
    <row r="10625" spans="2:4">
      <c r="B10625" s="189"/>
      <c r="C10625" s="189"/>
      <c r="D10625" s="189"/>
    </row>
    <row r="10626" spans="2:4">
      <c r="B10626" s="189"/>
      <c r="C10626" s="189"/>
      <c r="D10626" s="189"/>
    </row>
    <row r="10627" spans="2:4">
      <c r="B10627" s="189"/>
      <c r="C10627" s="189"/>
      <c r="D10627" s="189"/>
    </row>
    <row r="10628" spans="2:4">
      <c r="B10628" s="189"/>
      <c r="C10628" s="189"/>
      <c r="D10628" s="189"/>
    </row>
    <row r="10629" spans="2:4">
      <c r="B10629" s="189"/>
      <c r="C10629" s="189"/>
      <c r="D10629" s="189"/>
    </row>
    <row r="10630" spans="2:4">
      <c r="B10630" s="189"/>
      <c r="C10630" s="189"/>
      <c r="D10630" s="189"/>
    </row>
    <row r="10631" spans="2:4">
      <c r="B10631" s="189"/>
      <c r="C10631" s="189"/>
      <c r="D10631" s="189"/>
    </row>
    <row r="10632" spans="2:4">
      <c r="B10632" s="189"/>
      <c r="C10632" s="189"/>
      <c r="D10632" s="189"/>
    </row>
    <row r="10633" spans="2:4">
      <c r="B10633" s="189"/>
      <c r="C10633" s="189"/>
      <c r="D10633" s="189"/>
    </row>
    <row r="10634" spans="2:4">
      <c r="B10634" s="189"/>
      <c r="C10634" s="189"/>
      <c r="D10634" s="189"/>
    </row>
    <row r="10635" spans="2:4">
      <c r="B10635" s="189"/>
      <c r="C10635" s="189"/>
      <c r="D10635" s="189"/>
    </row>
    <row r="10636" spans="2:4">
      <c r="B10636" s="189"/>
      <c r="C10636" s="189"/>
      <c r="D10636" s="189"/>
    </row>
    <row r="10637" spans="2:4">
      <c r="B10637" s="189"/>
      <c r="C10637" s="189"/>
      <c r="D10637" s="189"/>
    </row>
    <row r="10638" spans="2:4">
      <c r="B10638" s="189"/>
      <c r="C10638" s="189"/>
      <c r="D10638" s="189"/>
    </row>
    <row r="10639" spans="2:4">
      <c r="B10639" s="189"/>
      <c r="C10639" s="189"/>
      <c r="D10639" s="189"/>
    </row>
    <row r="10640" spans="2:4">
      <c r="B10640" s="189"/>
      <c r="C10640" s="189"/>
      <c r="D10640" s="189"/>
    </row>
    <row r="10641" spans="2:4">
      <c r="B10641" s="189"/>
      <c r="C10641" s="189"/>
      <c r="D10641" s="189"/>
    </row>
    <row r="10642" spans="2:4">
      <c r="B10642" s="189"/>
      <c r="C10642" s="189"/>
      <c r="D10642" s="189"/>
    </row>
    <row r="10643" spans="2:4">
      <c r="B10643" s="189"/>
      <c r="C10643" s="189"/>
      <c r="D10643" s="189"/>
    </row>
    <row r="10644" spans="2:4">
      <c r="B10644" s="189"/>
      <c r="C10644" s="189"/>
      <c r="D10644" s="189"/>
    </row>
    <row r="10645" spans="2:4">
      <c r="B10645" s="189"/>
      <c r="C10645" s="189"/>
      <c r="D10645" s="189"/>
    </row>
    <row r="10646" spans="2:4">
      <c r="B10646" s="189"/>
      <c r="C10646" s="189"/>
      <c r="D10646" s="189"/>
    </row>
    <row r="10647" spans="2:4">
      <c r="B10647" s="189"/>
      <c r="C10647" s="189"/>
      <c r="D10647" s="189"/>
    </row>
    <row r="10648" spans="2:4">
      <c r="B10648" s="189"/>
      <c r="C10648" s="189"/>
      <c r="D10648" s="189"/>
    </row>
    <row r="10649" spans="2:4">
      <c r="B10649" s="189"/>
      <c r="C10649" s="189"/>
      <c r="D10649" s="189"/>
    </row>
    <row r="10650" spans="2:4">
      <c r="B10650" s="189"/>
      <c r="C10650" s="189"/>
      <c r="D10650" s="189"/>
    </row>
    <row r="10651" spans="2:4">
      <c r="B10651" s="189"/>
      <c r="C10651" s="189"/>
      <c r="D10651" s="189"/>
    </row>
    <row r="10652" spans="2:4">
      <c r="B10652" s="189"/>
      <c r="C10652" s="189"/>
      <c r="D10652" s="189"/>
    </row>
    <row r="10653" spans="2:4">
      <c r="B10653" s="189"/>
      <c r="C10653" s="189"/>
      <c r="D10653" s="189"/>
    </row>
    <row r="10654" spans="2:4">
      <c r="B10654" s="189"/>
      <c r="C10654" s="189"/>
      <c r="D10654" s="189"/>
    </row>
    <row r="10655" spans="2:4">
      <c r="B10655" s="189"/>
      <c r="C10655" s="189"/>
      <c r="D10655" s="189"/>
    </row>
    <row r="10656" spans="2:4">
      <c r="B10656" s="189"/>
      <c r="C10656" s="189"/>
      <c r="D10656" s="189"/>
    </row>
    <row r="10657" spans="2:4">
      <c r="B10657" s="189"/>
      <c r="C10657" s="189"/>
      <c r="D10657" s="189"/>
    </row>
    <row r="10658" spans="2:4">
      <c r="B10658" s="189"/>
      <c r="C10658" s="189"/>
      <c r="D10658" s="189"/>
    </row>
    <row r="10659" spans="2:4">
      <c r="B10659" s="189"/>
      <c r="C10659" s="189"/>
      <c r="D10659" s="189"/>
    </row>
    <row r="10660" spans="2:4">
      <c r="B10660" s="189"/>
      <c r="C10660" s="189"/>
      <c r="D10660" s="189"/>
    </row>
    <row r="10661" spans="2:4">
      <c r="B10661" s="189"/>
      <c r="C10661" s="189"/>
      <c r="D10661" s="189"/>
    </row>
    <row r="10662" spans="2:4">
      <c r="B10662" s="189"/>
      <c r="C10662" s="189"/>
      <c r="D10662" s="189"/>
    </row>
    <row r="10663" spans="2:4">
      <c r="B10663" s="189"/>
      <c r="C10663" s="189"/>
      <c r="D10663" s="189"/>
    </row>
    <row r="10664" spans="2:4">
      <c r="B10664" s="189"/>
      <c r="C10664" s="189"/>
      <c r="D10664" s="189"/>
    </row>
    <row r="10665" spans="2:4">
      <c r="B10665" s="189"/>
      <c r="C10665" s="189"/>
      <c r="D10665" s="189"/>
    </row>
    <row r="10666" spans="2:4">
      <c r="B10666" s="189"/>
      <c r="C10666" s="189"/>
      <c r="D10666" s="189"/>
    </row>
    <row r="10667" spans="2:4">
      <c r="B10667" s="189"/>
      <c r="C10667" s="189"/>
      <c r="D10667" s="189"/>
    </row>
    <row r="10668" spans="2:4">
      <c r="B10668" s="189"/>
      <c r="C10668" s="189"/>
      <c r="D10668" s="189"/>
    </row>
    <row r="10669" spans="2:4">
      <c r="B10669" s="189"/>
      <c r="C10669" s="189"/>
      <c r="D10669" s="189"/>
    </row>
    <row r="10670" spans="2:4">
      <c r="B10670" s="189"/>
      <c r="C10670" s="189"/>
      <c r="D10670" s="189"/>
    </row>
    <row r="10671" spans="2:4">
      <c r="B10671" s="189"/>
      <c r="C10671" s="189"/>
      <c r="D10671" s="189"/>
    </row>
    <row r="10672" spans="2:4">
      <c r="B10672" s="189"/>
      <c r="C10672" s="189"/>
      <c r="D10672" s="189"/>
    </row>
    <row r="10673" spans="2:4">
      <c r="B10673" s="189"/>
      <c r="C10673" s="189"/>
      <c r="D10673" s="189"/>
    </row>
    <row r="10674" spans="2:4">
      <c r="B10674" s="189"/>
      <c r="C10674" s="189"/>
      <c r="D10674" s="189"/>
    </row>
    <row r="10675" spans="2:4">
      <c r="B10675" s="189"/>
      <c r="C10675" s="189"/>
      <c r="D10675" s="189"/>
    </row>
    <row r="10676" spans="2:4">
      <c r="B10676" s="189"/>
      <c r="C10676" s="189"/>
      <c r="D10676" s="189"/>
    </row>
    <row r="10677" spans="2:4">
      <c r="B10677" s="189"/>
      <c r="C10677" s="189"/>
      <c r="D10677" s="189"/>
    </row>
    <row r="10678" spans="2:4">
      <c r="B10678" s="189"/>
      <c r="C10678" s="189"/>
      <c r="D10678" s="189"/>
    </row>
    <row r="10679" spans="2:4">
      <c r="B10679" s="189"/>
      <c r="C10679" s="189"/>
      <c r="D10679" s="189"/>
    </row>
    <row r="10680" spans="2:4">
      <c r="B10680" s="189"/>
      <c r="C10680" s="189"/>
      <c r="D10680" s="189"/>
    </row>
    <row r="10681" spans="2:4">
      <c r="B10681" s="189"/>
      <c r="C10681" s="189"/>
      <c r="D10681" s="189"/>
    </row>
    <row r="10682" spans="2:4">
      <c r="B10682" s="189"/>
      <c r="C10682" s="189"/>
      <c r="D10682" s="189"/>
    </row>
    <row r="10683" spans="2:4">
      <c r="B10683" s="189"/>
      <c r="C10683" s="189"/>
      <c r="D10683" s="189"/>
    </row>
    <row r="10684" spans="2:4">
      <c r="B10684" s="189"/>
      <c r="C10684" s="189"/>
      <c r="D10684" s="189"/>
    </row>
    <row r="10685" spans="2:4">
      <c r="B10685" s="189"/>
      <c r="C10685" s="189"/>
      <c r="D10685" s="189"/>
    </row>
    <row r="10686" spans="2:4">
      <c r="B10686" s="189"/>
      <c r="C10686" s="189"/>
      <c r="D10686" s="189"/>
    </row>
    <row r="10687" spans="2:4">
      <c r="B10687" s="189"/>
      <c r="C10687" s="189"/>
      <c r="D10687" s="189"/>
    </row>
    <row r="10688" spans="2:4">
      <c r="B10688" s="189"/>
      <c r="C10688" s="189"/>
      <c r="D10688" s="189"/>
    </row>
    <row r="10689" spans="2:4">
      <c r="B10689" s="189"/>
      <c r="C10689" s="189"/>
      <c r="D10689" s="189"/>
    </row>
    <row r="10690" spans="2:4">
      <c r="B10690" s="189"/>
      <c r="C10690" s="189"/>
      <c r="D10690" s="189"/>
    </row>
    <row r="10691" spans="2:4">
      <c r="B10691" s="189"/>
      <c r="C10691" s="189"/>
      <c r="D10691" s="189"/>
    </row>
    <row r="10692" spans="2:4">
      <c r="B10692" s="189"/>
      <c r="C10692" s="189"/>
      <c r="D10692" s="189"/>
    </row>
    <row r="10693" spans="2:4">
      <c r="B10693" s="189"/>
      <c r="C10693" s="189"/>
      <c r="D10693" s="189"/>
    </row>
    <row r="10694" spans="2:4">
      <c r="B10694" s="189"/>
      <c r="C10694" s="189"/>
      <c r="D10694" s="189"/>
    </row>
    <row r="10695" spans="2:4">
      <c r="B10695" s="189"/>
      <c r="C10695" s="189"/>
      <c r="D10695" s="189"/>
    </row>
    <row r="10696" spans="2:4">
      <c r="B10696" s="189"/>
      <c r="C10696" s="189"/>
      <c r="D10696" s="189"/>
    </row>
    <row r="10697" spans="2:4">
      <c r="B10697" s="189"/>
      <c r="C10697" s="189"/>
      <c r="D10697" s="189"/>
    </row>
    <row r="10698" spans="2:4">
      <c r="B10698" s="189"/>
      <c r="C10698" s="189"/>
      <c r="D10698" s="189"/>
    </row>
    <row r="10699" spans="2:4">
      <c r="B10699" s="189"/>
      <c r="C10699" s="189"/>
      <c r="D10699" s="189"/>
    </row>
    <row r="10700" spans="2:4">
      <c r="B10700" s="189"/>
      <c r="C10700" s="189"/>
      <c r="D10700" s="189"/>
    </row>
    <row r="10701" spans="2:4">
      <c r="B10701" s="189"/>
      <c r="C10701" s="189"/>
      <c r="D10701" s="189"/>
    </row>
    <row r="10702" spans="2:4">
      <c r="B10702" s="189"/>
      <c r="C10702" s="189"/>
      <c r="D10702" s="189"/>
    </row>
    <row r="10703" spans="2:4">
      <c r="B10703" s="189"/>
      <c r="C10703" s="189"/>
      <c r="D10703" s="189"/>
    </row>
    <row r="10704" spans="2:4">
      <c r="B10704" s="189"/>
      <c r="C10704" s="189"/>
      <c r="D10704" s="189"/>
    </row>
    <row r="10705" spans="2:4">
      <c r="B10705" s="189"/>
      <c r="C10705" s="189"/>
      <c r="D10705" s="189"/>
    </row>
    <row r="10706" spans="2:4">
      <c r="B10706" s="189"/>
      <c r="C10706" s="189"/>
      <c r="D10706" s="189"/>
    </row>
    <row r="10707" spans="2:4">
      <c r="B10707" s="189"/>
      <c r="C10707" s="189"/>
      <c r="D10707" s="189"/>
    </row>
    <row r="10708" spans="2:4">
      <c r="B10708" s="189"/>
      <c r="C10708" s="189"/>
      <c r="D10708" s="189"/>
    </row>
    <row r="10709" spans="2:4">
      <c r="B10709" s="189"/>
      <c r="C10709" s="189"/>
      <c r="D10709" s="189"/>
    </row>
    <row r="10710" spans="2:4">
      <c r="B10710" s="189"/>
      <c r="C10710" s="189"/>
      <c r="D10710" s="189"/>
    </row>
    <row r="10711" spans="2:4">
      <c r="B10711" s="189"/>
      <c r="C10711" s="189"/>
      <c r="D10711" s="189"/>
    </row>
    <row r="10712" spans="2:4">
      <c r="B10712" s="189"/>
      <c r="C10712" s="189"/>
      <c r="D10712" s="189"/>
    </row>
    <row r="10713" spans="2:4">
      <c r="B10713" s="189"/>
      <c r="C10713" s="189"/>
      <c r="D10713" s="189"/>
    </row>
    <row r="10714" spans="2:4">
      <c r="B10714" s="189"/>
      <c r="C10714" s="189"/>
      <c r="D10714" s="189"/>
    </row>
    <row r="10715" spans="2:4">
      <c r="B10715" s="189"/>
      <c r="C10715" s="189"/>
      <c r="D10715" s="189"/>
    </row>
    <row r="10716" spans="2:4">
      <c r="B10716" s="189"/>
      <c r="C10716" s="189"/>
      <c r="D10716" s="189"/>
    </row>
    <row r="10717" spans="2:4">
      <c r="B10717" s="189"/>
      <c r="C10717" s="189"/>
      <c r="D10717" s="189"/>
    </row>
    <row r="10718" spans="2:4">
      <c r="B10718" s="189"/>
      <c r="C10718" s="189"/>
      <c r="D10718" s="189"/>
    </row>
    <row r="10719" spans="2:4">
      <c r="B10719" s="189"/>
      <c r="C10719" s="189"/>
      <c r="D10719" s="189"/>
    </row>
    <row r="10720" spans="2:4">
      <c r="B10720" s="189"/>
      <c r="C10720" s="189"/>
      <c r="D10720" s="189"/>
    </row>
    <row r="10721" spans="2:4">
      <c r="B10721" s="189"/>
      <c r="C10721" s="189"/>
      <c r="D10721" s="189"/>
    </row>
    <row r="10722" spans="2:4">
      <c r="B10722" s="189"/>
      <c r="C10722" s="189"/>
      <c r="D10722" s="189"/>
    </row>
    <row r="10723" spans="2:4">
      <c r="B10723" s="189"/>
      <c r="C10723" s="189"/>
      <c r="D10723" s="189"/>
    </row>
    <row r="10724" spans="2:4">
      <c r="B10724" s="189"/>
      <c r="C10724" s="189"/>
      <c r="D10724" s="189"/>
    </row>
    <row r="10725" spans="2:4">
      <c r="B10725" s="189"/>
      <c r="C10725" s="189"/>
      <c r="D10725" s="189"/>
    </row>
    <row r="10726" spans="2:4">
      <c r="B10726" s="189"/>
      <c r="C10726" s="189"/>
      <c r="D10726" s="189"/>
    </row>
    <row r="10727" spans="2:4">
      <c r="B10727" s="189"/>
      <c r="C10727" s="189"/>
      <c r="D10727" s="189"/>
    </row>
    <row r="10728" spans="2:4">
      <c r="B10728" s="189"/>
      <c r="C10728" s="189"/>
      <c r="D10728" s="189"/>
    </row>
    <row r="10729" spans="2:4">
      <c r="B10729" s="189"/>
      <c r="C10729" s="189"/>
      <c r="D10729" s="189"/>
    </row>
    <row r="10730" spans="2:4">
      <c r="B10730" s="189"/>
      <c r="C10730" s="189"/>
      <c r="D10730" s="189"/>
    </row>
    <row r="10731" spans="2:4">
      <c r="B10731" s="189"/>
      <c r="C10731" s="189"/>
      <c r="D10731" s="189"/>
    </row>
    <row r="10732" spans="2:4">
      <c r="B10732" s="189"/>
      <c r="C10732" s="189"/>
      <c r="D10732" s="189"/>
    </row>
    <row r="10733" spans="2:4">
      <c r="B10733" s="189"/>
      <c r="C10733" s="189"/>
      <c r="D10733" s="189"/>
    </row>
    <row r="10734" spans="2:4">
      <c r="B10734" s="189"/>
      <c r="C10734" s="189"/>
      <c r="D10734" s="189"/>
    </row>
    <row r="10735" spans="2:4">
      <c r="B10735" s="189"/>
      <c r="C10735" s="189"/>
      <c r="D10735" s="189"/>
    </row>
    <row r="10736" spans="2:4">
      <c r="B10736" s="189"/>
      <c r="C10736" s="189"/>
      <c r="D10736" s="189"/>
    </row>
    <row r="10737" spans="2:4">
      <c r="B10737" s="189"/>
      <c r="C10737" s="189"/>
      <c r="D10737" s="189"/>
    </row>
    <row r="10738" spans="2:4">
      <c r="B10738" s="189"/>
      <c r="C10738" s="189"/>
      <c r="D10738" s="189"/>
    </row>
    <row r="10739" spans="2:4">
      <c r="B10739" s="189"/>
      <c r="C10739" s="189"/>
      <c r="D10739" s="189"/>
    </row>
    <row r="10740" spans="2:4">
      <c r="B10740" s="189"/>
      <c r="C10740" s="189"/>
      <c r="D10740" s="189"/>
    </row>
    <row r="10741" spans="2:4">
      <c r="B10741" s="189"/>
      <c r="C10741" s="189"/>
      <c r="D10741" s="189"/>
    </row>
    <row r="10742" spans="2:4">
      <c r="B10742" s="189"/>
      <c r="C10742" s="189"/>
      <c r="D10742" s="189"/>
    </row>
    <row r="10743" spans="2:4">
      <c r="B10743" s="189"/>
      <c r="C10743" s="189"/>
      <c r="D10743" s="189"/>
    </row>
    <row r="10744" spans="2:4">
      <c r="B10744" s="189"/>
      <c r="C10744" s="189"/>
      <c r="D10744" s="189"/>
    </row>
    <row r="10745" spans="2:4">
      <c r="B10745" s="189"/>
      <c r="C10745" s="189"/>
      <c r="D10745" s="189"/>
    </row>
    <row r="10746" spans="2:4">
      <c r="B10746" s="189"/>
      <c r="C10746" s="189"/>
      <c r="D10746" s="189"/>
    </row>
    <row r="10747" spans="2:4">
      <c r="B10747" s="189"/>
      <c r="C10747" s="189"/>
      <c r="D10747" s="189"/>
    </row>
    <row r="10748" spans="2:4">
      <c r="B10748" s="189"/>
      <c r="C10748" s="189"/>
      <c r="D10748" s="189"/>
    </row>
    <row r="10749" spans="2:4">
      <c r="B10749" s="189"/>
      <c r="C10749" s="189"/>
      <c r="D10749" s="189"/>
    </row>
    <row r="10750" spans="2:4">
      <c r="B10750" s="189"/>
      <c r="C10750" s="189"/>
      <c r="D10750" s="189"/>
    </row>
    <row r="10751" spans="2:4">
      <c r="B10751" s="189"/>
      <c r="C10751" s="189"/>
      <c r="D10751" s="189"/>
    </row>
    <row r="10752" spans="2:4">
      <c r="B10752" s="189"/>
      <c r="C10752" s="189"/>
      <c r="D10752" s="189"/>
    </row>
    <row r="10753" spans="2:4">
      <c r="B10753" s="189"/>
      <c r="C10753" s="189"/>
      <c r="D10753" s="189"/>
    </row>
    <row r="10754" spans="2:4">
      <c r="B10754" s="189"/>
      <c r="C10754" s="189"/>
      <c r="D10754" s="189"/>
    </row>
    <row r="10755" spans="2:4">
      <c r="B10755" s="189"/>
      <c r="C10755" s="189"/>
      <c r="D10755" s="189"/>
    </row>
    <row r="10756" spans="2:4">
      <c r="B10756" s="189"/>
      <c r="C10756" s="189"/>
      <c r="D10756" s="189"/>
    </row>
    <row r="10757" spans="2:4">
      <c r="B10757" s="189"/>
      <c r="C10757" s="189"/>
      <c r="D10757" s="189"/>
    </row>
    <row r="10758" spans="2:4">
      <c r="B10758" s="189"/>
      <c r="C10758" s="189"/>
      <c r="D10758" s="189"/>
    </row>
    <row r="10759" spans="2:4">
      <c r="B10759" s="189"/>
      <c r="C10759" s="189"/>
      <c r="D10759" s="189"/>
    </row>
    <row r="10760" spans="2:4">
      <c r="B10760" s="189"/>
      <c r="C10760" s="189"/>
      <c r="D10760" s="189"/>
    </row>
    <row r="10761" spans="2:4">
      <c r="B10761" s="189"/>
      <c r="C10761" s="189"/>
      <c r="D10761" s="189"/>
    </row>
    <row r="10762" spans="2:4">
      <c r="B10762" s="189"/>
      <c r="C10762" s="189"/>
      <c r="D10762" s="189"/>
    </row>
    <row r="10763" spans="2:4">
      <c r="B10763" s="189"/>
      <c r="C10763" s="189"/>
      <c r="D10763" s="189"/>
    </row>
    <row r="10764" spans="2:4">
      <c r="B10764" s="189"/>
      <c r="C10764" s="189"/>
      <c r="D10764" s="189"/>
    </row>
    <row r="10765" spans="2:4">
      <c r="B10765" s="189"/>
      <c r="C10765" s="189"/>
      <c r="D10765" s="189"/>
    </row>
    <row r="10766" spans="2:4">
      <c r="B10766" s="189"/>
      <c r="C10766" s="189"/>
      <c r="D10766" s="189"/>
    </row>
    <row r="10767" spans="2:4">
      <c r="B10767" s="189"/>
      <c r="C10767" s="189"/>
      <c r="D10767" s="189"/>
    </row>
    <row r="10768" spans="2:4">
      <c r="B10768" s="189"/>
      <c r="C10768" s="189"/>
      <c r="D10768" s="189"/>
    </row>
    <row r="10769" spans="2:4">
      <c r="B10769" s="189"/>
      <c r="C10769" s="189"/>
      <c r="D10769" s="189"/>
    </row>
    <row r="10770" spans="2:4">
      <c r="B10770" s="189"/>
      <c r="C10770" s="189"/>
      <c r="D10770" s="189"/>
    </row>
    <row r="10771" spans="2:4">
      <c r="B10771" s="189"/>
      <c r="C10771" s="189"/>
      <c r="D10771" s="189"/>
    </row>
    <row r="10772" spans="2:4">
      <c r="B10772" s="189"/>
      <c r="C10772" s="189"/>
      <c r="D10772" s="189"/>
    </row>
    <row r="10773" spans="2:4">
      <c r="B10773" s="189"/>
      <c r="C10773" s="189"/>
      <c r="D10773" s="189"/>
    </row>
    <row r="10774" spans="2:4">
      <c r="B10774" s="189"/>
      <c r="C10774" s="189"/>
      <c r="D10774" s="189"/>
    </row>
    <row r="10775" spans="2:4">
      <c r="B10775" s="189"/>
      <c r="C10775" s="189"/>
      <c r="D10775" s="189"/>
    </row>
    <row r="10776" spans="2:4">
      <c r="B10776" s="189"/>
      <c r="C10776" s="189"/>
      <c r="D10776" s="189"/>
    </row>
    <row r="10777" spans="2:4">
      <c r="B10777" s="189"/>
      <c r="C10777" s="189"/>
      <c r="D10777" s="189"/>
    </row>
    <row r="10778" spans="2:4">
      <c r="B10778" s="189"/>
      <c r="C10778" s="189"/>
      <c r="D10778" s="189"/>
    </row>
    <row r="10779" spans="2:4">
      <c r="B10779" s="189"/>
      <c r="C10779" s="189"/>
      <c r="D10779" s="189"/>
    </row>
    <row r="10780" spans="2:4">
      <c r="B10780" s="189"/>
      <c r="C10780" s="189"/>
      <c r="D10780" s="189"/>
    </row>
    <row r="10781" spans="2:4">
      <c r="B10781" s="189"/>
      <c r="C10781" s="189"/>
      <c r="D10781" s="189"/>
    </row>
    <row r="10782" spans="2:4">
      <c r="B10782" s="189"/>
      <c r="C10782" s="189"/>
      <c r="D10782" s="189"/>
    </row>
    <row r="10783" spans="2:4">
      <c r="B10783" s="189"/>
      <c r="C10783" s="189"/>
      <c r="D10783" s="189"/>
    </row>
    <row r="10784" spans="2:4">
      <c r="B10784" s="189"/>
      <c r="C10784" s="189"/>
      <c r="D10784" s="189"/>
    </row>
    <row r="10785" spans="2:4">
      <c r="B10785" s="189"/>
      <c r="C10785" s="189"/>
      <c r="D10785" s="189"/>
    </row>
    <row r="10786" spans="2:4">
      <c r="B10786" s="189"/>
      <c r="C10786" s="189"/>
      <c r="D10786" s="189"/>
    </row>
    <row r="10787" spans="2:4">
      <c r="B10787" s="189"/>
      <c r="C10787" s="189"/>
      <c r="D10787" s="189"/>
    </row>
    <row r="10788" spans="2:4">
      <c r="B10788" s="189"/>
      <c r="C10788" s="189"/>
      <c r="D10788" s="189"/>
    </row>
    <row r="10789" spans="2:4">
      <c r="B10789" s="189"/>
      <c r="C10789" s="189"/>
      <c r="D10789" s="189"/>
    </row>
    <row r="10790" spans="2:4">
      <c r="B10790" s="189"/>
      <c r="C10790" s="189"/>
      <c r="D10790" s="189"/>
    </row>
    <row r="10791" spans="2:4">
      <c r="B10791" s="189"/>
      <c r="C10791" s="189"/>
      <c r="D10791" s="189"/>
    </row>
    <row r="10792" spans="2:4">
      <c r="B10792" s="189"/>
      <c r="C10792" s="189"/>
      <c r="D10792" s="189"/>
    </row>
    <row r="10793" spans="2:4">
      <c r="B10793" s="189"/>
      <c r="C10793" s="189"/>
      <c r="D10793" s="189"/>
    </row>
    <row r="10794" spans="2:4">
      <c r="B10794" s="189"/>
      <c r="C10794" s="189"/>
      <c r="D10794" s="189"/>
    </row>
    <row r="10795" spans="2:4">
      <c r="B10795" s="189"/>
      <c r="C10795" s="189"/>
      <c r="D10795" s="189"/>
    </row>
    <row r="10796" spans="2:4">
      <c r="B10796" s="189"/>
      <c r="C10796" s="189"/>
      <c r="D10796" s="189"/>
    </row>
    <row r="10797" spans="2:4">
      <c r="B10797" s="189"/>
      <c r="C10797" s="189"/>
      <c r="D10797" s="189"/>
    </row>
    <row r="10798" spans="2:4">
      <c r="B10798" s="189"/>
      <c r="C10798" s="189"/>
      <c r="D10798" s="189"/>
    </row>
    <row r="10799" spans="2:4">
      <c r="B10799" s="189"/>
      <c r="C10799" s="189"/>
      <c r="D10799" s="189"/>
    </row>
    <row r="10800" spans="2:4">
      <c r="B10800" s="189"/>
      <c r="C10800" s="189"/>
      <c r="D10800" s="189"/>
    </row>
    <row r="10801" spans="2:4">
      <c r="B10801" s="189"/>
      <c r="C10801" s="189"/>
      <c r="D10801" s="189"/>
    </row>
    <row r="10802" spans="2:4">
      <c r="B10802" s="189"/>
      <c r="C10802" s="189"/>
      <c r="D10802" s="189"/>
    </row>
    <row r="10803" spans="2:4">
      <c r="B10803" s="189"/>
      <c r="C10803" s="189"/>
      <c r="D10803" s="189"/>
    </row>
    <row r="10804" spans="2:4">
      <c r="B10804" s="189"/>
      <c r="C10804" s="189"/>
      <c r="D10804" s="189"/>
    </row>
    <row r="10805" spans="2:4">
      <c r="B10805" s="189"/>
      <c r="C10805" s="189"/>
      <c r="D10805" s="189"/>
    </row>
    <row r="10806" spans="2:4">
      <c r="B10806" s="189"/>
      <c r="C10806" s="189"/>
      <c r="D10806" s="189"/>
    </row>
    <row r="10807" spans="2:4">
      <c r="B10807" s="189"/>
      <c r="C10807" s="189"/>
      <c r="D10807" s="189"/>
    </row>
    <row r="10808" spans="2:4">
      <c r="B10808" s="189"/>
      <c r="C10808" s="189"/>
      <c r="D10808" s="189"/>
    </row>
    <row r="10809" spans="2:4">
      <c r="B10809" s="189"/>
      <c r="C10809" s="189"/>
      <c r="D10809" s="189"/>
    </row>
    <row r="10810" spans="2:4">
      <c r="B10810" s="189"/>
      <c r="C10810" s="189"/>
      <c r="D10810" s="189"/>
    </row>
    <row r="10811" spans="2:4">
      <c r="B10811" s="189"/>
      <c r="C10811" s="189"/>
      <c r="D10811" s="189"/>
    </row>
    <row r="10812" spans="2:4">
      <c r="B10812" s="189"/>
      <c r="C10812" s="189"/>
      <c r="D10812" s="189"/>
    </row>
    <row r="10813" spans="2:4">
      <c r="B10813" s="189"/>
      <c r="C10813" s="189"/>
      <c r="D10813" s="189"/>
    </row>
    <row r="10814" spans="2:4">
      <c r="B10814" s="189"/>
      <c r="C10814" s="189"/>
      <c r="D10814" s="189"/>
    </row>
    <row r="10815" spans="2:4">
      <c r="B10815" s="189"/>
      <c r="C10815" s="189"/>
      <c r="D10815" s="189"/>
    </row>
    <row r="10816" spans="2:4">
      <c r="B10816" s="189"/>
      <c r="C10816" s="189"/>
      <c r="D10816" s="189"/>
    </row>
    <row r="10817" spans="2:4">
      <c r="B10817" s="189"/>
      <c r="C10817" s="189"/>
      <c r="D10817" s="189"/>
    </row>
    <row r="10818" spans="2:4">
      <c r="B10818" s="189"/>
      <c r="C10818" s="189"/>
      <c r="D10818" s="189"/>
    </row>
    <row r="10819" spans="2:4">
      <c r="B10819" s="189"/>
      <c r="C10819" s="189"/>
      <c r="D10819" s="189"/>
    </row>
    <row r="10820" spans="2:4">
      <c r="B10820" s="189"/>
      <c r="C10820" s="189"/>
      <c r="D10820" s="189"/>
    </row>
    <row r="10821" spans="2:4">
      <c r="B10821" s="189"/>
      <c r="C10821" s="189"/>
      <c r="D10821" s="189"/>
    </row>
    <row r="10822" spans="2:4">
      <c r="B10822" s="189"/>
      <c r="C10822" s="189"/>
      <c r="D10822" s="189"/>
    </row>
    <row r="10823" spans="2:4">
      <c r="B10823" s="189"/>
      <c r="C10823" s="189"/>
      <c r="D10823" s="189"/>
    </row>
    <row r="10824" spans="2:4">
      <c r="B10824" s="189"/>
      <c r="C10824" s="189"/>
      <c r="D10824" s="189"/>
    </row>
    <row r="10825" spans="2:4">
      <c r="B10825" s="189"/>
      <c r="C10825" s="189"/>
      <c r="D10825" s="189"/>
    </row>
    <row r="10826" spans="2:4">
      <c r="B10826" s="189"/>
      <c r="C10826" s="189"/>
      <c r="D10826" s="189"/>
    </row>
    <row r="10827" spans="2:4">
      <c r="B10827" s="189"/>
      <c r="C10827" s="189"/>
      <c r="D10827" s="189"/>
    </row>
    <row r="10828" spans="2:4">
      <c r="B10828" s="189"/>
      <c r="C10828" s="189"/>
      <c r="D10828" s="189"/>
    </row>
    <row r="10829" spans="2:4">
      <c r="B10829" s="189"/>
      <c r="C10829" s="189"/>
      <c r="D10829" s="189"/>
    </row>
    <row r="10830" spans="2:4">
      <c r="B10830" s="189"/>
      <c r="C10830" s="189"/>
      <c r="D10830" s="189"/>
    </row>
    <row r="10831" spans="2:4">
      <c r="B10831" s="189"/>
      <c r="C10831" s="189"/>
      <c r="D10831" s="189"/>
    </row>
    <row r="10832" spans="2:4">
      <c r="B10832" s="189"/>
      <c r="C10832" s="189"/>
      <c r="D10832" s="189"/>
    </row>
    <row r="10833" spans="2:4">
      <c r="B10833" s="189"/>
      <c r="C10833" s="189"/>
      <c r="D10833" s="189"/>
    </row>
    <row r="10834" spans="2:4">
      <c r="B10834" s="189"/>
      <c r="C10834" s="189"/>
      <c r="D10834" s="189"/>
    </row>
    <row r="10835" spans="2:4">
      <c r="B10835" s="189"/>
      <c r="C10835" s="189"/>
      <c r="D10835" s="189"/>
    </row>
    <row r="10836" spans="2:4">
      <c r="B10836" s="189"/>
      <c r="C10836" s="189"/>
      <c r="D10836" s="189"/>
    </row>
    <row r="10837" spans="2:4">
      <c r="B10837" s="189"/>
      <c r="C10837" s="189"/>
      <c r="D10837" s="189"/>
    </row>
    <row r="10838" spans="2:4">
      <c r="B10838" s="189"/>
      <c r="C10838" s="189"/>
      <c r="D10838" s="189"/>
    </row>
    <row r="10839" spans="2:4">
      <c r="B10839" s="189"/>
      <c r="C10839" s="189"/>
      <c r="D10839" s="189"/>
    </row>
    <row r="10840" spans="2:4">
      <c r="B10840" s="189"/>
      <c r="C10840" s="189"/>
      <c r="D10840" s="189"/>
    </row>
    <row r="10841" spans="2:4">
      <c r="B10841" s="189"/>
      <c r="C10841" s="189"/>
      <c r="D10841" s="189"/>
    </row>
    <row r="10842" spans="2:4">
      <c r="B10842" s="189"/>
      <c r="C10842" s="189"/>
      <c r="D10842" s="189"/>
    </row>
    <row r="10843" spans="2:4">
      <c r="B10843" s="189"/>
      <c r="C10843" s="189"/>
      <c r="D10843" s="189"/>
    </row>
    <row r="10844" spans="2:4">
      <c r="B10844" s="189"/>
      <c r="C10844" s="189"/>
      <c r="D10844" s="189"/>
    </row>
    <row r="10845" spans="2:4">
      <c r="B10845" s="189"/>
      <c r="C10845" s="189"/>
      <c r="D10845" s="189"/>
    </row>
    <row r="10846" spans="2:4">
      <c r="B10846" s="189"/>
      <c r="C10846" s="189"/>
      <c r="D10846" s="189"/>
    </row>
    <row r="10847" spans="2:4">
      <c r="B10847" s="189"/>
      <c r="C10847" s="189"/>
      <c r="D10847" s="189"/>
    </row>
    <row r="10848" spans="2:4">
      <c r="B10848" s="189"/>
      <c r="C10848" s="189"/>
      <c r="D10848" s="189"/>
    </row>
    <row r="10849" spans="2:4">
      <c r="B10849" s="189"/>
      <c r="C10849" s="189"/>
      <c r="D10849" s="189"/>
    </row>
    <row r="10850" spans="2:4">
      <c r="B10850" s="189"/>
      <c r="C10850" s="189"/>
      <c r="D10850" s="189"/>
    </row>
    <row r="10851" spans="2:4">
      <c r="B10851" s="189"/>
      <c r="C10851" s="189"/>
      <c r="D10851" s="189"/>
    </row>
    <row r="10852" spans="2:4">
      <c r="B10852" s="189"/>
      <c r="C10852" s="189"/>
      <c r="D10852" s="189"/>
    </row>
    <row r="10853" spans="2:4">
      <c r="B10853" s="189"/>
      <c r="C10853" s="189"/>
      <c r="D10853" s="189"/>
    </row>
    <row r="10854" spans="2:4">
      <c r="B10854" s="189"/>
      <c r="C10854" s="189"/>
      <c r="D10854" s="189"/>
    </row>
    <row r="10855" spans="2:4">
      <c r="B10855" s="189"/>
      <c r="C10855" s="189"/>
      <c r="D10855" s="189"/>
    </row>
    <row r="10856" spans="2:4">
      <c r="B10856" s="189"/>
      <c r="C10856" s="189"/>
      <c r="D10856" s="189"/>
    </row>
    <row r="10857" spans="2:4">
      <c r="B10857" s="189"/>
      <c r="C10857" s="189"/>
      <c r="D10857" s="189"/>
    </row>
    <row r="10858" spans="2:4">
      <c r="B10858" s="189"/>
      <c r="C10858" s="189"/>
      <c r="D10858" s="189"/>
    </row>
    <row r="10859" spans="2:4">
      <c r="B10859" s="189"/>
      <c r="C10859" s="189"/>
      <c r="D10859" s="189"/>
    </row>
    <row r="10860" spans="2:4">
      <c r="B10860" s="189"/>
      <c r="C10860" s="189"/>
      <c r="D10860" s="189"/>
    </row>
    <row r="10861" spans="2:4">
      <c r="B10861" s="189"/>
      <c r="C10861" s="189"/>
      <c r="D10861" s="189"/>
    </row>
    <row r="10862" spans="2:4">
      <c r="B10862" s="189"/>
      <c r="C10862" s="189"/>
      <c r="D10862" s="189"/>
    </row>
    <row r="10863" spans="2:4">
      <c r="B10863" s="189"/>
      <c r="C10863" s="189"/>
      <c r="D10863" s="189"/>
    </row>
    <row r="10864" spans="2:4">
      <c r="B10864" s="189"/>
      <c r="C10864" s="189"/>
      <c r="D10864" s="189"/>
    </row>
    <row r="10865" spans="2:4">
      <c r="B10865" s="189"/>
      <c r="C10865" s="189"/>
      <c r="D10865" s="189"/>
    </row>
    <row r="10866" spans="2:4">
      <c r="B10866" s="189"/>
      <c r="C10866" s="189"/>
      <c r="D10866" s="189"/>
    </row>
    <row r="10867" spans="2:4">
      <c r="B10867" s="189"/>
      <c r="C10867" s="189"/>
      <c r="D10867" s="189"/>
    </row>
    <row r="10868" spans="2:4">
      <c r="B10868" s="189"/>
      <c r="C10868" s="189"/>
      <c r="D10868" s="189"/>
    </row>
    <row r="10869" spans="2:4">
      <c r="B10869" s="189"/>
      <c r="C10869" s="189"/>
      <c r="D10869" s="189"/>
    </row>
    <row r="10870" spans="2:4">
      <c r="B10870" s="189"/>
      <c r="C10870" s="189"/>
      <c r="D10870" s="189"/>
    </row>
    <row r="10871" spans="2:4">
      <c r="B10871" s="189"/>
      <c r="C10871" s="189"/>
      <c r="D10871" s="189"/>
    </row>
    <row r="10872" spans="2:4">
      <c r="B10872" s="189"/>
      <c r="C10872" s="189"/>
      <c r="D10872" s="189"/>
    </row>
    <row r="10873" spans="2:4">
      <c r="B10873" s="189"/>
      <c r="C10873" s="189"/>
      <c r="D10873" s="189"/>
    </row>
    <row r="10874" spans="2:4">
      <c r="B10874" s="189"/>
      <c r="C10874" s="189"/>
      <c r="D10874" s="189"/>
    </row>
    <row r="10875" spans="2:4">
      <c r="B10875" s="189"/>
      <c r="C10875" s="189"/>
      <c r="D10875" s="189"/>
    </row>
    <row r="10876" spans="2:4">
      <c r="B10876" s="189"/>
      <c r="C10876" s="189"/>
      <c r="D10876" s="189"/>
    </row>
    <row r="10877" spans="2:4">
      <c r="B10877" s="189"/>
      <c r="C10877" s="189"/>
      <c r="D10877" s="189"/>
    </row>
    <row r="10878" spans="2:4">
      <c r="B10878" s="189"/>
      <c r="C10878" s="189"/>
      <c r="D10878" s="189"/>
    </row>
    <row r="10879" spans="2:4">
      <c r="B10879" s="189"/>
      <c r="C10879" s="189"/>
      <c r="D10879" s="189"/>
    </row>
    <row r="10880" spans="2:4">
      <c r="B10880" s="189"/>
      <c r="C10880" s="189"/>
      <c r="D10880" s="189"/>
    </row>
    <row r="10881" spans="2:4">
      <c r="B10881" s="189"/>
      <c r="C10881" s="189"/>
      <c r="D10881" s="189"/>
    </row>
    <row r="10882" spans="2:4">
      <c r="B10882" s="189"/>
      <c r="C10882" s="189"/>
      <c r="D10882" s="189"/>
    </row>
    <row r="10883" spans="2:4">
      <c r="B10883" s="189"/>
      <c r="C10883" s="189"/>
      <c r="D10883" s="189"/>
    </row>
    <row r="10884" spans="2:4">
      <c r="B10884" s="189"/>
      <c r="C10884" s="189"/>
      <c r="D10884" s="189"/>
    </row>
    <row r="10885" spans="2:4">
      <c r="B10885" s="189"/>
      <c r="C10885" s="189"/>
      <c r="D10885" s="189"/>
    </row>
    <row r="10886" spans="2:4">
      <c r="B10886" s="189"/>
      <c r="C10886" s="189"/>
      <c r="D10886" s="189"/>
    </row>
    <row r="10887" spans="2:4">
      <c r="B10887" s="189"/>
      <c r="C10887" s="189"/>
      <c r="D10887" s="189"/>
    </row>
    <row r="10888" spans="2:4">
      <c r="B10888" s="189"/>
      <c r="C10888" s="189"/>
      <c r="D10888" s="189"/>
    </row>
    <row r="10889" spans="2:4">
      <c r="B10889" s="189"/>
      <c r="C10889" s="189"/>
      <c r="D10889" s="189"/>
    </row>
    <row r="10890" spans="2:4">
      <c r="B10890" s="189"/>
      <c r="C10890" s="189"/>
      <c r="D10890" s="189"/>
    </row>
    <row r="10891" spans="2:4">
      <c r="B10891" s="189"/>
      <c r="C10891" s="189"/>
      <c r="D10891" s="189"/>
    </row>
    <row r="10892" spans="2:4">
      <c r="B10892" s="189"/>
      <c r="C10892" s="189"/>
      <c r="D10892" s="189"/>
    </row>
    <row r="10893" spans="2:4">
      <c r="B10893" s="189"/>
      <c r="C10893" s="189"/>
      <c r="D10893" s="189"/>
    </row>
    <row r="10894" spans="2:4">
      <c r="B10894" s="189"/>
      <c r="C10894" s="189"/>
      <c r="D10894" s="189"/>
    </row>
    <row r="10895" spans="2:4">
      <c r="B10895" s="189"/>
      <c r="C10895" s="189"/>
      <c r="D10895" s="189"/>
    </row>
    <row r="10896" spans="2:4">
      <c r="B10896" s="189"/>
      <c r="C10896" s="189"/>
      <c r="D10896" s="189"/>
    </row>
    <row r="10897" spans="2:4">
      <c r="B10897" s="189"/>
      <c r="C10897" s="189"/>
      <c r="D10897" s="189"/>
    </row>
    <row r="10898" spans="2:4">
      <c r="B10898" s="189"/>
      <c r="C10898" s="189"/>
      <c r="D10898" s="189"/>
    </row>
    <row r="10899" spans="2:4">
      <c r="B10899" s="189"/>
      <c r="C10899" s="189"/>
      <c r="D10899" s="189"/>
    </row>
    <row r="10900" spans="2:4">
      <c r="B10900" s="189"/>
      <c r="C10900" s="189"/>
      <c r="D10900" s="189"/>
    </row>
    <row r="10901" spans="2:4">
      <c r="B10901" s="189"/>
      <c r="C10901" s="189"/>
      <c r="D10901" s="189"/>
    </row>
    <row r="10902" spans="2:4">
      <c r="B10902" s="189"/>
      <c r="C10902" s="189"/>
      <c r="D10902" s="189"/>
    </row>
    <row r="10903" spans="2:4">
      <c r="B10903" s="189"/>
      <c r="C10903" s="189"/>
      <c r="D10903" s="189"/>
    </row>
    <row r="10904" spans="2:4">
      <c r="B10904" s="189"/>
      <c r="C10904" s="189"/>
      <c r="D10904" s="189"/>
    </row>
    <row r="10905" spans="2:4">
      <c r="B10905" s="189"/>
      <c r="C10905" s="189"/>
      <c r="D10905" s="189"/>
    </row>
    <row r="10906" spans="2:4">
      <c r="B10906" s="189"/>
      <c r="C10906" s="189"/>
      <c r="D10906" s="189"/>
    </row>
    <row r="10907" spans="2:4">
      <c r="B10907" s="189"/>
      <c r="C10907" s="189"/>
      <c r="D10907" s="189"/>
    </row>
    <row r="10908" spans="2:4">
      <c r="B10908" s="189"/>
      <c r="C10908" s="189"/>
      <c r="D10908" s="189"/>
    </row>
    <row r="10909" spans="2:4">
      <c r="B10909" s="189"/>
      <c r="C10909" s="189"/>
      <c r="D10909" s="189"/>
    </row>
    <row r="10910" spans="2:4">
      <c r="B10910" s="189"/>
      <c r="C10910" s="189"/>
      <c r="D10910" s="189"/>
    </row>
    <row r="10911" spans="2:4">
      <c r="B10911" s="189"/>
      <c r="C10911" s="189"/>
      <c r="D10911" s="189"/>
    </row>
    <row r="10912" spans="2:4">
      <c r="B10912" s="189"/>
      <c r="C10912" s="189"/>
      <c r="D10912" s="189"/>
    </row>
    <row r="10913" spans="2:4">
      <c r="B10913" s="189"/>
      <c r="C10913" s="189"/>
      <c r="D10913" s="189"/>
    </row>
    <row r="10914" spans="2:4">
      <c r="B10914" s="189"/>
      <c r="C10914" s="189"/>
      <c r="D10914" s="189"/>
    </row>
    <row r="10915" spans="2:4">
      <c r="B10915" s="189"/>
      <c r="C10915" s="189"/>
      <c r="D10915" s="189"/>
    </row>
    <row r="10916" spans="2:4">
      <c r="B10916" s="189"/>
      <c r="C10916" s="189"/>
      <c r="D10916" s="189"/>
    </row>
    <row r="10917" spans="2:4">
      <c r="B10917" s="189"/>
      <c r="C10917" s="189"/>
      <c r="D10917" s="189"/>
    </row>
    <row r="10918" spans="2:4">
      <c r="B10918" s="189"/>
      <c r="C10918" s="189"/>
      <c r="D10918" s="189"/>
    </row>
    <row r="10919" spans="2:4">
      <c r="B10919" s="189"/>
      <c r="C10919" s="189"/>
      <c r="D10919" s="189"/>
    </row>
    <row r="10920" spans="2:4">
      <c r="B10920" s="189"/>
      <c r="C10920" s="189"/>
      <c r="D10920" s="189"/>
    </row>
    <row r="10921" spans="2:4">
      <c r="B10921" s="189"/>
      <c r="C10921" s="189"/>
      <c r="D10921" s="189"/>
    </row>
    <row r="10922" spans="2:4">
      <c r="B10922" s="189"/>
      <c r="C10922" s="189"/>
      <c r="D10922" s="189"/>
    </row>
    <row r="10923" spans="2:4">
      <c r="B10923" s="189"/>
      <c r="C10923" s="189"/>
      <c r="D10923" s="189"/>
    </row>
    <row r="10924" spans="2:4">
      <c r="B10924" s="189"/>
      <c r="C10924" s="189"/>
      <c r="D10924" s="189"/>
    </row>
    <row r="10925" spans="2:4">
      <c r="B10925" s="189"/>
      <c r="C10925" s="189"/>
      <c r="D10925" s="189"/>
    </row>
    <row r="10926" spans="2:4">
      <c r="B10926" s="189"/>
      <c r="C10926" s="189"/>
      <c r="D10926" s="189"/>
    </row>
    <row r="10927" spans="2:4">
      <c r="B10927" s="189"/>
      <c r="C10927" s="189"/>
      <c r="D10927" s="189"/>
    </row>
    <row r="10928" spans="2:4">
      <c r="B10928" s="189"/>
      <c r="C10928" s="189"/>
      <c r="D10928" s="189"/>
    </row>
    <row r="10929" spans="2:4">
      <c r="B10929" s="189"/>
      <c r="C10929" s="189"/>
      <c r="D10929" s="189"/>
    </row>
    <row r="10930" spans="2:4">
      <c r="B10930" s="189"/>
      <c r="C10930" s="189"/>
      <c r="D10930" s="189"/>
    </row>
    <row r="10931" spans="2:4">
      <c r="B10931" s="189"/>
      <c r="C10931" s="189"/>
      <c r="D10931" s="189"/>
    </row>
    <row r="10932" spans="2:4">
      <c r="B10932" s="189"/>
      <c r="C10932" s="189"/>
      <c r="D10932" s="189"/>
    </row>
    <row r="10933" spans="2:4">
      <c r="B10933" s="189"/>
      <c r="C10933" s="189"/>
      <c r="D10933" s="189"/>
    </row>
    <row r="10934" spans="2:4">
      <c r="B10934" s="189"/>
      <c r="C10934" s="189"/>
      <c r="D10934" s="189"/>
    </row>
    <row r="10935" spans="2:4">
      <c r="B10935" s="189"/>
      <c r="C10935" s="189"/>
      <c r="D10935" s="189"/>
    </row>
    <row r="10936" spans="2:4">
      <c r="B10936" s="189"/>
      <c r="C10936" s="189"/>
      <c r="D10936" s="189"/>
    </row>
    <row r="10937" spans="2:4">
      <c r="B10937" s="189"/>
      <c r="C10937" s="189"/>
      <c r="D10937" s="189"/>
    </row>
    <row r="10938" spans="2:4">
      <c r="B10938" s="189"/>
      <c r="C10938" s="189"/>
      <c r="D10938" s="189"/>
    </row>
    <row r="10939" spans="2:4">
      <c r="B10939" s="189"/>
      <c r="C10939" s="189"/>
      <c r="D10939" s="189"/>
    </row>
    <row r="10940" spans="2:4">
      <c r="B10940" s="189"/>
      <c r="C10940" s="189"/>
      <c r="D10940" s="189"/>
    </row>
    <row r="10941" spans="2:4">
      <c r="B10941" s="189"/>
      <c r="C10941" s="189"/>
      <c r="D10941" s="189"/>
    </row>
    <row r="10942" spans="2:4">
      <c r="B10942" s="189"/>
      <c r="C10942" s="189"/>
      <c r="D10942" s="189"/>
    </row>
    <row r="10943" spans="2:4">
      <c r="B10943" s="189"/>
      <c r="C10943" s="189"/>
      <c r="D10943" s="189"/>
    </row>
    <row r="10944" spans="2:4">
      <c r="B10944" s="189"/>
      <c r="C10944" s="189"/>
      <c r="D10944" s="189"/>
    </row>
    <row r="10945" spans="2:4">
      <c r="B10945" s="189"/>
      <c r="C10945" s="189"/>
      <c r="D10945" s="189"/>
    </row>
    <row r="10946" spans="2:4">
      <c r="B10946" s="189"/>
      <c r="C10946" s="189"/>
      <c r="D10946" s="189"/>
    </row>
    <row r="10947" spans="2:4">
      <c r="B10947" s="189"/>
      <c r="C10947" s="189"/>
      <c r="D10947" s="189"/>
    </row>
    <row r="10948" spans="2:4">
      <c r="B10948" s="189"/>
      <c r="C10948" s="189"/>
      <c r="D10948" s="189"/>
    </row>
    <row r="10949" spans="2:4">
      <c r="B10949" s="189"/>
      <c r="C10949" s="189"/>
      <c r="D10949" s="189"/>
    </row>
    <row r="10950" spans="2:4">
      <c r="B10950" s="189"/>
      <c r="C10950" s="189"/>
      <c r="D10950" s="189"/>
    </row>
    <row r="10951" spans="2:4">
      <c r="B10951" s="189"/>
      <c r="C10951" s="189"/>
      <c r="D10951" s="189"/>
    </row>
    <row r="10952" spans="2:4">
      <c r="B10952" s="189"/>
      <c r="C10952" s="189"/>
      <c r="D10952" s="189"/>
    </row>
    <row r="10953" spans="2:4">
      <c r="B10953" s="189"/>
      <c r="C10953" s="189"/>
      <c r="D10953" s="189"/>
    </row>
    <row r="10954" spans="2:4">
      <c r="B10954" s="189"/>
      <c r="C10954" s="189"/>
      <c r="D10954" s="189"/>
    </row>
    <row r="10955" spans="2:4">
      <c r="B10955" s="189"/>
      <c r="C10955" s="189"/>
      <c r="D10955" s="189"/>
    </row>
    <row r="10956" spans="2:4">
      <c r="B10956" s="189"/>
      <c r="C10956" s="189"/>
      <c r="D10956" s="189"/>
    </row>
    <row r="10957" spans="2:4">
      <c r="B10957" s="189"/>
      <c r="C10957" s="189"/>
      <c r="D10957" s="189"/>
    </row>
    <row r="10958" spans="2:4">
      <c r="B10958" s="189"/>
      <c r="C10958" s="189"/>
      <c r="D10958" s="189"/>
    </row>
    <row r="10959" spans="2:4">
      <c r="B10959" s="189"/>
      <c r="C10959" s="189"/>
      <c r="D10959" s="189"/>
    </row>
    <row r="10960" spans="2:4">
      <c r="B10960" s="189"/>
      <c r="C10960" s="189"/>
      <c r="D10960" s="189"/>
    </row>
    <row r="10961" spans="2:4">
      <c r="B10961" s="189"/>
      <c r="C10961" s="189"/>
      <c r="D10961" s="189"/>
    </row>
    <row r="10962" spans="2:4">
      <c r="B10962" s="189"/>
      <c r="C10962" s="189"/>
      <c r="D10962" s="189"/>
    </row>
    <row r="10963" spans="2:4">
      <c r="B10963" s="189"/>
      <c r="C10963" s="189"/>
      <c r="D10963" s="189"/>
    </row>
    <row r="10964" spans="2:4">
      <c r="B10964" s="189"/>
      <c r="C10964" s="189"/>
      <c r="D10964" s="189"/>
    </row>
    <row r="10965" spans="2:4">
      <c r="B10965" s="189"/>
      <c r="C10965" s="189"/>
      <c r="D10965" s="189"/>
    </row>
    <row r="10966" spans="2:4">
      <c r="B10966" s="189"/>
      <c r="C10966" s="189"/>
      <c r="D10966" s="189"/>
    </row>
    <row r="10967" spans="2:4">
      <c r="B10967" s="189"/>
      <c r="C10967" s="189"/>
      <c r="D10967" s="189"/>
    </row>
    <row r="10968" spans="2:4">
      <c r="B10968" s="189"/>
      <c r="C10968" s="189"/>
      <c r="D10968" s="189"/>
    </row>
    <row r="10969" spans="2:4">
      <c r="B10969" s="189"/>
      <c r="C10969" s="189"/>
      <c r="D10969" s="189"/>
    </row>
    <row r="10970" spans="2:4">
      <c r="B10970" s="189"/>
      <c r="C10970" s="189"/>
      <c r="D10970" s="189"/>
    </row>
    <row r="10971" spans="2:4">
      <c r="B10971" s="189"/>
      <c r="C10971" s="189"/>
      <c r="D10971" s="189"/>
    </row>
    <row r="10972" spans="2:4">
      <c r="B10972" s="189"/>
      <c r="C10972" s="189"/>
      <c r="D10972" s="189"/>
    </row>
    <row r="10973" spans="2:4">
      <c r="B10973" s="189"/>
      <c r="C10973" s="189"/>
      <c r="D10973" s="189"/>
    </row>
    <row r="10974" spans="2:4">
      <c r="B10974" s="189"/>
      <c r="C10974" s="189"/>
      <c r="D10974" s="189"/>
    </row>
    <row r="10975" spans="2:4">
      <c r="B10975" s="189"/>
      <c r="C10975" s="189"/>
      <c r="D10975" s="189"/>
    </row>
    <row r="10976" spans="2:4">
      <c r="B10976" s="189"/>
      <c r="C10976" s="189"/>
      <c r="D10976" s="189"/>
    </row>
    <row r="10977" spans="2:4">
      <c r="B10977" s="189"/>
      <c r="C10977" s="189"/>
      <c r="D10977" s="189"/>
    </row>
    <row r="10978" spans="2:4">
      <c r="B10978" s="189"/>
      <c r="C10978" s="189"/>
      <c r="D10978" s="189"/>
    </row>
    <row r="10979" spans="2:4">
      <c r="B10979" s="189"/>
      <c r="C10979" s="189"/>
      <c r="D10979" s="189"/>
    </row>
    <row r="10980" spans="2:4">
      <c r="B10980" s="189"/>
      <c r="C10980" s="189"/>
      <c r="D10980" s="189"/>
    </row>
    <row r="10981" spans="2:4">
      <c r="B10981" s="189"/>
      <c r="C10981" s="189"/>
      <c r="D10981" s="189"/>
    </row>
    <row r="10982" spans="2:4">
      <c r="B10982" s="189"/>
      <c r="C10982" s="189"/>
      <c r="D10982" s="189"/>
    </row>
    <row r="10983" spans="2:4">
      <c r="B10983" s="189"/>
      <c r="C10983" s="189"/>
      <c r="D10983" s="189"/>
    </row>
    <row r="10984" spans="2:4">
      <c r="B10984" s="189"/>
      <c r="C10984" s="189"/>
      <c r="D10984" s="189"/>
    </row>
    <row r="10985" spans="2:4">
      <c r="B10985" s="189"/>
      <c r="C10985" s="189"/>
      <c r="D10985" s="189"/>
    </row>
    <row r="10986" spans="2:4">
      <c r="B10986" s="189"/>
      <c r="C10986" s="189"/>
      <c r="D10986" s="189"/>
    </row>
    <row r="10987" spans="2:4">
      <c r="B10987" s="189"/>
      <c r="C10987" s="189"/>
      <c r="D10987" s="189"/>
    </row>
    <row r="10988" spans="2:4">
      <c r="B10988" s="189"/>
      <c r="C10988" s="189"/>
      <c r="D10988" s="189"/>
    </row>
    <row r="10989" spans="2:4">
      <c r="B10989" s="189"/>
      <c r="C10989" s="189"/>
      <c r="D10989" s="189"/>
    </row>
    <row r="10990" spans="2:4">
      <c r="B10990" s="189"/>
      <c r="C10990" s="189"/>
      <c r="D10990" s="189"/>
    </row>
    <row r="10991" spans="2:4">
      <c r="B10991" s="189"/>
      <c r="C10991" s="189"/>
      <c r="D10991" s="189"/>
    </row>
    <row r="10992" spans="2:4">
      <c r="B10992" s="189"/>
      <c r="C10992" s="189"/>
      <c r="D10992" s="189"/>
    </row>
    <row r="10993" spans="2:4">
      <c r="B10993" s="189"/>
      <c r="C10993" s="189"/>
      <c r="D10993" s="189"/>
    </row>
    <row r="10994" spans="2:4">
      <c r="B10994" s="189"/>
      <c r="C10994" s="189"/>
      <c r="D10994" s="189"/>
    </row>
    <row r="10995" spans="2:4">
      <c r="B10995" s="189"/>
      <c r="C10995" s="189"/>
      <c r="D10995" s="189"/>
    </row>
    <row r="10996" spans="2:4">
      <c r="B10996" s="189"/>
      <c r="C10996" s="189"/>
      <c r="D10996" s="189"/>
    </row>
    <row r="10997" spans="2:4">
      <c r="B10997" s="189"/>
      <c r="C10997" s="189"/>
      <c r="D10997" s="189"/>
    </row>
    <row r="10998" spans="2:4">
      <c r="B10998" s="189"/>
      <c r="C10998" s="189"/>
      <c r="D10998" s="189"/>
    </row>
    <row r="10999" spans="2:4">
      <c r="B10999" s="189"/>
      <c r="C10999" s="189"/>
      <c r="D10999" s="189"/>
    </row>
    <row r="11000" spans="2:4">
      <c r="B11000" s="189"/>
      <c r="C11000" s="189"/>
      <c r="D11000" s="189"/>
    </row>
    <row r="11001" spans="2:4">
      <c r="B11001" s="189"/>
      <c r="C11001" s="189"/>
      <c r="D11001" s="189"/>
    </row>
    <row r="11002" spans="2:4">
      <c r="B11002" s="189"/>
      <c r="C11002" s="189"/>
      <c r="D11002" s="189"/>
    </row>
    <row r="11003" spans="2:4">
      <c r="B11003" s="189"/>
      <c r="C11003" s="189"/>
      <c r="D11003" s="189"/>
    </row>
    <row r="11004" spans="2:4">
      <c r="B11004" s="189"/>
      <c r="C11004" s="189"/>
      <c r="D11004" s="189"/>
    </row>
    <row r="11005" spans="2:4">
      <c r="B11005" s="189"/>
      <c r="C11005" s="189"/>
      <c r="D11005" s="189"/>
    </row>
    <row r="11006" spans="2:4">
      <c r="B11006" s="189"/>
      <c r="C11006" s="189"/>
      <c r="D11006" s="189"/>
    </row>
    <row r="11007" spans="2:4">
      <c r="B11007" s="189"/>
      <c r="C11007" s="189"/>
      <c r="D11007" s="189"/>
    </row>
    <row r="11008" spans="2:4">
      <c r="B11008" s="189"/>
      <c r="C11008" s="189"/>
      <c r="D11008" s="189"/>
    </row>
    <row r="11009" spans="2:4">
      <c r="B11009" s="189"/>
      <c r="C11009" s="189"/>
      <c r="D11009" s="189"/>
    </row>
    <row r="11010" spans="2:4">
      <c r="B11010" s="189"/>
      <c r="C11010" s="189"/>
      <c r="D11010" s="189"/>
    </row>
    <row r="11011" spans="2:4">
      <c r="B11011" s="189"/>
      <c r="C11011" s="189"/>
      <c r="D11011" s="189"/>
    </row>
    <row r="11012" spans="2:4">
      <c r="B11012" s="189"/>
      <c r="C11012" s="189"/>
      <c r="D11012" s="189"/>
    </row>
    <row r="11013" spans="2:4">
      <c r="B11013" s="189"/>
      <c r="C11013" s="189"/>
      <c r="D11013" s="189"/>
    </row>
    <row r="11014" spans="2:4">
      <c r="B11014" s="189"/>
      <c r="C11014" s="189"/>
      <c r="D11014" s="189"/>
    </row>
    <row r="11015" spans="2:4">
      <c r="B11015" s="189"/>
      <c r="C11015" s="189"/>
      <c r="D11015" s="189"/>
    </row>
    <row r="11016" spans="2:4">
      <c r="B11016" s="189"/>
      <c r="C11016" s="189"/>
      <c r="D11016" s="189"/>
    </row>
    <row r="11017" spans="2:4">
      <c r="B11017" s="189"/>
      <c r="C11017" s="189"/>
      <c r="D11017" s="189"/>
    </row>
    <row r="11018" spans="2:4">
      <c r="B11018" s="189"/>
      <c r="C11018" s="189"/>
      <c r="D11018" s="189"/>
    </row>
    <row r="11019" spans="2:4">
      <c r="B11019" s="189"/>
      <c r="C11019" s="189"/>
      <c r="D11019" s="189"/>
    </row>
    <row r="11020" spans="2:4">
      <c r="B11020" s="189"/>
      <c r="C11020" s="189"/>
      <c r="D11020" s="189"/>
    </row>
    <row r="11021" spans="2:4">
      <c r="B11021" s="189"/>
      <c r="C11021" s="189"/>
      <c r="D11021" s="189"/>
    </row>
    <row r="11022" spans="2:4">
      <c r="B11022" s="189"/>
      <c r="C11022" s="189"/>
      <c r="D11022" s="189"/>
    </row>
    <row r="11023" spans="2:4">
      <c r="B11023" s="189"/>
      <c r="C11023" s="189"/>
      <c r="D11023" s="189"/>
    </row>
    <row r="11024" spans="2:4">
      <c r="B11024" s="189"/>
      <c r="C11024" s="189"/>
      <c r="D11024" s="189"/>
    </row>
    <row r="11025" spans="2:4">
      <c r="B11025" s="189"/>
      <c r="C11025" s="189"/>
      <c r="D11025" s="189"/>
    </row>
    <row r="11026" spans="2:4">
      <c r="B11026" s="189"/>
      <c r="C11026" s="189"/>
      <c r="D11026" s="189"/>
    </row>
    <row r="11027" spans="2:4">
      <c r="B11027" s="189"/>
      <c r="C11027" s="189"/>
      <c r="D11027" s="189"/>
    </row>
    <row r="11028" spans="2:4">
      <c r="B11028" s="189"/>
      <c r="C11028" s="189"/>
      <c r="D11028" s="189"/>
    </row>
    <row r="11029" spans="2:4">
      <c r="B11029" s="189"/>
      <c r="C11029" s="189"/>
      <c r="D11029" s="189"/>
    </row>
    <row r="11030" spans="2:4">
      <c r="B11030" s="189"/>
      <c r="C11030" s="189"/>
      <c r="D11030" s="189"/>
    </row>
    <row r="11031" spans="2:4">
      <c r="B11031" s="189"/>
      <c r="C11031" s="189"/>
      <c r="D11031" s="189"/>
    </row>
    <row r="11032" spans="2:4">
      <c r="B11032" s="189"/>
      <c r="C11032" s="189"/>
      <c r="D11032" s="189"/>
    </row>
    <row r="11033" spans="2:4">
      <c r="B11033" s="189"/>
      <c r="C11033" s="189"/>
      <c r="D11033" s="189"/>
    </row>
    <row r="11034" spans="2:4">
      <c r="B11034" s="189"/>
      <c r="C11034" s="189"/>
      <c r="D11034" s="189"/>
    </row>
    <row r="11035" spans="2:4">
      <c r="B11035" s="189"/>
      <c r="C11035" s="189"/>
      <c r="D11035" s="189"/>
    </row>
    <row r="11036" spans="2:4">
      <c r="B11036" s="189"/>
      <c r="C11036" s="189"/>
      <c r="D11036" s="189"/>
    </row>
    <row r="11037" spans="2:4">
      <c r="B11037" s="189"/>
      <c r="C11037" s="189"/>
      <c r="D11037" s="189"/>
    </row>
    <row r="11038" spans="2:4">
      <c r="B11038" s="189"/>
      <c r="C11038" s="189"/>
      <c r="D11038" s="189"/>
    </row>
    <row r="11039" spans="2:4">
      <c r="B11039" s="189"/>
      <c r="C11039" s="189"/>
      <c r="D11039" s="189"/>
    </row>
    <row r="11040" spans="2:4">
      <c r="B11040" s="189"/>
      <c r="C11040" s="189"/>
      <c r="D11040" s="189"/>
    </row>
    <row r="11041" spans="2:4">
      <c r="B11041" s="189"/>
      <c r="C11041" s="189"/>
      <c r="D11041" s="189"/>
    </row>
    <row r="11042" spans="2:4">
      <c r="B11042" s="189"/>
      <c r="C11042" s="189"/>
      <c r="D11042" s="189"/>
    </row>
    <row r="11043" spans="2:4">
      <c r="B11043" s="189"/>
      <c r="C11043" s="189"/>
      <c r="D11043" s="189"/>
    </row>
    <row r="11044" spans="2:4">
      <c r="B11044" s="189"/>
      <c r="C11044" s="189"/>
      <c r="D11044" s="189"/>
    </row>
    <row r="11045" spans="2:4">
      <c r="B11045" s="189"/>
      <c r="C11045" s="189"/>
      <c r="D11045" s="189"/>
    </row>
    <row r="11046" spans="2:4">
      <c r="B11046" s="189"/>
      <c r="C11046" s="189"/>
      <c r="D11046" s="189"/>
    </row>
    <row r="11047" spans="2:4">
      <c r="B11047" s="189"/>
      <c r="C11047" s="189"/>
      <c r="D11047" s="189"/>
    </row>
    <row r="11048" spans="2:4">
      <c r="B11048" s="189"/>
      <c r="C11048" s="189"/>
      <c r="D11048" s="189"/>
    </row>
    <row r="11049" spans="2:4">
      <c r="B11049" s="189"/>
      <c r="C11049" s="189"/>
      <c r="D11049" s="189"/>
    </row>
    <row r="11050" spans="2:4">
      <c r="B11050" s="189"/>
      <c r="C11050" s="189"/>
      <c r="D11050" s="189"/>
    </row>
    <row r="11051" spans="2:4">
      <c r="B11051" s="189"/>
      <c r="C11051" s="189"/>
      <c r="D11051" s="189"/>
    </row>
    <row r="11052" spans="2:4">
      <c r="B11052" s="189"/>
      <c r="C11052" s="189"/>
      <c r="D11052" s="189"/>
    </row>
    <row r="11053" spans="2:4">
      <c r="B11053" s="189"/>
      <c r="C11053" s="189"/>
      <c r="D11053" s="189"/>
    </row>
    <row r="11054" spans="2:4">
      <c r="B11054" s="189"/>
      <c r="C11054" s="189"/>
      <c r="D11054" s="189"/>
    </row>
    <row r="11055" spans="2:4">
      <c r="B11055" s="189"/>
      <c r="C11055" s="189"/>
      <c r="D11055" s="189"/>
    </row>
    <row r="11056" spans="2:4">
      <c r="B11056" s="189"/>
      <c r="C11056" s="189"/>
      <c r="D11056" s="189"/>
    </row>
    <row r="11057" spans="2:4">
      <c r="B11057" s="189"/>
      <c r="C11057" s="189"/>
      <c r="D11057" s="189"/>
    </row>
    <row r="11058" spans="2:4">
      <c r="B11058" s="189"/>
      <c r="C11058" s="189"/>
      <c r="D11058" s="189"/>
    </row>
    <row r="11059" spans="2:4">
      <c r="B11059" s="189"/>
      <c r="C11059" s="189"/>
      <c r="D11059" s="189"/>
    </row>
    <row r="11060" spans="2:4">
      <c r="B11060" s="189"/>
      <c r="C11060" s="189"/>
      <c r="D11060" s="189"/>
    </row>
    <row r="11061" spans="2:4">
      <c r="B11061" s="189"/>
      <c r="C11061" s="189"/>
      <c r="D11061" s="189"/>
    </row>
    <row r="11062" spans="2:4">
      <c r="B11062" s="189"/>
      <c r="C11062" s="189"/>
      <c r="D11062" s="189"/>
    </row>
    <row r="11063" spans="2:4">
      <c r="B11063" s="189"/>
      <c r="C11063" s="189"/>
      <c r="D11063" s="189"/>
    </row>
    <row r="11064" spans="2:4">
      <c r="B11064" s="189"/>
      <c r="C11064" s="189"/>
      <c r="D11064" s="189"/>
    </row>
    <row r="11065" spans="2:4">
      <c r="B11065" s="189"/>
      <c r="C11065" s="189"/>
      <c r="D11065" s="189"/>
    </row>
    <row r="11066" spans="2:4">
      <c r="B11066" s="189"/>
      <c r="C11066" s="189"/>
      <c r="D11066" s="189"/>
    </row>
    <row r="11067" spans="2:4">
      <c r="B11067" s="189"/>
      <c r="C11067" s="189"/>
      <c r="D11067" s="189"/>
    </row>
    <row r="11068" spans="2:4">
      <c r="B11068" s="189"/>
      <c r="C11068" s="189"/>
      <c r="D11068" s="189"/>
    </row>
    <row r="11069" spans="2:4">
      <c r="B11069" s="189"/>
      <c r="C11069" s="189"/>
      <c r="D11069" s="189"/>
    </row>
    <row r="11070" spans="2:4">
      <c r="B11070" s="189"/>
      <c r="C11070" s="189"/>
      <c r="D11070" s="189"/>
    </row>
    <row r="11071" spans="2:4">
      <c r="B11071" s="189"/>
      <c r="C11071" s="189"/>
      <c r="D11071" s="189"/>
    </row>
    <row r="11072" spans="2:4">
      <c r="B11072" s="189"/>
      <c r="C11072" s="189"/>
      <c r="D11072" s="189"/>
    </row>
    <row r="11073" spans="2:4">
      <c r="B11073" s="189"/>
      <c r="C11073" s="189"/>
      <c r="D11073" s="189"/>
    </row>
    <row r="11074" spans="2:4">
      <c r="B11074" s="189"/>
      <c r="C11074" s="189"/>
      <c r="D11074" s="189"/>
    </row>
    <row r="11075" spans="2:4">
      <c r="B11075" s="189"/>
      <c r="C11075" s="189"/>
      <c r="D11075" s="189"/>
    </row>
    <row r="11076" spans="2:4">
      <c r="B11076" s="189"/>
      <c r="C11076" s="189"/>
      <c r="D11076" s="189"/>
    </row>
    <row r="11077" spans="2:4">
      <c r="B11077" s="189"/>
      <c r="C11077" s="189"/>
      <c r="D11077" s="189"/>
    </row>
    <row r="11078" spans="2:4">
      <c r="B11078" s="189"/>
      <c r="C11078" s="189"/>
      <c r="D11078" s="189"/>
    </row>
    <row r="11079" spans="2:4">
      <c r="B11079" s="189"/>
      <c r="C11079" s="189"/>
      <c r="D11079" s="189"/>
    </row>
    <row r="11080" spans="2:4">
      <c r="B11080" s="189"/>
      <c r="C11080" s="189"/>
      <c r="D11080" s="189"/>
    </row>
    <row r="11081" spans="2:4">
      <c r="B11081" s="189"/>
      <c r="C11081" s="189"/>
      <c r="D11081" s="189"/>
    </row>
    <row r="11082" spans="2:4">
      <c r="B11082" s="189"/>
      <c r="C11082" s="189"/>
      <c r="D11082" s="189"/>
    </row>
    <row r="11083" spans="2:4">
      <c r="B11083" s="189"/>
      <c r="C11083" s="189"/>
      <c r="D11083" s="189"/>
    </row>
    <row r="11084" spans="2:4">
      <c r="B11084" s="189"/>
      <c r="C11084" s="189"/>
      <c r="D11084" s="189"/>
    </row>
    <row r="11085" spans="2:4">
      <c r="B11085" s="189"/>
      <c r="C11085" s="189"/>
      <c r="D11085" s="189"/>
    </row>
    <row r="11086" spans="2:4">
      <c r="B11086" s="189"/>
      <c r="C11086" s="189"/>
      <c r="D11086" s="189"/>
    </row>
    <row r="11087" spans="2:4">
      <c r="B11087" s="189"/>
      <c r="C11087" s="189"/>
      <c r="D11087" s="189"/>
    </row>
    <row r="11088" spans="2:4">
      <c r="B11088" s="189"/>
      <c r="C11088" s="189"/>
      <c r="D11088" s="189"/>
    </row>
    <row r="11089" spans="2:4">
      <c r="B11089" s="189"/>
      <c r="C11089" s="189"/>
      <c r="D11089" s="189"/>
    </row>
    <row r="11090" spans="2:4">
      <c r="B11090" s="189"/>
      <c r="C11090" s="189"/>
      <c r="D11090" s="189"/>
    </row>
    <row r="11091" spans="2:4">
      <c r="B11091" s="189"/>
      <c r="C11091" s="189"/>
      <c r="D11091" s="189"/>
    </row>
    <row r="11092" spans="2:4">
      <c r="B11092" s="189"/>
      <c r="C11092" s="189"/>
      <c r="D11092" s="189"/>
    </row>
    <row r="11093" spans="2:4">
      <c r="B11093" s="189"/>
      <c r="C11093" s="189"/>
      <c r="D11093" s="189"/>
    </row>
    <row r="11094" spans="2:4">
      <c r="B11094" s="189"/>
      <c r="C11094" s="189"/>
      <c r="D11094" s="189"/>
    </row>
    <row r="11095" spans="2:4">
      <c r="B11095" s="189"/>
      <c r="C11095" s="189"/>
      <c r="D11095" s="189"/>
    </row>
    <row r="11096" spans="2:4">
      <c r="B11096" s="189"/>
      <c r="C11096" s="189"/>
      <c r="D11096" s="189"/>
    </row>
    <row r="11097" spans="2:4">
      <c r="B11097" s="189"/>
      <c r="C11097" s="189"/>
      <c r="D11097" s="189"/>
    </row>
    <row r="11098" spans="2:4">
      <c r="B11098" s="189"/>
      <c r="C11098" s="189"/>
      <c r="D11098" s="189"/>
    </row>
    <row r="11099" spans="2:4">
      <c r="B11099" s="189"/>
      <c r="C11099" s="189"/>
      <c r="D11099" s="189"/>
    </row>
    <row r="11100" spans="2:4">
      <c r="B11100" s="189"/>
      <c r="C11100" s="189"/>
      <c r="D11100" s="189"/>
    </row>
    <row r="11101" spans="2:4">
      <c r="B11101" s="189"/>
      <c r="C11101" s="189"/>
      <c r="D11101" s="189"/>
    </row>
    <row r="11102" spans="2:4">
      <c r="B11102" s="189"/>
      <c r="C11102" s="189"/>
      <c r="D11102" s="189"/>
    </row>
    <row r="11103" spans="2:4">
      <c r="B11103" s="189"/>
      <c r="C11103" s="189"/>
      <c r="D11103" s="189"/>
    </row>
    <row r="11104" spans="2:4">
      <c r="B11104" s="189"/>
      <c r="C11104" s="189"/>
      <c r="D11104" s="189"/>
    </row>
    <row r="11105" spans="2:4">
      <c r="B11105" s="189"/>
      <c r="C11105" s="189"/>
      <c r="D11105" s="189"/>
    </row>
    <row r="11106" spans="2:4">
      <c r="B11106" s="189"/>
      <c r="C11106" s="189"/>
      <c r="D11106" s="189"/>
    </row>
    <row r="11107" spans="2:4">
      <c r="B11107" s="189"/>
      <c r="C11107" s="189"/>
      <c r="D11107" s="189"/>
    </row>
    <row r="11108" spans="2:4">
      <c r="B11108" s="189"/>
      <c r="C11108" s="189"/>
      <c r="D11108" s="189"/>
    </row>
    <row r="11109" spans="2:4">
      <c r="B11109" s="189"/>
      <c r="C11109" s="189"/>
      <c r="D11109" s="189"/>
    </row>
    <row r="11110" spans="2:4">
      <c r="B11110" s="189"/>
      <c r="C11110" s="189"/>
      <c r="D11110" s="189"/>
    </row>
    <row r="11111" spans="2:4">
      <c r="B11111" s="189"/>
      <c r="C11111" s="189"/>
      <c r="D11111" s="189"/>
    </row>
    <row r="11112" spans="2:4">
      <c r="B11112" s="189"/>
      <c r="C11112" s="189"/>
      <c r="D11112" s="189"/>
    </row>
    <row r="11113" spans="2:4">
      <c r="B11113" s="189"/>
      <c r="C11113" s="189"/>
      <c r="D11113" s="189"/>
    </row>
    <row r="11114" spans="2:4">
      <c r="B11114" s="189"/>
      <c r="C11114" s="189"/>
      <c r="D11114" s="189"/>
    </row>
    <row r="11115" spans="2:4">
      <c r="B11115" s="189"/>
      <c r="C11115" s="189"/>
      <c r="D11115" s="189"/>
    </row>
    <row r="11116" spans="2:4">
      <c r="B11116" s="189"/>
      <c r="C11116" s="189"/>
      <c r="D11116" s="189"/>
    </row>
    <row r="11117" spans="2:4">
      <c r="B11117" s="189"/>
      <c r="C11117" s="189"/>
      <c r="D11117" s="189"/>
    </row>
    <row r="11118" spans="2:4">
      <c r="B11118" s="189"/>
      <c r="C11118" s="189"/>
      <c r="D11118" s="189"/>
    </row>
    <row r="11119" spans="2:4">
      <c r="B11119" s="189"/>
      <c r="C11119" s="189"/>
      <c r="D11119" s="189"/>
    </row>
    <row r="11120" spans="2:4">
      <c r="B11120" s="189"/>
      <c r="C11120" s="189"/>
      <c r="D11120" s="189"/>
    </row>
    <row r="11121" spans="2:4">
      <c r="B11121" s="189"/>
      <c r="C11121" s="189"/>
      <c r="D11121" s="189"/>
    </row>
    <row r="11122" spans="2:4">
      <c r="B11122" s="189"/>
      <c r="C11122" s="189"/>
      <c r="D11122" s="189"/>
    </row>
    <row r="11123" spans="2:4">
      <c r="B11123" s="189"/>
      <c r="C11123" s="189"/>
      <c r="D11123" s="189"/>
    </row>
    <row r="11124" spans="2:4">
      <c r="B11124" s="189"/>
      <c r="C11124" s="189"/>
      <c r="D11124" s="189"/>
    </row>
    <row r="11125" spans="2:4">
      <c r="B11125" s="189"/>
      <c r="C11125" s="189"/>
      <c r="D11125" s="189"/>
    </row>
    <row r="11126" spans="2:4">
      <c r="B11126" s="189"/>
      <c r="C11126" s="189"/>
      <c r="D11126" s="189"/>
    </row>
    <row r="11127" spans="2:4">
      <c r="B11127" s="189"/>
      <c r="C11127" s="189"/>
      <c r="D11127" s="189"/>
    </row>
    <row r="11128" spans="2:4">
      <c r="B11128" s="189"/>
      <c r="C11128" s="189"/>
      <c r="D11128" s="189"/>
    </row>
    <row r="11129" spans="2:4">
      <c r="B11129" s="189"/>
      <c r="C11129" s="189"/>
      <c r="D11129" s="189"/>
    </row>
    <row r="11130" spans="2:4">
      <c r="B11130" s="189"/>
      <c r="C11130" s="189"/>
      <c r="D11130" s="189"/>
    </row>
    <row r="11131" spans="2:4">
      <c r="B11131" s="189"/>
      <c r="C11131" s="189"/>
      <c r="D11131" s="189"/>
    </row>
    <row r="11132" spans="2:4">
      <c r="B11132" s="189"/>
      <c r="C11132" s="189"/>
      <c r="D11132" s="189"/>
    </row>
    <row r="11133" spans="2:4">
      <c r="B11133" s="189"/>
      <c r="C11133" s="189"/>
      <c r="D11133" s="189"/>
    </row>
    <row r="11134" spans="2:4">
      <c r="B11134" s="189"/>
      <c r="C11134" s="189"/>
      <c r="D11134" s="189"/>
    </row>
    <row r="11135" spans="2:4">
      <c r="B11135" s="189"/>
      <c r="C11135" s="189"/>
      <c r="D11135" s="189"/>
    </row>
    <row r="11136" spans="2:4">
      <c r="B11136" s="189"/>
      <c r="C11136" s="189"/>
      <c r="D11136" s="189"/>
    </row>
    <row r="11137" spans="2:4">
      <c r="B11137" s="189"/>
      <c r="C11137" s="189"/>
      <c r="D11137" s="189"/>
    </row>
    <row r="11138" spans="2:4">
      <c r="B11138" s="189"/>
      <c r="C11138" s="189"/>
      <c r="D11138" s="189"/>
    </row>
    <row r="11139" spans="2:4">
      <c r="B11139" s="189"/>
      <c r="C11139" s="189"/>
      <c r="D11139" s="189"/>
    </row>
    <row r="11140" spans="2:4">
      <c r="B11140" s="189"/>
      <c r="C11140" s="189"/>
      <c r="D11140" s="189"/>
    </row>
    <row r="11141" spans="2:4">
      <c r="B11141" s="189"/>
      <c r="C11141" s="189"/>
      <c r="D11141" s="189"/>
    </row>
    <row r="11142" spans="2:4">
      <c r="B11142" s="189"/>
      <c r="C11142" s="189"/>
      <c r="D11142" s="189"/>
    </row>
    <row r="11143" spans="2:4">
      <c r="B11143" s="189"/>
      <c r="C11143" s="189"/>
      <c r="D11143" s="189"/>
    </row>
    <row r="11144" spans="2:4">
      <c r="B11144" s="189"/>
      <c r="C11144" s="189"/>
      <c r="D11144" s="189"/>
    </row>
    <row r="11145" spans="2:4">
      <c r="B11145" s="189"/>
      <c r="C11145" s="189"/>
      <c r="D11145" s="189"/>
    </row>
    <row r="11146" spans="2:4">
      <c r="B11146" s="189"/>
      <c r="C11146" s="189"/>
      <c r="D11146" s="189"/>
    </row>
    <row r="11147" spans="2:4">
      <c r="B11147" s="189"/>
      <c r="C11147" s="189"/>
      <c r="D11147" s="189"/>
    </row>
    <row r="11148" spans="2:4">
      <c r="B11148" s="189"/>
      <c r="C11148" s="189"/>
      <c r="D11148" s="189"/>
    </row>
    <row r="11149" spans="2:4">
      <c r="B11149" s="189"/>
      <c r="C11149" s="189"/>
      <c r="D11149" s="189"/>
    </row>
    <row r="11150" spans="2:4">
      <c r="B11150" s="189"/>
      <c r="C11150" s="189"/>
      <c r="D11150" s="189"/>
    </row>
    <row r="11151" spans="2:4">
      <c r="B11151" s="189"/>
      <c r="C11151" s="189"/>
      <c r="D11151" s="189"/>
    </row>
    <row r="11152" spans="2:4">
      <c r="B11152" s="189"/>
      <c r="C11152" s="189"/>
      <c r="D11152" s="189"/>
    </row>
    <row r="11153" spans="2:4">
      <c r="B11153" s="189"/>
      <c r="C11153" s="189"/>
      <c r="D11153" s="189"/>
    </row>
    <row r="11154" spans="2:4">
      <c r="B11154" s="189"/>
      <c r="C11154" s="189"/>
      <c r="D11154" s="189"/>
    </row>
    <row r="11155" spans="2:4">
      <c r="B11155" s="189"/>
      <c r="C11155" s="189"/>
      <c r="D11155" s="189"/>
    </row>
    <row r="11156" spans="2:4">
      <c r="B11156" s="189"/>
      <c r="C11156" s="189"/>
      <c r="D11156" s="189"/>
    </row>
    <row r="11157" spans="2:4">
      <c r="B11157" s="189"/>
      <c r="C11157" s="189"/>
      <c r="D11157" s="189"/>
    </row>
    <row r="11158" spans="2:4">
      <c r="B11158" s="189"/>
      <c r="C11158" s="189"/>
      <c r="D11158" s="189"/>
    </row>
    <row r="11159" spans="2:4">
      <c r="B11159" s="189"/>
      <c r="C11159" s="189"/>
      <c r="D11159" s="189"/>
    </row>
    <row r="11160" spans="2:4">
      <c r="B11160" s="189"/>
      <c r="C11160" s="189"/>
      <c r="D11160" s="189"/>
    </row>
    <row r="11161" spans="2:4">
      <c r="B11161" s="189"/>
      <c r="C11161" s="189"/>
      <c r="D11161" s="189"/>
    </row>
    <row r="11162" spans="2:4">
      <c r="B11162" s="189"/>
      <c r="C11162" s="189"/>
      <c r="D11162" s="189"/>
    </row>
    <row r="11163" spans="2:4">
      <c r="B11163" s="189"/>
      <c r="C11163" s="189"/>
      <c r="D11163" s="189"/>
    </row>
    <row r="11164" spans="2:4">
      <c r="B11164" s="189"/>
      <c r="C11164" s="189"/>
      <c r="D11164" s="189"/>
    </row>
    <row r="11165" spans="2:4">
      <c r="B11165" s="189"/>
      <c r="C11165" s="189"/>
      <c r="D11165" s="189"/>
    </row>
    <row r="11166" spans="2:4">
      <c r="B11166" s="189"/>
      <c r="C11166" s="189"/>
      <c r="D11166" s="189"/>
    </row>
    <row r="11167" spans="2:4">
      <c r="B11167" s="189"/>
      <c r="C11167" s="189"/>
      <c r="D11167" s="189"/>
    </row>
    <row r="11168" spans="2:4">
      <c r="B11168" s="189"/>
      <c r="C11168" s="189"/>
      <c r="D11168" s="189"/>
    </row>
    <row r="11169" spans="2:4">
      <c r="B11169" s="189"/>
      <c r="C11169" s="189"/>
      <c r="D11169" s="189"/>
    </row>
    <row r="11170" spans="2:4">
      <c r="B11170" s="189"/>
      <c r="C11170" s="189"/>
      <c r="D11170" s="189"/>
    </row>
    <row r="11171" spans="2:4">
      <c r="B11171" s="189"/>
      <c r="C11171" s="189"/>
      <c r="D11171" s="189"/>
    </row>
    <row r="11172" spans="2:4">
      <c r="B11172" s="189"/>
      <c r="C11172" s="189"/>
      <c r="D11172" s="189"/>
    </row>
    <row r="11173" spans="2:4">
      <c r="B11173" s="189"/>
      <c r="C11173" s="189"/>
      <c r="D11173" s="189"/>
    </row>
    <row r="11174" spans="2:4">
      <c r="B11174" s="189"/>
      <c r="C11174" s="189"/>
      <c r="D11174" s="189"/>
    </row>
    <row r="11175" spans="2:4">
      <c r="B11175" s="189"/>
      <c r="C11175" s="189"/>
      <c r="D11175" s="189"/>
    </row>
    <row r="11176" spans="2:4">
      <c r="B11176" s="189"/>
      <c r="C11176" s="189"/>
      <c r="D11176" s="189"/>
    </row>
    <row r="11177" spans="2:4">
      <c r="B11177" s="189"/>
      <c r="C11177" s="189"/>
      <c r="D11177" s="189"/>
    </row>
    <row r="11178" spans="2:4">
      <c r="B11178" s="189"/>
      <c r="C11178" s="189"/>
      <c r="D11178" s="189"/>
    </row>
    <row r="11179" spans="2:4">
      <c r="B11179" s="189"/>
      <c r="C11179" s="189"/>
      <c r="D11179" s="189"/>
    </row>
    <row r="11180" spans="2:4">
      <c r="B11180" s="189"/>
      <c r="C11180" s="189"/>
      <c r="D11180" s="189"/>
    </row>
    <row r="11181" spans="2:4">
      <c r="B11181" s="189"/>
      <c r="C11181" s="189"/>
      <c r="D11181" s="189"/>
    </row>
    <row r="11182" spans="2:4">
      <c r="B11182" s="189"/>
      <c r="C11182" s="189"/>
      <c r="D11182" s="189"/>
    </row>
    <row r="11183" spans="2:4">
      <c r="B11183" s="189"/>
      <c r="C11183" s="189"/>
      <c r="D11183" s="189"/>
    </row>
    <row r="11184" spans="2:4">
      <c r="B11184" s="189"/>
      <c r="C11184" s="189"/>
      <c r="D11184" s="189"/>
    </row>
    <row r="11185" spans="2:4">
      <c r="B11185" s="189"/>
      <c r="C11185" s="189"/>
      <c r="D11185" s="189"/>
    </row>
    <row r="11186" spans="2:4">
      <c r="B11186" s="189"/>
      <c r="C11186" s="189"/>
      <c r="D11186" s="189"/>
    </row>
    <row r="11187" spans="2:4">
      <c r="B11187" s="189"/>
      <c r="C11187" s="189"/>
      <c r="D11187" s="189"/>
    </row>
    <row r="11188" spans="2:4">
      <c r="B11188" s="189"/>
      <c r="C11188" s="189"/>
      <c r="D11188" s="189"/>
    </row>
    <row r="11189" spans="2:4">
      <c r="B11189" s="189"/>
      <c r="C11189" s="189"/>
      <c r="D11189" s="189"/>
    </row>
    <row r="11190" spans="2:4">
      <c r="B11190" s="189"/>
      <c r="C11190" s="189"/>
      <c r="D11190" s="189"/>
    </row>
    <row r="11191" spans="2:4">
      <c r="B11191" s="189"/>
      <c r="C11191" s="189"/>
      <c r="D11191" s="189"/>
    </row>
    <row r="11192" spans="2:4">
      <c r="B11192" s="189"/>
      <c r="C11192" s="189"/>
      <c r="D11192" s="189"/>
    </row>
    <row r="11193" spans="2:4">
      <c r="B11193" s="189"/>
      <c r="C11193" s="189"/>
      <c r="D11193" s="189"/>
    </row>
    <row r="11194" spans="2:4">
      <c r="B11194" s="189"/>
      <c r="C11194" s="189"/>
      <c r="D11194" s="189"/>
    </row>
    <row r="11195" spans="2:4">
      <c r="B11195" s="189"/>
      <c r="C11195" s="189"/>
      <c r="D11195" s="189"/>
    </row>
    <row r="11196" spans="2:4">
      <c r="B11196" s="189"/>
      <c r="C11196" s="189"/>
      <c r="D11196" s="189"/>
    </row>
    <row r="11197" spans="2:4">
      <c r="B11197" s="189"/>
      <c r="C11197" s="189"/>
      <c r="D11197" s="189"/>
    </row>
    <row r="11198" spans="2:4">
      <c r="B11198" s="189"/>
      <c r="C11198" s="189"/>
      <c r="D11198" s="189"/>
    </row>
    <row r="11199" spans="2:4">
      <c r="B11199" s="189"/>
      <c r="C11199" s="189"/>
      <c r="D11199" s="189"/>
    </row>
    <row r="11200" spans="2:4">
      <c r="B11200" s="189"/>
      <c r="C11200" s="189"/>
      <c r="D11200" s="189"/>
    </row>
    <row r="11201" spans="2:4">
      <c r="B11201" s="189"/>
      <c r="C11201" s="189"/>
      <c r="D11201" s="189"/>
    </row>
    <row r="11202" spans="2:4">
      <c r="B11202" s="189"/>
      <c r="C11202" s="189"/>
      <c r="D11202" s="189"/>
    </row>
    <row r="11203" spans="2:4">
      <c r="B11203" s="189"/>
      <c r="C11203" s="189"/>
      <c r="D11203" s="189"/>
    </row>
    <row r="11204" spans="2:4">
      <c r="B11204" s="189"/>
      <c r="C11204" s="189"/>
      <c r="D11204" s="189"/>
    </row>
    <row r="11205" spans="2:4">
      <c r="B11205" s="189"/>
      <c r="C11205" s="189"/>
      <c r="D11205" s="189"/>
    </row>
    <row r="11206" spans="2:4">
      <c r="B11206" s="189"/>
      <c r="C11206" s="189"/>
      <c r="D11206" s="189"/>
    </row>
    <row r="11207" spans="2:4">
      <c r="B11207" s="189"/>
      <c r="C11207" s="189"/>
      <c r="D11207" s="189"/>
    </row>
    <row r="11208" spans="2:4">
      <c r="B11208" s="189"/>
      <c r="C11208" s="189"/>
      <c r="D11208" s="189"/>
    </row>
    <row r="11209" spans="2:4">
      <c r="B11209" s="189"/>
      <c r="C11209" s="189"/>
      <c r="D11209" s="189"/>
    </row>
    <row r="11210" spans="2:4">
      <c r="B11210" s="189"/>
      <c r="C11210" s="189"/>
      <c r="D11210" s="189"/>
    </row>
    <row r="11211" spans="2:4">
      <c r="B11211" s="189"/>
      <c r="C11211" s="189"/>
      <c r="D11211" s="189"/>
    </row>
    <row r="11212" spans="2:4">
      <c r="B11212" s="189"/>
      <c r="C11212" s="189"/>
      <c r="D11212" s="189"/>
    </row>
    <row r="11213" spans="2:4">
      <c r="B11213" s="189"/>
      <c r="C11213" s="189"/>
      <c r="D11213" s="189"/>
    </row>
    <row r="11214" spans="2:4">
      <c r="B11214" s="189"/>
      <c r="C11214" s="189"/>
      <c r="D11214" s="189"/>
    </row>
    <row r="11215" spans="2:4">
      <c r="B11215" s="189"/>
      <c r="C11215" s="189"/>
      <c r="D11215" s="189"/>
    </row>
    <row r="11216" spans="2:4">
      <c r="B11216" s="189"/>
      <c r="C11216" s="189"/>
      <c r="D11216" s="189"/>
    </row>
    <row r="11217" spans="2:4">
      <c r="B11217" s="189"/>
      <c r="C11217" s="189"/>
      <c r="D11217" s="189"/>
    </row>
    <row r="11218" spans="2:4">
      <c r="B11218" s="189"/>
      <c r="C11218" s="189"/>
      <c r="D11218" s="189"/>
    </row>
    <row r="11219" spans="2:4">
      <c r="B11219" s="189"/>
      <c r="C11219" s="189"/>
      <c r="D11219" s="189"/>
    </row>
    <row r="11220" spans="2:4">
      <c r="B11220" s="189"/>
      <c r="C11220" s="189"/>
      <c r="D11220" s="189"/>
    </row>
    <row r="11221" spans="2:4">
      <c r="B11221" s="189"/>
      <c r="C11221" s="189"/>
      <c r="D11221" s="189"/>
    </row>
    <row r="11222" spans="2:4">
      <c r="B11222" s="189"/>
      <c r="C11222" s="189"/>
      <c r="D11222" s="189"/>
    </row>
    <row r="11223" spans="2:4">
      <c r="B11223" s="189"/>
      <c r="C11223" s="189"/>
      <c r="D11223" s="189"/>
    </row>
    <row r="11224" spans="2:4">
      <c r="B11224" s="189"/>
      <c r="C11224" s="189"/>
      <c r="D11224" s="189"/>
    </row>
    <row r="11225" spans="2:4">
      <c r="B11225" s="189"/>
      <c r="C11225" s="189"/>
      <c r="D11225" s="189"/>
    </row>
    <row r="11226" spans="2:4">
      <c r="B11226" s="189"/>
      <c r="C11226" s="189"/>
      <c r="D11226" s="189"/>
    </row>
    <row r="11227" spans="2:4">
      <c r="B11227" s="189"/>
      <c r="C11227" s="189"/>
      <c r="D11227" s="189"/>
    </row>
    <row r="11228" spans="2:4">
      <c r="B11228" s="189"/>
      <c r="C11228" s="189"/>
      <c r="D11228" s="189"/>
    </row>
    <row r="11229" spans="2:4">
      <c r="B11229" s="189"/>
      <c r="C11229" s="189"/>
      <c r="D11229" s="189"/>
    </row>
    <row r="11230" spans="2:4">
      <c r="B11230" s="189"/>
      <c r="C11230" s="189"/>
      <c r="D11230" s="189"/>
    </row>
    <row r="11231" spans="2:4">
      <c r="B11231" s="189"/>
      <c r="C11231" s="189"/>
      <c r="D11231" s="189"/>
    </row>
    <row r="11232" spans="2:4">
      <c r="B11232" s="189"/>
      <c r="C11232" s="189"/>
      <c r="D11232" s="189"/>
    </row>
    <row r="11233" spans="2:4">
      <c r="B11233" s="189"/>
      <c r="C11233" s="189"/>
      <c r="D11233" s="189"/>
    </row>
    <row r="11234" spans="2:4">
      <c r="B11234" s="189"/>
      <c r="C11234" s="189"/>
      <c r="D11234" s="189"/>
    </row>
    <row r="11235" spans="2:4">
      <c r="B11235" s="189"/>
      <c r="C11235" s="189"/>
      <c r="D11235" s="189"/>
    </row>
    <row r="11236" spans="2:4">
      <c r="B11236" s="189"/>
      <c r="C11236" s="189"/>
      <c r="D11236" s="189"/>
    </row>
    <row r="11237" spans="2:4">
      <c r="B11237" s="189"/>
      <c r="C11237" s="189"/>
      <c r="D11237" s="189"/>
    </row>
    <row r="11238" spans="2:4">
      <c r="B11238" s="189"/>
      <c r="C11238" s="189"/>
      <c r="D11238" s="189"/>
    </row>
    <row r="11239" spans="2:4">
      <c r="B11239" s="189"/>
      <c r="C11239" s="189"/>
      <c r="D11239" s="189"/>
    </row>
    <row r="11240" spans="2:4">
      <c r="B11240" s="189"/>
      <c r="C11240" s="189"/>
      <c r="D11240" s="189"/>
    </row>
    <row r="11241" spans="2:4">
      <c r="B11241" s="189"/>
      <c r="C11241" s="189"/>
      <c r="D11241" s="189"/>
    </row>
    <row r="11242" spans="2:4">
      <c r="B11242" s="189"/>
      <c r="C11242" s="189"/>
      <c r="D11242" s="189"/>
    </row>
    <row r="11243" spans="2:4">
      <c r="B11243" s="189"/>
      <c r="C11243" s="189"/>
      <c r="D11243" s="189"/>
    </row>
    <row r="11244" spans="2:4">
      <c r="B11244" s="189"/>
      <c r="C11244" s="189"/>
      <c r="D11244" s="189"/>
    </row>
    <row r="11245" spans="2:4">
      <c r="B11245" s="189"/>
      <c r="C11245" s="189"/>
      <c r="D11245" s="189"/>
    </row>
    <row r="11246" spans="2:4">
      <c r="B11246" s="189"/>
      <c r="C11246" s="189"/>
      <c r="D11246" s="189"/>
    </row>
    <row r="11247" spans="2:4">
      <c r="B11247" s="189"/>
      <c r="C11247" s="189"/>
      <c r="D11247" s="189"/>
    </row>
    <row r="11248" spans="2:4">
      <c r="B11248" s="189"/>
      <c r="C11248" s="189"/>
      <c r="D11248" s="189"/>
    </row>
    <row r="11249" spans="2:4">
      <c r="B11249" s="189"/>
      <c r="C11249" s="189"/>
      <c r="D11249" s="189"/>
    </row>
    <row r="11250" spans="2:4">
      <c r="B11250" s="189"/>
      <c r="C11250" s="189"/>
      <c r="D11250" s="189"/>
    </row>
    <row r="11251" spans="2:4">
      <c r="B11251" s="189"/>
      <c r="C11251" s="189"/>
      <c r="D11251" s="189"/>
    </row>
    <row r="11252" spans="2:4">
      <c r="B11252" s="189"/>
      <c r="C11252" s="189"/>
      <c r="D11252" s="189"/>
    </row>
    <row r="11253" spans="2:4">
      <c r="B11253" s="189"/>
      <c r="C11253" s="189"/>
      <c r="D11253" s="189"/>
    </row>
    <row r="11254" spans="2:4">
      <c r="B11254" s="189"/>
      <c r="C11254" s="189"/>
      <c r="D11254" s="189"/>
    </row>
    <row r="11255" spans="2:4">
      <c r="B11255" s="189"/>
      <c r="C11255" s="189"/>
      <c r="D11255" s="189"/>
    </row>
    <row r="11256" spans="2:4">
      <c r="B11256" s="189"/>
      <c r="C11256" s="189"/>
      <c r="D11256" s="189"/>
    </row>
    <row r="11257" spans="2:4">
      <c r="B11257" s="189"/>
      <c r="C11257" s="189"/>
      <c r="D11257" s="189"/>
    </row>
    <row r="11258" spans="2:4">
      <c r="B11258" s="189"/>
      <c r="C11258" s="189"/>
      <c r="D11258" s="189"/>
    </row>
    <row r="11259" spans="2:4">
      <c r="B11259" s="189"/>
      <c r="C11259" s="189"/>
      <c r="D11259" s="189"/>
    </row>
    <row r="11260" spans="2:4">
      <c r="B11260" s="189"/>
      <c r="C11260" s="189"/>
      <c r="D11260" s="189"/>
    </row>
    <row r="11261" spans="2:4">
      <c r="B11261" s="189"/>
      <c r="C11261" s="189"/>
      <c r="D11261" s="189"/>
    </row>
    <row r="11262" spans="2:4">
      <c r="B11262" s="189"/>
      <c r="C11262" s="189"/>
      <c r="D11262" s="189"/>
    </row>
    <row r="11263" spans="2:4">
      <c r="B11263" s="189"/>
      <c r="C11263" s="189"/>
      <c r="D11263" s="189"/>
    </row>
    <row r="11264" spans="2:4">
      <c r="B11264" s="189"/>
      <c r="C11264" s="189"/>
      <c r="D11264" s="189"/>
    </row>
    <row r="11265" spans="2:4">
      <c r="B11265" s="189"/>
      <c r="C11265" s="189"/>
      <c r="D11265" s="189"/>
    </row>
    <row r="11266" spans="2:4">
      <c r="B11266" s="189"/>
      <c r="C11266" s="189"/>
      <c r="D11266" s="189"/>
    </row>
    <row r="11267" spans="2:4">
      <c r="B11267" s="189"/>
      <c r="C11267" s="189"/>
      <c r="D11267" s="189"/>
    </row>
    <row r="11268" spans="2:4">
      <c r="B11268" s="189"/>
      <c r="C11268" s="189"/>
      <c r="D11268" s="189"/>
    </row>
    <row r="11269" spans="2:4">
      <c r="B11269" s="189"/>
      <c r="C11269" s="189"/>
      <c r="D11269" s="189"/>
    </row>
    <row r="11270" spans="2:4">
      <c r="B11270" s="189"/>
      <c r="C11270" s="189"/>
      <c r="D11270" s="189"/>
    </row>
    <row r="11271" spans="2:4">
      <c r="B11271" s="189"/>
      <c r="C11271" s="189"/>
      <c r="D11271" s="189"/>
    </row>
    <row r="11272" spans="2:4">
      <c r="B11272" s="189"/>
      <c r="C11272" s="189"/>
      <c r="D11272" s="189"/>
    </row>
    <row r="11273" spans="2:4">
      <c r="B11273" s="189"/>
      <c r="C11273" s="189"/>
      <c r="D11273" s="189"/>
    </row>
    <row r="11274" spans="2:4">
      <c r="B11274" s="189"/>
      <c r="C11274" s="189"/>
      <c r="D11274" s="189"/>
    </row>
    <row r="11275" spans="2:4">
      <c r="B11275" s="189"/>
      <c r="C11275" s="189"/>
      <c r="D11275" s="189"/>
    </row>
    <row r="11276" spans="2:4">
      <c r="B11276" s="189"/>
      <c r="C11276" s="189"/>
      <c r="D11276" s="189"/>
    </row>
    <row r="11277" spans="2:4">
      <c r="B11277" s="189"/>
      <c r="C11277" s="189"/>
      <c r="D11277" s="189"/>
    </row>
    <row r="11278" spans="2:4">
      <c r="B11278" s="189"/>
      <c r="C11278" s="189"/>
      <c r="D11278" s="189"/>
    </row>
    <row r="11279" spans="2:4">
      <c r="B11279" s="189"/>
      <c r="C11279" s="189"/>
      <c r="D11279" s="189"/>
    </row>
    <row r="11280" spans="2:4">
      <c r="B11280" s="189"/>
      <c r="C11280" s="189"/>
      <c r="D11280" s="189"/>
    </row>
    <row r="11281" spans="2:4">
      <c r="B11281" s="189"/>
      <c r="C11281" s="189"/>
      <c r="D11281" s="189"/>
    </row>
    <row r="11282" spans="2:4">
      <c r="B11282" s="189"/>
      <c r="C11282" s="189"/>
      <c r="D11282" s="189"/>
    </row>
    <row r="11283" spans="2:4">
      <c r="B11283" s="189"/>
      <c r="C11283" s="189"/>
      <c r="D11283" s="189"/>
    </row>
    <row r="11284" spans="2:4">
      <c r="B11284" s="189"/>
      <c r="C11284" s="189"/>
      <c r="D11284" s="189"/>
    </row>
    <row r="11285" spans="2:4">
      <c r="B11285" s="189"/>
      <c r="C11285" s="189"/>
      <c r="D11285" s="189"/>
    </row>
    <row r="11286" spans="2:4">
      <c r="B11286" s="189"/>
      <c r="C11286" s="189"/>
      <c r="D11286" s="189"/>
    </row>
    <row r="11287" spans="2:4">
      <c r="B11287" s="189"/>
      <c r="C11287" s="189"/>
      <c r="D11287" s="189"/>
    </row>
    <row r="11288" spans="2:4">
      <c r="B11288" s="189"/>
      <c r="C11288" s="189"/>
      <c r="D11288" s="189"/>
    </row>
    <row r="11289" spans="2:4">
      <c r="B11289" s="189"/>
      <c r="C11289" s="189"/>
      <c r="D11289" s="189"/>
    </row>
    <row r="11290" spans="2:4">
      <c r="B11290" s="189"/>
      <c r="C11290" s="189"/>
      <c r="D11290" s="189"/>
    </row>
    <row r="11291" spans="2:4">
      <c r="B11291" s="189"/>
      <c r="C11291" s="189"/>
      <c r="D11291" s="189"/>
    </row>
    <row r="11292" spans="2:4">
      <c r="B11292" s="189"/>
      <c r="C11292" s="189"/>
      <c r="D11292" s="189"/>
    </row>
    <row r="11293" spans="2:4">
      <c r="B11293" s="189"/>
      <c r="C11293" s="189"/>
      <c r="D11293" s="189"/>
    </row>
    <row r="11294" spans="2:4">
      <c r="B11294" s="189"/>
      <c r="C11294" s="189"/>
      <c r="D11294" s="189"/>
    </row>
    <row r="11295" spans="2:4">
      <c r="B11295" s="189"/>
      <c r="C11295" s="189"/>
      <c r="D11295" s="189"/>
    </row>
    <row r="11296" spans="2:4">
      <c r="B11296" s="189"/>
      <c r="C11296" s="189"/>
      <c r="D11296" s="189"/>
    </row>
    <row r="11297" spans="2:4">
      <c r="B11297" s="189"/>
      <c r="C11297" s="189"/>
      <c r="D11297" s="189"/>
    </row>
    <row r="11298" spans="2:4">
      <c r="B11298" s="189"/>
      <c r="C11298" s="189"/>
      <c r="D11298" s="189"/>
    </row>
    <row r="11299" spans="2:4">
      <c r="B11299" s="189"/>
      <c r="C11299" s="189"/>
      <c r="D11299" s="189"/>
    </row>
    <row r="11300" spans="2:4">
      <c r="B11300" s="189"/>
      <c r="C11300" s="189"/>
      <c r="D11300" s="189"/>
    </row>
    <row r="11301" spans="2:4">
      <c r="B11301" s="189"/>
      <c r="C11301" s="189"/>
      <c r="D11301" s="189"/>
    </row>
    <row r="11302" spans="2:4">
      <c r="B11302" s="189"/>
      <c r="C11302" s="189"/>
      <c r="D11302" s="189"/>
    </row>
    <row r="11303" spans="2:4">
      <c r="B11303" s="189"/>
      <c r="C11303" s="189"/>
      <c r="D11303" s="189"/>
    </row>
    <row r="11304" spans="2:4">
      <c r="B11304" s="189"/>
      <c r="C11304" s="189"/>
      <c r="D11304" s="189"/>
    </row>
    <row r="11305" spans="2:4">
      <c r="B11305" s="189"/>
      <c r="C11305" s="189"/>
      <c r="D11305" s="189"/>
    </row>
    <row r="11306" spans="2:4">
      <c r="B11306" s="189"/>
      <c r="C11306" s="189"/>
      <c r="D11306" s="189"/>
    </row>
    <row r="11307" spans="2:4">
      <c r="B11307" s="189"/>
      <c r="C11307" s="189"/>
      <c r="D11307" s="189"/>
    </row>
    <row r="11308" spans="2:4">
      <c r="B11308" s="189"/>
      <c r="C11308" s="189"/>
      <c r="D11308" s="189"/>
    </row>
    <row r="11309" spans="2:4">
      <c r="B11309" s="189"/>
      <c r="C11309" s="189"/>
      <c r="D11309" s="189"/>
    </row>
    <row r="11310" spans="2:4">
      <c r="B11310" s="189"/>
      <c r="C11310" s="189"/>
      <c r="D11310" s="189"/>
    </row>
    <row r="11311" spans="2:4">
      <c r="B11311" s="189"/>
      <c r="C11311" s="189"/>
      <c r="D11311" s="189"/>
    </row>
    <row r="11312" spans="2:4">
      <c r="B11312" s="189"/>
      <c r="C11312" s="189"/>
      <c r="D11312" s="189"/>
    </row>
    <row r="11313" spans="2:4">
      <c r="B11313" s="189"/>
      <c r="C11313" s="189"/>
      <c r="D11313" s="189"/>
    </row>
    <row r="11314" spans="2:4">
      <c r="B11314" s="189"/>
      <c r="C11314" s="189"/>
      <c r="D11314" s="189"/>
    </row>
    <row r="11315" spans="2:4">
      <c r="B11315" s="189"/>
      <c r="C11315" s="189"/>
      <c r="D11315" s="189"/>
    </row>
    <row r="11316" spans="2:4">
      <c r="B11316" s="189"/>
      <c r="C11316" s="189"/>
      <c r="D11316" s="189"/>
    </row>
    <row r="11317" spans="2:4">
      <c r="B11317" s="189"/>
      <c r="C11317" s="189"/>
      <c r="D11317" s="189"/>
    </row>
    <row r="11318" spans="2:4">
      <c r="B11318" s="189"/>
      <c r="C11318" s="189"/>
      <c r="D11318" s="189"/>
    </row>
    <row r="11319" spans="2:4">
      <c r="B11319" s="189"/>
      <c r="C11319" s="189"/>
      <c r="D11319" s="189"/>
    </row>
    <row r="11320" spans="2:4">
      <c r="B11320" s="189"/>
      <c r="C11320" s="189"/>
      <c r="D11320" s="189"/>
    </row>
    <row r="11321" spans="2:4">
      <c r="B11321" s="189"/>
      <c r="C11321" s="189"/>
      <c r="D11321" s="189"/>
    </row>
    <row r="11322" spans="2:4">
      <c r="B11322" s="189"/>
      <c r="C11322" s="189"/>
      <c r="D11322" s="189"/>
    </row>
    <row r="11323" spans="2:4">
      <c r="B11323" s="189"/>
      <c r="C11323" s="189"/>
      <c r="D11323" s="189"/>
    </row>
    <row r="11324" spans="2:4">
      <c r="B11324" s="189"/>
      <c r="C11324" s="189"/>
      <c r="D11324" s="189"/>
    </row>
    <row r="11325" spans="2:4">
      <c r="B11325" s="189"/>
      <c r="C11325" s="189"/>
      <c r="D11325" s="189"/>
    </row>
    <row r="11326" spans="2:4">
      <c r="B11326" s="189"/>
      <c r="C11326" s="189"/>
      <c r="D11326" s="189"/>
    </row>
    <row r="11327" spans="2:4">
      <c r="B11327" s="189"/>
      <c r="C11327" s="189"/>
      <c r="D11327" s="189"/>
    </row>
    <row r="11328" spans="2:4">
      <c r="B11328" s="189"/>
      <c r="C11328" s="189"/>
      <c r="D11328" s="189"/>
    </row>
    <row r="11329" spans="2:4">
      <c r="B11329" s="189"/>
      <c r="C11329" s="189"/>
      <c r="D11329" s="189"/>
    </row>
    <row r="11330" spans="2:4">
      <c r="B11330" s="189"/>
      <c r="C11330" s="189"/>
      <c r="D11330" s="189"/>
    </row>
    <row r="11331" spans="2:4">
      <c r="B11331" s="189"/>
      <c r="C11331" s="189"/>
      <c r="D11331" s="189"/>
    </row>
    <row r="11332" spans="2:4">
      <c r="B11332" s="189"/>
      <c r="C11332" s="189"/>
      <c r="D11332" s="189"/>
    </row>
    <row r="11333" spans="2:4">
      <c r="B11333" s="189"/>
      <c r="C11333" s="189"/>
      <c r="D11333" s="189"/>
    </row>
    <row r="11334" spans="2:4">
      <c r="B11334" s="189"/>
      <c r="C11334" s="189"/>
      <c r="D11334" s="189"/>
    </row>
    <row r="11335" spans="2:4">
      <c r="B11335" s="189"/>
      <c r="C11335" s="189"/>
      <c r="D11335" s="189"/>
    </row>
    <row r="11336" spans="2:4">
      <c r="B11336" s="189"/>
      <c r="C11336" s="189"/>
      <c r="D11336" s="189"/>
    </row>
    <row r="11337" spans="2:4">
      <c r="B11337" s="189"/>
      <c r="C11337" s="189"/>
      <c r="D11337" s="189"/>
    </row>
    <row r="11338" spans="2:4">
      <c r="B11338" s="189"/>
      <c r="C11338" s="189"/>
      <c r="D11338" s="189"/>
    </row>
    <row r="11339" spans="2:4">
      <c r="B11339" s="189"/>
      <c r="C11339" s="189"/>
      <c r="D11339" s="189"/>
    </row>
    <row r="11340" spans="2:4">
      <c r="B11340" s="189"/>
      <c r="C11340" s="189"/>
      <c r="D11340" s="189"/>
    </row>
    <row r="11341" spans="2:4">
      <c r="B11341" s="189"/>
      <c r="C11341" s="189"/>
      <c r="D11341" s="189"/>
    </row>
    <row r="11342" spans="2:4">
      <c r="B11342" s="189"/>
      <c r="C11342" s="189"/>
      <c r="D11342" s="189"/>
    </row>
    <row r="11343" spans="2:4">
      <c r="B11343" s="189"/>
      <c r="C11343" s="189"/>
      <c r="D11343" s="189"/>
    </row>
    <row r="11344" spans="2:4">
      <c r="B11344" s="189"/>
      <c r="C11344" s="189"/>
      <c r="D11344" s="189"/>
    </row>
    <row r="11345" spans="2:4">
      <c r="B11345" s="189"/>
      <c r="C11345" s="189"/>
      <c r="D11345" s="189"/>
    </row>
    <row r="11346" spans="2:4">
      <c r="B11346" s="189"/>
      <c r="C11346" s="189"/>
      <c r="D11346" s="189"/>
    </row>
    <row r="11347" spans="2:4">
      <c r="B11347" s="189"/>
      <c r="C11347" s="189"/>
      <c r="D11347" s="189"/>
    </row>
    <row r="11348" spans="2:4">
      <c r="B11348" s="189"/>
      <c r="C11348" s="189"/>
      <c r="D11348" s="189"/>
    </row>
    <row r="11349" spans="2:4">
      <c r="B11349" s="189"/>
      <c r="C11349" s="189"/>
      <c r="D11349" s="189"/>
    </row>
    <row r="11350" spans="2:4">
      <c r="B11350" s="189"/>
      <c r="C11350" s="189"/>
      <c r="D11350" s="189"/>
    </row>
    <row r="11351" spans="2:4">
      <c r="B11351" s="189"/>
      <c r="C11351" s="189"/>
      <c r="D11351" s="189"/>
    </row>
    <row r="11352" spans="2:4">
      <c r="B11352" s="189"/>
      <c r="C11352" s="189"/>
      <c r="D11352" s="189"/>
    </row>
    <row r="11353" spans="2:4">
      <c r="B11353" s="189"/>
      <c r="C11353" s="189"/>
      <c r="D11353" s="189"/>
    </row>
    <row r="11354" spans="2:4">
      <c r="B11354" s="189"/>
      <c r="C11354" s="189"/>
      <c r="D11354" s="189"/>
    </row>
    <row r="11355" spans="2:4">
      <c r="B11355" s="189"/>
      <c r="C11355" s="189"/>
      <c r="D11355" s="189"/>
    </row>
    <row r="11356" spans="2:4">
      <c r="B11356" s="189"/>
      <c r="C11356" s="189"/>
      <c r="D11356" s="189"/>
    </row>
    <row r="11357" spans="2:4">
      <c r="B11357" s="189"/>
      <c r="C11357" s="189"/>
      <c r="D11357" s="189"/>
    </row>
    <row r="11358" spans="2:4">
      <c r="B11358" s="189"/>
      <c r="C11358" s="189"/>
      <c r="D11358" s="189"/>
    </row>
    <row r="11359" spans="2:4">
      <c r="B11359" s="189"/>
      <c r="C11359" s="189"/>
      <c r="D11359" s="189"/>
    </row>
    <row r="11360" spans="2:4">
      <c r="B11360" s="189"/>
      <c r="C11360" s="189"/>
      <c r="D11360" s="189"/>
    </row>
    <row r="11361" spans="2:4">
      <c r="B11361" s="189"/>
      <c r="C11361" s="189"/>
      <c r="D11361" s="189"/>
    </row>
    <row r="11362" spans="2:4">
      <c r="B11362" s="189"/>
      <c r="C11362" s="189"/>
      <c r="D11362" s="189"/>
    </row>
    <row r="11363" spans="2:4">
      <c r="B11363" s="189"/>
      <c r="C11363" s="189"/>
      <c r="D11363" s="189"/>
    </row>
    <row r="11364" spans="2:4">
      <c r="B11364" s="189"/>
      <c r="C11364" s="189"/>
      <c r="D11364" s="189"/>
    </row>
    <row r="11365" spans="2:4">
      <c r="B11365" s="189"/>
      <c r="C11365" s="189"/>
      <c r="D11365" s="189"/>
    </row>
    <row r="11366" spans="2:4">
      <c r="B11366" s="189"/>
      <c r="C11366" s="189"/>
      <c r="D11366" s="189"/>
    </row>
    <row r="11367" spans="2:4">
      <c r="B11367" s="189"/>
      <c r="C11367" s="189"/>
      <c r="D11367" s="189"/>
    </row>
    <row r="11368" spans="2:4">
      <c r="B11368" s="189"/>
      <c r="C11368" s="189"/>
      <c r="D11368" s="189"/>
    </row>
    <row r="11369" spans="2:4">
      <c r="B11369" s="189"/>
      <c r="C11369" s="189"/>
      <c r="D11369" s="189"/>
    </row>
    <row r="11370" spans="2:4">
      <c r="B11370" s="189"/>
      <c r="C11370" s="189"/>
      <c r="D11370" s="189"/>
    </row>
    <row r="11371" spans="2:4">
      <c r="B11371" s="189"/>
      <c r="C11371" s="189"/>
      <c r="D11371" s="189"/>
    </row>
    <row r="11372" spans="2:4">
      <c r="B11372" s="189"/>
      <c r="C11372" s="189"/>
      <c r="D11372" s="189"/>
    </row>
    <row r="11373" spans="2:4">
      <c r="B11373" s="189"/>
      <c r="C11373" s="189"/>
      <c r="D11373" s="189"/>
    </row>
    <row r="11374" spans="2:4">
      <c r="B11374" s="189"/>
      <c r="C11374" s="189"/>
      <c r="D11374" s="189"/>
    </row>
    <row r="11375" spans="2:4">
      <c r="B11375" s="189"/>
      <c r="C11375" s="189"/>
      <c r="D11375" s="189"/>
    </row>
    <row r="11376" spans="2:4">
      <c r="B11376" s="189"/>
      <c r="C11376" s="189"/>
      <c r="D11376" s="189"/>
    </row>
    <row r="11377" spans="2:4">
      <c r="B11377" s="189"/>
      <c r="C11377" s="189"/>
      <c r="D11377" s="189"/>
    </row>
    <row r="11378" spans="2:4">
      <c r="B11378" s="189"/>
      <c r="C11378" s="189"/>
      <c r="D11378" s="189"/>
    </row>
    <row r="11379" spans="2:4">
      <c r="B11379" s="189"/>
      <c r="C11379" s="189"/>
      <c r="D11379" s="189"/>
    </row>
    <row r="11380" spans="2:4">
      <c r="B11380" s="189"/>
      <c r="C11380" s="189"/>
      <c r="D11380" s="189"/>
    </row>
    <row r="11381" spans="2:4">
      <c r="B11381" s="189"/>
      <c r="C11381" s="189"/>
      <c r="D11381" s="189"/>
    </row>
    <row r="11382" spans="2:4">
      <c r="B11382" s="189"/>
      <c r="C11382" s="189"/>
      <c r="D11382" s="189"/>
    </row>
    <row r="11383" spans="2:4">
      <c r="B11383" s="189"/>
      <c r="C11383" s="189"/>
      <c r="D11383" s="189"/>
    </row>
    <row r="11384" spans="2:4">
      <c r="B11384" s="189"/>
      <c r="C11384" s="189"/>
      <c r="D11384" s="189"/>
    </row>
    <row r="11385" spans="2:4">
      <c r="B11385" s="189"/>
      <c r="C11385" s="189"/>
      <c r="D11385" s="189"/>
    </row>
    <row r="11386" spans="2:4">
      <c r="B11386" s="189"/>
      <c r="C11386" s="189"/>
      <c r="D11386" s="189"/>
    </row>
    <row r="11387" spans="2:4">
      <c r="B11387" s="189"/>
      <c r="C11387" s="189"/>
      <c r="D11387" s="189"/>
    </row>
    <row r="11388" spans="2:4">
      <c r="B11388" s="189"/>
      <c r="C11388" s="189"/>
      <c r="D11388" s="189"/>
    </row>
    <row r="11389" spans="2:4">
      <c r="B11389" s="189"/>
      <c r="C11389" s="189"/>
      <c r="D11389" s="189"/>
    </row>
    <row r="11390" spans="2:4">
      <c r="B11390" s="189"/>
      <c r="C11390" s="189"/>
      <c r="D11390" s="189"/>
    </row>
    <row r="11391" spans="2:4">
      <c r="B11391" s="189"/>
      <c r="C11391" s="189"/>
      <c r="D11391" s="189"/>
    </row>
    <row r="11392" spans="2:4">
      <c r="B11392" s="189"/>
      <c r="C11392" s="189"/>
      <c r="D11392" s="189"/>
    </row>
    <row r="11393" spans="2:4">
      <c r="B11393" s="189"/>
      <c r="C11393" s="189"/>
      <c r="D11393" s="189"/>
    </row>
    <row r="11394" spans="2:4">
      <c r="B11394" s="189"/>
      <c r="C11394" s="189"/>
      <c r="D11394" s="189"/>
    </row>
    <row r="11395" spans="2:4">
      <c r="B11395" s="189"/>
      <c r="C11395" s="189"/>
      <c r="D11395" s="189"/>
    </row>
    <row r="11396" spans="2:4">
      <c r="B11396" s="189"/>
      <c r="C11396" s="189"/>
      <c r="D11396" s="189"/>
    </row>
    <row r="11397" spans="2:4">
      <c r="B11397" s="189"/>
      <c r="C11397" s="189"/>
      <c r="D11397" s="189"/>
    </row>
    <row r="11398" spans="2:4">
      <c r="B11398" s="189"/>
      <c r="C11398" s="189"/>
      <c r="D11398" s="189"/>
    </row>
    <row r="11399" spans="2:4">
      <c r="B11399" s="189"/>
      <c r="C11399" s="189"/>
      <c r="D11399" s="189"/>
    </row>
    <row r="11400" spans="2:4">
      <c r="B11400" s="189"/>
      <c r="C11400" s="189"/>
      <c r="D11400" s="189"/>
    </row>
    <row r="11401" spans="2:4">
      <c r="B11401" s="189"/>
      <c r="C11401" s="189"/>
      <c r="D11401" s="189"/>
    </row>
    <row r="11402" spans="2:4">
      <c r="B11402" s="189"/>
      <c r="C11402" s="189"/>
      <c r="D11402" s="189"/>
    </row>
    <row r="11403" spans="2:4">
      <c r="B11403" s="189"/>
      <c r="C11403" s="189"/>
      <c r="D11403" s="189"/>
    </row>
    <row r="11404" spans="2:4">
      <c r="B11404" s="189"/>
      <c r="C11404" s="189"/>
      <c r="D11404" s="189"/>
    </row>
    <row r="11405" spans="2:4">
      <c r="B11405" s="189"/>
      <c r="C11405" s="189"/>
      <c r="D11405" s="189"/>
    </row>
    <row r="11406" spans="2:4">
      <c r="B11406" s="189"/>
      <c r="C11406" s="189"/>
      <c r="D11406" s="189"/>
    </row>
    <row r="11407" spans="2:4">
      <c r="B11407" s="189"/>
      <c r="C11407" s="189"/>
      <c r="D11407" s="189"/>
    </row>
    <row r="11408" spans="2:4">
      <c r="B11408" s="189"/>
      <c r="C11408" s="189"/>
      <c r="D11408" s="189"/>
    </row>
    <row r="11409" spans="2:4">
      <c r="B11409" s="189"/>
      <c r="C11409" s="189"/>
      <c r="D11409" s="189"/>
    </row>
    <row r="11410" spans="2:4">
      <c r="B11410" s="189"/>
      <c r="C11410" s="189"/>
      <c r="D11410" s="189"/>
    </row>
    <row r="11411" spans="2:4">
      <c r="B11411" s="189"/>
      <c r="C11411" s="189"/>
      <c r="D11411" s="189"/>
    </row>
    <row r="11412" spans="2:4">
      <c r="B11412" s="189"/>
      <c r="C11412" s="189"/>
      <c r="D11412" s="189"/>
    </row>
    <row r="11413" spans="2:4">
      <c r="B11413" s="189"/>
      <c r="C11413" s="189"/>
      <c r="D11413" s="189"/>
    </row>
    <row r="11414" spans="2:4">
      <c r="B11414" s="189"/>
      <c r="C11414" s="189"/>
      <c r="D11414" s="189"/>
    </row>
    <row r="11415" spans="2:4">
      <c r="B11415" s="189"/>
      <c r="C11415" s="189"/>
      <c r="D11415" s="189"/>
    </row>
    <row r="11416" spans="2:4">
      <c r="B11416" s="189"/>
      <c r="C11416" s="189"/>
      <c r="D11416" s="189"/>
    </row>
    <row r="11417" spans="2:4">
      <c r="B11417" s="189"/>
      <c r="C11417" s="189"/>
      <c r="D11417" s="189"/>
    </row>
    <row r="11418" spans="2:4">
      <c r="B11418" s="189"/>
      <c r="C11418" s="189"/>
      <c r="D11418" s="189"/>
    </row>
    <row r="11419" spans="2:4">
      <c r="B11419" s="189"/>
      <c r="C11419" s="189"/>
      <c r="D11419" s="189"/>
    </row>
    <row r="11420" spans="2:4">
      <c r="B11420" s="189"/>
      <c r="C11420" s="189"/>
      <c r="D11420" s="189"/>
    </row>
    <row r="11421" spans="2:4">
      <c r="B11421" s="189"/>
      <c r="C11421" s="189"/>
      <c r="D11421" s="189"/>
    </row>
    <row r="11422" spans="2:4">
      <c r="B11422" s="189"/>
      <c r="C11422" s="189"/>
      <c r="D11422" s="189"/>
    </row>
    <row r="11423" spans="2:4">
      <c r="B11423" s="189"/>
      <c r="C11423" s="189"/>
      <c r="D11423" s="189"/>
    </row>
    <row r="11424" spans="2:4">
      <c r="B11424" s="189"/>
      <c r="C11424" s="189"/>
      <c r="D11424" s="189"/>
    </row>
    <row r="11425" spans="2:4">
      <c r="B11425" s="189"/>
      <c r="C11425" s="189"/>
      <c r="D11425" s="189"/>
    </row>
    <row r="11426" spans="2:4">
      <c r="B11426" s="189"/>
      <c r="C11426" s="189"/>
      <c r="D11426" s="189"/>
    </row>
    <row r="11427" spans="2:4">
      <c r="B11427" s="189"/>
      <c r="C11427" s="189"/>
      <c r="D11427" s="189"/>
    </row>
    <row r="11428" spans="2:4">
      <c r="B11428" s="189"/>
      <c r="C11428" s="189"/>
      <c r="D11428" s="189"/>
    </row>
    <row r="11429" spans="2:4">
      <c r="B11429" s="189"/>
      <c r="C11429" s="189"/>
      <c r="D11429" s="189"/>
    </row>
    <row r="11430" spans="2:4">
      <c r="B11430" s="189"/>
      <c r="C11430" s="189"/>
      <c r="D11430" s="189"/>
    </row>
    <row r="11431" spans="2:4">
      <c r="B11431" s="189"/>
      <c r="C11431" s="189"/>
      <c r="D11431" s="189"/>
    </row>
    <row r="11432" spans="2:4">
      <c r="B11432" s="189"/>
      <c r="C11432" s="189"/>
      <c r="D11432" s="189"/>
    </row>
    <row r="11433" spans="2:4">
      <c r="B11433" s="189"/>
      <c r="C11433" s="189"/>
      <c r="D11433" s="189"/>
    </row>
    <row r="11434" spans="2:4">
      <c r="B11434" s="189"/>
      <c r="C11434" s="189"/>
      <c r="D11434" s="189"/>
    </row>
    <row r="11435" spans="2:4">
      <c r="B11435" s="189"/>
      <c r="C11435" s="189"/>
      <c r="D11435" s="189"/>
    </row>
    <row r="11436" spans="2:4">
      <c r="B11436" s="189"/>
      <c r="C11436" s="189"/>
      <c r="D11436" s="189"/>
    </row>
    <row r="11437" spans="2:4">
      <c r="B11437" s="189"/>
      <c r="C11437" s="189"/>
      <c r="D11437" s="189"/>
    </row>
    <row r="11438" spans="2:4">
      <c r="B11438" s="189"/>
      <c r="C11438" s="189"/>
      <c r="D11438" s="189"/>
    </row>
    <row r="11439" spans="2:4">
      <c r="B11439" s="189"/>
      <c r="C11439" s="189"/>
      <c r="D11439" s="189"/>
    </row>
    <row r="11440" spans="2:4">
      <c r="B11440" s="189"/>
      <c r="C11440" s="189"/>
      <c r="D11440" s="189"/>
    </row>
    <row r="11441" spans="2:4">
      <c r="B11441" s="189"/>
      <c r="C11441" s="189"/>
      <c r="D11441" s="189"/>
    </row>
    <row r="11442" spans="2:4">
      <c r="B11442" s="189"/>
      <c r="C11442" s="189"/>
      <c r="D11442" s="189"/>
    </row>
    <row r="11443" spans="2:4">
      <c r="B11443" s="189"/>
      <c r="C11443" s="189"/>
      <c r="D11443" s="189"/>
    </row>
    <row r="11444" spans="2:4">
      <c r="B11444" s="189"/>
      <c r="C11444" s="189"/>
      <c r="D11444" s="189"/>
    </row>
    <row r="11445" spans="2:4">
      <c r="B11445" s="189"/>
      <c r="C11445" s="189"/>
      <c r="D11445" s="189"/>
    </row>
    <row r="11446" spans="2:4">
      <c r="B11446" s="189"/>
      <c r="C11446" s="189"/>
      <c r="D11446" s="189"/>
    </row>
    <row r="11447" spans="2:4">
      <c r="B11447" s="189"/>
      <c r="C11447" s="189"/>
      <c r="D11447" s="189"/>
    </row>
    <row r="11448" spans="2:4">
      <c r="B11448" s="189"/>
      <c r="C11448" s="189"/>
      <c r="D11448" s="189"/>
    </row>
    <row r="11449" spans="2:4">
      <c r="B11449" s="189"/>
      <c r="C11449" s="189"/>
      <c r="D11449" s="189"/>
    </row>
    <row r="11450" spans="2:4">
      <c r="B11450" s="189"/>
      <c r="C11450" s="189"/>
      <c r="D11450" s="189"/>
    </row>
    <row r="11451" spans="2:4">
      <c r="B11451" s="189"/>
      <c r="C11451" s="189"/>
      <c r="D11451" s="189"/>
    </row>
    <row r="11452" spans="2:4">
      <c r="B11452" s="189"/>
      <c r="C11452" s="189"/>
      <c r="D11452" s="189"/>
    </row>
    <row r="11453" spans="2:4">
      <c r="B11453" s="189"/>
      <c r="C11453" s="189"/>
      <c r="D11453" s="189"/>
    </row>
    <row r="11454" spans="2:4">
      <c r="B11454" s="189"/>
      <c r="C11454" s="189"/>
      <c r="D11454" s="189"/>
    </row>
    <row r="11455" spans="2:4">
      <c r="B11455" s="189"/>
      <c r="C11455" s="189"/>
      <c r="D11455" s="189"/>
    </row>
    <row r="11456" spans="2:4">
      <c r="B11456" s="189"/>
      <c r="C11456" s="189"/>
      <c r="D11456" s="189"/>
    </row>
    <row r="11457" spans="2:4">
      <c r="B11457" s="189"/>
      <c r="C11457" s="189"/>
      <c r="D11457" s="189"/>
    </row>
    <row r="11458" spans="2:4">
      <c r="B11458" s="189"/>
      <c r="C11458" s="189"/>
      <c r="D11458" s="189"/>
    </row>
    <row r="11459" spans="2:4">
      <c r="B11459" s="189"/>
      <c r="C11459" s="189"/>
      <c r="D11459" s="189"/>
    </row>
    <row r="11460" spans="2:4">
      <c r="B11460" s="189"/>
      <c r="C11460" s="189"/>
      <c r="D11460" s="189"/>
    </row>
    <row r="11461" spans="2:4">
      <c r="B11461" s="189"/>
      <c r="C11461" s="189"/>
      <c r="D11461" s="189"/>
    </row>
    <row r="11462" spans="2:4">
      <c r="B11462" s="189"/>
      <c r="C11462" s="189"/>
      <c r="D11462" s="189"/>
    </row>
    <row r="11463" spans="2:4">
      <c r="B11463" s="189"/>
      <c r="C11463" s="189"/>
      <c r="D11463" s="189"/>
    </row>
    <row r="11464" spans="2:4">
      <c r="B11464" s="189"/>
      <c r="C11464" s="189"/>
      <c r="D11464" s="189"/>
    </row>
    <row r="11465" spans="2:4">
      <c r="B11465" s="189"/>
      <c r="C11465" s="189"/>
      <c r="D11465" s="189"/>
    </row>
    <row r="11466" spans="2:4">
      <c r="B11466" s="189"/>
      <c r="C11466" s="189"/>
      <c r="D11466" s="189"/>
    </row>
    <row r="11467" spans="2:4">
      <c r="B11467" s="189"/>
      <c r="C11467" s="189"/>
      <c r="D11467" s="189"/>
    </row>
    <row r="11468" spans="2:4">
      <c r="B11468" s="189"/>
      <c r="C11468" s="189"/>
      <c r="D11468" s="189"/>
    </row>
    <row r="11469" spans="2:4">
      <c r="B11469" s="189"/>
      <c r="C11469" s="189"/>
      <c r="D11469" s="189"/>
    </row>
    <row r="11470" spans="2:4">
      <c r="B11470" s="189"/>
      <c r="C11470" s="189"/>
      <c r="D11470" s="189"/>
    </row>
    <row r="11471" spans="2:4">
      <c r="B11471" s="189"/>
      <c r="C11471" s="189"/>
      <c r="D11471" s="189"/>
    </row>
    <row r="11472" spans="2:4">
      <c r="B11472" s="189"/>
      <c r="C11472" s="189"/>
      <c r="D11472" s="189"/>
    </row>
    <row r="11473" spans="2:4">
      <c r="B11473" s="189"/>
      <c r="C11473" s="189"/>
      <c r="D11473" s="189"/>
    </row>
    <row r="11474" spans="2:4">
      <c r="B11474" s="189"/>
      <c r="C11474" s="189"/>
      <c r="D11474" s="189"/>
    </row>
    <row r="11475" spans="2:4">
      <c r="B11475" s="189"/>
      <c r="C11475" s="189"/>
      <c r="D11475" s="189"/>
    </row>
    <row r="11476" spans="2:4">
      <c r="B11476" s="189"/>
      <c r="C11476" s="189"/>
      <c r="D11476" s="189"/>
    </row>
    <row r="11477" spans="2:4">
      <c r="B11477" s="189"/>
      <c r="C11477" s="189"/>
      <c r="D11477" s="189"/>
    </row>
    <row r="11478" spans="2:4">
      <c r="B11478" s="189"/>
      <c r="C11478" s="189"/>
      <c r="D11478" s="189"/>
    </row>
    <row r="11479" spans="2:4">
      <c r="B11479" s="189"/>
      <c r="C11479" s="189"/>
      <c r="D11479" s="189"/>
    </row>
    <row r="11480" spans="2:4">
      <c r="B11480" s="189"/>
      <c r="C11480" s="189"/>
      <c r="D11480" s="189"/>
    </row>
    <row r="11481" spans="2:4">
      <c r="B11481" s="189"/>
      <c r="C11481" s="189"/>
      <c r="D11481" s="189"/>
    </row>
    <row r="11482" spans="2:4">
      <c r="B11482" s="189"/>
      <c r="C11482" s="189"/>
      <c r="D11482" s="189"/>
    </row>
    <row r="11483" spans="2:4">
      <c r="B11483" s="189"/>
      <c r="C11483" s="189"/>
      <c r="D11483" s="189"/>
    </row>
    <row r="11484" spans="2:4">
      <c r="B11484" s="189"/>
      <c r="C11484" s="189"/>
      <c r="D11484" s="189"/>
    </row>
    <row r="11485" spans="2:4">
      <c r="B11485" s="189"/>
      <c r="C11485" s="189"/>
      <c r="D11485" s="189"/>
    </row>
    <row r="11486" spans="2:4">
      <c r="B11486" s="189"/>
      <c r="C11486" s="189"/>
      <c r="D11486" s="189"/>
    </row>
    <row r="11487" spans="2:4">
      <c r="B11487" s="189"/>
      <c r="C11487" s="189"/>
      <c r="D11487" s="189"/>
    </row>
    <row r="11488" spans="2:4">
      <c r="B11488" s="189"/>
      <c r="C11488" s="189"/>
      <c r="D11488" s="189"/>
    </row>
    <row r="11489" spans="2:4">
      <c r="B11489" s="189"/>
      <c r="C11489" s="189"/>
      <c r="D11489" s="189"/>
    </row>
    <row r="11490" spans="2:4">
      <c r="B11490" s="189"/>
      <c r="C11490" s="189"/>
      <c r="D11490" s="189"/>
    </row>
    <row r="11491" spans="2:4">
      <c r="B11491" s="189"/>
      <c r="C11491" s="189"/>
      <c r="D11491" s="189"/>
    </row>
    <row r="11492" spans="2:4">
      <c r="B11492" s="189"/>
      <c r="C11492" s="189"/>
      <c r="D11492" s="189"/>
    </row>
    <row r="11493" spans="2:4">
      <c r="B11493" s="189"/>
      <c r="C11493" s="189"/>
      <c r="D11493" s="189"/>
    </row>
    <row r="11494" spans="2:4">
      <c r="B11494" s="189"/>
      <c r="C11494" s="189"/>
      <c r="D11494" s="189"/>
    </row>
    <row r="11495" spans="2:4">
      <c r="B11495" s="189"/>
      <c r="C11495" s="189"/>
      <c r="D11495" s="189"/>
    </row>
    <row r="11496" spans="2:4">
      <c r="B11496" s="189"/>
      <c r="C11496" s="189"/>
      <c r="D11496" s="189"/>
    </row>
    <row r="11497" spans="2:4">
      <c r="B11497" s="189"/>
      <c r="C11497" s="189"/>
      <c r="D11497" s="189"/>
    </row>
    <row r="11498" spans="2:4">
      <c r="B11498" s="189"/>
      <c r="C11498" s="189"/>
      <c r="D11498" s="189"/>
    </row>
    <row r="11499" spans="2:4">
      <c r="B11499" s="189"/>
      <c r="C11499" s="189"/>
      <c r="D11499" s="189"/>
    </row>
    <row r="11500" spans="2:4">
      <c r="B11500" s="189"/>
      <c r="C11500" s="189"/>
      <c r="D11500" s="189"/>
    </row>
    <row r="11501" spans="2:4">
      <c r="B11501" s="189"/>
      <c r="C11501" s="189"/>
      <c r="D11501" s="189"/>
    </row>
    <row r="11502" spans="2:4">
      <c r="B11502" s="189"/>
      <c r="C11502" s="189"/>
      <c r="D11502" s="189"/>
    </row>
    <row r="11503" spans="2:4">
      <c r="B11503" s="189"/>
      <c r="C11503" s="189"/>
      <c r="D11503" s="189"/>
    </row>
    <row r="11504" spans="2:4">
      <c r="B11504" s="189"/>
      <c r="C11504" s="189"/>
      <c r="D11504" s="189"/>
    </row>
    <row r="11505" spans="2:4">
      <c r="B11505" s="189"/>
      <c r="C11505" s="189"/>
      <c r="D11505" s="189"/>
    </row>
    <row r="11506" spans="2:4">
      <c r="B11506" s="189"/>
      <c r="C11506" s="189"/>
      <c r="D11506" s="189"/>
    </row>
    <row r="11507" spans="2:4">
      <c r="B11507" s="189"/>
      <c r="C11507" s="189"/>
      <c r="D11507" s="189"/>
    </row>
    <row r="11508" spans="2:4">
      <c r="B11508" s="189"/>
      <c r="C11508" s="189"/>
      <c r="D11508" s="189"/>
    </row>
    <row r="11509" spans="2:4">
      <c r="B11509" s="189"/>
      <c r="C11509" s="189"/>
      <c r="D11509" s="189"/>
    </row>
    <row r="11510" spans="2:4">
      <c r="B11510" s="189"/>
      <c r="C11510" s="189"/>
      <c r="D11510" s="189"/>
    </row>
    <row r="11511" spans="2:4">
      <c r="B11511" s="189"/>
      <c r="C11511" s="189"/>
      <c r="D11511" s="189"/>
    </row>
    <row r="11512" spans="2:4">
      <c r="B11512" s="189"/>
      <c r="C11512" s="189"/>
      <c r="D11512" s="189"/>
    </row>
    <row r="11513" spans="2:4">
      <c r="B11513" s="189"/>
      <c r="C11513" s="189"/>
      <c r="D11513" s="189"/>
    </row>
    <row r="11514" spans="2:4">
      <c r="B11514" s="189"/>
      <c r="C11514" s="189"/>
      <c r="D11514" s="189"/>
    </row>
    <row r="11515" spans="2:4">
      <c r="B11515" s="189"/>
      <c r="C11515" s="189"/>
      <c r="D11515" s="189"/>
    </row>
    <row r="11516" spans="2:4">
      <c r="B11516" s="189"/>
      <c r="C11516" s="189"/>
      <c r="D11516" s="189"/>
    </row>
    <row r="11517" spans="2:4">
      <c r="B11517" s="189"/>
      <c r="C11517" s="189"/>
      <c r="D11517" s="189"/>
    </row>
    <row r="11518" spans="2:4">
      <c r="B11518" s="189"/>
      <c r="C11518" s="189"/>
      <c r="D11518" s="189"/>
    </row>
    <row r="11519" spans="2:4">
      <c r="B11519" s="189"/>
      <c r="C11519" s="189"/>
      <c r="D11519" s="189"/>
    </row>
    <row r="11520" spans="2:4">
      <c r="B11520" s="189"/>
      <c r="C11520" s="189"/>
      <c r="D11520" s="189"/>
    </row>
    <row r="11521" spans="2:4">
      <c r="B11521" s="189"/>
      <c r="C11521" s="189"/>
      <c r="D11521" s="189"/>
    </row>
    <row r="11522" spans="2:4">
      <c r="B11522" s="189"/>
      <c r="C11522" s="189"/>
      <c r="D11522" s="189"/>
    </row>
    <row r="11523" spans="2:4">
      <c r="B11523" s="189"/>
      <c r="C11523" s="189"/>
      <c r="D11523" s="189"/>
    </row>
    <row r="11524" spans="2:4">
      <c r="B11524" s="189"/>
      <c r="C11524" s="189"/>
      <c r="D11524" s="189"/>
    </row>
    <row r="11525" spans="2:4">
      <c r="B11525" s="189"/>
      <c r="C11525" s="189"/>
      <c r="D11525" s="189"/>
    </row>
    <row r="11526" spans="2:4">
      <c r="B11526" s="189"/>
      <c r="C11526" s="189"/>
      <c r="D11526" s="189"/>
    </row>
    <row r="11527" spans="2:4">
      <c r="B11527" s="189"/>
      <c r="C11527" s="189"/>
      <c r="D11527" s="189"/>
    </row>
    <row r="11528" spans="2:4">
      <c r="B11528" s="189"/>
      <c r="C11528" s="189"/>
      <c r="D11528" s="189"/>
    </row>
    <row r="11529" spans="2:4">
      <c r="B11529" s="189"/>
      <c r="C11529" s="189"/>
      <c r="D11529" s="189"/>
    </row>
    <row r="11530" spans="2:4">
      <c r="B11530" s="189"/>
      <c r="C11530" s="189"/>
      <c r="D11530" s="189"/>
    </row>
    <row r="11531" spans="2:4">
      <c r="B11531" s="189"/>
      <c r="C11531" s="189"/>
      <c r="D11531" s="189"/>
    </row>
    <row r="11532" spans="2:4">
      <c r="B11532" s="189"/>
      <c r="C11532" s="189"/>
      <c r="D11532" s="189"/>
    </row>
    <row r="11533" spans="2:4">
      <c r="B11533" s="189"/>
      <c r="C11533" s="189"/>
      <c r="D11533" s="189"/>
    </row>
    <row r="11534" spans="2:4">
      <c r="B11534" s="189"/>
      <c r="C11534" s="189"/>
      <c r="D11534" s="189"/>
    </row>
    <row r="11535" spans="2:4">
      <c r="B11535" s="189"/>
      <c r="C11535" s="189"/>
      <c r="D11535" s="189"/>
    </row>
    <row r="11536" spans="2:4">
      <c r="B11536" s="189"/>
      <c r="C11536" s="189"/>
      <c r="D11536" s="189"/>
    </row>
    <row r="11537" spans="2:4">
      <c r="B11537" s="189"/>
      <c r="C11537" s="189"/>
      <c r="D11537" s="189"/>
    </row>
    <row r="11538" spans="2:4">
      <c r="B11538" s="189"/>
      <c r="C11538" s="189"/>
      <c r="D11538" s="189"/>
    </row>
    <row r="11539" spans="2:4">
      <c r="B11539" s="189"/>
      <c r="C11539" s="189"/>
      <c r="D11539" s="189"/>
    </row>
    <row r="11540" spans="2:4">
      <c r="B11540" s="189"/>
      <c r="C11540" s="189"/>
      <c r="D11540" s="189"/>
    </row>
    <row r="11541" spans="2:4">
      <c r="B11541" s="189"/>
      <c r="C11541" s="189"/>
      <c r="D11541" s="189"/>
    </row>
    <row r="11542" spans="2:4">
      <c r="B11542" s="189"/>
      <c r="C11542" s="189"/>
      <c r="D11542" s="189"/>
    </row>
    <row r="11543" spans="2:4">
      <c r="B11543" s="189"/>
      <c r="C11543" s="189"/>
      <c r="D11543" s="189"/>
    </row>
    <row r="11544" spans="2:4">
      <c r="B11544" s="189"/>
      <c r="C11544" s="189"/>
      <c r="D11544" s="189"/>
    </row>
    <row r="11545" spans="2:4">
      <c r="B11545" s="189"/>
      <c r="C11545" s="189"/>
      <c r="D11545" s="189"/>
    </row>
    <row r="11546" spans="2:4">
      <c r="B11546" s="189"/>
      <c r="C11546" s="189"/>
      <c r="D11546" s="189"/>
    </row>
    <row r="11547" spans="2:4">
      <c r="B11547" s="189"/>
      <c r="C11547" s="189"/>
      <c r="D11547" s="189"/>
    </row>
    <row r="11548" spans="2:4">
      <c r="B11548" s="189"/>
      <c r="C11548" s="189"/>
      <c r="D11548" s="189"/>
    </row>
    <row r="11549" spans="2:4">
      <c r="B11549" s="189"/>
      <c r="C11549" s="189"/>
      <c r="D11549" s="189"/>
    </row>
    <row r="11550" spans="2:4">
      <c r="B11550" s="189"/>
      <c r="C11550" s="189"/>
      <c r="D11550" s="189"/>
    </row>
    <row r="11551" spans="2:4">
      <c r="B11551" s="189"/>
      <c r="C11551" s="189"/>
      <c r="D11551" s="189"/>
    </row>
    <row r="11552" spans="2:4">
      <c r="B11552" s="189"/>
      <c r="C11552" s="189"/>
      <c r="D11552" s="189"/>
    </row>
    <row r="11553" spans="2:4">
      <c r="B11553" s="189"/>
      <c r="C11553" s="189"/>
      <c r="D11553" s="189"/>
    </row>
    <row r="11554" spans="2:4">
      <c r="B11554" s="189"/>
      <c r="C11554" s="189"/>
      <c r="D11554" s="189"/>
    </row>
    <row r="11555" spans="2:4">
      <c r="B11555" s="189"/>
      <c r="C11555" s="189"/>
      <c r="D11555" s="189"/>
    </row>
    <row r="11556" spans="2:4">
      <c r="B11556" s="189"/>
      <c r="C11556" s="189"/>
      <c r="D11556" s="189"/>
    </row>
    <row r="11557" spans="2:4">
      <c r="B11557" s="189"/>
      <c r="C11557" s="189"/>
      <c r="D11557" s="189"/>
    </row>
    <row r="11558" spans="2:4">
      <c r="B11558" s="189"/>
      <c r="C11558" s="189"/>
      <c r="D11558" s="189"/>
    </row>
    <row r="11559" spans="2:4">
      <c r="B11559" s="189"/>
      <c r="C11559" s="189"/>
      <c r="D11559" s="189"/>
    </row>
    <row r="11560" spans="2:4">
      <c r="B11560" s="189"/>
      <c r="C11560" s="189"/>
      <c r="D11560" s="189"/>
    </row>
    <row r="11561" spans="2:4">
      <c r="B11561" s="189"/>
      <c r="C11561" s="189"/>
      <c r="D11561" s="189"/>
    </row>
    <row r="11562" spans="2:4">
      <c r="B11562" s="189"/>
      <c r="C11562" s="189"/>
      <c r="D11562" s="189"/>
    </row>
    <row r="11563" spans="2:4">
      <c r="B11563" s="189"/>
      <c r="C11563" s="189"/>
      <c r="D11563" s="189"/>
    </row>
    <row r="11564" spans="2:4">
      <c r="B11564" s="189"/>
      <c r="C11564" s="189"/>
      <c r="D11564" s="189"/>
    </row>
    <row r="11565" spans="2:4">
      <c r="B11565" s="189"/>
      <c r="C11565" s="189"/>
      <c r="D11565" s="189"/>
    </row>
    <row r="11566" spans="2:4">
      <c r="B11566" s="189"/>
      <c r="C11566" s="189"/>
      <c r="D11566" s="189"/>
    </row>
    <row r="11567" spans="2:4">
      <c r="B11567" s="189"/>
      <c r="C11567" s="189"/>
      <c r="D11567" s="189"/>
    </row>
    <row r="11568" spans="2:4">
      <c r="B11568" s="189"/>
      <c r="C11568" s="189"/>
      <c r="D11568" s="189"/>
    </row>
    <row r="11569" spans="2:4">
      <c r="B11569" s="189"/>
      <c r="C11569" s="189"/>
      <c r="D11569" s="189"/>
    </row>
    <row r="11570" spans="2:4">
      <c r="B11570" s="189"/>
      <c r="C11570" s="189"/>
      <c r="D11570" s="189"/>
    </row>
    <row r="11571" spans="2:4">
      <c r="B11571" s="189"/>
      <c r="C11571" s="189"/>
      <c r="D11571" s="189"/>
    </row>
    <row r="11572" spans="2:4">
      <c r="B11572" s="189"/>
      <c r="C11572" s="189"/>
      <c r="D11572" s="189"/>
    </row>
    <row r="11573" spans="2:4">
      <c r="B11573" s="189"/>
      <c r="C11573" s="189"/>
      <c r="D11573" s="189"/>
    </row>
    <row r="11574" spans="2:4">
      <c r="B11574" s="189"/>
      <c r="C11574" s="189"/>
      <c r="D11574" s="189"/>
    </row>
    <row r="11575" spans="2:4">
      <c r="B11575" s="189"/>
      <c r="C11575" s="189"/>
      <c r="D11575" s="189"/>
    </row>
    <row r="11576" spans="2:4">
      <c r="B11576" s="189"/>
      <c r="C11576" s="189"/>
      <c r="D11576" s="189"/>
    </row>
    <row r="11577" spans="2:4">
      <c r="B11577" s="189"/>
      <c r="C11577" s="189"/>
      <c r="D11577" s="189"/>
    </row>
    <row r="11578" spans="2:4">
      <c r="B11578" s="189"/>
      <c r="C11578" s="189"/>
      <c r="D11578" s="189"/>
    </row>
    <row r="11579" spans="2:4">
      <c r="B11579" s="189"/>
      <c r="C11579" s="189"/>
      <c r="D11579" s="189"/>
    </row>
    <row r="11580" spans="2:4">
      <c r="B11580" s="189"/>
      <c r="C11580" s="189"/>
      <c r="D11580" s="189"/>
    </row>
    <row r="11581" spans="2:4">
      <c r="B11581" s="189"/>
      <c r="C11581" s="189"/>
      <c r="D11581" s="189"/>
    </row>
    <row r="11582" spans="2:4">
      <c r="B11582" s="189"/>
      <c r="C11582" s="189"/>
      <c r="D11582" s="189"/>
    </row>
    <row r="11583" spans="2:4">
      <c r="B11583" s="189"/>
      <c r="C11583" s="189"/>
      <c r="D11583" s="189"/>
    </row>
    <row r="11584" spans="2:4">
      <c r="B11584" s="189"/>
      <c r="C11584" s="189"/>
      <c r="D11584" s="189"/>
    </row>
    <row r="11585" spans="2:4">
      <c r="B11585" s="189"/>
      <c r="C11585" s="189"/>
      <c r="D11585" s="189"/>
    </row>
    <row r="11586" spans="2:4">
      <c r="B11586" s="189"/>
      <c r="C11586" s="189"/>
      <c r="D11586" s="189"/>
    </row>
    <row r="11587" spans="2:4">
      <c r="B11587" s="189"/>
      <c r="C11587" s="189"/>
      <c r="D11587" s="189"/>
    </row>
    <row r="11588" spans="2:4">
      <c r="B11588" s="189"/>
      <c r="C11588" s="189"/>
      <c r="D11588" s="189"/>
    </row>
    <row r="11589" spans="2:4">
      <c r="B11589" s="189"/>
      <c r="C11589" s="189"/>
      <c r="D11589" s="189"/>
    </row>
    <row r="11590" spans="2:4">
      <c r="B11590" s="189"/>
      <c r="C11590" s="189"/>
      <c r="D11590" s="189"/>
    </row>
    <row r="11591" spans="2:4">
      <c r="B11591" s="189"/>
      <c r="C11591" s="189"/>
      <c r="D11591" s="189"/>
    </row>
    <row r="11592" spans="2:4">
      <c r="B11592" s="189"/>
      <c r="C11592" s="189"/>
      <c r="D11592" s="189"/>
    </row>
    <row r="11593" spans="2:4">
      <c r="B11593" s="189"/>
      <c r="C11593" s="189"/>
      <c r="D11593" s="189"/>
    </row>
    <row r="11594" spans="2:4">
      <c r="B11594" s="189"/>
      <c r="C11594" s="189"/>
      <c r="D11594" s="189"/>
    </row>
    <row r="11595" spans="2:4">
      <c r="B11595" s="189"/>
      <c r="C11595" s="189"/>
      <c r="D11595" s="189"/>
    </row>
    <row r="11596" spans="2:4">
      <c r="B11596" s="189"/>
      <c r="C11596" s="189"/>
      <c r="D11596" s="189"/>
    </row>
    <row r="11597" spans="2:4">
      <c r="B11597" s="189"/>
      <c r="C11597" s="189"/>
      <c r="D11597" s="189"/>
    </row>
    <row r="11598" spans="2:4">
      <c r="B11598" s="189"/>
      <c r="C11598" s="189"/>
      <c r="D11598" s="189"/>
    </row>
    <row r="11599" spans="2:4">
      <c r="B11599" s="189"/>
      <c r="C11599" s="189"/>
      <c r="D11599" s="189"/>
    </row>
    <row r="11600" spans="2:4">
      <c r="B11600" s="189"/>
      <c r="C11600" s="189"/>
      <c r="D11600" s="189"/>
    </row>
    <row r="11601" spans="2:4">
      <c r="B11601" s="189"/>
      <c r="C11601" s="189"/>
      <c r="D11601" s="189"/>
    </row>
    <row r="11602" spans="2:4">
      <c r="B11602" s="189"/>
      <c r="C11602" s="189"/>
      <c r="D11602" s="189"/>
    </row>
    <row r="11603" spans="2:4">
      <c r="B11603" s="189"/>
      <c r="C11603" s="189"/>
      <c r="D11603" s="189"/>
    </row>
    <row r="11604" spans="2:4">
      <c r="B11604" s="189"/>
      <c r="C11604" s="189"/>
      <c r="D11604" s="189"/>
    </row>
    <row r="11605" spans="2:4">
      <c r="B11605" s="189"/>
      <c r="C11605" s="189"/>
      <c r="D11605" s="189"/>
    </row>
    <row r="11606" spans="2:4">
      <c r="B11606" s="189"/>
      <c r="C11606" s="189"/>
      <c r="D11606" s="189"/>
    </row>
    <row r="11607" spans="2:4">
      <c r="B11607" s="189"/>
      <c r="C11607" s="189"/>
      <c r="D11607" s="189"/>
    </row>
    <row r="11608" spans="2:4">
      <c r="B11608" s="189"/>
      <c r="C11608" s="189"/>
      <c r="D11608" s="189"/>
    </row>
    <row r="11609" spans="2:4">
      <c r="B11609" s="189"/>
      <c r="C11609" s="189"/>
      <c r="D11609" s="189"/>
    </row>
    <row r="11610" spans="2:4">
      <c r="B11610" s="189"/>
      <c r="C11610" s="189"/>
      <c r="D11610" s="189"/>
    </row>
    <row r="11611" spans="2:4">
      <c r="B11611" s="189"/>
      <c r="C11611" s="189"/>
      <c r="D11611" s="189"/>
    </row>
    <row r="11612" spans="2:4">
      <c r="B11612" s="189"/>
      <c r="C11612" s="189"/>
      <c r="D11612" s="189"/>
    </row>
    <row r="11613" spans="2:4">
      <c r="B11613" s="189"/>
      <c r="C11613" s="189"/>
      <c r="D11613" s="189"/>
    </row>
    <row r="11614" spans="2:4">
      <c r="B11614" s="189"/>
      <c r="C11614" s="189"/>
      <c r="D11614" s="189"/>
    </row>
    <row r="11615" spans="2:4">
      <c r="B11615" s="189"/>
      <c r="C11615" s="189"/>
      <c r="D11615" s="189"/>
    </row>
    <row r="11616" spans="2:4">
      <c r="B11616" s="189"/>
      <c r="C11616" s="189"/>
      <c r="D11616" s="189"/>
    </row>
    <row r="11617" spans="2:4">
      <c r="B11617" s="189"/>
      <c r="C11617" s="189"/>
      <c r="D11617" s="189"/>
    </row>
    <row r="11618" spans="2:4">
      <c r="B11618" s="189"/>
      <c r="C11618" s="189"/>
      <c r="D11618" s="189"/>
    </row>
    <row r="11619" spans="2:4">
      <c r="B11619" s="189"/>
      <c r="C11619" s="189"/>
      <c r="D11619" s="189"/>
    </row>
    <row r="11620" spans="2:4">
      <c r="B11620" s="189"/>
      <c r="C11620" s="189"/>
      <c r="D11620" s="189"/>
    </row>
    <row r="11621" spans="2:4">
      <c r="B11621" s="189"/>
      <c r="C11621" s="189"/>
      <c r="D11621" s="189"/>
    </row>
    <row r="11622" spans="2:4">
      <c r="B11622" s="189"/>
      <c r="C11622" s="189"/>
      <c r="D11622" s="189"/>
    </row>
    <row r="11623" spans="2:4">
      <c r="B11623" s="189"/>
      <c r="C11623" s="189"/>
      <c r="D11623" s="189"/>
    </row>
    <row r="11624" spans="2:4">
      <c r="B11624" s="189"/>
      <c r="C11624" s="189"/>
      <c r="D11624" s="189"/>
    </row>
    <row r="11625" spans="2:4">
      <c r="B11625" s="189"/>
      <c r="C11625" s="189"/>
      <c r="D11625" s="189"/>
    </row>
    <row r="11626" spans="2:4">
      <c r="B11626" s="189"/>
      <c r="C11626" s="189"/>
      <c r="D11626" s="189"/>
    </row>
    <row r="11627" spans="2:4">
      <c r="B11627" s="189"/>
      <c r="C11627" s="189"/>
      <c r="D11627" s="189"/>
    </row>
    <row r="11628" spans="2:4">
      <c r="B11628" s="189"/>
      <c r="C11628" s="189"/>
      <c r="D11628" s="189"/>
    </row>
    <row r="11629" spans="2:4">
      <c r="B11629" s="189"/>
      <c r="C11629" s="189"/>
      <c r="D11629" s="189"/>
    </row>
    <row r="11630" spans="2:4">
      <c r="B11630" s="189"/>
      <c r="C11630" s="189"/>
      <c r="D11630" s="189"/>
    </row>
    <row r="11631" spans="2:4">
      <c r="B11631" s="189"/>
      <c r="C11631" s="189"/>
      <c r="D11631" s="189"/>
    </row>
    <row r="11632" spans="2:4">
      <c r="B11632" s="189"/>
      <c r="C11632" s="189"/>
      <c r="D11632" s="189"/>
    </row>
    <row r="11633" spans="2:4">
      <c r="B11633" s="189"/>
      <c r="C11633" s="189"/>
      <c r="D11633" s="189"/>
    </row>
    <row r="11634" spans="2:4">
      <c r="B11634" s="189"/>
      <c r="C11634" s="189"/>
      <c r="D11634" s="189"/>
    </row>
    <row r="11635" spans="2:4">
      <c r="B11635" s="189"/>
      <c r="C11635" s="189"/>
      <c r="D11635" s="189"/>
    </row>
    <row r="11636" spans="2:4">
      <c r="B11636" s="189"/>
      <c r="C11636" s="189"/>
      <c r="D11636" s="189"/>
    </row>
    <row r="11637" spans="2:4">
      <c r="B11637" s="189"/>
      <c r="C11637" s="189"/>
      <c r="D11637" s="189"/>
    </row>
    <row r="11638" spans="2:4">
      <c r="B11638" s="189"/>
      <c r="C11638" s="189"/>
      <c r="D11638" s="189"/>
    </row>
    <row r="11639" spans="2:4">
      <c r="B11639" s="189"/>
      <c r="C11639" s="189"/>
      <c r="D11639" s="189"/>
    </row>
    <row r="11640" spans="2:4">
      <c r="B11640" s="189"/>
      <c r="C11640" s="189"/>
      <c r="D11640" s="189"/>
    </row>
    <row r="11641" spans="2:4">
      <c r="B11641" s="189"/>
      <c r="C11641" s="189"/>
      <c r="D11641" s="189"/>
    </row>
    <row r="11642" spans="2:4">
      <c r="B11642" s="189"/>
      <c r="C11642" s="189"/>
      <c r="D11642" s="189"/>
    </row>
    <row r="11643" spans="2:4">
      <c r="B11643" s="189"/>
      <c r="C11643" s="189"/>
      <c r="D11643" s="189"/>
    </row>
    <row r="11644" spans="2:4">
      <c r="B11644" s="189"/>
      <c r="C11644" s="189"/>
      <c r="D11644" s="189"/>
    </row>
    <row r="11645" spans="2:4">
      <c r="B11645" s="189"/>
      <c r="C11645" s="189"/>
      <c r="D11645" s="189"/>
    </row>
    <row r="11646" spans="2:4">
      <c r="B11646" s="189"/>
      <c r="C11646" s="189"/>
      <c r="D11646" s="189"/>
    </row>
    <row r="11647" spans="2:4">
      <c r="B11647" s="189"/>
      <c r="C11647" s="189"/>
      <c r="D11647" s="189"/>
    </row>
    <row r="11648" spans="2:4">
      <c r="B11648" s="189"/>
      <c r="C11648" s="189"/>
      <c r="D11648" s="189"/>
    </row>
    <row r="11649" spans="2:4">
      <c r="B11649" s="189"/>
      <c r="C11649" s="189"/>
      <c r="D11649" s="189"/>
    </row>
    <row r="11650" spans="2:4">
      <c r="B11650" s="189"/>
      <c r="C11650" s="189"/>
      <c r="D11650" s="189"/>
    </row>
    <row r="11651" spans="2:4">
      <c r="B11651" s="189"/>
      <c r="C11651" s="189"/>
      <c r="D11651" s="189"/>
    </row>
    <row r="11652" spans="2:4">
      <c r="B11652" s="189"/>
      <c r="C11652" s="189"/>
      <c r="D11652" s="189"/>
    </row>
    <row r="11653" spans="2:4">
      <c r="B11653" s="189"/>
      <c r="C11653" s="189"/>
      <c r="D11653" s="189"/>
    </row>
    <row r="11654" spans="2:4">
      <c r="B11654" s="189"/>
      <c r="C11654" s="189"/>
      <c r="D11654" s="189"/>
    </row>
    <row r="11655" spans="2:4">
      <c r="B11655" s="189"/>
      <c r="C11655" s="189"/>
      <c r="D11655" s="189"/>
    </row>
    <row r="11656" spans="2:4">
      <c r="B11656" s="189"/>
      <c r="C11656" s="189"/>
      <c r="D11656" s="189"/>
    </row>
    <row r="11657" spans="2:4">
      <c r="B11657" s="189"/>
      <c r="C11657" s="189"/>
      <c r="D11657" s="189"/>
    </row>
    <row r="11658" spans="2:4">
      <c r="B11658" s="189"/>
      <c r="C11658" s="189"/>
      <c r="D11658" s="189"/>
    </row>
    <row r="11659" spans="2:4">
      <c r="B11659" s="189"/>
      <c r="C11659" s="189"/>
      <c r="D11659" s="189"/>
    </row>
    <row r="11660" spans="2:4">
      <c r="B11660" s="189"/>
      <c r="C11660" s="189"/>
      <c r="D11660" s="189"/>
    </row>
    <row r="11661" spans="2:4">
      <c r="B11661" s="189"/>
      <c r="C11661" s="189"/>
      <c r="D11661" s="189"/>
    </row>
    <row r="11662" spans="2:4">
      <c r="B11662" s="189"/>
      <c r="C11662" s="189"/>
      <c r="D11662" s="189"/>
    </row>
    <row r="11663" spans="2:4">
      <c r="B11663" s="189"/>
      <c r="C11663" s="189"/>
      <c r="D11663" s="189"/>
    </row>
    <row r="11664" spans="2:4">
      <c r="B11664" s="189"/>
      <c r="C11664" s="189"/>
      <c r="D11664" s="189"/>
    </row>
    <row r="11665" spans="2:4">
      <c r="B11665" s="189"/>
      <c r="C11665" s="189"/>
      <c r="D11665" s="189"/>
    </row>
    <row r="11666" spans="2:4">
      <c r="B11666" s="189"/>
      <c r="C11666" s="189"/>
      <c r="D11666" s="189"/>
    </row>
    <row r="11667" spans="2:4">
      <c r="B11667" s="189"/>
      <c r="C11667" s="189"/>
      <c r="D11667" s="189"/>
    </row>
    <row r="11668" spans="2:4">
      <c r="B11668" s="189"/>
      <c r="C11668" s="189"/>
      <c r="D11668" s="189"/>
    </row>
    <row r="11669" spans="2:4">
      <c r="B11669" s="189"/>
      <c r="C11669" s="189"/>
      <c r="D11669" s="189"/>
    </row>
    <row r="11670" spans="2:4">
      <c r="B11670" s="189"/>
      <c r="C11670" s="189"/>
      <c r="D11670" s="189"/>
    </row>
    <row r="11671" spans="2:4">
      <c r="B11671" s="189"/>
      <c r="C11671" s="189"/>
      <c r="D11671" s="189"/>
    </row>
    <row r="11672" spans="2:4">
      <c r="B11672" s="189"/>
      <c r="C11672" s="189"/>
      <c r="D11672" s="189"/>
    </row>
    <row r="11673" spans="2:4">
      <c r="B11673" s="189"/>
      <c r="C11673" s="189"/>
      <c r="D11673" s="189"/>
    </row>
    <row r="11674" spans="2:4">
      <c r="B11674" s="189"/>
      <c r="C11674" s="189"/>
      <c r="D11674" s="189"/>
    </row>
    <row r="11675" spans="2:4">
      <c r="B11675" s="189"/>
      <c r="C11675" s="189"/>
      <c r="D11675" s="189"/>
    </row>
    <row r="11676" spans="2:4">
      <c r="B11676" s="189"/>
      <c r="C11676" s="189"/>
      <c r="D11676" s="189"/>
    </row>
    <row r="11677" spans="2:4">
      <c r="B11677" s="189"/>
      <c r="C11677" s="189"/>
      <c r="D11677" s="189"/>
    </row>
    <row r="11678" spans="2:4">
      <c r="B11678" s="189"/>
      <c r="C11678" s="189"/>
      <c r="D11678" s="189"/>
    </row>
    <row r="11679" spans="2:4">
      <c r="B11679" s="189"/>
      <c r="C11679" s="189"/>
      <c r="D11679" s="189"/>
    </row>
    <row r="11680" spans="2:4">
      <c r="B11680" s="189"/>
      <c r="C11680" s="189"/>
      <c r="D11680" s="189"/>
    </row>
    <row r="11681" spans="2:4">
      <c r="B11681" s="189"/>
      <c r="C11681" s="189"/>
      <c r="D11681" s="189"/>
    </row>
    <row r="11682" spans="2:4">
      <c r="B11682" s="189"/>
      <c r="C11682" s="189"/>
      <c r="D11682" s="189"/>
    </row>
    <row r="11683" spans="2:4">
      <c r="B11683" s="189"/>
      <c r="C11683" s="189"/>
      <c r="D11683" s="189"/>
    </row>
    <row r="11684" spans="2:4">
      <c r="B11684" s="189"/>
      <c r="C11684" s="189"/>
      <c r="D11684" s="189"/>
    </row>
    <row r="11685" spans="2:4">
      <c r="B11685" s="189"/>
      <c r="C11685" s="189"/>
      <c r="D11685" s="189"/>
    </row>
    <row r="11686" spans="2:4">
      <c r="B11686" s="189"/>
      <c r="C11686" s="189"/>
      <c r="D11686" s="189"/>
    </row>
    <row r="11687" spans="2:4">
      <c r="B11687" s="189"/>
      <c r="C11687" s="189"/>
      <c r="D11687" s="189"/>
    </row>
    <row r="11688" spans="2:4">
      <c r="B11688" s="189"/>
      <c r="C11688" s="189"/>
      <c r="D11688" s="189"/>
    </row>
    <row r="11689" spans="2:4">
      <c r="B11689" s="189"/>
      <c r="C11689" s="189"/>
      <c r="D11689" s="189"/>
    </row>
    <row r="11690" spans="2:4">
      <c r="B11690" s="189"/>
      <c r="C11690" s="189"/>
      <c r="D11690" s="189"/>
    </row>
    <row r="11691" spans="2:4">
      <c r="B11691" s="189"/>
      <c r="C11691" s="189"/>
      <c r="D11691" s="189"/>
    </row>
    <row r="11692" spans="2:4">
      <c r="B11692" s="189"/>
      <c r="C11692" s="189"/>
      <c r="D11692" s="189"/>
    </row>
    <row r="11693" spans="2:4">
      <c r="B11693" s="189"/>
      <c r="C11693" s="189"/>
      <c r="D11693" s="189"/>
    </row>
    <row r="11694" spans="2:4">
      <c r="B11694" s="189"/>
      <c r="C11694" s="189"/>
      <c r="D11694" s="189"/>
    </row>
    <row r="11695" spans="2:4">
      <c r="B11695" s="189"/>
      <c r="C11695" s="189"/>
      <c r="D11695" s="189"/>
    </row>
    <row r="11696" spans="2:4">
      <c r="B11696" s="189"/>
      <c r="C11696" s="189"/>
      <c r="D11696" s="189"/>
    </row>
    <row r="11697" spans="2:4">
      <c r="B11697" s="189"/>
      <c r="C11697" s="189"/>
      <c r="D11697" s="189"/>
    </row>
    <row r="11698" spans="2:4">
      <c r="B11698" s="189"/>
      <c r="C11698" s="189"/>
      <c r="D11698" s="189"/>
    </row>
    <row r="11699" spans="2:4">
      <c r="B11699" s="189"/>
      <c r="C11699" s="189"/>
      <c r="D11699" s="189"/>
    </row>
    <row r="11700" spans="2:4">
      <c r="B11700" s="189"/>
      <c r="C11700" s="189"/>
      <c r="D11700" s="189"/>
    </row>
    <row r="11701" spans="2:4">
      <c r="B11701" s="189"/>
      <c r="C11701" s="189"/>
      <c r="D11701" s="189"/>
    </row>
    <row r="11702" spans="2:4">
      <c r="B11702" s="189"/>
      <c r="C11702" s="189"/>
      <c r="D11702" s="189"/>
    </row>
    <row r="11703" spans="2:4">
      <c r="B11703" s="189"/>
      <c r="C11703" s="189"/>
      <c r="D11703" s="189"/>
    </row>
    <row r="11704" spans="2:4">
      <c r="B11704" s="189"/>
      <c r="C11704" s="189"/>
      <c r="D11704" s="189"/>
    </row>
    <row r="11705" spans="2:4">
      <c r="B11705" s="189"/>
      <c r="C11705" s="189"/>
      <c r="D11705" s="189"/>
    </row>
    <row r="11706" spans="2:4">
      <c r="B11706" s="189"/>
      <c r="C11706" s="189"/>
      <c r="D11706" s="189"/>
    </row>
    <row r="11707" spans="2:4">
      <c r="B11707" s="189"/>
      <c r="C11707" s="189"/>
      <c r="D11707" s="189"/>
    </row>
    <row r="11708" spans="2:4">
      <c r="B11708" s="189"/>
      <c r="C11708" s="189"/>
      <c r="D11708" s="189"/>
    </row>
    <row r="11709" spans="2:4">
      <c r="B11709" s="189"/>
      <c r="C11709" s="189"/>
      <c r="D11709" s="189"/>
    </row>
    <row r="11710" spans="2:4">
      <c r="B11710" s="189"/>
      <c r="C11710" s="189"/>
      <c r="D11710" s="189"/>
    </row>
    <row r="11711" spans="2:4">
      <c r="B11711" s="189"/>
      <c r="C11711" s="189"/>
      <c r="D11711" s="189"/>
    </row>
    <row r="11712" spans="2:4">
      <c r="B11712" s="189"/>
      <c r="C11712" s="189"/>
      <c r="D11712" s="189"/>
    </row>
    <row r="11713" spans="2:4">
      <c r="B11713" s="189"/>
      <c r="C11713" s="189"/>
      <c r="D11713" s="189"/>
    </row>
    <row r="11714" spans="2:4">
      <c r="B11714" s="189"/>
      <c r="C11714" s="189"/>
      <c r="D11714" s="189"/>
    </row>
    <row r="11715" spans="2:4">
      <c r="B11715" s="189"/>
      <c r="C11715" s="189"/>
      <c r="D11715" s="189"/>
    </row>
    <row r="11716" spans="2:4">
      <c r="B11716" s="189"/>
      <c r="C11716" s="189"/>
      <c r="D11716" s="189"/>
    </row>
    <row r="11717" spans="2:4">
      <c r="B11717" s="189"/>
      <c r="C11717" s="189"/>
      <c r="D11717" s="189"/>
    </row>
    <row r="11718" spans="2:4">
      <c r="B11718" s="189"/>
      <c r="C11718" s="189"/>
      <c r="D11718" s="189"/>
    </row>
    <row r="11719" spans="2:4">
      <c r="B11719" s="189"/>
      <c r="C11719" s="189"/>
      <c r="D11719" s="189"/>
    </row>
    <row r="11720" spans="2:4">
      <c r="B11720" s="189"/>
      <c r="C11720" s="189"/>
      <c r="D11720" s="189"/>
    </row>
    <row r="11721" spans="2:4">
      <c r="B11721" s="189"/>
      <c r="C11721" s="189"/>
      <c r="D11721" s="189"/>
    </row>
    <row r="11722" spans="2:4">
      <c r="B11722" s="189"/>
      <c r="C11722" s="189"/>
      <c r="D11722" s="189"/>
    </row>
    <row r="11723" spans="2:4">
      <c r="B11723" s="189"/>
      <c r="C11723" s="189"/>
      <c r="D11723" s="189"/>
    </row>
    <row r="11724" spans="2:4">
      <c r="B11724" s="189"/>
      <c r="C11724" s="189"/>
      <c r="D11724" s="189"/>
    </row>
    <row r="11725" spans="2:4">
      <c r="B11725" s="189"/>
      <c r="C11725" s="189"/>
      <c r="D11725" s="189"/>
    </row>
    <row r="11726" spans="2:4">
      <c r="B11726" s="189"/>
      <c r="C11726" s="189"/>
      <c r="D11726" s="189"/>
    </row>
    <row r="11727" spans="2:4">
      <c r="B11727" s="189"/>
      <c r="C11727" s="189"/>
      <c r="D11727" s="189"/>
    </row>
    <row r="11728" spans="2:4">
      <c r="B11728" s="189"/>
      <c r="C11728" s="189"/>
      <c r="D11728" s="189"/>
    </row>
    <row r="11729" spans="2:4">
      <c r="B11729" s="189"/>
      <c r="C11729" s="189"/>
      <c r="D11729" s="189"/>
    </row>
    <row r="11730" spans="2:4">
      <c r="B11730" s="189"/>
      <c r="C11730" s="189"/>
      <c r="D11730" s="189"/>
    </row>
    <row r="11731" spans="2:4">
      <c r="B11731" s="189"/>
      <c r="C11731" s="189"/>
      <c r="D11731" s="189"/>
    </row>
    <row r="11732" spans="2:4">
      <c r="B11732" s="189"/>
      <c r="C11732" s="189"/>
      <c r="D11732" s="189"/>
    </row>
    <row r="11733" spans="2:4">
      <c r="B11733" s="189"/>
      <c r="C11733" s="189"/>
      <c r="D11733" s="189"/>
    </row>
    <row r="11734" spans="2:4">
      <c r="B11734" s="189"/>
      <c r="C11734" s="189"/>
      <c r="D11734" s="189"/>
    </row>
    <row r="11735" spans="2:4">
      <c r="B11735" s="189"/>
      <c r="C11735" s="189"/>
      <c r="D11735" s="189"/>
    </row>
    <row r="11736" spans="2:4">
      <c r="B11736" s="189"/>
      <c r="C11736" s="189"/>
      <c r="D11736" s="189"/>
    </row>
    <row r="11737" spans="2:4">
      <c r="B11737" s="189"/>
      <c r="C11737" s="189"/>
      <c r="D11737" s="189"/>
    </row>
    <row r="11738" spans="2:4">
      <c r="B11738" s="189"/>
      <c r="C11738" s="189"/>
      <c r="D11738" s="189"/>
    </row>
    <row r="11739" spans="2:4">
      <c r="B11739" s="189"/>
      <c r="C11739" s="189"/>
      <c r="D11739" s="189"/>
    </row>
    <row r="11740" spans="2:4">
      <c r="B11740" s="189"/>
      <c r="C11740" s="189"/>
      <c r="D11740" s="189"/>
    </row>
    <row r="11741" spans="2:4">
      <c r="B11741" s="189"/>
      <c r="C11741" s="189"/>
      <c r="D11741" s="189"/>
    </row>
    <row r="11742" spans="2:4">
      <c r="B11742" s="189"/>
      <c r="C11742" s="189"/>
      <c r="D11742" s="189"/>
    </row>
    <row r="11743" spans="2:4">
      <c r="B11743" s="189"/>
      <c r="C11743" s="189"/>
      <c r="D11743" s="189"/>
    </row>
    <row r="11744" spans="2:4">
      <c r="B11744" s="189"/>
      <c r="C11744" s="189"/>
      <c r="D11744" s="189"/>
    </row>
    <row r="11745" spans="2:4">
      <c r="B11745" s="189"/>
      <c r="C11745" s="189"/>
      <c r="D11745" s="189"/>
    </row>
    <row r="11746" spans="2:4">
      <c r="B11746" s="189"/>
      <c r="C11746" s="189"/>
      <c r="D11746" s="189"/>
    </row>
    <row r="11747" spans="2:4">
      <c r="B11747" s="189"/>
      <c r="C11747" s="189"/>
      <c r="D11747" s="189"/>
    </row>
    <row r="11748" spans="2:4">
      <c r="B11748" s="189"/>
      <c r="C11748" s="189"/>
      <c r="D11748" s="189"/>
    </row>
    <row r="11749" spans="2:4">
      <c r="B11749" s="189"/>
      <c r="C11749" s="189"/>
      <c r="D11749" s="189"/>
    </row>
    <row r="11750" spans="2:4">
      <c r="B11750" s="189"/>
      <c r="C11750" s="189"/>
      <c r="D11750" s="189"/>
    </row>
    <row r="11751" spans="2:4">
      <c r="B11751" s="189"/>
      <c r="C11751" s="189"/>
      <c r="D11751" s="189"/>
    </row>
    <row r="11752" spans="2:4">
      <c r="B11752" s="189"/>
      <c r="C11752" s="189"/>
      <c r="D11752" s="189"/>
    </row>
    <row r="11753" spans="2:4">
      <c r="B11753" s="189"/>
      <c r="C11753" s="189"/>
      <c r="D11753" s="189"/>
    </row>
    <row r="11754" spans="2:4">
      <c r="B11754" s="189"/>
      <c r="C11754" s="189"/>
      <c r="D11754" s="189"/>
    </row>
    <row r="11755" spans="2:4">
      <c r="B11755" s="189"/>
      <c r="C11755" s="189"/>
      <c r="D11755" s="189"/>
    </row>
    <row r="11756" spans="2:4">
      <c r="B11756" s="189"/>
      <c r="C11756" s="189"/>
      <c r="D11756" s="189"/>
    </row>
    <row r="11757" spans="2:4">
      <c r="B11757" s="189"/>
      <c r="C11757" s="189"/>
      <c r="D11757" s="189"/>
    </row>
    <row r="11758" spans="2:4">
      <c r="B11758" s="189"/>
      <c r="C11758" s="189"/>
      <c r="D11758" s="189"/>
    </row>
    <row r="11759" spans="2:4">
      <c r="B11759" s="189"/>
      <c r="C11759" s="189"/>
      <c r="D11759" s="189"/>
    </row>
    <row r="11760" spans="2:4">
      <c r="B11760" s="189"/>
      <c r="C11760" s="189"/>
      <c r="D11760" s="189"/>
    </row>
    <row r="11761" spans="2:4">
      <c r="B11761" s="189"/>
      <c r="C11761" s="189"/>
      <c r="D11761" s="189"/>
    </row>
    <row r="11762" spans="2:4">
      <c r="B11762" s="189"/>
      <c r="C11762" s="189"/>
      <c r="D11762" s="189"/>
    </row>
    <row r="11763" spans="2:4">
      <c r="B11763" s="189"/>
      <c r="C11763" s="189"/>
      <c r="D11763" s="189"/>
    </row>
    <row r="11764" spans="2:4">
      <c r="B11764" s="189"/>
      <c r="C11764" s="189"/>
      <c r="D11764" s="189"/>
    </row>
    <row r="11765" spans="2:4">
      <c r="B11765" s="189"/>
      <c r="C11765" s="189"/>
      <c r="D11765" s="189"/>
    </row>
    <row r="11766" spans="2:4">
      <c r="B11766" s="189"/>
      <c r="C11766" s="189"/>
      <c r="D11766" s="189"/>
    </row>
    <row r="11767" spans="2:4">
      <c r="B11767" s="189"/>
      <c r="C11767" s="189"/>
      <c r="D11767" s="189"/>
    </row>
    <row r="11768" spans="2:4">
      <c r="B11768" s="189"/>
      <c r="C11768" s="189"/>
      <c r="D11768" s="189"/>
    </row>
    <row r="11769" spans="2:4">
      <c r="B11769" s="189"/>
      <c r="C11769" s="189"/>
      <c r="D11769" s="189"/>
    </row>
    <row r="11770" spans="2:4">
      <c r="B11770" s="189"/>
      <c r="C11770" s="189"/>
      <c r="D11770" s="189"/>
    </row>
    <row r="11771" spans="2:4">
      <c r="B11771" s="189"/>
      <c r="C11771" s="189"/>
      <c r="D11771" s="189"/>
    </row>
    <row r="11772" spans="2:4">
      <c r="B11772" s="189"/>
      <c r="C11772" s="189"/>
      <c r="D11772" s="189"/>
    </row>
    <row r="11773" spans="2:4">
      <c r="B11773" s="189"/>
      <c r="C11773" s="189"/>
      <c r="D11773" s="189"/>
    </row>
    <row r="11774" spans="2:4">
      <c r="B11774" s="189"/>
      <c r="C11774" s="189"/>
      <c r="D11774" s="189"/>
    </row>
    <row r="11775" spans="2:4">
      <c r="B11775" s="189"/>
      <c r="C11775" s="189"/>
      <c r="D11775" s="189"/>
    </row>
    <row r="11776" spans="2:4">
      <c r="B11776" s="189"/>
      <c r="C11776" s="189"/>
      <c r="D11776" s="189"/>
    </row>
    <row r="11777" spans="2:4">
      <c r="B11777" s="189"/>
      <c r="C11777" s="189"/>
      <c r="D11777" s="189"/>
    </row>
    <row r="11778" spans="2:4">
      <c r="B11778" s="189"/>
      <c r="C11778" s="189"/>
      <c r="D11778" s="189"/>
    </row>
    <row r="11779" spans="2:4">
      <c r="B11779" s="189"/>
      <c r="C11779" s="189"/>
      <c r="D11779" s="189"/>
    </row>
    <row r="11780" spans="2:4">
      <c r="B11780" s="189"/>
      <c r="C11780" s="189"/>
      <c r="D11780" s="189"/>
    </row>
    <row r="11781" spans="2:4">
      <c r="B11781" s="189"/>
      <c r="C11781" s="189"/>
      <c r="D11781" s="189"/>
    </row>
    <row r="11782" spans="2:4">
      <c r="B11782" s="189"/>
      <c r="C11782" s="189"/>
      <c r="D11782" s="189"/>
    </row>
    <row r="11783" spans="2:4">
      <c r="B11783" s="189"/>
      <c r="C11783" s="189"/>
      <c r="D11783" s="189"/>
    </row>
    <row r="11784" spans="2:4">
      <c r="B11784" s="189"/>
      <c r="C11784" s="189"/>
      <c r="D11784" s="189"/>
    </row>
    <row r="11785" spans="2:4">
      <c r="B11785" s="189"/>
      <c r="C11785" s="189"/>
      <c r="D11785" s="189"/>
    </row>
    <row r="11786" spans="2:4">
      <c r="B11786" s="189"/>
      <c r="C11786" s="189"/>
      <c r="D11786" s="189"/>
    </row>
    <row r="11787" spans="2:4">
      <c r="B11787" s="189"/>
      <c r="C11787" s="189"/>
      <c r="D11787" s="189"/>
    </row>
    <row r="11788" spans="2:4">
      <c r="B11788" s="189"/>
      <c r="C11788" s="189"/>
      <c r="D11788" s="189"/>
    </row>
    <row r="11789" spans="2:4">
      <c r="B11789" s="189"/>
      <c r="C11789" s="189"/>
      <c r="D11789" s="189"/>
    </row>
    <row r="11790" spans="2:4">
      <c r="B11790" s="189"/>
      <c r="C11790" s="189"/>
      <c r="D11790" s="189"/>
    </row>
    <row r="11791" spans="2:4">
      <c r="B11791" s="189"/>
      <c r="C11791" s="189"/>
      <c r="D11791" s="189"/>
    </row>
    <row r="11792" spans="2:4">
      <c r="B11792" s="189"/>
      <c r="C11792" s="189"/>
      <c r="D11792" s="189"/>
    </row>
    <row r="11793" spans="2:4">
      <c r="B11793" s="189"/>
      <c r="C11793" s="189"/>
      <c r="D11793" s="189"/>
    </row>
    <row r="11794" spans="2:4">
      <c r="B11794" s="189"/>
      <c r="C11794" s="189"/>
      <c r="D11794" s="189"/>
    </row>
    <row r="11795" spans="2:4">
      <c r="B11795" s="189"/>
      <c r="C11795" s="189"/>
      <c r="D11795" s="189"/>
    </row>
    <row r="11796" spans="2:4">
      <c r="B11796" s="189"/>
      <c r="C11796" s="189"/>
      <c r="D11796" s="189"/>
    </row>
    <row r="11797" spans="2:4">
      <c r="B11797" s="189"/>
      <c r="C11797" s="189"/>
      <c r="D11797" s="189"/>
    </row>
    <row r="11798" spans="2:4">
      <c r="B11798" s="189"/>
      <c r="C11798" s="189"/>
      <c r="D11798" s="189"/>
    </row>
    <row r="11799" spans="2:4">
      <c r="B11799" s="189"/>
      <c r="C11799" s="189"/>
      <c r="D11799" s="189"/>
    </row>
    <row r="11800" spans="2:4">
      <c r="B11800" s="189"/>
      <c r="C11800" s="189"/>
      <c r="D11800" s="189"/>
    </row>
    <row r="11801" spans="2:4">
      <c r="B11801" s="189"/>
      <c r="C11801" s="189"/>
      <c r="D11801" s="189"/>
    </row>
    <row r="11802" spans="2:4">
      <c r="B11802" s="189"/>
      <c r="C11802" s="189"/>
      <c r="D11802" s="189"/>
    </row>
    <row r="11803" spans="2:4">
      <c r="B11803" s="189"/>
      <c r="C11803" s="189"/>
      <c r="D11803" s="189"/>
    </row>
    <row r="11804" spans="2:4">
      <c r="B11804" s="189"/>
      <c r="C11804" s="189"/>
      <c r="D11804" s="189"/>
    </row>
    <row r="11805" spans="2:4">
      <c r="B11805" s="189"/>
      <c r="C11805" s="189"/>
      <c r="D11805" s="189"/>
    </row>
    <row r="11806" spans="2:4">
      <c r="B11806" s="189"/>
      <c r="C11806" s="189"/>
      <c r="D11806" s="189"/>
    </row>
    <row r="11807" spans="2:4">
      <c r="B11807" s="189"/>
      <c r="C11807" s="189"/>
      <c r="D11807" s="189"/>
    </row>
    <row r="11808" spans="2:4">
      <c r="B11808" s="189"/>
      <c r="C11808" s="189"/>
      <c r="D11808" s="189"/>
    </row>
    <row r="11809" spans="2:4">
      <c r="B11809" s="189"/>
      <c r="C11809" s="189"/>
      <c r="D11809" s="189"/>
    </row>
    <row r="11810" spans="2:4">
      <c r="B11810" s="189"/>
      <c r="C11810" s="189"/>
      <c r="D11810" s="189"/>
    </row>
    <row r="11811" spans="2:4">
      <c r="B11811" s="189"/>
      <c r="C11811" s="189"/>
      <c r="D11811" s="189"/>
    </row>
    <row r="11812" spans="2:4">
      <c r="B11812" s="189"/>
      <c r="C11812" s="189"/>
      <c r="D11812" s="189"/>
    </row>
    <row r="11813" spans="2:4">
      <c r="B11813" s="189"/>
      <c r="C11813" s="189"/>
      <c r="D11813" s="189"/>
    </row>
    <row r="11814" spans="2:4">
      <c r="B11814" s="189"/>
      <c r="C11814" s="189"/>
      <c r="D11814" s="189"/>
    </row>
    <row r="11815" spans="2:4">
      <c r="B11815" s="189"/>
      <c r="C11815" s="189"/>
      <c r="D11815" s="189"/>
    </row>
    <row r="11816" spans="2:4">
      <c r="B11816" s="189"/>
      <c r="C11816" s="189"/>
      <c r="D11816" s="189"/>
    </row>
    <row r="11817" spans="2:4">
      <c r="B11817" s="189"/>
      <c r="C11817" s="189"/>
      <c r="D11817" s="189"/>
    </row>
    <row r="11818" spans="2:4">
      <c r="B11818" s="189"/>
      <c r="C11818" s="189"/>
      <c r="D11818" s="189"/>
    </row>
    <row r="11819" spans="2:4">
      <c r="B11819" s="189"/>
      <c r="C11819" s="189"/>
      <c r="D11819" s="189"/>
    </row>
    <row r="11820" spans="2:4">
      <c r="B11820" s="189"/>
      <c r="C11820" s="189"/>
      <c r="D11820" s="189"/>
    </row>
    <row r="11821" spans="2:4">
      <c r="B11821" s="189"/>
      <c r="C11821" s="189"/>
      <c r="D11821" s="189"/>
    </row>
    <row r="11822" spans="2:4">
      <c r="B11822" s="189"/>
      <c r="C11822" s="189"/>
      <c r="D11822" s="189"/>
    </row>
    <row r="11823" spans="2:4">
      <c r="B11823" s="189"/>
      <c r="C11823" s="189"/>
      <c r="D11823" s="189"/>
    </row>
    <row r="11824" spans="2:4">
      <c r="B11824" s="189"/>
      <c r="C11824" s="189"/>
      <c r="D11824" s="189"/>
    </row>
    <row r="11825" spans="2:4">
      <c r="B11825" s="189"/>
      <c r="C11825" s="189"/>
      <c r="D11825" s="189"/>
    </row>
    <row r="11826" spans="2:4">
      <c r="B11826" s="189"/>
      <c r="C11826" s="189"/>
      <c r="D11826" s="189"/>
    </row>
    <row r="11827" spans="2:4">
      <c r="B11827" s="189"/>
      <c r="C11827" s="189"/>
      <c r="D11827" s="189"/>
    </row>
    <row r="11828" spans="2:4">
      <c r="B11828" s="189"/>
      <c r="C11828" s="189"/>
      <c r="D11828" s="189"/>
    </row>
    <row r="11829" spans="2:4">
      <c r="B11829" s="189"/>
      <c r="C11829" s="189"/>
      <c r="D11829" s="189"/>
    </row>
    <row r="11830" spans="2:4">
      <c r="B11830" s="189"/>
      <c r="C11830" s="189"/>
      <c r="D11830" s="189"/>
    </row>
    <row r="11831" spans="2:4">
      <c r="B11831" s="189"/>
      <c r="C11831" s="189"/>
      <c r="D11831" s="189"/>
    </row>
    <row r="11832" spans="2:4">
      <c r="B11832" s="189"/>
      <c r="C11832" s="189"/>
      <c r="D11832" s="189"/>
    </row>
    <row r="11833" spans="2:4">
      <c r="B11833" s="189"/>
      <c r="C11833" s="189"/>
      <c r="D11833" s="189"/>
    </row>
    <row r="11834" spans="2:4">
      <c r="B11834" s="189"/>
      <c r="C11834" s="189"/>
      <c r="D11834" s="189"/>
    </row>
    <row r="11835" spans="2:4">
      <c r="B11835" s="189"/>
      <c r="C11835" s="189"/>
      <c r="D11835" s="189"/>
    </row>
    <row r="11836" spans="2:4">
      <c r="B11836" s="189"/>
      <c r="C11836" s="189"/>
      <c r="D11836" s="189"/>
    </row>
    <row r="11837" spans="2:4">
      <c r="B11837" s="189"/>
      <c r="C11837" s="189"/>
      <c r="D11837" s="189"/>
    </row>
    <row r="11838" spans="2:4">
      <c r="B11838" s="189"/>
      <c r="C11838" s="189"/>
      <c r="D11838" s="189"/>
    </row>
    <row r="11839" spans="2:4">
      <c r="B11839" s="189"/>
      <c r="C11839" s="189"/>
      <c r="D11839" s="189"/>
    </row>
    <row r="11840" spans="2:4">
      <c r="B11840" s="189"/>
      <c r="C11840" s="189"/>
      <c r="D11840" s="189"/>
    </row>
    <row r="11841" spans="2:4">
      <c r="B11841" s="189"/>
      <c r="C11841" s="189"/>
      <c r="D11841" s="189"/>
    </row>
    <row r="11842" spans="2:4">
      <c r="B11842" s="189"/>
      <c r="C11842" s="189"/>
      <c r="D11842" s="189"/>
    </row>
    <row r="11843" spans="2:4">
      <c r="B11843" s="189"/>
      <c r="C11843" s="189"/>
      <c r="D11843" s="189"/>
    </row>
    <row r="11844" spans="2:4">
      <c r="B11844" s="189"/>
      <c r="C11844" s="189"/>
      <c r="D11844" s="189"/>
    </row>
    <row r="11845" spans="2:4">
      <c r="B11845" s="189"/>
      <c r="C11845" s="189"/>
      <c r="D11845" s="189"/>
    </row>
    <row r="11846" spans="2:4">
      <c r="B11846" s="189"/>
      <c r="C11846" s="189"/>
      <c r="D11846" s="189"/>
    </row>
    <row r="11847" spans="2:4">
      <c r="B11847" s="189"/>
      <c r="C11847" s="189"/>
      <c r="D11847" s="189"/>
    </row>
    <row r="11848" spans="2:4">
      <c r="B11848" s="189"/>
      <c r="C11848" s="189"/>
      <c r="D11848" s="189"/>
    </row>
    <row r="11849" spans="2:4">
      <c r="B11849" s="189"/>
      <c r="C11849" s="189"/>
      <c r="D11849" s="189"/>
    </row>
    <row r="11850" spans="2:4">
      <c r="B11850" s="189"/>
      <c r="C11850" s="189"/>
      <c r="D11850" s="189"/>
    </row>
    <row r="11851" spans="2:4">
      <c r="B11851" s="189"/>
      <c r="C11851" s="189"/>
      <c r="D11851" s="189"/>
    </row>
    <row r="11852" spans="2:4">
      <c r="B11852" s="189"/>
      <c r="C11852" s="189"/>
      <c r="D11852" s="189"/>
    </row>
    <row r="11853" spans="2:4">
      <c r="B11853" s="189"/>
      <c r="C11853" s="189"/>
      <c r="D11853" s="189"/>
    </row>
    <row r="11854" spans="2:4">
      <c r="B11854" s="189"/>
      <c r="C11854" s="189"/>
      <c r="D11854" s="189"/>
    </row>
    <row r="11855" spans="2:4">
      <c r="B11855" s="189"/>
      <c r="C11855" s="189"/>
      <c r="D11855" s="189"/>
    </row>
    <row r="11856" spans="2:4">
      <c r="B11856" s="189"/>
      <c r="C11856" s="189"/>
      <c r="D11856" s="189"/>
    </row>
    <row r="11857" spans="2:4">
      <c r="B11857" s="189"/>
      <c r="C11857" s="189"/>
      <c r="D11857" s="189"/>
    </row>
    <row r="11858" spans="2:4">
      <c r="B11858" s="189"/>
      <c r="C11858" s="189"/>
      <c r="D11858" s="189"/>
    </row>
    <row r="11859" spans="2:4">
      <c r="B11859" s="189"/>
      <c r="C11859" s="189"/>
      <c r="D11859" s="189"/>
    </row>
    <row r="11860" spans="2:4">
      <c r="B11860" s="189"/>
      <c r="C11860" s="189"/>
      <c r="D11860" s="189"/>
    </row>
    <row r="11861" spans="2:4">
      <c r="B11861" s="189"/>
      <c r="C11861" s="189"/>
      <c r="D11861" s="189"/>
    </row>
    <row r="11862" spans="2:4">
      <c r="B11862" s="189"/>
      <c r="C11862" s="189"/>
      <c r="D11862" s="189"/>
    </row>
    <row r="11863" spans="2:4">
      <c r="B11863" s="189"/>
      <c r="C11863" s="189"/>
      <c r="D11863" s="189"/>
    </row>
    <row r="11864" spans="2:4">
      <c r="B11864" s="189"/>
      <c r="C11864" s="189"/>
      <c r="D11864" s="189"/>
    </row>
    <row r="11865" spans="2:4">
      <c r="B11865" s="189"/>
      <c r="C11865" s="189"/>
      <c r="D11865" s="189"/>
    </row>
    <row r="11866" spans="2:4">
      <c r="B11866" s="189"/>
      <c r="C11866" s="189"/>
      <c r="D11866" s="189"/>
    </row>
    <row r="11867" spans="2:4">
      <c r="B11867" s="189"/>
      <c r="C11867" s="189"/>
      <c r="D11867" s="189"/>
    </row>
    <row r="11868" spans="2:4">
      <c r="B11868" s="189"/>
      <c r="C11868" s="189"/>
      <c r="D11868" s="189"/>
    </row>
    <row r="11869" spans="2:4">
      <c r="B11869" s="189"/>
      <c r="C11869" s="189"/>
      <c r="D11869" s="189"/>
    </row>
    <row r="11870" spans="2:4">
      <c r="B11870" s="189"/>
      <c r="C11870" s="189"/>
      <c r="D11870" s="189"/>
    </row>
    <row r="11871" spans="2:4">
      <c r="B11871" s="189"/>
      <c r="C11871" s="189"/>
      <c r="D11871" s="189"/>
    </row>
    <row r="11872" spans="2:4">
      <c r="B11872" s="189"/>
      <c r="C11872" s="189"/>
      <c r="D11872" s="189"/>
    </row>
    <row r="11873" spans="2:4">
      <c r="B11873" s="189"/>
      <c r="C11873" s="189"/>
      <c r="D11873" s="189"/>
    </row>
    <row r="11874" spans="2:4">
      <c r="B11874" s="189"/>
      <c r="C11874" s="189"/>
      <c r="D11874" s="189"/>
    </row>
    <row r="11875" spans="2:4">
      <c r="B11875" s="189"/>
      <c r="C11875" s="189"/>
      <c r="D11875" s="189"/>
    </row>
    <row r="11876" spans="2:4">
      <c r="B11876" s="189"/>
      <c r="C11876" s="189"/>
      <c r="D11876" s="189"/>
    </row>
    <row r="11877" spans="2:4">
      <c r="B11877" s="189"/>
      <c r="C11877" s="189"/>
      <c r="D11877" s="189"/>
    </row>
    <row r="11878" spans="2:4">
      <c r="B11878" s="189"/>
      <c r="C11878" s="189"/>
      <c r="D11878" s="189"/>
    </row>
    <row r="11879" spans="2:4">
      <c r="B11879" s="189"/>
      <c r="C11879" s="189"/>
      <c r="D11879" s="189"/>
    </row>
    <row r="11880" spans="2:4">
      <c r="B11880" s="189"/>
      <c r="C11880" s="189"/>
      <c r="D11880" s="189"/>
    </row>
    <row r="11881" spans="2:4">
      <c r="B11881" s="189"/>
      <c r="C11881" s="189"/>
      <c r="D11881" s="189"/>
    </row>
    <row r="11882" spans="2:4">
      <c r="B11882" s="189"/>
      <c r="C11882" s="189"/>
      <c r="D11882" s="189"/>
    </row>
    <row r="11883" spans="2:4">
      <c r="B11883" s="189"/>
      <c r="C11883" s="189"/>
      <c r="D11883" s="189"/>
    </row>
    <row r="11884" spans="2:4">
      <c r="B11884" s="189"/>
      <c r="C11884" s="189"/>
      <c r="D11884" s="189"/>
    </row>
    <row r="11885" spans="2:4">
      <c r="B11885" s="189"/>
      <c r="C11885" s="189"/>
      <c r="D11885" s="189"/>
    </row>
    <row r="11886" spans="2:4">
      <c r="B11886" s="189"/>
      <c r="C11886" s="189"/>
      <c r="D11886" s="189"/>
    </row>
    <row r="11887" spans="2:4">
      <c r="B11887" s="189"/>
      <c r="C11887" s="189"/>
      <c r="D11887" s="189"/>
    </row>
    <row r="11888" spans="2:4">
      <c r="B11888" s="189"/>
      <c r="C11888" s="189"/>
      <c r="D11888" s="189"/>
    </row>
    <row r="11889" spans="2:4">
      <c r="B11889" s="189"/>
      <c r="C11889" s="189"/>
      <c r="D11889" s="189"/>
    </row>
    <row r="11890" spans="2:4">
      <c r="B11890" s="189"/>
      <c r="C11890" s="189"/>
      <c r="D11890" s="189"/>
    </row>
    <row r="11891" spans="2:4">
      <c r="B11891" s="189"/>
      <c r="C11891" s="189"/>
      <c r="D11891" s="189"/>
    </row>
    <row r="11892" spans="2:4">
      <c r="B11892" s="189"/>
      <c r="C11892" s="189"/>
      <c r="D11892" s="189"/>
    </row>
    <row r="11893" spans="2:4">
      <c r="B11893" s="189"/>
      <c r="C11893" s="189"/>
      <c r="D11893" s="189"/>
    </row>
    <row r="11894" spans="2:4">
      <c r="B11894" s="189"/>
      <c r="C11894" s="189"/>
      <c r="D11894" s="189"/>
    </row>
    <row r="11895" spans="2:4">
      <c r="B11895" s="189"/>
      <c r="C11895" s="189"/>
      <c r="D11895" s="189"/>
    </row>
    <row r="11896" spans="2:4">
      <c r="B11896" s="189"/>
      <c r="C11896" s="189"/>
      <c r="D11896" s="189"/>
    </row>
    <row r="11897" spans="2:4">
      <c r="B11897" s="189"/>
      <c r="C11897" s="189"/>
      <c r="D11897" s="189"/>
    </row>
    <row r="11898" spans="2:4">
      <c r="B11898" s="189"/>
      <c r="C11898" s="189"/>
      <c r="D11898" s="189"/>
    </row>
    <row r="11899" spans="2:4">
      <c r="B11899" s="189"/>
      <c r="C11899" s="189"/>
      <c r="D11899" s="189"/>
    </row>
    <row r="11900" spans="2:4">
      <c r="B11900" s="189"/>
      <c r="C11900" s="189"/>
      <c r="D11900" s="189"/>
    </row>
    <row r="11901" spans="2:4">
      <c r="B11901" s="189"/>
      <c r="C11901" s="189"/>
      <c r="D11901" s="189"/>
    </row>
    <row r="11902" spans="2:4">
      <c r="B11902" s="189"/>
      <c r="C11902" s="189"/>
      <c r="D11902" s="189"/>
    </row>
    <row r="11903" spans="2:4">
      <c r="B11903" s="189"/>
      <c r="C11903" s="189"/>
      <c r="D11903" s="189"/>
    </row>
    <row r="11904" spans="2:4">
      <c r="B11904" s="189"/>
      <c r="C11904" s="189"/>
      <c r="D11904" s="189"/>
    </row>
    <row r="11905" spans="2:4">
      <c r="B11905" s="189"/>
      <c r="C11905" s="189"/>
      <c r="D11905" s="189"/>
    </row>
    <row r="11906" spans="2:4">
      <c r="B11906" s="189"/>
      <c r="C11906" s="189"/>
      <c r="D11906" s="189"/>
    </row>
    <row r="11907" spans="2:4">
      <c r="B11907" s="189"/>
      <c r="C11907" s="189"/>
      <c r="D11907" s="189"/>
    </row>
    <row r="11908" spans="2:4">
      <c r="B11908" s="189"/>
      <c r="C11908" s="189"/>
      <c r="D11908" s="189"/>
    </row>
    <row r="11909" spans="2:4">
      <c r="B11909" s="189"/>
      <c r="C11909" s="189"/>
      <c r="D11909" s="189"/>
    </row>
    <row r="11910" spans="2:4">
      <c r="B11910" s="189"/>
      <c r="C11910" s="189"/>
      <c r="D11910" s="189"/>
    </row>
    <row r="11911" spans="2:4">
      <c r="B11911" s="189"/>
      <c r="C11911" s="189"/>
      <c r="D11911" s="189"/>
    </row>
    <row r="11912" spans="2:4">
      <c r="B11912" s="189"/>
      <c r="C11912" s="189"/>
      <c r="D11912" s="189"/>
    </row>
    <row r="11913" spans="2:4">
      <c r="B11913" s="189"/>
      <c r="C11913" s="189"/>
      <c r="D11913" s="189"/>
    </row>
    <row r="11914" spans="2:4">
      <c r="B11914" s="189"/>
      <c r="C11914" s="189"/>
      <c r="D11914" s="189"/>
    </row>
    <row r="11915" spans="2:4">
      <c r="B11915" s="189"/>
      <c r="C11915" s="189"/>
      <c r="D11915" s="189"/>
    </row>
    <row r="11916" spans="2:4">
      <c r="B11916" s="189"/>
      <c r="C11916" s="189"/>
      <c r="D11916" s="189"/>
    </row>
    <row r="11917" spans="2:4">
      <c r="B11917" s="189"/>
      <c r="C11917" s="189"/>
      <c r="D11917" s="189"/>
    </row>
    <row r="11918" spans="2:4">
      <c r="B11918" s="189"/>
      <c r="C11918" s="189"/>
      <c r="D11918" s="189"/>
    </row>
    <row r="11919" spans="2:4">
      <c r="B11919" s="189"/>
      <c r="C11919" s="189"/>
      <c r="D11919" s="189"/>
    </row>
    <row r="11920" spans="2:4">
      <c r="B11920" s="189"/>
      <c r="C11920" s="189"/>
      <c r="D11920" s="189"/>
    </row>
    <row r="11921" spans="2:4">
      <c r="B11921" s="189"/>
      <c r="C11921" s="189"/>
      <c r="D11921" s="189"/>
    </row>
    <row r="11922" spans="2:4">
      <c r="B11922" s="189"/>
      <c r="C11922" s="189"/>
      <c r="D11922" s="189"/>
    </row>
    <row r="11923" spans="2:4">
      <c r="B11923" s="189"/>
      <c r="C11923" s="189"/>
      <c r="D11923" s="189"/>
    </row>
    <row r="11924" spans="2:4">
      <c r="B11924" s="189"/>
      <c r="C11924" s="189"/>
      <c r="D11924" s="189"/>
    </row>
    <row r="11925" spans="2:4">
      <c r="B11925" s="189"/>
      <c r="C11925" s="189"/>
      <c r="D11925" s="189"/>
    </row>
    <row r="11926" spans="2:4">
      <c r="B11926" s="189"/>
      <c r="C11926" s="189"/>
      <c r="D11926" s="189"/>
    </row>
    <row r="11927" spans="2:4">
      <c r="B11927" s="189"/>
      <c r="C11927" s="189"/>
      <c r="D11927" s="189"/>
    </row>
    <row r="11928" spans="2:4">
      <c r="B11928" s="189"/>
      <c r="C11928" s="189"/>
      <c r="D11928" s="189"/>
    </row>
    <row r="11929" spans="2:4">
      <c r="B11929" s="189"/>
      <c r="C11929" s="189"/>
      <c r="D11929" s="189"/>
    </row>
    <row r="11930" spans="2:4">
      <c r="B11930" s="189"/>
      <c r="C11930" s="189"/>
      <c r="D11930" s="189"/>
    </row>
    <row r="11931" spans="2:4">
      <c r="B11931" s="189"/>
      <c r="C11931" s="189"/>
      <c r="D11931" s="189"/>
    </row>
    <row r="11932" spans="2:4">
      <c r="B11932" s="189"/>
      <c r="C11932" s="189"/>
      <c r="D11932" s="189"/>
    </row>
    <row r="11933" spans="2:4">
      <c r="B11933" s="189"/>
      <c r="C11933" s="189"/>
      <c r="D11933" s="189"/>
    </row>
    <row r="11934" spans="2:4">
      <c r="B11934" s="189"/>
      <c r="C11934" s="189"/>
      <c r="D11934" s="189"/>
    </row>
    <row r="11935" spans="2:4">
      <c r="B11935" s="189"/>
      <c r="C11935" s="189"/>
      <c r="D11935" s="189"/>
    </row>
    <row r="11936" spans="2:4">
      <c r="B11936" s="189"/>
      <c r="C11936" s="189"/>
      <c r="D11936" s="189"/>
    </row>
    <row r="11937" spans="2:4">
      <c r="B11937" s="189"/>
      <c r="C11937" s="189"/>
      <c r="D11937" s="189"/>
    </row>
    <row r="11938" spans="2:4">
      <c r="B11938" s="189"/>
      <c r="C11938" s="189"/>
      <c r="D11938" s="189"/>
    </row>
    <row r="11939" spans="2:4">
      <c r="B11939" s="189"/>
      <c r="C11939" s="189"/>
      <c r="D11939" s="189"/>
    </row>
    <row r="11940" spans="2:4">
      <c r="B11940" s="189"/>
      <c r="C11940" s="189"/>
      <c r="D11940" s="189"/>
    </row>
    <row r="11941" spans="2:4">
      <c r="B11941" s="189"/>
      <c r="C11941" s="189"/>
      <c r="D11941" s="189"/>
    </row>
    <row r="11942" spans="2:4">
      <c r="B11942" s="189"/>
      <c r="C11942" s="189"/>
      <c r="D11942" s="189"/>
    </row>
    <row r="11943" spans="2:4">
      <c r="B11943" s="189"/>
      <c r="C11943" s="189"/>
      <c r="D11943" s="189"/>
    </row>
    <row r="11944" spans="2:4">
      <c r="B11944" s="189"/>
      <c r="C11944" s="189"/>
      <c r="D11944" s="189"/>
    </row>
    <row r="11945" spans="2:4">
      <c r="B11945" s="189"/>
      <c r="C11945" s="189"/>
      <c r="D11945" s="189"/>
    </row>
    <row r="11946" spans="2:4">
      <c r="B11946" s="189"/>
      <c r="C11946" s="189"/>
      <c r="D11946" s="189"/>
    </row>
    <row r="11947" spans="2:4">
      <c r="B11947" s="189"/>
      <c r="C11947" s="189"/>
      <c r="D11947" s="189"/>
    </row>
    <row r="11948" spans="2:4">
      <c r="B11948" s="189"/>
      <c r="C11948" s="189"/>
      <c r="D11948" s="189"/>
    </row>
    <row r="11949" spans="2:4">
      <c r="B11949" s="189"/>
      <c r="C11949" s="189"/>
      <c r="D11949" s="189"/>
    </row>
    <row r="11950" spans="2:4">
      <c r="B11950" s="189"/>
      <c r="C11950" s="189"/>
      <c r="D11950" s="189"/>
    </row>
    <row r="11951" spans="2:4">
      <c r="B11951" s="189"/>
      <c r="C11951" s="189"/>
      <c r="D11951" s="189"/>
    </row>
    <row r="11952" spans="2:4">
      <c r="B11952" s="189"/>
      <c r="C11952" s="189"/>
      <c r="D11952" s="189"/>
    </row>
    <row r="11953" spans="2:4">
      <c r="B11953" s="189"/>
      <c r="C11953" s="189"/>
      <c r="D11953" s="189"/>
    </row>
    <row r="11954" spans="2:4">
      <c r="B11954" s="189"/>
      <c r="C11954" s="189"/>
      <c r="D11954" s="189"/>
    </row>
    <row r="11955" spans="2:4">
      <c r="B11955" s="189"/>
      <c r="C11955" s="189"/>
      <c r="D11955" s="189"/>
    </row>
    <row r="11956" spans="2:4">
      <c r="B11956" s="189"/>
      <c r="C11956" s="189"/>
      <c r="D11956" s="189"/>
    </row>
    <row r="11957" spans="2:4">
      <c r="B11957" s="189"/>
      <c r="C11957" s="189"/>
      <c r="D11957" s="189"/>
    </row>
    <row r="11958" spans="2:4">
      <c r="B11958" s="189"/>
      <c r="C11958" s="189"/>
      <c r="D11958" s="189"/>
    </row>
    <row r="11959" spans="2:4">
      <c r="B11959" s="189"/>
      <c r="C11959" s="189"/>
      <c r="D11959" s="189"/>
    </row>
    <row r="11960" spans="2:4">
      <c r="B11960" s="189"/>
      <c r="C11960" s="189"/>
      <c r="D11960" s="189"/>
    </row>
    <row r="11961" spans="2:4">
      <c r="B11961" s="189"/>
      <c r="C11961" s="189"/>
      <c r="D11961" s="189"/>
    </row>
    <row r="11962" spans="2:4">
      <c r="B11962" s="189"/>
      <c r="C11962" s="189"/>
      <c r="D11962" s="189"/>
    </row>
    <row r="11963" spans="2:4">
      <c r="B11963" s="189"/>
      <c r="C11963" s="189"/>
      <c r="D11963" s="189"/>
    </row>
    <row r="11964" spans="2:4">
      <c r="B11964" s="189"/>
      <c r="C11964" s="189"/>
      <c r="D11964" s="189"/>
    </row>
    <row r="11965" spans="2:4">
      <c r="B11965" s="189"/>
      <c r="C11965" s="189"/>
      <c r="D11965" s="189"/>
    </row>
    <row r="11966" spans="2:4">
      <c r="B11966" s="189"/>
      <c r="C11966" s="189"/>
      <c r="D11966" s="189"/>
    </row>
    <row r="11967" spans="2:4">
      <c r="B11967" s="189"/>
      <c r="C11967" s="189"/>
      <c r="D11967" s="189"/>
    </row>
    <row r="11968" spans="2:4">
      <c r="B11968" s="189"/>
      <c r="C11968" s="189"/>
      <c r="D11968" s="189"/>
    </row>
    <row r="11969" spans="2:4">
      <c r="B11969" s="189"/>
      <c r="C11969" s="189"/>
      <c r="D11969" s="189"/>
    </row>
    <row r="11970" spans="2:4">
      <c r="B11970" s="189"/>
      <c r="C11970" s="189"/>
      <c r="D11970" s="189"/>
    </row>
    <row r="11971" spans="2:4">
      <c r="B11971" s="189"/>
      <c r="C11971" s="189"/>
      <c r="D11971" s="189"/>
    </row>
    <row r="11972" spans="2:4">
      <c r="B11972" s="189"/>
      <c r="C11972" s="189"/>
      <c r="D11972" s="189"/>
    </row>
    <row r="11973" spans="2:4">
      <c r="B11973" s="189"/>
      <c r="C11973" s="189"/>
      <c r="D11973" s="189"/>
    </row>
    <row r="11974" spans="2:4">
      <c r="B11974" s="189"/>
      <c r="C11974" s="189"/>
      <c r="D11974" s="189"/>
    </row>
    <row r="11975" spans="2:4">
      <c r="B11975" s="189"/>
      <c r="C11975" s="189"/>
      <c r="D11975" s="189"/>
    </row>
    <row r="11976" spans="2:4">
      <c r="B11976" s="189"/>
      <c r="C11976" s="189"/>
      <c r="D11976" s="189"/>
    </row>
    <row r="11977" spans="2:4">
      <c r="B11977" s="189"/>
      <c r="C11977" s="189"/>
      <c r="D11977" s="189"/>
    </row>
    <row r="11978" spans="2:4">
      <c r="B11978" s="189"/>
      <c r="C11978" s="189"/>
      <c r="D11978" s="189"/>
    </row>
    <row r="11979" spans="2:4">
      <c r="B11979" s="189"/>
      <c r="C11979" s="189"/>
      <c r="D11979" s="189"/>
    </row>
    <row r="11980" spans="2:4">
      <c r="B11980" s="189"/>
      <c r="C11980" s="189"/>
      <c r="D11980" s="189"/>
    </row>
    <row r="11981" spans="2:4">
      <c r="B11981" s="189"/>
      <c r="C11981" s="189"/>
      <c r="D11981" s="189"/>
    </row>
    <row r="11982" spans="2:4">
      <c r="B11982" s="189"/>
      <c r="C11982" s="189"/>
      <c r="D11982" s="189"/>
    </row>
    <row r="11983" spans="2:4">
      <c r="B11983" s="189"/>
      <c r="C11983" s="189"/>
      <c r="D11983" s="189"/>
    </row>
    <row r="11984" spans="2:4">
      <c r="B11984" s="189"/>
      <c r="C11984" s="189"/>
      <c r="D11984" s="189"/>
    </row>
    <row r="11985" spans="2:4">
      <c r="B11985" s="189"/>
      <c r="C11985" s="189"/>
      <c r="D11985" s="189"/>
    </row>
    <row r="11986" spans="2:4">
      <c r="B11986" s="189"/>
      <c r="C11986" s="189"/>
      <c r="D11986" s="189"/>
    </row>
    <row r="11987" spans="2:4">
      <c r="B11987" s="189"/>
      <c r="C11987" s="189"/>
      <c r="D11987" s="189"/>
    </row>
    <row r="11988" spans="2:4">
      <c r="B11988" s="189"/>
      <c r="C11988" s="189"/>
      <c r="D11988" s="189"/>
    </row>
    <row r="11989" spans="2:4">
      <c r="B11989" s="189"/>
      <c r="C11989" s="189"/>
      <c r="D11989" s="189"/>
    </row>
    <row r="11990" spans="2:4">
      <c r="B11990" s="189"/>
      <c r="C11990" s="189"/>
      <c r="D11990" s="189"/>
    </row>
    <row r="11991" spans="2:4">
      <c r="B11991" s="189"/>
      <c r="C11991" s="189"/>
      <c r="D11991" s="189"/>
    </row>
    <row r="11992" spans="2:4">
      <c r="B11992" s="189"/>
      <c r="C11992" s="189"/>
      <c r="D11992" s="189"/>
    </row>
    <row r="11993" spans="2:4">
      <c r="B11993" s="189"/>
      <c r="C11993" s="189"/>
      <c r="D11993" s="189"/>
    </row>
    <row r="11994" spans="2:4">
      <c r="B11994" s="189"/>
      <c r="C11994" s="189"/>
      <c r="D11994" s="189"/>
    </row>
    <row r="11995" spans="2:4">
      <c r="B11995" s="189"/>
      <c r="C11995" s="189"/>
      <c r="D11995" s="189"/>
    </row>
    <row r="11996" spans="2:4">
      <c r="B11996" s="189"/>
      <c r="C11996" s="189"/>
      <c r="D11996" s="189"/>
    </row>
    <row r="11997" spans="2:4">
      <c r="B11997" s="189"/>
      <c r="C11997" s="189"/>
      <c r="D11997" s="189"/>
    </row>
    <row r="11998" spans="2:4">
      <c r="B11998" s="189"/>
      <c r="C11998" s="189"/>
      <c r="D11998" s="189"/>
    </row>
    <row r="11999" spans="2:4">
      <c r="B11999" s="189"/>
      <c r="C11999" s="189"/>
      <c r="D11999" s="189"/>
    </row>
    <row r="12000" spans="2:4">
      <c r="B12000" s="189"/>
      <c r="C12000" s="189"/>
      <c r="D12000" s="189"/>
    </row>
    <row r="12001" spans="2:4">
      <c r="B12001" s="189"/>
      <c r="C12001" s="189"/>
      <c r="D12001" s="189"/>
    </row>
    <row r="12002" spans="2:4">
      <c r="B12002" s="189"/>
      <c r="C12002" s="189"/>
      <c r="D12002" s="189"/>
    </row>
    <row r="12003" spans="2:4">
      <c r="B12003" s="189"/>
      <c r="C12003" s="189"/>
      <c r="D12003" s="189"/>
    </row>
    <row r="12004" spans="2:4">
      <c r="B12004" s="189"/>
      <c r="C12004" s="189"/>
      <c r="D12004" s="189"/>
    </row>
    <row r="12005" spans="2:4">
      <c r="B12005" s="189"/>
      <c r="C12005" s="189"/>
      <c r="D12005" s="189"/>
    </row>
    <row r="12006" spans="2:4">
      <c r="B12006" s="189"/>
      <c r="C12006" s="189"/>
      <c r="D12006" s="189"/>
    </row>
    <row r="12007" spans="2:4">
      <c r="B12007" s="189"/>
      <c r="C12007" s="189"/>
      <c r="D12007" s="189"/>
    </row>
    <row r="12008" spans="2:4">
      <c r="B12008" s="189"/>
      <c r="C12008" s="189"/>
      <c r="D12008" s="189"/>
    </row>
    <row r="12009" spans="2:4">
      <c r="B12009" s="189"/>
      <c r="C12009" s="189"/>
      <c r="D12009" s="189"/>
    </row>
    <row r="12010" spans="2:4">
      <c r="B12010" s="189"/>
      <c r="C12010" s="189"/>
      <c r="D12010" s="189"/>
    </row>
    <row r="12011" spans="2:4">
      <c r="B12011" s="189"/>
      <c r="C12011" s="189"/>
      <c r="D12011" s="189"/>
    </row>
    <row r="12012" spans="2:4">
      <c r="B12012" s="189"/>
      <c r="C12012" s="189"/>
      <c r="D12012" s="189"/>
    </row>
    <row r="12013" spans="2:4">
      <c r="B12013" s="189"/>
      <c r="C12013" s="189"/>
      <c r="D12013" s="189"/>
    </row>
    <row r="12014" spans="2:4">
      <c r="B12014" s="189"/>
      <c r="C12014" s="189"/>
      <c r="D12014" s="189"/>
    </row>
    <row r="12015" spans="2:4">
      <c r="B12015" s="189"/>
      <c r="C12015" s="189"/>
      <c r="D12015" s="189"/>
    </row>
    <row r="12016" spans="2:4">
      <c r="B12016" s="189"/>
      <c r="C12016" s="189"/>
      <c r="D12016" s="189"/>
    </row>
    <row r="12017" spans="2:4">
      <c r="B12017" s="189"/>
      <c r="C12017" s="189"/>
      <c r="D12017" s="189"/>
    </row>
    <row r="12018" spans="2:4">
      <c r="B12018" s="189"/>
      <c r="C12018" s="189"/>
      <c r="D12018" s="189"/>
    </row>
    <row r="12019" spans="2:4">
      <c r="B12019" s="189"/>
      <c r="C12019" s="189"/>
      <c r="D12019" s="189"/>
    </row>
    <row r="12020" spans="2:4">
      <c r="B12020" s="189"/>
      <c r="C12020" s="189"/>
      <c r="D12020" s="189"/>
    </row>
    <row r="12021" spans="2:4">
      <c r="B12021" s="189"/>
      <c r="C12021" s="189"/>
      <c r="D12021" s="189"/>
    </row>
    <row r="12022" spans="2:4">
      <c r="B12022" s="189"/>
      <c r="C12022" s="189"/>
      <c r="D12022" s="189"/>
    </row>
    <row r="12023" spans="2:4">
      <c r="B12023" s="189"/>
      <c r="C12023" s="189"/>
      <c r="D12023" s="189"/>
    </row>
    <row r="12024" spans="2:4">
      <c r="B12024" s="189"/>
      <c r="C12024" s="189"/>
      <c r="D12024" s="189"/>
    </row>
    <row r="12025" spans="2:4">
      <c r="B12025" s="189"/>
      <c r="C12025" s="189"/>
      <c r="D12025" s="189"/>
    </row>
    <row r="12026" spans="2:4">
      <c r="B12026" s="189"/>
      <c r="C12026" s="189"/>
      <c r="D12026" s="189"/>
    </row>
    <row r="12027" spans="2:4">
      <c r="B12027" s="189"/>
      <c r="C12027" s="189"/>
      <c r="D12027" s="189"/>
    </row>
    <row r="12028" spans="2:4">
      <c r="B12028" s="189"/>
      <c r="C12028" s="189"/>
      <c r="D12028" s="189"/>
    </row>
    <row r="12029" spans="2:4">
      <c r="B12029" s="189"/>
      <c r="C12029" s="189"/>
      <c r="D12029" s="189"/>
    </row>
    <row r="12030" spans="2:4">
      <c r="B12030" s="189"/>
      <c r="C12030" s="189"/>
      <c r="D12030" s="189"/>
    </row>
    <row r="12031" spans="2:4">
      <c r="B12031" s="189"/>
      <c r="C12031" s="189"/>
      <c r="D12031" s="189"/>
    </row>
    <row r="12032" spans="2:4">
      <c r="B12032" s="189"/>
      <c r="C12032" s="189"/>
      <c r="D12032" s="189"/>
    </row>
    <row r="12033" spans="2:4">
      <c r="B12033" s="189"/>
      <c r="C12033" s="189"/>
      <c r="D12033" s="189"/>
    </row>
    <row r="12034" spans="2:4">
      <c r="B12034" s="189"/>
      <c r="C12034" s="189"/>
      <c r="D12034" s="189"/>
    </row>
    <row r="12035" spans="2:4">
      <c r="B12035" s="189"/>
      <c r="C12035" s="189"/>
      <c r="D12035" s="189"/>
    </row>
    <row r="12036" spans="2:4">
      <c r="B12036" s="189"/>
      <c r="C12036" s="189"/>
      <c r="D12036" s="189"/>
    </row>
    <row r="12037" spans="2:4">
      <c r="B12037" s="189"/>
      <c r="C12037" s="189"/>
      <c r="D12037" s="189"/>
    </row>
    <row r="12038" spans="2:4">
      <c r="B12038" s="189"/>
      <c r="C12038" s="189"/>
      <c r="D12038" s="189"/>
    </row>
    <row r="12039" spans="2:4">
      <c r="B12039" s="189"/>
      <c r="C12039" s="189"/>
      <c r="D12039" s="189"/>
    </row>
    <row r="12040" spans="2:4">
      <c r="B12040" s="189"/>
      <c r="C12040" s="189"/>
      <c r="D12040" s="189"/>
    </row>
    <row r="12041" spans="2:4">
      <c r="B12041" s="189"/>
      <c r="C12041" s="189"/>
      <c r="D12041" s="189"/>
    </row>
    <row r="12042" spans="2:4">
      <c r="B12042" s="189"/>
      <c r="C12042" s="189"/>
      <c r="D12042" s="189"/>
    </row>
    <row r="12043" spans="2:4">
      <c r="B12043" s="189"/>
      <c r="C12043" s="189"/>
      <c r="D12043" s="189"/>
    </row>
    <row r="12044" spans="2:4">
      <c r="B12044" s="189"/>
      <c r="C12044" s="189"/>
      <c r="D12044" s="189"/>
    </row>
    <row r="12045" spans="2:4">
      <c r="B12045" s="189"/>
      <c r="C12045" s="189"/>
      <c r="D12045" s="189"/>
    </row>
    <row r="12046" spans="2:4">
      <c r="B12046" s="189"/>
      <c r="C12046" s="189"/>
      <c r="D12046" s="189"/>
    </row>
    <row r="12047" spans="2:4">
      <c r="B12047" s="189"/>
      <c r="C12047" s="189"/>
      <c r="D12047" s="189"/>
    </row>
    <row r="12048" spans="2:4">
      <c r="B12048" s="189"/>
      <c r="C12048" s="189"/>
      <c r="D12048" s="189"/>
    </row>
    <row r="12049" spans="2:4">
      <c r="B12049" s="189"/>
      <c r="C12049" s="189"/>
      <c r="D12049" s="189"/>
    </row>
    <row r="12050" spans="2:4">
      <c r="B12050" s="189"/>
      <c r="C12050" s="189"/>
      <c r="D12050" s="189"/>
    </row>
    <row r="12051" spans="2:4">
      <c r="B12051" s="189"/>
      <c r="C12051" s="189"/>
      <c r="D12051" s="189"/>
    </row>
    <row r="12052" spans="2:4">
      <c r="B12052" s="189"/>
      <c r="C12052" s="189"/>
      <c r="D12052" s="189"/>
    </row>
    <row r="12053" spans="2:4">
      <c r="B12053" s="189"/>
      <c r="C12053" s="189"/>
      <c r="D12053" s="189"/>
    </row>
    <row r="12054" spans="2:4">
      <c r="B12054" s="189"/>
      <c r="C12054" s="189"/>
      <c r="D12054" s="189"/>
    </row>
    <row r="12055" spans="2:4">
      <c r="B12055" s="189"/>
      <c r="C12055" s="189"/>
      <c r="D12055" s="189"/>
    </row>
    <row r="12056" spans="2:4">
      <c r="B12056" s="189"/>
      <c r="C12056" s="189"/>
      <c r="D12056" s="189"/>
    </row>
    <row r="12057" spans="2:4">
      <c r="B12057" s="189"/>
      <c r="C12057" s="189"/>
      <c r="D12057" s="189"/>
    </row>
    <row r="12058" spans="2:4">
      <c r="B12058" s="189"/>
      <c r="C12058" s="189"/>
      <c r="D12058" s="189"/>
    </row>
    <row r="12059" spans="2:4">
      <c r="B12059" s="189"/>
      <c r="C12059" s="189"/>
      <c r="D12059" s="189"/>
    </row>
    <row r="12060" spans="2:4">
      <c r="B12060" s="189"/>
      <c r="C12060" s="189"/>
      <c r="D12060" s="189"/>
    </row>
    <row r="12061" spans="2:4">
      <c r="B12061" s="189"/>
      <c r="C12061" s="189"/>
      <c r="D12061" s="189"/>
    </row>
    <row r="12062" spans="2:4">
      <c r="B12062" s="189"/>
      <c r="C12062" s="189"/>
      <c r="D12062" s="189"/>
    </row>
    <row r="12063" spans="2:4">
      <c r="B12063" s="189"/>
      <c r="C12063" s="189"/>
      <c r="D12063" s="189"/>
    </row>
    <row r="12064" spans="2:4">
      <c r="B12064" s="189"/>
      <c r="C12064" s="189"/>
      <c r="D12064" s="189"/>
    </row>
    <row r="12065" spans="2:4">
      <c r="B12065" s="189"/>
      <c r="C12065" s="189"/>
      <c r="D12065" s="189"/>
    </row>
    <row r="12066" spans="2:4">
      <c r="B12066" s="189"/>
      <c r="C12066" s="189"/>
      <c r="D12066" s="189"/>
    </row>
    <row r="12067" spans="2:4">
      <c r="B12067" s="189"/>
      <c r="C12067" s="189"/>
      <c r="D12067" s="189"/>
    </row>
    <row r="12068" spans="2:4">
      <c r="B12068" s="189"/>
      <c r="C12068" s="189"/>
      <c r="D12068" s="189"/>
    </row>
    <row r="12069" spans="2:4">
      <c r="B12069" s="189"/>
      <c r="C12069" s="189"/>
      <c r="D12069" s="189"/>
    </row>
    <row r="12070" spans="2:4">
      <c r="B12070" s="189"/>
      <c r="C12070" s="189"/>
      <c r="D12070" s="189"/>
    </row>
    <row r="12071" spans="2:4">
      <c r="B12071" s="189"/>
      <c r="C12071" s="189"/>
      <c r="D12071" s="189"/>
    </row>
    <row r="12072" spans="2:4">
      <c r="B12072" s="189"/>
      <c r="C12072" s="189"/>
      <c r="D12072" s="189"/>
    </row>
    <row r="12073" spans="2:4">
      <c r="B12073" s="189"/>
      <c r="C12073" s="189"/>
      <c r="D12073" s="189"/>
    </row>
    <row r="12074" spans="2:4">
      <c r="B12074" s="189"/>
      <c r="C12074" s="189"/>
      <c r="D12074" s="189"/>
    </row>
    <row r="12075" spans="2:4">
      <c r="B12075" s="189"/>
      <c r="C12075" s="189"/>
      <c r="D12075" s="189"/>
    </row>
    <row r="12076" spans="2:4">
      <c r="B12076" s="189"/>
      <c r="C12076" s="189"/>
      <c r="D12076" s="189"/>
    </row>
    <row r="12077" spans="2:4">
      <c r="B12077" s="189"/>
      <c r="C12077" s="189"/>
      <c r="D12077" s="189"/>
    </row>
    <row r="12078" spans="2:4">
      <c r="B12078" s="189"/>
      <c r="C12078" s="189"/>
      <c r="D12078" s="189"/>
    </row>
    <row r="12079" spans="2:4">
      <c r="B12079" s="189"/>
      <c r="C12079" s="189"/>
      <c r="D12079" s="189"/>
    </row>
    <row r="12080" spans="2:4">
      <c r="B12080" s="189"/>
      <c r="C12080" s="189"/>
      <c r="D12080" s="189"/>
    </row>
    <row r="12081" spans="2:4">
      <c r="B12081" s="189"/>
      <c r="C12081" s="189"/>
      <c r="D12081" s="189"/>
    </row>
    <row r="12082" spans="2:4">
      <c r="B12082" s="189"/>
      <c r="C12082" s="189"/>
      <c r="D12082" s="189"/>
    </row>
    <row r="12083" spans="2:4">
      <c r="B12083" s="189"/>
      <c r="C12083" s="189"/>
      <c r="D12083" s="189"/>
    </row>
    <row r="12084" spans="2:4">
      <c r="B12084" s="189"/>
      <c r="C12084" s="189"/>
      <c r="D12084" s="189"/>
    </row>
    <row r="12085" spans="2:4">
      <c r="B12085" s="189"/>
      <c r="C12085" s="189"/>
      <c r="D12085" s="189"/>
    </row>
    <row r="12086" spans="2:4">
      <c r="B12086" s="189"/>
      <c r="C12086" s="189"/>
      <c r="D12086" s="189"/>
    </row>
    <row r="12087" spans="2:4">
      <c r="B12087" s="189"/>
      <c r="C12087" s="189"/>
      <c r="D12087" s="189"/>
    </row>
    <row r="12088" spans="2:4">
      <c r="B12088" s="189"/>
      <c r="C12088" s="189"/>
      <c r="D12088" s="189"/>
    </row>
    <row r="12089" spans="2:4">
      <c r="B12089" s="189"/>
      <c r="C12089" s="189"/>
      <c r="D12089" s="189"/>
    </row>
    <row r="12090" spans="2:4">
      <c r="B12090" s="189"/>
      <c r="C12090" s="189"/>
      <c r="D12090" s="189"/>
    </row>
    <row r="12091" spans="2:4">
      <c r="B12091" s="189"/>
      <c r="C12091" s="189"/>
      <c r="D12091" s="189"/>
    </row>
    <row r="12092" spans="2:4">
      <c r="B12092" s="189"/>
      <c r="C12092" s="189"/>
      <c r="D12092" s="189"/>
    </row>
    <row r="12093" spans="2:4">
      <c r="B12093" s="189"/>
      <c r="C12093" s="189"/>
      <c r="D12093" s="189"/>
    </row>
    <row r="12094" spans="2:4">
      <c r="B12094" s="189"/>
      <c r="C12094" s="189"/>
      <c r="D12094" s="189"/>
    </row>
    <row r="12095" spans="2:4">
      <c r="B12095" s="189"/>
      <c r="C12095" s="189"/>
      <c r="D12095" s="189"/>
    </row>
    <row r="12096" spans="2:4">
      <c r="B12096" s="189"/>
      <c r="C12096" s="189"/>
      <c r="D12096" s="189"/>
    </row>
    <row r="12097" spans="2:4">
      <c r="B12097" s="189"/>
      <c r="C12097" s="189"/>
      <c r="D12097" s="189"/>
    </row>
    <row r="12098" spans="2:4">
      <c r="B12098" s="189"/>
      <c r="C12098" s="189"/>
      <c r="D12098" s="189"/>
    </row>
    <row r="12099" spans="2:4">
      <c r="B12099" s="189"/>
      <c r="C12099" s="189"/>
      <c r="D12099" s="189"/>
    </row>
    <row r="12100" spans="2:4">
      <c r="B12100" s="189"/>
      <c r="C12100" s="189"/>
      <c r="D12100" s="189"/>
    </row>
    <row r="12101" spans="2:4">
      <c r="B12101" s="189"/>
      <c r="C12101" s="189"/>
      <c r="D12101" s="189"/>
    </row>
    <row r="12102" spans="2:4">
      <c r="B12102" s="189"/>
      <c r="C12102" s="189"/>
      <c r="D12102" s="189"/>
    </row>
    <row r="12103" spans="2:4">
      <c r="B12103" s="189"/>
      <c r="C12103" s="189"/>
      <c r="D12103" s="189"/>
    </row>
    <row r="12104" spans="2:4">
      <c r="B12104" s="189"/>
      <c r="C12104" s="189"/>
      <c r="D12104" s="189"/>
    </row>
    <row r="12105" spans="2:4">
      <c r="B12105" s="189"/>
      <c r="C12105" s="189"/>
      <c r="D12105" s="189"/>
    </row>
    <row r="12106" spans="2:4">
      <c r="B12106" s="189"/>
      <c r="C12106" s="189"/>
      <c r="D12106" s="189"/>
    </row>
    <row r="12107" spans="2:4">
      <c r="B12107" s="189"/>
      <c r="C12107" s="189"/>
      <c r="D12107" s="189"/>
    </row>
    <row r="12108" spans="2:4">
      <c r="B12108" s="189"/>
      <c r="C12108" s="189"/>
      <c r="D12108" s="189"/>
    </row>
    <row r="12109" spans="2:4">
      <c r="B12109" s="189"/>
      <c r="C12109" s="189"/>
      <c r="D12109" s="189"/>
    </row>
    <row r="12110" spans="2:4">
      <c r="B12110" s="189"/>
      <c r="C12110" s="189"/>
      <c r="D12110" s="189"/>
    </row>
    <row r="12111" spans="2:4">
      <c r="B12111" s="189"/>
      <c r="C12111" s="189"/>
      <c r="D12111" s="189"/>
    </row>
    <row r="12112" spans="2:4">
      <c r="B12112" s="189"/>
      <c r="C12112" s="189"/>
      <c r="D12112" s="189"/>
    </row>
    <row r="12113" spans="2:4">
      <c r="B12113" s="189"/>
      <c r="C12113" s="189"/>
      <c r="D12113" s="189"/>
    </row>
    <row r="12114" spans="2:4">
      <c r="B12114" s="189"/>
      <c r="C12114" s="189"/>
      <c r="D12114" s="189"/>
    </row>
    <row r="12115" spans="2:4">
      <c r="B12115" s="189"/>
      <c r="C12115" s="189"/>
      <c r="D12115" s="189"/>
    </row>
    <row r="12116" spans="2:4">
      <c r="B12116" s="189"/>
      <c r="C12116" s="189"/>
      <c r="D12116" s="189"/>
    </row>
    <row r="12117" spans="2:4">
      <c r="B12117" s="189"/>
      <c r="C12117" s="189"/>
      <c r="D12117" s="189"/>
    </row>
    <row r="12118" spans="2:4">
      <c r="B12118" s="189"/>
      <c r="C12118" s="189"/>
      <c r="D12118" s="189"/>
    </row>
    <row r="12119" spans="2:4">
      <c r="B12119" s="189"/>
      <c r="C12119" s="189"/>
      <c r="D12119" s="189"/>
    </row>
    <row r="12120" spans="2:4">
      <c r="B12120" s="189"/>
      <c r="C12120" s="189"/>
      <c r="D12120" s="189"/>
    </row>
    <row r="12121" spans="2:4">
      <c r="B12121" s="189"/>
      <c r="C12121" s="189"/>
      <c r="D12121" s="189"/>
    </row>
    <row r="12122" spans="2:4">
      <c r="B12122" s="189"/>
      <c r="C12122" s="189"/>
      <c r="D12122" s="189"/>
    </row>
    <row r="12123" spans="2:4">
      <c r="B12123" s="189"/>
      <c r="C12123" s="189"/>
      <c r="D12123" s="189"/>
    </row>
    <row r="12124" spans="2:4">
      <c r="B12124" s="189"/>
      <c r="C12124" s="189"/>
      <c r="D12124" s="189"/>
    </row>
    <row r="12125" spans="2:4">
      <c r="B12125" s="189"/>
      <c r="C12125" s="189"/>
      <c r="D12125" s="189"/>
    </row>
    <row r="12126" spans="2:4">
      <c r="B12126" s="189"/>
      <c r="C12126" s="189"/>
      <c r="D12126" s="189"/>
    </row>
    <row r="12127" spans="2:4">
      <c r="B12127" s="189"/>
      <c r="C12127" s="189"/>
      <c r="D12127" s="189"/>
    </row>
    <row r="12128" spans="2:4">
      <c r="B12128" s="189"/>
      <c r="C12128" s="189"/>
      <c r="D12128" s="189"/>
    </row>
    <row r="12129" spans="2:4">
      <c r="B12129" s="189"/>
      <c r="C12129" s="189"/>
      <c r="D12129" s="189"/>
    </row>
    <row r="12130" spans="2:4">
      <c r="B12130" s="189"/>
      <c r="C12130" s="189"/>
      <c r="D12130" s="189"/>
    </row>
    <row r="12131" spans="2:4">
      <c r="B12131" s="189"/>
      <c r="C12131" s="189"/>
      <c r="D12131" s="189"/>
    </row>
    <row r="12132" spans="2:4">
      <c r="B12132" s="189"/>
      <c r="C12132" s="189"/>
      <c r="D12132" s="189"/>
    </row>
    <row r="12133" spans="2:4">
      <c r="B12133" s="189"/>
      <c r="C12133" s="189"/>
      <c r="D12133" s="189"/>
    </row>
    <row r="12134" spans="2:4">
      <c r="B12134" s="189"/>
      <c r="C12134" s="189"/>
      <c r="D12134" s="189"/>
    </row>
    <row r="12135" spans="2:4">
      <c r="B12135" s="189"/>
      <c r="C12135" s="189"/>
      <c r="D12135" s="189"/>
    </row>
    <row r="12136" spans="2:4">
      <c r="B12136" s="189"/>
      <c r="C12136" s="189"/>
      <c r="D12136" s="189"/>
    </row>
    <row r="12137" spans="2:4">
      <c r="B12137" s="189"/>
      <c r="C12137" s="189"/>
      <c r="D12137" s="189"/>
    </row>
    <row r="12138" spans="2:4">
      <c r="B12138" s="189"/>
      <c r="C12138" s="189"/>
      <c r="D12138" s="189"/>
    </row>
    <row r="12139" spans="2:4">
      <c r="B12139" s="189"/>
      <c r="C12139" s="189"/>
      <c r="D12139" s="189"/>
    </row>
    <row r="12140" spans="2:4">
      <c r="B12140" s="189"/>
      <c r="C12140" s="189"/>
      <c r="D12140" s="189"/>
    </row>
    <row r="12141" spans="2:4">
      <c r="B12141" s="189"/>
      <c r="C12141" s="189"/>
      <c r="D12141" s="189"/>
    </row>
    <row r="12142" spans="2:4">
      <c r="B12142" s="189"/>
      <c r="C12142" s="189"/>
      <c r="D12142" s="189"/>
    </row>
    <row r="12143" spans="2:4">
      <c r="B12143" s="189"/>
      <c r="C12143" s="189"/>
      <c r="D12143" s="189"/>
    </row>
    <row r="12144" spans="2:4">
      <c r="B12144" s="189"/>
      <c r="C12144" s="189"/>
      <c r="D12144" s="189"/>
    </row>
    <row r="12145" spans="2:4">
      <c r="B12145" s="189"/>
      <c r="C12145" s="189"/>
      <c r="D12145" s="189"/>
    </row>
    <row r="12146" spans="2:4">
      <c r="B12146" s="189"/>
      <c r="C12146" s="189"/>
      <c r="D12146" s="189"/>
    </row>
    <row r="12147" spans="2:4">
      <c r="B12147" s="189"/>
      <c r="C12147" s="189"/>
      <c r="D12147" s="189"/>
    </row>
    <row r="12148" spans="2:4">
      <c r="B12148" s="189"/>
      <c r="C12148" s="189"/>
      <c r="D12148" s="189"/>
    </row>
    <row r="12149" spans="2:4">
      <c r="B12149" s="189"/>
      <c r="C12149" s="189"/>
      <c r="D12149" s="189"/>
    </row>
    <row r="12150" spans="2:4">
      <c r="B12150" s="189"/>
      <c r="C12150" s="189"/>
      <c r="D12150" s="189"/>
    </row>
    <row r="12151" spans="2:4">
      <c r="B12151" s="189"/>
      <c r="C12151" s="189"/>
      <c r="D12151" s="189"/>
    </row>
    <row r="12152" spans="2:4">
      <c r="B12152" s="189"/>
      <c r="C12152" s="189"/>
      <c r="D12152" s="189"/>
    </row>
    <row r="12153" spans="2:4">
      <c r="B12153" s="189"/>
      <c r="C12153" s="189"/>
      <c r="D12153" s="189"/>
    </row>
    <row r="12154" spans="2:4">
      <c r="B12154" s="189"/>
      <c r="C12154" s="189"/>
      <c r="D12154" s="189"/>
    </row>
    <row r="12155" spans="2:4">
      <c r="B12155" s="189"/>
      <c r="C12155" s="189"/>
      <c r="D12155" s="189"/>
    </row>
    <row r="12156" spans="2:4">
      <c r="B12156" s="189"/>
      <c r="C12156" s="189"/>
      <c r="D12156" s="189"/>
    </row>
    <row r="12157" spans="2:4">
      <c r="B12157" s="189"/>
      <c r="C12157" s="189"/>
      <c r="D12157" s="189"/>
    </row>
    <row r="12158" spans="2:4">
      <c r="B12158" s="189"/>
      <c r="C12158" s="189"/>
      <c r="D12158" s="189"/>
    </row>
    <row r="12159" spans="2:4">
      <c r="B12159" s="189"/>
      <c r="C12159" s="189"/>
      <c r="D12159" s="189"/>
    </row>
    <row r="12160" spans="2:4">
      <c r="B12160" s="189"/>
      <c r="C12160" s="189"/>
      <c r="D12160" s="189"/>
    </row>
    <row r="12161" spans="2:4">
      <c r="B12161" s="189"/>
      <c r="C12161" s="189"/>
      <c r="D12161" s="189"/>
    </row>
    <row r="12162" spans="2:4">
      <c r="B12162" s="189"/>
      <c r="C12162" s="189"/>
      <c r="D12162" s="189"/>
    </row>
    <row r="12163" spans="2:4">
      <c r="B12163" s="189"/>
      <c r="C12163" s="189"/>
      <c r="D12163" s="189"/>
    </row>
    <row r="12164" spans="2:4">
      <c r="B12164" s="189"/>
      <c r="C12164" s="189"/>
      <c r="D12164" s="189"/>
    </row>
    <row r="12165" spans="2:4">
      <c r="B12165" s="189"/>
      <c r="C12165" s="189"/>
      <c r="D12165" s="189"/>
    </row>
    <row r="12166" spans="2:4">
      <c r="B12166" s="189"/>
      <c r="C12166" s="189"/>
      <c r="D12166" s="189"/>
    </row>
    <row r="12167" spans="2:4">
      <c r="B12167" s="189"/>
      <c r="C12167" s="189"/>
      <c r="D12167" s="189"/>
    </row>
    <row r="12168" spans="2:4">
      <c r="B12168" s="189"/>
      <c r="C12168" s="189"/>
      <c r="D12168" s="189"/>
    </row>
    <row r="12169" spans="2:4">
      <c r="B12169" s="189"/>
      <c r="C12169" s="189"/>
      <c r="D12169" s="189"/>
    </row>
    <row r="12170" spans="2:4">
      <c r="B12170" s="189"/>
      <c r="C12170" s="189"/>
      <c r="D12170" s="189"/>
    </row>
    <row r="12171" spans="2:4">
      <c r="B12171" s="189"/>
      <c r="C12171" s="189"/>
      <c r="D12171" s="189"/>
    </row>
    <row r="12172" spans="2:4">
      <c r="B12172" s="189"/>
      <c r="C12172" s="189"/>
      <c r="D12172" s="189"/>
    </row>
    <row r="12173" spans="2:4">
      <c r="B12173" s="189"/>
      <c r="C12173" s="189"/>
      <c r="D12173" s="189"/>
    </row>
    <row r="12174" spans="2:4">
      <c r="B12174" s="189"/>
      <c r="C12174" s="189"/>
      <c r="D12174" s="189"/>
    </row>
    <row r="12175" spans="2:4">
      <c r="B12175" s="189"/>
      <c r="C12175" s="189"/>
      <c r="D12175" s="189"/>
    </row>
    <row r="12176" spans="2:4">
      <c r="B12176" s="189"/>
      <c r="C12176" s="189"/>
      <c r="D12176" s="189"/>
    </row>
    <row r="12177" spans="2:4">
      <c r="B12177" s="189"/>
      <c r="C12177" s="189"/>
      <c r="D12177" s="189"/>
    </row>
    <row r="12178" spans="2:4">
      <c r="B12178" s="189"/>
      <c r="C12178" s="189"/>
      <c r="D12178" s="189"/>
    </row>
    <row r="12179" spans="2:4">
      <c r="B12179" s="189"/>
      <c r="C12179" s="189"/>
      <c r="D12179" s="189"/>
    </row>
    <row r="12180" spans="2:4">
      <c r="B12180" s="189"/>
      <c r="C12180" s="189"/>
      <c r="D12180" s="189"/>
    </row>
    <row r="12181" spans="2:4">
      <c r="B12181" s="189"/>
      <c r="C12181" s="189"/>
      <c r="D12181" s="189"/>
    </row>
    <row r="12182" spans="2:4">
      <c r="B12182" s="189"/>
      <c r="C12182" s="189"/>
      <c r="D12182" s="189"/>
    </row>
    <row r="12183" spans="2:4">
      <c r="B12183" s="189"/>
      <c r="C12183" s="189"/>
      <c r="D12183" s="189"/>
    </row>
    <row r="12184" spans="2:4">
      <c r="B12184" s="189"/>
      <c r="C12184" s="189"/>
      <c r="D12184" s="189"/>
    </row>
    <row r="12185" spans="2:4">
      <c r="B12185" s="189"/>
      <c r="C12185" s="189"/>
      <c r="D12185" s="189"/>
    </row>
    <row r="12186" spans="2:4">
      <c r="B12186" s="189"/>
      <c r="C12186" s="189"/>
      <c r="D12186" s="189"/>
    </row>
    <row r="12187" spans="2:4">
      <c r="B12187" s="189"/>
      <c r="C12187" s="189"/>
      <c r="D12187" s="189"/>
    </row>
    <row r="12188" spans="2:4">
      <c r="B12188" s="189"/>
      <c r="C12188" s="189"/>
      <c r="D12188" s="189"/>
    </row>
    <row r="12189" spans="2:4">
      <c r="B12189" s="189"/>
      <c r="C12189" s="189"/>
      <c r="D12189" s="189"/>
    </row>
    <row r="12190" spans="2:4">
      <c r="B12190" s="189"/>
      <c r="C12190" s="189"/>
      <c r="D12190" s="189"/>
    </row>
    <row r="12191" spans="2:4">
      <c r="B12191" s="189"/>
      <c r="C12191" s="189"/>
      <c r="D12191" s="189"/>
    </row>
    <row r="12192" spans="2:4">
      <c r="B12192" s="189"/>
      <c r="C12192" s="189"/>
      <c r="D12192" s="189"/>
    </row>
    <row r="12193" spans="2:4">
      <c r="B12193" s="189"/>
      <c r="C12193" s="189"/>
      <c r="D12193" s="189"/>
    </row>
    <row r="12194" spans="2:4">
      <c r="B12194" s="189"/>
      <c r="C12194" s="189"/>
      <c r="D12194" s="189"/>
    </row>
    <row r="12195" spans="2:4">
      <c r="B12195" s="189"/>
      <c r="C12195" s="189"/>
      <c r="D12195" s="189"/>
    </row>
    <row r="12196" spans="2:4">
      <c r="B12196" s="189"/>
      <c r="C12196" s="189"/>
      <c r="D12196" s="189"/>
    </row>
    <row r="12197" spans="2:4">
      <c r="B12197" s="189"/>
      <c r="C12197" s="189"/>
      <c r="D12197" s="189"/>
    </row>
    <row r="12198" spans="2:4">
      <c r="B12198" s="189"/>
      <c r="C12198" s="189"/>
      <c r="D12198" s="189"/>
    </row>
    <row r="12199" spans="2:4">
      <c r="B12199" s="189"/>
      <c r="C12199" s="189"/>
      <c r="D12199" s="189"/>
    </row>
    <row r="12200" spans="2:4">
      <c r="B12200" s="189"/>
      <c r="C12200" s="189"/>
      <c r="D12200" s="189"/>
    </row>
    <row r="12201" spans="2:4">
      <c r="B12201" s="189"/>
      <c r="C12201" s="189"/>
      <c r="D12201" s="189"/>
    </row>
    <row r="12202" spans="2:4">
      <c r="B12202" s="189"/>
      <c r="C12202" s="189"/>
      <c r="D12202" s="189"/>
    </row>
    <row r="12203" spans="2:4">
      <c r="B12203" s="189"/>
      <c r="C12203" s="189"/>
      <c r="D12203" s="189"/>
    </row>
    <row r="12204" spans="2:4">
      <c r="B12204" s="189"/>
      <c r="C12204" s="189"/>
      <c r="D12204" s="189"/>
    </row>
    <row r="12205" spans="2:4">
      <c r="B12205" s="189"/>
      <c r="C12205" s="189"/>
      <c r="D12205" s="189"/>
    </row>
    <row r="12206" spans="2:4">
      <c r="B12206" s="189"/>
      <c r="C12206" s="189"/>
      <c r="D12206" s="189"/>
    </row>
    <row r="12207" spans="2:4">
      <c r="B12207" s="189"/>
      <c r="C12207" s="189"/>
      <c r="D12207" s="189"/>
    </row>
    <row r="12208" spans="2:4">
      <c r="B12208" s="189"/>
      <c r="C12208" s="189"/>
      <c r="D12208" s="189"/>
    </row>
    <row r="12209" spans="2:4">
      <c r="B12209" s="189"/>
      <c r="C12209" s="189"/>
      <c r="D12209" s="189"/>
    </row>
    <row r="12210" spans="2:4">
      <c r="B12210" s="189"/>
      <c r="C12210" s="189"/>
      <c r="D12210" s="189"/>
    </row>
    <row r="12211" spans="2:4">
      <c r="B12211" s="189"/>
      <c r="C12211" s="189"/>
      <c r="D12211" s="189"/>
    </row>
    <row r="12212" spans="2:4">
      <c r="B12212" s="189"/>
      <c r="C12212" s="189"/>
      <c r="D12212" s="189"/>
    </row>
    <row r="12213" spans="2:4">
      <c r="B12213" s="189"/>
      <c r="C12213" s="189"/>
      <c r="D12213" s="189"/>
    </row>
    <row r="12214" spans="2:4">
      <c r="B12214" s="189"/>
      <c r="C12214" s="189"/>
      <c r="D12214" s="189"/>
    </row>
    <row r="12215" spans="2:4">
      <c r="B12215" s="189"/>
      <c r="C12215" s="189"/>
      <c r="D12215" s="189"/>
    </row>
    <row r="12216" spans="2:4">
      <c r="B12216" s="189"/>
      <c r="C12216" s="189"/>
      <c r="D12216" s="189"/>
    </row>
    <row r="12217" spans="2:4">
      <c r="B12217" s="189"/>
      <c r="C12217" s="189"/>
      <c r="D12217" s="189"/>
    </row>
    <row r="12218" spans="2:4">
      <c r="B12218" s="189"/>
      <c r="C12218" s="189"/>
      <c r="D12218" s="189"/>
    </row>
    <row r="12219" spans="2:4">
      <c r="B12219" s="189"/>
      <c r="C12219" s="189"/>
      <c r="D12219" s="189"/>
    </row>
    <row r="12220" spans="2:4">
      <c r="B12220" s="189"/>
      <c r="C12220" s="189"/>
      <c r="D12220" s="189"/>
    </row>
    <row r="12221" spans="2:4">
      <c r="B12221" s="189"/>
      <c r="C12221" s="189"/>
      <c r="D12221" s="189"/>
    </row>
    <row r="12222" spans="2:4">
      <c r="B12222" s="189"/>
      <c r="C12222" s="189"/>
      <c r="D12222" s="189"/>
    </row>
    <row r="12223" spans="2:4">
      <c r="B12223" s="189"/>
      <c r="C12223" s="189"/>
      <c r="D12223" s="189"/>
    </row>
    <row r="12224" spans="2:4">
      <c r="B12224" s="189"/>
      <c r="C12224" s="189"/>
      <c r="D12224" s="189"/>
    </row>
    <row r="12225" spans="2:4">
      <c r="B12225" s="189"/>
      <c r="C12225" s="189"/>
      <c r="D12225" s="189"/>
    </row>
    <row r="12226" spans="2:4">
      <c r="B12226" s="189"/>
      <c r="C12226" s="189"/>
      <c r="D12226" s="189"/>
    </row>
    <row r="12227" spans="2:4">
      <c r="B12227" s="189"/>
      <c r="C12227" s="189"/>
      <c r="D12227" s="189"/>
    </row>
    <row r="12228" spans="2:4">
      <c r="B12228" s="189"/>
      <c r="C12228" s="189"/>
      <c r="D12228" s="189"/>
    </row>
    <row r="12229" spans="2:4">
      <c r="B12229" s="189"/>
      <c r="C12229" s="189"/>
      <c r="D12229" s="189"/>
    </row>
    <row r="12230" spans="2:4">
      <c r="B12230" s="189"/>
      <c r="C12230" s="189"/>
      <c r="D12230" s="189"/>
    </row>
    <row r="12231" spans="2:4">
      <c r="B12231" s="189"/>
      <c r="C12231" s="189"/>
      <c r="D12231" s="189"/>
    </row>
    <row r="12232" spans="2:4">
      <c r="B12232" s="189"/>
      <c r="C12232" s="189"/>
      <c r="D12232" s="189"/>
    </row>
    <row r="12233" spans="2:4">
      <c r="B12233" s="189"/>
      <c r="C12233" s="189"/>
      <c r="D12233" s="189"/>
    </row>
    <row r="12234" spans="2:4">
      <c r="B12234" s="189"/>
      <c r="C12234" s="189"/>
      <c r="D12234" s="189"/>
    </row>
    <row r="12235" spans="2:4">
      <c r="B12235" s="189"/>
      <c r="C12235" s="189"/>
      <c r="D12235" s="189"/>
    </row>
    <row r="12236" spans="2:4">
      <c r="B12236" s="189"/>
      <c r="C12236" s="189"/>
      <c r="D12236" s="189"/>
    </row>
    <row r="12237" spans="2:4">
      <c r="B12237" s="189"/>
      <c r="C12237" s="189"/>
      <c r="D12237" s="189"/>
    </row>
    <row r="12238" spans="2:4">
      <c r="B12238" s="189"/>
      <c r="C12238" s="189"/>
      <c r="D12238" s="189"/>
    </row>
    <row r="12239" spans="2:4">
      <c r="B12239" s="189"/>
      <c r="C12239" s="189"/>
      <c r="D12239" s="189"/>
    </row>
    <row r="12240" spans="2:4">
      <c r="B12240" s="189"/>
      <c r="C12240" s="189"/>
      <c r="D12240" s="189"/>
    </row>
    <row r="12241" spans="2:4">
      <c r="B12241" s="189"/>
      <c r="C12241" s="189"/>
      <c r="D12241" s="189"/>
    </row>
    <row r="12242" spans="2:4">
      <c r="B12242" s="189"/>
      <c r="C12242" s="189"/>
      <c r="D12242" s="189"/>
    </row>
    <row r="12243" spans="2:4">
      <c r="B12243" s="189"/>
      <c r="C12243" s="189"/>
      <c r="D12243" s="189"/>
    </row>
    <row r="12244" spans="2:4">
      <c r="B12244" s="189"/>
      <c r="C12244" s="189"/>
      <c r="D12244" s="189"/>
    </row>
    <row r="12245" spans="2:4">
      <c r="B12245" s="189"/>
      <c r="C12245" s="189"/>
      <c r="D12245" s="189"/>
    </row>
    <row r="12246" spans="2:4">
      <c r="B12246" s="189"/>
      <c r="C12246" s="189"/>
      <c r="D12246" s="189"/>
    </row>
    <row r="12247" spans="2:4">
      <c r="B12247" s="189"/>
      <c r="C12247" s="189"/>
      <c r="D12247" s="189"/>
    </row>
    <row r="12248" spans="2:4">
      <c r="B12248" s="189"/>
      <c r="C12248" s="189"/>
      <c r="D12248" s="189"/>
    </row>
    <row r="12249" spans="2:4">
      <c r="B12249" s="189"/>
      <c r="C12249" s="189"/>
      <c r="D12249" s="189"/>
    </row>
    <row r="12250" spans="2:4">
      <c r="B12250" s="189"/>
      <c r="C12250" s="189"/>
      <c r="D12250" s="189"/>
    </row>
    <row r="12251" spans="2:4">
      <c r="B12251" s="189"/>
      <c r="C12251" s="189"/>
      <c r="D12251" s="189"/>
    </row>
    <row r="12252" spans="2:4">
      <c r="B12252" s="189"/>
      <c r="C12252" s="189"/>
      <c r="D12252" s="189"/>
    </row>
    <row r="12253" spans="2:4">
      <c r="B12253" s="189"/>
      <c r="C12253" s="189"/>
      <c r="D12253" s="189"/>
    </row>
    <row r="12254" spans="2:4">
      <c r="B12254" s="189"/>
      <c r="C12254" s="189"/>
      <c r="D12254" s="189"/>
    </row>
    <row r="12255" spans="2:4">
      <c r="B12255" s="189"/>
      <c r="C12255" s="189"/>
      <c r="D12255" s="189"/>
    </row>
    <row r="12256" spans="2:4">
      <c r="B12256" s="189"/>
      <c r="C12256" s="189"/>
      <c r="D12256" s="189"/>
    </row>
    <row r="12257" spans="2:4">
      <c r="B12257" s="189"/>
      <c r="C12257" s="189"/>
      <c r="D12257" s="189"/>
    </row>
    <row r="12258" spans="2:4">
      <c r="B12258" s="189"/>
      <c r="C12258" s="189"/>
      <c r="D12258" s="189"/>
    </row>
    <row r="12259" spans="2:4">
      <c r="B12259" s="189"/>
      <c r="C12259" s="189"/>
      <c r="D12259" s="189"/>
    </row>
    <row r="12260" spans="2:4">
      <c r="B12260" s="189"/>
      <c r="C12260" s="189"/>
      <c r="D12260" s="189"/>
    </row>
    <row r="12261" spans="2:4">
      <c r="B12261" s="189"/>
      <c r="C12261" s="189"/>
      <c r="D12261" s="189"/>
    </row>
    <row r="12262" spans="2:4">
      <c r="B12262" s="189"/>
      <c r="C12262" s="189"/>
      <c r="D12262" s="189"/>
    </row>
    <row r="12263" spans="2:4">
      <c r="B12263" s="189"/>
      <c r="C12263" s="189"/>
      <c r="D12263" s="189"/>
    </row>
    <row r="12264" spans="2:4">
      <c r="B12264" s="189"/>
      <c r="C12264" s="189"/>
      <c r="D12264" s="189"/>
    </row>
    <row r="12265" spans="2:4">
      <c r="B12265" s="189"/>
      <c r="C12265" s="189"/>
      <c r="D12265" s="189"/>
    </row>
    <row r="12266" spans="2:4">
      <c r="B12266" s="189"/>
      <c r="C12266" s="189"/>
      <c r="D12266" s="189"/>
    </row>
    <row r="12267" spans="2:4">
      <c r="B12267" s="189"/>
      <c r="C12267" s="189"/>
      <c r="D12267" s="189"/>
    </row>
    <row r="12268" spans="2:4">
      <c r="B12268" s="189"/>
      <c r="C12268" s="189"/>
      <c r="D12268" s="189"/>
    </row>
    <row r="12269" spans="2:4">
      <c r="B12269" s="189"/>
      <c r="C12269" s="189"/>
      <c r="D12269" s="189"/>
    </row>
    <row r="12270" spans="2:4">
      <c r="B12270" s="189"/>
      <c r="C12270" s="189"/>
      <c r="D12270" s="189"/>
    </row>
    <row r="12271" spans="2:4">
      <c r="B12271" s="189"/>
      <c r="C12271" s="189"/>
      <c r="D12271" s="189"/>
    </row>
    <row r="12272" spans="2:4">
      <c r="B12272" s="189"/>
      <c r="C12272" s="189"/>
      <c r="D12272" s="189"/>
    </row>
    <row r="12273" spans="2:4">
      <c r="B12273" s="189"/>
      <c r="C12273" s="189"/>
      <c r="D12273" s="189"/>
    </row>
    <row r="12274" spans="2:4">
      <c r="B12274" s="189"/>
      <c r="C12274" s="189"/>
      <c r="D12274" s="189"/>
    </row>
    <row r="12275" spans="2:4">
      <c r="B12275" s="189"/>
      <c r="C12275" s="189"/>
      <c r="D12275" s="189"/>
    </row>
    <row r="12276" spans="2:4">
      <c r="B12276" s="189"/>
      <c r="C12276" s="189"/>
      <c r="D12276" s="189"/>
    </row>
    <row r="12277" spans="2:4">
      <c r="B12277" s="189"/>
      <c r="C12277" s="189"/>
      <c r="D12277" s="189"/>
    </row>
    <row r="12278" spans="2:4">
      <c r="B12278" s="189"/>
      <c r="C12278" s="189"/>
      <c r="D12278" s="189"/>
    </row>
    <row r="12279" spans="2:4">
      <c r="B12279" s="189"/>
      <c r="C12279" s="189"/>
      <c r="D12279" s="189"/>
    </row>
    <row r="12280" spans="2:4">
      <c r="B12280" s="189"/>
      <c r="C12280" s="189"/>
      <c r="D12280" s="189"/>
    </row>
    <row r="12281" spans="2:4">
      <c r="B12281" s="189"/>
      <c r="C12281" s="189"/>
      <c r="D12281" s="189"/>
    </row>
    <row r="12282" spans="2:4">
      <c r="B12282" s="189"/>
      <c r="C12282" s="189"/>
      <c r="D12282" s="189"/>
    </row>
    <row r="12283" spans="2:4">
      <c r="B12283" s="189"/>
      <c r="C12283" s="189"/>
      <c r="D12283" s="189"/>
    </row>
    <row r="12284" spans="2:4">
      <c r="B12284" s="189"/>
      <c r="C12284" s="189"/>
      <c r="D12284" s="189"/>
    </row>
    <row r="12285" spans="2:4">
      <c r="B12285" s="189"/>
      <c r="C12285" s="189"/>
      <c r="D12285" s="189"/>
    </row>
    <row r="12286" spans="2:4">
      <c r="B12286" s="189"/>
      <c r="C12286" s="189"/>
      <c r="D12286" s="189"/>
    </row>
    <row r="12287" spans="2:4">
      <c r="B12287" s="189"/>
      <c r="C12287" s="189"/>
      <c r="D12287" s="189"/>
    </row>
    <row r="12288" spans="2:4">
      <c r="B12288" s="189"/>
      <c r="C12288" s="189"/>
      <c r="D12288" s="189"/>
    </row>
    <row r="12289" spans="2:4">
      <c r="B12289" s="189"/>
      <c r="C12289" s="189"/>
      <c r="D12289" s="189"/>
    </row>
    <row r="12290" spans="2:4">
      <c r="B12290" s="189"/>
      <c r="C12290" s="189"/>
      <c r="D12290" s="189"/>
    </row>
    <row r="12291" spans="2:4">
      <c r="B12291" s="189"/>
      <c r="C12291" s="189"/>
      <c r="D12291" s="189"/>
    </row>
    <row r="12292" spans="2:4">
      <c r="B12292" s="189"/>
      <c r="C12292" s="189"/>
      <c r="D12292" s="189"/>
    </row>
    <row r="12293" spans="2:4">
      <c r="B12293" s="189"/>
      <c r="C12293" s="189"/>
      <c r="D12293" s="189"/>
    </row>
    <row r="12294" spans="2:4">
      <c r="B12294" s="189"/>
      <c r="C12294" s="189"/>
      <c r="D12294" s="189"/>
    </row>
    <row r="12295" spans="2:4">
      <c r="B12295" s="189"/>
      <c r="C12295" s="189"/>
      <c r="D12295" s="189"/>
    </row>
    <row r="12296" spans="2:4">
      <c r="B12296" s="189"/>
      <c r="C12296" s="189"/>
      <c r="D12296" s="189"/>
    </row>
    <row r="12297" spans="2:4">
      <c r="B12297" s="189"/>
      <c r="C12297" s="189"/>
      <c r="D12297" s="189"/>
    </row>
    <row r="12298" spans="2:4">
      <c r="B12298" s="189"/>
      <c r="C12298" s="189"/>
      <c r="D12298" s="189"/>
    </row>
    <row r="12299" spans="2:4">
      <c r="B12299" s="189"/>
      <c r="C12299" s="189"/>
      <c r="D12299" s="189"/>
    </row>
    <row r="12300" spans="2:4">
      <c r="B12300" s="189"/>
      <c r="C12300" s="189"/>
      <c r="D12300" s="189"/>
    </row>
    <row r="12301" spans="2:4">
      <c r="B12301" s="189"/>
      <c r="C12301" s="189"/>
      <c r="D12301" s="189"/>
    </row>
    <row r="12302" spans="2:4">
      <c r="B12302" s="189"/>
      <c r="C12302" s="189"/>
      <c r="D12302" s="189"/>
    </row>
    <row r="12303" spans="2:4">
      <c r="B12303" s="189"/>
      <c r="C12303" s="189"/>
      <c r="D12303" s="189"/>
    </row>
    <row r="12304" spans="2:4">
      <c r="B12304" s="189"/>
      <c r="C12304" s="189"/>
      <c r="D12304" s="189"/>
    </row>
    <row r="12305" spans="2:4">
      <c r="B12305" s="189"/>
      <c r="C12305" s="189"/>
      <c r="D12305" s="189"/>
    </row>
    <row r="12306" spans="2:4">
      <c r="B12306" s="189"/>
      <c r="C12306" s="189"/>
      <c r="D12306" s="189"/>
    </row>
    <row r="12307" spans="2:4">
      <c r="B12307" s="189"/>
      <c r="C12307" s="189"/>
      <c r="D12307" s="189"/>
    </row>
    <row r="12308" spans="2:4">
      <c r="B12308" s="189"/>
      <c r="C12308" s="189"/>
      <c r="D12308" s="189"/>
    </row>
    <row r="12309" spans="2:4">
      <c r="B12309" s="189"/>
      <c r="C12309" s="189"/>
      <c r="D12309" s="189"/>
    </row>
    <row r="12310" spans="2:4">
      <c r="B12310" s="189"/>
      <c r="C12310" s="189"/>
      <c r="D12310" s="189"/>
    </row>
    <row r="12311" spans="2:4">
      <c r="B12311" s="189"/>
      <c r="C12311" s="189"/>
      <c r="D12311" s="189"/>
    </row>
    <row r="12312" spans="2:4">
      <c r="B12312" s="189"/>
      <c r="C12312" s="189"/>
      <c r="D12312" s="189"/>
    </row>
    <row r="12313" spans="2:4">
      <c r="B12313" s="189"/>
      <c r="C12313" s="189"/>
      <c r="D12313" s="189"/>
    </row>
    <row r="12314" spans="2:4">
      <c r="B12314" s="189"/>
      <c r="C12314" s="189"/>
      <c r="D12314" s="189"/>
    </row>
    <row r="12315" spans="2:4">
      <c r="B12315" s="189"/>
      <c r="C12315" s="189"/>
      <c r="D12315" s="189"/>
    </row>
    <row r="12316" spans="2:4">
      <c r="B12316" s="189"/>
      <c r="C12316" s="189"/>
      <c r="D12316" s="189"/>
    </row>
    <row r="12317" spans="2:4">
      <c r="B12317" s="189"/>
      <c r="C12317" s="189"/>
      <c r="D12317" s="189"/>
    </row>
    <row r="12318" spans="2:4">
      <c r="B12318" s="189"/>
      <c r="C12318" s="189"/>
      <c r="D12318" s="189"/>
    </row>
    <row r="12319" spans="2:4">
      <c r="B12319" s="189"/>
      <c r="C12319" s="189"/>
      <c r="D12319" s="189"/>
    </row>
    <row r="12320" spans="2:4">
      <c r="B12320" s="189"/>
      <c r="C12320" s="189"/>
      <c r="D12320" s="189"/>
    </row>
    <row r="12321" spans="2:4">
      <c r="B12321" s="189"/>
      <c r="C12321" s="189"/>
      <c r="D12321" s="189"/>
    </row>
    <row r="12322" spans="2:4">
      <c r="B12322" s="189"/>
      <c r="C12322" s="189"/>
      <c r="D12322" s="189"/>
    </row>
    <row r="12323" spans="2:4">
      <c r="B12323" s="189"/>
      <c r="C12323" s="189"/>
      <c r="D12323" s="189"/>
    </row>
    <row r="12324" spans="2:4">
      <c r="B12324" s="189"/>
      <c r="C12324" s="189"/>
      <c r="D12324" s="189"/>
    </row>
    <row r="12325" spans="2:4">
      <c r="B12325" s="189"/>
      <c r="C12325" s="189"/>
      <c r="D12325" s="189"/>
    </row>
    <row r="12326" spans="2:4">
      <c r="B12326" s="189"/>
      <c r="C12326" s="189"/>
      <c r="D12326" s="189"/>
    </row>
    <row r="12327" spans="2:4">
      <c r="B12327" s="189"/>
      <c r="C12327" s="189"/>
      <c r="D12327" s="189"/>
    </row>
    <row r="12328" spans="2:4">
      <c r="B12328" s="189"/>
      <c r="C12328" s="189"/>
      <c r="D12328" s="189"/>
    </row>
    <row r="12329" spans="2:4">
      <c r="B12329" s="189"/>
      <c r="C12329" s="189"/>
      <c r="D12329" s="189"/>
    </row>
    <row r="12330" spans="2:4">
      <c r="B12330" s="189"/>
      <c r="C12330" s="189"/>
      <c r="D12330" s="189"/>
    </row>
    <row r="12331" spans="2:4">
      <c r="B12331" s="189"/>
      <c r="C12331" s="189"/>
      <c r="D12331" s="189"/>
    </row>
    <row r="12332" spans="2:4">
      <c r="B12332" s="189"/>
      <c r="C12332" s="189"/>
      <c r="D12332" s="189"/>
    </row>
    <row r="12333" spans="2:4">
      <c r="B12333" s="189"/>
      <c r="C12333" s="189"/>
      <c r="D12333" s="189"/>
    </row>
    <row r="12334" spans="2:4">
      <c r="B12334" s="189"/>
      <c r="C12334" s="189"/>
      <c r="D12334" s="189"/>
    </row>
    <row r="12335" spans="2:4">
      <c r="B12335" s="189"/>
      <c r="C12335" s="189"/>
      <c r="D12335" s="189"/>
    </row>
    <row r="12336" spans="2:4">
      <c r="B12336" s="189"/>
      <c r="C12336" s="189"/>
      <c r="D12336" s="189"/>
    </row>
    <row r="12337" spans="2:4">
      <c r="B12337" s="189"/>
      <c r="C12337" s="189"/>
      <c r="D12337" s="189"/>
    </row>
    <row r="12338" spans="2:4">
      <c r="B12338" s="189"/>
      <c r="C12338" s="189"/>
      <c r="D12338" s="189"/>
    </row>
    <row r="12339" spans="2:4">
      <c r="B12339" s="189"/>
      <c r="C12339" s="189"/>
      <c r="D12339" s="189"/>
    </row>
    <row r="12340" spans="2:4">
      <c r="B12340" s="189"/>
      <c r="C12340" s="189"/>
      <c r="D12340" s="189"/>
    </row>
    <row r="12341" spans="2:4">
      <c r="B12341" s="189"/>
      <c r="C12341" s="189"/>
      <c r="D12341" s="189"/>
    </row>
    <row r="12342" spans="2:4">
      <c r="B12342" s="189"/>
      <c r="C12342" s="189"/>
      <c r="D12342" s="189"/>
    </row>
    <row r="12343" spans="2:4">
      <c r="B12343" s="189"/>
      <c r="C12343" s="189"/>
      <c r="D12343" s="189"/>
    </row>
    <row r="12344" spans="2:4">
      <c r="B12344" s="189"/>
      <c r="C12344" s="189"/>
      <c r="D12344" s="189"/>
    </row>
    <row r="12345" spans="2:4">
      <c r="B12345" s="189"/>
      <c r="C12345" s="189"/>
      <c r="D12345" s="189"/>
    </row>
    <row r="12346" spans="2:4">
      <c r="B12346" s="189"/>
      <c r="C12346" s="189"/>
      <c r="D12346" s="189"/>
    </row>
    <row r="12347" spans="2:4">
      <c r="B12347" s="189"/>
      <c r="C12347" s="189"/>
      <c r="D12347" s="189"/>
    </row>
    <row r="12348" spans="2:4">
      <c r="B12348" s="189"/>
      <c r="C12348" s="189"/>
      <c r="D12348" s="189"/>
    </row>
    <row r="12349" spans="2:4">
      <c r="B12349" s="189"/>
      <c r="C12349" s="189"/>
      <c r="D12349" s="189"/>
    </row>
    <row r="12350" spans="2:4">
      <c r="B12350" s="189"/>
      <c r="C12350" s="189"/>
      <c r="D12350" s="189"/>
    </row>
    <row r="12351" spans="2:4">
      <c r="B12351" s="189"/>
      <c r="C12351" s="189"/>
      <c r="D12351" s="189"/>
    </row>
    <row r="12352" spans="2:4">
      <c r="B12352" s="189"/>
      <c r="C12352" s="189"/>
      <c r="D12352" s="189"/>
    </row>
    <row r="12353" spans="2:4">
      <c r="B12353" s="189"/>
      <c r="C12353" s="189"/>
      <c r="D12353" s="189"/>
    </row>
    <row r="12354" spans="2:4">
      <c r="B12354" s="189"/>
      <c r="C12354" s="189"/>
      <c r="D12354" s="189"/>
    </row>
    <row r="12355" spans="2:4">
      <c r="B12355" s="189"/>
      <c r="C12355" s="189"/>
      <c r="D12355" s="189"/>
    </row>
    <row r="12356" spans="2:4">
      <c r="B12356" s="189"/>
      <c r="C12356" s="189"/>
      <c r="D12356" s="189"/>
    </row>
    <row r="12357" spans="2:4">
      <c r="B12357" s="189"/>
      <c r="C12357" s="189"/>
      <c r="D12357" s="189"/>
    </row>
    <row r="12358" spans="2:4">
      <c r="B12358" s="189"/>
      <c r="C12358" s="189"/>
      <c r="D12358" s="189"/>
    </row>
    <row r="12359" spans="2:4">
      <c r="B12359" s="189"/>
      <c r="C12359" s="189"/>
      <c r="D12359" s="189"/>
    </row>
    <row r="12360" spans="2:4">
      <c r="B12360" s="189"/>
      <c r="C12360" s="189"/>
      <c r="D12360" s="189"/>
    </row>
    <row r="12361" spans="2:4">
      <c r="B12361" s="189"/>
      <c r="C12361" s="189"/>
      <c r="D12361" s="189"/>
    </row>
    <row r="12362" spans="2:4">
      <c r="B12362" s="189"/>
      <c r="C12362" s="189"/>
      <c r="D12362" s="189"/>
    </row>
    <row r="12363" spans="2:4">
      <c r="B12363" s="189"/>
      <c r="C12363" s="189"/>
      <c r="D12363" s="189"/>
    </row>
    <row r="12364" spans="2:4">
      <c r="B12364" s="189"/>
      <c r="C12364" s="189"/>
      <c r="D12364" s="189"/>
    </row>
    <row r="12365" spans="2:4">
      <c r="B12365" s="189"/>
      <c r="C12365" s="189"/>
      <c r="D12365" s="189"/>
    </row>
    <row r="12366" spans="2:4">
      <c r="B12366" s="189"/>
      <c r="C12366" s="189"/>
      <c r="D12366" s="189"/>
    </row>
    <row r="12367" spans="2:4">
      <c r="B12367" s="189"/>
      <c r="C12367" s="189"/>
      <c r="D12367" s="189"/>
    </row>
    <row r="12368" spans="2:4">
      <c r="B12368" s="189"/>
      <c r="C12368" s="189"/>
      <c r="D12368" s="189"/>
    </row>
    <row r="12369" spans="2:4">
      <c r="B12369" s="189"/>
      <c r="C12369" s="189"/>
      <c r="D12369" s="189"/>
    </row>
    <row r="12370" spans="2:4">
      <c r="B12370" s="189"/>
      <c r="C12370" s="189"/>
      <c r="D12370" s="189"/>
    </row>
    <row r="12371" spans="2:4">
      <c r="B12371" s="189"/>
      <c r="C12371" s="189"/>
      <c r="D12371" s="189"/>
    </row>
    <row r="12372" spans="2:4">
      <c r="B12372" s="189"/>
      <c r="C12372" s="189"/>
      <c r="D12372" s="189"/>
    </row>
    <row r="12373" spans="2:4">
      <c r="B12373" s="189"/>
      <c r="C12373" s="189"/>
      <c r="D12373" s="189"/>
    </row>
    <row r="12374" spans="2:4">
      <c r="B12374" s="189"/>
      <c r="C12374" s="189"/>
      <c r="D12374" s="189"/>
    </row>
    <row r="12375" spans="2:4">
      <c r="B12375" s="189"/>
      <c r="C12375" s="189"/>
      <c r="D12375" s="189"/>
    </row>
    <row r="12376" spans="2:4">
      <c r="B12376" s="189"/>
      <c r="C12376" s="189"/>
      <c r="D12376" s="189"/>
    </row>
    <row r="12377" spans="2:4">
      <c r="B12377" s="189"/>
      <c r="C12377" s="189"/>
      <c r="D12377" s="189"/>
    </row>
    <row r="12378" spans="2:4">
      <c r="B12378" s="189"/>
      <c r="C12378" s="189"/>
      <c r="D12378" s="189"/>
    </row>
    <row r="12379" spans="2:4">
      <c r="B12379" s="189"/>
      <c r="C12379" s="189"/>
      <c r="D12379" s="189"/>
    </row>
    <row r="12380" spans="2:4">
      <c r="B12380" s="189"/>
      <c r="C12380" s="189"/>
      <c r="D12380" s="189"/>
    </row>
    <row r="12381" spans="2:4">
      <c r="B12381" s="189"/>
      <c r="C12381" s="189"/>
      <c r="D12381" s="189"/>
    </row>
    <row r="12382" spans="2:4">
      <c r="B12382" s="189"/>
      <c r="C12382" s="189"/>
      <c r="D12382" s="189"/>
    </row>
    <row r="12383" spans="2:4">
      <c r="B12383" s="189"/>
      <c r="C12383" s="189"/>
      <c r="D12383" s="189"/>
    </row>
    <row r="12384" spans="2:4">
      <c r="B12384" s="189"/>
      <c r="C12384" s="189"/>
      <c r="D12384" s="189"/>
    </row>
    <row r="12385" spans="2:4">
      <c r="B12385" s="189"/>
      <c r="C12385" s="189"/>
      <c r="D12385" s="189"/>
    </row>
    <row r="12386" spans="2:4">
      <c r="B12386" s="189"/>
      <c r="C12386" s="189"/>
      <c r="D12386" s="189"/>
    </row>
    <row r="12387" spans="2:4">
      <c r="B12387" s="189"/>
      <c r="C12387" s="189"/>
      <c r="D12387" s="189"/>
    </row>
    <row r="12388" spans="2:4">
      <c r="B12388" s="189"/>
      <c r="C12388" s="189"/>
      <c r="D12388" s="189"/>
    </row>
    <row r="12389" spans="2:4">
      <c r="B12389" s="189"/>
      <c r="C12389" s="189"/>
      <c r="D12389" s="189"/>
    </row>
    <row r="12390" spans="2:4">
      <c r="B12390" s="189"/>
      <c r="C12390" s="189"/>
      <c r="D12390" s="189"/>
    </row>
    <row r="12391" spans="2:4">
      <c r="B12391" s="189"/>
      <c r="C12391" s="189"/>
      <c r="D12391" s="189"/>
    </row>
    <row r="12392" spans="2:4">
      <c r="B12392" s="189"/>
      <c r="C12392" s="189"/>
      <c r="D12392" s="189"/>
    </row>
    <row r="12393" spans="2:4">
      <c r="B12393" s="189"/>
      <c r="C12393" s="189"/>
      <c r="D12393" s="189"/>
    </row>
    <row r="12394" spans="2:4">
      <c r="B12394" s="189"/>
      <c r="C12394" s="189"/>
      <c r="D12394" s="189"/>
    </row>
    <row r="12395" spans="2:4">
      <c r="B12395" s="189"/>
      <c r="C12395" s="189"/>
      <c r="D12395" s="189"/>
    </row>
    <row r="12396" spans="2:4">
      <c r="B12396" s="189"/>
      <c r="C12396" s="189"/>
      <c r="D12396" s="189"/>
    </row>
    <row r="12397" spans="2:4">
      <c r="B12397" s="189"/>
      <c r="C12397" s="189"/>
      <c r="D12397" s="189"/>
    </row>
    <row r="12398" spans="2:4">
      <c r="B12398" s="189"/>
      <c r="C12398" s="189"/>
      <c r="D12398" s="189"/>
    </row>
    <row r="12399" spans="2:4">
      <c r="B12399" s="189"/>
      <c r="C12399" s="189"/>
      <c r="D12399" s="189"/>
    </row>
    <row r="12400" spans="2:4">
      <c r="B12400" s="189"/>
      <c r="C12400" s="189"/>
      <c r="D12400" s="189"/>
    </row>
    <row r="12401" spans="2:4">
      <c r="B12401" s="189"/>
      <c r="C12401" s="189"/>
      <c r="D12401" s="189"/>
    </row>
    <row r="12402" spans="2:4">
      <c r="B12402" s="189"/>
      <c r="C12402" s="189"/>
      <c r="D12402" s="189"/>
    </row>
    <row r="12403" spans="2:4">
      <c r="B12403" s="189"/>
      <c r="C12403" s="189"/>
      <c r="D12403" s="189"/>
    </row>
    <row r="12404" spans="2:4">
      <c r="B12404" s="189"/>
      <c r="C12404" s="189"/>
      <c r="D12404" s="189"/>
    </row>
    <row r="12405" spans="2:4">
      <c r="B12405" s="189"/>
      <c r="C12405" s="189"/>
      <c r="D12405" s="189"/>
    </row>
    <row r="12406" spans="2:4">
      <c r="B12406" s="189"/>
      <c r="C12406" s="189"/>
      <c r="D12406" s="189"/>
    </row>
    <row r="12407" spans="2:4">
      <c r="B12407" s="189"/>
      <c r="C12407" s="189"/>
      <c r="D12407" s="189"/>
    </row>
    <row r="12408" spans="2:4">
      <c r="B12408" s="189"/>
      <c r="C12408" s="189"/>
      <c r="D12408" s="189"/>
    </row>
    <row r="12409" spans="2:4">
      <c r="B12409" s="189"/>
      <c r="C12409" s="189"/>
      <c r="D12409" s="189"/>
    </row>
    <row r="12410" spans="2:4">
      <c r="B12410" s="189"/>
      <c r="C12410" s="189"/>
      <c r="D12410" s="189"/>
    </row>
    <row r="12411" spans="2:4">
      <c r="B12411" s="189"/>
      <c r="C12411" s="189"/>
      <c r="D12411" s="189"/>
    </row>
    <row r="12412" spans="2:4">
      <c r="B12412" s="189"/>
      <c r="C12412" s="189"/>
      <c r="D12412" s="189"/>
    </row>
    <row r="12413" spans="2:4">
      <c r="B12413" s="189"/>
      <c r="C12413" s="189"/>
      <c r="D12413" s="189"/>
    </row>
    <row r="12414" spans="2:4">
      <c r="B12414" s="189"/>
      <c r="C12414" s="189"/>
      <c r="D12414" s="189"/>
    </row>
    <row r="12415" spans="2:4">
      <c r="B12415" s="189"/>
      <c r="C12415" s="189"/>
      <c r="D12415" s="189"/>
    </row>
    <row r="12416" spans="2:4">
      <c r="B12416" s="189"/>
      <c r="C12416" s="189"/>
      <c r="D12416" s="189"/>
    </row>
    <row r="12417" spans="2:4">
      <c r="B12417" s="189"/>
      <c r="C12417" s="189"/>
      <c r="D12417" s="189"/>
    </row>
    <row r="12418" spans="2:4">
      <c r="B12418" s="189"/>
      <c r="C12418" s="189"/>
      <c r="D12418" s="189"/>
    </row>
    <row r="12419" spans="2:4">
      <c r="B12419" s="189"/>
      <c r="C12419" s="189"/>
      <c r="D12419" s="189"/>
    </row>
    <row r="12420" spans="2:4">
      <c r="B12420" s="189"/>
      <c r="C12420" s="189"/>
      <c r="D12420" s="189"/>
    </row>
    <row r="12421" spans="2:4">
      <c r="B12421" s="189"/>
      <c r="C12421" s="189"/>
      <c r="D12421" s="189"/>
    </row>
    <row r="12422" spans="2:4">
      <c r="B12422" s="189"/>
      <c r="C12422" s="189"/>
      <c r="D12422" s="189"/>
    </row>
    <row r="12423" spans="2:4">
      <c r="B12423" s="189"/>
      <c r="C12423" s="189"/>
      <c r="D12423" s="189"/>
    </row>
    <row r="12424" spans="2:4">
      <c r="B12424" s="189"/>
      <c r="C12424" s="189"/>
      <c r="D12424" s="189"/>
    </row>
    <row r="12425" spans="2:4">
      <c r="B12425" s="189"/>
      <c r="C12425" s="189"/>
      <c r="D12425" s="189"/>
    </row>
    <row r="12426" spans="2:4">
      <c r="B12426" s="189"/>
      <c r="C12426" s="189"/>
      <c r="D12426" s="189"/>
    </row>
    <row r="12427" spans="2:4">
      <c r="B12427" s="189"/>
      <c r="C12427" s="189"/>
      <c r="D12427" s="189"/>
    </row>
    <row r="12428" spans="2:4">
      <c r="B12428" s="189"/>
      <c r="C12428" s="189"/>
      <c r="D12428" s="189"/>
    </row>
    <row r="12429" spans="2:4">
      <c r="B12429" s="189"/>
      <c r="C12429" s="189"/>
      <c r="D12429" s="189"/>
    </row>
    <row r="12430" spans="2:4">
      <c r="B12430" s="189"/>
      <c r="C12430" s="189"/>
      <c r="D12430" s="189"/>
    </row>
    <row r="12431" spans="2:4">
      <c r="B12431" s="189"/>
      <c r="C12431" s="189"/>
      <c r="D12431" s="189"/>
    </row>
    <row r="12432" spans="2:4">
      <c r="B12432" s="189"/>
      <c r="C12432" s="189"/>
      <c r="D12432" s="189"/>
    </row>
    <row r="12433" spans="2:4">
      <c r="B12433" s="189"/>
      <c r="C12433" s="189"/>
      <c r="D12433" s="189"/>
    </row>
    <row r="12434" spans="2:4">
      <c r="B12434" s="189"/>
      <c r="C12434" s="189"/>
      <c r="D12434" s="189"/>
    </row>
    <row r="12435" spans="2:4">
      <c r="B12435" s="189"/>
      <c r="C12435" s="189"/>
      <c r="D12435" s="189"/>
    </row>
    <row r="12436" spans="2:4">
      <c r="B12436" s="189"/>
      <c r="C12436" s="189"/>
      <c r="D12436" s="189"/>
    </row>
    <row r="12437" spans="2:4">
      <c r="B12437" s="189"/>
      <c r="C12437" s="189"/>
      <c r="D12437" s="189"/>
    </row>
    <row r="12438" spans="2:4">
      <c r="B12438" s="189"/>
      <c r="C12438" s="189"/>
      <c r="D12438" s="189"/>
    </row>
    <row r="12439" spans="2:4">
      <c r="B12439" s="189"/>
      <c r="C12439" s="189"/>
      <c r="D12439" s="189"/>
    </row>
    <row r="12440" spans="2:4">
      <c r="B12440" s="189"/>
      <c r="C12440" s="189"/>
      <c r="D12440" s="189"/>
    </row>
    <row r="12441" spans="2:4">
      <c r="B12441" s="189"/>
      <c r="C12441" s="189"/>
      <c r="D12441" s="189"/>
    </row>
    <row r="12442" spans="2:4">
      <c r="B12442" s="189"/>
      <c r="C12442" s="189"/>
      <c r="D12442" s="189"/>
    </row>
    <row r="12443" spans="2:4">
      <c r="B12443" s="189"/>
      <c r="C12443" s="189"/>
      <c r="D12443" s="189"/>
    </row>
    <row r="12444" spans="2:4">
      <c r="B12444" s="189"/>
      <c r="C12444" s="189"/>
      <c r="D12444" s="189"/>
    </row>
    <row r="12445" spans="2:4">
      <c r="B12445" s="189"/>
      <c r="C12445" s="189"/>
      <c r="D12445" s="189"/>
    </row>
    <row r="12446" spans="2:4">
      <c r="B12446" s="189"/>
      <c r="C12446" s="189"/>
      <c r="D12446" s="189"/>
    </row>
    <row r="12447" spans="2:4">
      <c r="B12447" s="189"/>
      <c r="C12447" s="189"/>
      <c r="D12447" s="189"/>
    </row>
    <row r="12448" spans="2:4">
      <c r="B12448" s="189"/>
      <c r="C12448" s="189"/>
      <c r="D12448" s="189"/>
    </row>
    <row r="12449" spans="2:4">
      <c r="B12449" s="189"/>
      <c r="C12449" s="189"/>
      <c r="D12449" s="189"/>
    </row>
    <row r="12450" spans="2:4">
      <c r="B12450" s="189"/>
      <c r="C12450" s="189"/>
      <c r="D12450" s="189"/>
    </row>
    <row r="12451" spans="2:4">
      <c r="B12451" s="189"/>
      <c r="C12451" s="189"/>
      <c r="D12451" s="189"/>
    </row>
    <row r="12452" spans="2:4">
      <c r="B12452" s="189"/>
      <c r="C12452" s="189"/>
      <c r="D12452" s="189"/>
    </row>
    <row r="12453" spans="2:4">
      <c r="B12453" s="189"/>
      <c r="C12453" s="189"/>
      <c r="D12453" s="189"/>
    </row>
    <row r="12454" spans="2:4">
      <c r="B12454" s="189"/>
      <c r="C12454" s="189"/>
      <c r="D12454" s="189"/>
    </row>
    <row r="12455" spans="2:4">
      <c r="B12455" s="189"/>
      <c r="C12455" s="189"/>
      <c r="D12455" s="189"/>
    </row>
    <row r="12456" spans="2:4">
      <c r="B12456" s="189"/>
      <c r="C12456" s="189"/>
      <c r="D12456" s="189"/>
    </row>
    <row r="12457" spans="2:4">
      <c r="B12457" s="189"/>
      <c r="C12457" s="189"/>
      <c r="D12457" s="189"/>
    </row>
    <row r="12458" spans="2:4">
      <c r="B12458" s="189"/>
      <c r="C12458" s="189"/>
      <c r="D12458" s="189"/>
    </row>
    <row r="12459" spans="2:4">
      <c r="B12459" s="189"/>
      <c r="C12459" s="189"/>
      <c r="D12459" s="189"/>
    </row>
    <row r="12460" spans="2:4">
      <c r="B12460" s="189"/>
      <c r="C12460" s="189"/>
      <c r="D12460" s="189"/>
    </row>
    <row r="12461" spans="2:4">
      <c r="B12461" s="189"/>
      <c r="C12461" s="189"/>
      <c r="D12461" s="189"/>
    </row>
    <row r="12462" spans="2:4">
      <c r="B12462" s="189"/>
      <c r="C12462" s="189"/>
      <c r="D12462" s="189"/>
    </row>
    <row r="12463" spans="2:4">
      <c r="B12463" s="189"/>
      <c r="C12463" s="189"/>
      <c r="D12463" s="189"/>
    </row>
    <row r="12464" spans="2:4">
      <c r="B12464" s="189"/>
      <c r="C12464" s="189"/>
      <c r="D12464" s="189"/>
    </row>
    <row r="12465" spans="2:4">
      <c r="B12465" s="189"/>
      <c r="C12465" s="189"/>
      <c r="D12465" s="189"/>
    </row>
    <row r="12466" spans="2:4">
      <c r="B12466" s="189"/>
      <c r="C12466" s="189"/>
      <c r="D12466" s="189"/>
    </row>
    <row r="12467" spans="2:4">
      <c r="B12467" s="189"/>
      <c r="C12467" s="189"/>
      <c r="D12467" s="189"/>
    </row>
    <row r="12468" spans="2:4">
      <c r="B12468" s="189"/>
      <c r="C12468" s="189"/>
      <c r="D12468" s="189"/>
    </row>
    <row r="12469" spans="2:4">
      <c r="B12469" s="189"/>
      <c r="C12469" s="189"/>
      <c r="D12469" s="189"/>
    </row>
    <row r="12470" spans="2:4">
      <c r="B12470" s="189"/>
      <c r="C12470" s="189"/>
      <c r="D12470" s="189"/>
    </row>
    <row r="12471" spans="2:4">
      <c r="B12471" s="189"/>
      <c r="C12471" s="189"/>
      <c r="D12471" s="189"/>
    </row>
    <row r="12472" spans="2:4">
      <c r="B12472" s="189"/>
      <c r="C12472" s="189"/>
      <c r="D12472" s="189"/>
    </row>
    <row r="12473" spans="2:4">
      <c r="B12473" s="189"/>
      <c r="C12473" s="189"/>
      <c r="D12473" s="189"/>
    </row>
    <row r="12474" spans="2:4">
      <c r="B12474" s="189"/>
      <c r="C12474" s="189"/>
      <c r="D12474" s="189"/>
    </row>
    <row r="12475" spans="2:4">
      <c r="B12475" s="189"/>
      <c r="C12475" s="189"/>
      <c r="D12475" s="189"/>
    </row>
    <row r="12476" spans="2:4">
      <c r="B12476" s="189"/>
      <c r="C12476" s="189"/>
      <c r="D12476" s="189"/>
    </row>
    <row r="12477" spans="2:4">
      <c r="B12477" s="189"/>
      <c r="C12477" s="189"/>
      <c r="D12477" s="189"/>
    </row>
    <row r="12478" spans="2:4">
      <c r="B12478" s="189"/>
      <c r="C12478" s="189"/>
      <c r="D12478" s="189"/>
    </row>
    <row r="12479" spans="2:4">
      <c r="B12479" s="189"/>
      <c r="C12479" s="189"/>
      <c r="D12479" s="189"/>
    </row>
    <row r="12480" spans="2:4">
      <c r="B12480" s="189"/>
      <c r="C12480" s="189"/>
      <c r="D12480" s="189"/>
    </row>
    <row r="12481" spans="2:4">
      <c r="B12481" s="189"/>
      <c r="C12481" s="189"/>
      <c r="D12481" s="189"/>
    </row>
    <row r="12482" spans="2:4">
      <c r="B12482" s="189"/>
      <c r="C12482" s="189"/>
      <c r="D12482" s="189"/>
    </row>
    <row r="12483" spans="2:4">
      <c r="B12483" s="189"/>
      <c r="C12483" s="189"/>
      <c r="D12483" s="189"/>
    </row>
    <row r="12484" spans="2:4">
      <c r="B12484" s="189"/>
      <c r="C12484" s="189"/>
      <c r="D12484" s="189"/>
    </row>
    <row r="12485" spans="2:4">
      <c r="B12485" s="189"/>
      <c r="C12485" s="189"/>
      <c r="D12485" s="189"/>
    </row>
    <row r="12486" spans="2:4">
      <c r="B12486" s="189"/>
      <c r="C12486" s="189"/>
      <c r="D12486" s="189"/>
    </row>
    <row r="12487" spans="2:4">
      <c r="B12487" s="189"/>
      <c r="C12487" s="189"/>
      <c r="D12487" s="189"/>
    </row>
    <row r="12488" spans="2:4">
      <c r="B12488" s="189"/>
      <c r="C12488" s="189"/>
      <c r="D12488" s="189"/>
    </row>
    <row r="12489" spans="2:4">
      <c r="B12489" s="189"/>
      <c r="C12489" s="189"/>
      <c r="D12489" s="189"/>
    </row>
    <row r="12490" spans="2:4">
      <c r="B12490" s="189"/>
      <c r="C12490" s="189"/>
      <c r="D12490" s="189"/>
    </row>
    <row r="12491" spans="2:4">
      <c r="B12491" s="189"/>
      <c r="C12491" s="189"/>
      <c r="D12491" s="189"/>
    </row>
    <row r="12492" spans="2:4">
      <c r="B12492" s="189"/>
      <c r="C12492" s="189"/>
      <c r="D12492" s="189"/>
    </row>
    <row r="12493" spans="2:4">
      <c r="B12493" s="189"/>
      <c r="C12493" s="189"/>
      <c r="D12493" s="189"/>
    </row>
    <row r="12494" spans="2:4">
      <c r="B12494" s="189"/>
      <c r="C12494" s="189"/>
      <c r="D12494" s="189"/>
    </row>
    <row r="12495" spans="2:4">
      <c r="B12495" s="189"/>
      <c r="C12495" s="189"/>
      <c r="D12495" s="189"/>
    </row>
    <row r="12496" spans="2:4">
      <c r="B12496" s="189"/>
      <c r="C12496" s="189"/>
      <c r="D12496" s="189"/>
    </row>
    <row r="12497" spans="2:4">
      <c r="B12497" s="189"/>
      <c r="C12497" s="189"/>
      <c r="D12497" s="189"/>
    </row>
    <row r="12498" spans="2:4">
      <c r="B12498" s="189"/>
      <c r="C12498" s="189"/>
      <c r="D12498" s="189"/>
    </row>
    <row r="12499" spans="2:4">
      <c r="B12499" s="189"/>
      <c r="C12499" s="189"/>
      <c r="D12499" s="189"/>
    </row>
    <row r="12500" spans="2:4">
      <c r="B12500" s="189"/>
      <c r="C12500" s="189"/>
      <c r="D12500" s="189"/>
    </row>
    <row r="12501" spans="2:4">
      <c r="B12501" s="189"/>
      <c r="C12501" s="189"/>
      <c r="D12501" s="189"/>
    </row>
    <row r="12502" spans="2:4">
      <c r="B12502" s="189"/>
      <c r="C12502" s="189"/>
      <c r="D12502" s="189"/>
    </row>
    <row r="12503" spans="2:4">
      <c r="B12503" s="189"/>
      <c r="C12503" s="189"/>
      <c r="D12503" s="189"/>
    </row>
    <row r="12504" spans="2:4">
      <c r="B12504" s="189"/>
      <c r="C12504" s="189"/>
      <c r="D12504" s="189"/>
    </row>
    <row r="12505" spans="2:4">
      <c r="B12505" s="189"/>
      <c r="C12505" s="189"/>
      <c r="D12505" s="189"/>
    </row>
    <row r="12506" spans="2:4">
      <c r="B12506" s="189"/>
      <c r="C12506" s="189"/>
      <c r="D12506" s="189"/>
    </row>
    <row r="12507" spans="2:4">
      <c r="B12507" s="189"/>
      <c r="C12507" s="189"/>
      <c r="D12507" s="189"/>
    </row>
    <row r="12508" spans="2:4">
      <c r="B12508" s="189"/>
      <c r="C12508" s="189"/>
      <c r="D12508" s="189"/>
    </row>
    <row r="12509" spans="2:4">
      <c r="B12509" s="189"/>
      <c r="C12509" s="189"/>
      <c r="D12509" s="189"/>
    </row>
    <row r="12510" spans="2:4">
      <c r="B12510" s="189"/>
      <c r="C12510" s="189"/>
      <c r="D12510" s="189"/>
    </row>
    <row r="12511" spans="2:4">
      <c r="B12511" s="189"/>
      <c r="C12511" s="189"/>
      <c r="D12511" s="189"/>
    </row>
    <row r="12512" spans="2:4">
      <c r="B12512" s="189"/>
      <c r="C12512" s="189"/>
      <c r="D12512" s="189"/>
    </row>
    <row r="12513" spans="2:4">
      <c r="B12513" s="189"/>
      <c r="C12513" s="189"/>
      <c r="D12513" s="189"/>
    </row>
    <row r="12514" spans="2:4">
      <c r="B12514" s="189"/>
      <c r="C12514" s="189"/>
      <c r="D12514" s="189"/>
    </row>
    <row r="12515" spans="2:4">
      <c r="B12515" s="189"/>
      <c r="C12515" s="189"/>
      <c r="D12515" s="189"/>
    </row>
    <row r="12516" spans="2:4">
      <c r="B12516" s="189"/>
      <c r="C12516" s="189"/>
      <c r="D12516" s="189"/>
    </row>
    <row r="12517" spans="2:4">
      <c r="B12517" s="189"/>
      <c r="C12517" s="189"/>
      <c r="D12517" s="189"/>
    </row>
    <row r="12518" spans="2:4">
      <c r="B12518" s="189"/>
      <c r="C12518" s="189"/>
      <c r="D12518" s="189"/>
    </row>
    <row r="12519" spans="2:4">
      <c r="B12519" s="189"/>
      <c r="C12519" s="189"/>
      <c r="D12519" s="189"/>
    </row>
    <row r="12520" spans="2:4">
      <c r="B12520" s="189"/>
      <c r="C12520" s="189"/>
      <c r="D12520" s="189"/>
    </row>
    <row r="12521" spans="2:4">
      <c r="B12521" s="189"/>
      <c r="C12521" s="189"/>
      <c r="D12521" s="189"/>
    </row>
    <row r="12522" spans="2:4">
      <c r="B12522" s="189"/>
      <c r="C12522" s="189"/>
      <c r="D12522" s="189"/>
    </row>
    <row r="12523" spans="2:4">
      <c r="B12523" s="189"/>
      <c r="C12523" s="189"/>
      <c r="D12523" s="189"/>
    </row>
    <row r="12524" spans="2:4">
      <c r="B12524" s="189"/>
      <c r="C12524" s="189"/>
      <c r="D12524" s="189"/>
    </row>
    <row r="12525" spans="2:4">
      <c r="B12525" s="189"/>
      <c r="C12525" s="189"/>
      <c r="D12525" s="189"/>
    </row>
    <row r="12526" spans="2:4">
      <c r="B12526" s="189"/>
      <c r="C12526" s="189"/>
      <c r="D12526" s="189"/>
    </row>
    <row r="12527" spans="2:4">
      <c r="B12527" s="189"/>
      <c r="C12527" s="189"/>
      <c r="D12527" s="189"/>
    </row>
    <row r="12528" spans="2:4">
      <c r="B12528" s="189"/>
      <c r="C12528" s="189"/>
      <c r="D12528" s="189"/>
    </row>
    <row r="12529" spans="2:4">
      <c r="B12529" s="189"/>
      <c r="C12529" s="189"/>
      <c r="D12529" s="189"/>
    </row>
    <row r="12530" spans="2:4">
      <c r="B12530" s="189"/>
      <c r="C12530" s="189"/>
      <c r="D12530" s="189"/>
    </row>
    <row r="12531" spans="2:4">
      <c r="B12531" s="189"/>
      <c r="C12531" s="189"/>
      <c r="D12531" s="189"/>
    </row>
    <row r="12532" spans="2:4">
      <c r="B12532" s="189"/>
      <c r="C12532" s="189"/>
      <c r="D12532" s="189"/>
    </row>
    <row r="12533" spans="2:4">
      <c r="B12533" s="189"/>
      <c r="C12533" s="189"/>
      <c r="D12533" s="189"/>
    </row>
    <row r="12534" spans="2:4">
      <c r="B12534" s="189"/>
      <c r="C12534" s="189"/>
      <c r="D12534" s="189"/>
    </row>
    <row r="12535" spans="2:4">
      <c r="B12535" s="189"/>
      <c r="C12535" s="189"/>
      <c r="D12535" s="189"/>
    </row>
    <row r="12536" spans="2:4">
      <c r="B12536" s="189"/>
      <c r="C12536" s="189"/>
      <c r="D12536" s="189"/>
    </row>
    <row r="12537" spans="2:4">
      <c r="B12537" s="189"/>
      <c r="C12537" s="189"/>
      <c r="D12537" s="189"/>
    </row>
    <row r="12538" spans="2:4">
      <c r="B12538" s="189"/>
      <c r="C12538" s="189"/>
      <c r="D12538" s="189"/>
    </row>
    <row r="12539" spans="2:4">
      <c r="B12539" s="189"/>
      <c r="C12539" s="189"/>
      <c r="D12539" s="189"/>
    </row>
    <row r="12540" spans="2:4">
      <c r="B12540" s="189"/>
      <c r="C12540" s="189"/>
      <c r="D12540" s="189"/>
    </row>
    <row r="12541" spans="2:4">
      <c r="B12541" s="189"/>
      <c r="C12541" s="189"/>
      <c r="D12541" s="189"/>
    </row>
    <row r="12542" spans="2:4">
      <c r="B12542" s="189"/>
      <c r="C12542" s="189"/>
      <c r="D12542" s="189"/>
    </row>
    <row r="12543" spans="2:4">
      <c r="B12543" s="189"/>
      <c r="C12543" s="189"/>
      <c r="D12543" s="189"/>
    </row>
    <row r="12544" spans="2:4">
      <c r="B12544" s="189"/>
      <c r="C12544" s="189"/>
      <c r="D12544" s="189"/>
    </row>
    <row r="12545" spans="2:4">
      <c r="B12545" s="189"/>
      <c r="C12545" s="189"/>
      <c r="D12545" s="189"/>
    </row>
    <row r="12546" spans="2:4">
      <c r="B12546" s="189"/>
      <c r="C12546" s="189"/>
      <c r="D12546" s="189"/>
    </row>
    <row r="12547" spans="2:4">
      <c r="B12547" s="189"/>
      <c r="C12547" s="189"/>
      <c r="D12547" s="189"/>
    </row>
    <row r="12548" spans="2:4">
      <c r="B12548" s="189"/>
      <c r="C12548" s="189"/>
      <c r="D12548" s="189"/>
    </row>
    <row r="12549" spans="2:4">
      <c r="B12549" s="189"/>
      <c r="C12549" s="189"/>
      <c r="D12549" s="189"/>
    </row>
    <row r="12550" spans="2:4">
      <c r="B12550" s="189"/>
      <c r="C12550" s="189"/>
      <c r="D12550" s="189"/>
    </row>
    <row r="12551" spans="2:4">
      <c r="B12551" s="189"/>
      <c r="C12551" s="189"/>
      <c r="D12551" s="189"/>
    </row>
    <row r="12552" spans="2:4">
      <c r="B12552" s="189"/>
      <c r="C12552" s="189"/>
      <c r="D12552" s="189"/>
    </row>
    <row r="12553" spans="2:4">
      <c r="B12553" s="189"/>
      <c r="C12553" s="189"/>
      <c r="D12553" s="189"/>
    </row>
    <row r="12554" spans="2:4">
      <c r="B12554" s="189"/>
      <c r="C12554" s="189"/>
      <c r="D12554" s="189"/>
    </row>
    <row r="12555" spans="2:4">
      <c r="B12555" s="189"/>
      <c r="C12555" s="189"/>
      <c r="D12555" s="189"/>
    </row>
    <row r="12556" spans="2:4">
      <c r="B12556" s="189"/>
      <c r="C12556" s="189"/>
      <c r="D12556" s="189"/>
    </row>
    <row r="12557" spans="2:4">
      <c r="B12557" s="189"/>
      <c r="C12557" s="189"/>
      <c r="D12557" s="189"/>
    </row>
    <row r="12558" spans="2:4">
      <c r="B12558" s="189"/>
      <c r="C12558" s="189"/>
      <c r="D12558" s="189"/>
    </row>
    <row r="12559" spans="2:4">
      <c r="B12559" s="189"/>
      <c r="C12559" s="189"/>
      <c r="D12559" s="189"/>
    </row>
    <row r="12560" spans="2:4">
      <c r="B12560" s="189"/>
      <c r="C12560" s="189"/>
      <c r="D12560" s="189"/>
    </row>
    <row r="12561" spans="2:4">
      <c r="B12561" s="189"/>
      <c r="C12561" s="189"/>
      <c r="D12561" s="189"/>
    </row>
    <row r="12562" spans="2:4">
      <c r="B12562" s="189"/>
      <c r="C12562" s="189"/>
      <c r="D12562" s="189"/>
    </row>
    <row r="12563" spans="2:4">
      <c r="B12563" s="189"/>
      <c r="C12563" s="189"/>
      <c r="D12563" s="189"/>
    </row>
    <row r="12564" spans="2:4">
      <c r="B12564" s="189"/>
      <c r="C12564" s="189"/>
      <c r="D12564" s="189"/>
    </row>
    <row r="12565" spans="2:4">
      <c r="B12565" s="189"/>
      <c r="C12565" s="189"/>
      <c r="D12565" s="189"/>
    </row>
    <row r="12566" spans="2:4">
      <c r="B12566" s="189"/>
      <c r="C12566" s="189"/>
      <c r="D12566" s="189"/>
    </row>
    <row r="12567" spans="2:4">
      <c r="B12567" s="189"/>
      <c r="C12567" s="189"/>
      <c r="D12567" s="189"/>
    </row>
    <row r="12568" spans="2:4">
      <c r="B12568" s="189"/>
      <c r="C12568" s="189"/>
      <c r="D12568" s="189"/>
    </row>
    <row r="12569" spans="2:4">
      <c r="B12569" s="189"/>
      <c r="C12569" s="189"/>
      <c r="D12569" s="189"/>
    </row>
    <row r="12570" spans="2:4">
      <c r="B12570" s="189"/>
      <c r="C12570" s="189"/>
      <c r="D12570" s="189"/>
    </row>
    <row r="12571" spans="2:4">
      <c r="B12571" s="189"/>
      <c r="C12571" s="189"/>
      <c r="D12571" s="189"/>
    </row>
    <row r="12572" spans="2:4">
      <c r="B12572" s="189"/>
      <c r="C12572" s="189"/>
      <c r="D12572" s="189"/>
    </row>
    <row r="12573" spans="2:4">
      <c r="B12573" s="189"/>
      <c r="C12573" s="189"/>
      <c r="D12573" s="189"/>
    </row>
    <row r="12574" spans="2:4">
      <c r="B12574" s="189"/>
      <c r="C12574" s="189"/>
      <c r="D12574" s="189"/>
    </row>
    <row r="12575" spans="2:4">
      <c r="B12575" s="189"/>
      <c r="C12575" s="189"/>
      <c r="D12575" s="189"/>
    </row>
    <row r="12576" spans="2:4">
      <c r="B12576" s="189"/>
      <c r="C12576" s="189"/>
      <c r="D12576" s="189"/>
    </row>
    <row r="12577" spans="2:4">
      <c r="B12577" s="189"/>
      <c r="C12577" s="189"/>
      <c r="D12577" s="189"/>
    </row>
    <row r="12578" spans="2:4">
      <c r="B12578" s="189"/>
      <c r="C12578" s="189"/>
      <c r="D12578" s="189"/>
    </row>
    <row r="12579" spans="2:4">
      <c r="B12579" s="189"/>
      <c r="C12579" s="189"/>
      <c r="D12579" s="189"/>
    </row>
    <row r="12580" spans="2:4">
      <c r="B12580" s="189"/>
      <c r="C12580" s="189"/>
      <c r="D12580" s="189"/>
    </row>
    <row r="12581" spans="2:4">
      <c r="B12581" s="189"/>
      <c r="C12581" s="189"/>
      <c r="D12581" s="189"/>
    </row>
    <row r="12582" spans="2:4">
      <c r="B12582" s="189"/>
      <c r="C12582" s="189"/>
      <c r="D12582" s="189"/>
    </row>
    <row r="12583" spans="2:4">
      <c r="B12583" s="189"/>
      <c r="C12583" s="189"/>
      <c r="D12583" s="189"/>
    </row>
    <row r="12584" spans="2:4">
      <c r="B12584" s="189"/>
      <c r="C12584" s="189"/>
      <c r="D12584" s="189"/>
    </row>
    <row r="12585" spans="2:4">
      <c r="B12585" s="189"/>
      <c r="C12585" s="189"/>
      <c r="D12585" s="189"/>
    </row>
    <row r="12586" spans="2:4">
      <c r="B12586" s="189"/>
      <c r="C12586" s="189"/>
      <c r="D12586" s="189"/>
    </row>
    <row r="12587" spans="2:4">
      <c r="B12587" s="189"/>
      <c r="C12587" s="189"/>
      <c r="D12587" s="189"/>
    </row>
    <row r="12588" spans="2:4">
      <c r="B12588" s="189"/>
      <c r="C12588" s="189"/>
      <c r="D12588" s="189"/>
    </row>
    <row r="12589" spans="2:4">
      <c r="B12589" s="189"/>
      <c r="C12589" s="189"/>
      <c r="D12589" s="189"/>
    </row>
    <row r="12590" spans="2:4">
      <c r="B12590" s="189"/>
      <c r="C12590" s="189"/>
      <c r="D12590" s="189"/>
    </row>
    <row r="12591" spans="2:4">
      <c r="B12591" s="189"/>
      <c r="C12591" s="189"/>
      <c r="D12591" s="189"/>
    </row>
    <row r="12592" spans="2:4">
      <c r="B12592" s="189"/>
      <c r="C12592" s="189"/>
      <c r="D12592" s="189"/>
    </row>
    <row r="12593" spans="2:4">
      <c r="B12593" s="189"/>
      <c r="C12593" s="189"/>
      <c r="D12593" s="189"/>
    </row>
    <row r="12594" spans="2:4">
      <c r="B12594" s="189"/>
      <c r="C12594" s="189"/>
      <c r="D12594" s="189"/>
    </row>
    <row r="12595" spans="2:4">
      <c r="B12595" s="189"/>
      <c r="C12595" s="189"/>
      <c r="D12595" s="189"/>
    </row>
    <row r="12596" spans="2:4">
      <c r="B12596" s="189"/>
      <c r="C12596" s="189"/>
      <c r="D12596" s="189"/>
    </row>
    <row r="12597" spans="2:4">
      <c r="B12597" s="189"/>
      <c r="C12597" s="189"/>
      <c r="D12597" s="189"/>
    </row>
    <row r="12598" spans="2:4">
      <c r="B12598" s="189"/>
      <c r="C12598" s="189"/>
      <c r="D12598" s="189"/>
    </row>
    <row r="12599" spans="2:4">
      <c r="B12599" s="189"/>
      <c r="C12599" s="189"/>
      <c r="D12599" s="189"/>
    </row>
    <row r="12600" spans="2:4">
      <c r="B12600" s="189"/>
      <c r="C12600" s="189"/>
      <c r="D12600" s="189"/>
    </row>
    <row r="12601" spans="2:4">
      <c r="B12601" s="189"/>
      <c r="C12601" s="189"/>
      <c r="D12601" s="189"/>
    </row>
    <row r="12602" spans="2:4">
      <c r="B12602" s="189"/>
      <c r="C12602" s="189"/>
      <c r="D12602" s="189"/>
    </row>
    <row r="12603" spans="2:4">
      <c r="B12603" s="189"/>
      <c r="C12603" s="189"/>
      <c r="D12603" s="189"/>
    </row>
    <row r="12604" spans="2:4">
      <c r="B12604" s="189"/>
      <c r="C12604" s="189"/>
      <c r="D12604" s="189"/>
    </row>
    <row r="12605" spans="2:4">
      <c r="B12605" s="189"/>
      <c r="C12605" s="189"/>
      <c r="D12605" s="189"/>
    </row>
    <row r="12606" spans="2:4">
      <c r="B12606" s="189"/>
      <c r="C12606" s="189"/>
      <c r="D12606" s="189"/>
    </row>
    <row r="12607" spans="2:4">
      <c r="B12607" s="189"/>
      <c r="C12607" s="189"/>
      <c r="D12607" s="189"/>
    </row>
    <row r="12608" spans="2:4">
      <c r="B12608" s="189"/>
      <c r="C12608" s="189"/>
      <c r="D12608" s="189"/>
    </row>
    <row r="12609" spans="2:4">
      <c r="B12609" s="189"/>
      <c r="C12609" s="189"/>
      <c r="D12609" s="189"/>
    </row>
    <row r="12610" spans="2:4">
      <c r="B12610" s="189"/>
      <c r="C12610" s="189"/>
      <c r="D12610" s="189"/>
    </row>
    <row r="12611" spans="2:4">
      <c r="B12611" s="189"/>
      <c r="C12611" s="189"/>
      <c r="D12611" s="189"/>
    </row>
    <row r="12612" spans="2:4">
      <c r="B12612" s="189"/>
      <c r="C12612" s="189"/>
      <c r="D12612" s="189"/>
    </row>
    <row r="12613" spans="2:4">
      <c r="B12613" s="189"/>
      <c r="C12613" s="189"/>
      <c r="D12613" s="189"/>
    </row>
    <row r="12614" spans="2:4">
      <c r="B12614" s="189"/>
      <c r="C12614" s="189"/>
      <c r="D12614" s="189"/>
    </row>
    <row r="12615" spans="2:4">
      <c r="B12615" s="189"/>
      <c r="C12615" s="189"/>
      <c r="D12615" s="189"/>
    </row>
    <row r="12616" spans="2:4">
      <c r="B12616" s="189"/>
      <c r="C12616" s="189"/>
      <c r="D12616" s="189"/>
    </row>
    <row r="12617" spans="2:4">
      <c r="B12617" s="189"/>
      <c r="C12617" s="189"/>
      <c r="D12617" s="189"/>
    </row>
    <row r="12618" spans="2:4">
      <c r="B12618" s="189"/>
      <c r="C12618" s="189"/>
      <c r="D12618" s="189"/>
    </row>
    <row r="12619" spans="2:4">
      <c r="B12619" s="189"/>
      <c r="C12619" s="189"/>
      <c r="D12619" s="189"/>
    </row>
    <row r="12620" spans="2:4">
      <c r="B12620" s="189"/>
      <c r="C12620" s="189"/>
      <c r="D12620" s="189"/>
    </row>
    <row r="12621" spans="2:4">
      <c r="B12621" s="189"/>
      <c r="C12621" s="189"/>
      <c r="D12621" s="189"/>
    </row>
    <row r="12622" spans="2:4">
      <c r="B12622" s="189"/>
      <c r="C12622" s="189"/>
      <c r="D12622" s="189"/>
    </row>
    <row r="12623" spans="2:4">
      <c r="B12623" s="189"/>
      <c r="C12623" s="189"/>
      <c r="D12623" s="189"/>
    </row>
    <row r="12624" spans="2:4">
      <c r="B12624" s="189"/>
      <c r="C12624" s="189"/>
      <c r="D12624" s="189"/>
    </row>
    <row r="12625" spans="2:4">
      <c r="B12625" s="189"/>
      <c r="C12625" s="189"/>
      <c r="D12625" s="189"/>
    </row>
    <row r="12626" spans="2:4">
      <c r="B12626" s="189"/>
      <c r="C12626" s="189"/>
      <c r="D12626" s="189"/>
    </row>
    <row r="12627" spans="2:4">
      <c r="B12627" s="189"/>
      <c r="C12627" s="189"/>
      <c r="D12627" s="189"/>
    </row>
    <row r="12628" spans="2:4">
      <c r="B12628" s="189"/>
      <c r="C12628" s="189"/>
      <c r="D12628" s="189"/>
    </row>
    <row r="12629" spans="2:4">
      <c r="B12629" s="189"/>
      <c r="C12629" s="189"/>
      <c r="D12629" s="189"/>
    </row>
    <row r="12630" spans="2:4">
      <c r="B12630" s="189"/>
      <c r="C12630" s="189"/>
      <c r="D12630" s="189"/>
    </row>
    <row r="12631" spans="2:4">
      <c r="B12631" s="189"/>
      <c r="C12631" s="189"/>
      <c r="D12631" s="189"/>
    </row>
    <row r="12632" spans="2:4">
      <c r="B12632" s="189"/>
      <c r="C12632" s="189"/>
      <c r="D12632" s="189"/>
    </row>
    <row r="12633" spans="2:4">
      <c r="B12633" s="189"/>
      <c r="C12633" s="189"/>
      <c r="D12633" s="189"/>
    </row>
    <row r="12634" spans="2:4">
      <c r="B12634" s="189"/>
      <c r="C12634" s="189"/>
      <c r="D12634" s="189"/>
    </row>
    <row r="12635" spans="2:4">
      <c r="B12635" s="189"/>
      <c r="C12635" s="189"/>
      <c r="D12635" s="189"/>
    </row>
    <row r="12636" spans="2:4">
      <c r="B12636" s="189"/>
      <c r="C12636" s="189"/>
      <c r="D12636" s="189"/>
    </row>
    <row r="12637" spans="2:4">
      <c r="B12637" s="189"/>
      <c r="C12637" s="189"/>
      <c r="D12637" s="189"/>
    </row>
    <row r="12638" spans="2:4">
      <c r="B12638" s="189"/>
      <c r="C12638" s="189"/>
      <c r="D12638" s="189"/>
    </row>
    <row r="12639" spans="2:4">
      <c r="B12639" s="189"/>
      <c r="C12639" s="189"/>
      <c r="D12639" s="189"/>
    </row>
    <row r="12640" spans="2:4">
      <c r="B12640" s="189"/>
      <c r="C12640" s="189"/>
      <c r="D12640" s="189"/>
    </row>
    <row r="12641" spans="2:4">
      <c r="B12641" s="189"/>
      <c r="C12641" s="189"/>
      <c r="D12641" s="189"/>
    </row>
    <row r="12642" spans="2:4">
      <c r="B12642" s="189"/>
      <c r="C12642" s="189"/>
      <c r="D12642" s="189"/>
    </row>
    <row r="12643" spans="2:4">
      <c r="B12643" s="189"/>
      <c r="C12643" s="189"/>
      <c r="D12643" s="189"/>
    </row>
    <row r="12644" spans="2:4">
      <c r="B12644" s="189"/>
      <c r="C12644" s="189"/>
      <c r="D12644" s="189"/>
    </row>
    <row r="12645" spans="2:4">
      <c r="B12645" s="189"/>
      <c r="C12645" s="189"/>
      <c r="D12645" s="189"/>
    </row>
    <row r="12646" spans="2:4">
      <c r="B12646" s="189"/>
      <c r="C12646" s="189"/>
      <c r="D12646" s="189"/>
    </row>
    <row r="12647" spans="2:4">
      <c r="B12647" s="189"/>
      <c r="C12647" s="189"/>
      <c r="D12647" s="189"/>
    </row>
    <row r="12648" spans="2:4">
      <c r="B12648" s="189"/>
      <c r="C12648" s="189"/>
      <c r="D12648" s="189"/>
    </row>
    <row r="12649" spans="2:4">
      <c r="B12649" s="189"/>
      <c r="C12649" s="189"/>
      <c r="D12649" s="189"/>
    </row>
    <row r="12650" spans="2:4">
      <c r="B12650" s="189"/>
      <c r="C12650" s="189"/>
      <c r="D12650" s="189"/>
    </row>
    <row r="12651" spans="2:4">
      <c r="B12651" s="189"/>
      <c r="C12651" s="189"/>
      <c r="D12651" s="189"/>
    </row>
    <row r="12652" spans="2:4">
      <c r="B12652" s="189"/>
      <c r="C12652" s="189"/>
      <c r="D12652" s="189"/>
    </row>
    <row r="12653" spans="2:4">
      <c r="B12653" s="189"/>
      <c r="C12653" s="189"/>
      <c r="D12653" s="189"/>
    </row>
    <row r="12654" spans="2:4">
      <c r="B12654" s="189"/>
      <c r="C12654" s="189"/>
      <c r="D12654" s="189"/>
    </row>
    <row r="12655" spans="2:4">
      <c r="B12655" s="189"/>
      <c r="C12655" s="189"/>
      <c r="D12655" s="189"/>
    </row>
    <row r="12656" spans="2:4">
      <c r="B12656" s="189"/>
      <c r="C12656" s="189"/>
      <c r="D12656" s="189"/>
    </row>
    <row r="12657" spans="2:4">
      <c r="B12657" s="189"/>
      <c r="C12657" s="189"/>
      <c r="D12657" s="189"/>
    </row>
    <row r="12658" spans="2:4">
      <c r="B12658" s="189"/>
      <c r="C12658" s="189"/>
      <c r="D12658" s="189"/>
    </row>
    <row r="12659" spans="2:4">
      <c r="B12659" s="189"/>
      <c r="C12659" s="189"/>
      <c r="D12659" s="189"/>
    </row>
    <row r="12660" spans="2:4">
      <c r="B12660" s="189"/>
      <c r="C12660" s="189"/>
      <c r="D12660" s="189"/>
    </row>
    <row r="12661" spans="2:4">
      <c r="B12661" s="189"/>
      <c r="C12661" s="189"/>
      <c r="D12661" s="189"/>
    </row>
    <row r="12662" spans="2:4">
      <c r="B12662" s="189"/>
      <c r="C12662" s="189"/>
      <c r="D12662" s="189"/>
    </row>
    <row r="12663" spans="2:4">
      <c r="B12663" s="189"/>
      <c r="C12663" s="189"/>
      <c r="D12663" s="189"/>
    </row>
    <row r="12664" spans="2:4">
      <c r="B12664" s="189"/>
      <c r="C12664" s="189"/>
      <c r="D12664" s="189"/>
    </row>
    <row r="12665" spans="2:4">
      <c r="B12665" s="189"/>
      <c r="C12665" s="189"/>
      <c r="D12665" s="189"/>
    </row>
    <row r="12666" spans="2:4">
      <c r="B12666" s="189"/>
      <c r="C12666" s="189"/>
      <c r="D12666" s="189"/>
    </row>
    <row r="12667" spans="2:4">
      <c r="B12667" s="189"/>
      <c r="C12667" s="189"/>
      <c r="D12667" s="189"/>
    </row>
    <row r="12668" spans="2:4">
      <c r="B12668" s="189"/>
      <c r="C12668" s="189"/>
      <c r="D12668" s="189"/>
    </row>
    <row r="12669" spans="2:4">
      <c r="B12669" s="189"/>
      <c r="C12669" s="189"/>
      <c r="D12669" s="189"/>
    </row>
    <row r="12670" spans="2:4">
      <c r="B12670" s="189"/>
      <c r="C12670" s="189"/>
      <c r="D12670" s="189"/>
    </row>
    <row r="12671" spans="2:4">
      <c r="B12671" s="189"/>
      <c r="C12671" s="189"/>
      <c r="D12671" s="189"/>
    </row>
    <row r="12672" spans="2:4">
      <c r="B12672" s="189"/>
      <c r="C12672" s="189"/>
      <c r="D12672" s="189"/>
    </row>
    <row r="12673" spans="2:4">
      <c r="B12673" s="189"/>
      <c r="C12673" s="189"/>
      <c r="D12673" s="189"/>
    </row>
    <row r="12674" spans="2:4">
      <c r="B12674" s="189"/>
      <c r="C12674" s="189"/>
      <c r="D12674" s="189"/>
    </row>
    <row r="12675" spans="2:4">
      <c r="B12675" s="189"/>
      <c r="C12675" s="189"/>
      <c r="D12675" s="189"/>
    </row>
    <row r="12676" spans="2:4">
      <c r="B12676" s="189"/>
      <c r="C12676" s="189"/>
      <c r="D12676" s="189"/>
    </row>
    <row r="12677" spans="2:4">
      <c r="B12677" s="189"/>
      <c r="C12677" s="189"/>
      <c r="D12677" s="189"/>
    </row>
    <row r="12678" spans="2:4">
      <c r="B12678" s="189"/>
      <c r="C12678" s="189"/>
      <c r="D12678" s="189"/>
    </row>
    <row r="12679" spans="2:4">
      <c r="B12679" s="189"/>
      <c r="C12679" s="189"/>
      <c r="D12679" s="189"/>
    </row>
    <row r="12680" spans="2:4">
      <c r="B12680" s="189"/>
      <c r="C12680" s="189"/>
      <c r="D12680" s="189"/>
    </row>
    <row r="12681" spans="2:4">
      <c r="B12681" s="189"/>
      <c r="C12681" s="189"/>
      <c r="D12681" s="189"/>
    </row>
    <row r="12682" spans="2:4">
      <c r="B12682" s="189"/>
      <c r="C12682" s="189"/>
      <c r="D12682" s="189"/>
    </row>
    <row r="12683" spans="2:4">
      <c r="B12683" s="189"/>
      <c r="C12683" s="189"/>
      <c r="D12683" s="189"/>
    </row>
    <row r="12684" spans="2:4">
      <c r="B12684" s="189"/>
      <c r="C12684" s="189"/>
      <c r="D12684" s="189"/>
    </row>
    <row r="12685" spans="2:4">
      <c r="B12685" s="189"/>
      <c r="C12685" s="189"/>
      <c r="D12685" s="189"/>
    </row>
    <row r="12686" spans="2:4">
      <c r="B12686" s="189"/>
      <c r="C12686" s="189"/>
      <c r="D12686" s="189"/>
    </row>
    <row r="12687" spans="2:4">
      <c r="B12687" s="189"/>
      <c r="C12687" s="189"/>
      <c r="D12687" s="189"/>
    </row>
    <row r="12688" spans="2:4">
      <c r="B12688" s="189"/>
      <c r="C12688" s="189"/>
      <c r="D12688" s="189"/>
    </row>
    <row r="12689" spans="2:4">
      <c r="B12689" s="189"/>
      <c r="C12689" s="189"/>
      <c r="D12689" s="189"/>
    </row>
    <row r="12690" spans="2:4">
      <c r="B12690" s="189"/>
      <c r="C12690" s="189"/>
      <c r="D12690" s="189"/>
    </row>
    <row r="12691" spans="2:4">
      <c r="B12691" s="189"/>
      <c r="C12691" s="189"/>
      <c r="D12691" s="189"/>
    </row>
    <row r="12692" spans="2:4">
      <c r="B12692" s="189"/>
      <c r="C12692" s="189"/>
      <c r="D12692" s="189"/>
    </row>
    <row r="12693" spans="2:4">
      <c r="B12693" s="189"/>
      <c r="C12693" s="189"/>
      <c r="D12693" s="189"/>
    </row>
    <row r="12694" spans="2:4">
      <c r="B12694" s="189"/>
      <c r="C12694" s="189"/>
      <c r="D12694" s="189"/>
    </row>
    <row r="12695" spans="2:4">
      <c r="B12695" s="189"/>
      <c r="C12695" s="189"/>
      <c r="D12695" s="189"/>
    </row>
    <row r="12696" spans="2:4">
      <c r="B12696" s="189"/>
      <c r="C12696" s="189"/>
      <c r="D12696" s="189"/>
    </row>
    <row r="12697" spans="2:4">
      <c r="B12697" s="189"/>
      <c r="C12697" s="189"/>
      <c r="D12697" s="189"/>
    </row>
    <row r="12698" spans="2:4">
      <c r="B12698" s="189"/>
      <c r="C12698" s="189"/>
      <c r="D12698" s="189"/>
    </row>
    <row r="12699" spans="2:4">
      <c r="B12699" s="189"/>
      <c r="C12699" s="189"/>
      <c r="D12699" s="189"/>
    </row>
    <row r="12700" spans="2:4">
      <c r="B12700" s="189"/>
      <c r="C12700" s="189"/>
      <c r="D12700" s="189"/>
    </row>
    <row r="12701" spans="2:4">
      <c r="B12701" s="189"/>
      <c r="C12701" s="189"/>
      <c r="D12701" s="189"/>
    </row>
    <row r="12702" spans="2:4">
      <c r="B12702" s="189"/>
      <c r="C12702" s="189"/>
      <c r="D12702" s="189"/>
    </row>
    <row r="12703" spans="2:4">
      <c r="B12703" s="189"/>
      <c r="C12703" s="189"/>
      <c r="D12703" s="189"/>
    </row>
    <row r="12704" spans="2:4">
      <c r="B12704" s="189"/>
      <c r="C12704" s="189"/>
      <c r="D12704" s="189"/>
    </row>
    <row r="12705" spans="2:4">
      <c r="B12705" s="189"/>
      <c r="C12705" s="189"/>
      <c r="D12705" s="189"/>
    </row>
    <row r="12706" spans="2:4">
      <c r="B12706" s="189"/>
      <c r="C12706" s="189"/>
      <c r="D12706" s="189"/>
    </row>
    <row r="12707" spans="2:4">
      <c r="B12707" s="189"/>
      <c r="C12707" s="189"/>
      <c r="D12707" s="189"/>
    </row>
    <row r="12708" spans="2:4">
      <c r="B12708" s="189"/>
      <c r="C12708" s="189"/>
      <c r="D12708" s="189"/>
    </row>
    <row r="12709" spans="2:4">
      <c r="B12709" s="189"/>
      <c r="C12709" s="189"/>
      <c r="D12709" s="189"/>
    </row>
    <row r="12710" spans="2:4">
      <c r="B12710" s="189"/>
      <c r="C12710" s="189"/>
      <c r="D12710" s="189"/>
    </row>
    <row r="12711" spans="2:4">
      <c r="B12711" s="189"/>
      <c r="C12711" s="189"/>
      <c r="D12711" s="189"/>
    </row>
    <row r="12712" spans="2:4">
      <c r="B12712" s="189"/>
      <c r="C12712" s="189"/>
      <c r="D12712" s="189"/>
    </row>
    <row r="12713" spans="2:4">
      <c r="B12713" s="189"/>
      <c r="C12713" s="189"/>
      <c r="D12713" s="189"/>
    </row>
    <row r="12714" spans="2:4">
      <c r="B12714" s="189"/>
      <c r="C12714" s="189"/>
      <c r="D12714" s="189"/>
    </row>
    <row r="12715" spans="2:4">
      <c r="B12715" s="189"/>
      <c r="C12715" s="189"/>
      <c r="D12715" s="189"/>
    </row>
    <row r="12716" spans="2:4">
      <c r="B12716" s="189"/>
      <c r="C12716" s="189"/>
      <c r="D12716" s="189"/>
    </row>
    <row r="12717" spans="2:4">
      <c r="B12717" s="189"/>
      <c r="C12717" s="189"/>
      <c r="D12717" s="189"/>
    </row>
    <row r="12718" spans="2:4">
      <c r="B12718" s="189"/>
      <c r="C12718" s="189"/>
      <c r="D12718" s="189"/>
    </row>
    <row r="12719" spans="2:4">
      <c r="B12719" s="189"/>
      <c r="C12719" s="189"/>
      <c r="D12719" s="189"/>
    </row>
    <row r="12720" spans="2:4">
      <c r="B12720" s="189"/>
      <c r="C12720" s="189"/>
      <c r="D12720" s="189"/>
    </row>
    <row r="12721" spans="2:4">
      <c r="B12721" s="189"/>
      <c r="C12721" s="189"/>
      <c r="D12721" s="189"/>
    </row>
    <row r="12722" spans="2:4">
      <c r="B12722" s="189"/>
      <c r="C12722" s="189"/>
      <c r="D12722" s="189"/>
    </row>
    <row r="12723" spans="2:4">
      <c r="B12723" s="189"/>
      <c r="C12723" s="189"/>
      <c r="D12723" s="189"/>
    </row>
    <row r="12724" spans="2:4">
      <c r="B12724" s="189"/>
      <c r="C12724" s="189"/>
      <c r="D12724" s="189"/>
    </row>
    <row r="12725" spans="2:4">
      <c r="B12725" s="189"/>
      <c r="C12725" s="189"/>
      <c r="D12725" s="189"/>
    </row>
    <row r="12726" spans="2:4">
      <c r="B12726" s="189"/>
      <c r="C12726" s="189"/>
      <c r="D12726" s="189"/>
    </row>
    <row r="12727" spans="2:4">
      <c r="B12727" s="189"/>
      <c r="C12727" s="189"/>
      <c r="D12727" s="189"/>
    </row>
    <row r="12728" spans="2:4">
      <c r="B12728" s="189"/>
      <c r="C12728" s="189"/>
      <c r="D12728" s="189"/>
    </row>
    <row r="12729" spans="2:4">
      <c r="B12729" s="189"/>
      <c r="C12729" s="189"/>
      <c r="D12729" s="189"/>
    </row>
    <row r="12730" spans="2:4">
      <c r="B12730" s="189"/>
      <c r="C12730" s="189"/>
      <c r="D12730" s="189"/>
    </row>
    <row r="12731" spans="2:4">
      <c r="B12731" s="189"/>
      <c r="C12731" s="189"/>
      <c r="D12731" s="189"/>
    </row>
    <row r="12732" spans="2:4">
      <c r="B12732" s="189"/>
      <c r="C12732" s="189"/>
      <c r="D12732" s="189"/>
    </row>
    <row r="12733" spans="2:4">
      <c r="B12733" s="189"/>
      <c r="C12733" s="189"/>
      <c r="D12733" s="189"/>
    </row>
    <row r="12734" spans="2:4">
      <c r="B12734" s="189"/>
      <c r="C12734" s="189"/>
      <c r="D12734" s="189"/>
    </row>
    <row r="12735" spans="2:4">
      <c r="B12735" s="189"/>
      <c r="C12735" s="189"/>
      <c r="D12735" s="189"/>
    </row>
    <row r="12736" spans="2:4">
      <c r="B12736" s="189"/>
      <c r="C12736" s="189"/>
      <c r="D12736" s="189"/>
    </row>
    <row r="12737" spans="2:4">
      <c r="B12737" s="189"/>
      <c r="C12737" s="189"/>
      <c r="D12737" s="189"/>
    </row>
    <row r="12738" spans="2:4">
      <c r="B12738" s="189"/>
      <c r="C12738" s="189"/>
      <c r="D12738" s="189"/>
    </row>
    <row r="12739" spans="2:4">
      <c r="B12739" s="189"/>
      <c r="C12739" s="189"/>
      <c r="D12739" s="189"/>
    </row>
    <row r="12740" spans="2:4">
      <c r="B12740" s="189"/>
      <c r="C12740" s="189"/>
      <c r="D12740" s="189"/>
    </row>
    <row r="12741" spans="2:4">
      <c r="B12741" s="189"/>
      <c r="C12741" s="189"/>
      <c r="D12741" s="189"/>
    </row>
    <row r="12742" spans="2:4">
      <c r="B12742" s="189"/>
      <c r="C12742" s="189"/>
      <c r="D12742" s="189"/>
    </row>
    <row r="12743" spans="2:4">
      <c r="B12743" s="189"/>
      <c r="C12743" s="189"/>
      <c r="D12743" s="189"/>
    </row>
    <row r="12744" spans="2:4">
      <c r="B12744" s="189"/>
      <c r="C12744" s="189"/>
      <c r="D12744" s="189"/>
    </row>
    <row r="12745" spans="2:4">
      <c r="B12745" s="189"/>
      <c r="C12745" s="189"/>
      <c r="D12745" s="189"/>
    </row>
    <row r="12746" spans="2:4">
      <c r="B12746" s="189"/>
      <c r="C12746" s="189"/>
      <c r="D12746" s="189"/>
    </row>
    <row r="12747" spans="2:4">
      <c r="B12747" s="189"/>
      <c r="C12747" s="189"/>
      <c r="D12747" s="189"/>
    </row>
    <row r="12748" spans="2:4">
      <c r="B12748" s="189"/>
      <c r="C12748" s="189"/>
      <c r="D12748" s="189"/>
    </row>
    <row r="12749" spans="2:4">
      <c r="B12749" s="189"/>
      <c r="C12749" s="189"/>
      <c r="D12749" s="189"/>
    </row>
    <row r="12750" spans="2:4">
      <c r="B12750" s="189"/>
      <c r="C12750" s="189"/>
      <c r="D12750" s="189"/>
    </row>
    <row r="12751" spans="2:4">
      <c r="B12751" s="189"/>
      <c r="C12751" s="189"/>
      <c r="D12751" s="189"/>
    </row>
    <row r="12752" spans="2:4">
      <c r="B12752" s="189"/>
      <c r="C12752" s="189"/>
      <c r="D12752" s="189"/>
    </row>
    <row r="12753" spans="2:4">
      <c r="B12753" s="189"/>
      <c r="C12753" s="189"/>
      <c r="D12753" s="189"/>
    </row>
    <row r="12754" spans="2:4">
      <c r="B12754" s="189"/>
      <c r="C12754" s="189"/>
      <c r="D12754" s="189"/>
    </row>
    <row r="12755" spans="2:4">
      <c r="B12755" s="189"/>
      <c r="C12755" s="189"/>
      <c r="D12755" s="189"/>
    </row>
    <row r="12756" spans="2:4">
      <c r="B12756" s="189"/>
      <c r="C12756" s="189"/>
      <c r="D12756" s="189"/>
    </row>
    <row r="12757" spans="2:4">
      <c r="B12757" s="189"/>
      <c r="C12757" s="189"/>
      <c r="D12757" s="189"/>
    </row>
    <row r="12758" spans="2:4">
      <c r="B12758" s="189"/>
      <c r="C12758" s="189"/>
      <c r="D12758" s="189"/>
    </row>
    <row r="12759" spans="2:4">
      <c r="B12759" s="189"/>
      <c r="C12759" s="189"/>
      <c r="D12759" s="189"/>
    </row>
    <row r="12760" spans="2:4">
      <c r="B12760" s="189"/>
      <c r="C12760" s="189"/>
      <c r="D12760" s="189"/>
    </row>
    <row r="12761" spans="2:4">
      <c r="B12761" s="189"/>
      <c r="C12761" s="189"/>
      <c r="D12761" s="189"/>
    </row>
    <row r="12762" spans="2:4">
      <c r="B12762" s="189"/>
      <c r="C12762" s="189"/>
      <c r="D12762" s="189"/>
    </row>
    <row r="12763" spans="2:4">
      <c r="B12763" s="189"/>
      <c r="C12763" s="189"/>
      <c r="D12763" s="189"/>
    </row>
    <row r="12764" spans="2:4">
      <c r="B12764" s="189"/>
      <c r="C12764" s="189"/>
      <c r="D12764" s="189"/>
    </row>
    <row r="12765" spans="2:4">
      <c r="B12765" s="189"/>
      <c r="C12765" s="189"/>
      <c r="D12765" s="189"/>
    </row>
    <row r="12766" spans="2:4">
      <c r="B12766" s="189"/>
      <c r="C12766" s="189"/>
      <c r="D12766" s="189"/>
    </row>
    <row r="12767" spans="2:4">
      <c r="B12767" s="189"/>
      <c r="C12767" s="189"/>
      <c r="D12767" s="189"/>
    </row>
    <row r="12768" spans="2:4">
      <c r="B12768" s="189"/>
      <c r="C12768" s="189"/>
      <c r="D12768" s="189"/>
    </row>
    <row r="12769" spans="2:4">
      <c r="B12769" s="189"/>
      <c r="C12769" s="189"/>
      <c r="D12769" s="189"/>
    </row>
    <row r="12770" spans="2:4">
      <c r="B12770" s="189"/>
      <c r="C12770" s="189"/>
      <c r="D12770" s="189"/>
    </row>
    <row r="12771" spans="2:4">
      <c r="B12771" s="189"/>
      <c r="C12771" s="189"/>
      <c r="D12771" s="189"/>
    </row>
    <row r="12772" spans="2:4">
      <c r="B12772" s="189"/>
      <c r="C12772" s="189"/>
      <c r="D12772" s="189"/>
    </row>
    <row r="12773" spans="2:4">
      <c r="B12773" s="189"/>
      <c r="C12773" s="189"/>
      <c r="D12773" s="189"/>
    </row>
    <row r="12774" spans="2:4">
      <c r="B12774" s="189"/>
      <c r="C12774" s="189"/>
      <c r="D12774" s="189"/>
    </row>
    <row r="12775" spans="2:4">
      <c r="B12775" s="189"/>
      <c r="C12775" s="189"/>
      <c r="D12775" s="189"/>
    </row>
    <row r="12776" spans="2:4">
      <c r="B12776" s="189"/>
      <c r="C12776" s="189"/>
      <c r="D12776" s="189"/>
    </row>
    <row r="12777" spans="2:4">
      <c r="B12777" s="189"/>
      <c r="C12777" s="189"/>
      <c r="D12777" s="189"/>
    </row>
    <row r="12778" spans="2:4">
      <c r="B12778" s="189"/>
      <c r="C12778" s="189"/>
      <c r="D12778" s="189"/>
    </row>
    <row r="12779" spans="2:4">
      <c r="B12779" s="189"/>
      <c r="C12779" s="189"/>
      <c r="D12779" s="189"/>
    </row>
    <row r="12780" spans="2:4">
      <c r="B12780" s="189"/>
      <c r="C12780" s="189"/>
      <c r="D12780" s="189"/>
    </row>
    <row r="12781" spans="2:4">
      <c r="B12781" s="189"/>
      <c r="C12781" s="189"/>
      <c r="D12781" s="189"/>
    </row>
    <row r="12782" spans="2:4">
      <c r="B12782" s="189"/>
      <c r="C12782" s="189"/>
      <c r="D12782" s="189"/>
    </row>
    <row r="12783" spans="2:4">
      <c r="B12783" s="189"/>
      <c r="C12783" s="189"/>
      <c r="D12783" s="189"/>
    </row>
    <row r="12784" spans="2:4">
      <c r="B12784" s="189"/>
      <c r="C12784" s="189"/>
      <c r="D12784" s="189"/>
    </row>
    <row r="12785" spans="2:4">
      <c r="B12785" s="189"/>
      <c r="C12785" s="189"/>
      <c r="D12785" s="189"/>
    </row>
    <row r="12786" spans="2:4">
      <c r="B12786" s="189"/>
      <c r="C12786" s="189"/>
      <c r="D12786" s="189"/>
    </row>
    <row r="12787" spans="2:4">
      <c r="B12787" s="189"/>
      <c r="C12787" s="189"/>
      <c r="D12787" s="189"/>
    </row>
    <row r="12788" spans="2:4">
      <c r="B12788" s="189"/>
      <c r="C12788" s="189"/>
      <c r="D12788" s="189"/>
    </row>
    <row r="12789" spans="2:4">
      <c r="B12789" s="189"/>
      <c r="C12789" s="189"/>
      <c r="D12789" s="189"/>
    </row>
    <row r="12790" spans="2:4">
      <c r="B12790" s="189"/>
      <c r="C12790" s="189"/>
      <c r="D12790" s="189"/>
    </row>
    <row r="12791" spans="2:4">
      <c r="B12791" s="189"/>
      <c r="C12791" s="189"/>
      <c r="D12791" s="189"/>
    </row>
    <row r="12792" spans="2:4">
      <c r="B12792" s="189"/>
      <c r="C12792" s="189"/>
      <c r="D12792" s="189"/>
    </row>
    <row r="12793" spans="2:4">
      <c r="B12793" s="189"/>
      <c r="C12793" s="189"/>
      <c r="D12793" s="189"/>
    </row>
    <row r="12794" spans="2:4">
      <c r="B12794" s="189"/>
      <c r="C12794" s="189"/>
      <c r="D12794" s="189"/>
    </row>
    <row r="12795" spans="2:4">
      <c r="B12795" s="189"/>
      <c r="C12795" s="189"/>
      <c r="D12795" s="189"/>
    </row>
    <row r="12796" spans="2:4">
      <c r="B12796" s="189"/>
      <c r="C12796" s="189"/>
      <c r="D12796" s="189"/>
    </row>
    <row r="12797" spans="2:4">
      <c r="B12797" s="189"/>
      <c r="C12797" s="189"/>
      <c r="D12797" s="189"/>
    </row>
    <row r="12798" spans="2:4">
      <c r="B12798" s="189"/>
      <c r="C12798" s="189"/>
      <c r="D12798" s="189"/>
    </row>
    <row r="12799" spans="2:4">
      <c r="B12799" s="189"/>
      <c r="C12799" s="189"/>
      <c r="D12799" s="189"/>
    </row>
    <row r="12800" spans="2:4">
      <c r="B12800" s="189"/>
      <c r="C12800" s="189"/>
      <c r="D12800" s="189"/>
    </row>
    <row r="12801" spans="2:4">
      <c r="B12801" s="189"/>
      <c r="C12801" s="189"/>
      <c r="D12801" s="189"/>
    </row>
    <row r="12802" spans="2:4">
      <c r="B12802" s="189"/>
      <c r="C12802" s="189"/>
      <c r="D12802" s="189"/>
    </row>
    <row r="12803" spans="2:4">
      <c r="B12803" s="189"/>
      <c r="C12803" s="189"/>
      <c r="D12803" s="189"/>
    </row>
    <row r="12804" spans="2:4">
      <c r="B12804" s="189"/>
      <c r="C12804" s="189"/>
      <c r="D12804" s="189"/>
    </row>
    <row r="12805" spans="2:4">
      <c r="B12805" s="189"/>
      <c r="C12805" s="189"/>
      <c r="D12805" s="189"/>
    </row>
    <row r="12806" spans="2:4">
      <c r="B12806" s="189"/>
      <c r="C12806" s="189"/>
      <c r="D12806" s="189"/>
    </row>
    <row r="12807" spans="2:4">
      <c r="B12807" s="189"/>
      <c r="C12807" s="189"/>
      <c r="D12807" s="189"/>
    </row>
    <row r="12808" spans="2:4">
      <c r="B12808" s="189"/>
      <c r="C12808" s="189"/>
      <c r="D12808" s="189"/>
    </row>
    <row r="12809" spans="2:4">
      <c r="B12809" s="189"/>
      <c r="C12809" s="189"/>
      <c r="D12809" s="189"/>
    </row>
    <row r="12810" spans="2:4">
      <c r="B12810" s="189"/>
      <c r="C12810" s="189"/>
      <c r="D12810" s="189"/>
    </row>
    <row r="12811" spans="2:4">
      <c r="B12811" s="189"/>
      <c r="C12811" s="189"/>
      <c r="D12811" s="189"/>
    </row>
    <row r="12812" spans="2:4">
      <c r="B12812" s="189"/>
      <c r="C12812" s="189"/>
      <c r="D12812" s="189"/>
    </row>
    <row r="12813" spans="2:4">
      <c r="B12813" s="189"/>
      <c r="C12813" s="189"/>
      <c r="D12813" s="189"/>
    </row>
    <row r="12814" spans="2:4">
      <c r="B12814" s="189"/>
      <c r="C12814" s="189"/>
      <c r="D12814" s="189"/>
    </row>
    <row r="12815" spans="2:4">
      <c r="B12815" s="189"/>
      <c r="C12815" s="189"/>
      <c r="D12815" s="189"/>
    </row>
    <row r="12816" spans="2:4">
      <c r="B12816" s="189"/>
      <c r="C12816" s="189"/>
      <c r="D12816" s="189"/>
    </row>
    <row r="12817" spans="2:4">
      <c r="B12817" s="189"/>
      <c r="C12817" s="189"/>
      <c r="D12817" s="189"/>
    </row>
    <row r="12818" spans="2:4">
      <c r="B12818" s="189"/>
      <c r="C12818" s="189"/>
      <c r="D12818" s="189"/>
    </row>
    <row r="12819" spans="2:4">
      <c r="B12819" s="189"/>
      <c r="C12819" s="189"/>
      <c r="D12819" s="189"/>
    </row>
    <row r="12820" spans="2:4">
      <c r="B12820" s="189"/>
      <c r="C12820" s="189"/>
      <c r="D12820" s="189"/>
    </row>
    <row r="12821" spans="2:4">
      <c r="B12821" s="189"/>
      <c r="C12821" s="189"/>
      <c r="D12821" s="189"/>
    </row>
    <row r="12822" spans="2:4">
      <c r="B12822" s="189"/>
      <c r="C12822" s="189"/>
      <c r="D12822" s="189"/>
    </row>
    <row r="12823" spans="2:4">
      <c r="B12823" s="189"/>
      <c r="C12823" s="189"/>
      <c r="D12823" s="189"/>
    </row>
    <row r="12824" spans="2:4">
      <c r="B12824" s="189"/>
      <c r="C12824" s="189"/>
      <c r="D12824" s="189"/>
    </row>
    <row r="12825" spans="2:4">
      <c r="B12825" s="189"/>
      <c r="C12825" s="189"/>
      <c r="D12825" s="189"/>
    </row>
    <row r="12826" spans="2:4">
      <c r="B12826" s="189"/>
      <c r="C12826" s="189"/>
      <c r="D12826" s="189"/>
    </row>
    <row r="12827" spans="2:4">
      <c r="B12827" s="189"/>
      <c r="C12827" s="189"/>
      <c r="D12827" s="189"/>
    </row>
    <row r="12828" spans="2:4">
      <c r="B12828" s="189"/>
      <c r="C12828" s="189"/>
      <c r="D12828" s="189"/>
    </row>
    <row r="12829" spans="2:4">
      <c r="B12829" s="189"/>
      <c r="C12829" s="189"/>
      <c r="D12829" s="189"/>
    </row>
    <row r="12830" spans="2:4">
      <c r="B12830" s="189"/>
      <c r="C12830" s="189"/>
      <c r="D12830" s="189"/>
    </row>
    <row r="12831" spans="2:4">
      <c r="B12831" s="189"/>
      <c r="C12831" s="189"/>
      <c r="D12831" s="189"/>
    </row>
    <row r="12832" spans="2:4">
      <c r="B12832" s="189"/>
      <c r="C12832" s="189"/>
      <c r="D12832" s="189"/>
    </row>
    <row r="12833" spans="2:4">
      <c r="B12833" s="189"/>
      <c r="C12833" s="189"/>
      <c r="D12833" s="189"/>
    </row>
    <row r="12834" spans="2:4">
      <c r="B12834" s="189"/>
      <c r="C12834" s="189"/>
      <c r="D12834" s="189"/>
    </row>
    <row r="12835" spans="2:4">
      <c r="B12835" s="189"/>
      <c r="C12835" s="189"/>
      <c r="D12835" s="189"/>
    </row>
    <row r="12836" spans="2:4">
      <c r="B12836" s="189"/>
      <c r="C12836" s="189"/>
      <c r="D12836" s="189"/>
    </row>
    <row r="12837" spans="2:4">
      <c r="B12837" s="189"/>
      <c r="C12837" s="189"/>
      <c r="D12837" s="189"/>
    </row>
    <row r="12838" spans="2:4">
      <c r="B12838" s="189"/>
      <c r="C12838" s="189"/>
      <c r="D12838" s="189"/>
    </row>
    <row r="12839" spans="2:4">
      <c r="B12839" s="189"/>
      <c r="C12839" s="189"/>
      <c r="D12839" s="189"/>
    </row>
    <row r="12840" spans="2:4">
      <c r="B12840" s="189"/>
      <c r="C12840" s="189"/>
      <c r="D12840" s="189"/>
    </row>
    <row r="12841" spans="2:4">
      <c r="B12841" s="189"/>
      <c r="C12841" s="189"/>
      <c r="D12841" s="189"/>
    </row>
    <row r="12842" spans="2:4">
      <c r="B12842" s="189"/>
      <c r="C12842" s="189"/>
      <c r="D12842" s="189"/>
    </row>
    <row r="12843" spans="2:4">
      <c r="B12843" s="189"/>
      <c r="C12843" s="189"/>
      <c r="D12843" s="189"/>
    </row>
    <row r="12844" spans="2:4">
      <c r="B12844" s="189"/>
      <c r="C12844" s="189"/>
      <c r="D12844" s="189"/>
    </row>
    <row r="12845" spans="2:4">
      <c r="B12845" s="189"/>
      <c r="C12845" s="189"/>
      <c r="D12845" s="189"/>
    </row>
    <row r="12846" spans="2:4">
      <c r="B12846" s="189"/>
      <c r="C12846" s="189"/>
      <c r="D12846" s="189"/>
    </row>
    <row r="12847" spans="2:4">
      <c r="B12847" s="189"/>
      <c r="C12847" s="189"/>
      <c r="D12847" s="189"/>
    </row>
    <row r="12848" spans="2:4">
      <c r="B12848" s="189"/>
      <c r="C12848" s="189"/>
      <c r="D12848" s="189"/>
    </row>
    <row r="12849" spans="2:4">
      <c r="B12849" s="189"/>
      <c r="C12849" s="189"/>
      <c r="D12849" s="189"/>
    </row>
    <row r="12850" spans="2:4">
      <c r="B12850" s="189"/>
      <c r="C12850" s="189"/>
      <c r="D12850" s="189"/>
    </row>
    <row r="12851" spans="2:4">
      <c r="B12851" s="189"/>
      <c r="C12851" s="189"/>
      <c r="D12851" s="189"/>
    </row>
    <row r="12852" spans="2:4">
      <c r="B12852" s="189"/>
      <c r="C12852" s="189"/>
      <c r="D12852" s="189"/>
    </row>
    <row r="12853" spans="2:4">
      <c r="B12853" s="189"/>
      <c r="C12853" s="189"/>
      <c r="D12853" s="189"/>
    </row>
    <row r="12854" spans="2:4">
      <c r="B12854" s="189"/>
      <c r="C12854" s="189"/>
      <c r="D12854" s="189"/>
    </row>
    <row r="12855" spans="2:4">
      <c r="B12855" s="189"/>
      <c r="C12855" s="189"/>
      <c r="D12855" s="189"/>
    </row>
    <row r="12856" spans="2:4">
      <c r="B12856" s="189"/>
      <c r="C12856" s="189"/>
      <c r="D12856" s="189"/>
    </row>
    <row r="12857" spans="2:4">
      <c r="B12857" s="189"/>
      <c r="C12857" s="189"/>
      <c r="D12857" s="189"/>
    </row>
    <row r="12858" spans="2:4">
      <c r="B12858" s="189"/>
      <c r="C12858" s="189"/>
      <c r="D12858" s="189"/>
    </row>
    <row r="12859" spans="2:4">
      <c r="B12859" s="189"/>
      <c r="C12859" s="189"/>
      <c r="D12859" s="189"/>
    </row>
    <row r="12860" spans="2:4">
      <c r="B12860" s="189"/>
      <c r="C12860" s="189"/>
      <c r="D12860" s="189"/>
    </row>
    <row r="12861" spans="2:4">
      <c r="B12861" s="189"/>
      <c r="C12861" s="189"/>
      <c r="D12861" s="189"/>
    </row>
    <row r="12862" spans="2:4">
      <c r="B12862" s="189"/>
      <c r="C12862" s="189"/>
      <c r="D12862" s="189"/>
    </row>
    <row r="12863" spans="2:4">
      <c r="B12863" s="189"/>
      <c r="C12863" s="189"/>
      <c r="D12863" s="189"/>
    </row>
    <row r="12864" spans="2:4">
      <c r="B12864" s="189"/>
      <c r="C12864" s="189"/>
      <c r="D12864" s="189"/>
    </row>
    <row r="12865" spans="2:4">
      <c r="B12865" s="189"/>
      <c r="C12865" s="189"/>
      <c r="D12865" s="189"/>
    </row>
    <row r="12866" spans="2:4">
      <c r="B12866" s="189"/>
      <c r="C12866" s="189"/>
      <c r="D12866" s="189"/>
    </row>
    <row r="12867" spans="2:4">
      <c r="B12867" s="189"/>
      <c r="C12867" s="189"/>
      <c r="D12867" s="189"/>
    </row>
    <row r="12868" spans="2:4">
      <c r="B12868" s="189"/>
      <c r="C12868" s="189"/>
      <c r="D12868" s="189"/>
    </row>
    <row r="12869" spans="2:4">
      <c r="B12869" s="189"/>
      <c r="C12869" s="189"/>
      <c r="D12869" s="189"/>
    </row>
    <row r="12870" spans="2:4">
      <c r="B12870" s="189"/>
      <c r="C12870" s="189"/>
      <c r="D12870" s="189"/>
    </row>
    <row r="12871" spans="2:4">
      <c r="B12871" s="189"/>
      <c r="C12871" s="189"/>
      <c r="D12871" s="189"/>
    </row>
    <row r="12872" spans="2:4">
      <c r="B12872" s="189"/>
      <c r="C12872" s="189"/>
      <c r="D12872" s="189"/>
    </row>
    <row r="12873" spans="2:4">
      <c r="B12873" s="189"/>
      <c r="C12873" s="189"/>
      <c r="D12873" s="189"/>
    </row>
    <row r="12874" spans="2:4">
      <c r="B12874" s="189"/>
      <c r="C12874" s="189"/>
      <c r="D12874" s="189"/>
    </row>
    <row r="12875" spans="2:4">
      <c r="B12875" s="189"/>
      <c r="C12875" s="189"/>
      <c r="D12875" s="189"/>
    </row>
    <row r="12876" spans="2:4">
      <c r="B12876" s="189"/>
      <c r="C12876" s="189"/>
      <c r="D12876" s="189"/>
    </row>
    <row r="12877" spans="2:4">
      <c r="B12877" s="189"/>
      <c r="C12877" s="189"/>
      <c r="D12877" s="189"/>
    </row>
    <row r="12878" spans="2:4">
      <c r="B12878" s="189"/>
      <c r="C12878" s="189"/>
      <c r="D12878" s="189"/>
    </row>
    <row r="12879" spans="2:4">
      <c r="B12879" s="189"/>
      <c r="C12879" s="189"/>
      <c r="D12879" s="189"/>
    </row>
    <row r="12880" spans="2:4">
      <c r="B12880" s="189"/>
      <c r="C12880" s="189"/>
      <c r="D12880" s="189"/>
    </row>
    <row r="12881" spans="2:4">
      <c r="B12881" s="189"/>
      <c r="C12881" s="189"/>
      <c r="D12881" s="189"/>
    </row>
    <row r="12882" spans="2:4">
      <c r="B12882" s="189"/>
      <c r="C12882" s="189"/>
      <c r="D12882" s="189"/>
    </row>
    <row r="12883" spans="2:4">
      <c r="B12883" s="189"/>
      <c r="C12883" s="189"/>
      <c r="D12883" s="189"/>
    </row>
    <row r="12884" spans="2:4">
      <c r="B12884" s="189"/>
      <c r="C12884" s="189"/>
      <c r="D12884" s="189"/>
    </row>
    <row r="12885" spans="2:4">
      <c r="B12885" s="189"/>
      <c r="C12885" s="189"/>
      <c r="D12885" s="189"/>
    </row>
    <row r="12886" spans="2:4">
      <c r="B12886" s="189"/>
      <c r="C12886" s="189"/>
      <c r="D12886" s="189"/>
    </row>
    <row r="12887" spans="2:4">
      <c r="B12887" s="189"/>
      <c r="C12887" s="189"/>
      <c r="D12887" s="189"/>
    </row>
    <row r="12888" spans="2:4">
      <c r="B12888" s="189"/>
      <c r="C12888" s="189"/>
      <c r="D12888" s="189"/>
    </row>
    <row r="12889" spans="2:4">
      <c r="B12889" s="189"/>
      <c r="C12889" s="189"/>
      <c r="D12889" s="189"/>
    </row>
    <row r="12890" spans="2:4">
      <c r="B12890" s="189"/>
      <c r="C12890" s="189"/>
      <c r="D12890" s="189"/>
    </row>
    <row r="12891" spans="2:4">
      <c r="B12891" s="189"/>
      <c r="C12891" s="189"/>
      <c r="D12891" s="189"/>
    </row>
    <row r="12892" spans="2:4">
      <c r="B12892" s="189"/>
      <c r="C12892" s="189"/>
      <c r="D12892" s="189"/>
    </row>
    <row r="12893" spans="2:4">
      <c r="B12893" s="189"/>
      <c r="C12893" s="189"/>
      <c r="D12893" s="189"/>
    </row>
    <row r="12894" spans="2:4">
      <c r="B12894" s="189"/>
      <c r="C12894" s="189"/>
      <c r="D12894" s="189"/>
    </row>
    <row r="12895" spans="2:4">
      <c r="B12895" s="189"/>
      <c r="C12895" s="189"/>
      <c r="D12895" s="189"/>
    </row>
    <row r="12896" spans="2:4">
      <c r="B12896" s="189"/>
      <c r="C12896" s="189"/>
      <c r="D12896" s="189"/>
    </row>
    <row r="12897" spans="2:4">
      <c r="B12897" s="189"/>
      <c r="C12897" s="189"/>
      <c r="D12897" s="189"/>
    </row>
    <row r="12898" spans="2:4">
      <c r="B12898" s="189"/>
      <c r="C12898" s="189"/>
      <c r="D12898" s="189"/>
    </row>
    <row r="12899" spans="2:4">
      <c r="B12899" s="189"/>
      <c r="C12899" s="189"/>
      <c r="D12899" s="189"/>
    </row>
    <row r="12900" spans="2:4">
      <c r="B12900" s="189"/>
      <c r="C12900" s="189"/>
      <c r="D12900" s="189"/>
    </row>
    <row r="12901" spans="2:4">
      <c r="B12901" s="189"/>
      <c r="C12901" s="189"/>
      <c r="D12901" s="189"/>
    </row>
    <row r="12902" spans="2:4">
      <c r="B12902" s="189"/>
      <c r="C12902" s="189"/>
      <c r="D12902" s="189"/>
    </row>
    <row r="12903" spans="2:4">
      <c r="B12903" s="189"/>
      <c r="C12903" s="189"/>
      <c r="D12903" s="189"/>
    </row>
    <row r="12904" spans="2:4">
      <c r="B12904" s="189"/>
      <c r="C12904" s="189"/>
      <c r="D12904" s="189"/>
    </row>
    <row r="12905" spans="2:4">
      <c r="B12905" s="189"/>
      <c r="C12905" s="189"/>
      <c r="D12905" s="189"/>
    </row>
    <row r="12906" spans="2:4">
      <c r="B12906" s="189"/>
      <c r="C12906" s="189"/>
      <c r="D12906" s="189"/>
    </row>
    <row r="12907" spans="2:4">
      <c r="B12907" s="189"/>
      <c r="C12907" s="189"/>
      <c r="D12907" s="189"/>
    </row>
    <row r="12908" spans="2:4">
      <c r="B12908" s="189"/>
      <c r="C12908" s="189"/>
      <c r="D12908" s="189"/>
    </row>
    <row r="12909" spans="2:4">
      <c r="B12909" s="189"/>
      <c r="C12909" s="189"/>
      <c r="D12909" s="189"/>
    </row>
    <row r="12910" spans="2:4">
      <c r="B12910" s="189"/>
      <c r="C12910" s="189"/>
      <c r="D12910" s="189"/>
    </row>
    <row r="12911" spans="2:4">
      <c r="B12911" s="189"/>
      <c r="C12911" s="189"/>
      <c r="D12911" s="189"/>
    </row>
    <row r="12912" spans="2:4">
      <c r="B12912" s="189"/>
      <c r="C12912" s="189"/>
      <c r="D12912" s="189"/>
    </row>
    <row r="12913" spans="2:4">
      <c r="B12913" s="189"/>
      <c r="C12913" s="189"/>
      <c r="D12913" s="189"/>
    </row>
    <row r="12914" spans="2:4">
      <c r="B12914" s="189"/>
      <c r="C12914" s="189"/>
      <c r="D12914" s="189"/>
    </row>
    <row r="12915" spans="2:4">
      <c r="B12915" s="189"/>
      <c r="C12915" s="189"/>
      <c r="D12915" s="189"/>
    </row>
    <row r="12916" spans="2:4">
      <c r="B12916" s="189"/>
      <c r="C12916" s="189"/>
      <c r="D12916" s="189"/>
    </row>
    <row r="12917" spans="2:4">
      <c r="B12917" s="189"/>
      <c r="C12917" s="189"/>
      <c r="D12917" s="189"/>
    </row>
    <row r="12918" spans="2:4">
      <c r="B12918" s="189"/>
      <c r="C12918" s="189"/>
      <c r="D12918" s="189"/>
    </row>
    <row r="12919" spans="2:4">
      <c r="B12919" s="189"/>
      <c r="C12919" s="189"/>
      <c r="D12919" s="189"/>
    </row>
    <row r="12920" spans="2:4">
      <c r="B12920" s="189"/>
      <c r="C12920" s="189"/>
      <c r="D12920" s="189"/>
    </row>
    <row r="12921" spans="2:4">
      <c r="B12921" s="189"/>
      <c r="C12921" s="189"/>
      <c r="D12921" s="189"/>
    </row>
    <row r="12922" spans="2:4">
      <c r="B12922" s="189"/>
      <c r="C12922" s="189"/>
      <c r="D12922" s="189"/>
    </row>
    <row r="12923" spans="2:4">
      <c r="B12923" s="189"/>
      <c r="C12923" s="189"/>
      <c r="D12923" s="189"/>
    </row>
    <row r="12924" spans="2:4">
      <c r="B12924" s="189"/>
      <c r="C12924" s="189"/>
      <c r="D12924" s="189"/>
    </row>
    <row r="12925" spans="2:4">
      <c r="B12925" s="189"/>
      <c r="C12925" s="189"/>
      <c r="D12925" s="189"/>
    </row>
    <row r="12926" spans="2:4">
      <c r="B12926" s="189"/>
      <c r="C12926" s="189"/>
      <c r="D12926" s="189"/>
    </row>
    <row r="12927" spans="2:4">
      <c r="B12927" s="189"/>
      <c r="C12927" s="189"/>
      <c r="D12927" s="189"/>
    </row>
    <row r="12928" spans="2:4">
      <c r="B12928" s="189"/>
      <c r="C12928" s="189"/>
      <c r="D12928" s="189"/>
    </row>
    <row r="12929" spans="2:4">
      <c r="B12929" s="189"/>
      <c r="C12929" s="189"/>
      <c r="D12929" s="189"/>
    </row>
    <row r="12930" spans="2:4">
      <c r="B12930" s="189"/>
      <c r="C12930" s="189"/>
      <c r="D12930" s="189"/>
    </row>
    <row r="12931" spans="2:4">
      <c r="B12931" s="189"/>
      <c r="C12931" s="189"/>
      <c r="D12931" s="189"/>
    </row>
    <row r="12932" spans="2:4">
      <c r="B12932" s="189"/>
      <c r="C12932" s="189"/>
      <c r="D12932" s="189"/>
    </row>
    <row r="12933" spans="2:4">
      <c r="B12933" s="189"/>
      <c r="C12933" s="189"/>
      <c r="D12933" s="189"/>
    </row>
    <row r="12934" spans="2:4">
      <c r="B12934" s="189"/>
      <c r="C12934" s="189"/>
      <c r="D12934" s="189"/>
    </row>
    <row r="12935" spans="2:4">
      <c r="B12935" s="189"/>
      <c r="C12935" s="189"/>
      <c r="D12935" s="189"/>
    </row>
    <row r="12936" spans="2:4">
      <c r="B12936" s="189"/>
      <c r="C12936" s="189"/>
      <c r="D12936" s="189"/>
    </row>
    <row r="12937" spans="2:4">
      <c r="B12937" s="189"/>
      <c r="C12937" s="189"/>
      <c r="D12937" s="189"/>
    </row>
    <row r="12938" spans="2:4">
      <c r="B12938" s="189"/>
      <c r="C12938" s="189"/>
      <c r="D12938" s="189"/>
    </row>
    <row r="12939" spans="2:4">
      <c r="B12939" s="189"/>
      <c r="C12939" s="189"/>
      <c r="D12939" s="189"/>
    </row>
    <row r="12940" spans="2:4">
      <c r="B12940" s="189"/>
      <c r="C12940" s="189"/>
      <c r="D12940" s="189"/>
    </row>
    <row r="12941" spans="2:4">
      <c r="B12941" s="189"/>
      <c r="C12941" s="189"/>
      <c r="D12941" s="189"/>
    </row>
    <row r="12942" spans="2:4">
      <c r="B12942" s="189"/>
      <c r="C12942" s="189"/>
      <c r="D12942" s="189"/>
    </row>
    <row r="12943" spans="2:4">
      <c r="B12943" s="189"/>
      <c r="C12943" s="189"/>
      <c r="D12943" s="189"/>
    </row>
    <row r="12944" spans="2:4">
      <c r="B12944" s="189"/>
      <c r="C12944" s="189"/>
      <c r="D12944" s="189"/>
    </row>
    <row r="12945" spans="2:4">
      <c r="B12945" s="189"/>
      <c r="C12945" s="189"/>
      <c r="D12945" s="189"/>
    </row>
    <row r="12946" spans="2:4">
      <c r="B12946" s="189"/>
      <c r="C12946" s="189"/>
      <c r="D12946" s="189"/>
    </row>
    <row r="12947" spans="2:4">
      <c r="B12947" s="189"/>
      <c r="C12947" s="189"/>
      <c r="D12947" s="189"/>
    </row>
    <row r="12948" spans="2:4">
      <c r="B12948" s="189"/>
      <c r="C12948" s="189"/>
      <c r="D12948" s="189"/>
    </row>
    <row r="12949" spans="2:4">
      <c r="B12949" s="189"/>
      <c r="C12949" s="189"/>
      <c r="D12949" s="189"/>
    </row>
    <row r="12950" spans="2:4">
      <c r="B12950" s="189"/>
      <c r="C12950" s="189"/>
      <c r="D12950" s="189"/>
    </row>
    <row r="12951" spans="2:4">
      <c r="B12951" s="189"/>
      <c r="C12951" s="189"/>
      <c r="D12951" s="189"/>
    </row>
    <row r="12952" spans="2:4">
      <c r="B12952" s="189"/>
      <c r="C12952" s="189"/>
      <c r="D12952" s="189"/>
    </row>
    <row r="12953" spans="2:4">
      <c r="B12953" s="189"/>
      <c r="C12953" s="189"/>
      <c r="D12953" s="189"/>
    </row>
    <row r="12954" spans="2:4">
      <c r="B12954" s="189"/>
      <c r="C12954" s="189"/>
      <c r="D12954" s="189"/>
    </row>
    <row r="12955" spans="2:4">
      <c r="B12955" s="189"/>
      <c r="C12955" s="189"/>
      <c r="D12955" s="189"/>
    </row>
    <row r="12956" spans="2:4">
      <c r="B12956" s="189"/>
      <c r="C12956" s="189"/>
      <c r="D12956" s="189"/>
    </row>
    <row r="12957" spans="2:4">
      <c r="B12957" s="189"/>
      <c r="C12957" s="189"/>
      <c r="D12957" s="189"/>
    </row>
    <row r="12958" spans="2:4">
      <c r="B12958" s="189"/>
      <c r="C12958" s="189"/>
      <c r="D12958" s="189"/>
    </row>
    <row r="12959" spans="2:4">
      <c r="B12959" s="189"/>
      <c r="C12959" s="189"/>
      <c r="D12959" s="189"/>
    </row>
    <row r="12960" spans="2:4">
      <c r="B12960" s="189"/>
      <c r="C12960" s="189"/>
      <c r="D12960" s="189"/>
    </row>
    <row r="12961" spans="2:4">
      <c r="B12961" s="189"/>
      <c r="C12961" s="189"/>
      <c r="D12961" s="189"/>
    </row>
    <row r="12962" spans="2:4">
      <c r="B12962" s="189"/>
      <c r="C12962" s="189"/>
      <c r="D12962" s="189"/>
    </row>
    <row r="12963" spans="2:4">
      <c r="B12963" s="189"/>
      <c r="C12963" s="189"/>
      <c r="D12963" s="189"/>
    </row>
    <row r="12964" spans="2:4">
      <c r="B12964" s="189"/>
      <c r="C12964" s="189"/>
      <c r="D12964" s="189"/>
    </row>
    <row r="12965" spans="2:4">
      <c r="B12965" s="189"/>
      <c r="C12965" s="189"/>
      <c r="D12965" s="189"/>
    </row>
    <row r="12966" spans="2:4">
      <c r="B12966" s="189"/>
      <c r="C12966" s="189"/>
      <c r="D12966" s="189"/>
    </row>
    <row r="12967" spans="2:4">
      <c r="B12967" s="189"/>
      <c r="C12967" s="189"/>
      <c r="D12967" s="189"/>
    </row>
    <row r="12968" spans="2:4">
      <c r="B12968" s="189"/>
      <c r="C12968" s="189"/>
      <c r="D12968" s="189"/>
    </row>
    <row r="12969" spans="2:4">
      <c r="B12969" s="189"/>
      <c r="C12969" s="189"/>
      <c r="D12969" s="189"/>
    </row>
    <row r="12970" spans="2:4">
      <c r="B12970" s="189"/>
      <c r="C12970" s="189"/>
      <c r="D12970" s="189"/>
    </row>
    <row r="12971" spans="2:4">
      <c r="B12971" s="189"/>
      <c r="C12971" s="189"/>
      <c r="D12971" s="189"/>
    </row>
    <row r="12972" spans="2:4">
      <c r="B12972" s="189"/>
      <c r="C12972" s="189"/>
      <c r="D12972" s="189"/>
    </row>
    <row r="12973" spans="2:4">
      <c r="B12973" s="189"/>
      <c r="C12973" s="189"/>
      <c r="D12973" s="189"/>
    </row>
    <row r="12974" spans="2:4">
      <c r="B12974" s="189"/>
      <c r="C12974" s="189"/>
      <c r="D12974" s="189"/>
    </row>
    <row r="12975" spans="2:4">
      <c r="B12975" s="189"/>
      <c r="C12975" s="189"/>
      <c r="D12975" s="189"/>
    </row>
    <row r="12976" spans="2:4">
      <c r="B12976" s="189"/>
      <c r="C12976" s="189"/>
      <c r="D12976" s="189"/>
    </row>
    <row r="12977" spans="2:4">
      <c r="B12977" s="189"/>
      <c r="C12977" s="189"/>
      <c r="D12977" s="189"/>
    </row>
    <row r="12978" spans="2:4">
      <c r="B12978" s="189"/>
      <c r="C12978" s="189"/>
      <c r="D12978" s="189"/>
    </row>
    <row r="12979" spans="2:4">
      <c r="B12979" s="189"/>
      <c r="C12979" s="189"/>
      <c r="D12979" s="189"/>
    </row>
    <row r="12980" spans="2:4">
      <c r="B12980" s="189"/>
      <c r="C12980" s="189"/>
      <c r="D12980" s="189"/>
    </row>
    <row r="12981" spans="2:4">
      <c r="B12981" s="189"/>
      <c r="C12981" s="189"/>
      <c r="D12981" s="189"/>
    </row>
    <row r="12982" spans="2:4">
      <c r="B12982" s="189"/>
      <c r="C12982" s="189"/>
      <c r="D12982" s="189"/>
    </row>
    <row r="12983" spans="2:4">
      <c r="B12983" s="189"/>
      <c r="C12983" s="189"/>
      <c r="D12983" s="189"/>
    </row>
    <row r="12984" spans="2:4">
      <c r="B12984" s="189"/>
      <c r="C12984" s="189"/>
      <c r="D12984" s="189"/>
    </row>
    <row r="12985" spans="2:4">
      <c r="B12985" s="189"/>
      <c r="C12985" s="189"/>
      <c r="D12985" s="189"/>
    </row>
    <row r="12986" spans="2:4">
      <c r="B12986" s="189"/>
      <c r="C12986" s="189"/>
      <c r="D12986" s="189"/>
    </row>
    <row r="12987" spans="2:4">
      <c r="B12987" s="189"/>
      <c r="C12987" s="189"/>
      <c r="D12987" s="189"/>
    </row>
    <row r="12988" spans="2:4">
      <c r="B12988" s="189"/>
      <c r="C12988" s="189"/>
      <c r="D12988" s="189"/>
    </row>
    <row r="12989" spans="2:4">
      <c r="B12989" s="189"/>
      <c r="C12989" s="189"/>
      <c r="D12989" s="189"/>
    </row>
    <row r="12990" spans="2:4">
      <c r="B12990" s="189"/>
      <c r="C12990" s="189"/>
      <c r="D12990" s="189"/>
    </row>
    <row r="12991" spans="2:4">
      <c r="B12991" s="189"/>
      <c r="C12991" s="189"/>
      <c r="D12991" s="189"/>
    </row>
    <row r="12992" spans="2:4">
      <c r="B12992" s="189"/>
      <c r="C12992" s="189"/>
      <c r="D12992" s="189"/>
    </row>
    <row r="12993" spans="2:4">
      <c r="B12993" s="189"/>
      <c r="C12993" s="189"/>
      <c r="D12993" s="189"/>
    </row>
    <row r="12994" spans="2:4">
      <c r="B12994" s="189"/>
      <c r="C12994" s="189"/>
      <c r="D12994" s="189"/>
    </row>
    <row r="12995" spans="2:4">
      <c r="B12995" s="189"/>
      <c r="C12995" s="189"/>
      <c r="D12995" s="189"/>
    </row>
    <row r="12996" spans="2:4">
      <c r="B12996" s="189"/>
      <c r="C12996" s="189"/>
      <c r="D12996" s="189"/>
    </row>
    <row r="12997" spans="2:4">
      <c r="B12997" s="189"/>
      <c r="C12997" s="189"/>
      <c r="D12997" s="189"/>
    </row>
    <row r="12998" spans="2:4">
      <c r="B12998" s="189"/>
      <c r="C12998" s="189"/>
      <c r="D12998" s="189"/>
    </row>
    <row r="12999" spans="2:4">
      <c r="B12999" s="189"/>
      <c r="C12999" s="189"/>
      <c r="D12999" s="189"/>
    </row>
    <row r="13000" spans="2:4">
      <c r="B13000" s="189"/>
      <c r="C13000" s="189"/>
      <c r="D13000" s="189"/>
    </row>
    <row r="13001" spans="2:4">
      <c r="B13001" s="189"/>
      <c r="C13001" s="189"/>
      <c r="D13001" s="189"/>
    </row>
    <row r="13002" spans="2:4">
      <c r="B13002" s="189"/>
      <c r="C13002" s="189"/>
      <c r="D13002" s="189"/>
    </row>
    <row r="13003" spans="2:4">
      <c r="B13003" s="189"/>
      <c r="C13003" s="189"/>
      <c r="D13003" s="189"/>
    </row>
    <row r="13004" spans="2:4">
      <c r="B13004" s="189"/>
      <c r="C13004" s="189"/>
      <c r="D13004" s="189"/>
    </row>
    <row r="13005" spans="2:4">
      <c r="B13005" s="189"/>
      <c r="C13005" s="189"/>
      <c r="D13005" s="189"/>
    </row>
    <row r="13006" spans="2:4">
      <c r="B13006" s="189"/>
      <c r="C13006" s="189"/>
      <c r="D13006" s="189"/>
    </row>
    <row r="13007" spans="2:4">
      <c r="B13007" s="189"/>
      <c r="C13007" s="189"/>
      <c r="D13007" s="189"/>
    </row>
    <row r="13008" spans="2:4">
      <c r="B13008" s="189"/>
      <c r="C13008" s="189"/>
      <c r="D13008" s="189"/>
    </row>
    <row r="13009" spans="2:4">
      <c r="B13009" s="189"/>
      <c r="C13009" s="189"/>
      <c r="D13009" s="189"/>
    </row>
    <row r="13010" spans="2:4">
      <c r="B13010" s="189"/>
      <c r="C13010" s="189"/>
      <c r="D13010" s="189"/>
    </row>
    <row r="13011" spans="2:4">
      <c r="B13011" s="189"/>
      <c r="C13011" s="189"/>
      <c r="D13011" s="189"/>
    </row>
    <row r="13012" spans="2:4">
      <c r="B13012" s="189"/>
      <c r="C13012" s="189"/>
      <c r="D13012" s="189"/>
    </row>
    <row r="13013" spans="2:4">
      <c r="B13013" s="189"/>
      <c r="C13013" s="189"/>
      <c r="D13013" s="189"/>
    </row>
    <row r="13014" spans="2:4">
      <c r="B13014" s="189"/>
      <c r="C13014" s="189"/>
      <c r="D13014" s="189"/>
    </row>
    <row r="13015" spans="2:4">
      <c r="B13015" s="189"/>
      <c r="C13015" s="189"/>
      <c r="D13015" s="189"/>
    </row>
    <row r="13016" spans="2:4">
      <c r="B13016" s="189"/>
      <c r="C13016" s="189"/>
      <c r="D13016" s="189"/>
    </row>
    <row r="13017" spans="2:4">
      <c r="B13017" s="189"/>
      <c r="C13017" s="189"/>
      <c r="D13017" s="189"/>
    </row>
    <row r="13018" spans="2:4">
      <c r="B13018" s="189"/>
      <c r="C13018" s="189"/>
      <c r="D13018" s="189"/>
    </row>
    <row r="13019" spans="2:4">
      <c r="B13019" s="189"/>
      <c r="C13019" s="189"/>
      <c r="D13019" s="189"/>
    </row>
    <row r="13020" spans="2:4">
      <c r="B13020" s="189"/>
      <c r="C13020" s="189"/>
      <c r="D13020" s="189"/>
    </row>
    <row r="13021" spans="2:4">
      <c r="B13021" s="189"/>
      <c r="C13021" s="189"/>
      <c r="D13021" s="189"/>
    </row>
    <row r="13022" spans="2:4">
      <c r="B13022" s="189"/>
      <c r="C13022" s="189"/>
      <c r="D13022" s="189"/>
    </row>
    <row r="13023" spans="2:4">
      <c r="B13023" s="189"/>
      <c r="C13023" s="189"/>
      <c r="D13023" s="189"/>
    </row>
    <row r="13024" spans="2:4">
      <c r="B13024" s="189"/>
      <c r="C13024" s="189"/>
      <c r="D13024" s="189"/>
    </row>
    <row r="13025" spans="2:4">
      <c r="B13025" s="189"/>
      <c r="C13025" s="189"/>
      <c r="D13025" s="189"/>
    </row>
    <row r="13026" spans="2:4">
      <c r="B13026" s="189"/>
      <c r="C13026" s="189"/>
      <c r="D13026" s="189"/>
    </row>
    <row r="13027" spans="2:4">
      <c r="B13027" s="189"/>
      <c r="C13027" s="189"/>
      <c r="D13027" s="189"/>
    </row>
    <row r="13028" spans="2:4">
      <c r="B13028" s="189"/>
      <c r="C13028" s="189"/>
      <c r="D13028" s="189"/>
    </row>
    <row r="13029" spans="2:4">
      <c r="B13029" s="189"/>
      <c r="C13029" s="189"/>
      <c r="D13029" s="189"/>
    </row>
    <row r="13030" spans="2:4">
      <c r="B13030" s="189"/>
      <c r="C13030" s="189"/>
      <c r="D13030" s="189"/>
    </row>
    <row r="13031" spans="2:4">
      <c r="B13031" s="189"/>
      <c r="C13031" s="189"/>
      <c r="D13031" s="189"/>
    </row>
    <row r="13032" spans="2:4">
      <c r="B13032" s="189"/>
      <c r="C13032" s="189"/>
      <c r="D13032" s="189"/>
    </row>
    <row r="13033" spans="2:4">
      <c r="B13033" s="189"/>
      <c r="C13033" s="189"/>
      <c r="D13033" s="189"/>
    </row>
    <row r="13034" spans="2:4">
      <c r="B13034" s="189"/>
      <c r="C13034" s="189"/>
      <c r="D13034" s="189"/>
    </row>
    <row r="13035" spans="2:4">
      <c r="B13035" s="189"/>
      <c r="C13035" s="189"/>
      <c r="D13035" s="189"/>
    </row>
    <row r="13036" spans="2:4">
      <c r="B13036" s="189"/>
      <c r="C13036" s="189"/>
      <c r="D13036" s="189"/>
    </row>
    <row r="13037" spans="2:4">
      <c r="B13037" s="189"/>
      <c r="C13037" s="189"/>
      <c r="D13037" s="189"/>
    </row>
    <row r="13038" spans="2:4">
      <c r="B13038" s="189"/>
      <c r="C13038" s="189"/>
      <c r="D13038" s="189"/>
    </row>
    <row r="13039" spans="2:4">
      <c r="B13039" s="189"/>
      <c r="C13039" s="189"/>
      <c r="D13039" s="189"/>
    </row>
    <row r="13040" spans="2:4">
      <c r="B13040" s="189"/>
      <c r="C13040" s="189"/>
      <c r="D13040" s="189"/>
    </row>
    <row r="13041" spans="2:4">
      <c r="B13041" s="189"/>
      <c r="C13041" s="189"/>
      <c r="D13041" s="189"/>
    </row>
    <row r="13042" spans="2:4">
      <c r="B13042" s="189"/>
      <c r="C13042" s="189"/>
      <c r="D13042" s="189"/>
    </row>
    <row r="13043" spans="2:4">
      <c r="B13043" s="189"/>
      <c r="C13043" s="189"/>
      <c r="D13043" s="189"/>
    </row>
    <row r="13044" spans="2:4">
      <c r="B13044" s="189"/>
      <c r="C13044" s="189"/>
      <c r="D13044" s="189"/>
    </row>
    <row r="13045" spans="2:4">
      <c r="B13045" s="189"/>
      <c r="C13045" s="189"/>
      <c r="D13045" s="189"/>
    </row>
    <row r="13046" spans="2:4">
      <c r="B13046" s="189"/>
      <c r="C13046" s="189"/>
      <c r="D13046" s="189"/>
    </row>
    <row r="13047" spans="2:4">
      <c r="B13047" s="189"/>
      <c r="C13047" s="189"/>
      <c r="D13047" s="189"/>
    </row>
    <row r="13048" spans="2:4">
      <c r="B13048" s="189"/>
      <c r="C13048" s="189"/>
      <c r="D13048" s="189"/>
    </row>
    <row r="13049" spans="2:4">
      <c r="B13049" s="189"/>
      <c r="C13049" s="189"/>
      <c r="D13049" s="189"/>
    </row>
    <row r="13050" spans="2:4">
      <c r="B13050" s="189"/>
      <c r="C13050" s="189"/>
      <c r="D13050" s="189"/>
    </row>
    <row r="13051" spans="2:4">
      <c r="B13051" s="189"/>
      <c r="C13051" s="189"/>
      <c r="D13051" s="189"/>
    </row>
    <row r="13052" spans="2:4">
      <c r="B13052" s="189"/>
      <c r="C13052" s="189"/>
      <c r="D13052" s="189"/>
    </row>
    <row r="13053" spans="2:4">
      <c r="B13053" s="189"/>
      <c r="C13053" s="189"/>
      <c r="D13053" s="189"/>
    </row>
    <row r="13054" spans="2:4">
      <c r="B13054" s="189"/>
      <c r="C13054" s="189"/>
      <c r="D13054" s="189"/>
    </row>
    <row r="13055" spans="2:4">
      <c r="B13055" s="189"/>
      <c r="C13055" s="189"/>
      <c r="D13055" s="189"/>
    </row>
    <row r="13056" spans="2:4">
      <c r="B13056" s="189"/>
      <c r="C13056" s="189"/>
      <c r="D13056" s="189"/>
    </row>
    <row r="13057" spans="2:4">
      <c r="B13057" s="189"/>
      <c r="C13057" s="189"/>
      <c r="D13057" s="189"/>
    </row>
    <row r="13058" spans="2:4">
      <c r="B13058" s="189"/>
      <c r="C13058" s="189"/>
      <c r="D13058" s="189"/>
    </row>
    <row r="13059" spans="2:4">
      <c r="B13059" s="189"/>
      <c r="C13059" s="189"/>
      <c r="D13059" s="189"/>
    </row>
    <row r="13060" spans="2:4">
      <c r="B13060" s="189"/>
      <c r="C13060" s="189"/>
      <c r="D13060" s="189"/>
    </row>
    <row r="13061" spans="2:4">
      <c r="B13061" s="189"/>
      <c r="C13061" s="189"/>
      <c r="D13061" s="189"/>
    </row>
    <row r="13062" spans="2:4">
      <c r="B13062" s="189"/>
      <c r="C13062" s="189"/>
      <c r="D13062" s="189"/>
    </row>
    <row r="13063" spans="2:4">
      <c r="B13063" s="189"/>
      <c r="C13063" s="189"/>
      <c r="D13063" s="189"/>
    </row>
    <row r="13064" spans="2:4">
      <c r="B13064" s="189"/>
      <c r="C13064" s="189"/>
      <c r="D13064" s="189"/>
    </row>
    <row r="13065" spans="2:4">
      <c r="B13065" s="189"/>
      <c r="C13065" s="189"/>
      <c r="D13065" s="189"/>
    </row>
    <row r="13066" spans="2:4">
      <c r="B13066" s="189"/>
      <c r="C13066" s="189"/>
      <c r="D13066" s="189"/>
    </row>
    <row r="13067" spans="2:4">
      <c r="B13067" s="189"/>
      <c r="C13067" s="189"/>
      <c r="D13067" s="189"/>
    </row>
    <row r="13068" spans="2:4">
      <c r="B13068" s="189"/>
      <c r="C13068" s="189"/>
      <c r="D13068" s="189"/>
    </row>
    <row r="13069" spans="2:4">
      <c r="B13069" s="189"/>
      <c r="C13069" s="189"/>
      <c r="D13069" s="189"/>
    </row>
    <row r="13070" spans="2:4">
      <c r="B13070" s="189"/>
      <c r="C13070" s="189"/>
      <c r="D13070" s="189"/>
    </row>
    <row r="13071" spans="2:4">
      <c r="B13071" s="189"/>
      <c r="C13071" s="189"/>
      <c r="D13071" s="189"/>
    </row>
    <row r="13072" spans="2:4">
      <c r="B13072" s="189"/>
      <c r="C13072" s="189"/>
      <c r="D13072" s="189"/>
    </row>
    <row r="13073" spans="2:4">
      <c r="B13073" s="189"/>
      <c r="C13073" s="189"/>
      <c r="D13073" s="189"/>
    </row>
    <row r="13074" spans="2:4">
      <c r="B13074" s="189"/>
      <c r="C13074" s="189"/>
      <c r="D13074" s="189"/>
    </row>
    <row r="13075" spans="2:4">
      <c r="B13075" s="189"/>
      <c r="C13075" s="189"/>
      <c r="D13075" s="189"/>
    </row>
    <row r="13076" spans="2:4">
      <c r="B13076" s="189"/>
      <c r="C13076" s="189"/>
      <c r="D13076" s="189"/>
    </row>
    <row r="13077" spans="2:4">
      <c r="B13077" s="189"/>
      <c r="C13077" s="189"/>
      <c r="D13077" s="189"/>
    </row>
    <row r="13078" spans="2:4">
      <c r="B13078" s="189"/>
      <c r="C13078" s="189"/>
      <c r="D13078" s="189"/>
    </row>
    <row r="13079" spans="2:4">
      <c r="B13079" s="189"/>
      <c r="C13079" s="189"/>
      <c r="D13079" s="189"/>
    </row>
    <row r="13080" spans="2:4">
      <c r="B13080" s="189"/>
      <c r="C13080" s="189"/>
      <c r="D13080" s="189"/>
    </row>
    <row r="13081" spans="2:4">
      <c r="B13081" s="189"/>
      <c r="C13081" s="189"/>
      <c r="D13081" s="189"/>
    </row>
    <row r="13082" spans="2:4">
      <c r="B13082" s="189"/>
      <c r="C13082" s="189"/>
      <c r="D13082" s="189"/>
    </row>
    <row r="13083" spans="2:4">
      <c r="B13083" s="189"/>
      <c r="C13083" s="189"/>
      <c r="D13083" s="189"/>
    </row>
    <row r="13084" spans="2:4">
      <c r="B13084" s="189"/>
      <c r="C13084" s="189"/>
      <c r="D13084" s="189"/>
    </row>
    <row r="13085" spans="2:4">
      <c r="B13085" s="189"/>
      <c r="C13085" s="189"/>
      <c r="D13085" s="189"/>
    </row>
    <row r="13086" spans="2:4">
      <c r="B13086" s="189"/>
      <c r="C13086" s="189"/>
      <c r="D13086" s="189"/>
    </row>
    <row r="13087" spans="2:4">
      <c r="B13087" s="189"/>
      <c r="C13087" s="189"/>
      <c r="D13087" s="189"/>
    </row>
    <row r="13088" spans="2:4">
      <c r="B13088" s="189"/>
      <c r="C13088" s="189"/>
      <c r="D13088" s="189"/>
    </row>
    <row r="13089" spans="2:4">
      <c r="B13089" s="189"/>
      <c r="C13089" s="189"/>
      <c r="D13089" s="189"/>
    </row>
    <row r="13090" spans="2:4">
      <c r="B13090" s="189"/>
      <c r="C13090" s="189"/>
      <c r="D13090" s="189"/>
    </row>
    <row r="13091" spans="2:4">
      <c r="B13091" s="189"/>
      <c r="C13091" s="189"/>
      <c r="D13091" s="189"/>
    </row>
    <row r="13092" spans="2:4">
      <c r="B13092" s="189"/>
      <c r="C13092" s="189"/>
      <c r="D13092" s="189"/>
    </row>
    <row r="13093" spans="2:4">
      <c r="B13093" s="189"/>
      <c r="C13093" s="189"/>
      <c r="D13093" s="189"/>
    </row>
    <row r="13094" spans="2:4">
      <c r="B13094" s="189"/>
      <c r="C13094" s="189"/>
      <c r="D13094" s="189"/>
    </row>
    <row r="13095" spans="2:4">
      <c r="B13095" s="189"/>
      <c r="C13095" s="189"/>
      <c r="D13095" s="189"/>
    </row>
    <row r="13096" spans="2:4">
      <c r="B13096" s="189"/>
      <c r="C13096" s="189"/>
      <c r="D13096" s="189"/>
    </row>
    <row r="13097" spans="2:4">
      <c r="B13097" s="189"/>
      <c r="C13097" s="189"/>
      <c r="D13097" s="189"/>
    </row>
    <row r="13098" spans="2:4">
      <c r="B13098" s="189"/>
      <c r="C13098" s="189"/>
      <c r="D13098" s="189"/>
    </row>
    <row r="13099" spans="2:4">
      <c r="B13099" s="189"/>
      <c r="C13099" s="189"/>
      <c r="D13099" s="189"/>
    </row>
    <row r="13100" spans="2:4">
      <c r="B13100" s="189"/>
      <c r="C13100" s="189"/>
      <c r="D13100" s="189"/>
    </row>
    <row r="13101" spans="2:4">
      <c r="B13101" s="189"/>
      <c r="C13101" s="189"/>
      <c r="D13101" s="189"/>
    </row>
    <row r="13102" spans="2:4">
      <c r="B13102" s="189"/>
      <c r="C13102" s="189"/>
      <c r="D13102" s="189"/>
    </row>
    <row r="13103" spans="2:4">
      <c r="B13103" s="189"/>
      <c r="C13103" s="189"/>
      <c r="D13103" s="189"/>
    </row>
    <row r="13104" spans="2:4">
      <c r="B13104" s="189"/>
      <c r="C13104" s="189"/>
      <c r="D13104" s="189"/>
    </row>
    <row r="13105" spans="2:4">
      <c r="B13105" s="189"/>
      <c r="C13105" s="189"/>
      <c r="D13105" s="189"/>
    </row>
    <row r="13106" spans="2:4">
      <c r="B13106" s="189"/>
      <c r="C13106" s="189"/>
      <c r="D13106" s="189"/>
    </row>
    <row r="13107" spans="2:4">
      <c r="B13107" s="189"/>
      <c r="C13107" s="189"/>
      <c r="D13107" s="189"/>
    </row>
    <row r="13108" spans="2:4">
      <c r="B13108" s="189"/>
      <c r="C13108" s="189"/>
      <c r="D13108" s="189"/>
    </row>
    <row r="13109" spans="2:4">
      <c r="B13109" s="189"/>
      <c r="C13109" s="189"/>
      <c r="D13109" s="189"/>
    </row>
    <row r="13110" spans="2:4">
      <c r="B13110" s="189"/>
      <c r="C13110" s="189"/>
      <c r="D13110" s="189"/>
    </row>
    <row r="13111" spans="2:4">
      <c r="B13111" s="189"/>
      <c r="C13111" s="189"/>
      <c r="D13111" s="189"/>
    </row>
    <row r="13112" spans="2:4">
      <c r="B13112" s="189"/>
      <c r="C13112" s="189"/>
      <c r="D13112" s="189"/>
    </row>
    <row r="13113" spans="2:4">
      <c r="B13113" s="189"/>
      <c r="C13113" s="189"/>
      <c r="D13113" s="189"/>
    </row>
    <row r="13114" spans="2:4">
      <c r="B13114" s="189"/>
      <c r="C13114" s="189"/>
      <c r="D13114" s="189"/>
    </row>
    <row r="13115" spans="2:4">
      <c r="B13115" s="189"/>
      <c r="C13115" s="189"/>
      <c r="D13115" s="189"/>
    </row>
    <row r="13116" spans="2:4">
      <c r="B13116" s="189"/>
      <c r="C13116" s="189"/>
      <c r="D13116" s="189"/>
    </row>
    <row r="13117" spans="2:4">
      <c r="B13117" s="189"/>
      <c r="C13117" s="189"/>
      <c r="D13117" s="189"/>
    </row>
    <row r="13118" spans="2:4">
      <c r="B13118" s="189"/>
      <c r="C13118" s="189"/>
      <c r="D13118" s="189"/>
    </row>
    <row r="13119" spans="2:4">
      <c r="B13119" s="189"/>
      <c r="C13119" s="189"/>
      <c r="D13119" s="189"/>
    </row>
    <row r="13120" spans="2:4">
      <c r="B13120" s="189"/>
      <c r="C13120" s="189"/>
      <c r="D13120" s="189"/>
    </row>
    <row r="13121" spans="2:4">
      <c r="B13121" s="189"/>
      <c r="C13121" s="189"/>
      <c r="D13121" s="189"/>
    </row>
    <row r="13122" spans="2:4">
      <c r="B13122" s="189"/>
      <c r="C13122" s="189"/>
      <c r="D13122" s="189"/>
    </row>
    <row r="13123" spans="2:4">
      <c r="B13123" s="189"/>
      <c r="C13123" s="189"/>
      <c r="D13123" s="189"/>
    </row>
    <row r="13124" spans="2:4">
      <c r="B13124" s="189"/>
      <c r="C13124" s="189"/>
      <c r="D13124" s="189"/>
    </row>
    <row r="13125" spans="2:4">
      <c r="B13125" s="189"/>
      <c r="C13125" s="189"/>
      <c r="D13125" s="189"/>
    </row>
    <row r="13126" spans="2:4">
      <c r="B13126" s="189"/>
      <c r="C13126" s="189"/>
      <c r="D13126" s="189"/>
    </row>
    <row r="13127" spans="2:4">
      <c r="B13127" s="189"/>
      <c r="C13127" s="189"/>
      <c r="D13127" s="189"/>
    </row>
    <row r="13128" spans="2:4">
      <c r="B13128" s="189"/>
      <c r="C13128" s="189"/>
      <c r="D13128" s="189"/>
    </row>
    <row r="13129" spans="2:4">
      <c r="B13129" s="189"/>
      <c r="C13129" s="189"/>
      <c r="D13129" s="189"/>
    </row>
    <row r="13130" spans="2:4">
      <c r="B13130" s="189"/>
      <c r="C13130" s="189"/>
      <c r="D13130" s="189"/>
    </row>
    <row r="13131" spans="2:4">
      <c r="B13131" s="189"/>
      <c r="C13131" s="189"/>
      <c r="D13131" s="189"/>
    </row>
    <row r="13132" spans="2:4">
      <c r="B13132" s="189"/>
      <c r="C13132" s="189"/>
      <c r="D13132" s="189"/>
    </row>
    <row r="13133" spans="2:4">
      <c r="B13133" s="189"/>
      <c r="C13133" s="189"/>
      <c r="D13133" s="189"/>
    </row>
    <row r="13134" spans="2:4">
      <c r="B13134" s="189"/>
      <c r="C13134" s="189"/>
      <c r="D13134" s="189"/>
    </row>
    <row r="13135" spans="2:4">
      <c r="B13135" s="189"/>
      <c r="C13135" s="189"/>
      <c r="D13135" s="189"/>
    </row>
    <row r="13136" spans="2:4">
      <c r="B13136" s="189"/>
      <c r="C13136" s="189"/>
      <c r="D13136" s="189"/>
    </row>
    <row r="13137" spans="2:4">
      <c r="B13137" s="189"/>
      <c r="C13137" s="189"/>
      <c r="D13137" s="189"/>
    </row>
    <row r="13138" spans="2:4">
      <c r="B13138" s="189"/>
      <c r="C13138" s="189"/>
      <c r="D13138" s="189"/>
    </row>
    <row r="13139" spans="2:4">
      <c r="B13139" s="189"/>
      <c r="C13139" s="189"/>
      <c r="D13139" s="189"/>
    </row>
    <row r="13140" spans="2:4">
      <c r="B13140" s="189"/>
      <c r="C13140" s="189"/>
      <c r="D13140" s="189"/>
    </row>
    <row r="13141" spans="2:4">
      <c r="B13141" s="189"/>
      <c r="C13141" s="189"/>
      <c r="D13141" s="189"/>
    </row>
    <row r="13142" spans="2:4">
      <c r="B13142" s="189"/>
      <c r="C13142" s="189"/>
      <c r="D13142" s="189"/>
    </row>
    <row r="13143" spans="2:4">
      <c r="B13143" s="189"/>
      <c r="C13143" s="189"/>
      <c r="D13143" s="189"/>
    </row>
    <row r="13144" spans="2:4">
      <c r="B13144" s="189"/>
      <c r="C13144" s="189"/>
      <c r="D13144" s="189"/>
    </row>
    <row r="13145" spans="2:4">
      <c r="B13145" s="189"/>
      <c r="C13145" s="189"/>
      <c r="D13145" s="189"/>
    </row>
    <row r="13146" spans="2:4">
      <c r="B13146" s="189"/>
      <c r="C13146" s="189"/>
      <c r="D13146" s="189"/>
    </row>
    <row r="13147" spans="2:4">
      <c r="B13147" s="189"/>
      <c r="C13147" s="189"/>
      <c r="D13147" s="189"/>
    </row>
    <row r="13148" spans="2:4">
      <c r="B13148" s="189"/>
      <c r="C13148" s="189"/>
      <c r="D13148" s="189"/>
    </row>
    <row r="13149" spans="2:4">
      <c r="B13149" s="189"/>
      <c r="C13149" s="189"/>
      <c r="D13149" s="189"/>
    </row>
    <row r="13150" spans="2:4">
      <c r="B13150" s="189"/>
      <c r="C13150" s="189"/>
      <c r="D13150" s="189"/>
    </row>
    <row r="13151" spans="2:4">
      <c r="B13151" s="189"/>
      <c r="C13151" s="189"/>
      <c r="D13151" s="189"/>
    </row>
    <row r="13152" spans="2:4">
      <c r="B13152" s="189"/>
      <c r="C13152" s="189"/>
      <c r="D13152" s="189"/>
    </row>
    <row r="13153" spans="2:4">
      <c r="B13153" s="189"/>
      <c r="C13153" s="189"/>
      <c r="D13153" s="189"/>
    </row>
    <row r="13154" spans="2:4">
      <c r="B13154" s="189"/>
      <c r="C13154" s="189"/>
      <c r="D13154" s="189"/>
    </row>
    <row r="13155" spans="2:4">
      <c r="B13155" s="189"/>
      <c r="C13155" s="189"/>
      <c r="D13155" s="189"/>
    </row>
    <row r="13156" spans="2:4">
      <c r="B13156" s="189"/>
      <c r="C13156" s="189"/>
      <c r="D13156" s="189"/>
    </row>
    <row r="13157" spans="2:4">
      <c r="B13157" s="189"/>
      <c r="C13157" s="189"/>
      <c r="D13157" s="189"/>
    </row>
    <row r="13158" spans="2:4">
      <c r="B13158" s="189"/>
      <c r="C13158" s="189"/>
      <c r="D13158" s="189"/>
    </row>
    <row r="13159" spans="2:4">
      <c r="B13159" s="189"/>
      <c r="C13159" s="189"/>
      <c r="D13159" s="189"/>
    </row>
    <row r="13160" spans="2:4">
      <c r="B13160" s="189"/>
      <c r="C13160" s="189"/>
      <c r="D13160" s="189"/>
    </row>
    <row r="13161" spans="2:4">
      <c r="B13161" s="189"/>
      <c r="C13161" s="189"/>
      <c r="D13161" s="189"/>
    </row>
    <row r="13162" spans="2:4">
      <c r="B13162" s="189"/>
      <c r="C13162" s="189"/>
      <c r="D13162" s="189"/>
    </row>
    <row r="13163" spans="2:4">
      <c r="B13163" s="189"/>
      <c r="C13163" s="189"/>
      <c r="D13163" s="189"/>
    </row>
    <row r="13164" spans="2:4">
      <c r="B13164" s="189"/>
      <c r="C13164" s="189"/>
      <c r="D13164" s="189"/>
    </row>
    <row r="13165" spans="2:4">
      <c r="B13165" s="189"/>
      <c r="C13165" s="189"/>
      <c r="D13165" s="189"/>
    </row>
    <row r="13166" spans="2:4">
      <c r="B13166" s="189"/>
      <c r="C13166" s="189"/>
      <c r="D13166" s="189"/>
    </row>
    <row r="13167" spans="2:4">
      <c r="B13167" s="189"/>
      <c r="C13167" s="189"/>
      <c r="D13167" s="189"/>
    </row>
    <row r="13168" spans="2:4">
      <c r="B13168" s="189"/>
      <c r="C13168" s="189"/>
      <c r="D13168" s="189"/>
    </row>
    <row r="13169" spans="2:4">
      <c r="B13169" s="189"/>
      <c r="C13169" s="189"/>
      <c r="D13169" s="189"/>
    </row>
    <row r="13170" spans="2:4">
      <c r="B13170" s="189"/>
      <c r="C13170" s="189"/>
      <c r="D13170" s="189"/>
    </row>
    <row r="13171" spans="2:4">
      <c r="B13171" s="189"/>
      <c r="C13171" s="189"/>
      <c r="D13171" s="189"/>
    </row>
    <row r="13172" spans="2:4">
      <c r="B13172" s="189"/>
      <c r="C13172" s="189"/>
      <c r="D13172" s="189"/>
    </row>
    <row r="13173" spans="2:4">
      <c r="B13173" s="189"/>
      <c r="C13173" s="189"/>
      <c r="D13173" s="189"/>
    </row>
    <row r="13174" spans="2:4">
      <c r="B13174" s="189"/>
      <c r="C13174" s="189"/>
      <c r="D13174" s="189"/>
    </row>
    <row r="13175" spans="2:4">
      <c r="B13175" s="189"/>
      <c r="C13175" s="189"/>
      <c r="D13175" s="189"/>
    </row>
    <row r="13176" spans="2:4">
      <c r="B13176" s="189"/>
      <c r="C13176" s="189"/>
      <c r="D13176" s="189"/>
    </row>
    <row r="13177" spans="2:4">
      <c r="B13177" s="189"/>
      <c r="C13177" s="189"/>
      <c r="D13177" s="189"/>
    </row>
    <row r="13178" spans="2:4">
      <c r="B13178" s="189"/>
      <c r="C13178" s="189"/>
      <c r="D13178" s="189"/>
    </row>
    <row r="13179" spans="2:4">
      <c r="B13179" s="189"/>
      <c r="C13179" s="189"/>
      <c r="D13179" s="189"/>
    </row>
    <row r="13180" spans="2:4">
      <c r="B13180" s="189"/>
      <c r="C13180" s="189"/>
      <c r="D13180" s="189"/>
    </row>
    <row r="13181" spans="2:4">
      <c r="B13181" s="189"/>
      <c r="C13181" s="189"/>
      <c r="D13181" s="189"/>
    </row>
    <row r="13182" spans="2:4">
      <c r="B13182" s="189"/>
      <c r="C13182" s="189"/>
      <c r="D13182" s="189"/>
    </row>
    <row r="13183" spans="2:4">
      <c r="B13183" s="189"/>
      <c r="C13183" s="189"/>
      <c r="D13183" s="189"/>
    </row>
    <row r="13184" spans="2:4">
      <c r="B13184" s="189"/>
      <c r="C13184" s="189"/>
      <c r="D13184" s="189"/>
    </row>
    <row r="13185" spans="2:4">
      <c r="B13185" s="189"/>
      <c r="C13185" s="189"/>
      <c r="D13185" s="189"/>
    </row>
    <row r="13186" spans="2:4">
      <c r="B13186" s="189"/>
      <c r="C13186" s="189"/>
      <c r="D13186" s="189"/>
    </row>
    <row r="13187" spans="2:4">
      <c r="B13187" s="189"/>
      <c r="C13187" s="189"/>
      <c r="D13187" s="189"/>
    </row>
    <row r="13188" spans="2:4">
      <c r="B13188" s="189"/>
      <c r="C13188" s="189"/>
      <c r="D13188" s="189"/>
    </row>
    <row r="13189" spans="2:4">
      <c r="B13189" s="189"/>
      <c r="C13189" s="189"/>
      <c r="D13189" s="189"/>
    </row>
    <row r="13190" spans="2:4">
      <c r="B13190" s="189"/>
      <c r="C13190" s="189"/>
      <c r="D13190" s="189"/>
    </row>
    <row r="13191" spans="2:4">
      <c r="B13191" s="189"/>
      <c r="C13191" s="189"/>
      <c r="D13191" s="189"/>
    </row>
    <row r="13192" spans="2:4">
      <c r="B13192" s="189"/>
      <c r="C13192" s="189"/>
      <c r="D13192" s="189"/>
    </row>
    <row r="13193" spans="2:4">
      <c r="B13193" s="189"/>
      <c r="C13193" s="189"/>
      <c r="D13193" s="189"/>
    </row>
    <row r="13194" spans="2:4">
      <c r="B13194" s="189"/>
      <c r="C13194" s="189"/>
      <c r="D13194" s="189"/>
    </row>
    <row r="13195" spans="2:4">
      <c r="B13195" s="189"/>
      <c r="C13195" s="189"/>
      <c r="D13195" s="189"/>
    </row>
    <row r="13196" spans="2:4">
      <c r="B13196" s="189"/>
      <c r="C13196" s="189"/>
      <c r="D13196" s="189"/>
    </row>
    <row r="13197" spans="2:4">
      <c r="B13197" s="189"/>
      <c r="C13197" s="189"/>
      <c r="D13197" s="189"/>
    </row>
    <row r="13198" spans="2:4">
      <c r="B13198" s="189"/>
      <c r="C13198" s="189"/>
      <c r="D13198" s="189"/>
    </row>
    <row r="13199" spans="2:4">
      <c r="B13199" s="189"/>
      <c r="C13199" s="189"/>
      <c r="D13199" s="189"/>
    </row>
    <row r="13200" spans="2:4">
      <c r="B13200" s="189"/>
      <c r="C13200" s="189"/>
      <c r="D13200" s="189"/>
    </row>
    <row r="13201" spans="2:4">
      <c r="B13201" s="189"/>
      <c r="C13201" s="189"/>
      <c r="D13201" s="189"/>
    </row>
    <row r="13202" spans="2:4">
      <c r="B13202" s="189"/>
      <c r="C13202" s="189"/>
      <c r="D13202" s="189"/>
    </row>
    <row r="13203" spans="2:4">
      <c r="B13203" s="189"/>
      <c r="C13203" s="189"/>
      <c r="D13203" s="189"/>
    </row>
    <row r="13204" spans="2:4">
      <c r="B13204" s="189"/>
      <c r="C13204" s="189"/>
      <c r="D13204" s="189"/>
    </row>
    <row r="13205" spans="2:4">
      <c r="B13205" s="189"/>
      <c r="C13205" s="189"/>
      <c r="D13205" s="189"/>
    </row>
    <row r="13206" spans="2:4">
      <c r="B13206" s="189"/>
      <c r="C13206" s="189"/>
      <c r="D13206" s="189"/>
    </row>
    <row r="13207" spans="2:4">
      <c r="B13207" s="189"/>
      <c r="C13207" s="189"/>
      <c r="D13207" s="189"/>
    </row>
    <row r="13208" spans="2:4">
      <c r="B13208" s="189"/>
      <c r="C13208" s="189"/>
      <c r="D13208" s="189"/>
    </row>
    <row r="13209" spans="2:4">
      <c r="B13209" s="189"/>
      <c r="C13209" s="189"/>
      <c r="D13209" s="189"/>
    </row>
    <row r="13210" spans="2:4">
      <c r="B13210" s="189"/>
      <c r="C13210" s="189"/>
      <c r="D13210" s="189"/>
    </row>
    <row r="13211" spans="2:4">
      <c r="B13211" s="189"/>
      <c r="C13211" s="189"/>
      <c r="D13211" s="189"/>
    </row>
    <row r="13212" spans="2:4">
      <c r="B13212" s="189"/>
      <c r="C13212" s="189"/>
      <c r="D13212" s="189"/>
    </row>
    <row r="13213" spans="2:4">
      <c r="B13213" s="189"/>
      <c r="C13213" s="189"/>
      <c r="D13213" s="189"/>
    </row>
    <row r="13214" spans="2:4">
      <c r="B13214" s="189"/>
      <c r="C13214" s="189"/>
      <c r="D13214" s="189"/>
    </row>
    <row r="13215" spans="2:4">
      <c r="B13215" s="189"/>
      <c r="C13215" s="189"/>
      <c r="D13215" s="189"/>
    </row>
    <row r="13216" spans="2:4">
      <c r="B13216" s="189"/>
      <c r="C13216" s="189"/>
      <c r="D13216" s="189"/>
    </row>
    <row r="13217" spans="2:4">
      <c r="B13217" s="189"/>
      <c r="C13217" s="189"/>
      <c r="D13217" s="189"/>
    </row>
    <row r="13218" spans="2:4">
      <c r="B13218" s="189"/>
      <c r="C13218" s="189"/>
      <c r="D13218" s="189"/>
    </row>
    <row r="13219" spans="2:4">
      <c r="B13219" s="189"/>
      <c r="C13219" s="189"/>
      <c r="D13219" s="189"/>
    </row>
    <row r="13220" spans="2:4">
      <c r="B13220" s="189"/>
      <c r="C13220" s="189"/>
      <c r="D13220" s="189"/>
    </row>
    <row r="13221" spans="2:4">
      <c r="B13221" s="189"/>
      <c r="C13221" s="189"/>
      <c r="D13221" s="189"/>
    </row>
    <row r="13222" spans="2:4">
      <c r="B13222" s="189"/>
      <c r="C13222" s="189"/>
      <c r="D13222" s="189"/>
    </row>
    <row r="13223" spans="2:4">
      <c r="B13223" s="189"/>
      <c r="C13223" s="189"/>
      <c r="D13223" s="189"/>
    </row>
    <row r="13224" spans="2:4">
      <c r="B13224" s="189"/>
      <c r="C13224" s="189"/>
      <c r="D13224" s="189"/>
    </row>
    <row r="13225" spans="2:4">
      <c r="B13225" s="189"/>
      <c r="C13225" s="189"/>
      <c r="D13225" s="189"/>
    </row>
    <row r="13226" spans="2:4">
      <c r="B13226" s="189"/>
      <c r="C13226" s="189"/>
      <c r="D13226" s="189"/>
    </row>
    <row r="13227" spans="2:4">
      <c r="B13227" s="189"/>
      <c r="C13227" s="189"/>
      <c r="D13227" s="189"/>
    </row>
    <row r="13228" spans="2:4">
      <c r="B13228" s="189"/>
      <c r="C13228" s="189"/>
      <c r="D13228" s="189"/>
    </row>
    <row r="13229" spans="2:4">
      <c r="B13229" s="189"/>
      <c r="C13229" s="189"/>
      <c r="D13229" s="189"/>
    </row>
    <row r="13230" spans="2:4">
      <c r="B13230" s="189"/>
      <c r="C13230" s="189"/>
      <c r="D13230" s="189"/>
    </row>
    <row r="13231" spans="2:4">
      <c r="B13231" s="189"/>
      <c r="C13231" s="189"/>
      <c r="D13231" s="189"/>
    </row>
    <row r="13232" spans="2:4">
      <c r="B13232" s="189"/>
      <c r="C13232" s="189"/>
      <c r="D13232" s="189"/>
    </row>
    <row r="13233" spans="2:4">
      <c r="B13233" s="189"/>
      <c r="C13233" s="189"/>
      <c r="D13233" s="189"/>
    </row>
    <row r="13234" spans="2:4">
      <c r="B13234" s="189"/>
      <c r="C13234" s="189"/>
      <c r="D13234" s="189"/>
    </row>
    <row r="13235" spans="2:4">
      <c r="B13235" s="189"/>
      <c r="C13235" s="189"/>
      <c r="D13235" s="189"/>
    </row>
    <row r="13236" spans="2:4">
      <c r="B13236" s="189"/>
      <c r="C13236" s="189"/>
      <c r="D13236" s="189"/>
    </row>
    <row r="13237" spans="2:4">
      <c r="B13237" s="189"/>
      <c r="C13237" s="189"/>
      <c r="D13237" s="189"/>
    </row>
    <row r="13238" spans="2:4">
      <c r="B13238" s="189"/>
      <c r="C13238" s="189"/>
      <c r="D13238" s="189"/>
    </row>
    <row r="13239" spans="2:4">
      <c r="B13239" s="189"/>
      <c r="C13239" s="189"/>
      <c r="D13239" s="189"/>
    </row>
    <row r="13240" spans="2:4">
      <c r="B13240" s="189"/>
      <c r="C13240" s="189"/>
      <c r="D13240" s="189"/>
    </row>
    <row r="13241" spans="2:4">
      <c r="B13241" s="189"/>
      <c r="C13241" s="189"/>
      <c r="D13241" s="189"/>
    </row>
    <row r="13242" spans="2:4">
      <c r="B13242" s="189"/>
      <c r="C13242" s="189"/>
      <c r="D13242" s="189"/>
    </row>
    <row r="13243" spans="2:4">
      <c r="B13243" s="189"/>
      <c r="C13243" s="189"/>
      <c r="D13243" s="189"/>
    </row>
    <row r="13244" spans="2:4">
      <c r="B13244" s="189"/>
      <c r="C13244" s="189"/>
      <c r="D13244" s="189"/>
    </row>
    <row r="13245" spans="2:4">
      <c r="B13245" s="189"/>
      <c r="C13245" s="189"/>
      <c r="D13245" s="189"/>
    </row>
    <row r="13246" spans="2:4">
      <c r="B13246" s="189"/>
      <c r="C13246" s="189"/>
      <c r="D13246" s="189"/>
    </row>
    <row r="13247" spans="2:4">
      <c r="B13247" s="189"/>
      <c r="C13247" s="189"/>
      <c r="D13247" s="189"/>
    </row>
    <row r="13248" spans="2:4">
      <c r="B13248" s="189"/>
      <c r="C13248" s="189"/>
      <c r="D13248" s="189"/>
    </row>
    <row r="13249" spans="2:4">
      <c r="B13249" s="189"/>
      <c r="C13249" s="189"/>
      <c r="D13249" s="189"/>
    </row>
    <row r="13250" spans="2:4">
      <c r="B13250" s="189"/>
      <c r="C13250" s="189"/>
      <c r="D13250" s="189"/>
    </row>
    <row r="13251" spans="2:4">
      <c r="B13251" s="189"/>
      <c r="C13251" s="189"/>
      <c r="D13251" s="189"/>
    </row>
    <row r="13252" spans="2:4">
      <c r="B13252" s="189"/>
      <c r="C13252" s="189"/>
      <c r="D13252" s="189"/>
    </row>
    <row r="13253" spans="2:4">
      <c r="B13253" s="189"/>
      <c r="C13253" s="189"/>
      <c r="D13253" s="189"/>
    </row>
    <row r="13254" spans="2:4">
      <c r="B13254" s="189"/>
      <c r="C13254" s="189"/>
      <c r="D13254" s="189"/>
    </row>
    <row r="13255" spans="2:4">
      <c r="B13255" s="189"/>
      <c r="C13255" s="189"/>
      <c r="D13255" s="189"/>
    </row>
    <row r="13256" spans="2:4">
      <c r="B13256" s="189"/>
      <c r="C13256" s="189"/>
      <c r="D13256" s="189"/>
    </row>
    <row r="13257" spans="2:4">
      <c r="B13257" s="189"/>
      <c r="C13257" s="189"/>
      <c r="D13257" s="189"/>
    </row>
    <row r="13258" spans="2:4">
      <c r="B13258" s="189"/>
      <c r="C13258" s="189"/>
      <c r="D13258" s="189"/>
    </row>
    <row r="13259" spans="2:4">
      <c r="B13259" s="189"/>
      <c r="C13259" s="189"/>
      <c r="D13259" s="189"/>
    </row>
    <row r="13260" spans="2:4">
      <c r="B13260" s="189"/>
      <c r="C13260" s="189"/>
      <c r="D13260" s="189"/>
    </row>
    <row r="13261" spans="2:4">
      <c r="B13261" s="189"/>
      <c r="C13261" s="189"/>
      <c r="D13261" s="189"/>
    </row>
    <row r="13262" spans="2:4">
      <c r="B13262" s="189"/>
      <c r="C13262" s="189"/>
      <c r="D13262" s="189"/>
    </row>
    <row r="13263" spans="2:4">
      <c r="B13263" s="189"/>
      <c r="C13263" s="189"/>
      <c r="D13263" s="189"/>
    </row>
    <row r="13264" spans="2:4">
      <c r="B13264" s="189"/>
      <c r="C13264" s="189"/>
      <c r="D13264" s="189"/>
    </row>
    <row r="13265" spans="2:4">
      <c r="B13265" s="189"/>
      <c r="C13265" s="189"/>
      <c r="D13265" s="189"/>
    </row>
    <row r="13266" spans="2:4">
      <c r="B13266" s="189"/>
      <c r="C13266" s="189"/>
      <c r="D13266" s="189"/>
    </row>
    <row r="13267" spans="2:4">
      <c r="B13267" s="189"/>
      <c r="C13267" s="189"/>
      <c r="D13267" s="189"/>
    </row>
    <row r="13268" spans="2:4">
      <c r="B13268" s="189"/>
      <c r="C13268" s="189"/>
      <c r="D13268" s="189"/>
    </row>
    <row r="13269" spans="2:4">
      <c r="B13269" s="189"/>
      <c r="C13269" s="189"/>
      <c r="D13269" s="189"/>
    </row>
    <row r="13270" spans="2:4">
      <c r="B13270" s="189"/>
      <c r="C13270" s="189"/>
      <c r="D13270" s="189"/>
    </row>
    <row r="13271" spans="2:4">
      <c r="B13271" s="189"/>
      <c r="C13271" s="189"/>
      <c r="D13271" s="189"/>
    </row>
    <row r="13272" spans="2:4">
      <c r="B13272" s="189"/>
      <c r="C13272" s="189"/>
      <c r="D13272" s="189"/>
    </row>
    <row r="13273" spans="2:4">
      <c r="B13273" s="189"/>
      <c r="C13273" s="189"/>
      <c r="D13273" s="189"/>
    </row>
    <row r="13274" spans="2:4">
      <c r="B13274" s="189"/>
      <c r="C13274" s="189"/>
      <c r="D13274" s="189"/>
    </row>
    <row r="13275" spans="2:4">
      <c r="B13275" s="189"/>
      <c r="C13275" s="189"/>
      <c r="D13275" s="189"/>
    </row>
    <row r="13276" spans="2:4">
      <c r="B13276" s="189"/>
      <c r="C13276" s="189"/>
      <c r="D13276" s="189"/>
    </row>
    <row r="13277" spans="2:4">
      <c r="B13277" s="189"/>
      <c r="C13277" s="189"/>
      <c r="D13277" s="189"/>
    </row>
    <row r="13278" spans="2:4">
      <c r="B13278" s="189"/>
      <c r="C13278" s="189"/>
      <c r="D13278" s="189"/>
    </row>
    <row r="13279" spans="2:4">
      <c r="B13279" s="189"/>
      <c r="C13279" s="189"/>
      <c r="D13279" s="189"/>
    </row>
    <row r="13280" spans="2:4">
      <c r="B13280" s="189"/>
      <c r="C13280" s="189"/>
      <c r="D13280" s="189"/>
    </row>
    <row r="13281" spans="2:4">
      <c r="B13281" s="189"/>
      <c r="C13281" s="189"/>
      <c r="D13281" s="189"/>
    </row>
    <row r="13282" spans="2:4">
      <c r="B13282" s="189"/>
      <c r="C13282" s="189"/>
      <c r="D13282" s="189"/>
    </row>
    <row r="13283" spans="2:4">
      <c r="B13283" s="189"/>
      <c r="C13283" s="189"/>
      <c r="D13283" s="189"/>
    </row>
    <row r="13284" spans="2:4">
      <c r="B13284" s="189"/>
      <c r="C13284" s="189"/>
      <c r="D13284" s="189"/>
    </row>
    <row r="13285" spans="2:4">
      <c r="B13285" s="189"/>
      <c r="C13285" s="189"/>
      <c r="D13285" s="189"/>
    </row>
    <row r="13286" spans="2:4">
      <c r="B13286" s="189"/>
      <c r="C13286" s="189"/>
      <c r="D13286" s="189"/>
    </row>
    <row r="13287" spans="2:4">
      <c r="B13287" s="189"/>
      <c r="C13287" s="189"/>
      <c r="D13287" s="189"/>
    </row>
    <row r="13288" spans="2:4">
      <c r="B13288" s="189"/>
      <c r="C13288" s="189"/>
      <c r="D13288" s="189"/>
    </row>
    <row r="13289" spans="2:4">
      <c r="B13289" s="189"/>
      <c r="C13289" s="189"/>
      <c r="D13289" s="189"/>
    </row>
    <row r="13290" spans="2:4">
      <c r="B13290" s="189"/>
      <c r="C13290" s="189"/>
      <c r="D13290" s="189"/>
    </row>
    <row r="13291" spans="2:4">
      <c r="B13291" s="189"/>
      <c r="C13291" s="189"/>
      <c r="D13291" s="189"/>
    </row>
    <row r="13292" spans="2:4">
      <c r="B13292" s="189"/>
      <c r="C13292" s="189"/>
      <c r="D13292" s="189"/>
    </row>
    <row r="13293" spans="2:4">
      <c r="B13293" s="189"/>
      <c r="C13293" s="189"/>
      <c r="D13293" s="189"/>
    </row>
    <row r="13294" spans="2:4">
      <c r="B13294" s="189"/>
      <c r="C13294" s="189"/>
      <c r="D13294" s="189"/>
    </row>
    <row r="13295" spans="2:4">
      <c r="B13295" s="189"/>
      <c r="C13295" s="189"/>
      <c r="D13295" s="189"/>
    </row>
    <row r="13296" spans="2:4">
      <c r="B13296" s="189"/>
      <c r="C13296" s="189"/>
      <c r="D13296" s="189"/>
    </row>
    <row r="13297" spans="2:4">
      <c r="B13297" s="189"/>
      <c r="C13297" s="189"/>
      <c r="D13297" s="189"/>
    </row>
    <row r="13298" spans="2:4">
      <c r="B13298" s="189"/>
      <c r="C13298" s="189"/>
      <c r="D13298" s="189"/>
    </row>
    <row r="13299" spans="2:4">
      <c r="B13299" s="189"/>
      <c r="C13299" s="189"/>
      <c r="D13299" s="189"/>
    </row>
    <row r="13300" spans="2:4">
      <c r="B13300" s="189"/>
      <c r="C13300" s="189"/>
      <c r="D13300" s="189"/>
    </row>
    <row r="13301" spans="2:4">
      <c r="B13301" s="189"/>
      <c r="C13301" s="189"/>
      <c r="D13301" s="189"/>
    </row>
    <row r="13302" spans="2:4">
      <c r="B13302" s="189"/>
      <c r="C13302" s="189"/>
      <c r="D13302" s="189"/>
    </row>
    <row r="13303" spans="2:4">
      <c r="B13303" s="189"/>
      <c r="C13303" s="189"/>
      <c r="D13303" s="189"/>
    </row>
    <row r="13304" spans="2:4">
      <c r="B13304" s="189"/>
      <c r="C13304" s="189"/>
      <c r="D13304" s="189"/>
    </row>
    <row r="13305" spans="2:4">
      <c r="B13305" s="189"/>
      <c r="C13305" s="189"/>
      <c r="D13305" s="189"/>
    </row>
    <row r="13306" spans="2:4">
      <c r="B13306" s="189"/>
      <c r="C13306" s="189"/>
      <c r="D13306" s="189"/>
    </row>
    <row r="13307" spans="2:4">
      <c r="B13307" s="189"/>
      <c r="C13307" s="189"/>
      <c r="D13307" s="189"/>
    </row>
    <row r="13308" spans="2:4">
      <c r="B13308" s="189"/>
      <c r="C13308" s="189"/>
      <c r="D13308" s="189"/>
    </row>
    <row r="13309" spans="2:4">
      <c r="B13309" s="189"/>
      <c r="C13309" s="189"/>
      <c r="D13309" s="189"/>
    </row>
    <row r="13310" spans="2:4">
      <c r="B13310" s="189"/>
      <c r="C13310" s="189"/>
      <c r="D13310" s="189"/>
    </row>
    <row r="13311" spans="2:4">
      <c r="B13311" s="189"/>
      <c r="C13311" s="189"/>
      <c r="D13311" s="189"/>
    </row>
    <row r="13312" spans="2:4">
      <c r="B13312" s="189"/>
      <c r="C13312" s="189"/>
      <c r="D13312" s="189"/>
    </row>
    <row r="13313" spans="2:4">
      <c r="B13313" s="189"/>
      <c r="C13313" s="189"/>
      <c r="D13313" s="189"/>
    </row>
    <row r="13314" spans="2:4">
      <c r="B13314" s="189"/>
      <c r="C13314" s="189"/>
      <c r="D13314" s="189"/>
    </row>
    <row r="13315" spans="2:4">
      <c r="B13315" s="189"/>
      <c r="C13315" s="189"/>
      <c r="D13315" s="189"/>
    </row>
    <row r="13316" spans="2:4">
      <c r="B13316" s="189"/>
      <c r="C13316" s="189"/>
      <c r="D13316" s="189"/>
    </row>
    <row r="13317" spans="2:4">
      <c r="B13317" s="189"/>
      <c r="C13317" s="189"/>
      <c r="D13317" s="189"/>
    </row>
    <row r="13318" spans="2:4">
      <c r="B13318" s="189"/>
      <c r="C13318" s="189"/>
      <c r="D13318" s="189"/>
    </row>
    <row r="13319" spans="2:4">
      <c r="B13319" s="189"/>
      <c r="C13319" s="189"/>
      <c r="D13319" s="189"/>
    </row>
    <row r="13320" spans="2:4">
      <c r="B13320" s="189"/>
      <c r="C13320" s="189"/>
      <c r="D13320" s="189"/>
    </row>
    <row r="13321" spans="2:4">
      <c r="B13321" s="189"/>
      <c r="C13321" s="189"/>
      <c r="D13321" s="189"/>
    </row>
    <row r="13322" spans="2:4">
      <c r="B13322" s="189"/>
      <c r="C13322" s="189"/>
      <c r="D13322" s="189"/>
    </row>
    <row r="13323" spans="2:4">
      <c r="B13323" s="189"/>
      <c r="C13323" s="189"/>
      <c r="D13323" s="189"/>
    </row>
    <row r="13324" spans="2:4">
      <c r="B13324" s="189"/>
      <c r="C13324" s="189"/>
      <c r="D13324" s="189"/>
    </row>
    <row r="13325" spans="2:4">
      <c r="B13325" s="189"/>
      <c r="C13325" s="189"/>
      <c r="D13325" s="189"/>
    </row>
    <row r="13326" spans="2:4">
      <c r="B13326" s="189"/>
      <c r="C13326" s="189"/>
      <c r="D13326" s="189"/>
    </row>
    <row r="13327" spans="2:4">
      <c r="B13327" s="189"/>
      <c r="C13327" s="189"/>
      <c r="D13327" s="189"/>
    </row>
    <row r="13328" spans="2:4">
      <c r="B13328" s="189"/>
      <c r="C13328" s="189"/>
      <c r="D13328" s="189"/>
    </row>
    <row r="13329" spans="2:4">
      <c r="B13329" s="189"/>
      <c r="C13329" s="189"/>
      <c r="D13329" s="189"/>
    </row>
    <row r="13330" spans="2:4">
      <c r="B13330" s="189"/>
      <c r="C13330" s="189"/>
      <c r="D13330" s="189"/>
    </row>
    <row r="13331" spans="2:4">
      <c r="B13331" s="189"/>
      <c r="C13331" s="189"/>
      <c r="D13331" s="189"/>
    </row>
    <row r="13332" spans="2:4">
      <c r="B13332" s="189"/>
      <c r="C13332" s="189"/>
      <c r="D13332" s="189"/>
    </row>
    <row r="13333" spans="2:4">
      <c r="B13333" s="189"/>
      <c r="C13333" s="189"/>
      <c r="D13333" s="189"/>
    </row>
    <row r="13334" spans="2:4">
      <c r="B13334" s="189"/>
      <c r="C13334" s="189"/>
      <c r="D13334" s="189"/>
    </row>
    <row r="13335" spans="2:4">
      <c r="B13335" s="189"/>
      <c r="C13335" s="189"/>
      <c r="D13335" s="189"/>
    </row>
    <row r="13336" spans="2:4">
      <c r="B13336" s="189"/>
      <c r="C13336" s="189"/>
      <c r="D13336" s="189"/>
    </row>
    <row r="13337" spans="2:4">
      <c r="B13337" s="189"/>
      <c r="C13337" s="189"/>
      <c r="D13337" s="189"/>
    </row>
    <row r="13338" spans="2:4">
      <c r="B13338" s="189"/>
      <c r="C13338" s="189"/>
      <c r="D13338" s="189"/>
    </row>
    <row r="13339" spans="2:4">
      <c r="B13339" s="189"/>
      <c r="C13339" s="189"/>
      <c r="D13339" s="189"/>
    </row>
    <row r="13340" spans="2:4">
      <c r="B13340" s="189"/>
      <c r="C13340" s="189"/>
      <c r="D13340" s="189"/>
    </row>
    <row r="13341" spans="2:4">
      <c r="B13341" s="189"/>
      <c r="C13341" s="189"/>
      <c r="D13341" s="189"/>
    </row>
    <row r="13342" spans="2:4">
      <c r="B13342" s="189"/>
      <c r="C13342" s="189"/>
      <c r="D13342" s="189"/>
    </row>
    <row r="13343" spans="2:4">
      <c r="B13343" s="189"/>
      <c r="C13343" s="189"/>
      <c r="D13343" s="189"/>
    </row>
    <row r="13344" spans="2:4">
      <c r="B13344" s="189"/>
      <c r="C13344" s="189"/>
      <c r="D13344" s="189"/>
    </row>
    <row r="13345" spans="2:4">
      <c r="B13345" s="189"/>
      <c r="C13345" s="189"/>
      <c r="D13345" s="189"/>
    </row>
    <row r="13346" spans="2:4">
      <c r="B13346" s="189"/>
      <c r="C13346" s="189"/>
      <c r="D13346" s="189"/>
    </row>
    <row r="13347" spans="2:4">
      <c r="B13347" s="189"/>
      <c r="C13347" s="189"/>
      <c r="D13347" s="189"/>
    </row>
    <row r="13348" spans="2:4">
      <c r="B13348" s="189"/>
      <c r="C13348" s="189"/>
      <c r="D13348" s="189"/>
    </row>
    <row r="13349" spans="2:4">
      <c r="B13349" s="189"/>
      <c r="C13349" s="189"/>
      <c r="D13349" s="189"/>
    </row>
    <row r="13350" spans="2:4">
      <c r="B13350" s="189"/>
      <c r="C13350" s="189"/>
      <c r="D13350" s="189"/>
    </row>
    <row r="13351" spans="2:4">
      <c r="B13351" s="189"/>
      <c r="C13351" s="189"/>
      <c r="D13351" s="189"/>
    </row>
    <row r="13352" spans="2:4">
      <c r="B13352" s="189"/>
      <c r="C13352" s="189"/>
      <c r="D13352" s="189"/>
    </row>
    <row r="13353" spans="2:4">
      <c r="B13353" s="189"/>
      <c r="C13353" s="189"/>
      <c r="D13353" s="189"/>
    </row>
    <row r="13354" spans="2:4">
      <c r="B13354" s="189"/>
      <c r="C13354" s="189"/>
      <c r="D13354" s="189"/>
    </row>
    <row r="13355" spans="2:4">
      <c r="B13355" s="189"/>
      <c r="C13355" s="189"/>
      <c r="D13355" s="189"/>
    </row>
    <row r="13356" spans="2:4">
      <c r="B13356" s="189"/>
      <c r="C13356" s="189"/>
      <c r="D13356" s="189"/>
    </row>
    <row r="13357" spans="2:4">
      <c r="B13357" s="189"/>
      <c r="C13357" s="189"/>
      <c r="D13357" s="189"/>
    </row>
    <row r="13358" spans="2:4">
      <c r="B13358" s="189"/>
      <c r="C13358" s="189"/>
      <c r="D13358" s="189"/>
    </row>
    <row r="13359" spans="2:4">
      <c r="B13359" s="189"/>
      <c r="C13359" s="189"/>
      <c r="D13359" s="189"/>
    </row>
    <row r="13360" spans="2:4">
      <c r="B13360" s="189"/>
      <c r="C13360" s="189"/>
      <c r="D13360" s="189"/>
    </row>
    <row r="13361" spans="2:4">
      <c r="B13361" s="189"/>
      <c r="C13361" s="189"/>
      <c r="D13361" s="189"/>
    </row>
    <row r="13362" spans="2:4">
      <c r="B13362" s="189"/>
      <c r="C13362" s="189"/>
      <c r="D13362" s="189"/>
    </row>
    <row r="13363" spans="2:4">
      <c r="B13363" s="189"/>
      <c r="C13363" s="189"/>
      <c r="D13363" s="189"/>
    </row>
    <row r="13364" spans="2:4">
      <c r="B13364" s="189"/>
      <c r="C13364" s="189"/>
      <c r="D13364" s="189"/>
    </row>
    <row r="13365" spans="2:4">
      <c r="B13365" s="189"/>
      <c r="C13365" s="189"/>
      <c r="D13365" s="189"/>
    </row>
    <row r="13366" spans="2:4">
      <c r="B13366" s="189"/>
      <c r="C13366" s="189"/>
      <c r="D13366" s="189"/>
    </row>
    <row r="13367" spans="2:4">
      <c r="B13367" s="189"/>
      <c r="C13367" s="189"/>
      <c r="D13367" s="189"/>
    </row>
    <row r="13368" spans="2:4">
      <c r="B13368" s="189"/>
      <c r="C13368" s="189"/>
      <c r="D13368" s="189"/>
    </row>
    <row r="13369" spans="2:4">
      <c r="B13369" s="189"/>
      <c r="C13369" s="189"/>
      <c r="D13369" s="189"/>
    </row>
    <row r="13370" spans="2:4">
      <c r="B13370" s="189"/>
      <c r="C13370" s="189"/>
      <c r="D13370" s="189"/>
    </row>
    <row r="13371" spans="2:4">
      <c r="B13371" s="189"/>
      <c r="C13371" s="189"/>
      <c r="D13371" s="189"/>
    </row>
    <row r="13372" spans="2:4">
      <c r="B13372" s="189"/>
      <c r="C13372" s="189"/>
      <c r="D13372" s="189"/>
    </row>
    <row r="13373" spans="2:4">
      <c r="B13373" s="189"/>
      <c r="C13373" s="189"/>
      <c r="D13373" s="189"/>
    </row>
    <row r="13374" spans="2:4">
      <c r="B13374" s="189"/>
      <c r="C13374" s="189"/>
      <c r="D13374" s="189"/>
    </row>
    <row r="13375" spans="2:4">
      <c r="B13375" s="189"/>
      <c r="C13375" s="189"/>
      <c r="D13375" s="189"/>
    </row>
    <row r="13376" spans="2:4">
      <c r="B13376" s="189"/>
      <c r="C13376" s="189"/>
      <c r="D13376" s="189"/>
    </row>
    <row r="13377" spans="2:4">
      <c r="B13377" s="189"/>
      <c r="C13377" s="189"/>
      <c r="D13377" s="189"/>
    </row>
    <row r="13378" spans="2:4">
      <c r="B13378" s="189"/>
      <c r="C13378" s="189"/>
      <c r="D13378" s="189"/>
    </row>
    <row r="13379" spans="2:4">
      <c r="B13379" s="189"/>
      <c r="C13379" s="189"/>
      <c r="D13379" s="189"/>
    </row>
    <row r="13380" spans="2:4">
      <c r="B13380" s="189"/>
      <c r="C13380" s="189"/>
      <c r="D13380" s="189"/>
    </row>
    <row r="13381" spans="2:4">
      <c r="B13381" s="189"/>
      <c r="C13381" s="189"/>
      <c r="D13381" s="189"/>
    </row>
    <row r="13382" spans="2:4">
      <c r="B13382" s="189"/>
      <c r="C13382" s="189"/>
      <c r="D13382" s="189"/>
    </row>
    <row r="13383" spans="2:4">
      <c r="B13383" s="189"/>
      <c r="C13383" s="189"/>
      <c r="D13383" s="189"/>
    </row>
    <row r="13384" spans="2:4">
      <c r="B13384" s="189"/>
      <c r="C13384" s="189"/>
      <c r="D13384" s="189"/>
    </row>
    <row r="13385" spans="2:4">
      <c r="B13385" s="189"/>
      <c r="C13385" s="189"/>
      <c r="D13385" s="189"/>
    </row>
    <row r="13386" spans="2:4">
      <c r="B13386" s="189"/>
      <c r="C13386" s="189"/>
      <c r="D13386" s="189"/>
    </row>
    <row r="13387" spans="2:4">
      <c r="B13387" s="189"/>
      <c r="C13387" s="189"/>
      <c r="D13387" s="189"/>
    </row>
    <row r="13388" spans="2:4">
      <c r="B13388" s="189"/>
      <c r="C13388" s="189"/>
      <c r="D13388" s="189"/>
    </row>
    <row r="13389" spans="2:4">
      <c r="B13389" s="189"/>
      <c r="C13389" s="189"/>
      <c r="D13389" s="189"/>
    </row>
    <row r="13390" spans="2:4">
      <c r="B13390" s="189"/>
      <c r="C13390" s="189"/>
      <c r="D13390" s="189"/>
    </row>
    <row r="13391" spans="2:4">
      <c r="B13391" s="189"/>
      <c r="C13391" s="189"/>
      <c r="D13391" s="189"/>
    </row>
    <row r="13392" spans="2:4">
      <c r="B13392" s="189"/>
      <c r="C13392" s="189"/>
      <c r="D13392" s="189"/>
    </row>
    <row r="13393" spans="2:4">
      <c r="B13393" s="189"/>
      <c r="C13393" s="189"/>
      <c r="D13393" s="189"/>
    </row>
    <row r="13394" spans="2:4">
      <c r="B13394" s="189"/>
      <c r="C13394" s="189"/>
      <c r="D13394" s="189"/>
    </row>
    <row r="13395" spans="2:4">
      <c r="B13395" s="189"/>
      <c r="C13395" s="189"/>
      <c r="D13395" s="189"/>
    </row>
    <row r="13396" spans="2:4">
      <c r="B13396" s="189"/>
      <c r="C13396" s="189"/>
      <c r="D13396" s="189"/>
    </row>
    <row r="13397" spans="2:4">
      <c r="B13397" s="189"/>
      <c r="C13397" s="189"/>
      <c r="D13397" s="189"/>
    </row>
    <row r="13398" spans="2:4">
      <c r="B13398" s="189"/>
      <c r="C13398" s="189"/>
      <c r="D13398" s="189"/>
    </row>
    <row r="13399" spans="2:4">
      <c r="B13399" s="189"/>
      <c r="C13399" s="189"/>
      <c r="D13399" s="189"/>
    </row>
    <row r="13400" spans="2:4">
      <c r="B13400" s="189"/>
      <c r="C13400" s="189"/>
      <c r="D13400" s="189"/>
    </row>
    <row r="13401" spans="2:4">
      <c r="B13401" s="189"/>
      <c r="C13401" s="189"/>
      <c r="D13401" s="189"/>
    </row>
    <row r="13402" spans="2:4">
      <c r="B13402" s="189"/>
      <c r="C13402" s="189"/>
      <c r="D13402" s="189"/>
    </row>
    <row r="13403" spans="2:4">
      <c r="B13403" s="189"/>
      <c r="C13403" s="189"/>
      <c r="D13403" s="189"/>
    </row>
    <row r="13404" spans="2:4">
      <c r="B13404" s="189"/>
      <c r="C13404" s="189"/>
      <c r="D13404" s="189"/>
    </row>
    <row r="13405" spans="2:4">
      <c r="B13405" s="189"/>
      <c r="C13405" s="189"/>
      <c r="D13405" s="189"/>
    </row>
    <row r="13406" spans="2:4">
      <c r="B13406" s="189"/>
      <c r="C13406" s="189"/>
      <c r="D13406" s="189"/>
    </row>
    <row r="13407" spans="2:4">
      <c r="B13407" s="189"/>
      <c r="C13407" s="189"/>
      <c r="D13407" s="189"/>
    </row>
    <row r="13408" spans="2:4">
      <c r="B13408" s="189"/>
      <c r="C13408" s="189"/>
      <c r="D13408" s="189"/>
    </row>
    <row r="13409" spans="2:4">
      <c r="B13409" s="189"/>
      <c r="C13409" s="189"/>
      <c r="D13409" s="189"/>
    </row>
    <row r="13410" spans="2:4">
      <c r="B13410" s="189"/>
      <c r="C13410" s="189"/>
      <c r="D13410" s="189"/>
    </row>
    <row r="13411" spans="2:4">
      <c r="B13411" s="189"/>
      <c r="C13411" s="189"/>
      <c r="D13411" s="189"/>
    </row>
    <row r="13412" spans="2:4">
      <c r="B13412" s="189"/>
      <c r="C13412" s="189"/>
      <c r="D13412" s="189"/>
    </row>
    <row r="13413" spans="2:4">
      <c r="B13413" s="189"/>
      <c r="C13413" s="189"/>
      <c r="D13413" s="189"/>
    </row>
    <row r="13414" spans="2:4">
      <c r="B13414" s="189"/>
      <c r="C13414" s="189"/>
      <c r="D13414" s="189"/>
    </row>
    <row r="13415" spans="2:4">
      <c r="B13415" s="189"/>
      <c r="C13415" s="189"/>
      <c r="D13415" s="189"/>
    </row>
    <row r="13416" spans="2:4">
      <c r="B13416" s="189"/>
      <c r="C13416" s="189"/>
      <c r="D13416" s="189"/>
    </row>
    <row r="13417" spans="2:4">
      <c r="B13417" s="189"/>
      <c r="C13417" s="189"/>
      <c r="D13417" s="189"/>
    </row>
    <row r="13418" spans="2:4">
      <c r="B13418" s="189"/>
      <c r="C13418" s="189"/>
      <c r="D13418" s="189"/>
    </row>
    <row r="13419" spans="2:4">
      <c r="B13419" s="189"/>
      <c r="C13419" s="189"/>
      <c r="D13419" s="189"/>
    </row>
    <row r="13420" spans="2:4">
      <c r="B13420" s="189"/>
      <c r="C13420" s="189"/>
      <c r="D13420" s="189"/>
    </row>
    <row r="13421" spans="2:4">
      <c r="B13421" s="189"/>
      <c r="C13421" s="189"/>
      <c r="D13421" s="189"/>
    </row>
    <row r="13422" spans="2:4">
      <c r="B13422" s="189"/>
      <c r="C13422" s="189"/>
      <c r="D13422" s="189"/>
    </row>
    <row r="13423" spans="2:4">
      <c r="B13423" s="189"/>
      <c r="C13423" s="189"/>
      <c r="D13423" s="189"/>
    </row>
    <row r="13424" spans="2:4">
      <c r="B13424" s="189"/>
      <c r="C13424" s="189"/>
      <c r="D13424" s="189"/>
    </row>
    <row r="13425" spans="2:4">
      <c r="B13425" s="189"/>
      <c r="C13425" s="189"/>
      <c r="D13425" s="189"/>
    </row>
    <row r="13426" spans="2:4">
      <c r="B13426" s="189"/>
      <c r="C13426" s="189"/>
      <c r="D13426" s="189"/>
    </row>
    <row r="13427" spans="2:4">
      <c r="B13427" s="189"/>
      <c r="C13427" s="189"/>
      <c r="D13427" s="189"/>
    </row>
    <row r="13428" spans="2:4">
      <c r="B13428" s="189"/>
      <c r="C13428" s="189"/>
      <c r="D13428" s="189"/>
    </row>
    <row r="13429" spans="2:4">
      <c r="B13429" s="189"/>
      <c r="C13429" s="189"/>
      <c r="D13429" s="189"/>
    </row>
    <row r="13430" spans="2:4">
      <c r="B13430" s="189"/>
      <c r="C13430" s="189"/>
      <c r="D13430" s="189"/>
    </row>
    <row r="13431" spans="2:4">
      <c r="B13431" s="189"/>
      <c r="C13431" s="189"/>
      <c r="D13431" s="189"/>
    </row>
    <row r="13432" spans="2:4">
      <c r="B13432" s="189"/>
      <c r="C13432" s="189"/>
      <c r="D13432" s="189"/>
    </row>
    <row r="13433" spans="2:4">
      <c r="B13433" s="189"/>
      <c r="C13433" s="189"/>
      <c r="D13433" s="189"/>
    </row>
    <row r="13434" spans="2:4">
      <c r="B13434" s="189"/>
      <c r="C13434" s="189"/>
      <c r="D13434" s="189"/>
    </row>
    <row r="13435" spans="2:4">
      <c r="B13435" s="189"/>
      <c r="C13435" s="189"/>
      <c r="D13435" s="189"/>
    </row>
    <row r="13436" spans="2:4">
      <c r="B13436" s="189"/>
      <c r="C13436" s="189"/>
      <c r="D13436" s="189"/>
    </row>
    <row r="13437" spans="2:4">
      <c r="B13437" s="189"/>
      <c r="C13437" s="189"/>
      <c r="D13437" s="189"/>
    </row>
    <row r="13438" spans="2:4">
      <c r="B13438" s="189"/>
      <c r="C13438" s="189"/>
      <c r="D13438" s="189"/>
    </row>
    <row r="13439" spans="2:4">
      <c r="B13439" s="189"/>
      <c r="C13439" s="189"/>
      <c r="D13439" s="189"/>
    </row>
    <row r="13440" spans="2:4">
      <c r="B13440" s="189"/>
      <c r="C13440" s="189"/>
      <c r="D13440" s="189"/>
    </row>
    <row r="13441" spans="2:4">
      <c r="B13441" s="189"/>
      <c r="C13441" s="189"/>
      <c r="D13441" s="189"/>
    </row>
    <row r="13442" spans="2:4">
      <c r="B13442" s="189"/>
      <c r="C13442" s="189"/>
      <c r="D13442" s="189"/>
    </row>
    <row r="13443" spans="2:4">
      <c r="B13443" s="189"/>
      <c r="C13443" s="189"/>
      <c r="D13443" s="189"/>
    </row>
    <row r="13444" spans="2:4">
      <c r="B13444" s="189"/>
      <c r="C13444" s="189"/>
      <c r="D13444" s="189"/>
    </row>
    <row r="13445" spans="2:4">
      <c r="B13445" s="189"/>
      <c r="C13445" s="189"/>
      <c r="D13445" s="189"/>
    </row>
    <row r="13446" spans="2:4">
      <c r="B13446" s="189"/>
      <c r="C13446" s="189"/>
      <c r="D13446" s="189"/>
    </row>
    <row r="13447" spans="2:4">
      <c r="B13447" s="189"/>
      <c r="C13447" s="189"/>
      <c r="D13447" s="189"/>
    </row>
    <row r="13448" spans="2:4">
      <c r="B13448" s="189"/>
      <c r="C13448" s="189"/>
      <c r="D13448" s="189"/>
    </row>
    <row r="13449" spans="2:4">
      <c r="B13449" s="189"/>
      <c r="C13449" s="189"/>
      <c r="D13449" s="189"/>
    </row>
    <row r="13450" spans="2:4">
      <c r="B13450" s="189"/>
      <c r="C13450" s="189"/>
      <c r="D13450" s="189"/>
    </row>
    <row r="13451" spans="2:4">
      <c r="B13451" s="189"/>
      <c r="C13451" s="189"/>
      <c r="D13451" s="189"/>
    </row>
    <row r="13452" spans="2:4">
      <c r="B13452" s="189"/>
      <c r="C13452" s="189"/>
      <c r="D13452" s="189"/>
    </row>
    <row r="13453" spans="2:4">
      <c r="B13453" s="189"/>
      <c r="C13453" s="189"/>
      <c r="D13453" s="189"/>
    </row>
    <row r="13454" spans="2:4">
      <c r="B13454" s="189"/>
      <c r="C13454" s="189"/>
      <c r="D13454" s="189"/>
    </row>
    <row r="13455" spans="2:4">
      <c r="B13455" s="189"/>
      <c r="C13455" s="189"/>
      <c r="D13455" s="189"/>
    </row>
    <row r="13456" spans="2:4">
      <c r="B13456" s="189"/>
      <c r="C13456" s="189"/>
      <c r="D13456" s="189"/>
    </row>
    <row r="13457" spans="2:4">
      <c r="B13457" s="189"/>
      <c r="C13457" s="189"/>
      <c r="D13457" s="189"/>
    </row>
    <row r="13458" spans="2:4">
      <c r="B13458" s="189"/>
      <c r="C13458" s="189"/>
      <c r="D13458" s="189"/>
    </row>
    <row r="13459" spans="2:4">
      <c r="B13459" s="189"/>
      <c r="C13459" s="189"/>
      <c r="D13459" s="189"/>
    </row>
    <row r="13460" spans="2:4">
      <c r="B13460" s="189"/>
      <c r="C13460" s="189"/>
      <c r="D13460" s="189"/>
    </row>
    <row r="13461" spans="2:4">
      <c r="B13461" s="189"/>
      <c r="C13461" s="189"/>
      <c r="D13461" s="189"/>
    </row>
    <row r="13462" spans="2:4">
      <c r="B13462" s="189"/>
      <c r="C13462" s="189"/>
      <c r="D13462" s="189"/>
    </row>
    <row r="13463" spans="2:4">
      <c r="B13463" s="189"/>
      <c r="C13463" s="189"/>
      <c r="D13463" s="189"/>
    </row>
    <row r="13464" spans="2:4">
      <c r="B13464" s="189"/>
      <c r="C13464" s="189"/>
      <c r="D13464" s="189"/>
    </row>
    <row r="13465" spans="2:4">
      <c r="B13465" s="189"/>
      <c r="C13465" s="189"/>
      <c r="D13465" s="189"/>
    </row>
    <row r="13466" spans="2:4">
      <c r="B13466" s="189"/>
      <c r="C13466" s="189"/>
      <c r="D13466" s="189"/>
    </row>
    <row r="13467" spans="2:4">
      <c r="B13467" s="189"/>
      <c r="C13467" s="189"/>
      <c r="D13467" s="189"/>
    </row>
    <row r="13468" spans="2:4">
      <c r="B13468" s="189"/>
      <c r="C13468" s="189"/>
      <c r="D13468" s="189"/>
    </row>
    <row r="13469" spans="2:4">
      <c r="B13469" s="189"/>
      <c r="C13469" s="189"/>
      <c r="D13469" s="189"/>
    </row>
    <row r="13470" spans="2:4">
      <c r="B13470" s="189"/>
      <c r="C13470" s="189"/>
      <c r="D13470" s="189"/>
    </row>
    <row r="13471" spans="2:4">
      <c r="B13471" s="189"/>
      <c r="C13471" s="189"/>
      <c r="D13471" s="189"/>
    </row>
    <row r="13472" spans="2:4">
      <c r="B13472" s="189"/>
      <c r="C13472" s="189"/>
      <c r="D13472" s="189"/>
    </row>
    <row r="13473" spans="2:4">
      <c r="B13473" s="189"/>
      <c r="C13473" s="189"/>
      <c r="D13473" s="189"/>
    </row>
    <row r="13474" spans="2:4">
      <c r="B13474" s="189"/>
      <c r="C13474" s="189"/>
      <c r="D13474" s="189"/>
    </row>
    <row r="13475" spans="2:4">
      <c r="B13475" s="189"/>
      <c r="C13475" s="189"/>
      <c r="D13475" s="189"/>
    </row>
    <row r="13476" spans="2:4">
      <c r="B13476" s="189"/>
      <c r="C13476" s="189"/>
      <c r="D13476" s="189"/>
    </row>
    <row r="13477" spans="2:4">
      <c r="B13477" s="189"/>
      <c r="C13477" s="189"/>
      <c r="D13477" s="189"/>
    </row>
    <row r="13478" spans="2:4">
      <c r="B13478" s="189"/>
      <c r="C13478" s="189"/>
      <c r="D13478" s="189"/>
    </row>
    <row r="13479" spans="2:4">
      <c r="B13479" s="189"/>
      <c r="C13479" s="189"/>
      <c r="D13479" s="189"/>
    </row>
    <row r="13480" spans="2:4">
      <c r="B13480" s="189"/>
      <c r="C13480" s="189"/>
      <c r="D13480" s="189"/>
    </row>
    <row r="13481" spans="2:4">
      <c r="B13481" s="189"/>
      <c r="C13481" s="189"/>
      <c r="D13481" s="189"/>
    </row>
    <row r="13482" spans="2:4">
      <c r="B13482" s="189"/>
      <c r="C13482" s="189"/>
      <c r="D13482" s="189"/>
    </row>
    <row r="13483" spans="2:4">
      <c r="B13483" s="189"/>
      <c r="C13483" s="189"/>
      <c r="D13483" s="189"/>
    </row>
    <row r="13484" spans="2:4">
      <c r="B13484" s="189"/>
      <c r="C13484" s="189"/>
      <c r="D13484" s="189"/>
    </row>
    <row r="13485" spans="2:4">
      <c r="B13485" s="189"/>
      <c r="C13485" s="189"/>
      <c r="D13485" s="189"/>
    </row>
    <row r="13486" spans="2:4">
      <c r="B13486" s="189"/>
      <c r="C13486" s="189"/>
      <c r="D13486" s="189"/>
    </row>
    <row r="13487" spans="2:4">
      <c r="B13487" s="189"/>
      <c r="C13487" s="189"/>
      <c r="D13487" s="189"/>
    </row>
    <row r="13488" spans="2:4">
      <c r="B13488" s="189"/>
      <c r="C13488" s="189"/>
      <c r="D13488" s="189"/>
    </row>
    <row r="13489" spans="2:4">
      <c r="B13489" s="189"/>
      <c r="C13489" s="189"/>
      <c r="D13489" s="189"/>
    </row>
    <row r="13490" spans="2:4">
      <c r="B13490" s="189"/>
      <c r="C13490" s="189"/>
      <c r="D13490" s="189"/>
    </row>
    <row r="13491" spans="2:4">
      <c r="B13491" s="189"/>
      <c r="C13491" s="189"/>
      <c r="D13491" s="189"/>
    </row>
    <row r="13492" spans="2:4">
      <c r="B13492" s="189"/>
      <c r="C13492" s="189"/>
      <c r="D13492" s="189"/>
    </row>
    <row r="13493" spans="2:4">
      <c r="B13493" s="189"/>
      <c r="C13493" s="189"/>
      <c r="D13493" s="189"/>
    </row>
    <row r="13494" spans="2:4">
      <c r="B13494" s="189"/>
      <c r="C13494" s="189"/>
      <c r="D13494" s="189"/>
    </row>
    <row r="13495" spans="2:4">
      <c r="B13495" s="189"/>
      <c r="C13495" s="189"/>
      <c r="D13495" s="189"/>
    </row>
    <row r="13496" spans="2:4">
      <c r="B13496" s="189"/>
      <c r="C13496" s="189"/>
      <c r="D13496" s="189"/>
    </row>
    <row r="13497" spans="2:4">
      <c r="B13497" s="189"/>
      <c r="C13497" s="189"/>
      <c r="D13497" s="189"/>
    </row>
    <row r="13498" spans="2:4">
      <c r="B13498" s="189"/>
      <c r="C13498" s="189"/>
      <c r="D13498" s="189"/>
    </row>
    <row r="13499" spans="2:4">
      <c r="B13499" s="189"/>
      <c r="C13499" s="189"/>
      <c r="D13499" s="189"/>
    </row>
    <row r="13500" spans="2:4">
      <c r="B13500" s="189"/>
      <c r="C13500" s="189"/>
      <c r="D13500" s="189"/>
    </row>
    <row r="13501" spans="2:4">
      <c r="B13501" s="189"/>
      <c r="C13501" s="189"/>
      <c r="D13501" s="189"/>
    </row>
    <row r="13502" spans="2:4">
      <c r="B13502" s="189"/>
      <c r="C13502" s="189"/>
      <c r="D13502" s="189"/>
    </row>
    <row r="13503" spans="2:4">
      <c r="B13503" s="189"/>
      <c r="C13503" s="189"/>
      <c r="D13503" s="189"/>
    </row>
    <row r="13504" spans="2:4">
      <c r="B13504" s="189"/>
      <c r="C13504" s="189"/>
      <c r="D13504" s="189"/>
    </row>
    <row r="13505" spans="2:4">
      <c r="B13505" s="189"/>
      <c r="C13505" s="189"/>
      <c r="D13505" s="189"/>
    </row>
    <row r="13506" spans="2:4">
      <c r="B13506" s="189"/>
      <c r="C13506" s="189"/>
      <c r="D13506" s="189"/>
    </row>
    <row r="13507" spans="2:4">
      <c r="B13507" s="189"/>
      <c r="C13507" s="189"/>
      <c r="D13507" s="189"/>
    </row>
    <row r="13508" spans="2:4">
      <c r="B13508" s="189"/>
      <c r="C13508" s="189"/>
      <c r="D13508" s="189"/>
    </row>
    <row r="13509" spans="2:4">
      <c r="B13509" s="189"/>
      <c r="C13509" s="189"/>
      <c r="D13509" s="189"/>
    </row>
    <row r="13510" spans="2:4">
      <c r="B13510" s="189"/>
      <c r="C13510" s="189"/>
      <c r="D13510" s="189"/>
    </row>
    <row r="13511" spans="2:4">
      <c r="B13511" s="189"/>
      <c r="C13511" s="189"/>
      <c r="D13511" s="189"/>
    </row>
    <row r="13512" spans="2:4">
      <c r="B13512" s="189"/>
      <c r="C13512" s="189"/>
      <c r="D13512" s="189"/>
    </row>
    <row r="13513" spans="2:4">
      <c r="B13513" s="189"/>
      <c r="C13513" s="189"/>
      <c r="D13513" s="189"/>
    </row>
    <row r="13514" spans="2:4">
      <c r="B13514" s="189"/>
      <c r="C13514" s="189"/>
      <c r="D13514" s="189"/>
    </row>
    <row r="13515" spans="2:4">
      <c r="B13515" s="189"/>
      <c r="C13515" s="189"/>
      <c r="D13515" s="189"/>
    </row>
    <row r="13516" spans="2:4">
      <c r="B13516" s="189"/>
      <c r="C13516" s="189"/>
      <c r="D13516" s="189"/>
    </row>
    <row r="13517" spans="2:4">
      <c r="B13517" s="189"/>
      <c r="C13517" s="189"/>
      <c r="D13517" s="189"/>
    </row>
    <row r="13518" spans="2:4">
      <c r="B13518" s="189"/>
      <c r="C13518" s="189"/>
      <c r="D13518" s="189"/>
    </row>
    <row r="13519" spans="2:4">
      <c r="B13519" s="189"/>
      <c r="C13519" s="189"/>
      <c r="D13519" s="189"/>
    </row>
    <row r="13520" spans="2:4">
      <c r="B13520" s="189"/>
      <c r="C13520" s="189"/>
      <c r="D13520" s="189"/>
    </row>
    <row r="13521" spans="2:4">
      <c r="B13521" s="189"/>
      <c r="C13521" s="189"/>
      <c r="D13521" s="189"/>
    </row>
    <row r="13522" spans="2:4">
      <c r="B13522" s="189"/>
      <c r="C13522" s="189"/>
      <c r="D13522" s="189"/>
    </row>
    <row r="13523" spans="2:4">
      <c r="B13523" s="189"/>
      <c r="C13523" s="189"/>
      <c r="D13523" s="189"/>
    </row>
    <row r="13524" spans="2:4">
      <c r="B13524" s="189"/>
      <c r="C13524" s="189"/>
      <c r="D13524" s="189"/>
    </row>
    <row r="13525" spans="2:4">
      <c r="B13525" s="189"/>
      <c r="C13525" s="189"/>
      <c r="D13525" s="189"/>
    </row>
    <row r="13526" spans="2:4">
      <c r="B13526" s="189"/>
      <c r="C13526" s="189"/>
      <c r="D13526" s="189"/>
    </row>
    <row r="13527" spans="2:4">
      <c r="B13527" s="189"/>
      <c r="C13527" s="189"/>
      <c r="D13527" s="189"/>
    </row>
    <row r="13528" spans="2:4">
      <c r="B13528" s="189"/>
      <c r="C13528" s="189"/>
      <c r="D13528" s="189"/>
    </row>
    <row r="13529" spans="2:4">
      <c r="B13529" s="189"/>
      <c r="C13529" s="189"/>
      <c r="D13529" s="189"/>
    </row>
    <row r="13530" spans="2:4">
      <c r="B13530" s="189"/>
      <c r="C13530" s="189"/>
      <c r="D13530" s="189"/>
    </row>
    <row r="13531" spans="2:4">
      <c r="B13531" s="189"/>
      <c r="C13531" s="189"/>
      <c r="D13531" s="189"/>
    </row>
    <row r="13532" spans="2:4">
      <c r="B13532" s="189"/>
      <c r="C13532" s="189"/>
      <c r="D13532" s="189"/>
    </row>
    <row r="13533" spans="2:4">
      <c r="B13533" s="189"/>
      <c r="C13533" s="189"/>
      <c r="D13533" s="189"/>
    </row>
    <row r="13534" spans="2:4">
      <c r="B13534" s="189"/>
      <c r="C13534" s="189"/>
      <c r="D13534" s="189"/>
    </row>
    <row r="13535" spans="2:4">
      <c r="B13535" s="189"/>
      <c r="C13535" s="189"/>
      <c r="D13535" s="189"/>
    </row>
    <row r="13536" spans="2:4">
      <c r="B13536" s="189"/>
      <c r="C13536" s="189"/>
      <c r="D13536" s="189"/>
    </row>
    <row r="13537" spans="2:4">
      <c r="B13537" s="189"/>
      <c r="C13537" s="189"/>
      <c r="D13537" s="189"/>
    </row>
    <row r="13538" spans="2:4">
      <c r="B13538" s="189"/>
      <c r="C13538" s="189"/>
      <c r="D13538" s="189"/>
    </row>
    <row r="13539" spans="2:4">
      <c r="B13539" s="189"/>
      <c r="C13539" s="189"/>
      <c r="D13539" s="189"/>
    </row>
    <row r="13540" spans="2:4">
      <c r="B13540" s="189"/>
      <c r="C13540" s="189"/>
      <c r="D13540" s="189"/>
    </row>
    <row r="13541" spans="2:4">
      <c r="B13541" s="189"/>
      <c r="C13541" s="189"/>
      <c r="D13541" s="189"/>
    </row>
    <row r="13542" spans="2:4">
      <c r="B13542" s="189"/>
      <c r="C13542" s="189"/>
      <c r="D13542" s="189"/>
    </row>
    <row r="13543" spans="2:4">
      <c r="B13543" s="189"/>
      <c r="C13543" s="189"/>
      <c r="D13543" s="189"/>
    </row>
    <row r="13544" spans="2:4">
      <c r="B13544" s="189"/>
      <c r="C13544" s="189"/>
      <c r="D13544" s="189"/>
    </row>
    <row r="13545" spans="2:4">
      <c r="B13545" s="189"/>
      <c r="C13545" s="189"/>
      <c r="D13545" s="189"/>
    </row>
    <row r="13546" spans="2:4">
      <c r="B13546" s="189"/>
      <c r="C13546" s="189"/>
      <c r="D13546" s="189"/>
    </row>
    <row r="13547" spans="2:4">
      <c r="B13547" s="189"/>
      <c r="C13547" s="189"/>
      <c r="D13547" s="189"/>
    </row>
    <row r="13548" spans="2:4">
      <c r="B13548" s="189"/>
      <c r="C13548" s="189"/>
      <c r="D13548" s="189"/>
    </row>
    <row r="13549" spans="2:4">
      <c r="B13549" s="189"/>
      <c r="C13549" s="189"/>
      <c r="D13549" s="189"/>
    </row>
    <row r="13550" spans="2:4">
      <c r="B13550" s="189"/>
      <c r="C13550" s="189"/>
      <c r="D13550" s="189"/>
    </row>
    <row r="13551" spans="2:4">
      <c r="B13551" s="189"/>
      <c r="C13551" s="189"/>
      <c r="D13551" s="189"/>
    </row>
    <row r="13552" spans="2:4">
      <c r="B13552" s="189"/>
      <c r="C13552" s="189"/>
      <c r="D13552" s="189"/>
    </row>
    <row r="13553" spans="2:4">
      <c r="B13553" s="189"/>
      <c r="C13553" s="189"/>
      <c r="D13553" s="189"/>
    </row>
    <row r="13554" spans="2:4">
      <c r="B13554" s="189"/>
      <c r="C13554" s="189"/>
      <c r="D13554" s="189"/>
    </row>
    <row r="13555" spans="2:4">
      <c r="B13555" s="189"/>
      <c r="C13555" s="189"/>
      <c r="D13555" s="189"/>
    </row>
    <row r="13556" spans="2:4">
      <c r="B13556" s="189"/>
      <c r="C13556" s="189"/>
      <c r="D13556" s="189"/>
    </row>
    <row r="13557" spans="2:4">
      <c r="B13557" s="189"/>
      <c r="C13557" s="189"/>
      <c r="D13557" s="189"/>
    </row>
    <row r="13558" spans="2:4">
      <c r="B13558" s="189"/>
      <c r="C13558" s="189"/>
      <c r="D13558" s="189"/>
    </row>
    <row r="13559" spans="2:4">
      <c r="B13559" s="189"/>
      <c r="C13559" s="189"/>
      <c r="D13559" s="189"/>
    </row>
    <row r="13560" spans="2:4">
      <c r="B13560" s="189"/>
      <c r="C13560" s="189"/>
      <c r="D13560" s="189"/>
    </row>
    <row r="13561" spans="2:4">
      <c r="B13561" s="189"/>
      <c r="C13561" s="189"/>
      <c r="D13561" s="189"/>
    </row>
    <row r="13562" spans="2:4">
      <c r="B13562" s="189"/>
      <c r="C13562" s="189"/>
      <c r="D13562" s="189"/>
    </row>
    <row r="13563" spans="2:4">
      <c r="B13563" s="189"/>
      <c r="C13563" s="189"/>
      <c r="D13563" s="189"/>
    </row>
    <row r="13564" spans="2:4">
      <c r="B13564" s="189"/>
      <c r="C13564" s="189"/>
      <c r="D13564" s="189"/>
    </row>
    <row r="13565" spans="2:4">
      <c r="B13565" s="189"/>
      <c r="C13565" s="189"/>
      <c r="D13565" s="189"/>
    </row>
    <row r="13566" spans="2:4">
      <c r="B13566" s="189"/>
      <c r="C13566" s="189"/>
      <c r="D13566" s="189"/>
    </row>
    <row r="13567" spans="2:4">
      <c r="B13567" s="189"/>
      <c r="C13567" s="189"/>
      <c r="D13567" s="189"/>
    </row>
    <row r="13568" spans="2:4">
      <c r="B13568" s="189"/>
      <c r="C13568" s="189"/>
      <c r="D13568" s="189"/>
    </row>
    <row r="13569" spans="2:4">
      <c r="B13569" s="189"/>
      <c r="C13569" s="189"/>
      <c r="D13569" s="189"/>
    </row>
    <row r="13570" spans="2:4">
      <c r="B13570" s="189"/>
      <c r="C13570" s="189"/>
      <c r="D13570" s="189"/>
    </row>
    <row r="13571" spans="2:4">
      <c r="B13571" s="189"/>
      <c r="C13571" s="189"/>
      <c r="D13571" s="189"/>
    </row>
    <row r="13572" spans="2:4">
      <c r="B13572" s="189"/>
      <c r="C13572" s="189"/>
      <c r="D13572" s="189"/>
    </row>
    <row r="13573" spans="2:4">
      <c r="B13573" s="189"/>
      <c r="C13573" s="189"/>
      <c r="D13573" s="189"/>
    </row>
    <row r="13574" spans="2:4">
      <c r="B13574" s="189"/>
      <c r="C13574" s="189"/>
      <c r="D13574" s="189"/>
    </row>
    <row r="13575" spans="2:4">
      <c r="B13575" s="189"/>
      <c r="C13575" s="189"/>
      <c r="D13575" s="189"/>
    </row>
    <row r="13576" spans="2:4">
      <c r="B13576" s="189"/>
      <c r="C13576" s="189"/>
      <c r="D13576" s="189"/>
    </row>
    <row r="13577" spans="2:4">
      <c r="B13577" s="189"/>
      <c r="C13577" s="189"/>
      <c r="D13577" s="189"/>
    </row>
    <row r="13578" spans="2:4">
      <c r="B13578" s="189"/>
      <c r="C13578" s="189"/>
      <c r="D13578" s="189"/>
    </row>
    <row r="13579" spans="2:4">
      <c r="B13579" s="189"/>
      <c r="C13579" s="189"/>
      <c r="D13579" s="189"/>
    </row>
    <row r="13580" spans="2:4">
      <c r="B13580" s="189"/>
      <c r="C13580" s="189"/>
      <c r="D13580" s="189"/>
    </row>
    <row r="13581" spans="2:4">
      <c r="B13581" s="189"/>
      <c r="C13581" s="189"/>
      <c r="D13581" s="189"/>
    </row>
    <row r="13582" spans="2:4">
      <c r="B13582" s="189"/>
      <c r="C13582" s="189"/>
      <c r="D13582" s="189"/>
    </row>
    <row r="13583" spans="2:4">
      <c r="B13583" s="189"/>
      <c r="C13583" s="189"/>
      <c r="D13583" s="189"/>
    </row>
    <row r="13584" spans="2:4">
      <c r="B13584" s="189"/>
      <c r="C13584" s="189"/>
      <c r="D13584" s="189"/>
    </row>
    <row r="13585" spans="2:4">
      <c r="B13585" s="189"/>
      <c r="C13585" s="189"/>
      <c r="D13585" s="189"/>
    </row>
    <row r="13586" spans="2:4">
      <c r="B13586" s="189"/>
      <c r="C13586" s="189"/>
      <c r="D13586" s="189"/>
    </row>
    <row r="13587" spans="2:4">
      <c r="B13587" s="189"/>
      <c r="C13587" s="189"/>
      <c r="D13587" s="189"/>
    </row>
    <row r="13588" spans="2:4">
      <c r="B13588" s="189"/>
      <c r="C13588" s="189"/>
      <c r="D13588" s="189"/>
    </row>
    <row r="13589" spans="2:4">
      <c r="B13589" s="189"/>
      <c r="C13589" s="189"/>
      <c r="D13589" s="189"/>
    </row>
    <row r="13590" spans="2:4">
      <c r="B13590" s="189"/>
      <c r="C13590" s="189"/>
      <c r="D13590" s="189"/>
    </row>
    <row r="13591" spans="2:4">
      <c r="B13591" s="189"/>
      <c r="C13591" s="189"/>
      <c r="D13591" s="189"/>
    </row>
    <row r="13592" spans="2:4">
      <c r="B13592" s="189"/>
      <c r="C13592" s="189"/>
      <c r="D13592" s="189"/>
    </row>
    <row r="13593" spans="2:4">
      <c r="B13593" s="189"/>
      <c r="C13593" s="189"/>
      <c r="D13593" s="189"/>
    </row>
    <row r="13594" spans="2:4">
      <c r="B13594" s="189"/>
      <c r="C13594" s="189"/>
      <c r="D13594" s="189"/>
    </row>
    <row r="13595" spans="2:4">
      <c r="B13595" s="189"/>
      <c r="C13595" s="189"/>
      <c r="D13595" s="189"/>
    </row>
    <row r="13596" spans="2:4">
      <c r="B13596" s="189"/>
      <c r="C13596" s="189"/>
      <c r="D13596" s="189"/>
    </row>
    <row r="13597" spans="2:4">
      <c r="B13597" s="189"/>
      <c r="C13597" s="189"/>
      <c r="D13597" s="189"/>
    </row>
    <row r="13598" spans="2:4">
      <c r="B13598" s="189"/>
      <c r="C13598" s="189"/>
      <c r="D13598" s="189"/>
    </row>
    <row r="13599" spans="2:4">
      <c r="B13599" s="189"/>
      <c r="C13599" s="189"/>
      <c r="D13599" s="189"/>
    </row>
    <row r="13600" spans="2:4">
      <c r="B13600" s="189"/>
      <c r="C13600" s="189"/>
      <c r="D13600" s="189"/>
    </row>
    <row r="13601" spans="2:4">
      <c r="B13601" s="189"/>
      <c r="C13601" s="189"/>
      <c r="D13601" s="189"/>
    </row>
    <row r="13602" spans="2:4">
      <c r="B13602" s="189"/>
      <c r="C13602" s="189"/>
      <c r="D13602" s="189"/>
    </row>
    <row r="13603" spans="2:4">
      <c r="B13603" s="189"/>
      <c r="C13603" s="189"/>
      <c r="D13603" s="189"/>
    </row>
    <row r="13604" spans="2:4">
      <c r="B13604" s="189"/>
      <c r="C13604" s="189"/>
      <c r="D13604" s="189"/>
    </row>
    <row r="13605" spans="2:4">
      <c r="B13605" s="189"/>
      <c r="C13605" s="189"/>
      <c r="D13605" s="189"/>
    </row>
    <row r="13606" spans="2:4">
      <c r="B13606" s="189"/>
      <c r="C13606" s="189"/>
      <c r="D13606" s="189"/>
    </row>
    <row r="13607" spans="2:4">
      <c r="B13607" s="189"/>
      <c r="C13607" s="189"/>
      <c r="D13607" s="189"/>
    </row>
    <row r="13608" spans="2:4">
      <c r="B13608" s="189"/>
      <c r="C13608" s="189"/>
      <c r="D13608" s="189"/>
    </row>
    <row r="13609" spans="2:4">
      <c r="B13609" s="189"/>
      <c r="C13609" s="189"/>
      <c r="D13609" s="189"/>
    </row>
    <row r="13610" spans="2:4">
      <c r="B13610" s="189"/>
      <c r="C13610" s="189"/>
      <c r="D13610" s="189"/>
    </row>
    <row r="13611" spans="2:4">
      <c r="B13611" s="189"/>
      <c r="C13611" s="189"/>
      <c r="D13611" s="189"/>
    </row>
    <row r="13612" spans="2:4">
      <c r="B13612" s="189"/>
      <c r="C13612" s="189"/>
      <c r="D13612" s="189"/>
    </row>
    <row r="13613" spans="2:4">
      <c r="B13613" s="189"/>
      <c r="C13613" s="189"/>
      <c r="D13613" s="189"/>
    </row>
    <row r="13614" spans="2:4">
      <c r="B13614" s="189"/>
      <c r="C13614" s="189"/>
      <c r="D13614" s="189"/>
    </row>
    <row r="13615" spans="2:4">
      <c r="B13615" s="189"/>
      <c r="C13615" s="189"/>
      <c r="D13615" s="189"/>
    </row>
    <row r="13616" spans="2:4">
      <c r="B13616" s="189"/>
      <c r="C13616" s="189"/>
      <c r="D13616" s="189"/>
    </row>
    <row r="13617" spans="2:4">
      <c r="B13617" s="189"/>
      <c r="C13617" s="189"/>
      <c r="D13617" s="189"/>
    </row>
    <row r="13618" spans="2:4">
      <c r="B13618" s="189"/>
      <c r="C13618" s="189"/>
      <c r="D13618" s="189"/>
    </row>
    <row r="13619" spans="2:4">
      <c r="B13619" s="189"/>
      <c r="C13619" s="189"/>
      <c r="D13619" s="189"/>
    </row>
    <row r="13620" spans="2:4">
      <c r="B13620" s="189"/>
      <c r="C13620" s="189"/>
      <c r="D13620" s="189"/>
    </row>
    <row r="13621" spans="2:4">
      <c r="B13621" s="189"/>
      <c r="C13621" s="189"/>
      <c r="D13621" s="189"/>
    </row>
    <row r="13622" spans="2:4">
      <c r="B13622" s="189"/>
      <c r="C13622" s="189"/>
      <c r="D13622" s="189"/>
    </row>
    <row r="13623" spans="2:4">
      <c r="B13623" s="189"/>
      <c r="C13623" s="189"/>
      <c r="D13623" s="189"/>
    </row>
    <row r="13624" spans="2:4">
      <c r="B13624" s="189"/>
      <c r="C13624" s="189"/>
      <c r="D13624" s="189"/>
    </row>
    <row r="13625" spans="2:4">
      <c r="B13625" s="189"/>
      <c r="C13625" s="189"/>
      <c r="D13625" s="189"/>
    </row>
    <row r="13626" spans="2:4">
      <c r="B13626" s="189"/>
      <c r="C13626" s="189"/>
      <c r="D13626" s="189"/>
    </row>
    <row r="13627" spans="2:4">
      <c r="B13627" s="189"/>
      <c r="C13627" s="189"/>
      <c r="D13627" s="189"/>
    </row>
    <row r="13628" spans="2:4">
      <c r="B13628" s="189"/>
      <c r="C13628" s="189"/>
      <c r="D13628" s="189"/>
    </row>
    <row r="13629" spans="2:4">
      <c r="B13629" s="189"/>
      <c r="C13629" s="189"/>
      <c r="D13629" s="189"/>
    </row>
    <row r="13630" spans="2:4">
      <c r="B13630" s="189"/>
      <c r="C13630" s="189"/>
      <c r="D13630" s="189"/>
    </row>
    <row r="13631" spans="2:4">
      <c r="B13631" s="189"/>
      <c r="C13631" s="189"/>
      <c r="D13631" s="189"/>
    </row>
    <row r="13632" spans="2:4">
      <c r="B13632" s="189"/>
      <c r="C13632" s="189"/>
      <c r="D13632" s="189"/>
    </row>
    <row r="13633" spans="2:4">
      <c r="B13633" s="189"/>
      <c r="C13633" s="189"/>
      <c r="D13633" s="189"/>
    </row>
    <row r="13634" spans="2:4">
      <c r="B13634" s="189"/>
      <c r="C13634" s="189"/>
      <c r="D13634" s="189"/>
    </row>
    <row r="13635" spans="2:4">
      <c r="B13635" s="189"/>
      <c r="C13635" s="189"/>
      <c r="D13635" s="189"/>
    </row>
    <row r="13636" spans="2:4">
      <c r="B13636" s="189"/>
      <c r="C13636" s="189"/>
      <c r="D13636" s="189"/>
    </row>
    <row r="13637" spans="2:4">
      <c r="B13637" s="189"/>
      <c r="C13637" s="189"/>
      <c r="D13637" s="189"/>
    </row>
    <row r="13638" spans="2:4">
      <c r="B13638" s="189"/>
      <c r="C13638" s="189"/>
      <c r="D13638" s="189"/>
    </row>
    <row r="13639" spans="2:4">
      <c r="B13639" s="189"/>
      <c r="C13639" s="189"/>
      <c r="D13639" s="189"/>
    </row>
    <row r="13640" spans="2:4">
      <c r="B13640" s="189"/>
      <c r="C13640" s="189"/>
      <c r="D13640" s="189"/>
    </row>
    <row r="13641" spans="2:4">
      <c r="B13641" s="189"/>
      <c r="C13641" s="189"/>
      <c r="D13641" s="189"/>
    </row>
    <row r="13642" spans="2:4">
      <c r="B13642" s="189"/>
      <c r="C13642" s="189"/>
      <c r="D13642" s="189"/>
    </row>
    <row r="13643" spans="2:4">
      <c r="B13643" s="189"/>
      <c r="C13643" s="189"/>
      <c r="D13643" s="189"/>
    </row>
    <row r="13644" spans="2:4">
      <c r="B13644" s="189"/>
      <c r="C13644" s="189"/>
      <c r="D13644" s="189"/>
    </row>
    <row r="13645" spans="2:4">
      <c r="B13645" s="189"/>
      <c r="C13645" s="189"/>
      <c r="D13645" s="189"/>
    </row>
    <row r="13646" spans="2:4">
      <c r="B13646" s="189"/>
      <c r="C13646" s="189"/>
      <c r="D13646" s="189"/>
    </row>
    <row r="13647" spans="2:4">
      <c r="B13647" s="189"/>
      <c r="C13647" s="189"/>
      <c r="D13647" s="189"/>
    </row>
    <row r="13648" spans="2:4">
      <c r="B13648" s="189"/>
      <c r="C13648" s="189"/>
      <c r="D13648" s="189"/>
    </row>
    <row r="13649" spans="2:4">
      <c r="B13649" s="189"/>
      <c r="C13649" s="189"/>
      <c r="D13649" s="189"/>
    </row>
    <row r="13650" spans="2:4">
      <c r="B13650" s="189"/>
      <c r="C13650" s="189"/>
      <c r="D13650" s="189"/>
    </row>
    <row r="13651" spans="2:4">
      <c r="B13651" s="189"/>
      <c r="C13651" s="189"/>
      <c r="D13651" s="189"/>
    </row>
    <row r="13652" spans="2:4">
      <c r="B13652" s="189"/>
      <c r="C13652" s="189"/>
      <c r="D13652" s="189"/>
    </row>
    <row r="13653" spans="2:4">
      <c r="B13653" s="189"/>
      <c r="C13653" s="189"/>
      <c r="D13653" s="189"/>
    </row>
    <row r="13654" spans="2:4">
      <c r="B13654" s="189"/>
      <c r="C13654" s="189"/>
      <c r="D13654" s="189"/>
    </row>
    <row r="13655" spans="2:4">
      <c r="B13655" s="189"/>
      <c r="C13655" s="189"/>
      <c r="D13655" s="189"/>
    </row>
    <row r="13656" spans="2:4">
      <c r="B13656" s="189"/>
      <c r="C13656" s="189"/>
      <c r="D13656" s="189"/>
    </row>
    <row r="13657" spans="2:4">
      <c r="B13657" s="189"/>
      <c r="C13657" s="189"/>
      <c r="D13657" s="189"/>
    </row>
    <row r="13658" spans="2:4">
      <c r="B13658" s="189"/>
      <c r="C13658" s="189"/>
      <c r="D13658" s="189"/>
    </row>
    <row r="13659" spans="2:4">
      <c r="B13659" s="189"/>
      <c r="C13659" s="189"/>
      <c r="D13659" s="189"/>
    </row>
    <row r="13660" spans="2:4">
      <c r="B13660" s="189"/>
      <c r="C13660" s="189"/>
      <c r="D13660" s="189"/>
    </row>
    <row r="13661" spans="2:4">
      <c r="B13661" s="189"/>
      <c r="C13661" s="189"/>
      <c r="D13661" s="189"/>
    </row>
    <row r="13662" spans="2:4">
      <c r="B13662" s="189"/>
      <c r="C13662" s="189"/>
      <c r="D13662" s="189"/>
    </row>
    <row r="13663" spans="2:4">
      <c r="B13663" s="189"/>
      <c r="C13663" s="189"/>
      <c r="D13663" s="189"/>
    </row>
    <row r="13664" spans="2:4">
      <c r="B13664" s="189"/>
      <c r="C13664" s="189"/>
      <c r="D13664" s="189"/>
    </row>
    <row r="13665" spans="2:4">
      <c r="B13665" s="189"/>
      <c r="C13665" s="189"/>
      <c r="D13665" s="189"/>
    </row>
    <row r="13666" spans="2:4">
      <c r="B13666" s="189"/>
      <c r="C13666" s="189"/>
      <c r="D13666" s="189"/>
    </row>
    <row r="13667" spans="2:4">
      <c r="B13667" s="189"/>
      <c r="C13667" s="189"/>
      <c r="D13667" s="189"/>
    </row>
    <row r="13668" spans="2:4">
      <c r="B13668" s="189"/>
      <c r="C13668" s="189"/>
      <c r="D13668" s="189"/>
    </row>
    <row r="13669" spans="2:4">
      <c r="B13669" s="189"/>
      <c r="C13669" s="189"/>
      <c r="D13669" s="189"/>
    </row>
    <row r="13670" spans="2:4">
      <c r="B13670" s="189"/>
      <c r="C13670" s="189"/>
      <c r="D13670" s="189"/>
    </row>
    <row r="13671" spans="2:4">
      <c r="B13671" s="189"/>
      <c r="C13671" s="189"/>
      <c r="D13671" s="189"/>
    </row>
    <row r="13672" spans="2:4">
      <c r="B13672" s="189"/>
      <c r="C13672" s="189"/>
      <c r="D13672" s="189"/>
    </row>
    <row r="13673" spans="2:4">
      <c r="B13673" s="189"/>
      <c r="C13673" s="189"/>
      <c r="D13673" s="189"/>
    </row>
    <row r="13674" spans="2:4">
      <c r="B13674" s="189"/>
      <c r="C13674" s="189"/>
      <c r="D13674" s="189"/>
    </row>
    <row r="13675" spans="2:4">
      <c r="B13675" s="189"/>
      <c r="C13675" s="189"/>
      <c r="D13675" s="189"/>
    </row>
    <row r="13676" spans="2:4">
      <c r="B13676" s="189"/>
      <c r="C13676" s="189"/>
      <c r="D13676" s="189"/>
    </row>
    <row r="13677" spans="2:4">
      <c r="B13677" s="189"/>
      <c r="C13677" s="189"/>
      <c r="D13677" s="189"/>
    </row>
    <row r="13678" spans="2:4">
      <c r="B13678" s="189"/>
      <c r="C13678" s="189"/>
      <c r="D13678" s="189"/>
    </row>
    <row r="13679" spans="2:4">
      <c r="B13679" s="189"/>
      <c r="C13679" s="189"/>
      <c r="D13679" s="189"/>
    </row>
    <row r="13680" spans="2:4">
      <c r="B13680" s="189"/>
      <c r="C13680" s="189"/>
      <c r="D13680" s="189"/>
    </row>
    <row r="13681" spans="2:4">
      <c r="B13681" s="189"/>
      <c r="C13681" s="189"/>
      <c r="D13681" s="189"/>
    </row>
    <row r="13682" spans="2:4">
      <c r="B13682" s="189"/>
      <c r="C13682" s="189"/>
      <c r="D13682" s="189"/>
    </row>
    <row r="13683" spans="2:4">
      <c r="B13683" s="189"/>
      <c r="C13683" s="189"/>
      <c r="D13683" s="189"/>
    </row>
    <row r="13684" spans="2:4">
      <c r="B13684" s="189"/>
      <c r="C13684" s="189"/>
      <c r="D13684" s="189"/>
    </row>
    <row r="13685" spans="2:4">
      <c r="B13685" s="189"/>
      <c r="C13685" s="189"/>
      <c r="D13685" s="189"/>
    </row>
    <row r="13686" spans="2:4">
      <c r="B13686" s="189"/>
      <c r="C13686" s="189"/>
      <c r="D13686" s="189"/>
    </row>
    <row r="13687" spans="2:4">
      <c r="B13687" s="189"/>
      <c r="C13687" s="189"/>
      <c r="D13687" s="189"/>
    </row>
    <row r="13688" spans="2:4">
      <c r="B13688" s="189"/>
      <c r="C13688" s="189"/>
      <c r="D13688" s="189"/>
    </row>
    <row r="13689" spans="2:4">
      <c r="B13689" s="189"/>
      <c r="C13689" s="189"/>
      <c r="D13689" s="189"/>
    </row>
    <row r="13690" spans="2:4">
      <c r="B13690" s="189"/>
      <c r="C13690" s="189"/>
      <c r="D13690" s="189"/>
    </row>
    <row r="13691" spans="2:4">
      <c r="B13691" s="189"/>
      <c r="C13691" s="189"/>
      <c r="D13691" s="189"/>
    </row>
    <row r="13692" spans="2:4">
      <c r="B13692" s="189"/>
      <c r="C13692" s="189"/>
      <c r="D13692" s="189"/>
    </row>
    <row r="13693" spans="2:4">
      <c r="B13693" s="189"/>
      <c r="C13693" s="189"/>
      <c r="D13693" s="189"/>
    </row>
    <row r="13694" spans="2:4">
      <c r="B13694" s="189"/>
      <c r="C13694" s="189"/>
      <c r="D13694" s="189"/>
    </row>
    <row r="13695" spans="2:4">
      <c r="B13695" s="189"/>
      <c r="C13695" s="189"/>
      <c r="D13695" s="189"/>
    </row>
    <row r="13696" spans="2:4">
      <c r="B13696" s="189"/>
      <c r="C13696" s="189"/>
      <c r="D13696" s="189"/>
    </row>
    <row r="13697" spans="2:4">
      <c r="B13697" s="189"/>
      <c r="C13697" s="189"/>
      <c r="D13697" s="189"/>
    </row>
    <row r="13698" spans="2:4">
      <c r="B13698" s="189"/>
      <c r="C13698" s="189"/>
      <c r="D13698" s="189"/>
    </row>
    <row r="13699" spans="2:4">
      <c r="B13699" s="189"/>
      <c r="C13699" s="189"/>
      <c r="D13699" s="189"/>
    </row>
    <row r="13700" spans="2:4">
      <c r="B13700" s="189"/>
      <c r="C13700" s="189"/>
      <c r="D13700" s="189"/>
    </row>
    <row r="13701" spans="2:4">
      <c r="B13701" s="189"/>
      <c r="C13701" s="189"/>
      <c r="D13701" s="189"/>
    </row>
    <row r="13702" spans="2:4">
      <c r="B13702" s="189"/>
      <c r="C13702" s="189"/>
      <c r="D13702" s="189"/>
    </row>
    <row r="13703" spans="2:4">
      <c r="B13703" s="189"/>
      <c r="C13703" s="189"/>
      <c r="D13703" s="189"/>
    </row>
    <row r="13704" spans="2:4">
      <c r="B13704" s="189"/>
      <c r="C13704" s="189"/>
      <c r="D13704" s="189"/>
    </row>
    <row r="13705" spans="2:4">
      <c r="B13705" s="189"/>
      <c r="C13705" s="189"/>
      <c r="D13705" s="189"/>
    </row>
    <row r="13706" spans="2:4">
      <c r="B13706" s="189"/>
      <c r="C13706" s="189"/>
      <c r="D13706" s="189"/>
    </row>
    <row r="13707" spans="2:4">
      <c r="B13707" s="189"/>
      <c r="C13707" s="189"/>
      <c r="D13707" s="189"/>
    </row>
    <row r="13708" spans="2:4">
      <c r="B13708" s="189"/>
      <c r="C13708" s="189"/>
      <c r="D13708" s="189"/>
    </row>
    <row r="13709" spans="2:4">
      <c r="B13709" s="189"/>
      <c r="C13709" s="189"/>
      <c r="D13709" s="189"/>
    </row>
    <row r="13710" spans="2:4">
      <c r="B13710" s="189"/>
      <c r="C13710" s="189"/>
      <c r="D13710" s="189"/>
    </row>
    <row r="13711" spans="2:4">
      <c r="B13711" s="189"/>
      <c r="C13711" s="189"/>
      <c r="D13711" s="189"/>
    </row>
    <row r="13712" spans="2:4">
      <c r="B13712" s="189"/>
      <c r="C13712" s="189"/>
      <c r="D13712" s="189"/>
    </row>
    <row r="13713" spans="2:4">
      <c r="B13713" s="189"/>
      <c r="C13713" s="189"/>
      <c r="D13713" s="189"/>
    </row>
    <row r="13714" spans="2:4">
      <c r="B13714" s="189"/>
      <c r="C13714" s="189"/>
      <c r="D13714" s="189"/>
    </row>
    <row r="13715" spans="2:4">
      <c r="B13715" s="189"/>
      <c r="C13715" s="189"/>
      <c r="D13715" s="189"/>
    </row>
    <row r="13716" spans="2:4">
      <c r="B13716" s="189"/>
      <c r="C13716" s="189"/>
      <c r="D13716" s="189"/>
    </row>
    <row r="13717" spans="2:4">
      <c r="B13717" s="189"/>
      <c r="C13717" s="189"/>
      <c r="D13717" s="189"/>
    </row>
    <row r="13718" spans="2:4">
      <c r="B13718" s="189"/>
      <c r="C13718" s="189"/>
      <c r="D13718" s="189"/>
    </row>
    <row r="13719" spans="2:4">
      <c r="B13719" s="189"/>
      <c r="C13719" s="189"/>
      <c r="D13719" s="189"/>
    </row>
    <row r="13720" spans="2:4">
      <c r="B13720" s="189"/>
      <c r="C13720" s="189"/>
      <c r="D13720" s="189"/>
    </row>
    <row r="13721" spans="2:4">
      <c r="B13721" s="189"/>
      <c r="C13721" s="189"/>
      <c r="D13721" s="189"/>
    </row>
    <row r="13722" spans="2:4">
      <c r="B13722" s="189"/>
      <c r="C13722" s="189"/>
      <c r="D13722" s="189"/>
    </row>
    <row r="13723" spans="2:4">
      <c r="B13723" s="189"/>
      <c r="C13723" s="189"/>
      <c r="D13723" s="189"/>
    </row>
    <row r="13724" spans="2:4">
      <c r="B13724" s="189"/>
      <c r="C13724" s="189"/>
      <c r="D13724" s="189"/>
    </row>
    <row r="13725" spans="2:4">
      <c r="B13725" s="189"/>
      <c r="C13725" s="189"/>
      <c r="D13725" s="189"/>
    </row>
    <row r="13726" spans="2:4">
      <c r="B13726" s="189"/>
      <c r="C13726" s="189"/>
      <c r="D13726" s="189"/>
    </row>
    <row r="13727" spans="2:4">
      <c r="B13727" s="189"/>
      <c r="C13727" s="189"/>
      <c r="D13727" s="189"/>
    </row>
    <row r="13728" spans="2:4">
      <c r="B13728" s="189"/>
      <c r="C13728" s="189"/>
      <c r="D13728" s="189"/>
    </row>
    <row r="13729" spans="2:4">
      <c r="B13729" s="189"/>
      <c r="C13729" s="189"/>
      <c r="D13729" s="189"/>
    </row>
    <row r="13730" spans="2:4">
      <c r="B13730" s="189"/>
      <c r="C13730" s="189"/>
      <c r="D13730" s="189"/>
    </row>
    <row r="13731" spans="2:4">
      <c r="B13731" s="189"/>
      <c r="C13731" s="189"/>
      <c r="D13731" s="189"/>
    </row>
    <row r="13732" spans="2:4">
      <c r="B13732" s="189"/>
      <c r="C13732" s="189"/>
      <c r="D13732" s="189"/>
    </row>
    <row r="13733" spans="2:4">
      <c r="B13733" s="189"/>
      <c r="C13733" s="189"/>
      <c r="D13733" s="189"/>
    </row>
    <row r="13734" spans="2:4">
      <c r="B13734" s="189"/>
      <c r="C13734" s="189"/>
      <c r="D13734" s="189"/>
    </row>
    <row r="13735" spans="2:4">
      <c r="B13735" s="189"/>
      <c r="C13735" s="189"/>
      <c r="D13735" s="189"/>
    </row>
    <row r="13736" spans="2:4">
      <c r="B13736" s="189"/>
      <c r="C13736" s="189"/>
      <c r="D13736" s="189"/>
    </row>
    <row r="13737" spans="2:4">
      <c r="B13737" s="189"/>
      <c r="C13737" s="189"/>
      <c r="D13737" s="189"/>
    </row>
    <row r="13738" spans="2:4">
      <c r="B13738" s="189"/>
      <c r="C13738" s="189"/>
      <c r="D13738" s="189"/>
    </row>
    <row r="13739" spans="2:4">
      <c r="B13739" s="189"/>
      <c r="C13739" s="189"/>
      <c r="D13739" s="189"/>
    </row>
    <row r="13740" spans="2:4">
      <c r="B13740" s="189"/>
      <c r="C13740" s="189"/>
      <c r="D13740" s="189"/>
    </row>
    <row r="13741" spans="2:4">
      <c r="B13741" s="189"/>
      <c r="C13741" s="189"/>
      <c r="D13741" s="189"/>
    </row>
    <row r="13742" spans="2:4">
      <c r="B13742" s="189"/>
      <c r="C13742" s="189"/>
      <c r="D13742" s="189"/>
    </row>
    <row r="13743" spans="2:4">
      <c r="B13743" s="189"/>
      <c r="C13743" s="189"/>
      <c r="D13743" s="189"/>
    </row>
    <row r="13744" spans="2:4">
      <c r="B13744" s="189"/>
      <c r="C13744" s="189"/>
      <c r="D13744" s="189"/>
    </row>
    <row r="13745" spans="2:4">
      <c r="B13745" s="189"/>
      <c r="C13745" s="189"/>
      <c r="D13745" s="189"/>
    </row>
    <row r="13746" spans="2:4">
      <c r="B13746" s="189"/>
      <c r="C13746" s="189"/>
      <c r="D13746" s="189"/>
    </row>
    <row r="13747" spans="2:4">
      <c r="B13747" s="189"/>
      <c r="C13747" s="189"/>
      <c r="D13747" s="189"/>
    </row>
    <row r="13748" spans="2:4">
      <c r="B13748" s="189"/>
      <c r="C13748" s="189"/>
      <c r="D13748" s="189"/>
    </row>
    <row r="13749" spans="2:4">
      <c r="B13749" s="189"/>
      <c r="C13749" s="189"/>
      <c r="D13749" s="189"/>
    </row>
    <row r="13750" spans="2:4">
      <c r="B13750" s="189"/>
      <c r="C13750" s="189"/>
      <c r="D13750" s="189"/>
    </row>
    <row r="13751" spans="2:4">
      <c r="B13751" s="189"/>
      <c r="C13751" s="189"/>
      <c r="D13751" s="189"/>
    </row>
    <row r="13752" spans="2:4">
      <c r="B13752" s="189"/>
      <c r="C13752" s="189"/>
      <c r="D13752" s="189"/>
    </row>
    <row r="13753" spans="2:4">
      <c r="B13753" s="189"/>
      <c r="C13753" s="189"/>
      <c r="D13753" s="189"/>
    </row>
    <row r="13754" spans="2:4">
      <c r="B13754" s="189"/>
      <c r="C13754" s="189"/>
      <c r="D13754" s="189"/>
    </row>
    <row r="13755" spans="2:4">
      <c r="B13755" s="189"/>
      <c r="C13755" s="189"/>
      <c r="D13755" s="189"/>
    </row>
    <row r="13756" spans="2:4">
      <c r="B13756" s="189"/>
      <c r="C13756" s="189"/>
      <c r="D13756" s="189"/>
    </row>
    <row r="13757" spans="2:4">
      <c r="B13757" s="189"/>
      <c r="C13757" s="189"/>
      <c r="D13757" s="189"/>
    </row>
    <row r="13758" spans="2:4">
      <c r="B13758" s="189"/>
      <c r="C13758" s="189"/>
      <c r="D13758" s="189"/>
    </row>
    <row r="13759" spans="2:4">
      <c r="B13759" s="189"/>
      <c r="C13759" s="189"/>
      <c r="D13759" s="189"/>
    </row>
    <row r="13760" spans="2:4">
      <c r="B13760" s="189"/>
      <c r="C13760" s="189"/>
      <c r="D13760" s="189"/>
    </row>
    <row r="13761" spans="2:4">
      <c r="B13761" s="189"/>
      <c r="C13761" s="189"/>
      <c r="D13761" s="189"/>
    </row>
    <row r="13762" spans="2:4">
      <c r="B13762" s="189"/>
      <c r="C13762" s="189"/>
      <c r="D13762" s="189"/>
    </row>
    <row r="13763" spans="2:4">
      <c r="B13763" s="189"/>
      <c r="C13763" s="189"/>
      <c r="D13763" s="189"/>
    </row>
    <row r="13764" spans="2:4">
      <c r="B13764" s="189"/>
      <c r="C13764" s="189"/>
      <c r="D13764" s="189"/>
    </row>
    <row r="13765" spans="2:4">
      <c r="B13765" s="189"/>
      <c r="C13765" s="189"/>
      <c r="D13765" s="189"/>
    </row>
    <row r="13766" spans="2:4">
      <c r="B13766" s="189"/>
      <c r="C13766" s="189"/>
      <c r="D13766" s="189"/>
    </row>
    <row r="13767" spans="2:4">
      <c r="B13767" s="189"/>
      <c r="C13767" s="189"/>
      <c r="D13767" s="189"/>
    </row>
    <row r="13768" spans="2:4">
      <c r="B13768" s="189"/>
      <c r="C13768" s="189"/>
      <c r="D13768" s="189"/>
    </row>
    <row r="13769" spans="2:4">
      <c r="B13769" s="189"/>
      <c r="C13769" s="189"/>
      <c r="D13769" s="189"/>
    </row>
    <row r="13770" spans="2:4">
      <c r="B13770" s="189"/>
      <c r="C13770" s="189"/>
      <c r="D13770" s="189"/>
    </row>
    <row r="13771" spans="2:4">
      <c r="B13771" s="189"/>
      <c r="C13771" s="189"/>
      <c r="D13771" s="189"/>
    </row>
    <row r="13772" spans="2:4">
      <c r="B13772" s="189"/>
      <c r="C13772" s="189"/>
      <c r="D13772" s="189"/>
    </row>
    <row r="13773" spans="2:4">
      <c r="B13773" s="189"/>
      <c r="C13773" s="189"/>
      <c r="D13773" s="189"/>
    </row>
    <row r="13774" spans="2:4">
      <c r="B13774" s="189"/>
      <c r="C13774" s="189"/>
      <c r="D13774" s="189"/>
    </row>
    <row r="13775" spans="2:4">
      <c r="B13775" s="189"/>
      <c r="C13775" s="189"/>
      <c r="D13775" s="189"/>
    </row>
    <row r="13776" spans="2:4">
      <c r="B13776" s="189"/>
      <c r="C13776" s="189"/>
      <c r="D13776" s="189"/>
    </row>
    <row r="13777" spans="2:4">
      <c r="B13777" s="189"/>
      <c r="C13777" s="189"/>
      <c r="D13777" s="189"/>
    </row>
    <row r="13778" spans="2:4">
      <c r="B13778" s="189"/>
      <c r="C13778" s="189"/>
      <c r="D13778" s="189"/>
    </row>
    <row r="13779" spans="2:4">
      <c r="B13779" s="189"/>
      <c r="C13779" s="189"/>
      <c r="D13779" s="189"/>
    </row>
    <row r="13780" spans="2:4">
      <c r="B13780" s="189"/>
      <c r="C13780" s="189"/>
      <c r="D13780" s="189"/>
    </row>
    <row r="13781" spans="2:4">
      <c r="B13781" s="189"/>
      <c r="C13781" s="189"/>
      <c r="D13781" s="189"/>
    </row>
    <row r="13782" spans="2:4">
      <c r="B13782" s="189"/>
      <c r="C13782" s="189"/>
      <c r="D13782" s="189"/>
    </row>
    <row r="13783" spans="2:4">
      <c r="B13783" s="189"/>
      <c r="C13783" s="189"/>
      <c r="D13783" s="189"/>
    </row>
    <row r="13784" spans="2:4">
      <c r="B13784" s="189"/>
      <c r="C13784" s="189"/>
      <c r="D13784" s="189"/>
    </row>
    <row r="13785" spans="2:4">
      <c r="B13785" s="189"/>
      <c r="C13785" s="189"/>
      <c r="D13785" s="189"/>
    </row>
    <row r="13786" spans="2:4">
      <c r="B13786" s="189"/>
      <c r="C13786" s="189"/>
      <c r="D13786" s="189"/>
    </row>
    <row r="13787" spans="2:4">
      <c r="B13787" s="189"/>
      <c r="C13787" s="189"/>
      <c r="D13787" s="189"/>
    </row>
    <row r="13788" spans="2:4">
      <c r="B13788" s="189"/>
      <c r="C13788" s="189"/>
      <c r="D13788" s="189"/>
    </row>
    <row r="13789" spans="2:4">
      <c r="B13789" s="189"/>
      <c r="C13789" s="189"/>
      <c r="D13789" s="189"/>
    </row>
    <row r="13790" spans="2:4">
      <c r="B13790" s="189"/>
      <c r="C13790" s="189"/>
      <c r="D13790" s="189"/>
    </row>
    <row r="13791" spans="2:4">
      <c r="B13791" s="189"/>
      <c r="C13791" s="189"/>
      <c r="D13791" s="189"/>
    </row>
    <row r="13792" spans="2:4">
      <c r="B13792" s="189"/>
      <c r="C13792" s="189"/>
      <c r="D13792" s="189"/>
    </row>
    <row r="13793" spans="2:4">
      <c r="B13793" s="189"/>
      <c r="C13793" s="189"/>
      <c r="D13793" s="189"/>
    </row>
    <row r="13794" spans="2:4">
      <c r="B13794" s="189"/>
      <c r="C13794" s="189"/>
      <c r="D13794" s="189"/>
    </row>
    <row r="13795" spans="2:4">
      <c r="B13795" s="189"/>
      <c r="C13795" s="189"/>
      <c r="D13795" s="189"/>
    </row>
    <row r="13796" spans="2:4">
      <c r="B13796" s="189"/>
      <c r="C13796" s="189"/>
      <c r="D13796" s="189"/>
    </row>
    <row r="13797" spans="2:4">
      <c r="B13797" s="189"/>
      <c r="C13797" s="189"/>
      <c r="D13797" s="189"/>
    </row>
    <row r="13798" spans="2:4">
      <c r="B13798" s="189"/>
      <c r="C13798" s="189"/>
      <c r="D13798" s="189"/>
    </row>
    <row r="13799" spans="2:4">
      <c r="B13799" s="189"/>
      <c r="C13799" s="189"/>
      <c r="D13799" s="189"/>
    </row>
    <row r="13800" spans="2:4">
      <c r="B13800" s="189"/>
      <c r="C13800" s="189"/>
      <c r="D13800" s="189"/>
    </row>
    <row r="13801" spans="2:4">
      <c r="B13801" s="189"/>
      <c r="C13801" s="189"/>
      <c r="D13801" s="189"/>
    </row>
    <row r="13802" spans="2:4">
      <c r="B13802" s="189"/>
      <c r="C13802" s="189"/>
      <c r="D13802" s="189"/>
    </row>
    <row r="13803" spans="2:4">
      <c r="B13803" s="189"/>
      <c r="C13803" s="189"/>
      <c r="D13803" s="189"/>
    </row>
    <row r="13804" spans="2:4">
      <c r="B13804" s="189"/>
      <c r="C13804" s="189"/>
      <c r="D13804" s="189"/>
    </row>
    <row r="13805" spans="2:4">
      <c r="B13805" s="189"/>
      <c r="C13805" s="189"/>
      <c r="D13805" s="189"/>
    </row>
    <row r="13806" spans="2:4">
      <c r="B13806" s="189"/>
      <c r="C13806" s="189"/>
      <c r="D13806" s="189"/>
    </row>
    <row r="13807" spans="2:4">
      <c r="B13807" s="189"/>
      <c r="C13807" s="189"/>
      <c r="D13807" s="189"/>
    </row>
    <row r="13808" spans="2:4">
      <c r="B13808" s="189"/>
      <c r="C13808" s="189"/>
      <c r="D13808" s="189"/>
    </row>
    <row r="13809" spans="2:4">
      <c r="B13809" s="189"/>
      <c r="C13809" s="189"/>
      <c r="D13809" s="189"/>
    </row>
    <row r="13810" spans="2:4">
      <c r="B13810" s="189"/>
      <c r="C13810" s="189"/>
      <c r="D13810" s="189"/>
    </row>
    <row r="13811" spans="2:4">
      <c r="B13811" s="189"/>
      <c r="C13811" s="189"/>
      <c r="D13811" s="189"/>
    </row>
    <row r="13812" spans="2:4">
      <c r="B13812" s="189"/>
      <c r="C13812" s="189"/>
      <c r="D13812" s="189"/>
    </row>
    <row r="13813" spans="2:4">
      <c r="B13813" s="189"/>
      <c r="C13813" s="189"/>
      <c r="D13813" s="189"/>
    </row>
    <row r="13814" spans="2:4">
      <c r="B13814" s="189"/>
      <c r="C13814" s="189"/>
      <c r="D13814" s="189"/>
    </row>
    <row r="13815" spans="2:4">
      <c r="B13815" s="189"/>
      <c r="C13815" s="189"/>
      <c r="D13815" s="189"/>
    </row>
    <row r="13816" spans="2:4">
      <c r="B13816" s="189"/>
      <c r="C13816" s="189"/>
      <c r="D13816" s="189"/>
    </row>
    <row r="13817" spans="2:4">
      <c r="B13817" s="189"/>
      <c r="C13817" s="189"/>
      <c r="D13817" s="189"/>
    </row>
    <row r="13818" spans="2:4">
      <c r="B13818" s="189"/>
      <c r="C13818" s="189"/>
      <c r="D13818" s="189"/>
    </row>
    <row r="13819" spans="2:4">
      <c r="B13819" s="189"/>
      <c r="C13819" s="189"/>
      <c r="D13819" s="189"/>
    </row>
    <row r="13820" spans="2:4">
      <c r="B13820" s="189"/>
      <c r="C13820" s="189"/>
      <c r="D13820" s="189"/>
    </row>
    <row r="13821" spans="2:4">
      <c r="B13821" s="189"/>
      <c r="C13821" s="189"/>
      <c r="D13821" s="189"/>
    </row>
    <row r="13822" spans="2:4">
      <c r="B13822" s="189"/>
      <c r="C13822" s="189"/>
      <c r="D13822" s="189"/>
    </row>
    <row r="13823" spans="2:4">
      <c r="B13823" s="189"/>
      <c r="C13823" s="189"/>
      <c r="D13823" s="189"/>
    </row>
    <row r="13824" spans="2:4">
      <c r="B13824" s="189"/>
      <c r="C13824" s="189"/>
      <c r="D13824" s="189"/>
    </row>
    <row r="13825" spans="2:4">
      <c r="B13825" s="189"/>
      <c r="C13825" s="189"/>
      <c r="D13825" s="189"/>
    </row>
    <row r="13826" spans="2:4">
      <c r="B13826" s="189"/>
      <c r="C13826" s="189"/>
      <c r="D13826" s="189"/>
    </row>
    <row r="13827" spans="2:4">
      <c r="B13827" s="189"/>
      <c r="C13827" s="189"/>
      <c r="D13827" s="189"/>
    </row>
    <row r="13828" spans="2:4">
      <c r="B13828" s="189"/>
      <c r="C13828" s="189"/>
      <c r="D13828" s="189"/>
    </row>
    <row r="13829" spans="2:4">
      <c r="B13829" s="189"/>
      <c r="C13829" s="189"/>
      <c r="D13829" s="189"/>
    </row>
    <row r="13830" spans="2:4">
      <c r="B13830" s="189"/>
      <c r="C13830" s="189"/>
      <c r="D13830" s="189"/>
    </row>
    <row r="13831" spans="2:4">
      <c r="B13831" s="189"/>
      <c r="C13831" s="189"/>
      <c r="D13831" s="189"/>
    </row>
    <row r="13832" spans="2:4">
      <c r="B13832" s="189"/>
      <c r="C13832" s="189"/>
      <c r="D13832" s="189"/>
    </row>
    <row r="13833" spans="2:4">
      <c r="B13833" s="189"/>
      <c r="C13833" s="189"/>
      <c r="D13833" s="189"/>
    </row>
    <row r="13834" spans="2:4">
      <c r="B13834" s="189"/>
      <c r="C13834" s="189"/>
      <c r="D13834" s="189"/>
    </row>
    <row r="13835" spans="2:4">
      <c r="B13835" s="189"/>
      <c r="C13835" s="189"/>
      <c r="D13835" s="189"/>
    </row>
    <row r="13836" spans="2:4">
      <c r="B13836" s="189"/>
      <c r="C13836" s="189"/>
      <c r="D13836" s="189"/>
    </row>
    <row r="13837" spans="2:4">
      <c r="B13837" s="189"/>
      <c r="C13837" s="189"/>
      <c r="D13837" s="189"/>
    </row>
    <row r="13838" spans="2:4">
      <c r="B13838" s="189"/>
      <c r="C13838" s="189"/>
      <c r="D13838" s="189"/>
    </row>
    <row r="13839" spans="2:4">
      <c r="B13839" s="189"/>
      <c r="C13839" s="189"/>
      <c r="D13839" s="189"/>
    </row>
    <row r="13840" spans="2:4">
      <c r="B13840" s="189"/>
      <c r="C13840" s="189"/>
      <c r="D13840" s="189"/>
    </row>
    <row r="13841" spans="2:4">
      <c r="B13841" s="189"/>
      <c r="C13841" s="189"/>
      <c r="D13841" s="189"/>
    </row>
    <row r="13842" spans="2:4">
      <c r="B13842" s="189"/>
      <c r="C13842" s="189"/>
      <c r="D13842" s="189"/>
    </row>
    <row r="13843" spans="2:4">
      <c r="B13843" s="189"/>
      <c r="C13843" s="189"/>
      <c r="D13843" s="189"/>
    </row>
    <row r="13844" spans="2:4">
      <c r="B13844" s="189"/>
      <c r="C13844" s="189"/>
      <c r="D13844" s="189"/>
    </row>
    <row r="13845" spans="2:4">
      <c r="B13845" s="189"/>
      <c r="C13845" s="189"/>
      <c r="D13845" s="189"/>
    </row>
    <row r="13846" spans="2:4">
      <c r="B13846" s="189"/>
      <c r="C13846" s="189"/>
      <c r="D13846" s="189"/>
    </row>
    <row r="13847" spans="2:4">
      <c r="B13847" s="189"/>
      <c r="C13847" s="189"/>
      <c r="D13847" s="189"/>
    </row>
    <row r="13848" spans="2:4">
      <c r="B13848" s="189"/>
      <c r="C13848" s="189"/>
      <c r="D13848" s="189"/>
    </row>
    <row r="13849" spans="2:4">
      <c r="B13849" s="189"/>
      <c r="C13849" s="189"/>
      <c r="D13849" s="189"/>
    </row>
    <row r="13850" spans="2:4">
      <c r="B13850" s="189"/>
      <c r="C13850" s="189"/>
      <c r="D13850" s="189"/>
    </row>
    <row r="13851" spans="2:4">
      <c r="B13851" s="189"/>
      <c r="C13851" s="189"/>
      <c r="D13851" s="189"/>
    </row>
    <row r="13852" spans="2:4">
      <c r="B13852" s="189"/>
      <c r="C13852" s="189"/>
      <c r="D13852" s="189"/>
    </row>
    <row r="13853" spans="2:4">
      <c r="B13853" s="189"/>
      <c r="C13853" s="189"/>
      <c r="D13853" s="189"/>
    </row>
    <row r="13854" spans="2:4">
      <c r="B13854" s="189"/>
      <c r="C13854" s="189"/>
      <c r="D13854" s="189"/>
    </row>
    <row r="13855" spans="2:4">
      <c r="B13855" s="189"/>
      <c r="C13855" s="189"/>
      <c r="D13855" s="189"/>
    </row>
    <row r="13856" spans="2:4">
      <c r="B13856" s="189"/>
      <c r="C13856" s="189"/>
      <c r="D13856" s="189"/>
    </row>
    <row r="13857" spans="2:4">
      <c r="B13857" s="189"/>
      <c r="C13857" s="189"/>
      <c r="D13857" s="189"/>
    </row>
    <row r="13858" spans="2:4">
      <c r="B13858" s="189"/>
      <c r="C13858" s="189"/>
      <c r="D13858" s="189"/>
    </row>
    <row r="13859" spans="2:4">
      <c r="B13859" s="189"/>
      <c r="C13859" s="189"/>
      <c r="D13859" s="189"/>
    </row>
    <row r="13860" spans="2:4">
      <c r="B13860" s="189"/>
      <c r="C13860" s="189"/>
      <c r="D13860" s="189"/>
    </row>
    <row r="13861" spans="2:4">
      <c r="B13861" s="189"/>
      <c r="C13861" s="189"/>
      <c r="D13861" s="189"/>
    </row>
    <row r="13862" spans="2:4">
      <c r="B13862" s="189"/>
      <c r="C13862" s="189"/>
      <c r="D13862" s="189"/>
    </row>
    <row r="13863" spans="2:4">
      <c r="B13863" s="189"/>
      <c r="C13863" s="189"/>
      <c r="D13863" s="189"/>
    </row>
    <row r="13864" spans="2:4">
      <c r="B13864" s="189"/>
      <c r="C13864" s="189"/>
      <c r="D13864" s="189"/>
    </row>
    <row r="13865" spans="2:4">
      <c r="B13865" s="189"/>
      <c r="C13865" s="189"/>
      <c r="D13865" s="189"/>
    </row>
    <row r="13866" spans="2:4">
      <c r="B13866" s="189"/>
      <c r="C13866" s="189"/>
      <c r="D13866" s="189"/>
    </row>
    <row r="13867" spans="2:4">
      <c r="B13867" s="189"/>
      <c r="C13867" s="189"/>
      <c r="D13867" s="189"/>
    </row>
    <row r="13868" spans="2:4">
      <c r="B13868" s="189"/>
      <c r="C13868" s="189"/>
      <c r="D13868" s="189"/>
    </row>
    <row r="13869" spans="2:4">
      <c r="B13869" s="189"/>
      <c r="C13869" s="189"/>
      <c r="D13869" s="189"/>
    </row>
    <row r="13870" spans="2:4">
      <c r="B13870" s="189"/>
      <c r="C13870" s="189"/>
      <c r="D13870" s="189"/>
    </row>
    <row r="13871" spans="2:4">
      <c r="B13871" s="189"/>
      <c r="C13871" s="189"/>
      <c r="D13871" s="189"/>
    </row>
    <row r="13872" spans="2:4">
      <c r="B13872" s="189"/>
      <c r="C13872" s="189"/>
      <c r="D13872" s="189"/>
    </row>
    <row r="13873" spans="2:4">
      <c r="B13873" s="189"/>
      <c r="C13873" s="189"/>
      <c r="D13873" s="189"/>
    </row>
    <row r="13874" spans="2:4">
      <c r="B13874" s="189"/>
      <c r="C13874" s="189"/>
      <c r="D13874" s="189"/>
    </row>
    <row r="13875" spans="2:4">
      <c r="B13875" s="189"/>
      <c r="C13875" s="189"/>
      <c r="D13875" s="189"/>
    </row>
    <row r="13876" spans="2:4">
      <c r="B13876" s="189"/>
      <c r="C13876" s="189"/>
      <c r="D13876" s="189"/>
    </row>
    <row r="13877" spans="2:4">
      <c r="B13877" s="189"/>
      <c r="C13877" s="189"/>
      <c r="D13877" s="189"/>
    </row>
    <row r="13878" spans="2:4">
      <c r="B13878" s="189"/>
      <c r="C13878" s="189"/>
      <c r="D13878" s="189"/>
    </row>
    <row r="13879" spans="2:4">
      <c r="B13879" s="189"/>
      <c r="C13879" s="189"/>
      <c r="D13879" s="189"/>
    </row>
    <row r="13880" spans="2:4">
      <c r="B13880" s="189"/>
      <c r="C13880" s="189"/>
      <c r="D13880" s="189"/>
    </row>
    <row r="13881" spans="2:4">
      <c r="B13881" s="189"/>
      <c r="C13881" s="189"/>
      <c r="D13881" s="189"/>
    </row>
    <row r="13882" spans="2:4">
      <c r="B13882" s="189"/>
      <c r="C13882" s="189"/>
      <c r="D13882" s="189"/>
    </row>
    <row r="13883" spans="2:4">
      <c r="B13883" s="189"/>
      <c r="C13883" s="189"/>
      <c r="D13883" s="189"/>
    </row>
    <row r="13884" spans="2:4">
      <c r="B13884" s="189"/>
      <c r="C13884" s="189"/>
      <c r="D13884" s="189"/>
    </row>
    <row r="13885" spans="2:4">
      <c r="B13885" s="189"/>
      <c r="C13885" s="189"/>
      <c r="D13885" s="189"/>
    </row>
    <row r="13886" spans="2:4">
      <c r="B13886" s="189"/>
      <c r="C13886" s="189"/>
      <c r="D13886" s="189"/>
    </row>
    <row r="13887" spans="2:4">
      <c r="B13887" s="189"/>
      <c r="C13887" s="189"/>
      <c r="D13887" s="189"/>
    </row>
    <row r="13888" spans="2:4">
      <c r="B13888" s="189"/>
      <c r="C13888" s="189"/>
      <c r="D13888" s="189"/>
    </row>
    <row r="13889" spans="2:4">
      <c r="B13889" s="189"/>
      <c r="C13889" s="189"/>
      <c r="D13889" s="189"/>
    </row>
    <row r="13890" spans="2:4">
      <c r="B13890" s="189"/>
      <c r="C13890" s="189"/>
      <c r="D13890" s="189"/>
    </row>
    <row r="13891" spans="2:4">
      <c r="B13891" s="189"/>
      <c r="C13891" s="189"/>
      <c r="D13891" s="189"/>
    </row>
    <row r="13892" spans="2:4">
      <c r="B13892" s="189"/>
      <c r="C13892" s="189"/>
      <c r="D13892" s="189"/>
    </row>
    <row r="13893" spans="2:4">
      <c r="B13893" s="189"/>
      <c r="C13893" s="189"/>
      <c r="D13893" s="189"/>
    </row>
    <row r="13894" spans="2:4">
      <c r="B13894" s="189"/>
      <c r="C13894" s="189"/>
      <c r="D13894" s="189"/>
    </row>
    <row r="13895" spans="2:4">
      <c r="B13895" s="189"/>
      <c r="C13895" s="189"/>
      <c r="D13895" s="189"/>
    </row>
    <row r="13896" spans="2:4">
      <c r="B13896" s="189"/>
      <c r="C13896" s="189"/>
      <c r="D13896" s="189"/>
    </row>
    <row r="13897" spans="2:4">
      <c r="B13897" s="189"/>
      <c r="C13897" s="189"/>
      <c r="D13897" s="189"/>
    </row>
    <row r="13898" spans="2:4">
      <c r="B13898" s="189"/>
      <c r="C13898" s="189"/>
      <c r="D13898" s="189"/>
    </row>
    <row r="13899" spans="2:4">
      <c r="B13899" s="189"/>
      <c r="C13899" s="189"/>
      <c r="D13899" s="189"/>
    </row>
    <row r="13900" spans="2:4">
      <c r="B13900" s="189"/>
      <c r="C13900" s="189"/>
      <c r="D13900" s="189"/>
    </row>
    <row r="13901" spans="2:4">
      <c r="B13901" s="189"/>
      <c r="C13901" s="189"/>
      <c r="D13901" s="189"/>
    </row>
    <row r="13902" spans="2:4">
      <c r="B13902" s="189"/>
      <c r="C13902" s="189"/>
      <c r="D13902" s="189"/>
    </row>
    <row r="13903" spans="2:4">
      <c r="B13903" s="189"/>
      <c r="C13903" s="189"/>
      <c r="D13903" s="189"/>
    </row>
    <row r="13904" spans="2:4">
      <c r="B13904" s="189"/>
      <c r="C13904" s="189"/>
      <c r="D13904" s="189"/>
    </row>
    <row r="13905" spans="2:4">
      <c r="B13905" s="189"/>
      <c r="C13905" s="189"/>
      <c r="D13905" s="189"/>
    </row>
    <row r="13906" spans="2:4">
      <c r="B13906" s="189"/>
      <c r="C13906" s="189"/>
      <c r="D13906" s="189"/>
    </row>
    <row r="13907" spans="2:4">
      <c r="B13907" s="189"/>
      <c r="C13907" s="189"/>
      <c r="D13907" s="189"/>
    </row>
    <row r="13908" spans="2:4">
      <c r="B13908" s="189"/>
      <c r="C13908" s="189"/>
      <c r="D13908" s="189"/>
    </row>
    <row r="13909" spans="2:4">
      <c r="B13909" s="189"/>
      <c r="C13909" s="189"/>
      <c r="D13909" s="189"/>
    </row>
    <row r="13910" spans="2:4">
      <c r="B13910" s="189"/>
      <c r="C13910" s="189"/>
      <c r="D13910" s="189"/>
    </row>
    <row r="13911" spans="2:4">
      <c r="B13911" s="189"/>
      <c r="C13911" s="189"/>
      <c r="D13911" s="189"/>
    </row>
    <row r="13912" spans="2:4">
      <c r="B13912" s="189"/>
      <c r="C13912" s="189"/>
      <c r="D13912" s="189"/>
    </row>
    <row r="13913" spans="2:4">
      <c r="B13913" s="189"/>
      <c r="C13913" s="189"/>
      <c r="D13913" s="189"/>
    </row>
    <row r="13914" spans="2:4">
      <c r="B13914" s="189"/>
      <c r="C13914" s="189"/>
      <c r="D13914" s="189"/>
    </row>
    <row r="13915" spans="2:4">
      <c r="B13915" s="189"/>
      <c r="C13915" s="189"/>
      <c r="D13915" s="189"/>
    </row>
    <row r="13916" spans="2:4">
      <c r="B13916" s="189"/>
      <c r="C13916" s="189"/>
      <c r="D13916" s="189"/>
    </row>
    <row r="13917" spans="2:4">
      <c r="B13917" s="189"/>
      <c r="C13917" s="189"/>
      <c r="D13917" s="189"/>
    </row>
    <row r="13918" spans="2:4">
      <c r="B13918" s="189"/>
      <c r="C13918" s="189"/>
      <c r="D13918" s="189"/>
    </row>
    <row r="13919" spans="2:4">
      <c r="B13919" s="189"/>
      <c r="C13919" s="189"/>
      <c r="D13919" s="189"/>
    </row>
    <row r="13920" spans="2:4">
      <c r="B13920" s="189"/>
      <c r="C13920" s="189"/>
      <c r="D13920" s="189"/>
    </row>
    <row r="13921" spans="2:4">
      <c r="B13921" s="189"/>
      <c r="C13921" s="189"/>
      <c r="D13921" s="189"/>
    </row>
    <row r="13922" spans="2:4">
      <c r="B13922" s="189"/>
      <c r="C13922" s="189"/>
      <c r="D13922" s="189"/>
    </row>
    <row r="13923" spans="2:4">
      <c r="B13923" s="189"/>
      <c r="C13923" s="189"/>
      <c r="D13923" s="189"/>
    </row>
    <row r="13924" spans="2:4">
      <c r="B13924" s="189"/>
      <c r="C13924" s="189"/>
      <c r="D13924" s="189"/>
    </row>
    <row r="13925" spans="2:4">
      <c r="B13925" s="189"/>
      <c r="C13925" s="189"/>
      <c r="D13925" s="189"/>
    </row>
    <row r="13926" spans="2:4">
      <c r="B13926" s="189"/>
      <c r="C13926" s="189"/>
      <c r="D13926" s="189"/>
    </row>
    <row r="13927" spans="2:4">
      <c r="B13927" s="189"/>
      <c r="C13927" s="189"/>
      <c r="D13927" s="189"/>
    </row>
    <row r="13928" spans="2:4">
      <c r="B13928" s="189"/>
      <c r="C13928" s="189"/>
      <c r="D13928" s="189"/>
    </row>
    <row r="13929" spans="2:4">
      <c r="B13929" s="189"/>
      <c r="C13929" s="189"/>
      <c r="D13929" s="189"/>
    </row>
    <row r="13930" spans="2:4">
      <c r="B13930" s="189"/>
      <c r="C13930" s="189"/>
      <c r="D13930" s="189"/>
    </row>
    <row r="13931" spans="2:4">
      <c r="B13931" s="189"/>
      <c r="C13931" s="189"/>
      <c r="D13931" s="189"/>
    </row>
    <row r="13932" spans="2:4">
      <c r="B13932" s="189"/>
      <c r="C13932" s="189"/>
      <c r="D13932" s="189"/>
    </row>
    <row r="13933" spans="2:4">
      <c r="B13933" s="189"/>
      <c r="C13933" s="189"/>
      <c r="D13933" s="189"/>
    </row>
    <row r="13934" spans="2:4">
      <c r="B13934" s="189"/>
      <c r="C13934" s="189"/>
      <c r="D13934" s="189"/>
    </row>
    <row r="13935" spans="2:4">
      <c r="B13935" s="189"/>
      <c r="C13935" s="189"/>
      <c r="D13935" s="189"/>
    </row>
    <row r="13936" spans="2:4">
      <c r="B13936" s="189"/>
      <c r="C13936" s="189"/>
      <c r="D13936" s="189"/>
    </row>
    <row r="13937" spans="2:4">
      <c r="B13937" s="189"/>
      <c r="C13937" s="189"/>
      <c r="D13937" s="189"/>
    </row>
    <row r="13938" spans="2:4">
      <c r="B13938" s="189"/>
      <c r="C13938" s="189"/>
      <c r="D13938" s="189"/>
    </row>
    <row r="13939" spans="2:4">
      <c r="B13939" s="189"/>
      <c r="C13939" s="189"/>
      <c r="D13939" s="189"/>
    </row>
    <row r="13940" spans="2:4">
      <c r="B13940" s="189"/>
      <c r="C13940" s="189"/>
      <c r="D13940" s="189"/>
    </row>
    <row r="13941" spans="2:4">
      <c r="B13941" s="189"/>
      <c r="C13941" s="189"/>
      <c r="D13941" s="189"/>
    </row>
    <row r="13942" spans="2:4">
      <c r="B13942" s="189"/>
      <c r="C13942" s="189"/>
      <c r="D13942" s="189"/>
    </row>
    <row r="13943" spans="2:4">
      <c r="B13943" s="189"/>
      <c r="C13943" s="189"/>
      <c r="D13943" s="189"/>
    </row>
    <row r="13944" spans="2:4">
      <c r="B13944" s="189"/>
      <c r="C13944" s="189"/>
      <c r="D13944" s="189"/>
    </row>
    <row r="13945" spans="2:4">
      <c r="B13945" s="189"/>
      <c r="C13945" s="189"/>
      <c r="D13945" s="189"/>
    </row>
    <row r="13946" spans="2:4">
      <c r="B13946" s="189"/>
      <c r="C13946" s="189"/>
      <c r="D13946" s="189"/>
    </row>
    <row r="13947" spans="2:4">
      <c r="B13947" s="189"/>
      <c r="C13947" s="189"/>
      <c r="D13947" s="189"/>
    </row>
    <row r="13948" spans="2:4">
      <c r="B13948" s="189"/>
      <c r="C13948" s="189"/>
      <c r="D13948" s="189"/>
    </row>
    <row r="13949" spans="2:4">
      <c r="B13949" s="189"/>
      <c r="C13949" s="189"/>
      <c r="D13949" s="189"/>
    </row>
    <row r="13950" spans="2:4">
      <c r="B13950" s="189"/>
      <c r="C13950" s="189"/>
      <c r="D13950" s="189"/>
    </row>
    <row r="13951" spans="2:4">
      <c r="B13951" s="189"/>
      <c r="C13951" s="189"/>
      <c r="D13951" s="189"/>
    </row>
    <row r="13952" spans="2:4">
      <c r="B13952" s="189"/>
      <c r="C13952" s="189"/>
      <c r="D13952" s="189"/>
    </row>
    <row r="13953" spans="2:4">
      <c r="B13953" s="189"/>
      <c r="C13953" s="189"/>
      <c r="D13953" s="189"/>
    </row>
    <row r="13954" spans="2:4">
      <c r="B13954" s="189"/>
      <c r="C13954" s="189"/>
      <c r="D13954" s="189"/>
    </row>
    <row r="13955" spans="2:4">
      <c r="B13955" s="189"/>
      <c r="C13955" s="189"/>
      <c r="D13955" s="189"/>
    </row>
    <row r="13956" spans="2:4">
      <c r="B13956" s="189"/>
      <c r="C13956" s="189"/>
      <c r="D13956" s="189"/>
    </row>
    <row r="13957" spans="2:4">
      <c r="B13957" s="189"/>
      <c r="C13957" s="189"/>
      <c r="D13957" s="189"/>
    </row>
    <row r="13958" spans="2:4">
      <c r="B13958" s="189"/>
      <c r="C13958" s="189"/>
      <c r="D13958" s="189"/>
    </row>
    <row r="13959" spans="2:4">
      <c r="B13959" s="189"/>
      <c r="C13959" s="189"/>
      <c r="D13959" s="189"/>
    </row>
    <row r="13960" spans="2:4">
      <c r="B13960" s="189"/>
      <c r="C13960" s="189"/>
      <c r="D13960" s="189"/>
    </row>
    <row r="13961" spans="2:4">
      <c r="B13961" s="189"/>
      <c r="C13961" s="189"/>
      <c r="D13961" s="189"/>
    </row>
    <row r="13962" spans="2:4">
      <c r="B13962" s="189"/>
      <c r="C13962" s="189"/>
      <c r="D13962" s="189"/>
    </row>
    <row r="13963" spans="2:4">
      <c r="B13963" s="189"/>
      <c r="C13963" s="189"/>
      <c r="D13963" s="189"/>
    </row>
    <row r="13964" spans="2:4">
      <c r="B13964" s="189"/>
      <c r="C13964" s="189"/>
      <c r="D13964" s="189"/>
    </row>
    <row r="13965" spans="2:4">
      <c r="B13965" s="189"/>
      <c r="C13965" s="189"/>
      <c r="D13965" s="189"/>
    </row>
    <row r="13966" spans="2:4">
      <c r="B13966" s="189"/>
      <c r="C13966" s="189"/>
      <c r="D13966" s="189"/>
    </row>
    <row r="13967" spans="2:4">
      <c r="B13967" s="189"/>
      <c r="C13967" s="189"/>
      <c r="D13967" s="189"/>
    </row>
    <row r="13968" spans="2:4">
      <c r="B13968" s="189"/>
      <c r="C13968" s="189"/>
      <c r="D13968" s="189"/>
    </row>
    <row r="13969" spans="2:4">
      <c r="B13969" s="189"/>
      <c r="C13969" s="189"/>
      <c r="D13969" s="189"/>
    </row>
    <row r="13970" spans="2:4">
      <c r="B13970" s="189"/>
      <c r="C13970" s="189"/>
      <c r="D13970" s="189"/>
    </row>
    <row r="13971" spans="2:4">
      <c r="B13971" s="189"/>
      <c r="C13971" s="189"/>
      <c r="D13971" s="189"/>
    </row>
    <row r="13972" spans="2:4">
      <c r="B13972" s="189"/>
      <c r="C13972" s="189"/>
      <c r="D13972" s="189"/>
    </row>
    <row r="13973" spans="2:4">
      <c r="B13973" s="189"/>
      <c r="C13973" s="189"/>
      <c r="D13973" s="189"/>
    </row>
    <row r="13974" spans="2:4">
      <c r="B13974" s="189"/>
      <c r="C13974" s="189"/>
      <c r="D13974" s="189"/>
    </row>
    <row r="13975" spans="2:4">
      <c r="B13975" s="189"/>
      <c r="C13975" s="189"/>
      <c r="D13975" s="189"/>
    </row>
    <row r="13976" spans="2:4">
      <c r="B13976" s="189"/>
      <c r="C13976" s="189"/>
      <c r="D13976" s="189"/>
    </row>
    <row r="13977" spans="2:4">
      <c r="B13977" s="189"/>
      <c r="C13977" s="189"/>
      <c r="D13977" s="189"/>
    </row>
    <row r="13978" spans="2:4">
      <c r="B13978" s="189"/>
      <c r="C13978" s="189"/>
      <c r="D13978" s="189"/>
    </row>
    <row r="13979" spans="2:4">
      <c r="B13979" s="189"/>
      <c r="C13979" s="189"/>
      <c r="D13979" s="189"/>
    </row>
    <row r="13980" spans="2:4">
      <c r="B13980" s="189"/>
      <c r="C13980" s="189"/>
      <c r="D13980" s="189"/>
    </row>
    <row r="13981" spans="2:4">
      <c r="B13981" s="189"/>
      <c r="C13981" s="189"/>
      <c r="D13981" s="189"/>
    </row>
    <row r="13982" spans="2:4">
      <c r="B13982" s="189"/>
      <c r="C13982" s="189"/>
      <c r="D13982" s="189"/>
    </row>
    <row r="13983" spans="2:4">
      <c r="B13983" s="189"/>
      <c r="C13983" s="189"/>
      <c r="D13983" s="189"/>
    </row>
    <row r="13984" spans="2:4">
      <c r="B13984" s="189"/>
      <c r="C13984" s="189"/>
      <c r="D13984" s="189"/>
    </row>
    <row r="13985" spans="2:4">
      <c r="B13985" s="189"/>
      <c r="C13985" s="189"/>
      <c r="D13985" s="189"/>
    </row>
    <row r="13986" spans="2:4">
      <c r="B13986" s="189"/>
      <c r="C13986" s="189"/>
      <c r="D13986" s="189"/>
    </row>
    <row r="13987" spans="2:4">
      <c r="B13987" s="189"/>
      <c r="C13987" s="189"/>
      <c r="D13987" s="189"/>
    </row>
    <row r="13988" spans="2:4">
      <c r="B13988" s="189"/>
      <c r="C13988" s="189"/>
      <c r="D13988" s="189"/>
    </row>
    <row r="13989" spans="2:4">
      <c r="B13989" s="189"/>
      <c r="C13989" s="189"/>
      <c r="D13989" s="189"/>
    </row>
    <row r="13990" spans="2:4">
      <c r="B13990" s="189"/>
      <c r="C13990" s="189"/>
      <c r="D13990" s="189"/>
    </row>
    <row r="13991" spans="2:4">
      <c r="B13991" s="189"/>
      <c r="C13991" s="189"/>
      <c r="D13991" s="189"/>
    </row>
    <row r="13992" spans="2:4">
      <c r="B13992" s="189"/>
      <c r="C13992" s="189"/>
      <c r="D13992" s="189"/>
    </row>
    <row r="13993" spans="2:4">
      <c r="B13993" s="189"/>
      <c r="C13993" s="189"/>
      <c r="D13993" s="189"/>
    </row>
    <row r="13994" spans="2:4">
      <c r="B13994" s="189"/>
      <c r="C13994" s="189"/>
      <c r="D13994" s="189"/>
    </row>
    <row r="13995" spans="2:4">
      <c r="B13995" s="189"/>
      <c r="C13995" s="189"/>
      <c r="D13995" s="189"/>
    </row>
    <row r="13996" spans="2:4">
      <c r="B13996" s="189"/>
      <c r="C13996" s="189"/>
      <c r="D13996" s="189"/>
    </row>
    <row r="13997" spans="2:4">
      <c r="B13997" s="189"/>
      <c r="C13997" s="189"/>
      <c r="D13997" s="189"/>
    </row>
    <row r="13998" spans="2:4">
      <c r="B13998" s="189"/>
      <c r="C13998" s="189"/>
      <c r="D13998" s="189"/>
    </row>
    <row r="13999" spans="2:4">
      <c r="B13999" s="189"/>
      <c r="C13999" s="189"/>
      <c r="D13999" s="189"/>
    </row>
    <row r="14000" spans="2:4">
      <c r="B14000" s="189"/>
      <c r="C14000" s="189"/>
      <c r="D14000" s="189"/>
    </row>
    <row r="14001" spans="2:4">
      <c r="B14001" s="189"/>
      <c r="C14001" s="189"/>
      <c r="D14001" s="189"/>
    </row>
    <row r="14002" spans="2:4">
      <c r="B14002" s="189"/>
      <c r="C14002" s="189"/>
      <c r="D14002" s="189"/>
    </row>
    <row r="14003" spans="2:4">
      <c r="B14003" s="189"/>
      <c r="C14003" s="189"/>
      <c r="D14003" s="189"/>
    </row>
    <row r="14004" spans="2:4">
      <c r="B14004" s="189"/>
      <c r="C14004" s="189"/>
      <c r="D14004" s="189"/>
    </row>
    <row r="14005" spans="2:4">
      <c r="B14005" s="189"/>
      <c r="C14005" s="189"/>
      <c r="D14005" s="189"/>
    </row>
    <row r="14006" spans="2:4">
      <c r="B14006" s="189"/>
      <c r="C14006" s="189"/>
      <c r="D14006" s="189"/>
    </row>
    <row r="14007" spans="2:4">
      <c r="B14007" s="189"/>
      <c r="C14007" s="189"/>
      <c r="D14007" s="189"/>
    </row>
    <row r="14008" spans="2:4">
      <c r="B14008" s="189"/>
      <c r="C14008" s="189"/>
      <c r="D14008" s="189"/>
    </row>
    <row r="14009" spans="2:4">
      <c r="B14009" s="189"/>
      <c r="C14009" s="189"/>
      <c r="D14009" s="189"/>
    </row>
    <row r="14010" spans="2:4">
      <c r="B14010" s="189"/>
      <c r="C14010" s="189"/>
      <c r="D14010" s="189"/>
    </row>
    <row r="14011" spans="2:4">
      <c r="B14011" s="189"/>
      <c r="C14011" s="189"/>
      <c r="D14011" s="189"/>
    </row>
    <row r="14012" spans="2:4">
      <c r="B14012" s="189"/>
      <c r="C14012" s="189"/>
      <c r="D14012" s="189"/>
    </row>
    <row r="14013" spans="2:4">
      <c r="B14013" s="189"/>
      <c r="C14013" s="189"/>
      <c r="D14013" s="189"/>
    </row>
    <row r="14014" spans="2:4">
      <c r="B14014" s="189"/>
      <c r="C14014" s="189"/>
      <c r="D14014" s="189"/>
    </row>
    <row r="14015" spans="2:4">
      <c r="B14015" s="189"/>
      <c r="C14015" s="189"/>
      <c r="D14015" s="189"/>
    </row>
    <row r="14016" spans="2:4">
      <c r="B14016" s="189"/>
      <c r="C14016" s="189"/>
      <c r="D14016" s="189"/>
    </row>
    <row r="14017" spans="2:4">
      <c r="B14017" s="189"/>
      <c r="C14017" s="189"/>
      <c r="D14017" s="189"/>
    </row>
    <row r="14018" spans="2:4">
      <c r="B14018" s="189"/>
      <c r="C14018" s="189"/>
      <c r="D14018" s="189"/>
    </row>
    <row r="14019" spans="2:4">
      <c r="B14019" s="189"/>
      <c r="C14019" s="189"/>
      <c r="D14019" s="189"/>
    </row>
    <row r="14020" spans="2:4">
      <c r="B14020" s="189"/>
      <c r="C14020" s="189"/>
      <c r="D14020" s="189"/>
    </row>
    <row r="14021" spans="2:4">
      <c r="B14021" s="189"/>
      <c r="C14021" s="189"/>
      <c r="D14021" s="189"/>
    </row>
    <row r="14022" spans="2:4">
      <c r="B14022" s="189"/>
      <c r="C14022" s="189"/>
      <c r="D14022" s="189"/>
    </row>
    <row r="14023" spans="2:4">
      <c r="B14023" s="189"/>
      <c r="C14023" s="189"/>
      <c r="D14023" s="189"/>
    </row>
    <row r="14024" spans="2:4">
      <c r="B14024" s="189"/>
      <c r="C14024" s="189"/>
      <c r="D14024" s="189"/>
    </row>
    <row r="14025" spans="2:4">
      <c r="B14025" s="189"/>
      <c r="C14025" s="189"/>
      <c r="D14025" s="189"/>
    </row>
    <row r="14026" spans="2:4">
      <c r="B14026" s="189"/>
      <c r="C14026" s="189"/>
      <c r="D14026" s="189"/>
    </row>
    <row r="14027" spans="2:4">
      <c r="B14027" s="189"/>
      <c r="C14027" s="189"/>
      <c r="D14027" s="189"/>
    </row>
    <row r="14028" spans="2:4">
      <c r="B14028" s="189"/>
      <c r="C14028" s="189"/>
      <c r="D14028" s="189"/>
    </row>
    <row r="14029" spans="2:4">
      <c r="B14029" s="189"/>
      <c r="C14029" s="189"/>
      <c r="D14029" s="189"/>
    </row>
    <row r="14030" spans="2:4">
      <c r="B14030" s="189"/>
      <c r="C14030" s="189"/>
      <c r="D14030" s="189"/>
    </row>
    <row r="14031" spans="2:4">
      <c r="B14031" s="189"/>
      <c r="C14031" s="189"/>
      <c r="D14031" s="189"/>
    </row>
    <row r="14032" spans="2:4">
      <c r="B14032" s="189"/>
      <c r="C14032" s="189"/>
      <c r="D14032" s="189"/>
    </row>
    <row r="14033" spans="2:4">
      <c r="B14033" s="189"/>
      <c r="C14033" s="189"/>
      <c r="D14033" s="189"/>
    </row>
    <row r="14034" spans="2:4">
      <c r="B14034" s="189"/>
      <c r="C14034" s="189"/>
      <c r="D14034" s="189"/>
    </row>
    <row r="14035" spans="2:4">
      <c r="B14035" s="189"/>
      <c r="C14035" s="189"/>
      <c r="D14035" s="189"/>
    </row>
    <row r="14036" spans="2:4">
      <c r="B14036" s="189"/>
      <c r="C14036" s="189"/>
      <c r="D14036" s="189"/>
    </row>
    <row r="14037" spans="2:4">
      <c r="B14037" s="189"/>
      <c r="C14037" s="189"/>
      <c r="D14037" s="189"/>
    </row>
    <row r="14038" spans="2:4">
      <c r="B14038" s="189"/>
      <c r="C14038" s="189"/>
      <c r="D14038" s="189"/>
    </row>
    <row r="14039" spans="2:4">
      <c r="B14039" s="189"/>
      <c r="C14039" s="189"/>
      <c r="D14039" s="189"/>
    </row>
    <row r="14040" spans="2:4">
      <c r="B14040" s="189"/>
      <c r="C14040" s="189"/>
      <c r="D14040" s="189"/>
    </row>
    <row r="14041" spans="2:4">
      <c r="B14041" s="189"/>
      <c r="C14041" s="189"/>
      <c r="D14041" s="189"/>
    </row>
    <row r="14042" spans="2:4">
      <c r="B14042" s="189"/>
      <c r="C14042" s="189"/>
      <c r="D14042" s="189"/>
    </row>
    <row r="14043" spans="2:4">
      <c r="B14043" s="189"/>
      <c r="C14043" s="189"/>
      <c r="D14043" s="189"/>
    </row>
    <row r="14044" spans="2:4">
      <c r="B14044" s="189"/>
      <c r="C14044" s="189"/>
      <c r="D14044" s="189"/>
    </row>
    <row r="14045" spans="2:4">
      <c r="B14045" s="189"/>
      <c r="C14045" s="189"/>
      <c r="D14045" s="189"/>
    </row>
    <row r="14046" spans="2:4">
      <c r="B14046" s="189"/>
      <c r="C14046" s="189"/>
      <c r="D14046" s="189"/>
    </row>
    <row r="14047" spans="2:4">
      <c r="B14047" s="189"/>
      <c r="C14047" s="189"/>
      <c r="D14047" s="189"/>
    </row>
    <row r="14048" spans="2:4">
      <c r="B14048" s="189"/>
      <c r="C14048" s="189"/>
      <c r="D14048" s="189"/>
    </row>
    <row r="14049" spans="2:4">
      <c r="B14049" s="189"/>
      <c r="C14049" s="189"/>
      <c r="D14049" s="189"/>
    </row>
    <row r="14050" spans="2:4">
      <c r="B14050" s="189"/>
      <c r="C14050" s="189"/>
      <c r="D14050" s="189"/>
    </row>
    <row r="14051" spans="2:4">
      <c r="B14051" s="189"/>
      <c r="C14051" s="189"/>
      <c r="D14051" s="189"/>
    </row>
    <row r="14052" spans="2:4">
      <c r="B14052" s="189"/>
      <c r="C14052" s="189"/>
      <c r="D14052" s="189"/>
    </row>
    <row r="14053" spans="2:4">
      <c r="B14053" s="189"/>
      <c r="C14053" s="189"/>
      <c r="D14053" s="189"/>
    </row>
    <row r="14054" spans="2:4">
      <c r="B14054" s="189"/>
      <c r="C14054" s="189"/>
      <c r="D14054" s="189"/>
    </row>
    <row r="14055" spans="2:4">
      <c r="B14055" s="189"/>
      <c r="C14055" s="189"/>
      <c r="D14055" s="189"/>
    </row>
    <row r="14056" spans="2:4">
      <c r="B14056" s="189"/>
      <c r="C14056" s="189"/>
      <c r="D14056" s="189"/>
    </row>
    <row r="14057" spans="2:4">
      <c r="B14057" s="189"/>
      <c r="C14057" s="189"/>
      <c r="D14057" s="189"/>
    </row>
    <row r="14058" spans="2:4">
      <c r="B14058" s="189"/>
      <c r="C14058" s="189"/>
      <c r="D14058" s="189"/>
    </row>
    <row r="14059" spans="2:4">
      <c r="B14059" s="189"/>
      <c r="C14059" s="189"/>
      <c r="D14059" s="189"/>
    </row>
    <row r="14060" spans="2:4">
      <c r="B14060" s="189"/>
      <c r="C14060" s="189"/>
      <c r="D14060" s="189"/>
    </row>
    <row r="14061" spans="2:4">
      <c r="B14061" s="189"/>
      <c r="C14061" s="189"/>
      <c r="D14061" s="189"/>
    </row>
    <row r="14062" spans="2:4">
      <c r="B14062" s="189"/>
      <c r="C14062" s="189"/>
      <c r="D14062" s="189"/>
    </row>
    <row r="14063" spans="2:4">
      <c r="B14063" s="189"/>
      <c r="C14063" s="189"/>
      <c r="D14063" s="189"/>
    </row>
    <row r="14064" spans="2:4">
      <c r="B14064" s="189"/>
      <c r="C14064" s="189"/>
      <c r="D14064" s="189"/>
    </row>
    <row r="14065" spans="2:4">
      <c r="B14065" s="189"/>
      <c r="C14065" s="189"/>
      <c r="D14065" s="189"/>
    </row>
    <row r="14066" spans="2:4">
      <c r="B14066" s="189"/>
      <c r="C14066" s="189"/>
      <c r="D14066" s="189"/>
    </row>
    <row r="14067" spans="2:4">
      <c r="B14067" s="189"/>
      <c r="C14067" s="189"/>
      <c r="D14067" s="189"/>
    </row>
    <row r="14068" spans="2:4">
      <c r="B14068" s="189"/>
      <c r="C14068" s="189"/>
      <c r="D14068" s="189"/>
    </row>
    <row r="14069" spans="2:4">
      <c r="B14069" s="189"/>
      <c r="C14069" s="189"/>
      <c r="D14069" s="189"/>
    </row>
    <row r="14070" spans="2:4">
      <c r="B14070" s="189"/>
      <c r="C14070" s="189"/>
      <c r="D14070" s="189"/>
    </row>
    <row r="14071" spans="2:4">
      <c r="B14071" s="189"/>
      <c r="C14071" s="189"/>
      <c r="D14071" s="189"/>
    </row>
    <row r="14072" spans="2:4">
      <c r="B14072" s="189"/>
      <c r="C14072" s="189"/>
      <c r="D14072" s="189"/>
    </row>
    <row r="14073" spans="2:4">
      <c r="B14073" s="189"/>
      <c r="C14073" s="189"/>
      <c r="D14073" s="189"/>
    </row>
    <row r="14074" spans="2:4">
      <c r="B14074" s="189"/>
      <c r="C14074" s="189"/>
      <c r="D14074" s="189"/>
    </row>
    <row r="14075" spans="2:4">
      <c r="B14075" s="189"/>
      <c r="C14075" s="189"/>
      <c r="D14075" s="189"/>
    </row>
    <row r="14076" spans="2:4">
      <c r="B14076" s="189"/>
      <c r="C14076" s="189"/>
      <c r="D14076" s="189"/>
    </row>
    <row r="14077" spans="2:4">
      <c r="B14077" s="189"/>
      <c r="C14077" s="189"/>
      <c r="D14077" s="189"/>
    </row>
    <row r="14078" spans="2:4">
      <c r="B14078" s="189"/>
      <c r="C14078" s="189"/>
      <c r="D14078" s="189"/>
    </row>
    <row r="14079" spans="2:4">
      <c r="B14079" s="189"/>
      <c r="C14079" s="189"/>
      <c r="D14079" s="189"/>
    </row>
    <row r="14080" spans="2:4">
      <c r="B14080" s="189"/>
      <c r="C14080" s="189"/>
      <c r="D14080" s="189"/>
    </row>
    <row r="14081" spans="2:4">
      <c r="B14081" s="189"/>
      <c r="C14081" s="189"/>
      <c r="D14081" s="189"/>
    </row>
    <row r="14082" spans="2:4">
      <c r="B14082" s="189"/>
      <c r="C14082" s="189"/>
      <c r="D14082" s="189"/>
    </row>
    <row r="14083" spans="2:4">
      <c r="B14083" s="189"/>
      <c r="C14083" s="189"/>
      <c r="D14083" s="189"/>
    </row>
    <row r="14084" spans="2:4">
      <c r="B14084" s="189"/>
      <c r="C14084" s="189"/>
      <c r="D14084" s="189"/>
    </row>
    <row r="14085" spans="2:4">
      <c r="B14085" s="189"/>
      <c r="C14085" s="189"/>
      <c r="D14085" s="189"/>
    </row>
    <row r="14086" spans="2:4">
      <c r="B14086" s="189"/>
      <c r="C14086" s="189"/>
      <c r="D14086" s="189"/>
    </row>
    <row r="14087" spans="2:4">
      <c r="B14087" s="189"/>
      <c r="C14087" s="189"/>
      <c r="D14087" s="189"/>
    </row>
    <row r="14088" spans="2:4">
      <c r="B14088" s="189"/>
      <c r="C14088" s="189"/>
      <c r="D14088" s="189"/>
    </row>
    <row r="14089" spans="2:4">
      <c r="B14089" s="189"/>
      <c r="C14089" s="189"/>
      <c r="D14089" s="189"/>
    </row>
    <row r="14090" spans="2:4">
      <c r="B14090" s="189"/>
      <c r="C14090" s="189"/>
      <c r="D14090" s="189"/>
    </row>
    <row r="14091" spans="2:4">
      <c r="B14091" s="189"/>
      <c r="C14091" s="189"/>
      <c r="D14091" s="189"/>
    </row>
    <row r="14092" spans="2:4">
      <c r="B14092" s="189"/>
      <c r="C14092" s="189"/>
      <c r="D14092" s="189"/>
    </row>
    <row r="14093" spans="2:4">
      <c r="B14093" s="189"/>
      <c r="C14093" s="189"/>
      <c r="D14093" s="189"/>
    </row>
    <row r="14094" spans="2:4">
      <c r="B14094" s="189"/>
      <c r="C14094" s="189"/>
      <c r="D14094" s="189"/>
    </row>
    <row r="14095" spans="2:4">
      <c r="B14095" s="189"/>
      <c r="C14095" s="189"/>
      <c r="D14095" s="189"/>
    </row>
    <row r="14096" spans="2:4">
      <c r="B14096" s="189"/>
      <c r="C14096" s="189"/>
      <c r="D14096" s="189"/>
    </row>
    <row r="14097" spans="2:4">
      <c r="B14097" s="189"/>
      <c r="C14097" s="189"/>
      <c r="D14097" s="189"/>
    </row>
    <row r="14098" spans="2:4">
      <c r="B14098" s="189"/>
      <c r="C14098" s="189"/>
      <c r="D14098" s="189"/>
    </row>
    <row r="14099" spans="2:4">
      <c r="B14099" s="189"/>
      <c r="C14099" s="189"/>
      <c r="D14099" s="189"/>
    </row>
    <row r="14100" spans="2:4">
      <c r="B14100" s="189"/>
      <c r="C14100" s="189"/>
      <c r="D14100" s="189"/>
    </row>
    <row r="14101" spans="2:4">
      <c r="B14101" s="189"/>
      <c r="C14101" s="189"/>
      <c r="D14101" s="189"/>
    </row>
    <row r="14102" spans="2:4">
      <c r="B14102" s="189"/>
      <c r="C14102" s="189"/>
      <c r="D14102" s="189"/>
    </row>
    <row r="14103" spans="2:4">
      <c r="B14103" s="189"/>
      <c r="C14103" s="189"/>
      <c r="D14103" s="189"/>
    </row>
    <row r="14104" spans="2:4">
      <c r="B14104" s="189"/>
      <c r="C14104" s="189"/>
      <c r="D14104" s="189"/>
    </row>
    <row r="14105" spans="2:4">
      <c r="B14105" s="189"/>
      <c r="C14105" s="189"/>
      <c r="D14105" s="189"/>
    </row>
    <row r="14106" spans="2:4">
      <c r="B14106" s="189"/>
      <c r="C14106" s="189"/>
      <c r="D14106" s="189"/>
    </row>
    <row r="14107" spans="2:4">
      <c r="B14107" s="189"/>
      <c r="C14107" s="189"/>
      <c r="D14107" s="189"/>
    </row>
    <row r="14108" spans="2:4">
      <c r="B14108" s="189"/>
      <c r="C14108" s="189"/>
      <c r="D14108" s="189"/>
    </row>
    <row r="14109" spans="2:4">
      <c r="B14109" s="189"/>
      <c r="C14109" s="189"/>
      <c r="D14109" s="189"/>
    </row>
    <row r="14110" spans="2:4">
      <c r="B14110" s="189"/>
      <c r="C14110" s="189"/>
      <c r="D14110" s="189"/>
    </row>
    <row r="14111" spans="2:4">
      <c r="B14111" s="189"/>
      <c r="C14111" s="189"/>
      <c r="D14111" s="189"/>
    </row>
    <row r="14112" spans="2:4">
      <c r="B14112" s="189"/>
      <c r="C14112" s="189"/>
      <c r="D14112" s="189"/>
    </row>
    <row r="14113" spans="2:4">
      <c r="B14113" s="189"/>
      <c r="C14113" s="189"/>
      <c r="D14113" s="189"/>
    </row>
    <row r="14114" spans="2:4">
      <c r="B14114" s="189"/>
      <c r="C14114" s="189"/>
      <c r="D14114" s="189"/>
    </row>
    <row r="14115" spans="2:4">
      <c r="B14115" s="189"/>
      <c r="C14115" s="189"/>
      <c r="D14115" s="189"/>
    </row>
    <row r="14116" spans="2:4">
      <c r="B14116" s="189"/>
      <c r="C14116" s="189"/>
      <c r="D14116" s="189"/>
    </row>
    <row r="14117" spans="2:4">
      <c r="B14117" s="189"/>
      <c r="C14117" s="189"/>
      <c r="D14117" s="189"/>
    </row>
    <row r="14118" spans="2:4">
      <c r="B14118" s="189"/>
      <c r="C14118" s="189"/>
      <c r="D14118" s="189"/>
    </row>
    <row r="14119" spans="2:4">
      <c r="B14119" s="189"/>
      <c r="C14119" s="189"/>
      <c r="D14119" s="189"/>
    </row>
    <row r="14120" spans="2:4">
      <c r="B14120" s="189"/>
      <c r="C14120" s="189"/>
      <c r="D14120" s="189"/>
    </row>
    <row r="14121" spans="2:4">
      <c r="B14121" s="189"/>
      <c r="C14121" s="189"/>
      <c r="D14121" s="189"/>
    </row>
    <row r="14122" spans="2:4">
      <c r="B14122" s="189"/>
      <c r="C14122" s="189"/>
      <c r="D14122" s="189"/>
    </row>
    <row r="14123" spans="2:4">
      <c r="B14123" s="189"/>
      <c r="C14123" s="189"/>
      <c r="D14123" s="189"/>
    </row>
    <row r="14124" spans="2:4">
      <c r="B14124" s="189"/>
      <c r="C14124" s="189"/>
      <c r="D14124" s="189"/>
    </row>
    <row r="14125" spans="2:4">
      <c r="B14125" s="189"/>
      <c r="C14125" s="189"/>
      <c r="D14125" s="189"/>
    </row>
    <row r="14126" spans="2:4">
      <c r="B14126" s="189"/>
      <c r="C14126" s="189"/>
      <c r="D14126" s="189"/>
    </row>
    <row r="14127" spans="2:4">
      <c r="B14127" s="189"/>
      <c r="C14127" s="189"/>
      <c r="D14127" s="189"/>
    </row>
    <row r="14128" spans="2:4">
      <c r="B14128" s="189"/>
      <c r="C14128" s="189"/>
      <c r="D14128" s="189"/>
    </row>
    <row r="14129" spans="2:4">
      <c r="B14129" s="189"/>
      <c r="C14129" s="189"/>
      <c r="D14129" s="189"/>
    </row>
    <row r="14130" spans="2:4">
      <c r="B14130" s="189"/>
      <c r="C14130" s="189"/>
      <c r="D14130" s="189"/>
    </row>
    <row r="14131" spans="2:4">
      <c r="B14131" s="189"/>
      <c r="C14131" s="189"/>
      <c r="D14131" s="189"/>
    </row>
    <row r="14132" spans="2:4">
      <c r="B14132" s="189"/>
      <c r="C14132" s="189"/>
      <c r="D14132" s="189"/>
    </row>
    <row r="14133" spans="2:4">
      <c r="B14133" s="189"/>
      <c r="C14133" s="189"/>
      <c r="D14133" s="189"/>
    </row>
    <row r="14134" spans="2:4">
      <c r="B14134" s="189"/>
      <c r="C14134" s="189"/>
      <c r="D14134" s="189"/>
    </row>
    <row r="14135" spans="2:4">
      <c r="B14135" s="189"/>
      <c r="C14135" s="189"/>
      <c r="D14135" s="189"/>
    </row>
    <row r="14136" spans="2:4">
      <c r="B14136" s="189"/>
      <c r="C14136" s="189"/>
      <c r="D14136" s="189"/>
    </row>
    <row r="14137" spans="2:4">
      <c r="B14137" s="189"/>
      <c r="C14137" s="189"/>
      <c r="D14137" s="189"/>
    </row>
    <row r="14138" spans="2:4">
      <c r="B14138" s="189"/>
      <c r="C14138" s="189"/>
      <c r="D14138" s="189"/>
    </row>
    <row r="14139" spans="2:4">
      <c r="B14139" s="189"/>
      <c r="C14139" s="189"/>
      <c r="D14139" s="189"/>
    </row>
    <row r="14140" spans="2:4">
      <c r="B14140" s="189"/>
      <c r="C14140" s="189"/>
      <c r="D14140" s="189"/>
    </row>
    <row r="14141" spans="2:4">
      <c r="B14141" s="189"/>
      <c r="C14141" s="189"/>
      <c r="D14141" s="189"/>
    </row>
    <row r="14142" spans="2:4">
      <c r="B14142" s="189"/>
      <c r="C14142" s="189"/>
      <c r="D14142" s="189"/>
    </row>
    <row r="14143" spans="2:4">
      <c r="B14143" s="189"/>
      <c r="C14143" s="189"/>
      <c r="D14143" s="189"/>
    </row>
    <row r="14144" spans="2:4">
      <c r="B14144" s="189"/>
      <c r="C14144" s="189"/>
      <c r="D14144" s="189"/>
    </row>
    <row r="14145" spans="2:4">
      <c r="B14145" s="189"/>
      <c r="C14145" s="189"/>
      <c r="D14145" s="189"/>
    </row>
    <row r="14146" spans="2:4">
      <c r="B14146" s="189"/>
      <c r="C14146" s="189"/>
      <c r="D14146" s="189"/>
    </row>
    <row r="14147" spans="2:4">
      <c r="B14147" s="189"/>
      <c r="C14147" s="189"/>
      <c r="D14147" s="189"/>
    </row>
    <row r="14148" spans="2:4">
      <c r="B14148" s="189"/>
      <c r="C14148" s="189"/>
      <c r="D14148" s="189"/>
    </row>
    <row r="14149" spans="2:4">
      <c r="B14149" s="189"/>
      <c r="C14149" s="189"/>
      <c r="D14149" s="189"/>
    </row>
    <row r="14150" spans="2:4">
      <c r="B14150" s="189"/>
      <c r="C14150" s="189"/>
      <c r="D14150" s="189"/>
    </row>
    <row r="14151" spans="2:4">
      <c r="B14151" s="189"/>
      <c r="C14151" s="189"/>
      <c r="D14151" s="189"/>
    </row>
    <row r="14152" spans="2:4">
      <c r="B14152" s="189"/>
      <c r="C14152" s="189"/>
      <c r="D14152" s="189"/>
    </row>
    <row r="14153" spans="2:4">
      <c r="B14153" s="189"/>
      <c r="C14153" s="189"/>
      <c r="D14153" s="189"/>
    </row>
    <row r="14154" spans="2:4">
      <c r="B14154" s="189"/>
      <c r="C14154" s="189"/>
      <c r="D14154" s="189"/>
    </row>
    <row r="14155" spans="2:4">
      <c r="B14155" s="189"/>
      <c r="C14155" s="189"/>
      <c r="D14155" s="189"/>
    </row>
    <row r="14156" spans="2:4">
      <c r="B14156" s="189"/>
      <c r="C14156" s="189"/>
      <c r="D14156" s="189"/>
    </row>
    <row r="14157" spans="2:4">
      <c r="B14157" s="189"/>
      <c r="C14157" s="189"/>
      <c r="D14157" s="189"/>
    </row>
    <row r="14158" spans="2:4">
      <c r="B14158" s="189"/>
      <c r="C14158" s="189"/>
      <c r="D14158" s="189"/>
    </row>
    <row r="14159" spans="2:4">
      <c r="B14159" s="189"/>
      <c r="C14159" s="189"/>
      <c r="D14159" s="189"/>
    </row>
    <row r="14160" spans="2:4">
      <c r="B14160" s="189"/>
      <c r="C14160" s="189"/>
      <c r="D14160" s="189"/>
    </row>
    <row r="14161" spans="2:4">
      <c r="B14161" s="189"/>
      <c r="C14161" s="189"/>
      <c r="D14161" s="189"/>
    </row>
    <row r="14162" spans="2:4">
      <c r="B14162" s="189"/>
      <c r="C14162" s="189"/>
      <c r="D14162" s="189"/>
    </row>
    <row r="14163" spans="2:4">
      <c r="B14163" s="189"/>
      <c r="C14163" s="189"/>
      <c r="D14163" s="189"/>
    </row>
    <row r="14164" spans="2:4">
      <c r="B14164" s="189"/>
      <c r="C14164" s="189"/>
      <c r="D14164" s="189"/>
    </row>
    <row r="14165" spans="2:4">
      <c r="B14165" s="189"/>
      <c r="C14165" s="189"/>
      <c r="D14165" s="189"/>
    </row>
    <row r="14166" spans="2:4">
      <c r="B14166" s="189"/>
      <c r="C14166" s="189"/>
      <c r="D14166" s="189"/>
    </row>
    <row r="14167" spans="2:4">
      <c r="B14167" s="189"/>
      <c r="C14167" s="189"/>
      <c r="D14167" s="189"/>
    </row>
    <row r="14168" spans="2:4">
      <c r="B14168" s="189"/>
      <c r="C14168" s="189"/>
      <c r="D14168" s="189"/>
    </row>
    <row r="14169" spans="2:4">
      <c r="B14169" s="189"/>
      <c r="C14169" s="189"/>
      <c r="D14169" s="189"/>
    </row>
    <row r="14170" spans="2:4">
      <c r="B14170" s="189"/>
      <c r="C14170" s="189"/>
      <c r="D14170" s="189"/>
    </row>
    <row r="14171" spans="2:4">
      <c r="B14171" s="189"/>
      <c r="C14171" s="189"/>
      <c r="D14171" s="189"/>
    </row>
    <row r="14172" spans="2:4">
      <c r="B14172" s="189"/>
      <c r="C14172" s="189"/>
      <c r="D14172" s="189"/>
    </row>
    <row r="14173" spans="2:4">
      <c r="B14173" s="189"/>
      <c r="C14173" s="189"/>
      <c r="D14173" s="189"/>
    </row>
    <row r="14174" spans="2:4">
      <c r="B14174" s="189"/>
      <c r="C14174" s="189"/>
      <c r="D14174" s="189"/>
    </row>
    <row r="14175" spans="2:4">
      <c r="B14175" s="189"/>
      <c r="C14175" s="189"/>
      <c r="D14175" s="189"/>
    </row>
    <row r="14176" spans="2:4">
      <c r="B14176" s="189"/>
      <c r="C14176" s="189"/>
      <c r="D14176" s="189"/>
    </row>
    <row r="14177" spans="2:4">
      <c r="B14177" s="189"/>
      <c r="C14177" s="189"/>
      <c r="D14177" s="189"/>
    </row>
    <row r="14178" spans="2:4">
      <c r="B14178" s="189"/>
      <c r="C14178" s="189"/>
      <c r="D14178" s="189"/>
    </row>
    <row r="14179" spans="2:4">
      <c r="B14179" s="189"/>
      <c r="C14179" s="189"/>
      <c r="D14179" s="189"/>
    </row>
    <row r="14180" spans="2:4">
      <c r="B14180" s="189"/>
      <c r="C14180" s="189"/>
      <c r="D14180" s="189"/>
    </row>
    <row r="14181" spans="2:4">
      <c r="B14181" s="189"/>
      <c r="C14181" s="189"/>
      <c r="D14181" s="189"/>
    </row>
    <row r="14182" spans="2:4">
      <c r="B14182" s="189"/>
      <c r="C14182" s="189"/>
      <c r="D14182" s="189"/>
    </row>
    <row r="14183" spans="2:4">
      <c r="B14183" s="189"/>
      <c r="C14183" s="189"/>
      <c r="D14183" s="189"/>
    </row>
    <row r="14184" spans="2:4">
      <c r="B14184" s="189"/>
      <c r="C14184" s="189"/>
      <c r="D14184" s="189"/>
    </row>
    <row r="14185" spans="2:4">
      <c r="B14185" s="189"/>
      <c r="C14185" s="189"/>
      <c r="D14185" s="189"/>
    </row>
    <row r="14186" spans="2:4">
      <c r="B14186" s="189"/>
      <c r="C14186" s="189"/>
      <c r="D14186" s="189"/>
    </row>
    <row r="14187" spans="2:4">
      <c r="B14187" s="189"/>
      <c r="C14187" s="189"/>
      <c r="D14187" s="189"/>
    </row>
    <row r="14188" spans="2:4">
      <c r="B14188" s="189"/>
      <c r="C14188" s="189"/>
      <c r="D14188" s="189"/>
    </row>
    <row r="14189" spans="2:4">
      <c r="B14189" s="189"/>
      <c r="C14189" s="189"/>
      <c r="D14189" s="189"/>
    </row>
    <row r="14190" spans="2:4">
      <c r="B14190" s="189"/>
      <c r="C14190" s="189"/>
      <c r="D14190" s="189"/>
    </row>
    <row r="14191" spans="2:4">
      <c r="B14191" s="189"/>
      <c r="C14191" s="189"/>
      <c r="D14191" s="189"/>
    </row>
    <row r="14192" spans="2:4">
      <c r="B14192" s="189"/>
      <c r="C14192" s="189"/>
      <c r="D14192" s="189"/>
    </row>
    <row r="14193" spans="2:4">
      <c r="B14193" s="189"/>
      <c r="C14193" s="189"/>
      <c r="D14193" s="189"/>
    </row>
    <row r="14194" spans="2:4">
      <c r="B14194" s="189"/>
      <c r="C14194" s="189"/>
      <c r="D14194" s="189"/>
    </row>
    <row r="14195" spans="2:4">
      <c r="B14195" s="189"/>
      <c r="C14195" s="189"/>
      <c r="D14195" s="189"/>
    </row>
    <row r="14196" spans="2:4">
      <c r="B14196" s="189"/>
      <c r="C14196" s="189"/>
      <c r="D14196" s="189"/>
    </row>
    <row r="14197" spans="2:4">
      <c r="B14197" s="189"/>
      <c r="C14197" s="189"/>
      <c r="D14197" s="189"/>
    </row>
    <row r="14198" spans="2:4">
      <c r="B14198" s="189"/>
      <c r="C14198" s="189"/>
      <c r="D14198" s="189"/>
    </row>
    <row r="14199" spans="2:4">
      <c r="B14199" s="189"/>
      <c r="C14199" s="189"/>
      <c r="D14199" s="189"/>
    </row>
    <row r="14200" spans="2:4">
      <c r="B14200" s="189"/>
      <c r="C14200" s="189"/>
      <c r="D14200" s="189"/>
    </row>
    <row r="14201" spans="2:4">
      <c r="B14201" s="189"/>
      <c r="C14201" s="189"/>
      <c r="D14201" s="189"/>
    </row>
    <row r="14202" spans="2:4">
      <c r="B14202" s="189"/>
      <c r="C14202" s="189"/>
      <c r="D14202" s="189"/>
    </row>
    <row r="14203" spans="2:4">
      <c r="B14203" s="189"/>
      <c r="C14203" s="189"/>
      <c r="D14203" s="189"/>
    </row>
    <row r="14204" spans="2:4">
      <c r="B14204" s="189"/>
      <c r="C14204" s="189"/>
      <c r="D14204" s="189"/>
    </row>
    <row r="14205" spans="2:4">
      <c r="B14205" s="189"/>
      <c r="C14205" s="189"/>
      <c r="D14205" s="189"/>
    </row>
    <row r="14206" spans="2:4">
      <c r="B14206" s="189"/>
      <c r="C14206" s="189"/>
      <c r="D14206" s="189"/>
    </row>
    <row r="14207" spans="2:4">
      <c r="B14207" s="189"/>
      <c r="C14207" s="189"/>
      <c r="D14207" s="189"/>
    </row>
    <row r="14208" spans="2:4">
      <c r="B14208" s="189"/>
      <c r="C14208" s="189"/>
      <c r="D14208" s="189"/>
    </row>
    <row r="14209" spans="2:4">
      <c r="B14209" s="189"/>
      <c r="C14209" s="189"/>
      <c r="D14209" s="189"/>
    </row>
    <row r="14210" spans="2:4">
      <c r="B14210" s="189"/>
      <c r="C14210" s="189"/>
      <c r="D14210" s="189"/>
    </row>
    <row r="14211" spans="2:4">
      <c r="B14211" s="189"/>
      <c r="C14211" s="189"/>
      <c r="D14211" s="189"/>
    </row>
    <row r="14212" spans="2:4">
      <c r="B14212" s="189"/>
      <c r="C14212" s="189"/>
      <c r="D14212" s="189"/>
    </row>
    <row r="14213" spans="2:4">
      <c r="B14213" s="189"/>
      <c r="C14213" s="189"/>
      <c r="D14213" s="189"/>
    </row>
    <row r="14214" spans="2:4">
      <c r="B14214" s="189"/>
      <c r="C14214" s="189"/>
      <c r="D14214" s="189"/>
    </row>
    <row r="14215" spans="2:4">
      <c r="B14215" s="189"/>
      <c r="C14215" s="189"/>
      <c r="D14215" s="189"/>
    </row>
    <row r="14216" spans="2:4">
      <c r="B14216" s="189"/>
      <c r="C14216" s="189"/>
      <c r="D14216" s="189"/>
    </row>
    <row r="14217" spans="2:4">
      <c r="B14217" s="189"/>
      <c r="C14217" s="189"/>
      <c r="D14217" s="189"/>
    </row>
    <row r="14218" spans="2:4">
      <c r="B14218" s="189"/>
      <c r="C14218" s="189"/>
      <c r="D14218" s="189"/>
    </row>
    <row r="14219" spans="2:4">
      <c r="B14219" s="189"/>
      <c r="C14219" s="189"/>
      <c r="D14219" s="189"/>
    </row>
    <row r="14220" spans="2:4">
      <c r="B14220" s="189"/>
      <c r="C14220" s="189"/>
      <c r="D14220" s="189"/>
    </row>
    <row r="14221" spans="2:4">
      <c r="B14221" s="189"/>
      <c r="C14221" s="189"/>
      <c r="D14221" s="189"/>
    </row>
    <row r="14222" spans="2:4">
      <c r="B14222" s="189"/>
      <c r="C14222" s="189"/>
      <c r="D14222" s="189"/>
    </row>
    <row r="14223" spans="2:4">
      <c r="B14223" s="189"/>
      <c r="C14223" s="189"/>
      <c r="D14223" s="189"/>
    </row>
    <row r="14224" spans="2:4">
      <c r="B14224" s="189"/>
      <c r="C14224" s="189"/>
      <c r="D14224" s="189"/>
    </row>
    <row r="14225" spans="2:4">
      <c r="B14225" s="189"/>
      <c r="C14225" s="189"/>
      <c r="D14225" s="189"/>
    </row>
    <row r="14226" spans="2:4">
      <c r="B14226" s="189"/>
      <c r="C14226" s="189"/>
      <c r="D14226" s="189"/>
    </row>
    <row r="14227" spans="2:4">
      <c r="B14227" s="189"/>
      <c r="C14227" s="189"/>
      <c r="D14227" s="189"/>
    </row>
    <row r="14228" spans="2:4">
      <c r="B14228" s="189"/>
      <c r="C14228" s="189"/>
      <c r="D14228" s="189"/>
    </row>
    <row r="14229" spans="2:4">
      <c r="B14229" s="189"/>
      <c r="C14229" s="189"/>
      <c r="D14229" s="189"/>
    </row>
    <row r="14230" spans="2:4">
      <c r="B14230" s="189"/>
      <c r="C14230" s="189"/>
      <c r="D14230" s="189"/>
    </row>
    <row r="14231" spans="2:4">
      <c r="B14231" s="189"/>
      <c r="C14231" s="189"/>
      <c r="D14231" s="189"/>
    </row>
    <row r="14232" spans="2:4">
      <c r="B14232" s="189"/>
      <c r="C14232" s="189"/>
      <c r="D14232" s="189"/>
    </row>
    <row r="14233" spans="2:4">
      <c r="B14233" s="189"/>
      <c r="C14233" s="189"/>
      <c r="D14233" s="189"/>
    </row>
    <row r="14234" spans="2:4">
      <c r="B14234" s="189"/>
      <c r="C14234" s="189"/>
      <c r="D14234" s="189"/>
    </row>
    <row r="14235" spans="2:4">
      <c r="B14235" s="189"/>
      <c r="C14235" s="189"/>
      <c r="D14235" s="189"/>
    </row>
    <row r="14236" spans="2:4">
      <c r="B14236" s="189"/>
      <c r="C14236" s="189"/>
      <c r="D14236" s="189"/>
    </row>
    <row r="14237" spans="2:4">
      <c r="B14237" s="189"/>
      <c r="C14237" s="189"/>
      <c r="D14237" s="189"/>
    </row>
    <row r="14238" spans="2:4">
      <c r="B14238" s="189"/>
      <c r="C14238" s="189"/>
      <c r="D14238" s="189"/>
    </row>
    <row r="14239" spans="2:4">
      <c r="B14239" s="189"/>
      <c r="C14239" s="189"/>
      <c r="D14239" s="189"/>
    </row>
    <row r="14240" spans="2:4">
      <c r="B14240" s="189"/>
      <c r="C14240" s="189"/>
      <c r="D14240" s="189"/>
    </row>
    <row r="14241" spans="2:4">
      <c r="B14241" s="189"/>
      <c r="C14241" s="189"/>
      <c r="D14241" s="189"/>
    </row>
    <row r="14242" spans="2:4">
      <c r="B14242" s="189"/>
      <c r="C14242" s="189"/>
      <c r="D14242" s="189"/>
    </row>
    <row r="14243" spans="2:4">
      <c r="B14243" s="189"/>
      <c r="C14243" s="189"/>
      <c r="D14243" s="189"/>
    </row>
    <row r="14244" spans="2:4">
      <c r="B14244" s="189"/>
      <c r="C14244" s="189"/>
      <c r="D14244" s="189"/>
    </row>
    <row r="14245" spans="2:4">
      <c r="B14245" s="189"/>
      <c r="C14245" s="189"/>
      <c r="D14245" s="189"/>
    </row>
    <row r="14246" spans="2:4">
      <c r="B14246" s="189"/>
      <c r="C14246" s="189"/>
      <c r="D14246" s="189"/>
    </row>
    <row r="14247" spans="2:4">
      <c r="B14247" s="189"/>
      <c r="C14247" s="189"/>
      <c r="D14247" s="189"/>
    </row>
    <row r="14248" spans="2:4">
      <c r="B14248" s="189"/>
      <c r="C14248" s="189"/>
      <c r="D14248" s="189"/>
    </row>
    <row r="14249" spans="2:4">
      <c r="B14249" s="189"/>
      <c r="C14249" s="189"/>
      <c r="D14249" s="189"/>
    </row>
    <row r="14250" spans="2:4">
      <c r="B14250" s="189"/>
      <c r="C14250" s="189"/>
      <c r="D14250" s="189"/>
    </row>
    <row r="14251" spans="2:4">
      <c r="B14251" s="189"/>
      <c r="C14251" s="189"/>
      <c r="D14251" s="189"/>
    </row>
    <row r="14252" spans="2:4">
      <c r="B14252" s="189"/>
      <c r="C14252" s="189"/>
      <c r="D14252" s="189"/>
    </row>
    <row r="14253" spans="2:4">
      <c r="B14253" s="189"/>
      <c r="C14253" s="189"/>
      <c r="D14253" s="189"/>
    </row>
    <row r="14254" spans="2:4">
      <c r="B14254" s="189"/>
      <c r="C14254" s="189"/>
      <c r="D14254" s="189"/>
    </row>
    <row r="14255" spans="2:4">
      <c r="B14255" s="189"/>
      <c r="C14255" s="189"/>
      <c r="D14255" s="189"/>
    </row>
    <row r="14256" spans="2:4">
      <c r="B14256" s="189"/>
      <c r="C14256" s="189"/>
      <c r="D14256" s="189"/>
    </row>
    <row r="14257" spans="2:4">
      <c r="B14257" s="189"/>
      <c r="C14257" s="189"/>
      <c r="D14257" s="189"/>
    </row>
    <row r="14258" spans="2:4">
      <c r="B14258" s="189"/>
      <c r="C14258" s="189"/>
      <c r="D14258" s="189"/>
    </row>
    <row r="14259" spans="2:4">
      <c r="B14259" s="189"/>
      <c r="C14259" s="189"/>
      <c r="D14259" s="189"/>
    </row>
    <row r="14260" spans="2:4">
      <c r="B14260" s="189"/>
      <c r="C14260" s="189"/>
      <c r="D14260" s="189"/>
    </row>
    <row r="14261" spans="2:4">
      <c r="B14261" s="189"/>
      <c r="C14261" s="189"/>
      <c r="D14261" s="189"/>
    </row>
    <row r="14262" spans="2:4">
      <c r="B14262" s="189"/>
      <c r="C14262" s="189"/>
      <c r="D14262" s="189"/>
    </row>
    <row r="14263" spans="2:4">
      <c r="B14263" s="189"/>
      <c r="C14263" s="189"/>
      <c r="D14263" s="189"/>
    </row>
    <row r="14264" spans="2:4">
      <c r="B14264" s="189"/>
      <c r="C14264" s="189"/>
      <c r="D14264" s="189"/>
    </row>
    <row r="14265" spans="2:4">
      <c r="B14265" s="189"/>
      <c r="C14265" s="189"/>
      <c r="D14265" s="189"/>
    </row>
    <row r="14266" spans="2:4">
      <c r="B14266" s="189"/>
      <c r="C14266" s="189"/>
      <c r="D14266" s="189"/>
    </row>
    <row r="14267" spans="2:4">
      <c r="B14267" s="189"/>
      <c r="C14267" s="189"/>
      <c r="D14267" s="189"/>
    </row>
    <row r="14268" spans="2:4">
      <c r="B14268" s="189"/>
      <c r="C14268" s="189"/>
      <c r="D14268" s="189"/>
    </row>
    <row r="14269" spans="2:4">
      <c r="B14269" s="189"/>
      <c r="C14269" s="189"/>
      <c r="D14269" s="189"/>
    </row>
    <row r="14270" spans="2:4">
      <c r="B14270" s="189"/>
      <c r="C14270" s="189"/>
      <c r="D14270" s="189"/>
    </row>
    <row r="14271" spans="2:4">
      <c r="B14271" s="189"/>
      <c r="C14271" s="189"/>
      <c r="D14271" s="189"/>
    </row>
    <row r="14272" spans="2:4">
      <c r="B14272" s="189"/>
      <c r="C14272" s="189"/>
      <c r="D14272" s="189"/>
    </row>
    <row r="14273" spans="2:4">
      <c r="B14273" s="189"/>
      <c r="C14273" s="189"/>
      <c r="D14273" s="189"/>
    </row>
    <row r="14274" spans="2:4">
      <c r="B14274" s="189"/>
      <c r="C14274" s="189"/>
      <c r="D14274" s="189"/>
    </row>
    <row r="14275" spans="2:4">
      <c r="B14275" s="189"/>
      <c r="C14275" s="189"/>
      <c r="D14275" s="189"/>
    </row>
    <row r="14276" spans="2:4">
      <c r="B14276" s="189"/>
      <c r="C14276" s="189"/>
      <c r="D14276" s="189"/>
    </row>
    <row r="14277" spans="2:4">
      <c r="B14277" s="189"/>
      <c r="C14277" s="189"/>
      <c r="D14277" s="189"/>
    </row>
    <row r="14278" spans="2:4">
      <c r="B14278" s="189"/>
      <c r="C14278" s="189"/>
      <c r="D14278" s="189"/>
    </row>
    <row r="14279" spans="2:4">
      <c r="B14279" s="189"/>
      <c r="C14279" s="189"/>
      <c r="D14279" s="189"/>
    </row>
    <row r="14280" spans="2:4">
      <c r="B14280" s="189"/>
      <c r="C14280" s="189"/>
      <c r="D14280" s="189"/>
    </row>
    <row r="14281" spans="2:4">
      <c r="B14281" s="189"/>
      <c r="C14281" s="189"/>
      <c r="D14281" s="189"/>
    </row>
    <row r="14282" spans="2:4">
      <c r="B14282" s="189"/>
      <c r="C14282" s="189"/>
      <c r="D14282" s="189"/>
    </row>
    <row r="14283" spans="2:4">
      <c r="B14283" s="189"/>
      <c r="C14283" s="189"/>
      <c r="D14283" s="189"/>
    </row>
    <row r="14284" spans="2:4">
      <c r="B14284" s="189"/>
      <c r="C14284" s="189"/>
      <c r="D14284" s="189"/>
    </row>
    <row r="14285" spans="2:4">
      <c r="B14285" s="189"/>
      <c r="C14285" s="189"/>
      <c r="D14285" s="189"/>
    </row>
    <row r="14286" spans="2:4">
      <c r="B14286" s="189"/>
      <c r="C14286" s="189"/>
      <c r="D14286" s="189"/>
    </row>
    <row r="14287" spans="2:4">
      <c r="B14287" s="189"/>
      <c r="C14287" s="189"/>
      <c r="D14287" s="189"/>
    </row>
    <row r="14288" spans="2:4">
      <c r="B14288" s="189"/>
      <c r="C14288" s="189"/>
      <c r="D14288" s="189"/>
    </row>
    <row r="14289" spans="2:4">
      <c r="B14289" s="189"/>
      <c r="C14289" s="189"/>
      <c r="D14289" s="189"/>
    </row>
    <row r="14290" spans="2:4">
      <c r="B14290" s="189"/>
      <c r="C14290" s="189"/>
      <c r="D14290" s="189"/>
    </row>
    <row r="14291" spans="2:4">
      <c r="B14291" s="189"/>
      <c r="C14291" s="189"/>
      <c r="D14291" s="189"/>
    </row>
    <row r="14292" spans="2:4">
      <c r="B14292" s="189"/>
      <c r="C14292" s="189"/>
      <c r="D14292" s="189"/>
    </row>
    <row r="14293" spans="2:4">
      <c r="B14293" s="189"/>
      <c r="C14293" s="189"/>
      <c r="D14293" s="189"/>
    </row>
    <row r="14294" spans="2:4">
      <c r="B14294" s="189"/>
      <c r="C14294" s="189"/>
      <c r="D14294" s="189"/>
    </row>
    <row r="14295" spans="2:4">
      <c r="B14295" s="189"/>
      <c r="C14295" s="189"/>
      <c r="D14295" s="189"/>
    </row>
    <row r="14296" spans="2:4">
      <c r="B14296" s="189"/>
      <c r="C14296" s="189"/>
      <c r="D14296" s="189"/>
    </row>
    <row r="14297" spans="2:4">
      <c r="B14297" s="189"/>
      <c r="C14297" s="189"/>
      <c r="D14297" s="189"/>
    </row>
    <row r="14298" spans="2:4">
      <c r="B14298" s="189"/>
      <c r="C14298" s="189"/>
      <c r="D14298" s="189"/>
    </row>
    <row r="14299" spans="2:4">
      <c r="B14299" s="189"/>
      <c r="C14299" s="189"/>
      <c r="D14299" s="189"/>
    </row>
    <row r="14300" spans="2:4">
      <c r="B14300" s="189"/>
      <c r="C14300" s="189"/>
      <c r="D14300" s="189"/>
    </row>
    <row r="14301" spans="2:4">
      <c r="B14301" s="189"/>
      <c r="C14301" s="189"/>
      <c r="D14301" s="189"/>
    </row>
    <row r="14302" spans="2:4">
      <c r="B14302" s="189"/>
      <c r="C14302" s="189"/>
      <c r="D14302" s="189"/>
    </row>
    <row r="14303" spans="2:4">
      <c r="B14303" s="189"/>
      <c r="C14303" s="189"/>
      <c r="D14303" s="189"/>
    </row>
    <row r="14304" spans="2:4">
      <c r="B14304" s="189"/>
      <c r="C14304" s="189"/>
      <c r="D14304" s="189"/>
    </row>
    <row r="14305" spans="2:4">
      <c r="B14305" s="189"/>
      <c r="C14305" s="189"/>
      <c r="D14305" s="189"/>
    </row>
    <row r="14306" spans="2:4">
      <c r="B14306" s="189"/>
      <c r="C14306" s="189"/>
      <c r="D14306" s="189"/>
    </row>
    <row r="14307" spans="2:4">
      <c r="B14307" s="189"/>
      <c r="C14307" s="189"/>
      <c r="D14307" s="189"/>
    </row>
    <row r="14308" spans="2:4">
      <c r="B14308" s="189"/>
      <c r="C14308" s="189"/>
      <c r="D14308" s="189"/>
    </row>
    <row r="14309" spans="2:4">
      <c r="B14309" s="189"/>
      <c r="C14309" s="189"/>
      <c r="D14309" s="189"/>
    </row>
    <row r="14310" spans="2:4">
      <c r="B14310" s="189"/>
      <c r="C14310" s="189"/>
      <c r="D14310" s="189"/>
    </row>
    <row r="14311" spans="2:4">
      <c r="B14311" s="189"/>
      <c r="C14311" s="189"/>
      <c r="D14311" s="189"/>
    </row>
    <row r="14312" spans="2:4">
      <c r="B14312" s="189"/>
      <c r="C14312" s="189"/>
      <c r="D14312" s="189"/>
    </row>
    <row r="14313" spans="2:4">
      <c r="B14313" s="189"/>
      <c r="C14313" s="189"/>
      <c r="D14313" s="189"/>
    </row>
    <row r="14314" spans="2:4">
      <c r="B14314" s="189"/>
      <c r="C14314" s="189"/>
      <c r="D14314" s="189"/>
    </row>
    <row r="14315" spans="2:4">
      <c r="B14315" s="189"/>
      <c r="C14315" s="189"/>
      <c r="D14315" s="189"/>
    </row>
    <row r="14316" spans="2:4">
      <c r="B14316" s="189"/>
      <c r="C14316" s="189"/>
      <c r="D14316" s="189"/>
    </row>
    <row r="14317" spans="2:4">
      <c r="B14317" s="189"/>
      <c r="C14317" s="189"/>
      <c r="D14317" s="189"/>
    </row>
    <row r="14318" spans="2:4">
      <c r="B14318" s="189"/>
      <c r="C14318" s="189"/>
      <c r="D14318" s="189"/>
    </row>
    <row r="14319" spans="2:4">
      <c r="B14319" s="189"/>
      <c r="C14319" s="189"/>
      <c r="D14319" s="189"/>
    </row>
    <row r="14320" spans="2:4">
      <c r="B14320" s="189"/>
      <c r="C14320" s="189"/>
      <c r="D14320" s="189"/>
    </row>
    <row r="14321" spans="2:4">
      <c r="B14321" s="189"/>
      <c r="C14321" s="189"/>
      <c r="D14321" s="189"/>
    </row>
    <row r="14322" spans="2:4">
      <c r="B14322" s="189"/>
      <c r="C14322" s="189"/>
      <c r="D14322" s="189"/>
    </row>
    <row r="14323" spans="2:4">
      <c r="B14323" s="189"/>
      <c r="C14323" s="189"/>
      <c r="D14323" s="189"/>
    </row>
    <row r="14324" spans="2:4">
      <c r="B14324" s="189"/>
      <c r="C14324" s="189"/>
      <c r="D14324" s="189"/>
    </row>
    <row r="14325" spans="2:4">
      <c r="B14325" s="189"/>
      <c r="C14325" s="189"/>
      <c r="D14325" s="189"/>
    </row>
    <row r="14326" spans="2:4">
      <c r="B14326" s="189"/>
      <c r="C14326" s="189"/>
      <c r="D14326" s="189"/>
    </row>
    <row r="14327" spans="2:4">
      <c r="B14327" s="189"/>
      <c r="C14327" s="189"/>
      <c r="D14327" s="189"/>
    </row>
    <row r="14328" spans="2:4">
      <c r="B14328" s="189"/>
      <c r="C14328" s="189"/>
      <c r="D14328" s="189"/>
    </row>
    <row r="14329" spans="2:4">
      <c r="B14329" s="189"/>
      <c r="C14329" s="189"/>
      <c r="D14329" s="189"/>
    </row>
    <row r="14330" spans="2:4">
      <c r="B14330" s="189"/>
      <c r="C14330" s="189"/>
      <c r="D14330" s="189"/>
    </row>
    <row r="14331" spans="2:4">
      <c r="B14331" s="189"/>
      <c r="C14331" s="189"/>
      <c r="D14331" s="189"/>
    </row>
    <row r="14332" spans="2:4">
      <c r="B14332" s="189"/>
      <c r="C14332" s="189"/>
      <c r="D14332" s="189"/>
    </row>
    <row r="14333" spans="2:4">
      <c r="B14333" s="189"/>
      <c r="C14333" s="189"/>
      <c r="D14333" s="189"/>
    </row>
    <row r="14334" spans="2:4">
      <c r="B14334" s="189"/>
      <c r="C14334" s="189"/>
      <c r="D14334" s="189"/>
    </row>
    <row r="14335" spans="2:4">
      <c r="B14335" s="189"/>
      <c r="C14335" s="189"/>
      <c r="D14335" s="189"/>
    </row>
    <row r="14336" spans="2:4">
      <c r="B14336" s="189"/>
      <c r="C14336" s="189"/>
      <c r="D14336" s="189"/>
    </row>
    <row r="14337" spans="2:4">
      <c r="B14337" s="189"/>
      <c r="C14337" s="189"/>
      <c r="D14337" s="189"/>
    </row>
    <row r="14338" spans="2:4">
      <c r="B14338" s="189"/>
      <c r="C14338" s="189"/>
      <c r="D14338" s="189"/>
    </row>
    <row r="14339" spans="2:4">
      <c r="B14339" s="189"/>
      <c r="C14339" s="189"/>
      <c r="D14339" s="189"/>
    </row>
    <row r="14340" spans="2:4">
      <c r="B14340" s="189"/>
      <c r="C14340" s="189"/>
      <c r="D14340" s="189"/>
    </row>
    <row r="14341" spans="2:4">
      <c r="B14341" s="189"/>
      <c r="C14341" s="189"/>
      <c r="D14341" s="189"/>
    </row>
    <row r="14342" spans="2:4">
      <c r="B14342" s="189"/>
      <c r="C14342" s="189"/>
      <c r="D14342" s="189"/>
    </row>
    <row r="14343" spans="2:4">
      <c r="B14343" s="189"/>
      <c r="C14343" s="189"/>
      <c r="D14343" s="189"/>
    </row>
    <row r="14344" spans="2:4">
      <c r="B14344" s="189"/>
      <c r="C14344" s="189"/>
      <c r="D14344" s="189"/>
    </row>
    <row r="14345" spans="2:4">
      <c r="B14345" s="189"/>
      <c r="C14345" s="189"/>
      <c r="D14345" s="189"/>
    </row>
    <row r="14346" spans="2:4">
      <c r="B14346" s="189"/>
      <c r="C14346" s="189"/>
      <c r="D14346" s="189"/>
    </row>
    <row r="14347" spans="2:4">
      <c r="B14347" s="189"/>
      <c r="C14347" s="189"/>
      <c r="D14347" s="189"/>
    </row>
    <row r="14348" spans="2:4">
      <c r="B14348" s="189"/>
      <c r="C14348" s="189"/>
      <c r="D14348" s="189"/>
    </row>
    <row r="14349" spans="2:4">
      <c r="B14349" s="189"/>
      <c r="C14349" s="189"/>
      <c r="D14349" s="189"/>
    </row>
    <row r="14350" spans="2:4">
      <c r="B14350" s="189"/>
      <c r="C14350" s="189"/>
      <c r="D14350" s="189"/>
    </row>
    <row r="14351" spans="2:4">
      <c r="B14351" s="189"/>
      <c r="C14351" s="189"/>
      <c r="D14351" s="189"/>
    </row>
    <row r="14352" spans="2:4">
      <c r="B14352" s="189"/>
      <c r="C14352" s="189"/>
      <c r="D14352" s="189"/>
    </row>
    <row r="14353" spans="2:4">
      <c r="B14353" s="189"/>
      <c r="C14353" s="189"/>
      <c r="D14353" s="189"/>
    </row>
    <row r="14354" spans="2:4">
      <c r="B14354" s="189"/>
      <c r="C14354" s="189"/>
      <c r="D14354" s="189"/>
    </row>
    <row r="14355" spans="2:4">
      <c r="B14355" s="189"/>
      <c r="C14355" s="189"/>
      <c r="D14355" s="189"/>
    </row>
    <row r="14356" spans="2:4">
      <c r="B14356" s="189"/>
      <c r="C14356" s="189"/>
      <c r="D14356" s="189"/>
    </row>
    <row r="14357" spans="2:4">
      <c r="B14357" s="189"/>
      <c r="C14357" s="189"/>
      <c r="D14357" s="189"/>
    </row>
    <row r="14358" spans="2:4">
      <c r="B14358" s="189"/>
      <c r="C14358" s="189"/>
      <c r="D14358" s="189"/>
    </row>
    <row r="14359" spans="2:4">
      <c r="B14359" s="189"/>
      <c r="C14359" s="189"/>
      <c r="D14359" s="189"/>
    </row>
    <row r="14360" spans="2:4">
      <c r="B14360" s="189"/>
      <c r="C14360" s="189"/>
      <c r="D14360" s="189"/>
    </row>
    <row r="14361" spans="2:4">
      <c r="B14361" s="189"/>
      <c r="C14361" s="189"/>
      <c r="D14361" s="189"/>
    </row>
    <row r="14362" spans="2:4">
      <c r="B14362" s="189"/>
      <c r="C14362" s="189"/>
      <c r="D14362" s="189"/>
    </row>
    <row r="14363" spans="2:4">
      <c r="B14363" s="189"/>
      <c r="C14363" s="189"/>
      <c r="D14363" s="189"/>
    </row>
    <row r="14364" spans="2:4">
      <c r="B14364" s="189"/>
      <c r="C14364" s="189"/>
      <c r="D14364" s="189"/>
    </row>
    <row r="14365" spans="2:4">
      <c r="B14365" s="189"/>
      <c r="C14365" s="189"/>
      <c r="D14365" s="189"/>
    </row>
    <row r="14366" spans="2:4">
      <c r="B14366" s="189"/>
      <c r="C14366" s="189"/>
      <c r="D14366" s="189"/>
    </row>
    <row r="14367" spans="2:4">
      <c r="B14367" s="189"/>
      <c r="C14367" s="189"/>
      <c r="D14367" s="189"/>
    </row>
    <row r="14368" spans="2:4">
      <c r="B14368" s="189"/>
      <c r="C14368" s="189"/>
      <c r="D14368" s="189"/>
    </row>
    <row r="14369" spans="2:4">
      <c r="B14369" s="189"/>
      <c r="C14369" s="189"/>
      <c r="D14369" s="189"/>
    </row>
    <row r="14370" spans="2:4">
      <c r="B14370" s="189"/>
      <c r="C14370" s="189"/>
      <c r="D14370" s="189"/>
    </row>
    <row r="14371" spans="2:4">
      <c r="B14371" s="189"/>
      <c r="C14371" s="189"/>
      <c r="D14371" s="189"/>
    </row>
    <row r="14372" spans="2:4">
      <c r="B14372" s="189"/>
      <c r="C14372" s="189"/>
      <c r="D14372" s="189"/>
    </row>
    <row r="14373" spans="2:4">
      <c r="B14373" s="189"/>
      <c r="C14373" s="189"/>
      <c r="D14373" s="189"/>
    </row>
    <row r="14374" spans="2:4">
      <c r="B14374" s="189"/>
      <c r="C14374" s="189"/>
      <c r="D14374" s="189"/>
    </row>
    <row r="14375" spans="2:4">
      <c r="B14375" s="189"/>
      <c r="C14375" s="189"/>
      <c r="D14375" s="189"/>
    </row>
    <row r="14376" spans="2:4">
      <c r="B14376" s="189"/>
      <c r="C14376" s="189"/>
      <c r="D14376" s="189"/>
    </row>
    <row r="14377" spans="2:4">
      <c r="B14377" s="189"/>
      <c r="C14377" s="189"/>
      <c r="D14377" s="189"/>
    </row>
    <row r="14378" spans="2:4">
      <c r="B14378" s="189"/>
      <c r="C14378" s="189"/>
      <c r="D14378" s="189"/>
    </row>
    <row r="14379" spans="2:4">
      <c r="B14379" s="189"/>
      <c r="C14379" s="189"/>
      <c r="D14379" s="189"/>
    </row>
    <row r="14380" spans="2:4">
      <c r="B14380" s="189"/>
      <c r="C14380" s="189"/>
      <c r="D14380" s="189"/>
    </row>
    <row r="14381" spans="2:4">
      <c r="B14381" s="189"/>
      <c r="C14381" s="189"/>
      <c r="D14381" s="189"/>
    </row>
    <row r="14382" spans="2:4">
      <c r="B14382" s="189"/>
      <c r="C14382" s="189"/>
      <c r="D14382" s="189"/>
    </row>
    <row r="14383" spans="2:4">
      <c r="B14383" s="189"/>
      <c r="C14383" s="189"/>
      <c r="D14383" s="189"/>
    </row>
    <row r="14384" spans="2:4">
      <c r="B14384" s="189"/>
      <c r="C14384" s="189"/>
      <c r="D14384" s="189"/>
    </row>
    <row r="14385" spans="2:4">
      <c r="B14385" s="189"/>
      <c r="C14385" s="189"/>
      <c r="D14385" s="189"/>
    </row>
    <row r="14386" spans="2:4">
      <c r="B14386" s="189"/>
      <c r="C14386" s="189"/>
      <c r="D14386" s="189"/>
    </row>
    <row r="14387" spans="2:4">
      <c r="B14387" s="189"/>
      <c r="C14387" s="189"/>
      <c r="D14387" s="189"/>
    </row>
    <row r="14388" spans="2:4">
      <c r="B14388" s="189"/>
      <c r="C14388" s="189"/>
      <c r="D14388" s="189"/>
    </row>
    <row r="14389" spans="2:4">
      <c r="B14389" s="189"/>
      <c r="C14389" s="189"/>
      <c r="D14389" s="189"/>
    </row>
    <row r="14390" spans="2:4">
      <c r="B14390" s="189"/>
      <c r="C14390" s="189"/>
      <c r="D14390" s="189"/>
    </row>
    <row r="14391" spans="2:4">
      <c r="B14391" s="189"/>
      <c r="C14391" s="189"/>
      <c r="D14391" s="189"/>
    </row>
    <row r="14392" spans="2:4">
      <c r="B14392" s="189"/>
      <c r="C14392" s="189"/>
      <c r="D14392" s="189"/>
    </row>
    <row r="14393" spans="2:4">
      <c r="B14393" s="189"/>
      <c r="C14393" s="189"/>
      <c r="D14393" s="189"/>
    </row>
    <row r="14394" spans="2:4">
      <c r="B14394" s="189"/>
      <c r="C14394" s="189"/>
      <c r="D14394" s="189"/>
    </row>
    <row r="14395" spans="2:4">
      <c r="B14395" s="189"/>
      <c r="C14395" s="189"/>
      <c r="D14395" s="189"/>
    </row>
    <row r="14396" spans="2:4">
      <c r="B14396" s="189"/>
      <c r="C14396" s="189"/>
      <c r="D14396" s="189"/>
    </row>
    <row r="14397" spans="2:4">
      <c r="B14397" s="189"/>
      <c r="C14397" s="189"/>
      <c r="D14397" s="189"/>
    </row>
    <row r="14398" spans="2:4">
      <c r="B14398" s="189"/>
      <c r="C14398" s="189"/>
      <c r="D14398" s="189"/>
    </row>
    <row r="14399" spans="2:4">
      <c r="B14399" s="189"/>
      <c r="C14399" s="189"/>
      <c r="D14399" s="189"/>
    </row>
    <row r="14400" spans="2:4">
      <c r="B14400" s="189"/>
      <c r="C14400" s="189"/>
      <c r="D14400" s="189"/>
    </row>
    <row r="14401" spans="2:4">
      <c r="B14401" s="189"/>
      <c r="C14401" s="189"/>
      <c r="D14401" s="189"/>
    </row>
    <row r="14402" spans="2:4">
      <c r="B14402" s="189"/>
      <c r="C14402" s="189"/>
      <c r="D14402" s="189"/>
    </row>
    <row r="14403" spans="2:4">
      <c r="B14403" s="189"/>
      <c r="C14403" s="189"/>
      <c r="D14403" s="189"/>
    </row>
    <row r="14404" spans="2:4">
      <c r="B14404" s="189"/>
      <c r="C14404" s="189"/>
      <c r="D14404" s="189"/>
    </row>
    <row r="14405" spans="2:4">
      <c r="B14405" s="189"/>
      <c r="C14405" s="189"/>
      <c r="D14405" s="189"/>
    </row>
    <row r="14406" spans="2:4">
      <c r="B14406" s="189"/>
      <c r="C14406" s="189"/>
      <c r="D14406" s="189"/>
    </row>
    <row r="14407" spans="2:4">
      <c r="B14407" s="189"/>
      <c r="C14407" s="189"/>
      <c r="D14407" s="189"/>
    </row>
    <row r="14408" spans="2:4">
      <c r="B14408" s="189"/>
      <c r="C14408" s="189"/>
      <c r="D14408" s="189"/>
    </row>
    <row r="14409" spans="2:4">
      <c r="B14409" s="189"/>
      <c r="C14409" s="189"/>
      <c r="D14409" s="189"/>
    </row>
    <row r="14410" spans="2:4">
      <c r="B14410" s="189"/>
      <c r="C14410" s="189"/>
      <c r="D14410" s="189"/>
    </row>
    <row r="14411" spans="2:4">
      <c r="B14411" s="189"/>
      <c r="C14411" s="189"/>
      <c r="D14411" s="189"/>
    </row>
    <row r="14412" spans="2:4">
      <c r="B14412" s="189"/>
      <c r="C14412" s="189"/>
      <c r="D14412" s="189"/>
    </row>
    <row r="14413" spans="2:4">
      <c r="B14413" s="189"/>
      <c r="C14413" s="189"/>
      <c r="D14413" s="189"/>
    </row>
    <row r="14414" spans="2:4">
      <c r="B14414" s="189"/>
      <c r="C14414" s="189"/>
      <c r="D14414" s="189"/>
    </row>
    <row r="14415" spans="2:4">
      <c r="B14415" s="189"/>
      <c r="C14415" s="189"/>
      <c r="D14415" s="189"/>
    </row>
    <row r="14416" spans="2:4">
      <c r="B14416" s="189"/>
      <c r="C14416" s="189"/>
      <c r="D14416" s="189"/>
    </row>
    <row r="14417" spans="2:4">
      <c r="B14417" s="189"/>
      <c r="C14417" s="189"/>
      <c r="D14417" s="189"/>
    </row>
    <row r="14418" spans="2:4">
      <c r="B14418" s="189"/>
      <c r="C14418" s="189"/>
      <c r="D14418" s="189"/>
    </row>
    <row r="14419" spans="2:4">
      <c r="B14419" s="189"/>
      <c r="C14419" s="189"/>
      <c r="D14419" s="189"/>
    </row>
    <row r="14420" spans="2:4">
      <c r="B14420" s="189"/>
      <c r="C14420" s="189"/>
      <c r="D14420" s="189"/>
    </row>
    <row r="14421" spans="2:4">
      <c r="B14421" s="189"/>
      <c r="C14421" s="189"/>
      <c r="D14421" s="189"/>
    </row>
    <row r="14422" spans="2:4">
      <c r="B14422" s="189"/>
      <c r="C14422" s="189"/>
      <c r="D14422" s="189"/>
    </row>
    <row r="14423" spans="2:4">
      <c r="B14423" s="189"/>
      <c r="C14423" s="189"/>
      <c r="D14423" s="189"/>
    </row>
    <row r="14424" spans="2:4">
      <c r="B14424" s="189"/>
      <c r="C14424" s="189"/>
      <c r="D14424" s="189"/>
    </row>
    <row r="14425" spans="2:4">
      <c r="B14425" s="189"/>
      <c r="C14425" s="189"/>
      <c r="D14425" s="189"/>
    </row>
    <row r="14426" spans="2:4">
      <c r="B14426" s="189"/>
      <c r="C14426" s="189"/>
      <c r="D14426" s="189"/>
    </row>
    <row r="14427" spans="2:4">
      <c r="B14427" s="189"/>
      <c r="C14427" s="189"/>
      <c r="D14427" s="189"/>
    </row>
    <row r="14428" spans="2:4">
      <c r="B14428" s="189"/>
      <c r="C14428" s="189"/>
      <c r="D14428" s="189"/>
    </row>
    <row r="14429" spans="2:4">
      <c r="B14429" s="189"/>
      <c r="C14429" s="189"/>
      <c r="D14429" s="189"/>
    </row>
    <row r="14430" spans="2:4">
      <c r="B14430" s="189"/>
      <c r="C14430" s="189"/>
      <c r="D14430" s="189"/>
    </row>
    <row r="14431" spans="2:4">
      <c r="B14431" s="189"/>
      <c r="C14431" s="189"/>
      <c r="D14431" s="189"/>
    </row>
    <row r="14432" spans="2:4">
      <c r="B14432" s="189"/>
      <c r="C14432" s="189"/>
      <c r="D14432" s="189"/>
    </row>
    <row r="14433" spans="2:4">
      <c r="B14433" s="189"/>
      <c r="C14433" s="189"/>
      <c r="D14433" s="189"/>
    </row>
    <row r="14434" spans="2:4">
      <c r="B14434" s="189"/>
      <c r="C14434" s="189"/>
      <c r="D14434" s="189"/>
    </row>
    <row r="14435" spans="2:4">
      <c r="B14435" s="189"/>
      <c r="C14435" s="189"/>
      <c r="D14435" s="189"/>
    </row>
    <row r="14436" spans="2:4">
      <c r="B14436" s="189"/>
      <c r="C14436" s="189"/>
      <c r="D14436" s="189"/>
    </row>
    <row r="14437" spans="2:4">
      <c r="B14437" s="189"/>
      <c r="C14437" s="189"/>
      <c r="D14437" s="189"/>
    </row>
    <row r="14438" spans="2:4">
      <c r="B14438" s="189"/>
      <c r="C14438" s="189"/>
      <c r="D14438" s="189"/>
    </row>
    <row r="14439" spans="2:4">
      <c r="B14439" s="189"/>
      <c r="C14439" s="189"/>
      <c r="D14439" s="189"/>
    </row>
    <row r="14440" spans="2:4">
      <c r="B14440" s="189"/>
      <c r="C14440" s="189"/>
      <c r="D14440" s="189"/>
    </row>
    <row r="14441" spans="2:4">
      <c r="B14441" s="189"/>
      <c r="C14441" s="189"/>
      <c r="D14441" s="189"/>
    </row>
    <row r="14442" spans="2:4">
      <c r="B14442" s="189"/>
      <c r="C14442" s="189"/>
      <c r="D14442" s="189"/>
    </row>
    <row r="14443" spans="2:4">
      <c r="B14443" s="189"/>
      <c r="C14443" s="189"/>
      <c r="D14443" s="189"/>
    </row>
    <row r="14444" spans="2:4">
      <c r="B14444" s="189"/>
      <c r="C14444" s="189"/>
      <c r="D14444" s="189"/>
    </row>
    <row r="14445" spans="2:4">
      <c r="B14445" s="189"/>
      <c r="C14445" s="189"/>
      <c r="D14445" s="189"/>
    </row>
    <row r="14446" spans="2:4">
      <c r="B14446" s="189"/>
      <c r="C14446" s="189"/>
      <c r="D14446" s="189"/>
    </row>
    <row r="14447" spans="2:4">
      <c r="B14447" s="189"/>
      <c r="C14447" s="189"/>
      <c r="D14447" s="189"/>
    </row>
    <row r="14448" spans="2:4">
      <c r="B14448" s="189"/>
      <c r="C14448" s="189"/>
      <c r="D14448" s="189"/>
    </row>
    <row r="14449" spans="2:4">
      <c r="B14449" s="189"/>
      <c r="C14449" s="189"/>
      <c r="D14449" s="189"/>
    </row>
    <row r="14450" spans="2:4">
      <c r="B14450" s="189"/>
      <c r="C14450" s="189"/>
      <c r="D14450" s="189"/>
    </row>
    <row r="14451" spans="2:4">
      <c r="B14451" s="189"/>
      <c r="C14451" s="189"/>
      <c r="D14451" s="189"/>
    </row>
    <row r="14452" spans="2:4">
      <c r="B14452" s="189"/>
      <c r="C14452" s="189"/>
      <c r="D14452" s="189"/>
    </row>
    <row r="14453" spans="2:4">
      <c r="B14453" s="189"/>
      <c r="C14453" s="189"/>
      <c r="D14453" s="189"/>
    </row>
    <row r="14454" spans="2:4">
      <c r="B14454" s="189"/>
      <c r="C14454" s="189"/>
      <c r="D14454" s="189"/>
    </row>
    <row r="14455" spans="2:4">
      <c r="B14455" s="189"/>
      <c r="C14455" s="189"/>
      <c r="D14455" s="189"/>
    </row>
    <row r="14456" spans="2:4">
      <c r="B14456" s="189"/>
      <c r="C14456" s="189"/>
      <c r="D14456" s="189"/>
    </row>
    <row r="14457" spans="2:4">
      <c r="B14457" s="189"/>
      <c r="C14457" s="189"/>
      <c r="D14457" s="189"/>
    </row>
    <row r="14458" spans="2:4">
      <c r="B14458" s="189"/>
      <c r="C14458" s="189"/>
      <c r="D14458" s="189"/>
    </row>
    <row r="14459" spans="2:4">
      <c r="B14459" s="189"/>
      <c r="C14459" s="189"/>
      <c r="D14459" s="189"/>
    </row>
    <row r="14460" spans="2:4">
      <c r="B14460" s="189"/>
      <c r="C14460" s="189"/>
      <c r="D14460" s="189"/>
    </row>
    <row r="14461" spans="2:4">
      <c r="B14461" s="189"/>
      <c r="C14461" s="189"/>
      <c r="D14461" s="189"/>
    </row>
    <row r="14462" spans="2:4">
      <c r="B14462" s="189"/>
      <c r="C14462" s="189"/>
      <c r="D14462" s="189"/>
    </row>
    <row r="14463" spans="2:4">
      <c r="B14463" s="189"/>
      <c r="C14463" s="189"/>
      <c r="D14463" s="189"/>
    </row>
    <row r="14464" spans="2:4">
      <c r="B14464" s="189"/>
      <c r="C14464" s="189"/>
      <c r="D14464" s="189"/>
    </row>
    <row r="14465" spans="2:4">
      <c r="B14465" s="189"/>
      <c r="C14465" s="189"/>
      <c r="D14465" s="189"/>
    </row>
    <row r="14466" spans="2:4">
      <c r="B14466" s="189"/>
      <c r="C14466" s="189"/>
      <c r="D14466" s="189"/>
    </row>
    <row r="14467" spans="2:4">
      <c r="B14467" s="189"/>
      <c r="C14467" s="189"/>
      <c r="D14467" s="189"/>
    </row>
    <row r="14468" spans="2:4">
      <c r="B14468" s="189"/>
      <c r="C14468" s="189"/>
      <c r="D14468" s="189"/>
    </row>
    <row r="14469" spans="2:4">
      <c r="B14469" s="189"/>
      <c r="C14469" s="189"/>
      <c r="D14469" s="189"/>
    </row>
    <row r="14470" spans="2:4">
      <c r="B14470" s="189"/>
      <c r="C14470" s="189"/>
      <c r="D14470" s="189"/>
    </row>
    <row r="14471" spans="2:4">
      <c r="B14471" s="189"/>
      <c r="C14471" s="189"/>
      <c r="D14471" s="189"/>
    </row>
    <row r="14472" spans="2:4">
      <c r="B14472" s="189"/>
      <c r="C14472" s="189"/>
      <c r="D14472" s="189"/>
    </row>
    <row r="14473" spans="2:4">
      <c r="B14473" s="189"/>
      <c r="C14473" s="189"/>
      <c r="D14473" s="189"/>
    </row>
    <row r="14474" spans="2:4">
      <c r="B14474" s="189"/>
      <c r="C14474" s="189"/>
      <c r="D14474" s="189"/>
    </row>
    <row r="14475" spans="2:4">
      <c r="B14475" s="189"/>
      <c r="C14475" s="189"/>
      <c r="D14475" s="189"/>
    </row>
    <row r="14476" spans="2:4">
      <c r="B14476" s="189"/>
      <c r="C14476" s="189"/>
      <c r="D14476" s="189"/>
    </row>
    <row r="14477" spans="2:4">
      <c r="B14477" s="189"/>
      <c r="C14477" s="189"/>
      <c r="D14477" s="189"/>
    </row>
    <row r="14478" spans="2:4">
      <c r="B14478" s="189"/>
      <c r="C14478" s="189"/>
      <c r="D14478" s="189"/>
    </row>
    <row r="14479" spans="2:4">
      <c r="B14479" s="189"/>
      <c r="C14479" s="189"/>
      <c r="D14479" s="189"/>
    </row>
    <row r="14480" spans="2:4">
      <c r="B14480" s="189"/>
      <c r="C14480" s="189"/>
      <c r="D14480" s="189"/>
    </row>
    <row r="14481" spans="2:4">
      <c r="B14481" s="189"/>
      <c r="C14481" s="189"/>
      <c r="D14481" s="189"/>
    </row>
    <row r="14482" spans="2:4">
      <c r="B14482" s="189"/>
      <c r="C14482" s="189"/>
      <c r="D14482" s="189"/>
    </row>
    <row r="14483" spans="2:4">
      <c r="B14483" s="189"/>
      <c r="C14483" s="189"/>
      <c r="D14483" s="189"/>
    </row>
    <row r="14484" spans="2:4">
      <c r="B14484" s="189"/>
      <c r="C14484" s="189"/>
      <c r="D14484" s="189"/>
    </row>
    <row r="14485" spans="2:4">
      <c r="B14485" s="189"/>
      <c r="C14485" s="189"/>
      <c r="D14485" s="189"/>
    </row>
    <row r="14486" spans="2:4">
      <c r="B14486" s="189"/>
      <c r="C14486" s="189"/>
      <c r="D14486" s="189"/>
    </row>
    <row r="14487" spans="2:4">
      <c r="B14487" s="189"/>
      <c r="C14487" s="189"/>
      <c r="D14487" s="189"/>
    </row>
    <row r="14488" spans="2:4">
      <c r="B14488" s="189"/>
      <c r="C14488" s="189"/>
      <c r="D14488" s="189"/>
    </row>
    <row r="14489" spans="2:4">
      <c r="B14489" s="189"/>
      <c r="C14489" s="189"/>
      <c r="D14489" s="189"/>
    </row>
    <row r="14490" spans="2:4">
      <c r="B14490" s="189"/>
      <c r="C14490" s="189"/>
      <c r="D14490" s="189"/>
    </row>
    <row r="14491" spans="2:4">
      <c r="B14491" s="189"/>
      <c r="C14491" s="189"/>
      <c r="D14491" s="189"/>
    </row>
    <row r="14492" spans="2:4">
      <c r="B14492" s="189"/>
      <c r="C14492" s="189"/>
      <c r="D14492" s="189"/>
    </row>
    <row r="14493" spans="2:4">
      <c r="B14493" s="189"/>
      <c r="C14493" s="189"/>
      <c r="D14493" s="189"/>
    </row>
    <row r="14494" spans="2:4">
      <c r="B14494" s="189"/>
      <c r="C14494" s="189"/>
      <c r="D14494" s="189"/>
    </row>
    <row r="14495" spans="2:4">
      <c r="B14495" s="189"/>
      <c r="C14495" s="189"/>
      <c r="D14495" s="189"/>
    </row>
    <row r="14496" spans="2:4">
      <c r="B14496" s="189"/>
      <c r="C14496" s="189"/>
      <c r="D14496" s="189"/>
    </row>
    <row r="14497" spans="2:4">
      <c r="B14497" s="189"/>
      <c r="C14497" s="189"/>
      <c r="D14497" s="189"/>
    </row>
    <row r="14498" spans="2:4">
      <c r="B14498" s="189"/>
      <c r="C14498" s="189"/>
      <c r="D14498" s="189"/>
    </row>
    <row r="14499" spans="2:4">
      <c r="B14499" s="189"/>
      <c r="C14499" s="189"/>
      <c r="D14499" s="189"/>
    </row>
    <row r="14500" spans="2:4">
      <c r="B14500" s="189"/>
      <c r="C14500" s="189"/>
      <c r="D14500" s="189"/>
    </row>
    <row r="14501" spans="2:4">
      <c r="B14501" s="189"/>
      <c r="C14501" s="189"/>
      <c r="D14501" s="189"/>
    </row>
    <row r="14502" spans="2:4">
      <c r="B14502" s="189"/>
      <c r="C14502" s="189"/>
      <c r="D14502" s="189"/>
    </row>
    <row r="14503" spans="2:4">
      <c r="B14503" s="189"/>
      <c r="C14503" s="189"/>
      <c r="D14503" s="189"/>
    </row>
    <row r="14504" spans="2:4">
      <c r="B14504" s="189"/>
      <c r="C14504" s="189"/>
      <c r="D14504" s="189"/>
    </row>
    <row r="14505" spans="2:4">
      <c r="B14505" s="189"/>
      <c r="C14505" s="189"/>
      <c r="D14505" s="189"/>
    </row>
    <row r="14506" spans="2:4">
      <c r="B14506" s="189"/>
      <c r="C14506" s="189"/>
      <c r="D14506" s="189"/>
    </row>
    <row r="14507" spans="2:4">
      <c r="B14507" s="189"/>
      <c r="C14507" s="189"/>
      <c r="D14507" s="189"/>
    </row>
    <row r="14508" spans="2:4">
      <c r="B14508" s="189"/>
      <c r="C14508" s="189"/>
      <c r="D14508" s="189"/>
    </row>
    <row r="14509" spans="2:4">
      <c r="B14509" s="189"/>
      <c r="C14509" s="189"/>
      <c r="D14509" s="189"/>
    </row>
    <row r="14510" spans="2:4">
      <c r="B14510" s="189"/>
      <c r="C14510" s="189"/>
      <c r="D14510" s="189"/>
    </row>
    <row r="14511" spans="2:4">
      <c r="B14511" s="189"/>
      <c r="C14511" s="189"/>
      <c r="D14511" s="189"/>
    </row>
    <row r="14512" spans="2:4">
      <c r="B14512" s="189"/>
      <c r="C14512" s="189"/>
      <c r="D14512" s="189"/>
    </row>
    <row r="14513" spans="2:4">
      <c r="B14513" s="189"/>
      <c r="C14513" s="189"/>
      <c r="D14513" s="189"/>
    </row>
    <row r="14514" spans="2:4">
      <c r="B14514" s="189"/>
      <c r="C14514" s="189"/>
      <c r="D14514" s="189"/>
    </row>
    <row r="14515" spans="2:4">
      <c r="B14515" s="189"/>
      <c r="C14515" s="189"/>
      <c r="D14515" s="189"/>
    </row>
    <row r="14516" spans="2:4">
      <c r="B14516" s="189"/>
      <c r="C14516" s="189"/>
      <c r="D14516" s="189"/>
    </row>
    <row r="14517" spans="2:4">
      <c r="B14517" s="189"/>
      <c r="C14517" s="189"/>
      <c r="D14517" s="189"/>
    </row>
    <row r="14518" spans="2:4">
      <c r="B14518" s="189"/>
      <c r="C14518" s="189"/>
      <c r="D14518" s="189"/>
    </row>
    <row r="14519" spans="2:4">
      <c r="B14519" s="189"/>
      <c r="C14519" s="189"/>
      <c r="D14519" s="189"/>
    </row>
    <row r="14520" spans="2:4">
      <c r="B14520" s="189"/>
      <c r="C14520" s="189"/>
      <c r="D14520" s="189"/>
    </row>
    <row r="14521" spans="2:4">
      <c r="B14521" s="189"/>
      <c r="C14521" s="189"/>
      <c r="D14521" s="189"/>
    </row>
    <row r="14522" spans="2:4">
      <c r="B14522" s="189"/>
      <c r="C14522" s="189"/>
      <c r="D14522" s="189"/>
    </row>
    <row r="14523" spans="2:4">
      <c r="B14523" s="189"/>
      <c r="C14523" s="189"/>
      <c r="D14523" s="189"/>
    </row>
    <row r="14524" spans="2:4">
      <c r="B14524" s="189"/>
      <c r="C14524" s="189"/>
      <c r="D14524" s="189"/>
    </row>
    <row r="14525" spans="2:4">
      <c r="B14525" s="189"/>
      <c r="C14525" s="189"/>
      <c r="D14525" s="189"/>
    </row>
    <row r="14526" spans="2:4">
      <c r="B14526" s="189"/>
      <c r="C14526" s="189"/>
      <c r="D14526" s="189"/>
    </row>
    <row r="14527" spans="2:4">
      <c r="B14527" s="189"/>
      <c r="C14527" s="189"/>
      <c r="D14527" s="189"/>
    </row>
    <row r="14528" spans="2:4">
      <c r="B14528" s="189"/>
      <c r="C14528" s="189"/>
      <c r="D14528" s="189"/>
    </row>
    <row r="14529" spans="2:4">
      <c r="B14529" s="189"/>
      <c r="C14529" s="189"/>
      <c r="D14529" s="189"/>
    </row>
    <row r="14530" spans="2:4">
      <c r="B14530" s="189"/>
      <c r="C14530" s="189"/>
      <c r="D14530" s="189"/>
    </row>
    <row r="14531" spans="2:4">
      <c r="B14531" s="189"/>
      <c r="C14531" s="189"/>
      <c r="D14531" s="189"/>
    </row>
    <row r="14532" spans="2:4">
      <c r="B14532" s="189"/>
      <c r="C14532" s="189"/>
      <c r="D14532" s="189"/>
    </row>
    <row r="14533" spans="2:4">
      <c r="B14533" s="189"/>
      <c r="C14533" s="189"/>
      <c r="D14533" s="189"/>
    </row>
    <row r="14534" spans="2:4">
      <c r="B14534" s="189"/>
      <c r="C14534" s="189"/>
      <c r="D14534" s="189"/>
    </row>
    <row r="14535" spans="2:4">
      <c r="B14535" s="189"/>
      <c r="C14535" s="189"/>
      <c r="D14535" s="189"/>
    </row>
    <row r="14536" spans="2:4">
      <c r="B14536" s="189"/>
      <c r="C14536" s="189"/>
      <c r="D14536" s="189"/>
    </row>
    <row r="14537" spans="2:4">
      <c r="B14537" s="189"/>
      <c r="C14537" s="189"/>
      <c r="D14537" s="189"/>
    </row>
    <row r="14538" spans="2:4">
      <c r="B14538" s="189"/>
      <c r="C14538" s="189"/>
      <c r="D14538" s="189"/>
    </row>
    <row r="14539" spans="2:4">
      <c r="B14539" s="189"/>
      <c r="C14539" s="189"/>
      <c r="D14539" s="189"/>
    </row>
    <row r="14540" spans="2:4">
      <c r="B14540" s="189"/>
      <c r="C14540" s="189"/>
      <c r="D14540" s="189"/>
    </row>
    <row r="14541" spans="2:4">
      <c r="B14541" s="189"/>
      <c r="C14541" s="189"/>
      <c r="D14541" s="189"/>
    </row>
    <row r="14542" spans="2:4">
      <c r="B14542" s="189"/>
      <c r="C14542" s="189"/>
      <c r="D14542" s="189"/>
    </row>
    <row r="14543" spans="2:4">
      <c r="B14543" s="189"/>
      <c r="C14543" s="189"/>
      <c r="D14543" s="189"/>
    </row>
    <row r="14544" spans="2:4">
      <c r="B14544" s="189"/>
      <c r="C14544" s="189"/>
      <c r="D14544" s="189"/>
    </row>
    <row r="14545" spans="2:4">
      <c r="B14545" s="189"/>
      <c r="C14545" s="189"/>
      <c r="D14545" s="189"/>
    </row>
    <row r="14546" spans="2:4">
      <c r="B14546" s="189"/>
      <c r="C14546" s="189"/>
      <c r="D14546" s="189"/>
    </row>
    <row r="14547" spans="2:4">
      <c r="B14547" s="189"/>
      <c r="C14547" s="189"/>
      <c r="D14547" s="189"/>
    </row>
    <row r="14548" spans="2:4">
      <c r="B14548" s="189"/>
      <c r="C14548" s="189"/>
      <c r="D14548" s="189"/>
    </row>
    <row r="14549" spans="2:4">
      <c r="B14549" s="189"/>
      <c r="C14549" s="189"/>
      <c r="D14549" s="189"/>
    </row>
    <row r="14550" spans="2:4">
      <c r="B14550" s="189"/>
      <c r="C14550" s="189"/>
      <c r="D14550" s="189"/>
    </row>
    <row r="14551" spans="2:4">
      <c r="B14551" s="189"/>
      <c r="C14551" s="189"/>
      <c r="D14551" s="189"/>
    </row>
    <row r="14552" spans="2:4">
      <c r="B14552" s="189"/>
      <c r="C14552" s="189"/>
      <c r="D14552" s="189"/>
    </row>
    <row r="14553" spans="2:4">
      <c r="B14553" s="189"/>
      <c r="C14553" s="189"/>
      <c r="D14553" s="189"/>
    </row>
    <row r="14554" spans="2:4">
      <c r="B14554" s="189"/>
      <c r="C14554" s="189"/>
      <c r="D14554" s="189"/>
    </row>
    <row r="14555" spans="2:4">
      <c r="B14555" s="189"/>
      <c r="C14555" s="189"/>
      <c r="D14555" s="189"/>
    </row>
    <row r="14556" spans="2:4">
      <c r="B14556" s="189"/>
      <c r="C14556" s="189"/>
      <c r="D14556" s="189"/>
    </row>
    <row r="14557" spans="2:4">
      <c r="B14557" s="189"/>
      <c r="C14557" s="189"/>
      <c r="D14557" s="189"/>
    </row>
    <row r="14558" spans="2:4">
      <c r="B14558" s="189"/>
      <c r="C14558" s="189"/>
      <c r="D14558" s="189"/>
    </row>
    <row r="14559" spans="2:4">
      <c r="B14559" s="189"/>
      <c r="C14559" s="189"/>
      <c r="D14559" s="189"/>
    </row>
    <row r="14560" spans="2:4">
      <c r="B14560" s="189"/>
      <c r="C14560" s="189"/>
      <c r="D14560" s="189"/>
    </row>
    <row r="14561" spans="2:4">
      <c r="B14561" s="189"/>
      <c r="C14561" s="189"/>
      <c r="D14561" s="189"/>
    </row>
    <row r="14562" spans="2:4">
      <c r="B14562" s="189"/>
      <c r="C14562" s="189"/>
      <c r="D14562" s="189"/>
    </row>
    <row r="14563" spans="2:4">
      <c r="B14563" s="189"/>
      <c r="C14563" s="189"/>
      <c r="D14563" s="189"/>
    </row>
    <row r="14564" spans="2:4">
      <c r="B14564" s="189"/>
      <c r="C14564" s="189"/>
      <c r="D14564" s="189"/>
    </row>
    <row r="14565" spans="2:4">
      <c r="B14565" s="189"/>
      <c r="C14565" s="189"/>
      <c r="D14565" s="189"/>
    </row>
    <row r="14566" spans="2:4">
      <c r="B14566" s="189"/>
      <c r="C14566" s="189"/>
      <c r="D14566" s="189"/>
    </row>
    <row r="14567" spans="2:4">
      <c r="B14567" s="189"/>
      <c r="C14567" s="189"/>
      <c r="D14567" s="189"/>
    </row>
    <row r="14568" spans="2:4">
      <c r="B14568" s="189"/>
      <c r="C14568" s="189"/>
      <c r="D14568" s="189"/>
    </row>
    <row r="14569" spans="2:4">
      <c r="B14569" s="189"/>
      <c r="C14569" s="189"/>
      <c r="D14569" s="189"/>
    </row>
    <row r="14570" spans="2:4">
      <c r="B14570" s="189"/>
      <c r="C14570" s="189"/>
      <c r="D14570" s="189"/>
    </row>
    <row r="14571" spans="2:4">
      <c r="B14571" s="189"/>
      <c r="C14571" s="189"/>
      <c r="D14571" s="189"/>
    </row>
    <row r="14572" spans="2:4">
      <c r="B14572" s="189"/>
      <c r="C14572" s="189"/>
      <c r="D14572" s="189"/>
    </row>
    <row r="14573" spans="2:4">
      <c r="B14573" s="189"/>
      <c r="C14573" s="189"/>
      <c r="D14573" s="189"/>
    </row>
    <row r="14574" spans="2:4">
      <c r="B14574" s="189"/>
      <c r="C14574" s="189"/>
      <c r="D14574" s="189"/>
    </row>
    <row r="14575" spans="2:4">
      <c r="B14575" s="189"/>
      <c r="C14575" s="189"/>
      <c r="D14575" s="189"/>
    </row>
    <row r="14576" spans="2:4">
      <c r="B14576" s="189"/>
      <c r="C14576" s="189"/>
      <c r="D14576" s="189"/>
    </row>
    <row r="14577" spans="2:4">
      <c r="B14577" s="189"/>
      <c r="C14577" s="189"/>
      <c r="D14577" s="189"/>
    </row>
    <row r="14578" spans="2:4">
      <c r="B14578" s="189"/>
      <c r="C14578" s="189"/>
      <c r="D14578" s="189"/>
    </row>
    <row r="14579" spans="2:4">
      <c r="B14579" s="189"/>
      <c r="C14579" s="189"/>
      <c r="D14579" s="189"/>
    </row>
    <row r="14580" spans="2:4">
      <c r="B14580" s="189"/>
      <c r="C14580" s="189"/>
      <c r="D14580" s="189"/>
    </row>
    <row r="14581" spans="2:4">
      <c r="B14581" s="189"/>
      <c r="C14581" s="189"/>
      <c r="D14581" s="189"/>
    </row>
    <row r="14582" spans="2:4">
      <c r="B14582" s="189"/>
      <c r="C14582" s="189"/>
      <c r="D14582" s="189"/>
    </row>
    <row r="14583" spans="2:4">
      <c r="B14583" s="189"/>
      <c r="C14583" s="189"/>
      <c r="D14583" s="189"/>
    </row>
    <row r="14584" spans="2:4">
      <c r="B14584" s="189"/>
      <c r="C14584" s="189"/>
      <c r="D14584" s="189"/>
    </row>
    <row r="14585" spans="2:4">
      <c r="B14585" s="189"/>
      <c r="C14585" s="189"/>
      <c r="D14585" s="189"/>
    </row>
    <row r="14586" spans="2:4">
      <c r="B14586" s="189"/>
      <c r="C14586" s="189"/>
      <c r="D14586" s="189"/>
    </row>
    <row r="14587" spans="2:4">
      <c r="B14587" s="189"/>
      <c r="C14587" s="189"/>
      <c r="D14587" s="189"/>
    </row>
    <row r="14588" spans="2:4">
      <c r="B14588" s="189"/>
      <c r="C14588" s="189"/>
      <c r="D14588" s="189"/>
    </row>
    <row r="14589" spans="2:4">
      <c r="B14589" s="189"/>
      <c r="C14589" s="189"/>
      <c r="D14589" s="189"/>
    </row>
    <row r="14590" spans="2:4">
      <c r="B14590" s="189"/>
      <c r="C14590" s="189"/>
      <c r="D14590" s="189"/>
    </row>
    <row r="14591" spans="2:4">
      <c r="B14591" s="189"/>
      <c r="C14591" s="189"/>
      <c r="D14591" s="189"/>
    </row>
    <row r="14592" spans="2:4">
      <c r="B14592" s="189"/>
      <c r="C14592" s="189"/>
      <c r="D14592" s="189"/>
    </row>
    <row r="14593" spans="2:4">
      <c r="B14593" s="189"/>
      <c r="C14593" s="189"/>
      <c r="D14593" s="189"/>
    </row>
    <row r="14594" spans="2:4">
      <c r="B14594" s="189"/>
      <c r="C14594" s="189"/>
      <c r="D14594" s="189"/>
    </row>
    <row r="14595" spans="2:4">
      <c r="B14595" s="189"/>
      <c r="C14595" s="189"/>
      <c r="D14595" s="189"/>
    </row>
    <row r="14596" spans="2:4">
      <c r="B14596" s="189"/>
      <c r="C14596" s="189"/>
      <c r="D14596" s="189"/>
    </row>
    <row r="14597" spans="2:4">
      <c r="B14597" s="189"/>
      <c r="C14597" s="189"/>
      <c r="D14597" s="189"/>
    </row>
    <row r="14598" spans="2:4">
      <c r="B14598" s="189"/>
      <c r="C14598" s="189"/>
      <c r="D14598" s="189"/>
    </row>
    <row r="14599" spans="2:4">
      <c r="B14599" s="189"/>
      <c r="C14599" s="189"/>
      <c r="D14599" s="189"/>
    </row>
    <row r="14600" spans="2:4">
      <c r="B14600" s="189"/>
      <c r="C14600" s="189"/>
      <c r="D14600" s="189"/>
    </row>
    <row r="14601" spans="2:4">
      <c r="B14601" s="189"/>
      <c r="C14601" s="189"/>
      <c r="D14601" s="189"/>
    </row>
    <row r="14602" spans="2:4">
      <c r="B14602" s="189"/>
      <c r="C14602" s="189"/>
      <c r="D14602" s="189"/>
    </row>
    <row r="14603" spans="2:4">
      <c r="B14603" s="189"/>
      <c r="C14603" s="189"/>
      <c r="D14603" s="189"/>
    </row>
    <row r="14604" spans="2:4">
      <c r="B14604" s="189"/>
      <c r="C14604" s="189"/>
      <c r="D14604" s="189"/>
    </row>
    <row r="14605" spans="2:4">
      <c r="B14605" s="189"/>
      <c r="C14605" s="189"/>
      <c r="D14605" s="189"/>
    </row>
    <row r="14606" spans="2:4">
      <c r="B14606" s="189"/>
      <c r="C14606" s="189"/>
      <c r="D14606" s="189"/>
    </row>
    <row r="14607" spans="2:4">
      <c r="B14607" s="189"/>
      <c r="C14607" s="189"/>
      <c r="D14607" s="189"/>
    </row>
    <row r="14608" spans="2:4">
      <c r="B14608" s="189"/>
      <c r="C14608" s="189"/>
      <c r="D14608" s="189"/>
    </row>
    <row r="14609" spans="2:4">
      <c r="B14609" s="189"/>
      <c r="C14609" s="189"/>
      <c r="D14609" s="189"/>
    </row>
    <row r="14610" spans="2:4">
      <c r="B14610" s="189"/>
      <c r="C14610" s="189"/>
      <c r="D14610" s="189"/>
    </row>
    <row r="14611" spans="2:4">
      <c r="B14611" s="189"/>
      <c r="C14611" s="189"/>
      <c r="D14611" s="189"/>
    </row>
    <row r="14612" spans="2:4">
      <c r="B14612" s="189"/>
      <c r="C14612" s="189"/>
      <c r="D14612" s="189"/>
    </row>
    <row r="14613" spans="2:4">
      <c r="B14613" s="189"/>
      <c r="C14613" s="189"/>
      <c r="D14613" s="189"/>
    </row>
    <row r="14614" spans="2:4">
      <c r="B14614" s="189"/>
      <c r="C14614" s="189"/>
      <c r="D14614" s="189"/>
    </row>
    <row r="14615" spans="2:4">
      <c r="B14615" s="189"/>
      <c r="C14615" s="189"/>
      <c r="D14615" s="189"/>
    </row>
    <row r="14616" spans="2:4">
      <c r="B14616" s="189"/>
      <c r="C14616" s="189"/>
      <c r="D14616" s="189"/>
    </row>
    <row r="14617" spans="2:4">
      <c r="B14617" s="189"/>
      <c r="C14617" s="189"/>
      <c r="D14617" s="189"/>
    </row>
    <row r="14618" spans="2:4">
      <c r="B14618" s="189"/>
      <c r="C14618" s="189"/>
      <c r="D14618" s="189"/>
    </row>
    <row r="14619" spans="2:4">
      <c r="B14619" s="189"/>
      <c r="C14619" s="189"/>
      <c r="D14619" s="189"/>
    </row>
    <row r="14620" spans="2:4">
      <c r="B14620" s="189"/>
      <c r="C14620" s="189"/>
      <c r="D14620" s="189"/>
    </row>
    <row r="14621" spans="2:4">
      <c r="B14621" s="189"/>
      <c r="C14621" s="189"/>
      <c r="D14621" s="189"/>
    </row>
    <row r="14622" spans="2:4">
      <c r="B14622" s="189"/>
      <c r="C14622" s="189"/>
      <c r="D14622" s="189"/>
    </row>
    <row r="14623" spans="2:4">
      <c r="B14623" s="189"/>
      <c r="C14623" s="189"/>
      <c r="D14623" s="189"/>
    </row>
    <row r="14624" spans="2:4">
      <c r="B14624" s="189"/>
      <c r="C14624" s="189"/>
      <c r="D14624" s="189"/>
    </row>
    <row r="14625" spans="2:4">
      <c r="B14625" s="189"/>
      <c r="C14625" s="189"/>
      <c r="D14625" s="189"/>
    </row>
    <row r="14626" spans="2:4">
      <c r="B14626" s="189"/>
      <c r="C14626" s="189"/>
      <c r="D14626" s="189"/>
    </row>
    <row r="14627" spans="2:4">
      <c r="B14627" s="189"/>
      <c r="C14627" s="189"/>
      <c r="D14627" s="189"/>
    </row>
    <row r="14628" spans="2:4">
      <c r="B14628" s="189"/>
      <c r="C14628" s="189"/>
      <c r="D14628" s="189"/>
    </row>
    <row r="14629" spans="2:4">
      <c r="B14629" s="189"/>
      <c r="C14629" s="189"/>
      <c r="D14629" s="189"/>
    </row>
    <row r="14630" spans="2:4">
      <c r="B14630" s="189"/>
      <c r="C14630" s="189"/>
      <c r="D14630" s="189"/>
    </row>
    <row r="14631" spans="2:4">
      <c r="B14631" s="189"/>
      <c r="C14631" s="189"/>
      <c r="D14631" s="189"/>
    </row>
    <row r="14632" spans="2:4">
      <c r="B14632" s="189"/>
      <c r="C14632" s="189"/>
      <c r="D14632" s="189"/>
    </row>
    <row r="14633" spans="2:4">
      <c r="B14633" s="189"/>
      <c r="C14633" s="189"/>
      <c r="D14633" s="189"/>
    </row>
    <row r="14634" spans="2:4">
      <c r="B14634" s="189"/>
      <c r="C14634" s="189"/>
      <c r="D14634" s="189"/>
    </row>
    <row r="14635" spans="2:4">
      <c r="B14635" s="189"/>
      <c r="C14635" s="189"/>
      <c r="D14635" s="189"/>
    </row>
    <row r="14636" spans="2:4">
      <c r="B14636" s="189"/>
      <c r="C14636" s="189"/>
      <c r="D14636" s="189"/>
    </row>
    <row r="14637" spans="2:4">
      <c r="B14637" s="189"/>
      <c r="C14637" s="189"/>
      <c r="D14637" s="189"/>
    </row>
    <row r="14638" spans="2:4">
      <c r="B14638" s="189"/>
      <c r="C14638" s="189"/>
      <c r="D14638" s="189"/>
    </row>
    <row r="14639" spans="2:4">
      <c r="B14639" s="189"/>
      <c r="C14639" s="189"/>
      <c r="D14639" s="189"/>
    </row>
    <row r="14640" spans="2:4">
      <c r="B14640" s="189"/>
      <c r="C14640" s="189"/>
      <c r="D14640" s="189"/>
    </row>
    <row r="14641" spans="2:4">
      <c r="B14641" s="189"/>
      <c r="C14641" s="189"/>
      <c r="D14641" s="189"/>
    </row>
    <row r="14642" spans="2:4">
      <c r="B14642" s="189"/>
      <c r="C14642" s="189"/>
      <c r="D14642" s="189"/>
    </row>
    <row r="14643" spans="2:4">
      <c r="B14643" s="189"/>
      <c r="C14643" s="189"/>
      <c r="D14643" s="189"/>
    </row>
    <row r="14644" spans="2:4">
      <c r="B14644" s="189"/>
      <c r="C14644" s="189"/>
      <c r="D14644" s="189"/>
    </row>
    <row r="14645" spans="2:4">
      <c r="B14645" s="189"/>
      <c r="C14645" s="189"/>
      <c r="D14645" s="189"/>
    </row>
    <row r="14646" spans="2:4">
      <c r="B14646" s="189"/>
      <c r="C14646" s="189"/>
      <c r="D14646" s="189"/>
    </row>
    <row r="14647" spans="2:4">
      <c r="B14647" s="189"/>
      <c r="C14647" s="189"/>
      <c r="D14647" s="189"/>
    </row>
    <row r="14648" spans="2:4">
      <c r="B14648" s="189"/>
      <c r="C14648" s="189"/>
      <c r="D14648" s="189"/>
    </row>
    <row r="14649" spans="2:4">
      <c r="B14649" s="189"/>
      <c r="C14649" s="189"/>
      <c r="D14649" s="189"/>
    </row>
    <row r="14650" spans="2:4">
      <c r="B14650" s="189"/>
      <c r="C14650" s="189"/>
      <c r="D14650" s="189"/>
    </row>
    <row r="14651" spans="2:4">
      <c r="B14651" s="189"/>
      <c r="C14651" s="189"/>
      <c r="D14651" s="189"/>
    </row>
    <row r="14652" spans="2:4">
      <c r="B14652" s="189"/>
      <c r="C14652" s="189"/>
      <c r="D14652" s="189"/>
    </row>
    <row r="14653" spans="2:4">
      <c r="B14653" s="189"/>
      <c r="C14653" s="189"/>
      <c r="D14653" s="189"/>
    </row>
    <row r="14654" spans="2:4">
      <c r="B14654" s="189"/>
      <c r="C14654" s="189"/>
      <c r="D14654" s="189"/>
    </row>
    <row r="14655" spans="2:4">
      <c r="B14655" s="189"/>
      <c r="C14655" s="189"/>
      <c r="D14655" s="189"/>
    </row>
    <row r="14656" spans="2:4">
      <c r="B14656" s="189"/>
      <c r="C14656" s="189"/>
      <c r="D14656" s="189"/>
    </row>
    <row r="14657" spans="2:4">
      <c r="B14657" s="189"/>
      <c r="C14657" s="189"/>
      <c r="D14657" s="189"/>
    </row>
    <row r="14658" spans="2:4">
      <c r="B14658" s="189"/>
      <c r="C14658" s="189"/>
      <c r="D14658" s="189"/>
    </row>
    <row r="14659" spans="2:4">
      <c r="B14659" s="189"/>
      <c r="C14659" s="189"/>
      <c r="D14659" s="189"/>
    </row>
    <row r="14660" spans="2:4">
      <c r="B14660" s="189"/>
      <c r="C14660" s="189"/>
      <c r="D14660" s="189"/>
    </row>
    <row r="14661" spans="2:4">
      <c r="B14661" s="189"/>
      <c r="C14661" s="189"/>
      <c r="D14661" s="189"/>
    </row>
    <row r="14662" spans="2:4">
      <c r="B14662" s="189"/>
      <c r="C14662" s="189"/>
      <c r="D14662" s="189"/>
    </row>
    <row r="14663" spans="2:4">
      <c r="B14663" s="189"/>
      <c r="C14663" s="189"/>
      <c r="D14663" s="189"/>
    </row>
    <row r="14664" spans="2:4">
      <c r="B14664" s="189"/>
      <c r="C14664" s="189"/>
      <c r="D14664" s="189"/>
    </row>
    <row r="14665" spans="2:4">
      <c r="B14665" s="189"/>
      <c r="C14665" s="189"/>
      <c r="D14665" s="189"/>
    </row>
    <row r="14666" spans="2:4">
      <c r="B14666" s="189"/>
      <c r="C14666" s="189"/>
      <c r="D14666" s="189"/>
    </row>
    <row r="14667" spans="2:4">
      <c r="B14667" s="189"/>
      <c r="C14667" s="189"/>
      <c r="D14667" s="189"/>
    </row>
    <row r="14668" spans="2:4">
      <c r="B14668" s="189"/>
      <c r="C14668" s="189"/>
      <c r="D14668" s="189"/>
    </row>
    <row r="14669" spans="2:4">
      <c r="B14669" s="189"/>
      <c r="C14669" s="189"/>
      <c r="D14669" s="189"/>
    </row>
    <row r="14670" spans="2:4">
      <c r="B14670" s="189"/>
      <c r="C14670" s="189"/>
      <c r="D14670" s="189"/>
    </row>
    <row r="14671" spans="2:4">
      <c r="B14671" s="189"/>
      <c r="C14671" s="189"/>
      <c r="D14671" s="189"/>
    </row>
    <row r="14672" spans="2:4">
      <c r="B14672" s="189"/>
      <c r="C14672" s="189"/>
      <c r="D14672" s="189"/>
    </row>
    <row r="14673" spans="2:4">
      <c r="B14673" s="189"/>
      <c r="C14673" s="189"/>
      <c r="D14673" s="189"/>
    </row>
    <row r="14674" spans="2:4">
      <c r="B14674" s="189"/>
      <c r="C14674" s="189"/>
      <c r="D14674" s="189"/>
    </row>
    <row r="14675" spans="2:4">
      <c r="B14675" s="189"/>
      <c r="C14675" s="189"/>
      <c r="D14675" s="189"/>
    </row>
    <row r="14676" spans="2:4">
      <c r="B14676" s="189"/>
      <c r="C14676" s="189"/>
      <c r="D14676" s="189"/>
    </row>
    <row r="14677" spans="2:4">
      <c r="B14677" s="189"/>
      <c r="C14677" s="189"/>
      <c r="D14677" s="189"/>
    </row>
    <row r="14678" spans="2:4">
      <c r="B14678" s="189"/>
      <c r="C14678" s="189"/>
      <c r="D14678" s="189"/>
    </row>
    <row r="14679" spans="2:4">
      <c r="B14679" s="189"/>
      <c r="C14679" s="189"/>
      <c r="D14679" s="189"/>
    </row>
    <row r="14680" spans="2:4">
      <c r="B14680" s="189"/>
      <c r="C14680" s="189"/>
      <c r="D14680" s="189"/>
    </row>
    <row r="14681" spans="2:4">
      <c r="B14681" s="189"/>
      <c r="C14681" s="189"/>
      <c r="D14681" s="189"/>
    </row>
    <row r="14682" spans="2:4">
      <c r="B14682" s="189"/>
      <c r="C14682" s="189"/>
      <c r="D14682" s="189"/>
    </row>
    <row r="14683" spans="2:4">
      <c r="B14683" s="189"/>
      <c r="C14683" s="189"/>
      <c r="D14683" s="189"/>
    </row>
    <row r="14684" spans="2:4">
      <c r="B14684" s="189"/>
      <c r="C14684" s="189"/>
      <c r="D14684" s="189"/>
    </row>
    <row r="14685" spans="2:4">
      <c r="B14685" s="189"/>
      <c r="C14685" s="189"/>
      <c r="D14685" s="189"/>
    </row>
    <row r="14686" spans="2:4">
      <c r="B14686" s="189"/>
      <c r="C14686" s="189"/>
      <c r="D14686" s="189"/>
    </row>
    <row r="14687" spans="2:4">
      <c r="B14687" s="189"/>
      <c r="C14687" s="189"/>
      <c r="D14687" s="189"/>
    </row>
    <row r="14688" spans="2:4">
      <c r="B14688" s="189"/>
      <c r="C14688" s="189"/>
      <c r="D14688" s="189"/>
    </row>
    <row r="14689" spans="2:4">
      <c r="B14689" s="189"/>
      <c r="C14689" s="189"/>
      <c r="D14689" s="189"/>
    </row>
    <row r="14690" spans="2:4">
      <c r="B14690" s="189"/>
      <c r="C14690" s="189"/>
      <c r="D14690" s="189"/>
    </row>
    <row r="14691" spans="2:4">
      <c r="B14691" s="189"/>
      <c r="C14691" s="189"/>
      <c r="D14691" s="189"/>
    </row>
    <row r="14692" spans="2:4">
      <c r="B14692" s="189"/>
      <c r="C14692" s="189"/>
      <c r="D14692" s="189"/>
    </row>
    <row r="14693" spans="2:4">
      <c r="B14693" s="189"/>
      <c r="C14693" s="189"/>
      <c r="D14693" s="189"/>
    </row>
    <row r="14694" spans="2:4">
      <c r="B14694" s="189"/>
      <c r="C14694" s="189"/>
      <c r="D14694" s="189"/>
    </row>
    <row r="14695" spans="2:4">
      <c r="B14695" s="189"/>
      <c r="C14695" s="189"/>
      <c r="D14695" s="189"/>
    </row>
    <row r="14696" spans="2:4">
      <c r="B14696" s="189"/>
      <c r="C14696" s="189"/>
      <c r="D14696" s="189"/>
    </row>
    <row r="14697" spans="2:4">
      <c r="B14697" s="189"/>
      <c r="C14697" s="189"/>
      <c r="D14697" s="189"/>
    </row>
    <row r="14698" spans="2:4">
      <c r="B14698" s="189"/>
      <c r="C14698" s="189"/>
      <c r="D14698" s="189"/>
    </row>
    <row r="14699" spans="2:4">
      <c r="B14699" s="189"/>
      <c r="C14699" s="189"/>
      <c r="D14699" s="189"/>
    </row>
    <row r="14700" spans="2:4">
      <c r="B14700" s="189"/>
      <c r="C14700" s="189"/>
      <c r="D14700" s="189"/>
    </row>
    <row r="14701" spans="2:4">
      <c r="B14701" s="189"/>
      <c r="C14701" s="189"/>
      <c r="D14701" s="189"/>
    </row>
    <row r="14702" spans="2:4">
      <c r="B14702" s="189"/>
      <c r="C14702" s="189"/>
      <c r="D14702" s="189"/>
    </row>
    <row r="14703" spans="2:4">
      <c r="B14703" s="189"/>
      <c r="C14703" s="189"/>
      <c r="D14703" s="189"/>
    </row>
    <row r="14704" spans="2:4">
      <c r="B14704" s="189"/>
      <c r="C14704" s="189"/>
      <c r="D14704" s="189"/>
    </row>
    <row r="14705" spans="2:4">
      <c r="B14705" s="189"/>
      <c r="C14705" s="189"/>
      <c r="D14705" s="189"/>
    </row>
    <row r="14706" spans="2:4">
      <c r="B14706" s="189"/>
      <c r="C14706" s="189"/>
      <c r="D14706" s="189"/>
    </row>
    <row r="14707" spans="2:4">
      <c r="B14707" s="189"/>
      <c r="C14707" s="189"/>
      <c r="D14707" s="189"/>
    </row>
    <row r="14708" spans="2:4">
      <c r="B14708" s="189"/>
      <c r="C14708" s="189"/>
      <c r="D14708" s="189"/>
    </row>
    <row r="14709" spans="2:4">
      <c r="B14709" s="189"/>
      <c r="C14709" s="189"/>
      <c r="D14709" s="189"/>
    </row>
    <row r="14710" spans="2:4">
      <c r="B14710" s="189"/>
      <c r="C14710" s="189"/>
      <c r="D14710" s="189"/>
    </row>
    <row r="14711" spans="2:4">
      <c r="B14711" s="189"/>
      <c r="C14711" s="189"/>
      <c r="D14711" s="189"/>
    </row>
    <row r="14712" spans="2:4">
      <c r="B14712" s="189"/>
      <c r="C14712" s="189"/>
      <c r="D14712" s="189"/>
    </row>
    <row r="14713" spans="2:4">
      <c r="B14713" s="189"/>
      <c r="C14713" s="189"/>
      <c r="D14713" s="189"/>
    </row>
    <row r="14714" spans="2:4">
      <c r="B14714" s="189"/>
      <c r="C14714" s="189"/>
      <c r="D14714" s="189"/>
    </row>
    <row r="14715" spans="2:4">
      <c r="B14715" s="189"/>
      <c r="C14715" s="189"/>
      <c r="D14715" s="189"/>
    </row>
    <row r="14716" spans="2:4">
      <c r="B14716" s="189"/>
      <c r="C14716" s="189"/>
      <c r="D14716" s="189"/>
    </row>
    <row r="14717" spans="2:4">
      <c r="B14717" s="189"/>
      <c r="C14717" s="189"/>
      <c r="D14717" s="189"/>
    </row>
    <row r="14718" spans="2:4">
      <c r="B14718" s="189"/>
      <c r="C14718" s="189"/>
      <c r="D14718" s="189"/>
    </row>
    <row r="14719" spans="2:4">
      <c r="B14719" s="189"/>
      <c r="C14719" s="189"/>
      <c r="D14719" s="189"/>
    </row>
    <row r="14720" spans="2:4">
      <c r="B14720" s="189"/>
      <c r="C14720" s="189"/>
      <c r="D14720" s="189"/>
    </row>
    <row r="14721" spans="2:4">
      <c r="B14721" s="189"/>
      <c r="C14721" s="189"/>
      <c r="D14721" s="189"/>
    </row>
    <row r="14722" spans="2:4">
      <c r="B14722" s="189"/>
      <c r="C14722" s="189"/>
      <c r="D14722" s="189"/>
    </row>
    <row r="14723" spans="2:4">
      <c r="B14723" s="189"/>
      <c r="C14723" s="189"/>
      <c r="D14723" s="189"/>
    </row>
    <row r="14724" spans="2:4">
      <c r="B14724" s="189"/>
      <c r="C14724" s="189"/>
      <c r="D14724" s="189"/>
    </row>
    <row r="14725" spans="2:4">
      <c r="B14725" s="189"/>
      <c r="C14725" s="189"/>
      <c r="D14725" s="189"/>
    </row>
    <row r="14726" spans="2:4">
      <c r="B14726" s="189"/>
      <c r="C14726" s="189"/>
      <c r="D14726" s="189"/>
    </row>
    <row r="14727" spans="2:4">
      <c r="B14727" s="189"/>
      <c r="C14727" s="189"/>
      <c r="D14727" s="189"/>
    </row>
    <row r="14728" spans="2:4">
      <c r="B14728" s="189"/>
      <c r="C14728" s="189"/>
      <c r="D14728" s="189"/>
    </row>
    <row r="14729" spans="2:4">
      <c r="B14729" s="189"/>
      <c r="C14729" s="189"/>
      <c r="D14729" s="189"/>
    </row>
    <row r="14730" spans="2:4">
      <c r="B14730" s="189"/>
      <c r="C14730" s="189"/>
      <c r="D14730" s="189"/>
    </row>
    <row r="14731" spans="2:4">
      <c r="B14731" s="189"/>
      <c r="C14731" s="189"/>
      <c r="D14731" s="189"/>
    </row>
    <row r="14732" spans="2:4">
      <c r="B14732" s="189"/>
      <c r="C14732" s="189"/>
      <c r="D14732" s="189"/>
    </row>
    <row r="14733" spans="2:4">
      <c r="B14733" s="189"/>
      <c r="C14733" s="189"/>
      <c r="D14733" s="189"/>
    </row>
    <row r="14734" spans="2:4">
      <c r="B14734" s="189"/>
      <c r="C14734" s="189"/>
      <c r="D14734" s="189"/>
    </row>
    <row r="14735" spans="2:4">
      <c r="B14735" s="189"/>
      <c r="C14735" s="189"/>
      <c r="D14735" s="189"/>
    </row>
    <row r="14736" spans="2:4">
      <c r="B14736" s="189"/>
      <c r="C14736" s="189"/>
      <c r="D14736" s="189"/>
    </row>
    <row r="14737" spans="2:4">
      <c r="B14737" s="189"/>
      <c r="C14737" s="189"/>
      <c r="D14737" s="189"/>
    </row>
    <row r="14738" spans="2:4">
      <c r="B14738" s="189"/>
      <c r="C14738" s="189"/>
      <c r="D14738" s="189"/>
    </row>
    <row r="14739" spans="2:4">
      <c r="B14739" s="189"/>
      <c r="C14739" s="189"/>
      <c r="D14739" s="189"/>
    </row>
    <row r="14740" spans="2:4">
      <c r="B14740" s="189"/>
      <c r="C14740" s="189"/>
      <c r="D14740" s="189"/>
    </row>
    <row r="14741" spans="2:4">
      <c r="B14741" s="189"/>
      <c r="C14741" s="189"/>
      <c r="D14741" s="189"/>
    </row>
    <row r="14742" spans="2:4">
      <c r="B14742" s="189"/>
      <c r="C14742" s="189"/>
      <c r="D14742" s="189"/>
    </row>
    <row r="14743" spans="2:4">
      <c r="B14743" s="189"/>
      <c r="C14743" s="189"/>
      <c r="D14743" s="189"/>
    </row>
    <row r="14744" spans="2:4">
      <c r="B14744" s="189"/>
      <c r="C14744" s="189"/>
      <c r="D14744" s="189"/>
    </row>
    <row r="14745" spans="2:4">
      <c r="B14745" s="189"/>
      <c r="C14745" s="189"/>
      <c r="D14745" s="189"/>
    </row>
    <row r="14746" spans="2:4">
      <c r="B14746" s="189"/>
      <c r="C14746" s="189"/>
      <c r="D14746" s="189"/>
    </row>
    <row r="14747" spans="2:4">
      <c r="B14747" s="189"/>
      <c r="C14747" s="189"/>
      <c r="D14747" s="189"/>
    </row>
    <row r="14748" spans="2:4">
      <c r="B14748" s="189"/>
      <c r="C14748" s="189"/>
      <c r="D14748" s="189"/>
    </row>
    <row r="14749" spans="2:4">
      <c r="B14749" s="189"/>
      <c r="C14749" s="189"/>
      <c r="D14749" s="189"/>
    </row>
    <row r="14750" spans="2:4">
      <c r="B14750" s="189"/>
      <c r="C14750" s="189"/>
      <c r="D14750" s="189"/>
    </row>
    <row r="14751" spans="2:4">
      <c r="B14751" s="189"/>
      <c r="C14751" s="189"/>
      <c r="D14751" s="189"/>
    </row>
    <row r="14752" spans="2:4">
      <c r="B14752" s="189"/>
      <c r="C14752" s="189"/>
      <c r="D14752" s="189"/>
    </row>
    <row r="14753" spans="2:4">
      <c r="B14753" s="189"/>
      <c r="C14753" s="189"/>
      <c r="D14753" s="189"/>
    </row>
    <row r="14754" spans="2:4">
      <c r="B14754" s="189"/>
      <c r="C14754" s="189"/>
      <c r="D14754" s="189"/>
    </row>
    <row r="14755" spans="2:4">
      <c r="B14755" s="189"/>
      <c r="C14755" s="189"/>
      <c r="D14755" s="189"/>
    </row>
    <row r="14756" spans="2:4">
      <c r="B14756" s="189"/>
      <c r="C14756" s="189"/>
      <c r="D14756" s="189"/>
    </row>
    <row r="14757" spans="2:4">
      <c r="B14757" s="189"/>
      <c r="C14757" s="189"/>
      <c r="D14757" s="189"/>
    </row>
    <row r="14758" spans="2:4">
      <c r="B14758" s="189"/>
      <c r="C14758" s="189"/>
      <c r="D14758" s="189"/>
    </row>
    <row r="14759" spans="2:4">
      <c r="B14759" s="189"/>
      <c r="C14759" s="189"/>
      <c r="D14759" s="189"/>
    </row>
    <row r="14760" spans="2:4">
      <c r="B14760" s="189"/>
      <c r="C14760" s="189"/>
      <c r="D14760" s="189"/>
    </row>
    <row r="14761" spans="2:4">
      <c r="B14761" s="189"/>
      <c r="C14761" s="189"/>
      <c r="D14761" s="189"/>
    </row>
    <row r="14762" spans="2:4">
      <c r="B14762" s="189"/>
      <c r="C14762" s="189"/>
      <c r="D14762" s="189"/>
    </row>
    <row r="14763" spans="2:4">
      <c r="B14763" s="189"/>
      <c r="C14763" s="189"/>
      <c r="D14763" s="189"/>
    </row>
    <row r="14764" spans="2:4">
      <c r="B14764" s="189"/>
      <c r="C14764" s="189"/>
      <c r="D14764" s="189"/>
    </row>
    <row r="14765" spans="2:4">
      <c r="B14765" s="189"/>
      <c r="C14765" s="189"/>
      <c r="D14765" s="189"/>
    </row>
    <row r="14766" spans="2:4">
      <c r="B14766" s="189"/>
      <c r="C14766" s="189"/>
      <c r="D14766" s="189"/>
    </row>
    <row r="14767" spans="2:4">
      <c r="B14767" s="189"/>
      <c r="C14767" s="189"/>
      <c r="D14767" s="189"/>
    </row>
    <row r="14768" spans="2:4">
      <c r="B14768" s="189"/>
      <c r="C14768" s="189"/>
      <c r="D14768" s="189"/>
    </row>
    <row r="14769" spans="2:4">
      <c r="B14769" s="189"/>
      <c r="C14769" s="189"/>
      <c r="D14769" s="189"/>
    </row>
    <row r="14770" spans="2:4">
      <c r="B14770" s="189"/>
      <c r="C14770" s="189"/>
      <c r="D14770" s="189"/>
    </row>
    <row r="14771" spans="2:4">
      <c r="B14771" s="189"/>
      <c r="C14771" s="189"/>
      <c r="D14771" s="189"/>
    </row>
    <row r="14772" spans="2:4">
      <c r="B14772" s="189"/>
      <c r="C14772" s="189"/>
      <c r="D14772" s="189"/>
    </row>
    <row r="14773" spans="2:4">
      <c r="B14773" s="189"/>
      <c r="C14773" s="189"/>
      <c r="D14773" s="189"/>
    </row>
    <row r="14774" spans="2:4">
      <c r="B14774" s="189"/>
      <c r="C14774" s="189"/>
      <c r="D14774" s="189"/>
    </row>
    <row r="14775" spans="2:4">
      <c r="B14775" s="189"/>
      <c r="C14775" s="189"/>
      <c r="D14775" s="189"/>
    </row>
    <row r="14776" spans="2:4">
      <c r="B14776" s="189"/>
      <c r="C14776" s="189"/>
      <c r="D14776" s="189"/>
    </row>
    <row r="14777" spans="2:4">
      <c r="B14777" s="189"/>
      <c r="C14777" s="189"/>
      <c r="D14777" s="189"/>
    </row>
    <row r="14778" spans="2:4">
      <c r="B14778" s="189"/>
      <c r="C14778" s="189"/>
      <c r="D14778" s="189"/>
    </row>
    <row r="14779" spans="2:4">
      <c r="B14779" s="189"/>
      <c r="C14779" s="189"/>
      <c r="D14779" s="189"/>
    </row>
    <row r="14780" spans="2:4">
      <c r="B14780" s="189"/>
      <c r="C14780" s="189"/>
      <c r="D14780" s="189"/>
    </row>
    <row r="14781" spans="2:4">
      <c r="B14781" s="189"/>
      <c r="C14781" s="189"/>
      <c r="D14781" s="189"/>
    </row>
    <row r="14782" spans="2:4">
      <c r="B14782" s="189"/>
      <c r="C14782" s="189"/>
      <c r="D14782" s="189"/>
    </row>
    <row r="14783" spans="2:4">
      <c r="B14783" s="189"/>
      <c r="C14783" s="189"/>
      <c r="D14783" s="189"/>
    </row>
    <row r="14784" spans="2:4">
      <c r="B14784" s="189"/>
      <c r="C14784" s="189"/>
      <c r="D14784" s="189"/>
    </row>
    <row r="14785" spans="2:4">
      <c r="B14785" s="189"/>
      <c r="C14785" s="189"/>
      <c r="D14785" s="189"/>
    </row>
    <row r="14786" spans="2:4">
      <c r="B14786" s="189"/>
      <c r="C14786" s="189"/>
      <c r="D14786" s="189"/>
    </row>
    <row r="14787" spans="2:4">
      <c r="B14787" s="189"/>
      <c r="C14787" s="189"/>
      <c r="D14787" s="189"/>
    </row>
    <row r="14788" spans="2:4">
      <c r="B14788" s="189"/>
      <c r="C14788" s="189"/>
      <c r="D14788" s="189"/>
    </row>
    <row r="14789" spans="2:4">
      <c r="B14789" s="189"/>
      <c r="C14789" s="189"/>
      <c r="D14789" s="189"/>
    </row>
    <row r="14790" spans="2:4">
      <c r="B14790" s="189"/>
      <c r="C14790" s="189"/>
      <c r="D14790" s="189"/>
    </row>
    <row r="14791" spans="2:4">
      <c r="B14791" s="189"/>
      <c r="C14791" s="189"/>
      <c r="D14791" s="189"/>
    </row>
    <row r="14792" spans="2:4">
      <c r="B14792" s="189"/>
      <c r="C14792" s="189"/>
      <c r="D14792" s="189"/>
    </row>
    <row r="14793" spans="2:4">
      <c r="B14793" s="189"/>
      <c r="C14793" s="189"/>
      <c r="D14793" s="189"/>
    </row>
    <row r="14794" spans="2:4">
      <c r="B14794" s="189"/>
      <c r="C14794" s="189"/>
      <c r="D14794" s="189"/>
    </row>
    <row r="14795" spans="2:4">
      <c r="B14795" s="189"/>
      <c r="C14795" s="189"/>
      <c r="D14795" s="189"/>
    </row>
    <row r="14796" spans="2:4">
      <c r="B14796" s="189"/>
      <c r="C14796" s="189"/>
      <c r="D14796" s="189"/>
    </row>
    <row r="14797" spans="2:4">
      <c r="B14797" s="189"/>
      <c r="C14797" s="189"/>
      <c r="D14797" s="189"/>
    </row>
    <row r="14798" spans="2:4">
      <c r="B14798" s="189"/>
      <c r="C14798" s="189"/>
      <c r="D14798" s="189"/>
    </row>
    <row r="14799" spans="2:4">
      <c r="B14799" s="189"/>
      <c r="C14799" s="189"/>
      <c r="D14799" s="189"/>
    </row>
    <row r="14800" spans="2:4">
      <c r="B14800" s="189"/>
      <c r="C14800" s="189"/>
      <c r="D14800" s="189"/>
    </row>
    <row r="14801" spans="2:4">
      <c r="B14801" s="189"/>
      <c r="C14801" s="189"/>
      <c r="D14801" s="189"/>
    </row>
    <row r="14802" spans="2:4">
      <c r="B14802" s="189"/>
      <c r="C14802" s="189"/>
      <c r="D14802" s="189"/>
    </row>
    <row r="14803" spans="2:4">
      <c r="B14803" s="189"/>
      <c r="C14803" s="189"/>
      <c r="D14803" s="189"/>
    </row>
    <row r="14804" spans="2:4">
      <c r="B14804" s="189"/>
      <c r="C14804" s="189"/>
      <c r="D14804" s="189"/>
    </row>
    <row r="14805" spans="2:4">
      <c r="B14805" s="189"/>
      <c r="C14805" s="189"/>
      <c r="D14805" s="189"/>
    </row>
    <row r="14806" spans="2:4">
      <c r="B14806" s="189"/>
      <c r="C14806" s="189"/>
      <c r="D14806" s="189"/>
    </row>
    <row r="14807" spans="2:4">
      <c r="B14807" s="189"/>
      <c r="C14807" s="189"/>
      <c r="D14807" s="189"/>
    </row>
    <row r="14808" spans="2:4">
      <c r="B14808" s="189"/>
      <c r="C14808" s="189"/>
      <c r="D14808" s="189"/>
    </row>
    <row r="14809" spans="2:4">
      <c r="B14809" s="189"/>
      <c r="C14809" s="189"/>
      <c r="D14809" s="189"/>
    </row>
    <row r="14810" spans="2:4">
      <c r="B14810" s="189"/>
      <c r="C14810" s="189"/>
      <c r="D14810" s="189"/>
    </row>
    <row r="14811" spans="2:4">
      <c r="B14811" s="189"/>
      <c r="C14811" s="189"/>
      <c r="D14811" s="189"/>
    </row>
    <row r="14812" spans="2:4">
      <c r="B14812" s="189"/>
      <c r="C14812" s="189"/>
      <c r="D14812" s="189"/>
    </row>
    <row r="14813" spans="2:4">
      <c r="B14813" s="189"/>
      <c r="C14813" s="189"/>
      <c r="D14813" s="189"/>
    </row>
    <row r="14814" spans="2:4">
      <c r="B14814" s="189"/>
      <c r="C14814" s="189"/>
      <c r="D14814" s="189"/>
    </row>
    <row r="14815" spans="2:4">
      <c r="B14815" s="189"/>
      <c r="C14815" s="189"/>
      <c r="D14815" s="189"/>
    </row>
    <row r="14816" spans="2:4">
      <c r="B14816" s="189"/>
      <c r="C14816" s="189"/>
      <c r="D14816" s="189"/>
    </row>
    <row r="14817" spans="2:4">
      <c r="B14817" s="189"/>
      <c r="C14817" s="189"/>
      <c r="D14817" s="189"/>
    </row>
    <row r="14818" spans="2:4">
      <c r="B14818" s="189"/>
      <c r="C14818" s="189"/>
      <c r="D14818" s="189"/>
    </row>
    <row r="14819" spans="2:4">
      <c r="B14819" s="189"/>
      <c r="C14819" s="189"/>
      <c r="D14819" s="189"/>
    </row>
    <row r="14820" spans="2:4">
      <c r="B14820" s="189"/>
      <c r="C14820" s="189"/>
      <c r="D14820" s="189"/>
    </row>
    <row r="14821" spans="2:4">
      <c r="B14821" s="189"/>
      <c r="C14821" s="189"/>
      <c r="D14821" s="189"/>
    </row>
    <row r="14822" spans="2:4">
      <c r="B14822" s="189"/>
      <c r="C14822" s="189"/>
      <c r="D14822" s="189"/>
    </row>
    <row r="14823" spans="2:4">
      <c r="B14823" s="189"/>
      <c r="C14823" s="189"/>
      <c r="D14823" s="189"/>
    </row>
    <row r="14824" spans="2:4">
      <c r="B14824" s="189"/>
      <c r="C14824" s="189"/>
      <c r="D14824" s="189"/>
    </row>
    <row r="14825" spans="2:4">
      <c r="B14825" s="189"/>
      <c r="C14825" s="189"/>
      <c r="D14825" s="189"/>
    </row>
    <row r="14826" spans="2:4">
      <c r="B14826" s="189"/>
      <c r="C14826" s="189"/>
      <c r="D14826" s="189"/>
    </row>
    <row r="14827" spans="2:4">
      <c r="B14827" s="189"/>
      <c r="C14827" s="189"/>
      <c r="D14827" s="189"/>
    </row>
    <row r="14828" spans="2:4">
      <c r="B14828" s="189"/>
      <c r="C14828" s="189"/>
      <c r="D14828" s="189"/>
    </row>
    <row r="14829" spans="2:4">
      <c r="B14829" s="189"/>
      <c r="C14829" s="189"/>
      <c r="D14829" s="189"/>
    </row>
    <row r="14830" spans="2:4">
      <c r="B14830" s="189"/>
      <c r="C14830" s="189"/>
      <c r="D14830" s="189"/>
    </row>
    <row r="14831" spans="2:4">
      <c r="B14831" s="189"/>
      <c r="C14831" s="189"/>
      <c r="D14831" s="189"/>
    </row>
    <row r="14832" spans="2:4">
      <c r="B14832" s="189"/>
      <c r="C14832" s="189"/>
      <c r="D14832" s="189"/>
    </row>
    <row r="14833" spans="2:4">
      <c r="B14833" s="189"/>
      <c r="C14833" s="189"/>
      <c r="D14833" s="189"/>
    </row>
    <row r="14834" spans="2:4">
      <c r="B14834" s="189"/>
      <c r="C14834" s="189"/>
      <c r="D14834" s="189"/>
    </row>
    <row r="14835" spans="2:4">
      <c r="B14835" s="189"/>
      <c r="C14835" s="189"/>
      <c r="D14835" s="189"/>
    </row>
    <row r="14836" spans="2:4">
      <c r="B14836" s="189"/>
      <c r="C14836" s="189"/>
      <c r="D14836" s="189"/>
    </row>
    <row r="14837" spans="2:4">
      <c r="B14837" s="189"/>
      <c r="C14837" s="189"/>
      <c r="D14837" s="189"/>
    </row>
    <row r="14838" spans="2:4">
      <c r="B14838" s="189"/>
      <c r="C14838" s="189"/>
      <c r="D14838" s="189"/>
    </row>
    <row r="14839" spans="2:4">
      <c r="B14839" s="189"/>
      <c r="C14839" s="189"/>
      <c r="D14839" s="189"/>
    </row>
    <row r="14840" spans="2:4">
      <c r="B14840" s="189"/>
      <c r="C14840" s="189"/>
      <c r="D14840" s="189"/>
    </row>
    <row r="14841" spans="2:4">
      <c r="B14841" s="189"/>
      <c r="C14841" s="189"/>
      <c r="D14841" s="189"/>
    </row>
    <row r="14842" spans="2:4">
      <c r="B14842" s="189"/>
      <c r="C14842" s="189"/>
      <c r="D14842" s="189"/>
    </row>
    <row r="14843" spans="2:4">
      <c r="B14843" s="189"/>
      <c r="C14843" s="189"/>
      <c r="D14843" s="189"/>
    </row>
    <row r="14844" spans="2:4">
      <c r="B14844" s="189"/>
      <c r="C14844" s="189"/>
      <c r="D14844" s="189"/>
    </row>
    <row r="14845" spans="2:4">
      <c r="B14845" s="189"/>
      <c r="C14845" s="189"/>
      <c r="D14845" s="189"/>
    </row>
    <row r="14846" spans="2:4">
      <c r="B14846" s="189"/>
      <c r="C14846" s="189"/>
      <c r="D14846" s="189"/>
    </row>
    <row r="14847" spans="2:4">
      <c r="B14847" s="189"/>
      <c r="C14847" s="189"/>
      <c r="D14847" s="189"/>
    </row>
    <row r="14848" spans="2:4">
      <c r="B14848" s="189"/>
      <c r="C14848" s="189"/>
      <c r="D14848" s="189"/>
    </row>
    <row r="14849" spans="2:4">
      <c r="B14849" s="189"/>
      <c r="C14849" s="189"/>
      <c r="D14849" s="189"/>
    </row>
    <row r="14850" spans="2:4">
      <c r="B14850" s="189"/>
      <c r="C14850" s="189"/>
      <c r="D14850" s="189"/>
    </row>
    <row r="14851" spans="2:4">
      <c r="B14851" s="189"/>
      <c r="C14851" s="189"/>
      <c r="D14851" s="189"/>
    </row>
    <row r="14852" spans="2:4">
      <c r="B14852" s="189"/>
      <c r="C14852" s="189"/>
      <c r="D14852" s="189"/>
    </row>
    <row r="14853" spans="2:4">
      <c r="B14853" s="189"/>
      <c r="C14853" s="189"/>
      <c r="D14853" s="189"/>
    </row>
    <row r="14854" spans="2:4">
      <c r="B14854" s="189"/>
      <c r="C14854" s="189"/>
      <c r="D14854" s="189"/>
    </row>
    <row r="14855" spans="2:4">
      <c r="B14855" s="189"/>
      <c r="C14855" s="189"/>
      <c r="D14855" s="189"/>
    </row>
    <row r="14856" spans="2:4">
      <c r="B14856" s="189"/>
      <c r="C14856" s="189"/>
      <c r="D14856" s="189"/>
    </row>
    <row r="14857" spans="2:4">
      <c r="B14857" s="189"/>
      <c r="C14857" s="189"/>
      <c r="D14857" s="189"/>
    </row>
    <row r="14858" spans="2:4">
      <c r="B14858" s="189"/>
      <c r="C14858" s="189"/>
      <c r="D14858" s="189"/>
    </row>
    <row r="14859" spans="2:4">
      <c r="B14859" s="189"/>
      <c r="C14859" s="189"/>
      <c r="D14859" s="189"/>
    </row>
    <row r="14860" spans="2:4">
      <c r="B14860" s="189"/>
      <c r="C14860" s="189"/>
      <c r="D14860" s="189"/>
    </row>
    <row r="14861" spans="2:4">
      <c r="B14861" s="189"/>
      <c r="C14861" s="189"/>
      <c r="D14861" s="189"/>
    </row>
    <row r="14862" spans="2:4">
      <c r="B14862" s="189"/>
      <c r="C14862" s="189"/>
      <c r="D14862" s="189"/>
    </row>
    <row r="14863" spans="2:4">
      <c r="B14863" s="189"/>
      <c r="C14863" s="189"/>
      <c r="D14863" s="189"/>
    </row>
    <row r="14864" spans="2:4">
      <c r="B14864" s="189"/>
      <c r="C14864" s="189"/>
      <c r="D14864" s="189"/>
    </row>
    <row r="14865" spans="2:4">
      <c r="B14865" s="189"/>
      <c r="C14865" s="189"/>
      <c r="D14865" s="189"/>
    </row>
    <row r="14866" spans="2:4">
      <c r="B14866" s="189"/>
      <c r="C14866" s="189"/>
      <c r="D14866" s="189"/>
    </row>
    <row r="14867" spans="2:4">
      <c r="B14867" s="189"/>
      <c r="C14867" s="189"/>
      <c r="D14867" s="189"/>
    </row>
    <row r="14868" spans="2:4">
      <c r="B14868" s="189"/>
      <c r="C14868" s="189"/>
      <c r="D14868" s="189"/>
    </row>
    <row r="14869" spans="2:4">
      <c r="B14869" s="189"/>
      <c r="C14869" s="189"/>
      <c r="D14869" s="189"/>
    </row>
    <row r="14870" spans="2:4">
      <c r="B14870" s="189"/>
      <c r="C14870" s="189"/>
      <c r="D14870" s="189"/>
    </row>
    <row r="14871" spans="2:4">
      <c r="B14871" s="189"/>
      <c r="C14871" s="189"/>
      <c r="D14871" s="189"/>
    </row>
    <row r="14872" spans="2:4">
      <c r="B14872" s="189"/>
      <c r="C14872" s="189"/>
      <c r="D14872" s="189"/>
    </row>
    <row r="14873" spans="2:4">
      <c r="B14873" s="189"/>
      <c r="C14873" s="189"/>
      <c r="D14873" s="189"/>
    </row>
    <row r="14874" spans="2:4">
      <c r="B14874" s="189"/>
      <c r="C14874" s="189"/>
      <c r="D14874" s="189"/>
    </row>
    <row r="14875" spans="2:4">
      <c r="B14875" s="189"/>
      <c r="C14875" s="189"/>
      <c r="D14875" s="189"/>
    </row>
    <row r="14876" spans="2:4">
      <c r="B14876" s="189"/>
      <c r="C14876" s="189"/>
      <c r="D14876" s="189"/>
    </row>
    <row r="14877" spans="2:4">
      <c r="B14877" s="189"/>
      <c r="C14877" s="189"/>
      <c r="D14877" s="189"/>
    </row>
    <row r="14878" spans="2:4">
      <c r="B14878" s="189"/>
      <c r="C14878" s="189"/>
      <c r="D14878" s="189"/>
    </row>
    <row r="14879" spans="2:4">
      <c r="B14879" s="189"/>
      <c r="C14879" s="189"/>
      <c r="D14879" s="189"/>
    </row>
    <row r="14880" spans="2:4">
      <c r="B14880" s="189"/>
      <c r="C14880" s="189"/>
      <c r="D14880" s="189"/>
    </row>
    <row r="14881" spans="2:4">
      <c r="B14881" s="189"/>
      <c r="C14881" s="189"/>
      <c r="D14881" s="189"/>
    </row>
    <row r="14882" spans="2:4">
      <c r="B14882" s="189"/>
      <c r="C14882" s="189"/>
      <c r="D14882" s="189"/>
    </row>
    <row r="14883" spans="2:4">
      <c r="B14883" s="189"/>
      <c r="C14883" s="189"/>
      <c r="D14883" s="189"/>
    </row>
    <row r="14884" spans="2:4">
      <c r="B14884" s="189"/>
      <c r="C14884" s="189"/>
      <c r="D14884" s="189"/>
    </row>
    <row r="14885" spans="2:4">
      <c r="B14885" s="189"/>
      <c r="C14885" s="189"/>
      <c r="D14885" s="189"/>
    </row>
    <row r="14886" spans="2:4">
      <c r="B14886" s="189"/>
      <c r="C14886" s="189"/>
      <c r="D14886" s="189"/>
    </row>
    <row r="14887" spans="2:4">
      <c r="B14887" s="189"/>
      <c r="C14887" s="189"/>
      <c r="D14887" s="189"/>
    </row>
    <row r="14888" spans="2:4">
      <c r="B14888" s="189"/>
      <c r="C14888" s="189"/>
      <c r="D14888" s="189"/>
    </row>
    <row r="14889" spans="2:4">
      <c r="B14889" s="189"/>
      <c r="C14889" s="189"/>
      <c r="D14889" s="189"/>
    </row>
    <row r="14890" spans="2:4">
      <c r="B14890" s="189"/>
      <c r="C14890" s="189"/>
      <c r="D14890" s="189"/>
    </row>
    <row r="14891" spans="2:4">
      <c r="B14891" s="189"/>
      <c r="C14891" s="189"/>
      <c r="D14891" s="189"/>
    </row>
    <row r="14892" spans="2:4">
      <c r="B14892" s="189"/>
      <c r="C14892" s="189"/>
      <c r="D14892" s="189"/>
    </row>
    <row r="14893" spans="2:4">
      <c r="B14893" s="189"/>
      <c r="C14893" s="189"/>
      <c r="D14893" s="189"/>
    </row>
    <row r="14894" spans="2:4">
      <c r="B14894" s="189"/>
      <c r="C14894" s="189"/>
      <c r="D14894" s="189"/>
    </row>
    <row r="14895" spans="2:4">
      <c r="B14895" s="189"/>
      <c r="C14895" s="189"/>
      <c r="D14895" s="189"/>
    </row>
    <row r="14896" spans="2:4">
      <c r="B14896" s="189"/>
      <c r="C14896" s="189"/>
      <c r="D14896" s="189"/>
    </row>
    <row r="14897" spans="2:4">
      <c r="B14897" s="189"/>
      <c r="C14897" s="189"/>
      <c r="D14897" s="189"/>
    </row>
    <row r="14898" spans="2:4">
      <c r="B14898" s="189"/>
      <c r="C14898" s="189"/>
      <c r="D14898" s="189"/>
    </row>
    <row r="14899" spans="2:4">
      <c r="B14899" s="189"/>
      <c r="C14899" s="189"/>
      <c r="D14899" s="189"/>
    </row>
    <row r="14900" spans="2:4">
      <c r="B14900" s="189"/>
      <c r="C14900" s="189"/>
      <c r="D14900" s="189"/>
    </row>
    <row r="14901" spans="2:4">
      <c r="B14901" s="189"/>
      <c r="C14901" s="189"/>
      <c r="D14901" s="189"/>
    </row>
    <row r="14902" spans="2:4">
      <c r="B14902" s="189"/>
      <c r="C14902" s="189"/>
      <c r="D14902" s="189"/>
    </row>
    <row r="14903" spans="2:4">
      <c r="B14903" s="189"/>
      <c r="C14903" s="189"/>
      <c r="D14903" s="189"/>
    </row>
    <row r="14904" spans="2:4">
      <c r="B14904" s="189"/>
      <c r="C14904" s="189"/>
      <c r="D14904" s="189"/>
    </row>
    <row r="14905" spans="2:4">
      <c r="B14905" s="189"/>
      <c r="C14905" s="189"/>
      <c r="D14905" s="189"/>
    </row>
    <row r="14906" spans="2:4">
      <c r="B14906" s="189"/>
      <c r="C14906" s="189"/>
      <c r="D14906" s="189"/>
    </row>
    <row r="14907" spans="2:4">
      <c r="B14907" s="189"/>
      <c r="C14907" s="189"/>
      <c r="D14907" s="189"/>
    </row>
    <row r="14908" spans="2:4">
      <c r="B14908" s="189"/>
      <c r="C14908" s="189"/>
      <c r="D14908" s="189"/>
    </row>
    <row r="14909" spans="2:4">
      <c r="B14909" s="189"/>
      <c r="C14909" s="189"/>
      <c r="D14909" s="189"/>
    </row>
    <row r="14910" spans="2:4">
      <c r="B14910" s="189"/>
      <c r="C14910" s="189"/>
      <c r="D14910" s="189"/>
    </row>
    <row r="14911" spans="2:4">
      <c r="B14911" s="189"/>
      <c r="C14911" s="189"/>
      <c r="D14911" s="189"/>
    </row>
    <row r="14912" spans="2:4">
      <c r="B14912" s="189"/>
      <c r="C14912" s="189"/>
      <c r="D14912" s="189"/>
    </row>
    <row r="14913" spans="2:4">
      <c r="B14913" s="189"/>
      <c r="C14913" s="189"/>
      <c r="D14913" s="189"/>
    </row>
    <row r="14914" spans="2:4">
      <c r="B14914" s="189"/>
      <c r="C14914" s="189"/>
      <c r="D14914" s="189"/>
    </row>
    <row r="14915" spans="2:4">
      <c r="B14915" s="189"/>
      <c r="C14915" s="189"/>
      <c r="D14915" s="189"/>
    </row>
    <row r="14916" spans="2:4">
      <c r="B14916" s="189"/>
      <c r="C14916" s="189"/>
      <c r="D14916" s="189"/>
    </row>
    <row r="14917" spans="2:4">
      <c r="B14917" s="189"/>
      <c r="C14917" s="189"/>
      <c r="D14917" s="189"/>
    </row>
    <row r="14918" spans="2:4">
      <c r="B14918" s="189"/>
      <c r="C14918" s="189"/>
      <c r="D14918" s="189"/>
    </row>
    <row r="14919" spans="2:4">
      <c r="B14919" s="189"/>
      <c r="C14919" s="189"/>
      <c r="D14919" s="189"/>
    </row>
    <row r="14920" spans="2:4">
      <c r="B14920" s="189"/>
      <c r="C14920" s="189"/>
      <c r="D14920" s="189"/>
    </row>
    <row r="14921" spans="2:4">
      <c r="B14921" s="189"/>
      <c r="C14921" s="189"/>
      <c r="D14921" s="189"/>
    </row>
    <row r="14922" spans="2:4">
      <c r="B14922" s="189"/>
      <c r="C14922" s="189"/>
      <c r="D14922" s="189"/>
    </row>
    <row r="14923" spans="2:4">
      <c r="B14923" s="189"/>
      <c r="C14923" s="189"/>
      <c r="D14923" s="189"/>
    </row>
    <row r="14924" spans="2:4">
      <c r="B14924" s="189"/>
      <c r="C14924" s="189"/>
      <c r="D14924" s="189"/>
    </row>
    <row r="14925" spans="2:4">
      <c r="B14925" s="189"/>
      <c r="C14925" s="189"/>
      <c r="D14925" s="189"/>
    </row>
    <row r="14926" spans="2:4">
      <c r="B14926" s="189"/>
      <c r="C14926" s="189"/>
      <c r="D14926" s="189"/>
    </row>
    <row r="14927" spans="2:4">
      <c r="B14927" s="189"/>
      <c r="C14927" s="189"/>
      <c r="D14927" s="189"/>
    </row>
    <row r="14928" spans="2:4">
      <c r="B14928" s="189"/>
      <c r="C14928" s="189"/>
      <c r="D14928" s="189"/>
    </row>
    <row r="14929" spans="2:4">
      <c r="B14929" s="189"/>
      <c r="C14929" s="189"/>
      <c r="D14929" s="189"/>
    </row>
    <row r="14930" spans="2:4">
      <c r="B14930" s="189"/>
      <c r="C14930" s="189"/>
      <c r="D14930" s="189"/>
    </row>
    <row r="14931" spans="2:4">
      <c r="B14931" s="189"/>
      <c r="C14931" s="189"/>
      <c r="D14931" s="189"/>
    </row>
    <row r="14932" spans="2:4">
      <c r="B14932" s="189"/>
      <c r="C14932" s="189"/>
      <c r="D14932" s="189"/>
    </row>
    <row r="14933" spans="2:4">
      <c r="B14933" s="189"/>
      <c r="C14933" s="189"/>
      <c r="D14933" s="189"/>
    </row>
    <row r="14934" spans="2:4">
      <c r="B14934" s="189"/>
      <c r="C14934" s="189"/>
      <c r="D14934" s="189"/>
    </row>
    <row r="14935" spans="2:4">
      <c r="B14935" s="189"/>
      <c r="C14935" s="189"/>
      <c r="D14935" s="189"/>
    </row>
    <row r="14936" spans="2:4">
      <c r="B14936" s="189"/>
      <c r="C14936" s="189"/>
      <c r="D14936" s="189"/>
    </row>
    <row r="14937" spans="2:4">
      <c r="B14937" s="189"/>
      <c r="C14937" s="189"/>
      <c r="D14937" s="189"/>
    </row>
    <row r="14938" spans="2:4">
      <c r="B14938" s="189"/>
      <c r="C14938" s="189"/>
      <c r="D14938" s="189"/>
    </row>
    <row r="14939" spans="2:4">
      <c r="B14939" s="189"/>
      <c r="C14939" s="189"/>
      <c r="D14939" s="189"/>
    </row>
    <row r="14940" spans="2:4">
      <c r="B14940" s="189"/>
      <c r="C14940" s="189"/>
      <c r="D14940" s="189"/>
    </row>
    <row r="14941" spans="2:4">
      <c r="B14941" s="189"/>
      <c r="C14941" s="189"/>
      <c r="D14941" s="189"/>
    </row>
    <row r="14942" spans="2:4">
      <c r="B14942" s="189"/>
      <c r="C14942" s="189"/>
      <c r="D14942" s="189"/>
    </row>
    <row r="14943" spans="2:4">
      <c r="B14943" s="189"/>
      <c r="C14943" s="189"/>
      <c r="D14943" s="189"/>
    </row>
    <row r="14944" spans="2:4">
      <c r="B14944" s="189"/>
      <c r="C14944" s="189"/>
      <c r="D14944" s="189"/>
    </row>
    <row r="14945" spans="2:4">
      <c r="B14945" s="189"/>
      <c r="C14945" s="189"/>
      <c r="D14945" s="189"/>
    </row>
    <row r="14946" spans="2:4">
      <c r="B14946" s="189"/>
      <c r="C14946" s="189"/>
      <c r="D14946" s="189"/>
    </row>
    <row r="14947" spans="2:4">
      <c r="B14947" s="189"/>
      <c r="C14947" s="189"/>
      <c r="D14947" s="189"/>
    </row>
    <row r="14948" spans="2:4">
      <c r="B14948" s="189"/>
      <c r="C14948" s="189"/>
      <c r="D14948" s="189"/>
    </row>
    <row r="14949" spans="2:4">
      <c r="B14949" s="189"/>
      <c r="C14949" s="189"/>
      <c r="D14949" s="189"/>
    </row>
    <row r="14950" spans="2:4">
      <c r="B14950" s="189"/>
      <c r="C14950" s="189"/>
      <c r="D14950" s="189"/>
    </row>
    <row r="14951" spans="2:4">
      <c r="B14951" s="189"/>
      <c r="C14951" s="189"/>
      <c r="D14951" s="189"/>
    </row>
    <row r="14952" spans="2:4">
      <c r="B14952" s="189"/>
      <c r="C14952" s="189"/>
      <c r="D14952" s="189"/>
    </row>
    <row r="14953" spans="2:4">
      <c r="B14953" s="189"/>
      <c r="C14953" s="189"/>
      <c r="D14953" s="189"/>
    </row>
    <row r="14954" spans="2:4">
      <c r="B14954" s="189"/>
      <c r="C14954" s="189"/>
      <c r="D14954" s="189"/>
    </row>
    <row r="14955" spans="2:4">
      <c r="B14955" s="189"/>
      <c r="C14955" s="189"/>
      <c r="D14955" s="189"/>
    </row>
    <row r="14956" spans="2:4">
      <c r="B14956" s="189"/>
      <c r="C14956" s="189"/>
      <c r="D14956" s="189"/>
    </row>
    <row r="14957" spans="2:4">
      <c r="B14957" s="189"/>
      <c r="C14957" s="189"/>
      <c r="D14957" s="189"/>
    </row>
    <row r="14958" spans="2:4">
      <c r="B14958" s="189"/>
      <c r="C14958" s="189"/>
      <c r="D14958" s="189"/>
    </row>
    <row r="14959" spans="2:4">
      <c r="B14959" s="189"/>
      <c r="C14959" s="189"/>
      <c r="D14959" s="189"/>
    </row>
    <row r="14960" spans="2:4">
      <c r="B14960" s="189"/>
      <c r="C14960" s="189"/>
      <c r="D14960" s="189"/>
    </row>
    <row r="14961" spans="2:4">
      <c r="B14961" s="189"/>
      <c r="C14961" s="189"/>
      <c r="D14961" s="189"/>
    </row>
    <row r="14962" spans="2:4">
      <c r="B14962" s="189"/>
      <c r="C14962" s="189"/>
      <c r="D14962" s="189"/>
    </row>
    <row r="14963" spans="2:4">
      <c r="B14963" s="189"/>
      <c r="C14963" s="189"/>
      <c r="D14963" s="189"/>
    </row>
    <row r="14964" spans="2:4">
      <c r="B14964" s="189"/>
      <c r="C14964" s="189"/>
      <c r="D14964" s="189"/>
    </row>
    <row r="14965" spans="2:4">
      <c r="B14965" s="189"/>
      <c r="C14965" s="189"/>
      <c r="D14965" s="189"/>
    </row>
    <row r="14966" spans="2:4">
      <c r="B14966" s="189"/>
      <c r="C14966" s="189"/>
      <c r="D14966" s="189"/>
    </row>
    <row r="14967" spans="2:4">
      <c r="B14967" s="189"/>
      <c r="C14967" s="189"/>
      <c r="D14967" s="189"/>
    </row>
    <row r="14968" spans="2:4">
      <c r="B14968" s="189"/>
      <c r="C14968" s="189"/>
      <c r="D14968" s="189"/>
    </row>
    <row r="14969" spans="2:4">
      <c r="B14969" s="189"/>
      <c r="C14969" s="189"/>
      <c r="D14969" s="189"/>
    </row>
    <row r="14970" spans="2:4">
      <c r="B14970" s="189"/>
      <c r="C14970" s="189"/>
      <c r="D14970" s="189"/>
    </row>
    <row r="14971" spans="2:4">
      <c r="B14971" s="189"/>
      <c r="C14971" s="189"/>
      <c r="D14971" s="189"/>
    </row>
    <row r="14972" spans="2:4">
      <c r="B14972" s="189"/>
      <c r="C14972" s="189"/>
      <c r="D14972" s="189"/>
    </row>
    <row r="14973" spans="2:4">
      <c r="B14973" s="189"/>
      <c r="C14973" s="189"/>
      <c r="D14973" s="189"/>
    </row>
    <row r="14974" spans="2:4">
      <c r="B14974" s="189"/>
      <c r="C14974" s="189"/>
      <c r="D14974" s="189"/>
    </row>
    <row r="14975" spans="2:4">
      <c r="B14975" s="189"/>
      <c r="C14975" s="189"/>
      <c r="D14975" s="189"/>
    </row>
    <row r="14976" spans="2:4">
      <c r="B14976" s="189"/>
      <c r="C14976" s="189"/>
      <c r="D14976" s="189"/>
    </row>
    <row r="14977" spans="2:4">
      <c r="B14977" s="189"/>
      <c r="C14977" s="189"/>
      <c r="D14977" s="189"/>
    </row>
    <row r="14978" spans="2:4">
      <c r="B14978" s="189"/>
      <c r="C14978" s="189"/>
      <c r="D14978" s="189"/>
    </row>
    <row r="14979" spans="2:4">
      <c r="B14979" s="189"/>
      <c r="C14979" s="189"/>
      <c r="D14979" s="189"/>
    </row>
    <row r="14980" spans="2:4">
      <c r="B14980" s="189"/>
      <c r="C14980" s="189"/>
      <c r="D14980" s="189"/>
    </row>
    <row r="14981" spans="2:4">
      <c r="B14981" s="189"/>
      <c r="C14981" s="189"/>
      <c r="D14981" s="189"/>
    </row>
    <row r="14982" spans="2:4">
      <c r="B14982" s="189"/>
      <c r="C14982" s="189"/>
      <c r="D14982" s="189"/>
    </row>
    <row r="14983" spans="2:4">
      <c r="B14983" s="189"/>
      <c r="C14983" s="189"/>
      <c r="D14983" s="189"/>
    </row>
    <row r="14984" spans="2:4">
      <c r="B14984" s="189"/>
      <c r="C14984" s="189"/>
      <c r="D14984" s="189"/>
    </row>
    <row r="14985" spans="2:4">
      <c r="B14985" s="189"/>
      <c r="C14985" s="189"/>
      <c r="D14985" s="189"/>
    </row>
    <row r="14986" spans="2:4">
      <c r="B14986" s="189"/>
      <c r="C14986" s="189"/>
      <c r="D14986" s="189"/>
    </row>
    <row r="14987" spans="2:4">
      <c r="B14987" s="189"/>
      <c r="C14987" s="189"/>
      <c r="D14987" s="189"/>
    </row>
    <row r="14988" spans="2:4">
      <c r="B14988" s="189"/>
      <c r="C14988" s="189"/>
      <c r="D14988" s="189"/>
    </row>
    <row r="14989" spans="2:4">
      <c r="B14989" s="189"/>
      <c r="C14989" s="189"/>
      <c r="D14989" s="189"/>
    </row>
    <row r="14990" spans="2:4">
      <c r="B14990" s="189"/>
      <c r="C14990" s="189"/>
      <c r="D14990" s="189"/>
    </row>
    <row r="14991" spans="2:4">
      <c r="B14991" s="189"/>
      <c r="C14991" s="189"/>
      <c r="D14991" s="189"/>
    </row>
    <row r="14992" spans="2:4">
      <c r="B14992" s="189"/>
      <c r="C14992" s="189"/>
      <c r="D14992" s="189"/>
    </row>
    <row r="14993" spans="2:4">
      <c r="B14993" s="189"/>
      <c r="C14993" s="189"/>
      <c r="D14993" s="189"/>
    </row>
    <row r="14994" spans="2:4">
      <c r="B14994" s="189"/>
      <c r="C14994" s="189"/>
      <c r="D14994" s="189"/>
    </row>
    <row r="14995" spans="2:4">
      <c r="B14995" s="189"/>
      <c r="C14995" s="189"/>
      <c r="D14995" s="189"/>
    </row>
    <row r="14996" spans="2:4">
      <c r="B14996" s="189"/>
      <c r="C14996" s="189"/>
      <c r="D14996" s="189"/>
    </row>
    <row r="14997" spans="2:4">
      <c r="B14997" s="189"/>
      <c r="C14997" s="189"/>
      <c r="D14997" s="189"/>
    </row>
    <row r="14998" spans="2:4">
      <c r="B14998" s="189"/>
      <c r="C14998" s="189"/>
      <c r="D14998" s="189"/>
    </row>
    <row r="14999" spans="2:4">
      <c r="B14999" s="189"/>
      <c r="C14999" s="189"/>
      <c r="D14999" s="189"/>
    </row>
    <row r="15000" spans="2:4">
      <c r="B15000" s="189"/>
      <c r="C15000" s="189"/>
      <c r="D15000" s="189"/>
    </row>
    <row r="15001" spans="2:4">
      <c r="B15001" s="189"/>
      <c r="C15001" s="189"/>
      <c r="D15001" s="189"/>
    </row>
    <row r="15002" spans="2:4">
      <c r="B15002" s="189"/>
      <c r="C15002" s="189"/>
      <c r="D15002" s="189"/>
    </row>
    <row r="15003" spans="2:4">
      <c r="B15003" s="189"/>
      <c r="C15003" s="189"/>
      <c r="D15003" s="189"/>
    </row>
    <row r="15004" spans="2:4">
      <c r="B15004" s="189"/>
      <c r="C15004" s="189"/>
      <c r="D15004" s="189"/>
    </row>
    <row r="15005" spans="2:4">
      <c r="B15005" s="189"/>
      <c r="C15005" s="189"/>
      <c r="D15005" s="189"/>
    </row>
    <row r="15006" spans="2:4">
      <c r="B15006" s="189"/>
      <c r="C15006" s="189"/>
      <c r="D15006" s="189"/>
    </row>
    <row r="15007" spans="2:4">
      <c r="B15007" s="189"/>
      <c r="C15007" s="189"/>
      <c r="D15007" s="189"/>
    </row>
    <row r="15008" spans="2:4">
      <c r="B15008" s="189"/>
      <c r="C15008" s="189"/>
      <c r="D15008" s="189"/>
    </row>
    <row r="15009" spans="2:4">
      <c r="B15009" s="189"/>
      <c r="C15009" s="189"/>
      <c r="D15009" s="189"/>
    </row>
    <row r="15010" spans="2:4">
      <c r="B15010" s="189"/>
      <c r="C15010" s="189"/>
      <c r="D15010" s="189"/>
    </row>
    <row r="15011" spans="2:4">
      <c r="B15011" s="189"/>
      <c r="C15011" s="189"/>
      <c r="D15011" s="189"/>
    </row>
    <row r="15012" spans="2:4">
      <c r="B15012" s="189"/>
      <c r="C15012" s="189"/>
      <c r="D15012" s="189"/>
    </row>
    <row r="15013" spans="2:4">
      <c r="B15013" s="189"/>
      <c r="C15013" s="189"/>
      <c r="D15013" s="189"/>
    </row>
    <row r="15014" spans="2:4">
      <c r="B15014" s="189"/>
      <c r="C15014" s="189"/>
      <c r="D15014" s="189"/>
    </row>
    <row r="15015" spans="2:4">
      <c r="B15015" s="189"/>
      <c r="C15015" s="189"/>
      <c r="D15015" s="189"/>
    </row>
    <row r="15016" spans="2:4">
      <c r="B15016" s="189"/>
      <c r="C15016" s="189"/>
      <c r="D15016" s="189"/>
    </row>
    <row r="15017" spans="2:4">
      <c r="B15017" s="189"/>
      <c r="C15017" s="189"/>
      <c r="D15017" s="189"/>
    </row>
    <row r="15018" spans="2:4">
      <c r="B15018" s="189"/>
      <c r="C15018" s="189"/>
      <c r="D15018" s="189"/>
    </row>
    <row r="15019" spans="2:4">
      <c r="B15019" s="189"/>
      <c r="C15019" s="189"/>
      <c r="D15019" s="189"/>
    </row>
    <row r="15020" spans="2:4">
      <c r="B15020" s="189"/>
      <c r="C15020" s="189"/>
      <c r="D15020" s="189"/>
    </row>
    <row r="15021" spans="2:4">
      <c r="B15021" s="189"/>
      <c r="C15021" s="189"/>
      <c r="D15021" s="189"/>
    </row>
    <row r="15022" spans="2:4">
      <c r="B15022" s="189"/>
      <c r="C15022" s="189"/>
      <c r="D15022" s="189"/>
    </row>
    <row r="15023" spans="2:4">
      <c r="B15023" s="189"/>
      <c r="C15023" s="189"/>
      <c r="D15023" s="189"/>
    </row>
    <row r="15024" spans="2:4">
      <c r="B15024" s="189"/>
      <c r="C15024" s="189"/>
      <c r="D15024" s="189"/>
    </row>
    <row r="15025" spans="2:4">
      <c r="B15025" s="189"/>
      <c r="C15025" s="189"/>
      <c r="D15025" s="189"/>
    </row>
    <row r="15026" spans="2:4">
      <c r="B15026" s="189"/>
      <c r="C15026" s="189"/>
      <c r="D15026" s="189"/>
    </row>
    <row r="15027" spans="2:4">
      <c r="B15027" s="189"/>
      <c r="C15027" s="189"/>
      <c r="D15027" s="189"/>
    </row>
    <row r="15028" spans="2:4">
      <c r="B15028" s="189"/>
      <c r="C15028" s="189"/>
      <c r="D15028" s="189"/>
    </row>
    <row r="15029" spans="2:4">
      <c r="B15029" s="189"/>
      <c r="C15029" s="189"/>
      <c r="D15029" s="189"/>
    </row>
    <row r="15030" spans="2:4">
      <c r="B15030" s="189"/>
      <c r="C15030" s="189"/>
      <c r="D15030" s="189"/>
    </row>
    <row r="15031" spans="2:4">
      <c r="B15031" s="189"/>
      <c r="C15031" s="189"/>
      <c r="D15031" s="189"/>
    </row>
    <row r="15032" spans="2:4">
      <c r="B15032" s="189"/>
      <c r="C15032" s="189"/>
      <c r="D15032" s="189"/>
    </row>
    <row r="15033" spans="2:4">
      <c r="B15033" s="189"/>
      <c r="C15033" s="189"/>
      <c r="D15033" s="189"/>
    </row>
    <row r="15034" spans="2:4">
      <c r="B15034" s="189"/>
      <c r="C15034" s="189"/>
      <c r="D15034" s="189"/>
    </row>
    <row r="15035" spans="2:4">
      <c r="B15035" s="189"/>
      <c r="C15035" s="189"/>
      <c r="D15035" s="189"/>
    </row>
    <row r="15036" spans="2:4">
      <c r="B15036" s="189"/>
      <c r="C15036" s="189"/>
      <c r="D15036" s="189"/>
    </row>
    <row r="15037" spans="2:4">
      <c r="B15037" s="189"/>
      <c r="C15037" s="189"/>
      <c r="D15037" s="189"/>
    </row>
    <row r="15038" spans="2:4">
      <c r="B15038" s="189"/>
      <c r="C15038" s="189"/>
      <c r="D15038" s="189"/>
    </row>
    <row r="15039" spans="2:4">
      <c r="B15039" s="189"/>
      <c r="C15039" s="189"/>
      <c r="D15039" s="189"/>
    </row>
    <row r="15040" spans="2:4">
      <c r="B15040" s="189"/>
      <c r="C15040" s="189"/>
      <c r="D15040" s="189"/>
    </row>
    <row r="15041" spans="2:4">
      <c r="B15041" s="189"/>
      <c r="C15041" s="189"/>
      <c r="D15041" s="189"/>
    </row>
    <row r="15042" spans="2:4">
      <c r="B15042" s="189"/>
      <c r="C15042" s="189"/>
      <c r="D15042" s="189"/>
    </row>
    <row r="15043" spans="2:4">
      <c r="B15043" s="189"/>
      <c r="C15043" s="189"/>
      <c r="D15043" s="189"/>
    </row>
    <row r="15044" spans="2:4">
      <c r="B15044" s="189"/>
      <c r="C15044" s="189"/>
      <c r="D15044" s="189"/>
    </row>
    <row r="15045" spans="2:4">
      <c r="B15045" s="189"/>
      <c r="C15045" s="189"/>
      <c r="D15045" s="189"/>
    </row>
    <row r="15046" spans="2:4">
      <c r="B15046" s="189"/>
      <c r="C15046" s="189"/>
      <c r="D15046" s="189"/>
    </row>
    <row r="15047" spans="2:4">
      <c r="B15047" s="189"/>
      <c r="C15047" s="189"/>
      <c r="D15047" s="189"/>
    </row>
    <row r="15048" spans="2:4">
      <c r="B15048" s="189"/>
      <c r="C15048" s="189"/>
      <c r="D15048" s="189"/>
    </row>
    <row r="15049" spans="2:4">
      <c r="B15049" s="189"/>
      <c r="C15049" s="189"/>
      <c r="D15049" s="189"/>
    </row>
    <row r="15050" spans="2:4">
      <c r="B15050" s="189"/>
      <c r="C15050" s="189"/>
      <c r="D15050" s="189"/>
    </row>
    <row r="15051" spans="2:4">
      <c r="B15051" s="189"/>
      <c r="C15051" s="189"/>
      <c r="D15051" s="189"/>
    </row>
    <row r="15052" spans="2:4">
      <c r="B15052" s="189"/>
      <c r="C15052" s="189"/>
      <c r="D15052" s="189"/>
    </row>
    <row r="15053" spans="2:4">
      <c r="B15053" s="189"/>
      <c r="C15053" s="189"/>
      <c r="D15053" s="189"/>
    </row>
    <row r="15054" spans="2:4">
      <c r="B15054" s="189"/>
      <c r="C15054" s="189"/>
      <c r="D15054" s="189"/>
    </row>
    <row r="15055" spans="2:4">
      <c r="B15055" s="189"/>
      <c r="C15055" s="189"/>
      <c r="D15055" s="189"/>
    </row>
    <row r="15056" spans="2:4">
      <c r="B15056" s="189"/>
      <c r="C15056" s="189"/>
      <c r="D15056" s="189"/>
    </row>
    <row r="15057" spans="2:4">
      <c r="B15057" s="189"/>
      <c r="C15057" s="189"/>
      <c r="D15057" s="189"/>
    </row>
    <row r="15058" spans="2:4">
      <c r="B15058" s="189"/>
      <c r="C15058" s="189"/>
      <c r="D15058" s="189"/>
    </row>
    <row r="15059" spans="2:4">
      <c r="B15059" s="189"/>
      <c r="C15059" s="189"/>
      <c r="D15059" s="189"/>
    </row>
    <row r="15060" spans="2:4">
      <c r="B15060" s="189"/>
      <c r="C15060" s="189"/>
      <c r="D15060" s="189"/>
    </row>
    <row r="15061" spans="2:4">
      <c r="B15061" s="189"/>
      <c r="C15061" s="189"/>
      <c r="D15061" s="189"/>
    </row>
    <row r="15062" spans="2:4">
      <c r="B15062" s="189"/>
      <c r="C15062" s="189"/>
      <c r="D15062" s="189"/>
    </row>
    <row r="15063" spans="2:4">
      <c r="B15063" s="189"/>
      <c r="C15063" s="189"/>
      <c r="D15063" s="189"/>
    </row>
    <row r="15064" spans="2:4">
      <c r="B15064" s="189"/>
      <c r="C15064" s="189"/>
      <c r="D15064" s="189"/>
    </row>
    <row r="15065" spans="2:4">
      <c r="B15065" s="189"/>
      <c r="C15065" s="189"/>
      <c r="D15065" s="189"/>
    </row>
    <row r="15066" spans="2:4">
      <c r="B15066" s="189"/>
      <c r="C15066" s="189"/>
      <c r="D15066" s="189"/>
    </row>
    <row r="15067" spans="2:4">
      <c r="B15067" s="189"/>
      <c r="C15067" s="189"/>
      <c r="D15067" s="189"/>
    </row>
    <row r="15068" spans="2:4">
      <c r="B15068" s="189"/>
      <c r="C15068" s="189"/>
      <c r="D15068" s="189"/>
    </row>
    <row r="15069" spans="2:4">
      <c r="B15069" s="189"/>
      <c r="C15069" s="189"/>
      <c r="D15069" s="189"/>
    </row>
    <row r="15070" spans="2:4">
      <c r="B15070" s="189"/>
      <c r="C15070" s="189"/>
      <c r="D15070" s="189"/>
    </row>
    <row r="15071" spans="2:4">
      <c r="B15071" s="189"/>
      <c r="C15071" s="189"/>
      <c r="D15071" s="189"/>
    </row>
    <row r="15072" spans="2:4">
      <c r="B15072" s="189"/>
      <c r="C15072" s="189"/>
      <c r="D15072" s="189"/>
    </row>
    <row r="15073" spans="2:4">
      <c r="B15073" s="189"/>
      <c r="C15073" s="189"/>
      <c r="D15073" s="189"/>
    </row>
    <row r="15074" spans="2:4">
      <c r="B15074" s="189"/>
      <c r="C15074" s="189"/>
      <c r="D15074" s="189"/>
    </row>
    <row r="15075" spans="2:4">
      <c r="B15075" s="189"/>
      <c r="C15075" s="189"/>
      <c r="D15075" s="189"/>
    </row>
    <row r="15076" spans="2:4">
      <c r="B15076" s="189"/>
      <c r="C15076" s="189"/>
      <c r="D15076" s="189"/>
    </row>
    <row r="15077" spans="2:4">
      <c r="B15077" s="189"/>
      <c r="C15077" s="189"/>
      <c r="D15077" s="189"/>
    </row>
    <row r="15078" spans="2:4">
      <c r="B15078" s="189"/>
      <c r="C15078" s="189"/>
      <c r="D15078" s="189"/>
    </row>
    <row r="15079" spans="2:4">
      <c r="B15079" s="189"/>
      <c r="C15079" s="189"/>
      <c r="D15079" s="189"/>
    </row>
    <row r="15080" spans="2:4">
      <c r="B15080" s="189"/>
      <c r="C15080" s="189"/>
      <c r="D15080" s="189"/>
    </row>
    <row r="15081" spans="2:4">
      <c r="B15081" s="189"/>
      <c r="C15081" s="189"/>
      <c r="D15081" s="189"/>
    </row>
    <row r="15082" spans="2:4">
      <c r="B15082" s="189"/>
      <c r="C15082" s="189"/>
      <c r="D15082" s="189"/>
    </row>
    <row r="15083" spans="2:4">
      <c r="B15083" s="189"/>
      <c r="C15083" s="189"/>
      <c r="D15083" s="189"/>
    </row>
    <row r="15084" spans="2:4">
      <c r="B15084" s="189"/>
      <c r="C15084" s="189"/>
      <c r="D15084" s="189"/>
    </row>
    <row r="15085" spans="2:4">
      <c r="B15085" s="189"/>
      <c r="C15085" s="189"/>
      <c r="D15085" s="189"/>
    </row>
    <row r="15086" spans="2:4">
      <c r="B15086" s="189"/>
      <c r="C15086" s="189"/>
      <c r="D15086" s="189"/>
    </row>
    <row r="15087" spans="2:4">
      <c r="B15087" s="189"/>
      <c r="C15087" s="189"/>
      <c r="D15087" s="189"/>
    </row>
    <row r="15088" spans="2:4">
      <c r="B15088" s="189"/>
      <c r="C15088" s="189"/>
      <c r="D15088" s="189"/>
    </row>
    <row r="15089" spans="2:4">
      <c r="B15089" s="189"/>
      <c r="C15089" s="189"/>
      <c r="D15089" s="189"/>
    </row>
    <row r="15090" spans="2:4">
      <c r="B15090" s="189"/>
      <c r="C15090" s="189"/>
      <c r="D15090" s="189"/>
    </row>
    <row r="15091" spans="2:4">
      <c r="B15091" s="189"/>
      <c r="C15091" s="189"/>
      <c r="D15091" s="189"/>
    </row>
    <row r="15092" spans="2:4">
      <c r="B15092" s="189"/>
      <c r="C15092" s="189"/>
      <c r="D15092" s="189"/>
    </row>
    <row r="15093" spans="2:4">
      <c r="B15093" s="189"/>
      <c r="C15093" s="189"/>
      <c r="D15093" s="189"/>
    </row>
    <row r="15094" spans="2:4">
      <c r="B15094" s="189"/>
      <c r="C15094" s="189"/>
      <c r="D15094" s="189"/>
    </row>
    <row r="15095" spans="2:4">
      <c r="B15095" s="189"/>
      <c r="C15095" s="189"/>
      <c r="D15095" s="189"/>
    </row>
    <row r="15096" spans="2:4">
      <c r="B15096" s="189"/>
      <c r="C15096" s="189"/>
      <c r="D15096" s="189"/>
    </row>
    <row r="15097" spans="2:4">
      <c r="B15097" s="189"/>
      <c r="C15097" s="189"/>
      <c r="D15097" s="189"/>
    </row>
    <row r="15098" spans="2:4">
      <c r="B15098" s="189"/>
      <c r="C15098" s="189"/>
      <c r="D15098" s="189"/>
    </row>
    <row r="15099" spans="2:4">
      <c r="B15099" s="189"/>
      <c r="C15099" s="189"/>
      <c r="D15099" s="189"/>
    </row>
    <row r="15100" spans="2:4">
      <c r="B15100" s="189"/>
      <c r="C15100" s="189"/>
      <c r="D15100" s="189"/>
    </row>
    <row r="15101" spans="2:4">
      <c r="B15101" s="189"/>
      <c r="C15101" s="189"/>
      <c r="D15101" s="189"/>
    </row>
    <row r="15102" spans="2:4">
      <c r="B15102" s="189"/>
      <c r="C15102" s="189"/>
      <c r="D15102" s="189"/>
    </row>
    <row r="15103" spans="2:4">
      <c r="B15103" s="189"/>
      <c r="C15103" s="189"/>
      <c r="D15103" s="189"/>
    </row>
    <row r="15104" spans="2:4">
      <c r="B15104" s="189"/>
      <c r="C15104" s="189"/>
      <c r="D15104" s="189"/>
    </row>
    <row r="15105" spans="2:4">
      <c r="B15105" s="189"/>
      <c r="C15105" s="189"/>
      <c r="D15105" s="189"/>
    </row>
    <row r="15106" spans="2:4">
      <c r="B15106" s="189"/>
      <c r="C15106" s="189"/>
      <c r="D15106" s="189"/>
    </row>
    <row r="15107" spans="2:4">
      <c r="B15107" s="189"/>
      <c r="C15107" s="189"/>
      <c r="D15107" s="189"/>
    </row>
    <row r="15108" spans="2:4">
      <c r="B15108" s="189"/>
      <c r="C15108" s="189"/>
      <c r="D15108" s="189"/>
    </row>
    <row r="15109" spans="2:4">
      <c r="B15109" s="189"/>
      <c r="C15109" s="189"/>
      <c r="D15109" s="189"/>
    </row>
    <row r="15110" spans="2:4">
      <c r="B15110" s="189"/>
      <c r="C15110" s="189"/>
      <c r="D15110" s="189"/>
    </row>
    <row r="15111" spans="2:4">
      <c r="B15111" s="189"/>
      <c r="C15111" s="189"/>
      <c r="D15111" s="189"/>
    </row>
    <row r="15112" spans="2:4">
      <c r="B15112" s="189"/>
      <c r="C15112" s="189"/>
      <c r="D15112" s="189"/>
    </row>
    <row r="15113" spans="2:4">
      <c r="B15113" s="189"/>
      <c r="C15113" s="189"/>
      <c r="D15113" s="189"/>
    </row>
    <row r="15114" spans="2:4">
      <c r="B15114" s="189"/>
      <c r="C15114" s="189"/>
      <c r="D15114" s="189"/>
    </row>
    <row r="15115" spans="2:4">
      <c r="B15115" s="189"/>
      <c r="C15115" s="189"/>
      <c r="D15115" s="189"/>
    </row>
    <row r="15116" spans="2:4">
      <c r="B15116" s="189"/>
      <c r="C15116" s="189"/>
      <c r="D15116" s="189"/>
    </row>
    <row r="15117" spans="2:4">
      <c r="B15117" s="189"/>
      <c r="C15117" s="189"/>
      <c r="D15117" s="189"/>
    </row>
    <row r="15118" spans="2:4">
      <c r="B15118" s="189"/>
      <c r="C15118" s="189"/>
      <c r="D15118" s="189"/>
    </row>
    <row r="15119" spans="2:4">
      <c r="B15119" s="189"/>
      <c r="C15119" s="189"/>
      <c r="D15119" s="189"/>
    </row>
    <row r="15120" spans="2:4">
      <c r="B15120" s="189"/>
      <c r="C15120" s="189"/>
      <c r="D15120" s="189"/>
    </row>
    <row r="15121" spans="2:4">
      <c r="B15121" s="189"/>
      <c r="C15121" s="189"/>
      <c r="D15121" s="189"/>
    </row>
    <row r="15122" spans="2:4">
      <c r="B15122" s="189"/>
      <c r="C15122" s="189"/>
      <c r="D15122" s="189"/>
    </row>
    <row r="15123" spans="2:4">
      <c r="B15123" s="189"/>
      <c r="C15123" s="189"/>
      <c r="D15123" s="189"/>
    </row>
    <row r="15124" spans="2:4">
      <c r="B15124" s="189"/>
      <c r="C15124" s="189"/>
      <c r="D15124" s="189"/>
    </row>
    <row r="15125" spans="2:4">
      <c r="B15125" s="189"/>
      <c r="C15125" s="189"/>
      <c r="D15125" s="189"/>
    </row>
    <row r="15126" spans="2:4">
      <c r="B15126" s="189"/>
      <c r="C15126" s="189"/>
      <c r="D15126" s="189"/>
    </row>
    <row r="15127" spans="2:4">
      <c r="B15127" s="189"/>
      <c r="C15127" s="189"/>
      <c r="D15127" s="189"/>
    </row>
    <row r="15128" spans="2:4">
      <c r="B15128" s="189"/>
      <c r="C15128" s="189"/>
      <c r="D15128" s="189"/>
    </row>
    <row r="15129" spans="2:4">
      <c r="B15129" s="189"/>
      <c r="C15129" s="189"/>
      <c r="D15129" s="189"/>
    </row>
    <row r="15130" spans="2:4">
      <c r="B15130" s="189"/>
      <c r="C15130" s="189"/>
      <c r="D15130" s="189"/>
    </row>
    <row r="15131" spans="2:4">
      <c r="B15131" s="189"/>
      <c r="C15131" s="189"/>
      <c r="D15131" s="189"/>
    </row>
    <row r="15132" spans="2:4">
      <c r="B15132" s="189"/>
      <c r="C15132" s="189"/>
      <c r="D15132" s="189"/>
    </row>
    <row r="15133" spans="2:4">
      <c r="B15133" s="189"/>
      <c r="C15133" s="189"/>
      <c r="D15133" s="189"/>
    </row>
    <row r="15134" spans="2:4">
      <c r="B15134" s="189"/>
      <c r="C15134" s="189"/>
      <c r="D15134" s="189"/>
    </row>
    <row r="15135" spans="2:4">
      <c r="B15135" s="189"/>
      <c r="C15135" s="189"/>
      <c r="D15135" s="189"/>
    </row>
    <row r="15136" spans="2:4">
      <c r="B15136" s="189"/>
      <c r="C15136" s="189"/>
      <c r="D15136" s="189"/>
    </row>
    <row r="15137" spans="2:4">
      <c r="B15137" s="189"/>
      <c r="C15137" s="189"/>
      <c r="D15137" s="189"/>
    </row>
    <row r="15138" spans="2:4">
      <c r="B15138" s="189"/>
      <c r="C15138" s="189"/>
      <c r="D15138" s="189"/>
    </row>
    <row r="15139" spans="2:4">
      <c r="B15139" s="189"/>
      <c r="C15139" s="189"/>
      <c r="D15139" s="189"/>
    </row>
    <row r="15140" spans="2:4">
      <c r="B15140" s="189"/>
      <c r="C15140" s="189"/>
      <c r="D15140" s="189"/>
    </row>
    <row r="15141" spans="2:4">
      <c r="B15141" s="189"/>
      <c r="C15141" s="189"/>
      <c r="D15141" s="189"/>
    </row>
    <row r="15142" spans="2:4">
      <c r="B15142" s="189"/>
      <c r="C15142" s="189"/>
      <c r="D15142" s="189"/>
    </row>
    <row r="15143" spans="2:4">
      <c r="B15143" s="189"/>
      <c r="C15143" s="189"/>
      <c r="D15143" s="189"/>
    </row>
    <row r="15144" spans="2:4">
      <c r="B15144" s="189"/>
      <c r="C15144" s="189"/>
      <c r="D15144" s="189"/>
    </row>
    <row r="15145" spans="2:4">
      <c r="B15145" s="189"/>
      <c r="C15145" s="189"/>
      <c r="D15145" s="189"/>
    </row>
    <row r="15146" spans="2:4">
      <c r="B15146" s="189"/>
      <c r="C15146" s="189"/>
      <c r="D15146" s="189"/>
    </row>
    <row r="15147" spans="2:4">
      <c r="B15147" s="189"/>
      <c r="C15147" s="189"/>
      <c r="D15147" s="189"/>
    </row>
    <row r="15148" spans="2:4">
      <c r="B15148" s="189"/>
      <c r="C15148" s="189"/>
      <c r="D15148" s="189"/>
    </row>
    <row r="15149" spans="2:4">
      <c r="B15149" s="189"/>
      <c r="C15149" s="189"/>
      <c r="D15149" s="189"/>
    </row>
    <row r="15150" spans="2:4">
      <c r="B15150" s="189"/>
      <c r="C15150" s="189"/>
      <c r="D15150" s="189"/>
    </row>
    <row r="15151" spans="2:4">
      <c r="B15151" s="189"/>
      <c r="C15151" s="189"/>
      <c r="D15151" s="189"/>
    </row>
    <row r="15152" spans="2:4">
      <c r="B15152" s="189"/>
      <c r="C15152" s="189"/>
      <c r="D15152" s="189"/>
    </row>
    <row r="15153" spans="2:4">
      <c r="B15153" s="189"/>
      <c r="C15153" s="189"/>
      <c r="D15153" s="189"/>
    </row>
    <row r="15154" spans="2:4">
      <c r="B15154" s="189"/>
      <c r="C15154" s="189"/>
      <c r="D15154" s="189"/>
    </row>
    <row r="15155" spans="2:4">
      <c r="B15155" s="189"/>
      <c r="C15155" s="189"/>
      <c r="D15155" s="189"/>
    </row>
    <row r="15156" spans="2:4">
      <c r="B15156" s="189"/>
      <c r="C15156" s="189"/>
      <c r="D15156" s="189"/>
    </row>
    <row r="15157" spans="2:4">
      <c r="B15157" s="189"/>
      <c r="C15157" s="189"/>
      <c r="D15157" s="189"/>
    </row>
    <row r="15158" spans="2:4">
      <c r="B15158" s="189"/>
      <c r="C15158" s="189"/>
      <c r="D15158" s="189"/>
    </row>
    <row r="15159" spans="2:4">
      <c r="B15159" s="189"/>
      <c r="C15159" s="189"/>
      <c r="D15159" s="189"/>
    </row>
    <row r="15160" spans="2:4">
      <c r="B15160" s="189"/>
      <c r="C15160" s="189"/>
      <c r="D15160" s="189"/>
    </row>
    <row r="15161" spans="2:4">
      <c r="B15161" s="189"/>
      <c r="C15161" s="189"/>
      <c r="D15161" s="189"/>
    </row>
    <row r="15162" spans="2:4">
      <c r="B15162" s="189"/>
      <c r="C15162" s="189"/>
      <c r="D15162" s="189"/>
    </row>
    <row r="15163" spans="2:4">
      <c r="B15163" s="189"/>
      <c r="C15163" s="189"/>
      <c r="D15163" s="189"/>
    </row>
    <row r="15164" spans="2:4">
      <c r="B15164" s="189"/>
      <c r="C15164" s="189"/>
      <c r="D15164" s="189"/>
    </row>
    <row r="15165" spans="2:4">
      <c r="B15165" s="189"/>
      <c r="C15165" s="189"/>
      <c r="D15165" s="189"/>
    </row>
    <row r="15166" spans="2:4">
      <c r="B15166" s="189"/>
      <c r="C15166" s="189"/>
      <c r="D15166" s="189"/>
    </row>
    <row r="15167" spans="2:4">
      <c r="B15167" s="189"/>
      <c r="C15167" s="189"/>
      <c r="D15167" s="189"/>
    </row>
    <row r="15168" spans="2:4">
      <c r="B15168" s="189"/>
      <c r="C15168" s="189"/>
      <c r="D15168" s="189"/>
    </row>
    <row r="15169" spans="2:4">
      <c r="B15169" s="189"/>
      <c r="C15169" s="189"/>
      <c r="D15169" s="189"/>
    </row>
    <row r="15170" spans="2:4">
      <c r="B15170" s="189"/>
      <c r="C15170" s="189"/>
      <c r="D15170" s="189"/>
    </row>
    <row r="15171" spans="2:4">
      <c r="B15171" s="189"/>
      <c r="C15171" s="189"/>
      <c r="D15171" s="189"/>
    </row>
    <row r="15172" spans="2:4">
      <c r="B15172" s="189"/>
      <c r="C15172" s="189"/>
      <c r="D15172" s="189"/>
    </row>
    <row r="15173" spans="2:4">
      <c r="B15173" s="189"/>
      <c r="C15173" s="189"/>
      <c r="D15173" s="189"/>
    </row>
    <row r="15174" spans="2:4">
      <c r="B15174" s="189"/>
      <c r="C15174" s="189"/>
      <c r="D15174" s="189"/>
    </row>
    <row r="15175" spans="2:4">
      <c r="B15175" s="189"/>
      <c r="C15175" s="189"/>
      <c r="D15175" s="189"/>
    </row>
    <row r="15176" spans="2:4">
      <c r="B15176" s="189"/>
      <c r="C15176" s="189"/>
      <c r="D15176" s="189"/>
    </row>
    <row r="15177" spans="2:4">
      <c r="B15177" s="189"/>
      <c r="C15177" s="189"/>
      <c r="D15177" s="189"/>
    </row>
    <row r="15178" spans="2:4">
      <c r="B15178" s="189"/>
      <c r="C15178" s="189"/>
      <c r="D15178" s="189"/>
    </row>
    <row r="15179" spans="2:4">
      <c r="B15179" s="189"/>
      <c r="C15179" s="189"/>
      <c r="D15179" s="189"/>
    </row>
    <row r="15180" spans="2:4">
      <c r="B15180" s="189"/>
      <c r="C15180" s="189"/>
      <c r="D15180" s="189"/>
    </row>
    <row r="15181" spans="2:4">
      <c r="B15181" s="189"/>
      <c r="C15181" s="189"/>
      <c r="D15181" s="189"/>
    </row>
    <row r="15182" spans="2:4">
      <c r="B15182" s="189"/>
      <c r="C15182" s="189"/>
      <c r="D15182" s="189"/>
    </row>
    <row r="15183" spans="2:4">
      <c r="B15183" s="189"/>
      <c r="C15183" s="189"/>
      <c r="D15183" s="189"/>
    </row>
    <row r="15184" spans="2:4">
      <c r="B15184" s="189"/>
      <c r="C15184" s="189"/>
      <c r="D15184" s="189"/>
    </row>
    <row r="15185" spans="2:4">
      <c r="B15185" s="189"/>
      <c r="C15185" s="189"/>
      <c r="D15185" s="189"/>
    </row>
    <row r="15186" spans="2:4">
      <c r="B15186" s="189"/>
      <c r="C15186" s="189"/>
      <c r="D15186" s="189"/>
    </row>
    <row r="15187" spans="2:4">
      <c r="B15187" s="189"/>
      <c r="C15187" s="189"/>
      <c r="D15187" s="189"/>
    </row>
    <row r="15188" spans="2:4">
      <c r="B15188" s="189"/>
      <c r="C15188" s="189"/>
      <c r="D15188" s="189"/>
    </row>
    <row r="15189" spans="2:4">
      <c r="B15189" s="189"/>
      <c r="C15189" s="189"/>
      <c r="D15189" s="189"/>
    </row>
    <row r="15190" spans="2:4">
      <c r="B15190" s="189"/>
      <c r="C15190" s="189"/>
      <c r="D15190" s="189"/>
    </row>
    <row r="15191" spans="2:4">
      <c r="B15191" s="189"/>
      <c r="C15191" s="189"/>
      <c r="D15191" s="189"/>
    </row>
    <row r="15192" spans="2:4">
      <c r="B15192" s="189"/>
      <c r="C15192" s="189"/>
      <c r="D15192" s="189"/>
    </row>
    <row r="15193" spans="2:4">
      <c r="B15193" s="189"/>
      <c r="C15193" s="189"/>
      <c r="D15193" s="189"/>
    </row>
    <row r="15194" spans="2:4">
      <c r="B15194" s="189"/>
      <c r="C15194" s="189"/>
      <c r="D15194" s="189"/>
    </row>
    <row r="15195" spans="2:4">
      <c r="B15195" s="189"/>
      <c r="C15195" s="189"/>
      <c r="D15195" s="189"/>
    </row>
    <row r="15196" spans="2:4">
      <c r="B15196" s="189"/>
      <c r="C15196" s="189"/>
      <c r="D15196" s="189"/>
    </row>
    <row r="15197" spans="2:4">
      <c r="B15197" s="189"/>
      <c r="C15197" s="189"/>
      <c r="D15197" s="189"/>
    </row>
    <row r="15198" spans="2:4">
      <c r="B15198" s="189"/>
      <c r="C15198" s="189"/>
      <c r="D15198" s="189"/>
    </row>
    <row r="15199" spans="2:4">
      <c r="B15199" s="189"/>
      <c r="C15199" s="189"/>
      <c r="D15199" s="189"/>
    </row>
    <row r="15200" spans="2:4">
      <c r="B15200" s="189"/>
      <c r="C15200" s="189"/>
      <c r="D15200" s="189"/>
    </row>
    <row r="15201" spans="2:4">
      <c r="B15201" s="189"/>
      <c r="C15201" s="189"/>
      <c r="D15201" s="189"/>
    </row>
    <row r="15202" spans="2:4">
      <c r="B15202" s="189"/>
      <c r="C15202" s="189"/>
      <c r="D15202" s="189"/>
    </row>
    <row r="15203" spans="2:4">
      <c r="B15203" s="189"/>
      <c r="C15203" s="189"/>
      <c r="D15203" s="189"/>
    </row>
    <row r="15204" spans="2:4">
      <c r="B15204" s="189"/>
      <c r="C15204" s="189"/>
      <c r="D15204" s="189"/>
    </row>
    <row r="15205" spans="2:4">
      <c r="B15205" s="189"/>
      <c r="C15205" s="189"/>
      <c r="D15205" s="189"/>
    </row>
    <row r="15206" spans="2:4">
      <c r="B15206" s="189"/>
      <c r="C15206" s="189"/>
      <c r="D15206" s="189"/>
    </row>
    <row r="15207" spans="2:4">
      <c r="B15207" s="189"/>
      <c r="C15207" s="189"/>
      <c r="D15207" s="189"/>
    </row>
    <row r="15208" spans="2:4">
      <c r="B15208" s="189"/>
      <c r="C15208" s="189"/>
      <c r="D15208" s="189"/>
    </row>
    <row r="15209" spans="2:4">
      <c r="B15209" s="189"/>
      <c r="C15209" s="189"/>
      <c r="D15209" s="189"/>
    </row>
    <row r="15210" spans="2:4">
      <c r="B15210" s="189"/>
      <c r="C15210" s="189"/>
      <c r="D15210" s="189"/>
    </row>
    <row r="15211" spans="2:4">
      <c r="B15211" s="189"/>
      <c r="C15211" s="189"/>
      <c r="D15211" s="189"/>
    </row>
    <row r="15212" spans="2:4">
      <c r="B15212" s="189"/>
      <c r="C15212" s="189"/>
      <c r="D15212" s="189"/>
    </row>
    <row r="15213" spans="2:4">
      <c r="B15213" s="189"/>
      <c r="C15213" s="189"/>
      <c r="D15213" s="189"/>
    </row>
    <row r="15214" spans="2:4">
      <c r="B15214" s="189"/>
      <c r="C15214" s="189"/>
      <c r="D15214" s="189"/>
    </row>
    <row r="15215" spans="2:4">
      <c r="B15215" s="189"/>
      <c r="C15215" s="189"/>
      <c r="D15215" s="189"/>
    </row>
    <row r="15216" spans="2:4">
      <c r="B15216" s="189"/>
      <c r="C15216" s="189"/>
      <c r="D15216" s="189"/>
    </row>
    <row r="15217" spans="2:4">
      <c r="B15217" s="189"/>
      <c r="C15217" s="189"/>
      <c r="D15217" s="189"/>
    </row>
    <row r="15218" spans="2:4">
      <c r="B15218" s="189"/>
      <c r="C15218" s="189"/>
      <c r="D15218" s="189"/>
    </row>
    <row r="15219" spans="2:4">
      <c r="B15219" s="189"/>
      <c r="C15219" s="189"/>
      <c r="D15219" s="189"/>
    </row>
    <row r="15220" spans="2:4">
      <c r="B15220" s="189"/>
      <c r="C15220" s="189"/>
      <c r="D15220" s="189"/>
    </row>
    <row r="15221" spans="2:4">
      <c r="B15221" s="189"/>
      <c r="C15221" s="189"/>
      <c r="D15221" s="189"/>
    </row>
    <row r="15222" spans="2:4">
      <c r="B15222" s="189"/>
      <c r="C15222" s="189"/>
      <c r="D15222" s="189"/>
    </row>
    <row r="15223" spans="2:4">
      <c r="B15223" s="189"/>
      <c r="C15223" s="189"/>
      <c r="D15223" s="189"/>
    </row>
    <row r="15224" spans="2:4">
      <c r="B15224" s="189"/>
      <c r="C15224" s="189"/>
      <c r="D15224" s="189"/>
    </row>
    <row r="15225" spans="2:4">
      <c r="B15225" s="189"/>
      <c r="C15225" s="189"/>
      <c r="D15225" s="189"/>
    </row>
    <row r="15226" spans="2:4">
      <c r="B15226" s="189"/>
      <c r="C15226" s="189"/>
      <c r="D15226" s="189"/>
    </row>
    <row r="15227" spans="2:4">
      <c r="B15227" s="189"/>
      <c r="C15227" s="189"/>
      <c r="D15227" s="189"/>
    </row>
    <row r="15228" spans="2:4">
      <c r="B15228" s="189"/>
      <c r="C15228" s="189"/>
      <c r="D15228" s="189"/>
    </row>
    <row r="15229" spans="2:4">
      <c r="B15229" s="189"/>
      <c r="C15229" s="189"/>
      <c r="D15229" s="189"/>
    </row>
    <row r="15230" spans="2:4">
      <c r="B15230" s="189"/>
      <c r="C15230" s="189"/>
      <c r="D15230" s="189"/>
    </row>
    <row r="15231" spans="2:4">
      <c r="B15231" s="189"/>
      <c r="C15231" s="189"/>
      <c r="D15231" s="189"/>
    </row>
    <row r="15232" spans="2:4">
      <c r="B15232" s="189"/>
      <c r="C15232" s="189"/>
      <c r="D15232" s="189"/>
    </row>
    <row r="15233" spans="2:4">
      <c r="B15233" s="189"/>
      <c r="C15233" s="189"/>
      <c r="D15233" s="189"/>
    </row>
    <row r="15234" spans="2:4">
      <c r="B15234" s="189"/>
      <c r="C15234" s="189"/>
      <c r="D15234" s="189"/>
    </row>
    <row r="15235" spans="2:4">
      <c r="B15235" s="189"/>
      <c r="C15235" s="189"/>
      <c r="D15235" s="189"/>
    </row>
    <row r="15236" spans="2:4">
      <c r="B15236" s="189"/>
      <c r="C15236" s="189"/>
      <c r="D15236" s="189"/>
    </row>
    <row r="15237" spans="2:4">
      <c r="B15237" s="189"/>
      <c r="C15237" s="189"/>
      <c r="D15237" s="189"/>
    </row>
    <row r="15238" spans="2:4">
      <c r="B15238" s="189"/>
      <c r="C15238" s="189"/>
      <c r="D15238" s="189"/>
    </row>
    <row r="15239" spans="2:4">
      <c r="B15239" s="189"/>
      <c r="C15239" s="189"/>
      <c r="D15239" s="189"/>
    </row>
    <row r="15240" spans="2:4">
      <c r="B15240" s="189"/>
      <c r="C15240" s="189"/>
      <c r="D15240" s="189"/>
    </row>
    <row r="15241" spans="2:4">
      <c r="B15241" s="189"/>
      <c r="C15241" s="189"/>
      <c r="D15241" s="189"/>
    </row>
    <row r="15242" spans="2:4">
      <c r="B15242" s="189"/>
      <c r="C15242" s="189"/>
      <c r="D15242" s="189"/>
    </row>
    <row r="15243" spans="2:4">
      <c r="B15243" s="189"/>
      <c r="C15243" s="189"/>
      <c r="D15243" s="189"/>
    </row>
    <row r="15244" spans="2:4">
      <c r="B15244" s="189"/>
      <c r="C15244" s="189"/>
      <c r="D15244" s="189"/>
    </row>
    <row r="15245" spans="2:4">
      <c r="B15245" s="189"/>
      <c r="C15245" s="189"/>
      <c r="D15245" s="189"/>
    </row>
    <row r="15246" spans="2:4">
      <c r="B15246" s="189"/>
      <c r="C15246" s="189"/>
      <c r="D15246" s="189"/>
    </row>
    <row r="15247" spans="2:4">
      <c r="B15247" s="189"/>
      <c r="C15247" s="189"/>
      <c r="D15247" s="189"/>
    </row>
    <row r="15248" spans="2:4">
      <c r="B15248" s="189"/>
      <c r="C15248" s="189"/>
      <c r="D15248" s="189"/>
    </row>
    <row r="15249" spans="2:4">
      <c r="B15249" s="189"/>
      <c r="C15249" s="189"/>
      <c r="D15249" s="189"/>
    </row>
    <row r="15250" spans="2:4">
      <c r="B15250" s="189"/>
      <c r="C15250" s="189"/>
      <c r="D15250" s="189"/>
    </row>
    <row r="15251" spans="2:4">
      <c r="B15251" s="189"/>
      <c r="C15251" s="189"/>
      <c r="D15251" s="189"/>
    </row>
    <row r="15252" spans="2:4">
      <c r="B15252" s="189"/>
      <c r="C15252" s="189"/>
      <c r="D15252" s="189"/>
    </row>
    <row r="15253" spans="2:4">
      <c r="B15253" s="189"/>
      <c r="C15253" s="189"/>
      <c r="D15253" s="189"/>
    </row>
    <row r="15254" spans="2:4">
      <c r="B15254" s="189"/>
      <c r="C15254" s="189"/>
      <c r="D15254" s="189"/>
    </row>
    <row r="15255" spans="2:4">
      <c r="B15255" s="189"/>
      <c r="C15255" s="189"/>
      <c r="D15255" s="189"/>
    </row>
    <row r="15256" spans="2:4">
      <c r="B15256" s="189"/>
      <c r="C15256" s="189"/>
      <c r="D15256" s="189"/>
    </row>
    <row r="15257" spans="2:4">
      <c r="B15257" s="189"/>
      <c r="C15257" s="189"/>
      <c r="D15257" s="189"/>
    </row>
    <row r="15258" spans="2:4">
      <c r="B15258" s="189"/>
      <c r="C15258" s="189"/>
      <c r="D15258" s="189"/>
    </row>
    <row r="15259" spans="2:4">
      <c r="B15259" s="189"/>
      <c r="C15259" s="189"/>
      <c r="D15259" s="189"/>
    </row>
    <row r="15260" spans="2:4">
      <c r="B15260" s="189"/>
      <c r="C15260" s="189"/>
      <c r="D15260" s="189"/>
    </row>
    <row r="15261" spans="2:4">
      <c r="B15261" s="189"/>
      <c r="C15261" s="189"/>
      <c r="D15261" s="189"/>
    </row>
    <row r="15262" spans="2:4">
      <c r="B15262" s="189"/>
      <c r="C15262" s="189"/>
      <c r="D15262" s="189"/>
    </row>
    <row r="15263" spans="2:4">
      <c r="B15263" s="189"/>
      <c r="C15263" s="189"/>
      <c r="D15263" s="189"/>
    </row>
    <row r="15264" spans="2:4">
      <c r="B15264" s="189"/>
      <c r="C15264" s="189"/>
      <c r="D15264" s="189"/>
    </row>
    <row r="15265" spans="2:4">
      <c r="B15265" s="189"/>
      <c r="C15265" s="189"/>
      <c r="D15265" s="189"/>
    </row>
    <row r="15266" spans="2:4">
      <c r="B15266" s="189"/>
      <c r="C15266" s="189"/>
      <c r="D15266" s="189"/>
    </row>
    <row r="15267" spans="2:4">
      <c r="B15267" s="189"/>
      <c r="C15267" s="189"/>
      <c r="D15267" s="189"/>
    </row>
    <row r="15268" spans="2:4">
      <c r="B15268" s="189"/>
      <c r="C15268" s="189"/>
      <c r="D15268" s="189"/>
    </row>
    <row r="15269" spans="2:4">
      <c r="B15269" s="189"/>
      <c r="C15269" s="189"/>
      <c r="D15269" s="189"/>
    </row>
    <row r="15270" spans="2:4">
      <c r="B15270" s="189"/>
      <c r="C15270" s="189"/>
      <c r="D15270" s="189"/>
    </row>
    <row r="15271" spans="2:4">
      <c r="B15271" s="189"/>
      <c r="C15271" s="189"/>
      <c r="D15271" s="189"/>
    </row>
    <row r="15272" spans="2:4">
      <c r="B15272" s="189"/>
      <c r="C15272" s="189"/>
      <c r="D15272" s="189"/>
    </row>
    <row r="15273" spans="2:4">
      <c r="B15273" s="189"/>
      <c r="C15273" s="189"/>
      <c r="D15273" s="189"/>
    </row>
    <row r="15274" spans="2:4">
      <c r="B15274" s="189"/>
      <c r="C15274" s="189"/>
      <c r="D15274" s="189"/>
    </row>
    <row r="15275" spans="2:4">
      <c r="B15275" s="189"/>
      <c r="C15275" s="189"/>
      <c r="D15275" s="189"/>
    </row>
    <row r="15276" spans="2:4">
      <c r="B15276" s="189"/>
      <c r="C15276" s="189"/>
      <c r="D15276" s="189"/>
    </row>
    <row r="15277" spans="2:4">
      <c r="B15277" s="189"/>
      <c r="C15277" s="189"/>
      <c r="D15277" s="189"/>
    </row>
    <row r="15278" spans="2:4">
      <c r="B15278" s="189"/>
      <c r="C15278" s="189"/>
      <c r="D15278" s="189"/>
    </row>
    <row r="15279" spans="2:4">
      <c r="B15279" s="189"/>
      <c r="C15279" s="189"/>
      <c r="D15279" s="189"/>
    </row>
    <row r="15280" spans="2:4">
      <c r="B15280" s="189"/>
      <c r="C15280" s="189"/>
      <c r="D15280" s="189"/>
    </row>
    <row r="15281" spans="2:4">
      <c r="B15281" s="189"/>
      <c r="C15281" s="189"/>
      <c r="D15281" s="189"/>
    </row>
    <row r="15282" spans="2:4">
      <c r="B15282" s="189"/>
      <c r="C15282" s="189"/>
      <c r="D15282" s="189"/>
    </row>
    <row r="15283" spans="2:4">
      <c r="B15283" s="189"/>
      <c r="C15283" s="189"/>
      <c r="D15283" s="189"/>
    </row>
    <row r="15284" spans="2:4">
      <c r="B15284" s="189"/>
      <c r="C15284" s="189"/>
      <c r="D15284" s="189"/>
    </row>
    <row r="15285" spans="2:4">
      <c r="B15285" s="189"/>
      <c r="C15285" s="189"/>
      <c r="D15285" s="189"/>
    </row>
    <row r="15286" spans="2:4">
      <c r="B15286" s="189"/>
      <c r="C15286" s="189"/>
      <c r="D15286" s="189"/>
    </row>
    <row r="15287" spans="2:4">
      <c r="B15287" s="189"/>
      <c r="C15287" s="189"/>
      <c r="D15287" s="189"/>
    </row>
    <row r="15288" spans="2:4">
      <c r="B15288" s="189"/>
      <c r="C15288" s="189"/>
      <c r="D15288" s="189"/>
    </row>
    <row r="15289" spans="2:4">
      <c r="B15289" s="189"/>
      <c r="C15289" s="189"/>
      <c r="D15289" s="189"/>
    </row>
    <row r="15290" spans="2:4">
      <c r="B15290" s="189"/>
      <c r="C15290" s="189"/>
      <c r="D15290" s="189"/>
    </row>
    <row r="15291" spans="2:4">
      <c r="B15291" s="189"/>
      <c r="C15291" s="189"/>
      <c r="D15291" s="189"/>
    </row>
    <row r="15292" spans="2:4">
      <c r="B15292" s="189"/>
      <c r="C15292" s="189"/>
      <c r="D15292" s="189"/>
    </row>
    <row r="15293" spans="2:4">
      <c r="B15293" s="189"/>
      <c r="C15293" s="189"/>
      <c r="D15293" s="189"/>
    </row>
    <row r="15294" spans="2:4">
      <c r="B15294" s="189"/>
      <c r="C15294" s="189"/>
      <c r="D15294" s="189"/>
    </row>
    <row r="15295" spans="2:4">
      <c r="B15295" s="189"/>
      <c r="C15295" s="189"/>
      <c r="D15295" s="189"/>
    </row>
    <row r="15296" spans="2:4">
      <c r="B15296" s="189"/>
      <c r="C15296" s="189"/>
      <c r="D15296" s="189"/>
    </row>
    <row r="15297" spans="2:4">
      <c r="B15297" s="189"/>
      <c r="C15297" s="189"/>
      <c r="D15297" s="189"/>
    </row>
    <row r="15298" spans="2:4">
      <c r="B15298" s="189"/>
      <c r="C15298" s="189"/>
      <c r="D15298" s="189"/>
    </row>
    <row r="15299" spans="2:4">
      <c r="B15299" s="189"/>
      <c r="C15299" s="189"/>
      <c r="D15299" s="189"/>
    </row>
    <row r="15300" spans="2:4">
      <c r="B15300" s="189"/>
      <c r="C15300" s="189"/>
      <c r="D15300" s="189"/>
    </row>
    <row r="15301" spans="2:4">
      <c r="B15301" s="189"/>
      <c r="C15301" s="189"/>
      <c r="D15301" s="189"/>
    </row>
    <row r="15302" spans="2:4">
      <c r="B15302" s="189"/>
      <c r="C15302" s="189"/>
      <c r="D15302" s="189"/>
    </row>
    <row r="15303" spans="2:4">
      <c r="B15303" s="189"/>
      <c r="C15303" s="189"/>
      <c r="D15303" s="189"/>
    </row>
    <row r="15304" spans="2:4">
      <c r="B15304" s="189"/>
      <c r="C15304" s="189"/>
      <c r="D15304" s="189"/>
    </row>
    <row r="15305" spans="2:4">
      <c r="B15305" s="189"/>
      <c r="C15305" s="189"/>
      <c r="D15305" s="189"/>
    </row>
    <row r="15306" spans="2:4">
      <c r="B15306" s="189"/>
      <c r="C15306" s="189"/>
      <c r="D15306" s="189"/>
    </row>
    <row r="15307" spans="2:4">
      <c r="B15307" s="189"/>
      <c r="C15307" s="189"/>
      <c r="D15307" s="189"/>
    </row>
    <row r="15308" spans="2:4">
      <c r="B15308" s="189"/>
      <c r="C15308" s="189"/>
      <c r="D15308" s="189"/>
    </row>
    <row r="15309" spans="2:4">
      <c r="B15309" s="189"/>
      <c r="C15309" s="189"/>
      <c r="D15309" s="189"/>
    </row>
    <row r="15310" spans="2:4">
      <c r="B15310" s="189"/>
      <c r="C15310" s="189"/>
      <c r="D15310" s="189"/>
    </row>
    <row r="15311" spans="2:4">
      <c r="B15311" s="189"/>
      <c r="C15311" s="189"/>
      <c r="D15311" s="189"/>
    </row>
    <row r="15312" spans="2:4">
      <c r="B15312" s="189"/>
      <c r="C15312" s="189"/>
      <c r="D15312" s="189"/>
    </row>
    <row r="15313" spans="2:4">
      <c r="B15313" s="189"/>
      <c r="C15313" s="189"/>
      <c r="D15313" s="189"/>
    </row>
    <row r="15314" spans="2:4">
      <c r="B15314" s="189"/>
      <c r="C15314" s="189"/>
      <c r="D15314" s="189"/>
    </row>
    <row r="15315" spans="2:4">
      <c r="B15315" s="189"/>
      <c r="C15315" s="189"/>
      <c r="D15315" s="189"/>
    </row>
    <row r="15316" spans="2:4">
      <c r="B15316" s="189"/>
      <c r="C15316" s="189"/>
      <c r="D15316" s="189"/>
    </row>
    <row r="15317" spans="2:4">
      <c r="B15317" s="189"/>
      <c r="C15317" s="189"/>
      <c r="D15317" s="189"/>
    </row>
    <row r="15318" spans="2:4">
      <c r="B15318" s="189"/>
      <c r="C15318" s="189"/>
      <c r="D15318" s="189"/>
    </row>
    <row r="15319" spans="2:4">
      <c r="B15319" s="189"/>
      <c r="C15319" s="189"/>
      <c r="D15319" s="189"/>
    </row>
    <row r="15320" spans="2:4">
      <c r="B15320" s="189"/>
      <c r="C15320" s="189"/>
      <c r="D15320" s="189"/>
    </row>
    <row r="15321" spans="2:4">
      <c r="B15321" s="189"/>
      <c r="C15321" s="189"/>
      <c r="D15321" s="189"/>
    </row>
    <row r="15322" spans="2:4">
      <c r="B15322" s="189"/>
      <c r="C15322" s="189"/>
      <c r="D15322" s="189"/>
    </row>
    <row r="15323" spans="2:4">
      <c r="B15323" s="189"/>
      <c r="C15323" s="189"/>
      <c r="D15323" s="189"/>
    </row>
    <row r="15324" spans="2:4">
      <c r="B15324" s="189"/>
      <c r="C15324" s="189"/>
      <c r="D15324" s="189"/>
    </row>
    <row r="15325" spans="2:4">
      <c r="B15325" s="189"/>
      <c r="C15325" s="189"/>
      <c r="D15325" s="189"/>
    </row>
    <row r="15326" spans="2:4">
      <c r="B15326" s="189"/>
      <c r="C15326" s="189"/>
      <c r="D15326" s="189"/>
    </row>
    <row r="15327" spans="2:4">
      <c r="B15327" s="189"/>
      <c r="C15327" s="189"/>
      <c r="D15327" s="189"/>
    </row>
    <row r="15328" spans="2:4">
      <c r="B15328" s="189"/>
      <c r="C15328" s="189"/>
      <c r="D15328" s="189"/>
    </row>
    <row r="15329" spans="2:4">
      <c r="B15329" s="189"/>
      <c r="C15329" s="189"/>
      <c r="D15329" s="189"/>
    </row>
    <row r="15330" spans="2:4">
      <c r="B15330" s="189"/>
      <c r="C15330" s="189"/>
      <c r="D15330" s="189"/>
    </row>
    <row r="15331" spans="2:4">
      <c r="B15331" s="189"/>
      <c r="C15331" s="189"/>
      <c r="D15331" s="189"/>
    </row>
    <row r="15332" spans="2:4">
      <c r="B15332" s="189"/>
      <c r="C15332" s="189"/>
      <c r="D15332" s="189"/>
    </row>
    <row r="15333" spans="2:4">
      <c r="B15333" s="189"/>
      <c r="C15333" s="189"/>
      <c r="D15333" s="189"/>
    </row>
    <row r="15334" spans="2:4">
      <c r="B15334" s="189"/>
      <c r="C15334" s="189"/>
      <c r="D15334" s="189"/>
    </row>
    <row r="15335" spans="2:4">
      <c r="B15335" s="189"/>
      <c r="C15335" s="189"/>
      <c r="D15335" s="189"/>
    </row>
    <row r="15336" spans="2:4">
      <c r="B15336" s="189"/>
      <c r="C15336" s="189"/>
      <c r="D15336" s="189"/>
    </row>
    <row r="15337" spans="2:4">
      <c r="B15337" s="189"/>
      <c r="C15337" s="189"/>
      <c r="D15337" s="189"/>
    </row>
    <row r="15338" spans="2:4">
      <c r="B15338" s="189"/>
      <c r="C15338" s="189"/>
      <c r="D15338" s="189"/>
    </row>
    <row r="15339" spans="2:4">
      <c r="B15339" s="189"/>
      <c r="C15339" s="189"/>
      <c r="D15339" s="189"/>
    </row>
    <row r="15340" spans="2:4">
      <c r="B15340" s="189"/>
      <c r="C15340" s="189"/>
      <c r="D15340" s="189"/>
    </row>
    <row r="15341" spans="2:4">
      <c r="B15341" s="189"/>
      <c r="C15341" s="189"/>
      <c r="D15341" s="189"/>
    </row>
    <row r="15342" spans="2:4">
      <c r="B15342" s="189"/>
      <c r="C15342" s="189"/>
      <c r="D15342" s="189"/>
    </row>
    <row r="15343" spans="2:4">
      <c r="B15343" s="189"/>
      <c r="C15343" s="189"/>
      <c r="D15343" s="189"/>
    </row>
    <row r="15344" spans="2:4">
      <c r="B15344" s="189"/>
      <c r="C15344" s="189"/>
      <c r="D15344" s="189"/>
    </row>
    <row r="15345" spans="2:4">
      <c r="B15345" s="189"/>
      <c r="C15345" s="189"/>
      <c r="D15345" s="189"/>
    </row>
    <row r="15346" spans="2:4">
      <c r="B15346" s="189"/>
      <c r="C15346" s="189"/>
      <c r="D15346" s="189"/>
    </row>
    <row r="15347" spans="2:4">
      <c r="B15347" s="189"/>
      <c r="C15347" s="189"/>
      <c r="D15347" s="189"/>
    </row>
    <row r="15348" spans="2:4">
      <c r="B15348" s="189"/>
      <c r="C15348" s="189"/>
      <c r="D15348" s="189"/>
    </row>
    <row r="15349" spans="2:4">
      <c r="B15349" s="189"/>
      <c r="C15349" s="189"/>
      <c r="D15349" s="189"/>
    </row>
    <row r="15350" spans="2:4">
      <c r="B15350" s="189"/>
      <c r="C15350" s="189"/>
      <c r="D15350" s="189"/>
    </row>
    <row r="15351" spans="2:4">
      <c r="B15351" s="189"/>
      <c r="C15351" s="189"/>
      <c r="D15351" s="189"/>
    </row>
    <row r="15352" spans="2:4">
      <c r="B15352" s="189"/>
      <c r="C15352" s="189"/>
      <c r="D15352" s="189"/>
    </row>
    <row r="15353" spans="2:4">
      <c r="B15353" s="189"/>
      <c r="C15353" s="189"/>
      <c r="D15353" s="189"/>
    </row>
    <row r="15354" spans="2:4">
      <c r="B15354" s="189"/>
      <c r="C15354" s="189"/>
      <c r="D15354" s="189"/>
    </row>
    <row r="15355" spans="2:4">
      <c r="B15355" s="189"/>
      <c r="C15355" s="189"/>
      <c r="D15355" s="189"/>
    </row>
    <row r="15356" spans="2:4">
      <c r="B15356" s="189"/>
      <c r="C15356" s="189"/>
      <c r="D15356" s="189"/>
    </row>
    <row r="15357" spans="2:4">
      <c r="B15357" s="189"/>
      <c r="C15357" s="189"/>
      <c r="D15357" s="189"/>
    </row>
    <row r="15358" spans="2:4">
      <c r="B15358" s="189"/>
      <c r="C15358" s="189"/>
      <c r="D15358" s="189"/>
    </row>
    <row r="15359" spans="2:4">
      <c r="B15359" s="189"/>
      <c r="C15359" s="189"/>
      <c r="D15359" s="189"/>
    </row>
    <row r="15360" spans="2:4">
      <c r="B15360" s="189"/>
      <c r="C15360" s="189"/>
      <c r="D15360" s="189"/>
    </row>
    <row r="15361" spans="2:4">
      <c r="B15361" s="189"/>
      <c r="C15361" s="189"/>
      <c r="D15361" s="189"/>
    </row>
    <row r="15362" spans="2:4">
      <c r="B15362" s="189"/>
      <c r="C15362" s="189"/>
      <c r="D15362" s="189"/>
    </row>
    <row r="15363" spans="2:4">
      <c r="B15363" s="189"/>
      <c r="C15363" s="189"/>
      <c r="D15363" s="189"/>
    </row>
    <row r="15364" spans="2:4">
      <c r="B15364" s="189"/>
      <c r="C15364" s="189"/>
      <c r="D15364" s="189"/>
    </row>
    <row r="15365" spans="2:4">
      <c r="B15365" s="189"/>
      <c r="C15365" s="189"/>
      <c r="D15365" s="189"/>
    </row>
    <row r="15366" spans="2:4">
      <c r="B15366" s="189"/>
      <c r="C15366" s="189"/>
      <c r="D15366" s="189"/>
    </row>
    <row r="15367" spans="2:4">
      <c r="B15367" s="189"/>
      <c r="C15367" s="189"/>
      <c r="D15367" s="189"/>
    </row>
    <row r="15368" spans="2:4">
      <c r="B15368" s="189"/>
      <c r="C15368" s="189"/>
      <c r="D15368" s="189"/>
    </row>
    <row r="15369" spans="2:4">
      <c r="B15369" s="189"/>
      <c r="C15369" s="189"/>
      <c r="D15369" s="189"/>
    </row>
    <row r="15370" spans="2:4">
      <c r="B15370" s="189"/>
      <c r="C15370" s="189"/>
      <c r="D15370" s="189"/>
    </row>
    <row r="15371" spans="2:4">
      <c r="B15371" s="189"/>
      <c r="C15371" s="189"/>
      <c r="D15371" s="189"/>
    </row>
    <row r="15372" spans="2:4">
      <c r="B15372" s="189"/>
      <c r="C15372" s="189"/>
      <c r="D15372" s="189"/>
    </row>
    <row r="15373" spans="2:4">
      <c r="B15373" s="189"/>
      <c r="C15373" s="189"/>
      <c r="D15373" s="189"/>
    </row>
    <row r="15374" spans="2:4">
      <c r="B15374" s="189"/>
      <c r="C15374" s="189"/>
      <c r="D15374" s="189"/>
    </row>
    <row r="15375" spans="2:4">
      <c r="B15375" s="189"/>
      <c r="C15375" s="189"/>
      <c r="D15375" s="189"/>
    </row>
    <row r="15376" spans="2:4">
      <c r="B15376" s="189"/>
      <c r="C15376" s="189"/>
      <c r="D15376" s="189"/>
    </row>
    <row r="15377" spans="2:4">
      <c r="B15377" s="189"/>
      <c r="C15377" s="189"/>
      <c r="D15377" s="189"/>
    </row>
    <row r="15378" spans="2:4">
      <c r="B15378" s="189"/>
      <c r="C15378" s="189"/>
      <c r="D15378" s="189"/>
    </row>
    <row r="15379" spans="2:4">
      <c r="B15379" s="189"/>
      <c r="C15379" s="189"/>
      <c r="D15379" s="189"/>
    </row>
    <row r="15380" spans="2:4">
      <c r="B15380" s="189"/>
      <c r="C15380" s="189"/>
      <c r="D15380" s="189"/>
    </row>
    <row r="15381" spans="2:4">
      <c r="B15381" s="189"/>
      <c r="C15381" s="189"/>
      <c r="D15381" s="189"/>
    </row>
    <row r="15382" spans="2:4">
      <c r="B15382" s="189"/>
      <c r="C15382" s="189"/>
      <c r="D15382" s="189"/>
    </row>
    <row r="15383" spans="2:4">
      <c r="B15383" s="189"/>
      <c r="C15383" s="189"/>
      <c r="D15383" s="189"/>
    </row>
    <row r="15384" spans="2:4">
      <c r="B15384" s="189"/>
      <c r="C15384" s="189"/>
      <c r="D15384" s="189"/>
    </row>
    <row r="15385" spans="2:4">
      <c r="B15385" s="189"/>
      <c r="C15385" s="189"/>
      <c r="D15385" s="189"/>
    </row>
    <row r="15386" spans="2:4">
      <c r="B15386" s="189"/>
      <c r="C15386" s="189"/>
      <c r="D15386" s="189"/>
    </row>
    <row r="15387" spans="2:4">
      <c r="B15387" s="189"/>
      <c r="C15387" s="189"/>
      <c r="D15387" s="189"/>
    </row>
    <row r="15388" spans="2:4">
      <c r="B15388" s="189"/>
      <c r="C15388" s="189"/>
      <c r="D15388" s="189"/>
    </row>
    <row r="15389" spans="2:4">
      <c r="B15389" s="189"/>
      <c r="C15389" s="189"/>
      <c r="D15389" s="189"/>
    </row>
    <row r="15390" spans="2:4">
      <c r="B15390" s="189"/>
      <c r="C15390" s="189"/>
      <c r="D15390" s="189"/>
    </row>
    <row r="15391" spans="2:4">
      <c r="B15391" s="189"/>
      <c r="C15391" s="189"/>
      <c r="D15391" s="189"/>
    </row>
    <row r="15392" spans="2:4">
      <c r="B15392" s="189"/>
      <c r="C15392" s="189"/>
      <c r="D15392" s="189"/>
    </row>
    <row r="15393" spans="2:4">
      <c r="B15393" s="189"/>
      <c r="C15393" s="189"/>
      <c r="D15393" s="189"/>
    </row>
    <row r="15394" spans="2:4">
      <c r="B15394" s="189"/>
      <c r="C15394" s="189"/>
      <c r="D15394" s="189"/>
    </row>
    <row r="15395" spans="2:4">
      <c r="B15395" s="189"/>
      <c r="C15395" s="189"/>
      <c r="D15395" s="189"/>
    </row>
    <row r="15396" spans="2:4">
      <c r="B15396" s="189"/>
      <c r="C15396" s="189"/>
      <c r="D15396" s="189"/>
    </row>
    <row r="15397" spans="2:4">
      <c r="B15397" s="189"/>
      <c r="C15397" s="189"/>
      <c r="D15397" s="189"/>
    </row>
    <row r="15398" spans="2:4">
      <c r="B15398" s="189"/>
      <c r="C15398" s="189"/>
      <c r="D15398" s="189"/>
    </row>
    <row r="15399" spans="2:4">
      <c r="B15399" s="189"/>
      <c r="C15399" s="189"/>
      <c r="D15399" s="189"/>
    </row>
    <row r="15400" spans="2:4">
      <c r="B15400" s="189"/>
      <c r="C15400" s="189"/>
      <c r="D15400" s="189"/>
    </row>
    <row r="15401" spans="2:4">
      <c r="B15401" s="189"/>
      <c r="C15401" s="189"/>
      <c r="D15401" s="189"/>
    </row>
    <row r="15402" spans="2:4">
      <c r="B15402" s="189"/>
      <c r="C15402" s="189"/>
      <c r="D15402" s="189"/>
    </row>
    <row r="15403" spans="2:4">
      <c r="B15403" s="189"/>
      <c r="C15403" s="189"/>
      <c r="D15403" s="189"/>
    </row>
    <row r="15404" spans="2:4">
      <c r="B15404" s="189"/>
      <c r="C15404" s="189"/>
      <c r="D15404" s="189"/>
    </row>
    <row r="15405" spans="2:4">
      <c r="B15405" s="189"/>
      <c r="C15405" s="189"/>
      <c r="D15405" s="189"/>
    </row>
    <row r="15406" spans="2:4">
      <c r="B15406" s="189"/>
      <c r="C15406" s="189"/>
      <c r="D15406" s="189"/>
    </row>
    <row r="15407" spans="2:4">
      <c r="B15407" s="189"/>
      <c r="C15407" s="189"/>
      <c r="D15407" s="189"/>
    </row>
    <row r="15408" spans="2:4">
      <c r="B15408" s="189"/>
      <c r="C15408" s="189"/>
      <c r="D15408" s="189"/>
    </row>
    <row r="15409" spans="2:4">
      <c r="B15409" s="189"/>
      <c r="C15409" s="189"/>
      <c r="D15409" s="189"/>
    </row>
    <row r="15410" spans="2:4">
      <c r="B15410" s="189"/>
      <c r="C15410" s="189"/>
      <c r="D15410" s="189"/>
    </row>
    <row r="15411" spans="2:4">
      <c r="B15411" s="189"/>
      <c r="C15411" s="189"/>
      <c r="D15411" s="189"/>
    </row>
    <row r="15412" spans="2:4">
      <c r="B15412" s="189"/>
      <c r="C15412" s="189"/>
      <c r="D15412" s="189"/>
    </row>
    <row r="15413" spans="2:4">
      <c r="B15413" s="189"/>
      <c r="C15413" s="189"/>
      <c r="D15413" s="189"/>
    </row>
    <row r="15414" spans="2:4">
      <c r="B15414" s="189"/>
      <c r="C15414" s="189"/>
      <c r="D15414" s="189"/>
    </row>
    <row r="15415" spans="2:4">
      <c r="B15415" s="189"/>
      <c r="C15415" s="189"/>
      <c r="D15415" s="189"/>
    </row>
    <row r="15416" spans="2:4">
      <c r="B15416" s="189"/>
      <c r="C15416" s="189"/>
      <c r="D15416" s="189"/>
    </row>
    <row r="15417" spans="2:4">
      <c r="B15417" s="189"/>
      <c r="C15417" s="189"/>
      <c r="D15417" s="189"/>
    </row>
    <row r="15418" spans="2:4">
      <c r="B15418" s="189"/>
      <c r="C15418" s="189"/>
      <c r="D15418" s="189"/>
    </row>
    <row r="15419" spans="2:4">
      <c r="B15419" s="189"/>
      <c r="C15419" s="189"/>
      <c r="D15419" s="189"/>
    </row>
    <row r="15420" spans="2:4">
      <c r="B15420" s="189"/>
      <c r="C15420" s="189"/>
      <c r="D15420" s="189"/>
    </row>
    <row r="15421" spans="2:4">
      <c r="B15421" s="189"/>
      <c r="C15421" s="189"/>
      <c r="D15421" s="189"/>
    </row>
    <row r="15422" spans="2:4">
      <c r="B15422" s="189"/>
      <c r="C15422" s="189"/>
      <c r="D15422" s="189"/>
    </row>
    <row r="15423" spans="2:4">
      <c r="B15423" s="189"/>
      <c r="C15423" s="189"/>
      <c r="D15423" s="189"/>
    </row>
    <row r="15424" spans="2:4">
      <c r="B15424" s="189"/>
      <c r="C15424" s="189"/>
      <c r="D15424" s="189"/>
    </row>
    <row r="15425" spans="2:4">
      <c r="B15425" s="189"/>
      <c r="C15425" s="189"/>
      <c r="D15425" s="189"/>
    </row>
    <row r="15426" spans="2:4">
      <c r="B15426" s="189"/>
      <c r="C15426" s="189"/>
      <c r="D15426" s="189"/>
    </row>
    <row r="15427" spans="2:4">
      <c r="B15427" s="189"/>
      <c r="C15427" s="189"/>
      <c r="D15427" s="189"/>
    </row>
    <row r="15428" spans="2:4">
      <c r="B15428" s="189"/>
      <c r="C15428" s="189"/>
      <c r="D15428" s="189"/>
    </row>
    <row r="15429" spans="2:4">
      <c r="B15429" s="189"/>
      <c r="C15429" s="189"/>
      <c r="D15429" s="189"/>
    </row>
    <row r="15430" spans="2:4">
      <c r="B15430" s="189"/>
      <c r="C15430" s="189"/>
      <c r="D15430" s="189"/>
    </row>
    <row r="15431" spans="2:4">
      <c r="B15431" s="189"/>
      <c r="C15431" s="189"/>
      <c r="D15431" s="189"/>
    </row>
    <row r="15432" spans="2:4">
      <c r="B15432" s="189"/>
      <c r="C15432" s="189"/>
      <c r="D15432" s="189"/>
    </row>
    <row r="15433" spans="2:4">
      <c r="B15433" s="189"/>
      <c r="C15433" s="189"/>
      <c r="D15433" s="189"/>
    </row>
    <row r="15434" spans="2:4">
      <c r="B15434" s="189"/>
      <c r="C15434" s="189"/>
      <c r="D15434" s="189"/>
    </row>
    <row r="15435" spans="2:4">
      <c r="B15435" s="189"/>
      <c r="C15435" s="189"/>
      <c r="D15435" s="189"/>
    </row>
    <row r="15436" spans="2:4">
      <c r="B15436" s="189"/>
      <c r="C15436" s="189"/>
      <c r="D15436" s="189"/>
    </row>
    <row r="15437" spans="2:4">
      <c r="B15437" s="189"/>
      <c r="C15437" s="189"/>
      <c r="D15437" s="189"/>
    </row>
    <row r="15438" spans="2:4">
      <c r="B15438" s="189"/>
      <c r="C15438" s="189"/>
      <c r="D15438" s="189"/>
    </row>
    <row r="15439" spans="2:4">
      <c r="B15439" s="189"/>
      <c r="C15439" s="189"/>
      <c r="D15439" s="189"/>
    </row>
    <row r="15440" spans="2:4">
      <c r="B15440" s="189"/>
      <c r="C15440" s="189"/>
      <c r="D15440" s="189"/>
    </row>
    <row r="15441" spans="2:4">
      <c r="B15441" s="189"/>
      <c r="C15441" s="189"/>
      <c r="D15441" s="189"/>
    </row>
    <row r="15442" spans="2:4">
      <c r="B15442" s="189"/>
      <c r="C15442" s="189"/>
      <c r="D15442" s="189"/>
    </row>
    <row r="15443" spans="2:4">
      <c r="B15443" s="189"/>
      <c r="C15443" s="189"/>
      <c r="D15443" s="189"/>
    </row>
    <row r="15444" spans="2:4">
      <c r="B15444" s="189"/>
      <c r="C15444" s="189"/>
      <c r="D15444" s="189"/>
    </row>
    <row r="15445" spans="2:4">
      <c r="B15445" s="189"/>
      <c r="C15445" s="189"/>
      <c r="D15445" s="189"/>
    </row>
    <row r="15446" spans="2:4">
      <c r="B15446" s="189"/>
      <c r="C15446" s="189"/>
      <c r="D15446" s="189"/>
    </row>
    <row r="15447" spans="2:4">
      <c r="B15447" s="189"/>
      <c r="C15447" s="189"/>
      <c r="D15447" s="189"/>
    </row>
    <row r="15448" spans="2:4">
      <c r="B15448" s="189"/>
      <c r="C15448" s="189"/>
      <c r="D15448" s="189"/>
    </row>
    <row r="15449" spans="2:4">
      <c r="B15449" s="189"/>
      <c r="C15449" s="189"/>
      <c r="D15449" s="189"/>
    </row>
    <row r="15450" spans="2:4">
      <c r="B15450" s="189"/>
      <c r="C15450" s="189"/>
      <c r="D15450" s="189"/>
    </row>
    <row r="15451" spans="2:4">
      <c r="B15451" s="189"/>
      <c r="C15451" s="189"/>
      <c r="D15451" s="189"/>
    </row>
    <row r="15452" spans="2:4">
      <c r="B15452" s="189"/>
      <c r="C15452" s="189"/>
      <c r="D15452" s="189"/>
    </row>
    <row r="15453" spans="2:4">
      <c r="B15453" s="189"/>
      <c r="C15453" s="189"/>
      <c r="D15453" s="189"/>
    </row>
    <row r="15454" spans="2:4">
      <c r="B15454" s="189"/>
      <c r="C15454" s="189"/>
      <c r="D15454" s="189"/>
    </row>
    <row r="15455" spans="2:4">
      <c r="B15455" s="189"/>
      <c r="C15455" s="189"/>
      <c r="D15455" s="189"/>
    </row>
    <row r="15456" spans="2:4">
      <c r="B15456" s="189"/>
      <c r="C15456" s="189"/>
      <c r="D15456" s="189"/>
    </row>
    <row r="15457" spans="2:4">
      <c r="B15457" s="189"/>
      <c r="C15457" s="189"/>
      <c r="D15457" s="189"/>
    </row>
    <row r="15458" spans="2:4">
      <c r="B15458" s="189"/>
      <c r="C15458" s="189"/>
      <c r="D15458" s="189"/>
    </row>
    <row r="15459" spans="2:4">
      <c r="B15459" s="189"/>
      <c r="C15459" s="189"/>
      <c r="D15459" s="189"/>
    </row>
    <row r="15460" spans="2:4">
      <c r="B15460" s="189"/>
      <c r="C15460" s="189"/>
      <c r="D15460" s="189"/>
    </row>
    <row r="15461" spans="2:4">
      <c r="B15461" s="189"/>
      <c r="C15461" s="189"/>
      <c r="D15461" s="189"/>
    </row>
    <row r="15462" spans="2:4">
      <c r="B15462" s="189"/>
      <c r="C15462" s="189"/>
      <c r="D15462" s="189"/>
    </row>
    <row r="15463" spans="2:4">
      <c r="B15463" s="189"/>
      <c r="C15463" s="189"/>
      <c r="D15463" s="189"/>
    </row>
    <row r="15464" spans="2:4">
      <c r="B15464" s="189"/>
      <c r="C15464" s="189"/>
      <c r="D15464" s="189"/>
    </row>
    <row r="15465" spans="2:4">
      <c r="B15465" s="189"/>
      <c r="C15465" s="189"/>
      <c r="D15465" s="189"/>
    </row>
    <row r="15466" spans="2:4">
      <c r="B15466" s="189"/>
      <c r="C15466" s="189"/>
      <c r="D15466" s="189"/>
    </row>
    <row r="15467" spans="2:4">
      <c r="B15467" s="189"/>
      <c r="C15467" s="189"/>
      <c r="D15467" s="189"/>
    </row>
    <row r="15468" spans="2:4">
      <c r="B15468" s="189"/>
      <c r="C15468" s="189"/>
      <c r="D15468" s="189"/>
    </row>
    <row r="15469" spans="2:4">
      <c r="B15469" s="189"/>
      <c r="C15469" s="189"/>
      <c r="D15469" s="189"/>
    </row>
    <row r="15470" spans="2:4">
      <c r="B15470" s="189"/>
      <c r="C15470" s="189"/>
      <c r="D15470" s="189"/>
    </row>
    <row r="15471" spans="2:4">
      <c r="B15471" s="189"/>
      <c r="C15471" s="189"/>
      <c r="D15471" s="189"/>
    </row>
    <row r="15472" spans="2:4">
      <c r="B15472" s="189"/>
      <c r="C15472" s="189"/>
      <c r="D15472" s="189"/>
    </row>
    <row r="15473" spans="2:4">
      <c r="B15473" s="189"/>
      <c r="C15473" s="189"/>
      <c r="D15473" s="189"/>
    </row>
    <row r="15474" spans="2:4">
      <c r="B15474" s="189"/>
      <c r="C15474" s="189"/>
      <c r="D15474" s="189"/>
    </row>
    <row r="15475" spans="2:4">
      <c r="B15475" s="189"/>
      <c r="C15475" s="189"/>
      <c r="D15475" s="189"/>
    </row>
    <row r="15476" spans="2:4">
      <c r="B15476" s="189"/>
      <c r="C15476" s="189"/>
      <c r="D15476" s="189"/>
    </row>
    <row r="15477" spans="2:4">
      <c r="B15477" s="189"/>
      <c r="C15477" s="189"/>
      <c r="D15477" s="189"/>
    </row>
    <row r="15478" spans="2:4">
      <c r="B15478" s="189"/>
      <c r="C15478" s="189"/>
      <c r="D15478" s="189"/>
    </row>
    <row r="15479" spans="2:4">
      <c r="B15479" s="189"/>
      <c r="C15479" s="189"/>
      <c r="D15479" s="189"/>
    </row>
    <row r="15480" spans="2:4">
      <c r="B15480" s="189"/>
      <c r="C15480" s="189"/>
      <c r="D15480" s="189"/>
    </row>
    <row r="15481" spans="2:4">
      <c r="B15481" s="189"/>
      <c r="C15481" s="189"/>
      <c r="D15481" s="189"/>
    </row>
    <row r="15482" spans="2:4">
      <c r="B15482" s="189"/>
      <c r="C15482" s="189"/>
      <c r="D15482" s="189"/>
    </row>
    <row r="15483" spans="2:4">
      <c r="B15483" s="189"/>
      <c r="C15483" s="189"/>
      <c r="D15483" s="189"/>
    </row>
    <row r="15484" spans="2:4">
      <c r="B15484" s="189"/>
      <c r="C15484" s="189"/>
      <c r="D15484" s="189"/>
    </row>
    <row r="15485" spans="2:4">
      <c r="B15485" s="189"/>
      <c r="C15485" s="189"/>
      <c r="D15485" s="189"/>
    </row>
    <row r="15486" spans="2:4">
      <c r="B15486" s="189"/>
      <c r="C15486" s="189"/>
      <c r="D15486" s="189"/>
    </row>
    <row r="15487" spans="2:4">
      <c r="B15487" s="189"/>
      <c r="C15487" s="189"/>
      <c r="D15487" s="189"/>
    </row>
    <row r="15488" spans="2:4">
      <c r="B15488" s="189"/>
      <c r="C15488" s="189"/>
      <c r="D15488" s="189"/>
    </row>
    <row r="15489" spans="2:4">
      <c r="B15489" s="189"/>
      <c r="C15489" s="189"/>
      <c r="D15489" s="189"/>
    </row>
    <row r="15490" spans="2:4">
      <c r="B15490" s="189"/>
      <c r="C15490" s="189"/>
      <c r="D15490" s="189"/>
    </row>
    <row r="15491" spans="2:4">
      <c r="B15491" s="189"/>
      <c r="C15491" s="189"/>
      <c r="D15491" s="189"/>
    </row>
    <row r="15492" spans="2:4">
      <c r="B15492" s="189"/>
      <c r="C15492" s="189"/>
      <c r="D15492" s="189"/>
    </row>
    <row r="15493" spans="2:4">
      <c r="B15493" s="189"/>
      <c r="C15493" s="189"/>
      <c r="D15493" s="189"/>
    </row>
    <row r="15494" spans="2:4">
      <c r="B15494" s="189"/>
      <c r="C15494" s="189"/>
      <c r="D15494" s="189"/>
    </row>
    <row r="15495" spans="2:4">
      <c r="B15495" s="189"/>
      <c r="C15495" s="189"/>
      <c r="D15495" s="189"/>
    </row>
    <row r="15496" spans="2:4">
      <c r="B15496" s="189"/>
      <c r="C15496" s="189"/>
      <c r="D15496" s="189"/>
    </row>
    <row r="15497" spans="2:4">
      <c r="B15497" s="189"/>
      <c r="C15497" s="189"/>
      <c r="D15497" s="189"/>
    </row>
    <row r="15498" spans="2:4">
      <c r="B15498" s="189"/>
      <c r="C15498" s="189"/>
      <c r="D15498" s="189"/>
    </row>
    <row r="15499" spans="2:4">
      <c r="B15499" s="189"/>
      <c r="C15499" s="189"/>
      <c r="D15499" s="189"/>
    </row>
    <row r="15500" spans="2:4">
      <c r="B15500" s="189"/>
      <c r="C15500" s="189"/>
      <c r="D15500" s="189"/>
    </row>
    <row r="15501" spans="2:4">
      <c r="B15501" s="189"/>
      <c r="C15501" s="189"/>
      <c r="D15501" s="189"/>
    </row>
    <row r="15502" spans="2:4">
      <c r="B15502" s="189"/>
      <c r="C15502" s="189"/>
      <c r="D15502" s="189"/>
    </row>
    <row r="15503" spans="2:4">
      <c r="B15503" s="189"/>
      <c r="C15503" s="189"/>
      <c r="D15503" s="189"/>
    </row>
    <row r="15504" spans="2:4">
      <c r="B15504" s="189"/>
      <c r="C15504" s="189"/>
      <c r="D15504" s="189"/>
    </row>
    <row r="15505" spans="2:4">
      <c r="B15505" s="189"/>
      <c r="C15505" s="189"/>
      <c r="D15505" s="189"/>
    </row>
    <row r="15506" spans="2:4">
      <c r="B15506" s="189"/>
      <c r="C15506" s="189"/>
      <c r="D15506" s="189"/>
    </row>
    <row r="15507" spans="2:4">
      <c r="B15507" s="189"/>
      <c r="C15507" s="189"/>
      <c r="D15507" s="189"/>
    </row>
    <row r="15508" spans="2:4">
      <c r="B15508" s="189"/>
      <c r="C15508" s="189"/>
      <c r="D15508" s="189"/>
    </row>
    <row r="15509" spans="2:4">
      <c r="B15509" s="189"/>
      <c r="C15509" s="189"/>
      <c r="D15509" s="189"/>
    </row>
    <row r="15510" spans="2:4">
      <c r="B15510" s="189"/>
      <c r="C15510" s="189"/>
      <c r="D15510" s="189"/>
    </row>
    <row r="15511" spans="2:4">
      <c r="B15511" s="189"/>
      <c r="C15511" s="189"/>
      <c r="D15511" s="189"/>
    </row>
    <row r="15512" spans="2:4">
      <c r="B15512" s="189"/>
      <c r="C15512" s="189"/>
      <c r="D15512" s="189"/>
    </row>
    <row r="15513" spans="2:4">
      <c r="B15513" s="189"/>
      <c r="C15513" s="189"/>
      <c r="D15513" s="189"/>
    </row>
    <row r="15514" spans="2:4">
      <c r="B15514" s="189"/>
      <c r="C15514" s="189"/>
      <c r="D15514" s="189"/>
    </row>
    <row r="15515" spans="2:4">
      <c r="B15515" s="189"/>
      <c r="C15515" s="189"/>
      <c r="D15515" s="189"/>
    </row>
    <row r="15516" spans="2:4">
      <c r="B15516" s="189"/>
      <c r="C15516" s="189"/>
      <c r="D15516" s="189"/>
    </row>
    <row r="15517" spans="2:4">
      <c r="B15517" s="189"/>
      <c r="C15517" s="189"/>
      <c r="D15517" s="189"/>
    </row>
    <row r="15518" spans="2:4">
      <c r="B15518" s="189"/>
      <c r="C15518" s="189"/>
      <c r="D15518" s="189"/>
    </row>
    <row r="15519" spans="2:4">
      <c r="B15519" s="189"/>
      <c r="C15519" s="189"/>
      <c r="D15519" s="189"/>
    </row>
    <row r="15520" spans="2:4">
      <c r="B15520" s="189"/>
      <c r="C15520" s="189"/>
      <c r="D15520" s="189"/>
    </row>
    <row r="15521" spans="2:4">
      <c r="B15521" s="189"/>
      <c r="C15521" s="189"/>
      <c r="D15521" s="189"/>
    </row>
    <row r="15522" spans="2:4">
      <c r="B15522" s="189"/>
      <c r="C15522" s="189"/>
      <c r="D15522" s="189"/>
    </row>
    <row r="15523" spans="2:4">
      <c r="B15523" s="189"/>
      <c r="C15523" s="189"/>
      <c r="D15523" s="189"/>
    </row>
    <row r="15524" spans="2:4">
      <c r="B15524" s="189"/>
      <c r="C15524" s="189"/>
      <c r="D15524" s="189"/>
    </row>
    <row r="15525" spans="2:4">
      <c r="B15525" s="189"/>
      <c r="C15525" s="189"/>
      <c r="D15525" s="189"/>
    </row>
    <row r="15526" spans="2:4">
      <c r="B15526" s="189"/>
      <c r="C15526" s="189"/>
      <c r="D15526" s="189"/>
    </row>
    <row r="15527" spans="2:4">
      <c r="B15527" s="189"/>
      <c r="C15527" s="189"/>
      <c r="D15527" s="189"/>
    </row>
    <row r="15528" spans="2:4">
      <c r="B15528" s="189"/>
      <c r="C15528" s="189"/>
      <c r="D15528" s="189"/>
    </row>
    <row r="15529" spans="2:4">
      <c r="B15529" s="189"/>
      <c r="C15529" s="189"/>
      <c r="D15529" s="189"/>
    </row>
    <row r="15530" spans="2:4">
      <c r="B15530" s="189"/>
      <c r="C15530" s="189"/>
      <c r="D15530" s="189"/>
    </row>
    <row r="15531" spans="2:4">
      <c r="B15531" s="189"/>
      <c r="C15531" s="189"/>
      <c r="D15531" s="189"/>
    </row>
    <row r="15532" spans="2:4">
      <c r="B15532" s="189"/>
      <c r="C15532" s="189"/>
      <c r="D15532" s="189"/>
    </row>
    <row r="15533" spans="2:4">
      <c r="B15533" s="189"/>
      <c r="C15533" s="189"/>
      <c r="D15533" s="189"/>
    </row>
    <row r="15534" spans="2:4">
      <c r="B15534" s="189"/>
      <c r="C15534" s="189"/>
      <c r="D15534" s="189"/>
    </row>
    <row r="15535" spans="2:4">
      <c r="B15535" s="189"/>
      <c r="C15535" s="189"/>
      <c r="D15535" s="189"/>
    </row>
    <row r="15536" spans="2:4">
      <c r="B15536" s="189"/>
      <c r="C15536" s="189"/>
      <c r="D15536" s="189"/>
    </row>
    <row r="15537" spans="2:4">
      <c r="B15537" s="189"/>
      <c r="C15537" s="189"/>
      <c r="D15537" s="189"/>
    </row>
    <row r="15538" spans="2:4">
      <c r="B15538" s="189"/>
      <c r="C15538" s="189"/>
      <c r="D15538" s="189"/>
    </row>
    <row r="15539" spans="2:4">
      <c r="B15539" s="189"/>
      <c r="C15539" s="189"/>
      <c r="D15539" s="189"/>
    </row>
    <row r="15540" spans="2:4">
      <c r="B15540" s="189"/>
      <c r="C15540" s="189"/>
      <c r="D15540" s="189"/>
    </row>
    <row r="15541" spans="2:4">
      <c r="B15541" s="189"/>
      <c r="C15541" s="189"/>
      <c r="D15541" s="189"/>
    </row>
    <row r="15542" spans="2:4">
      <c r="B15542" s="189"/>
      <c r="C15542" s="189"/>
      <c r="D15542" s="189"/>
    </row>
    <row r="15543" spans="2:4">
      <c r="B15543" s="189"/>
      <c r="C15543" s="189"/>
      <c r="D15543" s="189"/>
    </row>
    <row r="15544" spans="2:4">
      <c r="B15544" s="189"/>
      <c r="C15544" s="189"/>
      <c r="D15544" s="189"/>
    </row>
    <row r="15545" spans="2:4">
      <c r="B15545" s="189"/>
      <c r="C15545" s="189"/>
      <c r="D15545" s="189"/>
    </row>
    <row r="15546" spans="2:4">
      <c r="B15546" s="189"/>
      <c r="C15546" s="189"/>
      <c r="D15546" s="189"/>
    </row>
    <row r="15547" spans="2:4">
      <c r="B15547" s="189"/>
      <c r="C15547" s="189"/>
      <c r="D15547" s="189"/>
    </row>
    <row r="15548" spans="2:4">
      <c r="B15548" s="189"/>
      <c r="C15548" s="189"/>
      <c r="D15548" s="189"/>
    </row>
    <row r="15549" spans="2:4">
      <c r="B15549" s="189"/>
      <c r="C15549" s="189"/>
      <c r="D15549" s="189"/>
    </row>
    <row r="15550" spans="2:4">
      <c r="B15550" s="189"/>
      <c r="C15550" s="189"/>
      <c r="D15550" s="189"/>
    </row>
    <row r="15551" spans="2:4">
      <c r="B15551" s="189"/>
      <c r="C15551" s="189"/>
      <c r="D15551" s="189"/>
    </row>
    <row r="15552" spans="2:4">
      <c r="B15552" s="189"/>
      <c r="C15552" s="189"/>
      <c r="D15552" s="189"/>
    </row>
    <row r="15553" spans="2:4">
      <c r="B15553" s="189"/>
      <c r="C15553" s="189"/>
      <c r="D15553" s="189"/>
    </row>
    <row r="15554" spans="2:4">
      <c r="B15554" s="189"/>
      <c r="C15554" s="189"/>
      <c r="D15554" s="189"/>
    </row>
    <row r="15555" spans="2:4">
      <c r="B15555" s="189"/>
      <c r="C15555" s="189"/>
      <c r="D15555" s="189"/>
    </row>
    <row r="15556" spans="2:4">
      <c r="B15556" s="189"/>
      <c r="C15556" s="189"/>
      <c r="D15556" s="189"/>
    </row>
    <row r="15557" spans="2:4">
      <c r="B15557" s="189"/>
      <c r="C15557" s="189"/>
      <c r="D15557" s="189"/>
    </row>
    <row r="15558" spans="2:4">
      <c r="B15558" s="189"/>
      <c r="C15558" s="189"/>
      <c r="D15558" s="189"/>
    </row>
    <row r="15559" spans="2:4">
      <c r="B15559" s="189"/>
      <c r="C15559" s="189"/>
      <c r="D15559" s="189"/>
    </row>
    <row r="15560" spans="2:4">
      <c r="B15560" s="189"/>
      <c r="C15560" s="189"/>
      <c r="D15560" s="189"/>
    </row>
    <row r="15561" spans="2:4">
      <c r="B15561" s="189"/>
      <c r="C15561" s="189"/>
      <c r="D15561" s="189"/>
    </row>
    <row r="15562" spans="2:4">
      <c r="B15562" s="189"/>
      <c r="C15562" s="189"/>
      <c r="D15562" s="189"/>
    </row>
    <row r="15563" spans="2:4">
      <c r="B15563" s="189"/>
      <c r="C15563" s="189"/>
      <c r="D15563" s="189"/>
    </row>
    <row r="15564" spans="2:4">
      <c r="B15564" s="189"/>
      <c r="C15564" s="189"/>
      <c r="D15564" s="189"/>
    </row>
    <row r="15565" spans="2:4">
      <c r="B15565" s="189"/>
      <c r="C15565" s="189"/>
      <c r="D15565" s="189"/>
    </row>
    <row r="15566" spans="2:4">
      <c r="B15566" s="189"/>
      <c r="C15566" s="189"/>
      <c r="D15566" s="189"/>
    </row>
    <row r="15567" spans="2:4">
      <c r="B15567" s="189"/>
      <c r="C15567" s="189"/>
      <c r="D15567" s="189"/>
    </row>
    <row r="15568" spans="2:4">
      <c r="B15568" s="189"/>
      <c r="C15568" s="189"/>
      <c r="D15568" s="189"/>
    </row>
    <row r="15569" spans="2:4">
      <c r="B15569" s="189"/>
      <c r="C15569" s="189"/>
      <c r="D15569" s="189"/>
    </row>
    <row r="15570" spans="2:4">
      <c r="B15570" s="189"/>
      <c r="C15570" s="189"/>
      <c r="D15570" s="189"/>
    </row>
    <row r="15571" spans="2:4">
      <c r="B15571" s="189"/>
      <c r="C15571" s="189"/>
      <c r="D15571" s="189"/>
    </row>
    <row r="15572" spans="2:4">
      <c r="B15572" s="189"/>
      <c r="C15572" s="189"/>
      <c r="D15572" s="189"/>
    </row>
    <row r="15573" spans="2:4">
      <c r="B15573" s="189"/>
      <c r="C15573" s="189"/>
      <c r="D15573" s="189"/>
    </row>
    <row r="15574" spans="2:4">
      <c r="B15574" s="189"/>
      <c r="C15574" s="189"/>
      <c r="D15574" s="189"/>
    </row>
    <row r="15575" spans="2:4">
      <c r="B15575" s="189"/>
      <c r="C15575" s="189"/>
      <c r="D15575" s="189"/>
    </row>
    <row r="15576" spans="2:4">
      <c r="B15576" s="189"/>
      <c r="C15576" s="189"/>
      <c r="D15576" s="189"/>
    </row>
    <row r="15577" spans="2:4">
      <c r="B15577" s="189"/>
      <c r="C15577" s="189"/>
      <c r="D15577" s="189"/>
    </row>
    <row r="15578" spans="2:4">
      <c r="B15578" s="189"/>
      <c r="C15578" s="189"/>
      <c r="D15578" s="189"/>
    </row>
    <row r="15579" spans="2:4">
      <c r="B15579" s="189"/>
      <c r="C15579" s="189"/>
      <c r="D15579" s="189"/>
    </row>
    <row r="15580" spans="2:4">
      <c r="B15580" s="189"/>
      <c r="C15580" s="189"/>
      <c r="D15580" s="189"/>
    </row>
    <row r="15581" spans="2:4">
      <c r="B15581" s="189"/>
      <c r="C15581" s="189"/>
      <c r="D15581" s="189"/>
    </row>
    <row r="15582" spans="2:4">
      <c r="B15582" s="189"/>
      <c r="C15582" s="189"/>
      <c r="D15582" s="189"/>
    </row>
    <row r="15583" spans="2:4">
      <c r="B15583" s="189"/>
      <c r="C15583" s="189"/>
      <c r="D15583" s="189"/>
    </row>
    <row r="15584" spans="2:4">
      <c r="B15584" s="189"/>
      <c r="C15584" s="189"/>
      <c r="D15584" s="189"/>
    </row>
    <row r="15585" spans="2:4">
      <c r="B15585" s="189"/>
      <c r="C15585" s="189"/>
      <c r="D15585" s="189"/>
    </row>
    <row r="15586" spans="2:4">
      <c r="B15586" s="189"/>
      <c r="C15586" s="189"/>
      <c r="D15586" s="189"/>
    </row>
    <row r="15587" spans="2:4">
      <c r="B15587" s="189"/>
      <c r="C15587" s="189"/>
      <c r="D15587" s="189"/>
    </row>
    <row r="15588" spans="2:4">
      <c r="B15588" s="189"/>
      <c r="C15588" s="189"/>
      <c r="D15588" s="189"/>
    </row>
    <row r="15589" spans="2:4">
      <c r="B15589" s="189"/>
      <c r="C15589" s="189"/>
      <c r="D15589" s="189"/>
    </row>
    <row r="15590" spans="2:4">
      <c r="B15590" s="189"/>
      <c r="C15590" s="189"/>
      <c r="D15590" s="189"/>
    </row>
    <row r="15591" spans="2:4">
      <c r="B15591" s="189"/>
      <c r="C15591" s="189"/>
      <c r="D15591" s="189"/>
    </row>
    <row r="15592" spans="2:4">
      <c r="B15592" s="189"/>
      <c r="C15592" s="189"/>
      <c r="D15592" s="189"/>
    </row>
    <row r="15593" spans="2:4">
      <c r="B15593" s="189"/>
      <c r="C15593" s="189"/>
      <c r="D15593" s="189"/>
    </row>
    <row r="15594" spans="2:4">
      <c r="B15594" s="189"/>
      <c r="C15594" s="189"/>
      <c r="D15594" s="189"/>
    </row>
    <row r="15595" spans="2:4">
      <c r="B15595" s="189"/>
      <c r="C15595" s="189"/>
      <c r="D15595" s="189"/>
    </row>
    <row r="15596" spans="2:4">
      <c r="B15596" s="189"/>
      <c r="C15596" s="189"/>
      <c r="D15596" s="189"/>
    </row>
    <row r="15597" spans="2:4">
      <c r="B15597" s="189"/>
      <c r="C15597" s="189"/>
      <c r="D15597" s="189"/>
    </row>
    <row r="15598" spans="2:4">
      <c r="B15598" s="189"/>
      <c r="C15598" s="189"/>
      <c r="D15598" s="189"/>
    </row>
    <row r="15599" spans="2:4">
      <c r="B15599" s="189"/>
      <c r="C15599" s="189"/>
      <c r="D15599" s="189"/>
    </row>
    <row r="15600" spans="2:4">
      <c r="B15600" s="189"/>
      <c r="C15600" s="189"/>
      <c r="D15600" s="189"/>
    </row>
    <row r="15601" spans="2:4">
      <c r="B15601" s="189"/>
      <c r="C15601" s="189"/>
      <c r="D15601" s="189"/>
    </row>
    <row r="15602" spans="2:4">
      <c r="B15602" s="189"/>
      <c r="C15602" s="189"/>
      <c r="D15602" s="189"/>
    </row>
    <row r="15603" spans="2:4">
      <c r="B15603" s="189"/>
      <c r="C15603" s="189"/>
      <c r="D15603" s="189"/>
    </row>
    <row r="15604" spans="2:4">
      <c r="B15604" s="189"/>
      <c r="C15604" s="189"/>
      <c r="D15604" s="189"/>
    </row>
    <row r="15605" spans="2:4">
      <c r="B15605" s="189"/>
      <c r="C15605" s="189"/>
      <c r="D15605" s="189"/>
    </row>
    <row r="15606" spans="2:4">
      <c r="B15606" s="189"/>
      <c r="C15606" s="189"/>
      <c r="D15606" s="189"/>
    </row>
    <row r="15607" spans="2:4">
      <c r="B15607" s="189"/>
      <c r="C15607" s="189"/>
      <c r="D15607" s="189"/>
    </row>
    <row r="15608" spans="2:4">
      <c r="B15608" s="189"/>
      <c r="C15608" s="189"/>
      <c r="D15608" s="189"/>
    </row>
    <row r="15609" spans="2:4">
      <c r="B15609" s="189"/>
      <c r="C15609" s="189"/>
      <c r="D15609" s="189"/>
    </row>
    <row r="15610" spans="2:4">
      <c r="B15610" s="189"/>
      <c r="C15610" s="189"/>
      <c r="D15610" s="189"/>
    </row>
    <row r="15611" spans="2:4">
      <c r="B15611" s="189"/>
      <c r="C15611" s="189"/>
      <c r="D15611" s="189"/>
    </row>
    <row r="15612" spans="2:4">
      <c r="B15612" s="189"/>
      <c r="C15612" s="189"/>
      <c r="D15612" s="189"/>
    </row>
    <row r="15613" spans="2:4">
      <c r="B15613" s="189"/>
      <c r="C15613" s="189"/>
      <c r="D15613" s="189"/>
    </row>
    <row r="15614" spans="2:4">
      <c r="B15614" s="189"/>
      <c r="C15614" s="189"/>
      <c r="D15614" s="189"/>
    </row>
    <row r="15615" spans="2:4">
      <c r="B15615" s="189"/>
      <c r="C15615" s="189"/>
      <c r="D15615" s="189"/>
    </row>
    <row r="15616" spans="2:4">
      <c r="B15616" s="189"/>
      <c r="C15616" s="189"/>
      <c r="D15616" s="189"/>
    </row>
    <row r="15617" spans="2:4">
      <c r="B15617" s="189"/>
      <c r="C15617" s="189"/>
      <c r="D15617" s="189"/>
    </row>
    <row r="15618" spans="2:4">
      <c r="B15618" s="189"/>
      <c r="C15618" s="189"/>
      <c r="D15618" s="189"/>
    </row>
    <row r="15619" spans="2:4">
      <c r="B15619" s="189"/>
      <c r="C15619" s="189"/>
      <c r="D15619" s="189"/>
    </row>
    <row r="15620" spans="2:4">
      <c r="B15620" s="189"/>
      <c r="C15620" s="189"/>
      <c r="D15620" s="189"/>
    </row>
    <row r="15621" spans="2:4">
      <c r="B15621" s="189"/>
      <c r="C15621" s="189"/>
      <c r="D15621" s="189"/>
    </row>
    <row r="15622" spans="2:4">
      <c r="B15622" s="189"/>
      <c r="C15622" s="189"/>
      <c r="D15622" s="189"/>
    </row>
    <row r="15623" spans="2:4">
      <c r="B15623" s="189"/>
      <c r="C15623" s="189"/>
      <c r="D15623" s="189"/>
    </row>
    <row r="15624" spans="2:4">
      <c r="B15624" s="189"/>
      <c r="C15624" s="189"/>
      <c r="D15624" s="189"/>
    </row>
    <row r="15625" spans="2:4">
      <c r="B15625" s="189"/>
      <c r="C15625" s="189"/>
      <c r="D15625" s="189"/>
    </row>
    <row r="15626" spans="2:4">
      <c r="B15626" s="189"/>
      <c r="C15626" s="189"/>
      <c r="D15626" s="189"/>
    </row>
    <row r="15627" spans="2:4">
      <c r="B15627" s="189"/>
      <c r="C15627" s="189"/>
      <c r="D15627" s="189"/>
    </row>
    <row r="15628" spans="2:4">
      <c r="B15628" s="189"/>
      <c r="C15628" s="189"/>
      <c r="D15628" s="189"/>
    </row>
    <row r="15629" spans="2:4">
      <c r="B15629" s="189"/>
      <c r="C15629" s="189"/>
      <c r="D15629" s="189"/>
    </row>
    <row r="15630" spans="2:4">
      <c r="B15630" s="189"/>
      <c r="C15630" s="189"/>
      <c r="D15630" s="189"/>
    </row>
    <row r="15631" spans="2:4">
      <c r="B15631" s="189"/>
      <c r="C15631" s="189"/>
      <c r="D15631" s="189"/>
    </row>
    <row r="15632" spans="2:4">
      <c r="B15632" s="189"/>
      <c r="C15632" s="189"/>
      <c r="D15632" s="189"/>
    </row>
    <row r="15633" spans="2:4">
      <c r="B15633" s="189"/>
      <c r="C15633" s="189"/>
      <c r="D15633" s="189"/>
    </row>
    <row r="15634" spans="2:4">
      <c r="B15634" s="189"/>
      <c r="C15634" s="189"/>
      <c r="D15634" s="189"/>
    </row>
    <row r="15635" spans="2:4">
      <c r="B15635" s="189"/>
      <c r="C15635" s="189"/>
      <c r="D15635" s="189"/>
    </row>
    <row r="15636" spans="2:4">
      <c r="B15636" s="189"/>
      <c r="C15636" s="189"/>
      <c r="D15636" s="189"/>
    </row>
    <row r="15637" spans="2:4">
      <c r="B15637" s="189"/>
      <c r="C15637" s="189"/>
      <c r="D15637" s="189"/>
    </row>
    <row r="15638" spans="2:4">
      <c r="B15638" s="189"/>
      <c r="C15638" s="189"/>
      <c r="D15638" s="189"/>
    </row>
    <row r="15639" spans="2:4">
      <c r="B15639" s="189"/>
      <c r="C15639" s="189"/>
      <c r="D15639" s="189"/>
    </row>
    <row r="15640" spans="2:4">
      <c r="B15640" s="189"/>
      <c r="C15640" s="189"/>
      <c r="D15640" s="189"/>
    </row>
    <row r="15641" spans="2:4">
      <c r="B15641" s="189"/>
      <c r="C15641" s="189"/>
      <c r="D15641" s="189"/>
    </row>
    <row r="15642" spans="2:4">
      <c r="B15642" s="189"/>
      <c r="C15642" s="189"/>
      <c r="D15642" s="189"/>
    </row>
    <row r="15643" spans="2:4">
      <c r="B15643" s="189"/>
      <c r="C15643" s="189"/>
      <c r="D15643" s="189"/>
    </row>
    <row r="15644" spans="2:4">
      <c r="B15644" s="189"/>
      <c r="C15644" s="189"/>
      <c r="D15644" s="189"/>
    </row>
    <row r="15645" spans="2:4">
      <c r="B15645" s="189"/>
      <c r="C15645" s="189"/>
      <c r="D15645" s="189"/>
    </row>
    <row r="15646" spans="2:4">
      <c r="B15646" s="189"/>
      <c r="C15646" s="189"/>
      <c r="D15646" s="189"/>
    </row>
    <row r="15647" spans="2:4">
      <c r="B15647" s="189"/>
      <c r="C15647" s="189"/>
      <c r="D15647" s="189"/>
    </row>
    <row r="15648" spans="2:4">
      <c r="B15648" s="189"/>
      <c r="C15648" s="189"/>
      <c r="D15648" s="189"/>
    </row>
    <row r="15649" spans="2:4">
      <c r="B15649" s="189"/>
      <c r="C15649" s="189"/>
      <c r="D15649" s="189"/>
    </row>
    <row r="15650" spans="2:4">
      <c r="B15650" s="189"/>
      <c r="C15650" s="189"/>
      <c r="D15650" s="189"/>
    </row>
    <row r="15651" spans="2:4">
      <c r="B15651" s="189"/>
      <c r="C15651" s="189"/>
      <c r="D15651" s="189"/>
    </row>
    <row r="15652" spans="2:4">
      <c r="B15652" s="189"/>
      <c r="C15652" s="189"/>
      <c r="D15652" s="189"/>
    </row>
    <row r="15653" spans="2:4">
      <c r="B15653" s="189"/>
      <c r="C15653" s="189"/>
      <c r="D15653" s="189"/>
    </row>
    <row r="15654" spans="2:4">
      <c r="B15654" s="189"/>
      <c r="C15654" s="189"/>
      <c r="D15654" s="189"/>
    </row>
    <row r="15655" spans="2:4">
      <c r="B15655" s="189"/>
      <c r="C15655" s="189"/>
      <c r="D15655" s="189"/>
    </row>
    <row r="15656" spans="2:4">
      <c r="B15656" s="189"/>
      <c r="C15656" s="189"/>
      <c r="D15656" s="189"/>
    </row>
    <row r="15657" spans="2:4">
      <c r="B15657" s="189"/>
      <c r="C15657" s="189"/>
      <c r="D15657" s="189"/>
    </row>
    <row r="15658" spans="2:4">
      <c r="B15658" s="189"/>
      <c r="C15658" s="189"/>
      <c r="D15658" s="189"/>
    </row>
    <row r="15659" spans="2:4">
      <c r="B15659" s="189"/>
      <c r="C15659" s="189"/>
      <c r="D15659" s="189"/>
    </row>
    <row r="15660" spans="2:4">
      <c r="B15660" s="189"/>
      <c r="C15660" s="189"/>
      <c r="D15660" s="189"/>
    </row>
    <row r="15661" spans="2:4">
      <c r="B15661" s="189"/>
      <c r="C15661" s="189"/>
      <c r="D15661" s="189"/>
    </row>
    <row r="15662" spans="2:4">
      <c r="B15662" s="189"/>
      <c r="C15662" s="189"/>
      <c r="D15662" s="189"/>
    </row>
    <row r="15663" spans="2:4">
      <c r="B15663" s="189"/>
      <c r="C15663" s="189"/>
      <c r="D15663" s="189"/>
    </row>
    <row r="15664" spans="2:4">
      <c r="B15664" s="189"/>
      <c r="C15664" s="189"/>
      <c r="D15664" s="189"/>
    </row>
    <row r="15665" spans="2:4">
      <c r="B15665" s="189"/>
      <c r="C15665" s="189"/>
      <c r="D15665" s="189"/>
    </row>
    <row r="15666" spans="2:4">
      <c r="B15666" s="189"/>
      <c r="C15666" s="189"/>
      <c r="D15666" s="189"/>
    </row>
    <row r="15667" spans="2:4">
      <c r="B15667" s="189"/>
      <c r="C15667" s="189"/>
      <c r="D15667" s="189"/>
    </row>
    <row r="15668" spans="2:4">
      <c r="B15668" s="189"/>
      <c r="C15668" s="189"/>
      <c r="D15668" s="189"/>
    </row>
    <row r="15669" spans="2:4">
      <c r="B15669" s="189"/>
      <c r="C15669" s="189"/>
      <c r="D15669" s="189"/>
    </row>
    <row r="15670" spans="2:4">
      <c r="B15670" s="189"/>
      <c r="C15670" s="189"/>
      <c r="D15670" s="189"/>
    </row>
    <row r="15671" spans="2:4">
      <c r="B15671" s="189"/>
      <c r="C15671" s="189"/>
      <c r="D15671" s="189"/>
    </row>
    <row r="15672" spans="2:4">
      <c r="B15672" s="189"/>
      <c r="C15672" s="189"/>
      <c r="D15672" s="189"/>
    </row>
    <row r="15673" spans="2:4">
      <c r="B15673" s="189"/>
      <c r="C15673" s="189"/>
      <c r="D15673" s="189"/>
    </row>
    <row r="15674" spans="2:4">
      <c r="B15674" s="189"/>
      <c r="C15674" s="189"/>
      <c r="D15674" s="189"/>
    </row>
    <row r="15675" spans="2:4">
      <c r="B15675" s="189"/>
      <c r="C15675" s="189"/>
      <c r="D15675" s="189"/>
    </row>
    <row r="15676" spans="2:4">
      <c r="B15676" s="189"/>
      <c r="C15676" s="189"/>
      <c r="D15676" s="189"/>
    </row>
    <row r="15677" spans="2:4">
      <c r="B15677" s="189"/>
      <c r="C15677" s="189"/>
      <c r="D15677" s="189"/>
    </row>
    <row r="15678" spans="2:4">
      <c r="B15678" s="189"/>
      <c r="C15678" s="189"/>
      <c r="D15678" s="189"/>
    </row>
    <row r="15679" spans="2:4">
      <c r="B15679" s="189"/>
      <c r="C15679" s="189"/>
      <c r="D15679" s="189"/>
    </row>
    <row r="15680" spans="2:4">
      <c r="B15680" s="189"/>
      <c r="C15680" s="189"/>
      <c r="D15680" s="189"/>
    </row>
    <row r="15681" spans="2:4">
      <c r="B15681" s="189"/>
      <c r="C15681" s="189"/>
      <c r="D15681" s="189"/>
    </row>
    <row r="15682" spans="2:4">
      <c r="B15682" s="189"/>
      <c r="C15682" s="189"/>
      <c r="D15682" s="189"/>
    </row>
    <row r="15683" spans="2:4">
      <c r="B15683" s="189"/>
      <c r="C15683" s="189"/>
      <c r="D15683" s="189"/>
    </row>
    <row r="15684" spans="2:4">
      <c r="B15684" s="189"/>
      <c r="C15684" s="189"/>
      <c r="D15684" s="189"/>
    </row>
    <row r="15685" spans="2:4">
      <c r="B15685" s="189"/>
      <c r="C15685" s="189"/>
      <c r="D15685" s="189"/>
    </row>
    <row r="15686" spans="2:4">
      <c r="B15686" s="189"/>
      <c r="C15686" s="189"/>
      <c r="D15686" s="189"/>
    </row>
    <row r="15687" spans="2:4">
      <c r="B15687" s="189"/>
      <c r="C15687" s="189"/>
      <c r="D15687" s="189"/>
    </row>
    <row r="15688" spans="2:4">
      <c r="B15688" s="189"/>
      <c r="C15688" s="189"/>
      <c r="D15688" s="189"/>
    </row>
    <row r="15689" spans="2:4">
      <c r="B15689" s="189"/>
      <c r="C15689" s="189"/>
      <c r="D15689" s="189"/>
    </row>
    <row r="15690" spans="2:4">
      <c r="B15690" s="189"/>
      <c r="C15690" s="189"/>
      <c r="D15690" s="189"/>
    </row>
    <row r="15691" spans="2:4">
      <c r="B15691" s="189"/>
      <c r="C15691" s="189"/>
      <c r="D15691" s="189"/>
    </row>
    <row r="15692" spans="2:4">
      <c r="B15692" s="189"/>
      <c r="C15692" s="189"/>
      <c r="D15692" s="189"/>
    </row>
    <row r="15693" spans="2:4">
      <c r="B15693" s="189"/>
      <c r="C15693" s="189"/>
      <c r="D15693" s="189"/>
    </row>
    <row r="15694" spans="2:4">
      <c r="B15694" s="189"/>
      <c r="C15694" s="189"/>
      <c r="D15694" s="189"/>
    </row>
    <row r="15695" spans="2:4">
      <c r="B15695" s="189"/>
      <c r="C15695" s="189"/>
      <c r="D15695" s="189"/>
    </row>
    <row r="15696" spans="2:4">
      <c r="B15696" s="189"/>
      <c r="C15696" s="189"/>
      <c r="D15696" s="189"/>
    </row>
    <row r="15697" spans="2:4">
      <c r="B15697" s="189"/>
      <c r="C15697" s="189"/>
      <c r="D15697" s="189"/>
    </row>
    <row r="15698" spans="2:4">
      <c r="B15698" s="189"/>
      <c r="C15698" s="189"/>
      <c r="D15698" s="189"/>
    </row>
    <row r="15699" spans="2:4">
      <c r="B15699" s="189"/>
      <c r="C15699" s="189"/>
      <c r="D15699" s="189"/>
    </row>
    <row r="15700" spans="2:4">
      <c r="B15700" s="189"/>
      <c r="C15700" s="189"/>
      <c r="D15700" s="189"/>
    </row>
    <row r="15701" spans="2:4">
      <c r="B15701" s="189"/>
      <c r="C15701" s="189"/>
      <c r="D15701" s="189"/>
    </row>
    <row r="15702" spans="2:4">
      <c r="B15702" s="189"/>
      <c r="C15702" s="189"/>
      <c r="D15702" s="189"/>
    </row>
    <row r="15703" spans="2:4">
      <c r="B15703" s="189"/>
      <c r="C15703" s="189"/>
      <c r="D15703" s="189"/>
    </row>
    <row r="15704" spans="2:4">
      <c r="B15704" s="189"/>
      <c r="C15704" s="189"/>
      <c r="D15704" s="189"/>
    </row>
    <row r="15705" spans="2:4">
      <c r="B15705" s="189"/>
      <c r="C15705" s="189"/>
      <c r="D15705" s="189"/>
    </row>
    <row r="15706" spans="2:4">
      <c r="B15706" s="189"/>
      <c r="C15706" s="189"/>
      <c r="D15706" s="189"/>
    </row>
    <row r="15707" spans="2:4">
      <c r="B15707" s="189"/>
      <c r="C15707" s="189"/>
      <c r="D15707" s="189"/>
    </row>
    <row r="15708" spans="2:4">
      <c r="B15708" s="189"/>
      <c r="C15708" s="189"/>
      <c r="D15708" s="189"/>
    </row>
    <row r="15709" spans="2:4">
      <c r="B15709" s="189"/>
      <c r="C15709" s="189"/>
      <c r="D15709" s="189"/>
    </row>
    <row r="15710" spans="2:4">
      <c r="B15710" s="189"/>
      <c r="C15710" s="189"/>
      <c r="D15710" s="189"/>
    </row>
    <row r="15711" spans="2:4">
      <c r="B15711" s="189"/>
      <c r="C15711" s="189"/>
      <c r="D15711" s="189"/>
    </row>
    <row r="15712" spans="2:4">
      <c r="B15712" s="189"/>
      <c r="C15712" s="189"/>
      <c r="D15712" s="189"/>
    </row>
    <row r="15713" spans="2:4">
      <c r="B15713" s="189"/>
      <c r="C15713" s="189"/>
      <c r="D15713" s="189"/>
    </row>
    <row r="15714" spans="2:4">
      <c r="B15714" s="189"/>
      <c r="C15714" s="189"/>
      <c r="D15714" s="189"/>
    </row>
    <row r="15715" spans="2:4">
      <c r="B15715" s="189"/>
      <c r="C15715" s="189"/>
      <c r="D15715" s="189"/>
    </row>
    <row r="15716" spans="2:4">
      <c r="B15716" s="189"/>
      <c r="C15716" s="189"/>
      <c r="D15716" s="189"/>
    </row>
    <row r="15717" spans="2:4">
      <c r="B15717" s="189"/>
      <c r="C15717" s="189"/>
      <c r="D15717" s="189"/>
    </row>
    <row r="15718" spans="2:4">
      <c r="B15718" s="189"/>
      <c r="C15718" s="189"/>
      <c r="D15718" s="189"/>
    </row>
    <row r="15719" spans="2:4">
      <c r="B15719" s="189"/>
      <c r="C15719" s="189"/>
      <c r="D15719" s="189"/>
    </row>
    <row r="15720" spans="2:4">
      <c r="B15720" s="189"/>
      <c r="C15720" s="189"/>
      <c r="D15720" s="189"/>
    </row>
    <row r="15721" spans="2:4">
      <c r="B15721" s="189"/>
      <c r="C15721" s="189"/>
      <c r="D15721" s="189"/>
    </row>
    <row r="15722" spans="2:4">
      <c r="B15722" s="189"/>
      <c r="C15722" s="189"/>
      <c r="D15722" s="189"/>
    </row>
    <row r="15723" spans="2:4">
      <c r="B15723" s="189"/>
      <c r="C15723" s="189"/>
      <c r="D15723" s="189"/>
    </row>
    <row r="15724" spans="2:4">
      <c r="B15724" s="189"/>
      <c r="C15724" s="189"/>
      <c r="D15724" s="189"/>
    </row>
    <row r="15725" spans="2:4">
      <c r="B15725" s="189"/>
      <c r="C15725" s="189"/>
      <c r="D15725" s="189"/>
    </row>
    <row r="15726" spans="2:4">
      <c r="B15726" s="189"/>
      <c r="C15726" s="189"/>
      <c r="D15726" s="189"/>
    </row>
    <row r="15727" spans="2:4">
      <c r="B15727" s="189"/>
      <c r="C15727" s="189"/>
      <c r="D15727" s="189"/>
    </row>
    <row r="15728" spans="2:4">
      <c r="B15728" s="189"/>
      <c r="C15728" s="189"/>
      <c r="D15728" s="189"/>
    </row>
    <row r="15729" spans="2:4">
      <c r="B15729" s="189"/>
      <c r="C15729" s="189"/>
      <c r="D15729" s="189"/>
    </row>
    <row r="15730" spans="2:4">
      <c r="B15730" s="189"/>
      <c r="C15730" s="189"/>
      <c r="D15730" s="189"/>
    </row>
    <row r="15731" spans="2:4">
      <c r="B15731" s="189"/>
      <c r="C15731" s="189"/>
      <c r="D15731" s="189"/>
    </row>
    <row r="15732" spans="2:4">
      <c r="B15732" s="189"/>
      <c r="C15732" s="189"/>
      <c r="D15732" s="189"/>
    </row>
    <row r="15733" spans="2:4">
      <c r="B15733" s="189"/>
      <c r="C15733" s="189"/>
      <c r="D15733" s="189"/>
    </row>
    <row r="15734" spans="2:4">
      <c r="B15734" s="189"/>
      <c r="C15734" s="189"/>
      <c r="D15734" s="189"/>
    </row>
    <row r="15735" spans="2:4">
      <c r="B15735" s="189"/>
      <c r="C15735" s="189"/>
      <c r="D15735" s="189"/>
    </row>
    <row r="15736" spans="2:4">
      <c r="B15736" s="189"/>
      <c r="C15736" s="189"/>
      <c r="D15736" s="189"/>
    </row>
    <row r="15737" spans="2:4">
      <c r="B15737" s="189"/>
      <c r="C15737" s="189"/>
      <c r="D15737" s="189"/>
    </row>
    <row r="15738" spans="2:4">
      <c r="B15738" s="189"/>
      <c r="C15738" s="189"/>
      <c r="D15738" s="189"/>
    </row>
    <row r="15739" spans="2:4">
      <c r="B15739" s="189"/>
      <c r="C15739" s="189"/>
      <c r="D15739" s="189"/>
    </row>
    <row r="15740" spans="2:4">
      <c r="B15740" s="189"/>
      <c r="C15740" s="189"/>
      <c r="D15740" s="189"/>
    </row>
    <row r="15741" spans="2:4">
      <c r="B15741" s="189"/>
      <c r="C15741" s="189"/>
      <c r="D15741" s="189"/>
    </row>
    <row r="15742" spans="2:4">
      <c r="B15742" s="189"/>
      <c r="C15742" s="189"/>
      <c r="D15742" s="189"/>
    </row>
    <row r="15743" spans="2:4">
      <c r="B15743" s="189"/>
      <c r="C15743" s="189"/>
      <c r="D15743" s="189"/>
    </row>
    <row r="15744" spans="2:4">
      <c r="B15744" s="189"/>
      <c r="C15744" s="189"/>
      <c r="D15744" s="189"/>
    </row>
    <row r="15745" spans="2:4">
      <c r="B15745" s="189"/>
      <c r="C15745" s="189"/>
      <c r="D15745" s="189"/>
    </row>
    <row r="15746" spans="2:4">
      <c r="B15746" s="189"/>
      <c r="C15746" s="189"/>
      <c r="D15746" s="189"/>
    </row>
    <row r="15747" spans="2:4">
      <c r="B15747" s="189"/>
      <c r="C15747" s="189"/>
      <c r="D15747" s="189"/>
    </row>
    <row r="15748" spans="2:4">
      <c r="B15748" s="189"/>
      <c r="C15748" s="189"/>
      <c r="D15748" s="189"/>
    </row>
    <row r="15749" spans="2:4">
      <c r="B15749" s="189"/>
      <c r="C15749" s="189"/>
      <c r="D15749" s="189"/>
    </row>
    <row r="15750" spans="2:4">
      <c r="B15750" s="189"/>
      <c r="C15750" s="189"/>
      <c r="D15750" s="189"/>
    </row>
    <row r="15751" spans="2:4">
      <c r="B15751" s="189"/>
      <c r="C15751" s="189"/>
      <c r="D15751" s="189"/>
    </row>
    <row r="15752" spans="2:4">
      <c r="B15752" s="189"/>
      <c r="C15752" s="189"/>
      <c r="D15752" s="189"/>
    </row>
    <row r="15753" spans="2:4">
      <c r="B15753" s="189"/>
      <c r="C15753" s="189"/>
      <c r="D15753" s="189"/>
    </row>
    <row r="15754" spans="2:4">
      <c r="B15754" s="189"/>
      <c r="C15754" s="189"/>
      <c r="D15754" s="189"/>
    </row>
    <row r="15755" spans="2:4">
      <c r="B15755" s="189"/>
      <c r="C15755" s="189"/>
      <c r="D15755" s="189"/>
    </row>
    <row r="15756" spans="2:4">
      <c r="B15756" s="189"/>
      <c r="C15756" s="189"/>
      <c r="D15756" s="189"/>
    </row>
    <row r="15757" spans="2:4">
      <c r="B15757" s="189"/>
      <c r="C15757" s="189"/>
      <c r="D15757" s="189"/>
    </row>
    <row r="15758" spans="2:4">
      <c r="B15758" s="189"/>
      <c r="C15758" s="189"/>
      <c r="D15758" s="189"/>
    </row>
    <row r="15759" spans="2:4">
      <c r="B15759" s="189"/>
      <c r="C15759" s="189"/>
      <c r="D15759" s="189"/>
    </row>
    <row r="15760" spans="2:4">
      <c r="B15760" s="189"/>
      <c r="C15760" s="189"/>
      <c r="D15760" s="189"/>
    </row>
    <row r="15761" spans="2:4">
      <c r="B15761" s="189"/>
      <c r="C15761" s="189"/>
      <c r="D15761" s="189"/>
    </row>
    <row r="15762" spans="2:4">
      <c r="B15762" s="189"/>
      <c r="C15762" s="189"/>
      <c r="D15762" s="189"/>
    </row>
    <row r="15763" spans="2:4">
      <c r="B15763" s="189"/>
      <c r="C15763" s="189"/>
      <c r="D15763" s="189"/>
    </row>
    <row r="15764" spans="2:4">
      <c r="B15764" s="189"/>
      <c r="C15764" s="189"/>
      <c r="D15764" s="189"/>
    </row>
    <row r="15765" spans="2:4">
      <c r="B15765" s="189"/>
      <c r="C15765" s="189"/>
      <c r="D15765" s="189"/>
    </row>
    <row r="15766" spans="2:4">
      <c r="B15766" s="189"/>
      <c r="C15766" s="189"/>
      <c r="D15766" s="189"/>
    </row>
    <row r="15767" spans="2:4">
      <c r="B15767" s="189"/>
      <c r="C15767" s="189"/>
      <c r="D15767" s="189"/>
    </row>
    <row r="15768" spans="2:4">
      <c r="B15768" s="189"/>
      <c r="C15768" s="189"/>
      <c r="D15768" s="189"/>
    </row>
    <row r="15769" spans="2:4">
      <c r="B15769" s="189"/>
      <c r="C15769" s="189"/>
      <c r="D15769" s="189"/>
    </row>
    <row r="15770" spans="2:4">
      <c r="B15770" s="189"/>
      <c r="C15770" s="189"/>
      <c r="D15770" s="189"/>
    </row>
    <row r="15771" spans="2:4">
      <c r="B15771" s="189"/>
      <c r="C15771" s="189"/>
      <c r="D15771" s="189"/>
    </row>
    <row r="15772" spans="2:4">
      <c r="B15772" s="189"/>
      <c r="C15772" s="189"/>
      <c r="D15772" s="189"/>
    </row>
    <row r="15773" spans="2:4">
      <c r="B15773" s="189"/>
      <c r="C15773" s="189"/>
      <c r="D15773" s="189"/>
    </row>
    <row r="15774" spans="2:4">
      <c r="B15774" s="189"/>
      <c r="C15774" s="189"/>
      <c r="D15774" s="189"/>
    </row>
    <row r="15775" spans="2:4">
      <c r="B15775" s="189"/>
      <c r="C15775" s="189"/>
      <c r="D15775" s="189"/>
    </row>
    <row r="15776" spans="2:4">
      <c r="B15776" s="189"/>
      <c r="C15776" s="189"/>
      <c r="D15776" s="189"/>
    </row>
    <row r="15777" spans="2:4">
      <c r="B15777" s="189"/>
      <c r="C15777" s="189"/>
      <c r="D15777" s="189"/>
    </row>
    <row r="15778" spans="2:4">
      <c r="B15778" s="189"/>
      <c r="C15778" s="189"/>
      <c r="D15778" s="189"/>
    </row>
    <row r="15779" spans="2:4">
      <c r="B15779" s="189"/>
      <c r="C15779" s="189"/>
      <c r="D15779" s="189"/>
    </row>
    <row r="15780" spans="2:4">
      <c r="B15780" s="189"/>
      <c r="C15780" s="189"/>
      <c r="D15780" s="189"/>
    </row>
    <row r="15781" spans="2:4">
      <c r="B15781" s="189"/>
      <c r="C15781" s="189"/>
      <c r="D15781" s="189"/>
    </row>
    <row r="15782" spans="2:4">
      <c r="B15782" s="189"/>
      <c r="C15782" s="189"/>
      <c r="D15782" s="189"/>
    </row>
    <row r="15783" spans="2:4">
      <c r="B15783" s="189"/>
      <c r="C15783" s="189"/>
      <c r="D15783" s="189"/>
    </row>
    <row r="15784" spans="2:4">
      <c r="B15784" s="189"/>
      <c r="C15784" s="189"/>
      <c r="D15784" s="189"/>
    </row>
    <row r="15785" spans="2:4">
      <c r="B15785" s="189"/>
      <c r="C15785" s="189"/>
      <c r="D15785" s="189"/>
    </row>
    <row r="15786" spans="2:4">
      <c r="B15786" s="189"/>
      <c r="C15786" s="189"/>
      <c r="D15786" s="189"/>
    </row>
    <row r="15787" spans="2:4">
      <c r="B15787" s="189"/>
      <c r="C15787" s="189"/>
      <c r="D15787" s="189"/>
    </row>
    <row r="15788" spans="2:4">
      <c r="B15788" s="189"/>
      <c r="C15788" s="189"/>
      <c r="D15788" s="189"/>
    </row>
    <row r="15789" spans="2:4">
      <c r="B15789" s="189"/>
      <c r="C15789" s="189"/>
      <c r="D15789" s="189"/>
    </row>
    <row r="15790" spans="2:4">
      <c r="B15790" s="189"/>
      <c r="C15790" s="189"/>
      <c r="D15790" s="189"/>
    </row>
    <row r="15791" spans="2:4">
      <c r="B15791" s="189"/>
      <c r="C15791" s="189"/>
      <c r="D15791" s="189"/>
    </row>
    <row r="15792" spans="2:4">
      <c r="B15792" s="189"/>
      <c r="C15792" s="189"/>
      <c r="D15792" s="189"/>
    </row>
    <row r="15793" spans="2:4">
      <c r="B15793" s="189"/>
      <c r="C15793" s="189"/>
      <c r="D15793" s="189"/>
    </row>
    <row r="15794" spans="2:4">
      <c r="B15794" s="189"/>
      <c r="C15794" s="189"/>
      <c r="D15794" s="189"/>
    </row>
    <row r="15795" spans="2:4">
      <c r="B15795" s="189"/>
      <c r="C15795" s="189"/>
      <c r="D15795" s="189"/>
    </row>
    <row r="15796" spans="2:4">
      <c r="B15796" s="189"/>
      <c r="C15796" s="189"/>
      <c r="D15796" s="189"/>
    </row>
    <row r="15797" spans="2:4">
      <c r="B15797" s="189"/>
      <c r="C15797" s="189"/>
      <c r="D15797" s="189"/>
    </row>
    <row r="15798" spans="2:4">
      <c r="B15798" s="189"/>
      <c r="C15798" s="189"/>
      <c r="D15798" s="189"/>
    </row>
    <row r="15799" spans="2:4">
      <c r="B15799" s="189"/>
      <c r="C15799" s="189"/>
      <c r="D15799" s="189"/>
    </row>
    <row r="15800" spans="2:4">
      <c r="B15800" s="189"/>
      <c r="C15800" s="189"/>
      <c r="D15800" s="189"/>
    </row>
    <row r="15801" spans="2:4">
      <c r="B15801" s="189"/>
      <c r="C15801" s="189"/>
      <c r="D15801" s="189"/>
    </row>
    <row r="15802" spans="2:4">
      <c r="B15802" s="189"/>
      <c r="C15802" s="189"/>
      <c r="D15802" s="189"/>
    </row>
    <row r="15803" spans="2:4">
      <c r="B15803" s="189"/>
      <c r="C15803" s="189"/>
      <c r="D15803" s="189"/>
    </row>
    <row r="15804" spans="2:4">
      <c r="B15804" s="189"/>
      <c r="C15804" s="189"/>
      <c r="D15804" s="189"/>
    </row>
    <row r="15805" spans="2:4">
      <c r="B15805" s="189"/>
      <c r="C15805" s="189"/>
      <c r="D15805" s="189"/>
    </row>
    <row r="15806" spans="2:4">
      <c r="B15806" s="189"/>
      <c r="C15806" s="189"/>
      <c r="D15806" s="189"/>
    </row>
    <row r="15807" spans="2:4">
      <c r="B15807" s="189"/>
      <c r="C15807" s="189"/>
      <c r="D15807" s="189"/>
    </row>
    <row r="15808" spans="2:4">
      <c r="B15808" s="189"/>
      <c r="C15808" s="189"/>
      <c r="D15808" s="189"/>
    </row>
    <row r="15809" spans="2:4">
      <c r="B15809" s="189"/>
      <c r="C15809" s="189"/>
      <c r="D15809" s="189"/>
    </row>
    <row r="15810" spans="2:4">
      <c r="B15810" s="189"/>
      <c r="C15810" s="189"/>
      <c r="D15810" s="189"/>
    </row>
    <row r="15811" spans="2:4">
      <c r="B15811" s="189"/>
      <c r="C15811" s="189"/>
      <c r="D15811" s="189"/>
    </row>
    <row r="15812" spans="2:4">
      <c r="B15812" s="189"/>
      <c r="C15812" s="189"/>
      <c r="D15812" s="189"/>
    </row>
    <row r="15813" spans="2:4">
      <c r="B15813" s="189"/>
      <c r="C15813" s="189"/>
      <c r="D15813" s="189"/>
    </row>
    <row r="15814" spans="2:4">
      <c r="B15814" s="189"/>
      <c r="C15814" s="189"/>
      <c r="D15814" s="189"/>
    </row>
    <row r="15815" spans="2:4">
      <c r="B15815" s="189"/>
      <c r="C15815" s="189"/>
      <c r="D15815" s="189"/>
    </row>
    <row r="15816" spans="2:4">
      <c r="B15816" s="189"/>
      <c r="C15816" s="189"/>
      <c r="D15816" s="189"/>
    </row>
    <row r="15817" spans="2:4">
      <c r="B15817" s="189"/>
      <c r="C15817" s="189"/>
      <c r="D15817" s="189"/>
    </row>
    <row r="15818" spans="2:4">
      <c r="B15818" s="189"/>
      <c r="C15818" s="189"/>
      <c r="D15818" s="189"/>
    </row>
    <row r="15819" spans="2:4">
      <c r="B15819" s="189"/>
      <c r="C15819" s="189"/>
      <c r="D15819" s="189"/>
    </row>
    <row r="15820" spans="2:4">
      <c r="B15820" s="189"/>
      <c r="C15820" s="189"/>
      <c r="D15820" s="189"/>
    </row>
    <row r="15821" spans="2:4">
      <c r="B15821" s="189"/>
      <c r="C15821" s="189"/>
      <c r="D15821" s="189"/>
    </row>
    <row r="15822" spans="2:4">
      <c r="B15822" s="189"/>
      <c r="C15822" s="189"/>
      <c r="D15822" s="189"/>
    </row>
    <row r="15823" spans="2:4">
      <c r="B15823" s="189"/>
      <c r="C15823" s="189"/>
      <c r="D15823" s="189"/>
    </row>
    <row r="15824" spans="2:4">
      <c r="B15824" s="189"/>
      <c r="C15824" s="189"/>
      <c r="D15824" s="189"/>
    </row>
    <row r="15825" spans="2:4">
      <c r="B15825" s="189"/>
      <c r="C15825" s="189"/>
      <c r="D15825" s="189"/>
    </row>
    <row r="15826" spans="2:4">
      <c r="B15826" s="189"/>
      <c r="C15826" s="189"/>
      <c r="D15826" s="189"/>
    </row>
    <row r="15827" spans="2:4">
      <c r="B15827" s="189"/>
      <c r="C15827" s="189"/>
      <c r="D15827" s="189"/>
    </row>
    <row r="15828" spans="2:4">
      <c r="B15828" s="189"/>
      <c r="C15828" s="189"/>
      <c r="D15828" s="189"/>
    </row>
    <row r="15829" spans="2:4">
      <c r="B15829" s="189"/>
      <c r="C15829" s="189"/>
      <c r="D15829" s="189"/>
    </row>
    <row r="15830" spans="2:4">
      <c r="B15830" s="189"/>
      <c r="C15830" s="189"/>
      <c r="D15830" s="189"/>
    </row>
    <row r="15831" spans="2:4">
      <c r="B15831" s="189"/>
      <c r="C15831" s="189"/>
      <c r="D15831" s="189"/>
    </row>
    <row r="15832" spans="2:4">
      <c r="B15832" s="189"/>
      <c r="C15832" s="189"/>
      <c r="D15832" s="189"/>
    </row>
    <row r="15833" spans="2:4">
      <c r="B15833" s="189"/>
      <c r="C15833" s="189"/>
      <c r="D15833" s="189"/>
    </row>
    <row r="15834" spans="2:4">
      <c r="B15834" s="189"/>
      <c r="C15834" s="189"/>
      <c r="D15834" s="189"/>
    </row>
    <row r="15835" spans="2:4">
      <c r="B15835" s="189"/>
      <c r="C15835" s="189"/>
      <c r="D15835" s="189"/>
    </row>
    <row r="15836" spans="2:4">
      <c r="B15836" s="189"/>
      <c r="C15836" s="189"/>
      <c r="D15836" s="189"/>
    </row>
    <row r="15837" spans="2:4">
      <c r="B15837" s="189"/>
      <c r="C15837" s="189"/>
      <c r="D15837" s="189"/>
    </row>
    <row r="15838" spans="2:4">
      <c r="B15838" s="189"/>
      <c r="C15838" s="189"/>
      <c r="D15838" s="189"/>
    </row>
    <row r="15839" spans="2:4">
      <c r="B15839" s="189"/>
      <c r="C15839" s="189"/>
      <c r="D15839" s="189"/>
    </row>
    <row r="15840" spans="2:4">
      <c r="B15840" s="189"/>
      <c r="C15840" s="189"/>
      <c r="D15840" s="189"/>
    </row>
    <row r="15841" spans="2:4">
      <c r="B15841" s="189"/>
      <c r="C15841" s="189"/>
      <c r="D15841" s="189"/>
    </row>
    <row r="15842" spans="2:4">
      <c r="B15842" s="189"/>
      <c r="C15842" s="189"/>
      <c r="D15842" s="189"/>
    </row>
    <row r="15843" spans="2:4">
      <c r="B15843" s="189"/>
      <c r="C15843" s="189"/>
      <c r="D15843" s="189"/>
    </row>
    <row r="15844" spans="2:4">
      <c r="B15844" s="189"/>
      <c r="C15844" s="189"/>
      <c r="D15844" s="189"/>
    </row>
    <row r="15845" spans="2:4">
      <c r="B15845" s="189"/>
      <c r="C15845" s="189"/>
      <c r="D15845" s="189"/>
    </row>
    <row r="15846" spans="2:4">
      <c r="B15846" s="189"/>
      <c r="C15846" s="189"/>
      <c r="D15846" s="189"/>
    </row>
    <row r="15847" spans="2:4">
      <c r="B15847" s="189"/>
      <c r="C15847" s="189"/>
      <c r="D15847" s="189"/>
    </row>
    <row r="15848" spans="2:4">
      <c r="B15848" s="189"/>
      <c r="C15848" s="189"/>
      <c r="D15848" s="189"/>
    </row>
    <row r="15849" spans="2:4">
      <c r="B15849" s="189"/>
      <c r="C15849" s="189"/>
      <c r="D15849" s="189"/>
    </row>
    <row r="15850" spans="2:4">
      <c r="B15850" s="189"/>
      <c r="C15850" s="189"/>
      <c r="D15850" s="189"/>
    </row>
    <row r="15851" spans="2:4">
      <c r="B15851" s="189"/>
      <c r="C15851" s="189"/>
      <c r="D15851" s="189"/>
    </row>
    <row r="15852" spans="2:4">
      <c r="B15852" s="189"/>
      <c r="C15852" s="189"/>
      <c r="D15852" s="189"/>
    </row>
    <row r="15853" spans="2:4">
      <c r="B15853" s="189"/>
      <c r="C15853" s="189"/>
      <c r="D15853" s="189"/>
    </row>
    <row r="15854" spans="2:4">
      <c r="B15854" s="189"/>
      <c r="C15854" s="189"/>
      <c r="D15854" s="189"/>
    </row>
    <row r="15855" spans="2:4">
      <c r="B15855" s="189"/>
      <c r="C15855" s="189"/>
      <c r="D15855" s="189"/>
    </row>
    <row r="15856" spans="2:4">
      <c r="B15856" s="189"/>
      <c r="C15856" s="189"/>
      <c r="D15856" s="189"/>
    </row>
    <row r="15857" spans="2:4">
      <c r="B15857" s="189"/>
      <c r="C15857" s="189"/>
      <c r="D15857" s="189"/>
    </row>
    <row r="15858" spans="2:4">
      <c r="B15858" s="189"/>
      <c r="C15858" s="189"/>
      <c r="D15858" s="189"/>
    </row>
    <row r="15859" spans="2:4">
      <c r="B15859" s="189"/>
      <c r="C15859" s="189"/>
      <c r="D15859" s="189"/>
    </row>
    <row r="15860" spans="2:4">
      <c r="B15860" s="189"/>
      <c r="C15860" s="189"/>
      <c r="D15860" s="189"/>
    </row>
    <row r="15861" spans="2:4">
      <c r="B15861" s="189"/>
      <c r="C15861" s="189"/>
      <c r="D15861" s="189"/>
    </row>
    <row r="15862" spans="2:4">
      <c r="B15862" s="189"/>
      <c r="C15862" s="189"/>
      <c r="D15862" s="189"/>
    </row>
    <row r="15863" spans="2:4">
      <c r="B15863" s="189"/>
      <c r="C15863" s="189"/>
      <c r="D15863" s="189"/>
    </row>
    <row r="15864" spans="2:4">
      <c r="B15864" s="189"/>
      <c r="C15864" s="189"/>
      <c r="D15864" s="189"/>
    </row>
    <row r="15865" spans="2:4">
      <c r="B15865" s="189"/>
      <c r="C15865" s="189"/>
      <c r="D15865" s="189"/>
    </row>
    <row r="15866" spans="2:4">
      <c r="B15866" s="189"/>
      <c r="C15866" s="189"/>
      <c r="D15866" s="189"/>
    </row>
    <row r="15867" spans="2:4">
      <c r="B15867" s="189"/>
      <c r="C15867" s="189"/>
      <c r="D15867" s="189"/>
    </row>
    <row r="15868" spans="2:4">
      <c r="B15868" s="189"/>
      <c r="C15868" s="189"/>
      <c r="D15868" s="189"/>
    </row>
    <row r="15869" spans="2:4">
      <c r="B15869" s="189"/>
      <c r="C15869" s="189"/>
      <c r="D15869" s="189"/>
    </row>
    <row r="15870" spans="2:4">
      <c r="B15870" s="189"/>
      <c r="C15870" s="189"/>
      <c r="D15870" s="189"/>
    </row>
    <row r="15871" spans="2:4">
      <c r="B15871" s="189"/>
      <c r="C15871" s="189"/>
      <c r="D15871" s="189"/>
    </row>
    <row r="15872" spans="2:4">
      <c r="B15872" s="189"/>
      <c r="C15872" s="189"/>
      <c r="D15872" s="189"/>
    </row>
    <row r="15873" spans="2:4">
      <c r="B15873" s="189"/>
      <c r="C15873" s="189"/>
      <c r="D15873" s="189"/>
    </row>
    <row r="15874" spans="2:4">
      <c r="B15874" s="189"/>
      <c r="C15874" s="189"/>
      <c r="D15874" s="189"/>
    </row>
    <row r="15875" spans="2:4">
      <c r="B15875" s="189"/>
      <c r="C15875" s="189"/>
      <c r="D15875" s="189"/>
    </row>
    <row r="15876" spans="2:4">
      <c r="B15876" s="189"/>
      <c r="C15876" s="189"/>
      <c r="D15876" s="189"/>
    </row>
    <row r="15877" spans="2:4">
      <c r="B15877" s="189"/>
      <c r="C15877" s="189"/>
      <c r="D15877" s="189"/>
    </row>
    <row r="15878" spans="2:4">
      <c r="B15878" s="189"/>
      <c r="C15878" s="189"/>
      <c r="D15878" s="189"/>
    </row>
    <row r="15879" spans="2:4">
      <c r="B15879" s="189"/>
      <c r="C15879" s="189"/>
      <c r="D15879" s="189"/>
    </row>
    <row r="15880" spans="2:4">
      <c r="B15880" s="189"/>
      <c r="C15880" s="189"/>
      <c r="D15880" s="189"/>
    </row>
    <row r="15881" spans="2:4">
      <c r="B15881" s="189"/>
      <c r="C15881" s="189"/>
      <c r="D15881" s="189"/>
    </row>
    <row r="15882" spans="2:4">
      <c r="B15882" s="189"/>
      <c r="C15882" s="189"/>
      <c r="D15882" s="189"/>
    </row>
    <row r="15883" spans="2:4">
      <c r="B15883" s="189"/>
      <c r="C15883" s="189"/>
      <c r="D15883" s="189"/>
    </row>
    <row r="15884" spans="2:4">
      <c r="B15884" s="189"/>
      <c r="C15884" s="189"/>
      <c r="D15884" s="189"/>
    </row>
    <row r="15885" spans="2:4">
      <c r="B15885" s="189"/>
      <c r="C15885" s="189"/>
      <c r="D15885" s="189"/>
    </row>
    <row r="15886" spans="2:4">
      <c r="B15886" s="189"/>
      <c r="C15886" s="189"/>
      <c r="D15886" s="189"/>
    </row>
    <row r="15887" spans="2:4">
      <c r="B15887" s="189"/>
      <c r="C15887" s="189"/>
      <c r="D15887" s="189"/>
    </row>
    <row r="15888" spans="2:4">
      <c r="B15888" s="189"/>
      <c r="C15888" s="189"/>
      <c r="D15888" s="189"/>
    </row>
    <row r="15889" spans="2:4">
      <c r="B15889" s="189"/>
      <c r="C15889" s="189"/>
      <c r="D15889" s="189"/>
    </row>
    <row r="15890" spans="2:4">
      <c r="B15890" s="189"/>
      <c r="C15890" s="189"/>
      <c r="D15890" s="189"/>
    </row>
    <row r="15891" spans="2:4">
      <c r="B15891" s="189"/>
      <c r="C15891" s="189"/>
      <c r="D15891" s="189"/>
    </row>
    <row r="15892" spans="2:4">
      <c r="B15892" s="189"/>
      <c r="C15892" s="189"/>
      <c r="D15892" s="189"/>
    </row>
    <row r="15893" spans="2:4">
      <c r="B15893" s="189"/>
      <c r="C15893" s="189"/>
      <c r="D15893" s="189"/>
    </row>
    <row r="15894" spans="2:4">
      <c r="B15894" s="189"/>
      <c r="C15894" s="189"/>
      <c r="D15894" s="189"/>
    </row>
    <row r="15895" spans="2:4">
      <c r="B15895" s="189"/>
      <c r="C15895" s="189"/>
      <c r="D15895" s="189"/>
    </row>
    <row r="15896" spans="2:4">
      <c r="B15896" s="189"/>
      <c r="C15896" s="189"/>
      <c r="D15896" s="189"/>
    </row>
    <row r="15897" spans="2:4">
      <c r="B15897" s="189"/>
      <c r="C15897" s="189"/>
      <c r="D15897" s="189"/>
    </row>
    <row r="15898" spans="2:4">
      <c r="B15898" s="189"/>
      <c r="C15898" s="189"/>
      <c r="D15898" s="189"/>
    </row>
    <row r="15899" spans="2:4">
      <c r="B15899" s="189"/>
      <c r="C15899" s="189"/>
      <c r="D15899" s="189"/>
    </row>
    <row r="15900" spans="2:4">
      <c r="B15900" s="189"/>
      <c r="C15900" s="189"/>
      <c r="D15900" s="189"/>
    </row>
    <row r="15901" spans="2:4">
      <c r="B15901" s="189"/>
      <c r="C15901" s="189"/>
      <c r="D15901" s="189"/>
    </row>
    <row r="15902" spans="2:4">
      <c r="B15902" s="189"/>
      <c r="C15902" s="189"/>
      <c r="D15902" s="189"/>
    </row>
    <row r="15903" spans="2:4">
      <c r="B15903" s="189"/>
      <c r="C15903" s="189"/>
      <c r="D15903" s="189"/>
    </row>
    <row r="15904" spans="2:4">
      <c r="B15904" s="189"/>
      <c r="C15904" s="189"/>
      <c r="D15904" s="189"/>
    </row>
    <row r="15905" spans="2:4">
      <c r="B15905" s="189"/>
      <c r="C15905" s="189"/>
      <c r="D15905" s="189"/>
    </row>
    <row r="15906" spans="2:4">
      <c r="B15906" s="189"/>
      <c r="C15906" s="189"/>
      <c r="D15906" s="189"/>
    </row>
    <row r="15907" spans="2:4">
      <c r="B15907" s="189"/>
      <c r="C15907" s="189"/>
      <c r="D15907" s="189"/>
    </row>
    <row r="15908" spans="2:4">
      <c r="B15908" s="189"/>
      <c r="C15908" s="189"/>
      <c r="D15908" s="189"/>
    </row>
    <row r="15909" spans="2:4">
      <c r="B15909" s="189"/>
      <c r="C15909" s="189"/>
      <c r="D15909" s="189"/>
    </row>
    <row r="15910" spans="2:4">
      <c r="B15910" s="189"/>
      <c r="C15910" s="189"/>
      <c r="D15910" s="189"/>
    </row>
    <row r="15911" spans="2:4">
      <c r="B15911" s="189"/>
      <c r="C15911" s="189"/>
      <c r="D15911" s="189"/>
    </row>
    <row r="15912" spans="2:4">
      <c r="B15912" s="189"/>
      <c r="C15912" s="189"/>
      <c r="D15912" s="189"/>
    </row>
    <row r="15913" spans="2:4">
      <c r="B15913" s="189"/>
      <c r="C15913" s="189"/>
      <c r="D15913" s="189"/>
    </row>
    <row r="15914" spans="2:4">
      <c r="B15914" s="189"/>
      <c r="C15914" s="189"/>
      <c r="D15914" s="189"/>
    </row>
    <row r="15915" spans="2:4">
      <c r="B15915" s="189"/>
      <c r="C15915" s="189"/>
      <c r="D15915" s="189"/>
    </row>
    <row r="15916" spans="2:4">
      <c r="B15916" s="189"/>
      <c r="C15916" s="189"/>
      <c r="D15916" s="189"/>
    </row>
    <row r="15917" spans="2:4">
      <c r="B15917" s="189"/>
      <c r="C15917" s="189"/>
      <c r="D15917" s="189"/>
    </row>
    <row r="15918" spans="2:4">
      <c r="B15918" s="189"/>
      <c r="C15918" s="189"/>
      <c r="D15918" s="189"/>
    </row>
    <row r="15919" spans="2:4">
      <c r="B15919" s="189"/>
      <c r="C15919" s="189"/>
      <c r="D15919" s="189"/>
    </row>
    <row r="15920" spans="2:4">
      <c r="B15920" s="189"/>
      <c r="C15920" s="189"/>
      <c r="D15920" s="189"/>
    </row>
    <row r="15921" spans="2:4">
      <c r="B15921" s="189"/>
      <c r="C15921" s="189"/>
      <c r="D15921" s="189"/>
    </row>
    <row r="15922" spans="2:4">
      <c r="B15922" s="189"/>
      <c r="C15922" s="189"/>
      <c r="D15922" s="189"/>
    </row>
    <row r="15923" spans="2:4">
      <c r="B15923" s="189"/>
      <c r="C15923" s="189"/>
      <c r="D15923" s="189"/>
    </row>
    <row r="15924" spans="2:4">
      <c r="B15924" s="189"/>
      <c r="C15924" s="189"/>
      <c r="D15924" s="189"/>
    </row>
    <row r="15925" spans="2:4">
      <c r="B15925" s="189"/>
      <c r="C15925" s="189"/>
      <c r="D15925" s="189"/>
    </row>
    <row r="15926" spans="2:4">
      <c r="B15926" s="189"/>
      <c r="C15926" s="189"/>
      <c r="D15926" s="189"/>
    </row>
    <row r="15927" spans="2:4">
      <c r="B15927" s="189"/>
      <c r="C15927" s="189"/>
      <c r="D15927" s="189"/>
    </row>
    <row r="15928" spans="2:4">
      <c r="B15928" s="189"/>
      <c r="C15928" s="189"/>
      <c r="D15928" s="189"/>
    </row>
    <row r="15929" spans="2:4">
      <c r="B15929" s="189"/>
      <c r="C15929" s="189"/>
      <c r="D15929" s="189"/>
    </row>
    <row r="15930" spans="2:4">
      <c r="B15930" s="189"/>
      <c r="C15930" s="189"/>
      <c r="D15930" s="189"/>
    </row>
    <row r="15931" spans="2:4">
      <c r="B15931" s="189"/>
      <c r="C15931" s="189"/>
      <c r="D15931" s="189"/>
    </row>
    <row r="15932" spans="2:4">
      <c r="B15932" s="189"/>
      <c r="C15932" s="189"/>
      <c r="D15932" s="189"/>
    </row>
    <row r="15933" spans="2:4">
      <c r="B15933" s="189"/>
      <c r="C15933" s="189"/>
      <c r="D15933" s="189"/>
    </row>
    <row r="15934" spans="2:4">
      <c r="B15934" s="189"/>
      <c r="C15934" s="189"/>
      <c r="D15934" s="189"/>
    </row>
    <row r="15935" spans="2:4">
      <c r="B15935" s="189"/>
      <c r="C15935" s="189"/>
      <c r="D15935" s="189"/>
    </row>
    <row r="15936" spans="2:4">
      <c r="B15936" s="189"/>
      <c r="C15936" s="189"/>
      <c r="D15936" s="189"/>
    </row>
    <row r="15937" spans="2:4">
      <c r="B15937" s="189"/>
      <c r="C15937" s="189"/>
      <c r="D15937" s="189"/>
    </row>
    <row r="15938" spans="2:4">
      <c r="B15938" s="189"/>
      <c r="C15938" s="189"/>
      <c r="D15938" s="189"/>
    </row>
    <row r="15939" spans="2:4">
      <c r="B15939" s="189"/>
      <c r="C15939" s="189"/>
      <c r="D15939" s="189"/>
    </row>
    <row r="15940" spans="2:4">
      <c r="B15940" s="189"/>
      <c r="C15940" s="189"/>
      <c r="D15940" s="189"/>
    </row>
    <row r="15941" spans="2:4">
      <c r="B15941" s="189"/>
      <c r="C15941" s="189"/>
      <c r="D15941" s="189"/>
    </row>
    <row r="15942" spans="2:4">
      <c r="B15942" s="189"/>
      <c r="C15942" s="189"/>
      <c r="D15942" s="189"/>
    </row>
    <row r="15943" spans="2:4">
      <c r="B15943" s="189"/>
      <c r="C15943" s="189"/>
      <c r="D15943" s="189"/>
    </row>
    <row r="15944" spans="2:4">
      <c r="B15944" s="189"/>
      <c r="C15944" s="189"/>
      <c r="D15944" s="189"/>
    </row>
    <row r="15945" spans="2:4">
      <c r="B15945" s="189"/>
      <c r="C15945" s="189"/>
      <c r="D15945" s="189"/>
    </row>
    <row r="15946" spans="2:4">
      <c r="B15946" s="189"/>
      <c r="C15946" s="189"/>
      <c r="D15946" s="189"/>
    </row>
    <row r="15947" spans="2:4">
      <c r="B15947" s="189"/>
      <c r="C15947" s="189"/>
      <c r="D15947" s="189"/>
    </row>
    <row r="15948" spans="2:4">
      <c r="B15948" s="189"/>
      <c r="C15948" s="189"/>
      <c r="D15948" s="189"/>
    </row>
    <row r="15949" spans="2:4">
      <c r="B15949" s="189"/>
      <c r="C15949" s="189"/>
      <c r="D15949" s="189"/>
    </row>
    <row r="15950" spans="2:4">
      <c r="B15950" s="189"/>
      <c r="C15950" s="189"/>
      <c r="D15950" s="189"/>
    </row>
    <row r="15951" spans="2:4">
      <c r="B15951" s="189"/>
      <c r="C15951" s="189"/>
      <c r="D15951" s="189"/>
    </row>
    <row r="15952" spans="2:4">
      <c r="B15952" s="189"/>
      <c r="C15952" s="189"/>
      <c r="D15952" s="189"/>
    </row>
    <row r="15953" spans="2:4">
      <c r="B15953" s="189"/>
      <c r="C15953" s="189"/>
      <c r="D15953" s="189"/>
    </row>
    <row r="15954" spans="2:4">
      <c r="B15954" s="189"/>
      <c r="C15954" s="189"/>
      <c r="D15954" s="189"/>
    </row>
    <row r="15955" spans="2:4">
      <c r="B15955" s="189"/>
      <c r="C15955" s="189"/>
      <c r="D15955" s="189"/>
    </row>
    <row r="15956" spans="2:4">
      <c r="B15956" s="189"/>
      <c r="C15956" s="189"/>
      <c r="D15956" s="189"/>
    </row>
    <row r="15957" spans="2:4">
      <c r="B15957" s="189"/>
      <c r="C15957" s="189"/>
      <c r="D15957" s="189"/>
    </row>
    <row r="15958" spans="2:4">
      <c r="B15958" s="189"/>
      <c r="C15958" s="189"/>
      <c r="D15958" s="189"/>
    </row>
    <row r="15959" spans="2:4">
      <c r="B15959" s="189"/>
      <c r="C15959" s="189"/>
      <c r="D15959" s="189"/>
    </row>
    <row r="15960" spans="2:4">
      <c r="B15960" s="189"/>
      <c r="C15960" s="189"/>
      <c r="D15960" s="189"/>
    </row>
    <row r="15961" spans="2:4">
      <c r="B15961" s="189"/>
      <c r="C15961" s="189"/>
      <c r="D15961" s="189"/>
    </row>
    <row r="15962" spans="2:4">
      <c r="B15962" s="189"/>
      <c r="C15962" s="189"/>
      <c r="D15962" s="189"/>
    </row>
    <row r="15963" spans="2:4">
      <c r="B15963" s="189"/>
      <c r="C15963" s="189"/>
      <c r="D15963" s="189"/>
    </row>
    <row r="15964" spans="2:4">
      <c r="B15964" s="189"/>
      <c r="C15964" s="189"/>
      <c r="D15964" s="189"/>
    </row>
    <row r="15965" spans="2:4">
      <c r="B15965" s="189"/>
      <c r="C15965" s="189"/>
      <c r="D15965" s="189"/>
    </row>
    <row r="15966" spans="2:4">
      <c r="B15966" s="189"/>
      <c r="C15966" s="189"/>
      <c r="D15966" s="189"/>
    </row>
    <row r="15967" spans="2:4">
      <c r="B15967" s="189"/>
      <c r="C15967" s="189"/>
      <c r="D15967" s="189"/>
    </row>
    <row r="15968" spans="2:4">
      <c r="B15968" s="189"/>
      <c r="C15968" s="189"/>
      <c r="D15968" s="189"/>
    </row>
    <row r="15969" spans="2:4">
      <c r="B15969" s="189"/>
      <c r="C15969" s="189"/>
      <c r="D15969" s="189"/>
    </row>
    <row r="15970" spans="2:4">
      <c r="B15970" s="189"/>
      <c r="C15970" s="189"/>
      <c r="D15970" s="189"/>
    </row>
    <row r="15971" spans="2:4">
      <c r="B15971" s="189"/>
      <c r="C15971" s="189"/>
      <c r="D15971" s="189"/>
    </row>
    <row r="15972" spans="2:4">
      <c r="B15972" s="189"/>
      <c r="C15972" s="189"/>
      <c r="D15972" s="189"/>
    </row>
    <row r="15973" spans="2:4">
      <c r="B15973" s="189"/>
      <c r="C15973" s="189"/>
      <c r="D15973" s="189"/>
    </row>
    <row r="15974" spans="2:4">
      <c r="B15974" s="189"/>
      <c r="C15974" s="189"/>
      <c r="D15974" s="189"/>
    </row>
    <row r="15975" spans="2:4">
      <c r="B15975" s="189"/>
      <c r="C15975" s="189"/>
      <c r="D15975" s="189"/>
    </row>
    <row r="15976" spans="2:4">
      <c r="B15976" s="189"/>
      <c r="C15976" s="189"/>
      <c r="D15976" s="189"/>
    </row>
    <row r="15977" spans="2:4">
      <c r="B15977" s="189"/>
      <c r="C15977" s="189"/>
      <c r="D15977" s="189"/>
    </row>
    <row r="15978" spans="2:4">
      <c r="B15978" s="189"/>
      <c r="C15978" s="189"/>
      <c r="D15978" s="189"/>
    </row>
    <row r="15979" spans="2:4">
      <c r="B15979" s="189"/>
      <c r="C15979" s="189"/>
      <c r="D15979" s="189"/>
    </row>
    <row r="15980" spans="2:4">
      <c r="B15980" s="189"/>
      <c r="C15980" s="189"/>
      <c r="D15980" s="189"/>
    </row>
    <row r="15981" spans="2:4">
      <c r="B15981" s="189"/>
      <c r="C15981" s="189"/>
      <c r="D15981" s="189"/>
    </row>
    <row r="15982" spans="2:4">
      <c r="B15982" s="189"/>
      <c r="C15982" s="189"/>
      <c r="D15982" s="189"/>
    </row>
    <row r="15983" spans="2:4">
      <c r="B15983" s="189"/>
      <c r="C15983" s="189"/>
      <c r="D15983" s="189"/>
    </row>
    <row r="15984" spans="2:4">
      <c r="B15984" s="189"/>
      <c r="C15984" s="189"/>
      <c r="D15984" s="189"/>
    </row>
    <row r="15985" spans="2:4">
      <c r="B15985" s="189"/>
      <c r="C15985" s="189"/>
      <c r="D15985" s="189"/>
    </row>
    <row r="15986" spans="2:4">
      <c r="B15986" s="189"/>
      <c r="C15986" s="189"/>
      <c r="D15986" s="189"/>
    </row>
    <row r="15987" spans="2:4">
      <c r="B15987" s="189"/>
      <c r="C15987" s="189"/>
      <c r="D15987" s="189"/>
    </row>
    <row r="15988" spans="2:4">
      <c r="B15988" s="189"/>
      <c r="C15988" s="189"/>
      <c r="D15988" s="189"/>
    </row>
    <row r="15989" spans="2:4">
      <c r="B15989" s="189"/>
      <c r="C15989" s="189"/>
      <c r="D15989" s="189"/>
    </row>
    <row r="15990" spans="2:4">
      <c r="B15990" s="189"/>
      <c r="C15990" s="189"/>
      <c r="D15990" s="189"/>
    </row>
    <row r="15991" spans="2:4">
      <c r="B15991" s="189"/>
      <c r="C15991" s="189"/>
      <c r="D15991" s="189"/>
    </row>
    <row r="15992" spans="2:4">
      <c r="B15992" s="189"/>
      <c r="C15992" s="189"/>
      <c r="D15992" s="189"/>
    </row>
    <row r="15993" spans="2:4">
      <c r="B15993" s="189"/>
      <c r="C15993" s="189"/>
      <c r="D15993" s="189"/>
    </row>
    <row r="15994" spans="2:4">
      <c r="B15994" s="189"/>
      <c r="C15994" s="189"/>
      <c r="D15994" s="189"/>
    </row>
    <row r="15995" spans="2:4">
      <c r="B15995" s="189"/>
      <c r="C15995" s="189"/>
      <c r="D15995" s="189"/>
    </row>
    <row r="15996" spans="2:4">
      <c r="B15996" s="189"/>
      <c r="C15996" s="189"/>
      <c r="D15996" s="189"/>
    </row>
    <row r="15997" spans="2:4">
      <c r="B15997" s="189"/>
      <c r="C15997" s="189"/>
      <c r="D15997" s="189"/>
    </row>
    <row r="15998" spans="2:4">
      <c r="B15998" s="189"/>
      <c r="C15998" s="189"/>
      <c r="D15998" s="189"/>
    </row>
    <row r="15999" spans="2:4">
      <c r="B15999" s="189"/>
      <c r="C15999" s="189"/>
      <c r="D15999" s="189"/>
    </row>
    <row r="16000" spans="2:4">
      <c r="B16000" s="189"/>
      <c r="C16000" s="189"/>
      <c r="D16000" s="189"/>
    </row>
    <row r="16001" spans="2:4">
      <c r="B16001" s="189"/>
      <c r="C16001" s="189"/>
      <c r="D16001" s="189"/>
    </row>
    <row r="16002" spans="2:4">
      <c r="B16002" s="189"/>
      <c r="C16002" s="189"/>
      <c r="D16002" s="189"/>
    </row>
    <row r="16003" spans="2:4">
      <c r="B16003" s="189"/>
      <c r="C16003" s="189"/>
      <c r="D16003" s="189"/>
    </row>
    <row r="16004" spans="2:4">
      <c r="B16004" s="189"/>
      <c r="C16004" s="189"/>
      <c r="D16004" s="189"/>
    </row>
    <row r="16005" spans="2:4">
      <c r="B16005" s="189"/>
      <c r="C16005" s="189"/>
      <c r="D16005" s="189"/>
    </row>
    <row r="16006" spans="2:4">
      <c r="B16006" s="189"/>
      <c r="C16006" s="189"/>
      <c r="D16006" s="189"/>
    </row>
    <row r="16007" spans="2:4">
      <c r="B16007" s="189"/>
      <c r="C16007" s="189"/>
      <c r="D16007" s="189"/>
    </row>
    <row r="16008" spans="2:4">
      <c r="B16008" s="189"/>
      <c r="C16008" s="189"/>
      <c r="D16008" s="189"/>
    </row>
    <row r="16009" spans="2:4">
      <c r="B16009" s="189"/>
      <c r="C16009" s="189"/>
      <c r="D16009" s="189"/>
    </row>
    <row r="16010" spans="2:4">
      <c r="B16010" s="189"/>
      <c r="C16010" s="189"/>
      <c r="D16010" s="189"/>
    </row>
    <row r="16011" spans="2:4">
      <c r="B16011" s="189"/>
      <c r="C16011" s="189"/>
      <c r="D16011" s="189"/>
    </row>
    <row r="16012" spans="2:4">
      <c r="B16012" s="189"/>
      <c r="C16012" s="189"/>
      <c r="D16012" s="189"/>
    </row>
    <row r="16013" spans="2:4">
      <c r="B16013" s="189"/>
      <c r="C16013" s="189"/>
      <c r="D16013" s="189"/>
    </row>
    <row r="16014" spans="2:4">
      <c r="B16014" s="189"/>
      <c r="C16014" s="189"/>
      <c r="D16014" s="189"/>
    </row>
    <row r="16015" spans="2:4">
      <c r="B16015" s="189"/>
      <c r="C16015" s="189"/>
      <c r="D16015" s="189"/>
    </row>
    <row r="16016" spans="2:4">
      <c r="B16016" s="189"/>
      <c r="C16016" s="189"/>
      <c r="D16016" s="189"/>
    </row>
    <row r="16017" spans="2:4">
      <c r="B16017" s="189"/>
      <c r="C16017" s="189"/>
      <c r="D16017" s="189"/>
    </row>
    <row r="16018" spans="2:4">
      <c r="B16018" s="189"/>
      <c r="C16018" s="189"/>
      <c r="D16018" s="189"/>
    </row>
    <row r="16019" spans="2:4">
      <c r="B16019" s="189"/>
      <c r="C16019" s="189"/>
      <c r="D16019" s="189"/>
    </row>
    <row r="16020" spans="2:4">
      <c r="B16020" s="189"/>
      <c r="C16020" s="189"/>
      <c r="D16020" s="189"/>
    </row>
    <row r="16021" spans="2:4">
      <c r="B16021" s="189"/>
      <c r="C16021" s="189"/>
      <c r="D16021" s="189"/>
    </row>
    <row r="16022" spans="2:4">
      <c r="B16022" s="189"/>
      <c r="C16022" s="189"/>
      <c r="D16022" s="189"/>
    </row>
    <row r="16023" spans="2:4">
      <c r="B16023" s="189"/>
      <c r="C16023" s="189"/>
      <c r="D16023" s="189"/>
    </row>
    <row r="16024" spans="2:4">
      <c r="B16024" s="189"/>
      <c r="C16024" s="189"/>
      <c r="D16024" s="189"/>
    </row>
    <row r="16025" spans="2:4">
      <c r="B16025" s="189"/>
      <c r="C16025" s="189"/>
      <c r="D16025" s="189"/>
    </row>
    <row r="16026" spans="2:4">
      <c r="B16026" s="189"/>
      <c r="C16026" s="189"/>
      <c r="D16026" s="189"/>
    </row>
    <row r="16027" spans="2:4">
      <c r="B16027" s="189"/>
      <c r="C16027" s="189"/>
      <c r="D16027" s="189"/>
    </row>
    <row r="16028" spans="2:4">
      <c r="B16028" s="189"/>
      <c r="C16028" s="189"/>
      <c r="D16028" s="189"/>
    </row>
    <row r="16029" spans="2:4">
      <c r="B16029" s="189"/>
      <c r="C16029" s="189"/>
      <c r="D16029" s="189"/>
    </row>
    <row r="16030" spans="2:4">
      <c r="B16030" s="189"/>
      <c r="C16030" s="189"/>
      <c r="D16030" s="189"/>
    </row>
    <row r="16031" spans="2:4">
      <c r="B16031" s="189"/>
      <c r="C16031" s="189"/>
      <c r="D16031" s="189"/>
    </row>
    <row r="16032" spans="2:4">
      <c r="B16032" s="189"/>
      <c r="C16032" s="189"/>
      <c r="D16032" s="189"/>
    </row>
    <row r="16033" spans="2:4">
      <c r="B16033" s="189"/>
      <c r="C16033" s="189"/>
      <c r="D16033" s="189"/>
    </row>
    <row r="16034" spans="2:4">
      <c r="B16034" s="189"/>
      <c r="C16034" s="189"/>
      <c r="D16034" s="189"/>
    </row>
    <row r="16035" spans="2:4">
      <c r="B16035" s="189"/>
      <c r="C16035" s="189"/>
      <c r="D16035" s="189"/>
    </row>
    <row r="16036" spans="2:4">
      <c r="B16036" s="189"/>
      <c r="C16036" s="189"/>
      <c r="D16036" s="189"/>
    </row>
    <row r="16037" spans="2:4">
      <c r="B16037" s="189"/>
      <c r="C16037" s="189"/>
      <c r="D16037" s="189"/>
    </row>
    <row r="16038" spans="2:4">
      <c r="B16038" s="189"/>
      <c r="C16038" s="189"/>
      <c r="D16038" s="189"/>
    </row>
    <row r="16039" spans="2:4">
      <c r="B16039" s="189"/>
      <c r="C16039" s="189"/>
      <c r="D16039" s="189"/>
    </row>
    <row r="16040" spans="2:4">
      <c r="B16040" s="189"/>
      <c r="C16040" s="189"/>
      <c r="D16040" s="189"/>
    </row>
    <row r="16041" spans="2:4">
      <c r="B16041" s="189"/>
      <c r="C16041" s="189"/>
      <c r="D16041" s="189"/>
    </row>
    <row r="16042" spans="2:4">
      <c r="B16042" s="189"/>
      <c r="C16042" s="189"/>
      <c r="D16042" s="189"/>
    </row>
    <row r="16043" spans="2:4">
      <c r="B16043" s="189"/>
      <c r="C16043" s="189"/>
      <c r="D16043" s="189"/>
    </row>
    <row r="16044" spans="2:4">
      <c r="B16044" s="189"/>
      <c r="C16044" s="189"/>
      <c r="D16044" s="189"/>
    </row>
    <row r="16045" spans="2:4">
      <c r="B16045" s="189"/>
      <c r="C16045" s="189"/>
      <c r="D16045" s="189"/>
    </row>
    <row r="16046" spans="2:4">
      <c r="B16046" s="189"/>
      <c r="C16046" s="189"/>
      <c r="D16046" s="189"/>
    </row>
    <row r="16047" spans="2:4">
      <c r="B16047" s="189"/>
      <c r="C16047" s="189"/>
      <c r="D16047" s="189"/>
    </row>
    <row r="16048" spans="2:4">
      <c r="B16048" s="189"/>
      <c r="C16048" s="189"/>
      <c r="D16048" s="189"/>
    </row>
    <row r="16049" spans="2:4">
      <c r="B16049" s="189"/>
      <c r="C16049" s="189"/>
      <c r="D16049" s="189"/>
    </row>
    <row r="16050" spans="2:4">
      <c r="B16050" s="189"/>
      <c r="C16050" s="189"/>
      <c r="D16050" s="189"/>
    </row>
    <row r="16051" spans="2:4">
      <c r="B16051" s="189"/>
      <c r="C16051" s="189"/>
      <c r="D16051" s="189"/>
    </row>
    <row r="16052" spans="2:4">
      <c r="B16052" s="189"/>
      <c r="C16052" s="189"/>
      <c r="D16052" s="189"/>
    </row>
    <row r="16053" spans="2:4">
      <c r="B16053" s="189"/>
      <c r="C16053" s="189"/>
      <c r="D16053" s="189"/>
    </row>
    <row r="16054" spans="2:4">
      <c r="B16054" s="189"/>
      <c r="C16054" s="189"/>
      <c r="D16054" s="189"/>
    </row>
    <row r="16055" spans="2:4">
      <c r="B16055" s="189"/>
      <c r="C16055" s="189"/>
      <c r="D16055" s="189"/>
    </row>
    <row r="16056" spans="2:4">
      <c r="B16056" s="189"/>
      <c r="C16056" s="189"/>
      <c r="D16056" s="189"/>
    </row>
    <row r="16057" spans="2:4">
      <c r="B16057" s="189"/>
      <c r="C16057" s="189"/>
      <c r="D16057" s="189"/>
    </row>
    <row r="16058" spans="2:4">
      <c r="B16058" s="189"/>
      <c r="C16058" s="189"/>
      <c r="D16058" s="189"/>
    </row>
    <row r="16059" spans="2:4">
      <c r="B16059" s="189"/>
      <c r="C16059" s="189"/>
      <c r="D16059" s="189"/>
    </row>
    <row r="16060" spans="2:4">
      <c r="B16060" s="189"/>
      <c r="C16060" s="189"/>
      <c r="D16060" s="189"/>
    </row>
    <row r="16061" spans="2:4">
      <c r="B16061" s="189"/>
      <c r="C16061" s="189"/>
      <c r="D16061" s="189"/>
    </row>
    <row r="16062" spans="2:4">
      <c r="B16062" s="189"/>
      <c r="C16062" s="189"/>
      <c r="D16062" s="189"/>
    </row>
    <row r="16063" spans="2:4">
      <c r="B16063" s="189"/>
      <c r="C16063" s="189"/>
      <c r="D16063" s="189"/>
    </row>
    <row r="16064" spans="2:4">
      <c r="B16064" s="189"/>
      <c r="C16064" s="189"/>
      <c r="D16064" s="189"/>
    </row>
    <row r="16065" spans="2:4">
      <c r="B16065" s="189"/>
      <c r="C16065" s="189"/>
      <c r="D16065" s="189"/>
    </row>
    <row r="16066" spans="2:4">
      <c r="B16066" s="189"/>
      <c r="C16066" s="189"/>
      <c r="D16066" s="189"/>
    </row>
    <row r="16067" spans="2:4">
      <c r="B16067" s="189"/>
      <c r="C16067" s="189"/>
      <c r="D16067" s="189"/>
    </row>
    <row r="16068" spans="2:4">
      <c r="B16068" s="189"/>
      <c r="C16068" s="189"/>
      <c r="D16068" s="189"/>
    </row>
    <row r="16069" spans="2:4">
      <c r="B16069" s="189"/>
      <c r="C16069" s="189"/>
      <c r="D16069" s="189"/>
    </row>
    <row r="16070" spans="2:4">
      <c r="B16070" s="189"/>
      <c r="C16070" s="189"/>
      <c r="D16070" s="189"/>
    </row>
    <row r="16071" spans="2:4">
      <c r="B16071" s="189"/>
      <c r="C16071" s="189"/>
      <c r="D16071" s="189"/>
    </row>
    <row r="16072" spans="2:4">
      <c r="B16072" s="189"/>
      <c r="C16072" s="189"/>
      <c r="D16072" s="189"/>
    </row>
    <row r="16073" spans="2:4">
      <c r="B16073" s="189"/>
      <c r="C16073" s="189"/>
      <c r="D16073" s="189"/>
    </row>
    <row r="16074" spans="2:4">
      <c r="B16074" s="189"/>
      <c r="C16074" s="189"/>
      <c r="D16074" s="189"/>
    </row>
    <row r="16075" spans="2:4">
      <c r="B16075" s="189"/>
      <c r="C16075" s="189"/>
      <c r="D16075" s="189"/>
    </row>
    <row r="16076" spans="2:4">
      <c r="B16076" s="189"/>
      <c r="C16076" s="189"/>
      <c r="D16076" s="189"/>
    </row>
    <row r="16077" spans="2:4">
      <c r="B16077" s="189"/>
      <c r="C16077" s="189"/>
      <c r="D16077" s="189"/>
    </row>
    <row r="16078" spans="2:4">
      <c r="B16078" s="189"/>
      <c r="C16078" s="189"/>
      <c r="D16078" s="189"/>
    </row>
    <row r="16079" spans="2:4">
      <c r="B16079" s="189"/>
      <c r="C16079" s="189"/>
      <c r="D16079" s="189"/>
    </row>
    <row r="16080" spans="2:4">
      <c r="B16080" s="189"/>
      <c r="C16080" s="189"/>
      <c r="D16080" s="189"/>
    </row>
    <row r="16081" spans="2:4">
      <c r="B16081" s="189"/>
      <c r="C16081" s="189"/>
      <c r="D16081" s="189"/>
    </row>
    <row r="16082" spans="2:4">
      <c r="B16082" s="189"/>
      <c r="C16082" s="189"/>
      <c r="D16082" s="189"/>
    </row>
    <row r="16083" spans="2:4">
      <c r="B16083" s="189"/>
      <c r="C16083" s="189"/>
      <c r="D16083" s="189"/>
    </row>
    <row r="16084" spans="2:4">
      <c r="B16084" s="189"/>
      <c r="C16084" s="189"/>
      <c r="D16084" s="189"/>
    </row>
    <row r="16085" spans="2:4">
      <c r="B16085" s="189"/>
      <c r="C16085" s="189"/>
      <c r="D16085" s="189"/>
    </row>
    <row r="16086" spans="2:4">
      <c r="B16086" s="189"/>
      <c r="C16086" s="189"/>
      <c r="D16086" s="189"/>
    </row>
    <row r="16087" spans="2:4">
      <c r="B16087" s="189"/>
      <c r="C16087" s="189"/>
      <c r="D16087" s="189"/>
    </row>
    <row r="16088" spans="2:4">
      <c r="B16088" s="189"/>
      <c r="C16088" s="189"/>
      <c r="D16088" s="189"/>
    </row>
    <row r="16089" spans="2:4">
      <c r="B16089" s="189"/>
      <c r="C16089" s="189"/>
      <c r="D16089" s="189"/>
    </row>
    <row r="16090" spans="2:4">
      <c r="B16090" s="189"/>
      <c r="C16090" s="189"/>
      <c r="D16090" s="189"/>
    </row>
    <row r="16091" spans="2:4">
      <c r="B16091" s="189"/>
      <c r="C16091" s="189"/>
      <c r="D16091" s="189"/>
    </row>
    <row r="16092" spans="2:4">
      <c r="B16092" s="189"/>
      <c r="C16092" s="189"/>
      <c r="D16092" s="189"/>
    </row>
    <row r="16093" spans="2:4">
      <c r="B16093" s="189"/>
      <c r="C16093" s="189"/>
      <c r="D16093" s="189"/>
    </row>
    <row r="16094" spans="2:4">
      <c r="B16094" s="189"/>
      <c r="C16094" s="189"/>
      <c r="D16094" s="189"/>
    </row>
    <row r="16095" spans="2:4">
      <c r="B16095" s="189"/>
      <c r="C16095" s="189"/>
      <c r="D16095" s="189"/>
    </row>
    <row r="16096" spans="2:4">
      <c r="B16096" s="189"/>
      <c r="C16096" s="189"/>
      <c r="D16096" s="189"/>
    </row>
    <row r="16097" spans="2:4">
      <c r="B16097" s="189"/>
      <c r="C16097" s="189"/>
      <c r="D16097" s="189"/>
    </row>
    <row r="16098" spans="2:4">
      <c r="B16098" s="189"/>
      <c r="C16098" s="189"/>
      <c r="D16098" s="189"/>
    </row>
    <row r="16099" spans="2:4">
      <c r="B16099" s="189"/>
      <c r="C16099" s="189"/>
      <c r="D16099" s="189"/>
    </row>
    <row r="16100" spans="2:4">
      <c r="B16100" s="189"/>
      <c r="C16100" s="189"/>
      <c r="D16100" s="189"/>
    </row>
    <row r="16101" spans="2:4">
      <c r="B16101" s="189"/>
      <c r="C16101" s="189"/>
      <c r="D16101" s="189"/>
    </row>
    <row r="16102" spans="2:4">
      <c r="B16102" s="189"/>
      <c r="C16102" s="189"/>
      <c r="D16102" s="189"/>
    </row>
    <row r="16103" spans="2:4">
      <c r="B16103" s="189"/>
      <c r="C16103" s="189"/>
      <c r="D16103" s="189"/>
    </row>
    <row r="16104" spans="2:4">
      <c r="B16104" s="189"/>
      <c r="C16104" s="189"/>
      <c r="D16104" s="189"/>
    </row>
    <row r="16105" spans="2:4">
      <c r="B16105" s="189"/>
      <c r="C16105" s="189"/>
      <c r="D16105" s="189"/>
    </row>
    <row r="16106" spans="2:4">
      <c r="B16106" s="189"/>
      <c r="C16106" s="189"/>
      <c r="D16106" s="189"/>
    </row>
    <row r="16107" spans="2:4">
      <c r="B16107" s="189"/>
      <c r="C16107" s="189"/>
      <c r="D16107" s="189"/>
    </row>
    <row r="16108" spans="2:4">
      <c r="B16108" s="189"/>
      <c r="C16108" s="189"/>
      <c r="D16108" s="189"/>
    </row>
    <row r="16109" spans="2:4">
      <c r="B16109" s="189"/>
      <c r="C16109" s="189"/>
      <c r="D16109" s="189"/>
    </row>
    <row r="16110" spans="2:4">
      <c r="B16110" s="189"/>
      <c r="C16110" s="189"/>
      <c r="D16110" s="189"/>
    </row>
    <row r="16111" spans="2:4">
      <c r="B16111" s="189"/>
      <c r="C16111" s="189"/>
      <c r="D16111" s="189"/>
    </row>
    <row r="16112" spans="2:4">
      <c r="B16112" s="189"/>
      <c r="C16112" s="189"/>
      <c r="D16112" s="189"/>
    </row>
    <row r="16113" spans="2:4">
      <c r="B16113" s="189"/>
      <c r="C16113" s="189"/>
      <c r="D16113" s="189"/>
    </row>
    <row r="16114" spans="2:4">
      <c r="B16114" s="189"/>
      <c r="C16114" s="189"/>
      <c r="D16114" s="189"/>
    </row>
    <row r="16115" spans="2:4">
      <c r="B16115" s="189"/>
      <c r="C16115" s="189"/>
      <c r="D16115" s="189"/>
    </row>
    <row r="16116" spans="2:4">
      <c r="B16116" s="189"/>
      <c r="C16116" s="189"/>
      <c r="D16116" s="189"/>
    </row>
    <row r="16117" spans="2:4">
      <c r="B16117" s="189"/>
      <c r="C16117" s="189"/>
      <c r="D16117" s="189"/>
    </row>
    <row r="16118" spans="2:4">
      <c r="B16118" s="189"/>
      <c r="C16118" s="189"/>
      <c r="D16118" s="189"/>
    </row>
    <row r="16119" spans="2:4">
      <c r="B16119" s="189"/>
      <c r="C16119" s="189"/>
      <c r="D16119" s="189"/>
    </row>
    <row r="16120" spans="2:4">
      <c r="B16120" s="189"/>
      <c r="C16120" s="189"/>
      <c r="D16120" s="189"/>
    </row>
    <row r="16121" spans="2:4">
      <c r="B16121" s="189"/>
      <c r="C16121" s="189"/>
      <c r="D16121" s="189"/>
    </row>
    <row r="16122" spans="2:4">
      <c r="B16122" s="189"/>
      <c r="C16122" s="189"/>
      <c r="D16122" s="189"/>
    </row>
    <row r="16123" spans="2:4">
      <c r="B16123" s="189"/>
      <c r="C16123" s="189"/>
      <c r="D16123" s="189"/>
    </row>
    <row r="16124" spans="2:4">
      <c r="B16124" s="189"/>
      <c r="C16124" s="189"/>
      <c r="D16124" s="189"/>
    </row>
    <row r="16125" spans="2:4">
      <c r="B16125" s="189"/>
      <c r="C16125" s="189"/>
      <c r="D16125" s="189"/>
    </row>
    <row r="16126" spans="2:4">
      <c r="B16126" s="189"/>
      <c r="C16126" s="189"/>
      <c r="D16126" s="189"/>
    </row>
    <row r="16127" spans="2:4">
      <c r="B16127" s="189"/>
      <c r="C16127" s="189"/>
      <c r="D16127" s="189"/>
    </row>
    <row r="16128" spans="2:4">
      <c r="B16128" s="189"/>
      <c r="C16128" s="189"/>
      <c r="D16128" s="189"/>
    </row>
    <row r="16129" spans="2:4">
      <c r="B16129" s="189"/>
      <c r="C16129" s="189"/>
      <c r="D16129" s="189"/>
    </row>
    <row r="16130" spans="2:4">
      <c r="B16130" s="189"/>
      <c r="C16130" s="189"/>
      <c r="D16130" s="189"/>
    </row>
    <row r="16131" spans="2:4">
      <c r="B16131" s="189"/>
      <c r="C16131" s="189"/>
      <c r="D16131" s="189"/>
    </row>
    <row r="16132" spans="2:4">
      <c r="B16132" s="189"/>
      <c r="C16132" s="189"/>
      <c r="D16132" s="189"/>
    </row>
    <row r="16133" spans="2:4">
      <c r="B16133" s="189"/>
      <c r="C16133" s="189"/>
      <c r="D16133" s="189"/>
    </row>
    <row r="16134" spans="2:4">
      <c r="B16134" s="189"/>
      <c r="C16134" s="189"/>
      <c r="D16134" s="189"/>
    </row>
    <row r="16135" spans="2:4">
      <c r="B16135" s="189"/>
      <c r="C16135" s="189"/>
      <c r="D16135" s="189"/>
    </row>
    <row r="16136" spans="2:4">
      <c r="B16136" s="189"/>
      <c r="C16136" s="189"/>
      <c r="D16136" s="189"/>
    </row>
    <row r="16137" spans="2:4">
      <c r="B16137" s="189"/>
      <c r="C16137" s="189"/>
      <c r="D16137" s="189"/>
    </row>
    <row r="16138" spans="2:4">
      <c r="B16138" s="189"/>
      <c r="C16138" s="189"/>
      <c r="D16138" s="189"/>
    </row>
    <row r="16139" spans="2:4">
      <c r="B16139" s="189"/>
      <c r="C16139" s="189"/>
      <c r="D16139" s="189"/>
    </row>
    <row r="16140" spans="2:4">
      <c r="B16140" s="189"/>
      <c r="C16140" s="189"/>
      <c r="D16140" s="189"/>
    </row>
    <row r="16141" spans="2:4">
      <c r="B16141" s="189"/>
      <c r="C16141" s="189"/>
      <c r="D16141" s="189"/>
    </row>
    <row r="16142" spans="2:4">
      <c r="B16142" s="189"/>
      <c r="C16142" s="189"/>
      <c r="D16142" s="189"/>
    </row>
    <row r="16143" spans="2:4">
      <c r="B16143" s="189"/>
      <c r="C16143" s="189"/>
      <c r="D16143" s="189"/>
    </row>
    <row r="16144" spans="2:4">
      <c r="B16144" s="189"/>
      <c r="C16144" s="189"/>
      <c r="D16144" s="189"/>
    </row>
    <row r="16145" spans="2:4">
      <c r="B16145" s="189"/>
      <c r="C16145" s="189"/>
      <c r="D16145" s="189"/>
    </row>
    <row r="16146" spans="2:4">
      <c r="B16146" s="189"/>
      <c r="C16146" s="189"/>
      <c r="D16146" s="189"/>
    </row>
    <row r="16147" spans="2:4">
      <c r="B16147" s="189"/>
      <c r="C16147" s="189"/>
      <c r="D16147" s="189"/>
    </row>
    <row r="16148" spans="2:4">
      <c r="B16148" s="189"/>
      <c r="C16148" s="189"/>
      <c r="D16148" s="189"/>
    </row>
    <row r="16149" spans="2:4">
      <c r="B16149" s="189"/>
      <c r="C16149" s="189"/>
      <c r="D16149" s="189"/>
    </row>
    <row r="16150" spans="2:4">
      <c r="B16150" s="189"/>
      <c r="C16150" s="189"/>
      <c r="D16150" s="189"/>
    </row>
    <row r="16151" spans="2:4">
      <c r="B16151" s="189"/>
      <c r="C16151" s="189"/>
      <c r="D16151" s="189"/>
    </row>
    <row r="16152" spans="2:4">
      <c r="B16152" s="189"/>
      <c r="C16152" s="189"/>
      <c r="D16152" s="189"/>
    </row>
    <row r="16153" spans="2:4">
      <c r="B16153" s="189"/>
      <c r="C16153" s="189"/>
      <c r="D16153" s="189"/>
    </row>
    <row r="16154" spans="2:4">
      <c r="B16154" s="189"/>
      <c r="C16154" s="189"/>
      <c r="D16154" s="189"/>
    </row>
    <row r="16155" spans="2:4">
      <c r="B16155" s="189"/>
      <c r="C16155" s="189"/>
      <c r="D16155" s="189"/>
    </row>
    <row r="16156" spans="2:4">
      <c r="B16156" s="189"/>
      <c r="C16156" s="189"/>
      <c r="D16156" s="189"/>
    </row>
    <row r="16157" spans="2:4">
      <c r="B16157" s="189"/>
      <c r="C16157" s="189"/>
      <c r="D16157" s="189"/>
    </row>
    <row r="16158" spans="2:4">
      <c r="B16158" s="189"/>
      <c r="C16158" s="189"/>
      <c r="D16158" s="189"/>
    </row>
    <row r="16159" spans="2:4">
      <c r="B16159" s="189"/>
      <c r="C16159" s="189"/>
      <c r="D16159" s="189"/>
    </row>
    <row r="16160" spans="2:4">
      <c r="B16160" s="189"/>
      <c r="C16160" s="189"/>
      <c r="D16160" s="189"/>
    </row>
    <row r="16161" spans="2:4">
      <c r="B16161" s="189"/>
      <c r="C16161" s="189"/>
      <c r="D16161" s="189"/>
    </row>
    <row r="16162" spans="2:4">
      <c r="B16162" s="189"/>
      <c r="C16162" s="189"/>
      <c r="D16162" s="189"/>
    </row>
    <row r="16163" spans="2:4">
      <c r="B16163" s="189"/>
      <c r="C16163" s="189"/>
      <c r="D16163" s="189"/>
    </row>
    <row r="16164" spans="2:4">
      <c r="B16164" s="189"/>
      <c r="C16164" s="189"/>
      <c r="D16164" s="189"/>
    </row>
    <row r="16165" spans="2:4">
      <c r="B16165" s="189"/>
      <c r="C16165" s="189"/>
      <c r="D16165" s="189"/>
    </row>
    <row r="16166" spans="2:4">
      <c r="B16166" s="189"/>
      <c r="C16166" s="189"/>
      <c r="D16166" s="189"/>
    </row>
    <row r="16167" spans="2:4">
      <c r="B16167" s="189"/>
      <c r="C16167" s="189"/>
      <c r="D16167" s="189"/>
    </row>
    <row r="16168" spans="2:4">
      <c r="B16168" s="189"/>
      <c r="C16168" s="189"/>
      <c r="D16168" s="189"/>
    </row>
    <row r="16169" spans="2:4">
      <c r="B16169" s="189"/>
      <c r="C16169" s="189"/>
      <c r="D16169" s="189"/>
    </row>
    <row r="16170" spans="2:4">
      <c r="B16170" s="189"/>
      <c r="C16170" s="189"/>
      <c r="D16170" s="189"/>
    </row>
    <row r="16171" spans="2:4">
      <c r="B16171" s="189"/>
      <c r="C16171" s="189"/>
      <c r="D16171" s="189"/>
    </row>
    <row r="16172" spans="2:4">
      <c r="B16172" s="189"/>
      <c r="C16172" s="189"/>
      <c r="D16172" s="189"/>
    </row>
    <row r="16173" spans="2:4">
      <c r="B16173" s="189"/>
      <c r="C16173" s="189"/>
      <c r="D16173" s="189"/>
    </row>
    <row r="16174" spans="2:4">
      <c r="B16174" s="189"/>
      <c r="C16174" s="189"/>
      <c r="D16174" s="189"/>
    </row>
    <row r="16175" spans="2:4">
      <c r="B16175" s="189"/>
      <c r="C16175" s="189"/>
      <c r="D16175" s="189"/>
    </row>
    <row r="16176" spans="2:4">
      <c r="B16176" s="189"/>
      <c r="C16176" s="189"/>
      <c r="D16176" s="189"/>
    </row>
    <row r="16177" spans="2:4">
      <c r="B16177" s="189"/>
      <c r="C16177" s="189"/>
      <c r="D16177" s="189"/>
    </row>
    <row r="16178" spans="2:4">
      <c r="B16178" s="189"/>
      <c r="C16178" s="189"/>
      <c r="D16178" s="189"/>
    </row>
    <row r="16179" spans="2:4">
      <c r="B16179" s="189"/>
      <c r="C16179" s="189"/>
      <c r="D16179" s="189"/>
    </row>
    <row r="16180" spans="2:4">
      <c r="B16180" s="189"/>
      <c r="C16180" s="189"/>
      <c r="D16180" s="189"/>
    </row>
    <row r="16181" spans="2:4">
      <c r="B16181" s="189"/>
      <c r="C16181" s="189"/>
      <c r="D16181" s="189"/>
    </row>
    <row r="16182" spans="2:4">
      <c r="B16182" s="189"/>
      <c r="C16182" s="189"/>
      <c r="D16182" s="189"/>
    </row>
    <row r="16183" spans="2:4">
      <c r="B16183" s="189"/>
      <c r="C16183" s="189"/>
      <c r="D16183" s="189"/>
    </row>
    <row r="16184" spans="2:4">
      <c r="B16184" s="189"/>
      <c r="C16184" s="189"/>
      <c r="D16184" s="189"/>
    </row>
    <row r="16185" spans="2:4">
      <c r="B16185" s="189"/>
      <c r="C16185" s="189"/>
      <c r="D16185" s="189"/>
    </row>
    <row r="16186" spans="2:4">
      <c r="B16186" s="189"/>
      <c r="C16186" s="189"/>
      <c r="D16186" s="189"/>
    </row>
    <row r="16187" spans="2:4">
      <c r="B16187" s="189"/>
      <c r="C16187" s="189"/>
      <c r="D16187" s="189"/>
    </row>
    <row r="16188" spans="2:4">
      <c r="B16188" s="189"/>
      <c r="C16188" s="189"/>
      <c r="D16188" s="189"/>
    </row>
    <row r="16189" spans="2:4">
      <c r="B16189" s="189"/>
      <c r="C16189" s="189"/>
      <c r="D16189" s="189"/>
    </row>
    <row r="16190" spans="2:4">
      <c r="B16190" s="189"/>
      <c r="C16190" s="189"/>
      <c r="D16190" s="189"/>
    </row>
    <row r="16191" spans="2:4">
      <c r="B16191" s="189"/>
      <c r="C16191" s="189"/>
      <c r="D16191" s="189"/>
    </row>
    <row r="16192" spans="2:4">
      <c r="B16192" s="189"/>
      <c r="C16192" s="189"/>
      <c r="D16192" s="189"/>
    </row>
    <row r="16193" spans="2:4">
      <c r="B16193" s="189"/>
      <c r="C16193" s="189"/>
      <c r="D16193" s="189"/>
    </row>
    <row r="16194" spans="2:4">
      <c r="B16194" s="189"/>
      <c r="C16194" s="189"/>
      <c r="D16194" s="189"/>
    </row>
    <row r="16195" spans="2:4">
      <c r="B16195" s="189"/>
      <c r="C16195" s="189"/>
      <c r="D16195" s="189"/>
    </row>
    <row r="16196" spans="2:4">
      <c r="B16196" s="189"/>
      <c r="C16196" s="189"/>
      <c r="D16196" s="189"/>
    </row>
    <row r="16197" spans="2:4">
      <c r="B16197" s="189"/>
      <c r="C16197" s="189"/>
      <c r="D16197" s="189"/>
    </row>
    <row r="16198" spans="2:4">
      <c r="B16198" s="189"/>
      <c r="C16198" s="189"/>
      <c r="D16198" s="189"/>
    </row>
    <row r="16199" spans="2:4">
      <c r="B16199" s="189"/>
      <c r="C16199" s="189"/>
      <c r="D16199" s="189"/>
    </row>
    <row r="16200" spans="2:4">
      <c r="B16200" s="189"/>
      <c r="C16200" s="189"/>
      <c r="D16200" s="189"/>
    </row>
    <row r="16201" spans="2:4">
      <c r="B16201" s="189"/>
      <c r="C16201" s="189"/>
      <c r="D16201" s="189"/>
    </row>
    <row r="16202" spans="2:4">
      <c r="B16202" s="189"/>
      <c r="C16202" s="189"/>
      <c r="D16202" s="189"/>
    </row>
    <row r="16203" spans="2:4">
      <c r="B16203" s="189"/>
      <c r="C16203" s="189"/>
      <c r="D16203" s="189"/>
    </row>
    <row r="16204" spans="2:4">
      <c r="B16204" s="189"/>
      <c r="C16204" s="189"/>
      <c r="D16204" s="189"/>
    </row>
    <row r="16205" spans="2:4">
      <c r="B16205" s="189"/>
      <c r="C16205" s="189"/>
      <c r="D16205" s="189"/>
    </row>
    <row r="16206" spans="2:4">
      <c r="B16206" s="189"/>
      <c r="C16206" s="189"/>
      <c r="D16206" s="189"/>
    </row>
    <row r="16207" spans="2:4">
      <c r="B16207" s="189"/>
      <c r="C16207" s="189"/>
      <c r="D16207" s="189"/>
    </row>
    <row r="16208" spans="2:4">
      <c r="B16208" s="189"/>
      <c r="C16208" s="189"/>
      <c r="D16208" s="189"/>
    </row>
    <row r="16209" spans="2:4">
      <c r="B16209" s="189"/>
      <c r="C16209" s="189"/>
      <c r="D16209" s="189"/>
    </row>
    <row r="16210" spans="2:4">
      <c r="B16210" s="189"/>
      <c r="C16210" s="189"/>
      <c r="D16210" s="189"/>
    </row>
    <row r="16211" spans="2:4">
      <c r="B16211" s="189"/>
      <c r="C16211" s="189"/>
      <c r="D16211" s="189"/>
    </row>
    <row r="16212" spans="2:4">
      <c r="B16212" s="189"/>
      <c r="C16212" s="189"/>
      <c r="D16212" s="189"/>
    </row>
    <row r="16213" spans="2:4">
      <c r="B16213" s="189"/>
      <c r="C16213" s="189"/>
      <c r="D16213" s="189"/>
    </row>
    <row r="16214" spans="2:4">
      <c r="B16214" s="189"/>
      <c r="C16214" s="189"/>
      <c r="D16214" s="189"/>
    </row>
    <row r="16215" spans="2:4">
      <c r="B16215" s="189"/>
      <c r="C16215" s="189"/>
      <c r="D16215" s="189"/>
    </row>
    <row r="16216" spans="2:4">
      <c r="B16216" s="189"/>
      <c r="C16216" s="189"/>
      <c r="D16216" s="189"/>
    </row>
    <row r="16217" spans="2:4">
      <c r="B16217" s="189"/>
      <c r="C16217" s="189"/>
      <c r="D16217" s="189"/>
    </row>
    <row r="16218" spans="2:4">
      <c r="B16218" s="189"/>
      <c r="C16218" s="189"/>
      <c r="D16218" s="189"/>
    </row>
    <row r="16219" spans="2:4">
      <c r="B16219" s="189"/>
      <c r="C16219" s="189"/>
      <c r="D16219" s="189"/>
    </row>
    <row r="16220" spans="2:4">
      <c r="B16220" s="189"/>
      <c r="C16220" s="189"/>
      <c r="D16220" s="189"/>
    </row>
    <row r="16221" spans="2:4">
      <c r="B16221" s="189"/>
      <c r="C16221" s="189"/>
      <c r="D16221" s="189"/>
    </row>
    <row r="16222" spans="2:4">
      <c r="B16222" s="189"/>
      <c r="C16222" s="189"/>
      <c r="D16222" s="189"/>
    </row>
    <row r="16223" spans="2:4">
      <c r="B16223" s="189"/>
      <c r="C16223" s="189"/>
      <c r="D16223" s="189"/>
    </row>
    <row r="16224" spans="2:4">
      <c r="B16224" s="189"/>
      <c r="C16224" s="189"/>
      <c r="D16224" s="189"/>
    </row>
    <row r="16225" spans="2:4">
      <c r="B16225" s="189"/>
      <c r="C16225" s="189"/>
      <c r="D16225" s="189"/>
    </row>
    <row r="16226" spans="2:4">
      <c r="B16226" s="189"/>
      <c r="C16226" s="189"/>
      <c r="D16226" s="189"/>
    </row>
    <row r="16227" spans="2:4">
      <c r="B16227" s="189"/>
      <c r="C16227" s="189"/>
      <c r="D16227" s="189"/>
    </row>
    <row r="16228" spans="2:4">
      <c r="B16228" s="189"/>
      <c r="C16228" s="189"/>
      <c r="D16228" s="189"/>
    </row>
    <row r="16229" spans="2:4">
      <c r="B16229" s="189"/>
      <c r="C16229" s="189"/>
      <c r="D16229" s="189"/>
    </row>
    <row r="16230" spans="2:4">
      <c r="B16230" s="189"/>
      <c r="C16230" s="189"/>
      <c r="D16230" s="189"/>
    </row>
    <row r="16231" spans="2:4">
      <c r="B16231" s="189"/>
      <c r="C16231" s="189"/>
      <c r="D16231" s="189"/>
    </row>
    <row r="16232" spans="2:4">
      <c r="B16232" s="189"/>
      <c r="C16232" s="189"/>
      <c r="D16232" s="189"/>
    </row>
    <row r="16233" spans="2:4">
      <c r="B16233" s="189"/>
      <c r="C16233" s="189"/>
      <c r="D16233" s="189"/>
    </row>
    <row r="16234" spans="2:4">
      <c r="B16234" s="189"/>
      <c r="C16234" s="189"/>
      <c r="D16234" s="189"/>
    </row>
    <row r="16235" spans="2:4">
      <c r="B16235" s="189"/>
      <c r="C16235" s="189"/>
      <c r="D16235" s="189"/>
    </row>
    <row r="16236" spans="2:4">
      <c r="B16236" s="189"/>
      <c r="C16236" s="189"/>
      <c r="D16236" s="189"/>
    </row>
    <row r="16237" spans="2:4">
      <c r="B16237" s="189"/>
      <c r="C16237" s="189"/>
      <c r="D16237" s="189"/>
    </row>
    <row r="16238" spans="2:4">
      <c r="B16238" s="189"/>
      <c r="C16238" s="189"/>
      <c r="D16238" s="189"/>
    </row>
    <row r="16239" spans="2:4">
      <c r="B16239" s="189"/>
      <c r="C16239" s="189"/>
      <c r="D16239" s="189"/>
    </row>
    <row r="16240" spans="2:4">
      <c r="B16240" s="189"/>
      <c r="C16240" s="189"/>
      <c r="D16240" s="189"/>
    </row>
    <row r="16241" spans="2:4">
      <c r="B16241" s="189"/>
      <c r="C16241" s="189"/>
      <c r="D16241" s="189"/>
    </row>
    <row r="16242" spans="2:4">
      <c r="B16242" s="189"/>
      <c r="C16242" s="189"/>
      <c r="D16242" s="189"/>
    </row>
    <row r="16243" spans="2:4">
      <c r="B16243" s="189"/>
      <c r="C16243" s="189"/>
      <c r="D16243" s="189"/>
    </row>
    <row r="16244" spans="2:4">
      <c r="B16244" s="189"/>
      <c r="C16244" s="189"/>
      <c r="D16244" s="189"/>
    </row>
    <row r="16245" spans="2:4">
      <c r="B16245" s="189"/>
      <c r="C16245" s="189"/>
      <c r="D16245" s="189"/>
    </row>
    <row r="16246" spans="2:4">
      <c r="B16246" s="189"/>
      <c r="C16246" s="189"/>
      <c r="D16246" s="189"/>
    </row>
    <row r="16247" spans="2:4">
      <c r="B16247" s="189"/>
      <c r="C16247" s="189"/>
      <c r="D16247" s="189"/>
    </row>
    <row r="16248" spans="2:4">
      <c r="B16248" s="189"/>
      <c r="C16248" s="189"/>
      <c r="D16248" s="189"/>
    </row>
    <row r="16249" spans="2:4">
      <c r="B16249" s="189"/>
      <c r="C16249" s="189"/>
      <c r="D16249" s="189"/>
    </row>
    <row r="16250" spans="2:4">
      <c r="B16250" s="189"/>
      <c r="C16250" s="189"/>
      <c r="D16250" s="189"/>
    </row>
    <row r="16251" spans="2:4">
      <c r="B16251" s="189"/>
      <c r="C16251" s="189"/>
      <c r="D16251" s="189"/>
    </row>
    <row r="16252" spans="2:4">
      <c r="B16252" s="189"/>
      <c r="C16252" s="189"/>
      <c r="D16252" s="189"/>
    </row>
    <row r="16253" spans="2:4">
      <c r="B16253" s="189"/>
      <c r="C16253" s="189"/>
      <c r="D16253" s="189"/>
    </row>
    <row r="16254" spans="2:4">
      <c r="B16254" s="189"/>
      <c r="C16254" s="189"/>
      <c r="D16254" s="189"/>
    </row>
    <row r="16255" spans="2:4">
      <c r="B16255" s="189"/>
      <c r="C16255" s="189"/>
      <c r="D16255" s="189"/>
    </row>
    <row r="16256" spans="2:4">
      <c r="B16256" s="189"/>
      <c r="C16256" s="189"/>
      <c r="D16256" s="189"/>
    </row>
    <row r="16257" spans="2:4">
      <c r="B16257" s="189"/>
      <c r="C16257" s="189"/>
      <c r="D16257" s="189"/>
    </row>
    <row r="16258" spans="2:4">
      <c r="B16258" s="189"/>
      <c r="C16258" s="189"/>
      <c r="D16258" s="189"/>
    </row>
    <row r="16259" spans="2:4">
      <c r="B16259" s="189"/>
      <c r="C16259" s="189"/>
      <c r="D16259" s="189"/>
    </row>
    <row r="16260" spans="2:4">
      <c r="B16260" s="189"/>
      <c r="C16260" s="189"/>
      <c r="D16260" s="189"/>
    </row>
    <row r="16261" spans="2:4">
      <c r="B16261" s="189"/>
      <c r="C16261" s="189"/>
      <c r="D16261" s="189"/>
    </row>
    <row r="16262" spans="2:4">
      <c r="B16262" s="189"/>
      <c r="C16262" s="189"/>
      <c r="D16262" s="189"/>
    </row>
    <row r="16263" spans="2:4">
      <c r="B16263" s="189"/>
      <c r="C16263" s="189"/>
      <c r="D16263" s="189"/>
    </row>
    <row r="16264" spans="2:4">
      <c r="B16264" s="189"/>
      <c r="C16264" s="189"/>
      <c r="D16264" s="189"/>
    </row>
    <row r="16265" spans="2:4">
      <c r="B16265" s="189"/>
      <c r="C16265" s="189"/>
      <c r="D16265" s="189"/>
    </row>
    <row r="16266" spans="2:4">
      <c r="B16266" s="189"/>
      <c r="C16266" s="189"/>
      <c r="D16266" s="189"/>
    </row>
    <row r="16267" spans="2:4">
      <c r="B16267" s="189"/>
      <c r="C16267" s="189"/>
      <c r="D16267" s="189"/>
    </row>
    <row r="16268" spans="2:4">
      <c r="B16268" s="189"/>
      <c r="C16268" s="189"/>
      <c r="D16268" s="189"/>
    </row>
    <row r="16269" spans="2:4">
      <c r="B16269" s="189"/>
      <c r="C16269" s="189"/>
      <c r="D16269" s="189"/>
    </row>
    <row r="16270" spans="2:4">
      <c r="B16270" s="189"/>
      <c r="C16270" s="189"/>
      <c r="D16270" s="189"/>
    </row>
    <row r="16271" spans="2:4">
      <c r="B16271" s="189"/>
      <c r="C16271" s="189"/>
      <c r="D16271" s="189"/>
    </row>
    <row r="16272" spans="2:4">
      <c r="B16272" s="189"/>
      <c r="C16272" s="189"/>
      <c r="D16272" s="189"/>
    </row>
    <row r="16273" spans="2:4">
      <c r="B16273" s="189"/>
      <c r="C16273" s="189"/>
      <c r="D16273" s="189"/>
    </row>
    <row r="16274" spans="2:4">
      <c r="B16274" s="189"/>
      <c r="C16274" s="189"/>
      <c r="D16274" s="189"/>
    </row>
    <row r="16275" spans="2:4">
      <c r="B16275" s="189"/>
      <c r="C16275" s="189"/>
      <c r="D16275" s="189"/>
    </row>
    <row r="16276" spans="2:4">
      <c r="B16276" s="189"/>
      <c r="C16276" s="189"/>
      <c r="D16276" s="189"/>
    </row>
    <row r="16277" spans="2:4">
      <c r="B16277" s="189"/>
      <c r="C16277" s="189"/>
      <c r="D16277" s="189"/>
    </row>
    <row r="16278" spans="2:4">
      <c r="B16278" s="189"/>
      <c r="C16278" s="189"/>
      <c r="D16278" s="189"/>
    </row>
    <row r="16279" spans="2:4">
      <c r="B16279" s="189"/>
      <c r="C16279" s="189"/>
      <c r="D16279" s="189"/>
    </row>
    <row r="16280" spans="2:4">
      <c r="B16280" s="189"/>
      <c r="C16280" s="189"/>
      <c r="D16280" s="189"/>
    </row>
    <row r="16281" spans="2:4">
      <c r="B16281" s="189"/>
      <c r="C16281" s="189"/>
      <c r="D16281" s="189"/>
    </row>
    <row r="16282" spans="2:4">
      <c r="B16282" s="189"/>
      <c r="C16282" s="189"/>
      <c r="D16282" s="189"/>
    </row>
    <row r="16283" spans="2:4">
      <c r="B16283" s="189"/>
      <c r="C16283" s="189"/>
      <c r="D16283" s="189"/>
    </row>
    <row r="16284" spans="2:4">
      <c r="B16284" s="189"/>
      <c r="C16284" s="189"/>
      <c r="D16284" s="189"/>
    </row>
    <row r="16285" spans="2:4">
      <c r="B16285" s="189"/>
      <c r="C16285" s="189"/>
      <c r="D16285" s="189"/>
    </row>
    <row r="16286" spans="2:4">
      <c r="B16286" s="189"/>
      <c r="C16286" s="189"/>
      <c r="D16286" s="189"/>
    </row>
    <row r="16287" spans="2:4">
      <c r="B16287" s="189"/>
      <c r="C16287" s="189"/>
      <c r="D16287" s="189"/>
    </row>
    <row r="16288" spans="2:4">
      <c r="B16288" s="189"/>
      <c r="C16288" s="189"/>
      <c r="D16288" s="189"/>
    </row>
    <row r="16289" spans="2:4">
      <c r="B16289" s="189"/>
      <c r="C16289" s="189"/>
      <c r="D16289" s="189"/>
    </row>
    <row r="16290" spans="2:4">
      <c r="B16290" s="189"/>
      <c r="C16290" s="189"/>
      <c r="D16290" s="189"/>
    </row>
    <row r="16291" spans="2:4">
      <c r="B16291" s="189"/>
      <c r="C16291" s="189"/>
      <c r="D16291" s="189"/>
    </row>
    <row r="16292" spans="2:4">
      <c r="B16292" s="189"/>
      <c r="C16292" s="189"/>
      <c r="D16292" s="189"/>
    </row>
    <row r="16293" spans="2:4">
      <c r="B16293" s="189"/>
      <c r="C16293" s="189"/>
      <c r="D16293" s="189"/>
    </row>
    <row r="16294" spans="2:4">
      <c r="B16294" s="189"/>
      <c r="C16294" s="189"/>
      <c r="D16294" s="189"/>
    </row>
    <row r="16295" spans="2:4">
      <c r="B16295" s="189"/>
      <c r="C16295" s="189"/>
      <c r="D16295" s="189"/>
    </row>
    <row r="16296" spans="2:4">
      <c r="B16296" s="189"/>
      <c r="C16296" s="189"/>
      <c r="D16296" s="189"/>
    </row>
    <row r="16297" spans="2:4">
      <c r="B16297" s="189"/>
      <c r="C16297" s="189"/>
      <c r="D16297" s="189"/>
    </row>
    <row r="16298" spans="2:4">
      <c r="B16298" s="189"/>
      <c r="C16298" s="189"/>
      <c r="D16298" s="189"/>
    </row>
    <row r="16299" spans="2:4">
      <c r="B16299" s="189"/>
      <c r="C16299" s="189"/>
      <c r="D16299" s="189"/>
    </row>
    <row r="16300" spans="2:4">
      <c r="B16300" s="189"/>
      <c r="C16300" s="189"/>
      <c r="D16300" s="189"/>
    </row>
    <row r="16301" spans="2:4">
      <c r="B16301" s="189"/>
      <c r="C16301" s="189"/>
      <c r="D16301" s="189"/>
    </row>
    <row r="16302" spans="2:4">
      <c r="B16302" s="189"/>
      <c r="C16302" s="189"/>
      <c r="D16302" s="189"/>
    </row>
    <row r="16303" spans="2:4">
      <c r="B16303" s="189"/>
      <c r="C16303" s="189"/>
      <c r="D16303" s="189"/>
    </row>
    <row r="16304" spans="2:4">
      <c r="B16304" s="189"/>
      <c r="C16304" s="189"/>
      <c r="D16304" s="189"/>
    </row>
    <row r="16305" spans="2:4">
      <c r="B16305" s="189"/>
      <c r="C16305" s="189"/>
      <c r="D16305" s="189"/>
    </row>
    <row r="16306" spans="2:4">
      <c r="B16306" s="189"/>
      <c r="C16306" s="189"/>
      <c r="D16306" s="189"/>
    </row>
    <row r="16307" spans="2:4">
      <c r="B16307" s="189"/>
      <c r="C16307" s="189"/>
      <c r="D16307" s="189"/>
    </row>
    <row r="16308" spans="2:4">
      <c r="B16308" s="189"/>
      <c r="C16308" s="189"/>
      <c r="D16308" s="189"/>
    </row>
    <row r="16309" spans="2:4">
      <c r="B16309" s="189"/>
      <c r="C16309" s="189"/>
      <c r="D16309" s="189"/>
    </row>
    <row r="16310" spans="2:4">
      <c r="B16310" s="189"/>
      <c r="C16310" s="189"/>
      <c r="D16310" s="189"/>
    </row>
    <row r="16311" spans="2:4">
      <c r="B16311" s="189"/>
      <c r="C16311" s="189"/>
      <c r="D16311" s="189"/>
    </row>
    <row r="16312" spans="2:4">
      <c r="B16312" s="189"/>
      <c r="C16312" s="189"/>
      <c r="D16312" s="189"/>
    </row>
    <row r="16313" spans="2:4">
      <c r="B16313" s="189"/>
      <c r="C16313" s="189"/>
      <c r="D16313" s="189"/>
    </row>
    <row r="16314" spans="2:4">
      <c r="B16314" s="189"/>
      <c r="C16314" s="189"/>
      <c r="D16314" s="189"/>
    </row>
    <row r="16315" spans="2:4">
      <c r="B16315" s="189"/>
      <c r="C16315" s="189"/>
      <c r="D16315" s="189"/>
    </row>
    <row r="16316" spans="2:4">
      <c r="B16316" s="189"/>
      <c r="C16316" s="189"/>
      <c r="D16316" s="189"/>
    </row>
    <row r="16317" spans="2:4">
      <c r="B16317" s="189"/>
      <c r="C16317" s="189"/>
      <c r="D16317" s="189"/>
    </row>
    <row r="16318" spans="2:4">
      <c r="B16318" s="189"/>
      <c r="C16318" s="189"/>
      <c r="D16318" s="189"/>
    </row>
    <row r="16319" spans="2:4">
      <c r="B16319" s="189"/>
      <c r="C16319" s="189"/>
      <c r="D16319" s="189"/>
    </row>
    <row r="16320" spans="2:4">
      <c r="B16320" s="189"/>
      <c r="C16320" s="189"/>
      <c r="D16320" s="189"/>
    </row>
    <row r="16321" spans="2:4">
      <c r="B16321" s="189"/>
      <c r="C16321" s="189"/>
      <c r="D16321" s="189"/>
    </row>
    <row r="16322" spans="2:4">
      <c r="B16322" s="189"/>
      <c r="C16322" s="189"/>
      <c r="D16322" s="189"/>
    </row>
    <row r="16323" spans="2:4">
      <c r="B16323" s="189"/>
      <c r="C16323" s="189"/>
      <c r="D16323" s="189"/>
    </row>
    <row r="16324" spans="2:4">
      <c r="B16324" s="189"/>
      <c r="C16324" s="189"/>
      <c r="D16324" s="189"/>
    </row>
    <row r="16325" spans="2:4">
      <c r="B16325" s="189"/>
      <c r="C16325" s="189"/>
      <c r="D16325" s="189"/>
    </row>
    <row r="16326" spans="2:4">
      <c r="B16326" s="189"/>
      <c r="C16326" s="189"/>
      <c r="D16326" s="189"/>
    </row>
    <row r="16327" spans="2:4">
      <c r="B16327" s="189"/>
      <c r="C16327" s="189"/>
      <c r="D16327" s="189"/>
    </row>
    <row r="16328" spans="2:4">
      <c r="B16328" s="189"/>
      <c r="C16328" s="189"/>
      <c r="D16328" s="189"/>
    </row>
    <row r="16329" spans="2:4">
      <c r="B16329" s="189"/>
      <c r="C16329" s="189"/>
      <c r="D16329" s="189"/>
    </row>
    <row r="16330" spans="2:4">
      <c r="B16330" s="189"/>
      <c r="C16330" s="189"/>
      <c r="D16330" s="189"/>
    </row>
    <row r="16331" spans="2:4">
      <c r="B16331" s="189"/>
      <c r="C16331" s="189"/>
      <c r="D16331" s="189"/>
    </row>
    <row r="16332" spans="2:4">
      <c r="B16332" s="189"/>
      <c r="C16332" s="189"/>
      <c r="D16332" s="189"/>
    </row>
    <row r="16333" spans="2:4">
      <c r="B16333" s="189"/>
      <c r="C16333" s="189"/>
      <c r="D16333" s="189"/>
    </row>
    <row r="16334" spans="2:4">
      <c r="B16334" s="189"/>
      <c r="C16334" s="189"/>
      <c r="D16334" s="189"/>
    </row>
    <row r="16335" spans="2:4">
      <c r="B16335" s="189"/>
      <c r="C16335" s="189"/>
      <c r="D16335" s="189"/>
    </row>
    <row r="16336" spans="2:4">
      <c r="B16336" s="189"/>
      <c r="C16336" s="189"/>
      <c r="D16336" s="189"/>
    </row>
    <row r="16337" spans="2:4">
      <c r="B16337" s="189"/>
      <c r="C16337" s="189"/>
      <c r="D16337" s="189"/>
    </row>
    <row r="16338" spans="2:4">
      <c r="B16338" s="189"/>
      <c r="C16338" s="189"/>
      <c r="D16338" s="189"/>
    </row>
    <row r="16339" spans="2:4">
      <c r="B16339" s="189"/>
      <c r="C16339" s="189"/>
      <c r="D16339" s="189"/>
    </row>
    <row r="16340" spans="2:4">
      <c r="B16340" s="189"/>
      <c r="C16340" s="189"/>
      <c r="D16340" s="189"/>
    </row>
    <row r="16341" spans="2:4">
      <c r="B16341" s="189"/>
      <c r="C16341" s="189"/>
      <c r="D16341" s="189"/>
    </row>
    <row r="16342" spans="2:4">
      <c r="B16342" s="189"/>
      <c r="C16342" s="189"/>
      <c r="D16342" s="189"/>
    </row>
    <row r="16343" spans="2:4">
      <c r="B16343" s="189"/>
      <c r="C16343" s="189"/>
      <c r="D16343" s="189"/>
    </row>
    <row r="16344" spans="2:4">
      <c r="B16344" s="189"/>
      <c r="C16344" s="189"/>
      <c r="D16344" s="189"/>
    </row>
    <row r="16345" spans="2:4">
      <c r="B16345" s="189"/>
      <c r="C16345" s="189"/>
      <c r="D16345" s="189"/>
    </row>
    <row r="16346" spans="2:4">
      <c r="B16346" s="189"/>
      <c r="C16346" s="189"/>
      <c r="D16346" s="189"/>
    </row>
    <row r="16347" spans="2:4">
      <c r="B16347" s="189"/>
      <c r="C16347" s="189"/>
      <c r="D16347" s="189"/>
    </row>
    <row r="16348" spans="2:4">
      <c r="B16348" s="189"/>
      <c r="C16348" s="189"/>
      <c r="D16348" s="189"/>
    </row>
    <row r="16349" spans="2:4">
      <c r="B16349" s="189"/>
      <c r="C16349" s="189"/>
      <c r="D16349" s="189"/>
    </row>
    <row r="16350" spans="2:4">
      <c r="B16350" s="189"/>
      <c r="C16350" s="189"/>
      <c r="D16350" s="189"/>
    </row>
    <row r="16351" spans="2:4">
      <c r="B16351" s="189"/>
      <c r="C16351" s="189"/>
      <c r="D16351" s="189"/>
    </row>
    <row r="16352" spans="2:4">
      <c r="B16352" s="189"/>
      <c r="C16352" s="189"/>
      <c r="D16352" s="189"/>
    </row>
    <row r="16353" spans="2:4">
      <c r="B16353" s="189"/>
      <c r="C16353" s="189"/>
      <c r="D16353" s="189"/>
    </row>
    <row r="16354" spans="2:4">
      <c r="B16354" s="189"/>
      <c r="C16354" s="189"/>
      <c r="D16354" s="189"/>
    </row>
    <row r="16355" spans="2:4">
      <c r="B16355" s="189"/>
      <c r="C16355" s="189"/>
      <c r="D16355" s="189"/>
    </row>
    <row r="16356" spans="2:4">
      <c r="B16356" s="189"/>
      <c r="C16356" s="189"/>
      <c r="D16356" s="189"/>
    </row>
    <row r="16357" spans="2:4">
      <c r="B16357" s="189"/>
      <c r="C16357" s="189"/>
      <c r="D16357" s="189"/>
    </row>
    <row r="16358" spans="2:4">
      <c r="B16358" s="189"/>
      <c r="C16358" s="189"/>
      <c r="D16358" s="189"/>
    </row>
    <row r="16359" spans="2:4">
      <c r="B16359" s="189"/>
      <c r="C16359" s="189"/>
      <c r="D16359" s="189"/>
    </row>
    <row r="16360" spans="2:4">
      <c r="B16360" s="189"/>
      <c r="C16360" s="189"/>
      <c r="D16360" s="189"/>
    </row>
    <row r="16361" spans="2:4">
      <c r="B16361" s="189"/>
      <c r="C16361" s="189"/>
      <c r="D16361" s="189"/>
    </row>
    <row r="16362" spans="2:4">
      <c r="B16362" s="189"/>
      <c r="C16362" s="189"/>
      <c r="D16362" s="189"/>
    </row>
    <row r="16363" spans="2:4">
      <c r="B16363" s="189"/>
      <c r="C16363" s="189"/>
      <c r="D16363" s="189"/>
    </row>
    <row r="16364" spans="2:4">
      <c r="B16364" s="189"/>
      <c r="C16364" s="189"/>
      <c r="D16364" s="189"/>
    </row>
    <row r="16365" spans="2:4">
      <c r="B16365" s="189"/>
      <c r="C16365" s="189"/>
      <c r="D16365" s="189"/>
    </row>
    <row r="16366" spans="2:4">
      <c r="B16366" s="189"/>
      <c r="C16366" s="189"/>
      <c r="D16366" s="189"/>
    </row>
    <row r="16367" spans="2:4">
      <c r="B16367" s="189"/>
      <c r="C16367" s="189"/>
      <c r="D16367" s="189"/>
    </row>
    <row r="16368" spans="2:4">
      <c r="B16368" s="189"/>
      <c r="C16368" s="189"/>
      <c r="D16368" s="189"/>
    </row>
    <row r="16369" spans="2:4">
      <c r="B16369" s="189"/>
      <c r="C16369" s="189"/>
      <c r="D16369" s="189"/>
    </row>
    <row r="16370" spans="2:4">
      <c r="B16370" s="189"/>
      <c r="C16370" s="189"/>
      <c r="D16370" s="189"/>
    </row>
    <row r="16371" spans="2:4">
      <c r="B16371" s="189"/>
      <c r="C16371" s="189"/>
      <c r="D16371" s="189"/>
    </row>
    <row r="16372" spans="2:4">
      <c r="B16372" s="189"/>
      <c r="C16372" s="189"/>
      <c r="D16372" s="189"/>
    </row>
    <row r="16373" spans="2:4">
      <c r="B16373" s="189"/>
      <c r="C16373" s="189"/>
      <c r="D16373" s="189"/>
    </row>
    <row r="16374" spans="2:4">
      <c r="B16374" s="189"/>
      <c r="C16374" s="189"/>
      <c r="D16374" s="189"/>
    </row>
    <row r="16375" spans="2:4">
      <c r="B16375" s="189"/>
      <c r="C16375" s="189"/>
      <c r="D16375" s="189"/>
    </row>
    <row r="16376" spans="2:4">
      <c r="B16376" s="189"/>
      <c r="C16376" s="189"/>
      <c r="D16376" s="189"/>
    </row>
    <row r="16377" spans="2:4">
      <c r="B16377" s="189"/>
      <c r="C16377" s="189"/>
      <c r="D16377" s="189"/>
    </row>
    <row r="16378" spans="2:4">
      <c r="B16378" s="189"/>
      <c r="C16378" s="189"/>
      <c r="D16378" s="189"/>
    </row>
    <row r="16379" spans="2:4">
      <c r="B16379" s="189"/>
      <c r="C16379" s="189"/>
      <c r="D16379" s="189"/>
    </row>
    <row r="16380" spans="2:4">
      <c r="B16380" s="189"/>
      <c r="C16380" s="189"/>
      <c r="D16380" s="189"/>
    </row>
    <row r="16381" spans="2:4">
      <c r="B16381" s="189"/>
      <c r="C16381" s="189"/>
      <c r="D16381" s="189"/>
    </row>
    <row r="16382" spans="2:4">
      <c r="B16382" s="189"/>
      <c r="C16382" s="189"/>
      <c r="D16382" s="189"/>
    </row>
    <row r="16383" spans="2:4">
      <c r="B16383" s="189"/>
      <c r="C16383" s="189"/>
      <c r="D16383" s="189"/>
    </row>
    <row r="16384" spans="2:4">
      <c r="B16384" s="189"/>
      <c r="C16384" s="189"/>
      <c r="D16384" s="189"/>
    </row>
  </sheetData>
  <sheetProtection algorithmName="SHA-512" hashValue="D74YvTs0rHSFfiId9yi+Ec2QrftD0hWapvOdPbYSaCosqrHNOHxamUkYB1grjGUyeC7kcCPDCD9gxXcwLJXDnQ==" saltValue="+jTwhXn/Q01L50x52Ipq4A==" spinCount="100000" sheet="1" objects="1" scenarios="1"/>
  <mergeCells count="49">
    <mergeCell ref="B2:D2"/>
    <mergeCell ref="B3:B4"/>
    <mergeCell ref="C3:D3"/>
    <mergeCell ref="C4:D4"/>
    <mergeCell ref="B5:B40"/>
    <mergeCell ref="C5:D5"/>
    <mergeCell ref="C6:D6"/>
    <mergeCell ref="C7:D7"/>
    <mergeCell ref="C8:D8"/>
    <mergeCell ref="C9:D9"/>
    <mergeCell ref="C10:D10"/>
    <mergeCell ref="C11:D11"/>
    <mergeCell ref="C12:D12"/>
    <mergeCell ref="C13:D13"/>
    <mergeCell ref="C14:C15"/>
    <mergeCell ref="C16:C17"/>
    <mergeCell ref="C18:D18"/>
    <mergeCell ref="C19:C37"/>
    <mergeCell ref="C38:D38"/>
    <mergeCell ref="C39:D39"/>
    <mergeCell ref="C40:D40"/>
    <mergeCell ref="C45:D45"/>
    <mergeCell ref="C48:D48"/>
    <mergeCell ref="C49:D49"/>
    <mergeCell ref="C66:C70"/>
    <mergeCell ref="B50:B51"/>
    <mergeCell ref="C50:D50"/>
    <mergeCell ref="C51:D51"/>
    <mergeCell ref="B41:B49"/>
    <mergeCell ref="C41:D41"/>
    <mergeCell ref="C42:D42"/>
    <mergeCell ref="C43:D43"/>
    <mergeCell ref="C44:D44"/>
    <mergeCell ref="C46:D46"/>
    <mergeCell ref="C47:D47"/>
    <mergeCell ref="B80:D80"/>
    <mergeCell ref="B52:B79"/>
    <mergeCell ref="C52:D52"/>
    <mergeCell ref="C53:D53"/>
    <mergeCell ref="C54:D54"/>
    <mergeCell ref="C55:D55"/>
    <mergeCell ref="C56:D56"/>
    <mergeCell ref="C57:D57"/>
    <mergeCell ref="C58:D58"/>
    <mergeCell ref="C59:D59"/>
    <mergeCell ref="C60:D60"/>
    <mergeCell ref="C61:C65"/>
    <mergeCell ref="C71:C74"/>
    <mergeCell ref="C75:C79"/>
  </mergeCells>
  <conditionalFormatting sqref="E10">
    <cfRule type="expression" dxfId="2020" priority="499">
      <formula>$E9&lt;&gt;"Sí"</formula>
    </cfRule>
  </conditionalFormatting>
  <conditionalFormatting sqref="E4">
    <cfRule type="expression" dxfId="2019" priority="498">
      <formula>$E3=""</formula>
    </cfRule>
  </conditionalFormatting>
  <conditionalFormatting sqref="E39">
    <cfRule type="expression" dxfId="2018" priority="497">
      <formula>$E38&lt;&gt;"Sí"</formula>
    </cfRule>
  </conditionalFormatting>
  <conditionalFormatting sqref="E40">
    <cfRule type="expression" dxfId="2017" priority="378">
      <formula>AND(OR($E39="Por ser competencia federal",$E39="Por ser competencia de otra jurisdicción local",$E39="Por corresponder a otra circunscripción territorial (región, partido o distrito)"))</formula>
    </cfRule>
    <cfRule type="expression" dxfId="2016" priority="379">
      <formula>$E39=""</formula>
    </cfRule>
    <cfRule type="expression" dxfId="2015" priority="382">
      <formula>AND(OR($E39="Por ser competencia estatal",$E39="Por ser competencia de otro órgano jurisdiccional federal en materia laboral",,$E39="Por corresponder a otro circuito"))</formula>
    </cfRule>
    <cfRule type="expression" dxfId="2014" priority="383">
      <formula>$E38="Sí"</formula>
    </cfRule>
    <cfRule type="expression" dxfId="2013" priority="496">
      <formula>$E39&lt;&gt;"Otro tipo de incompetencia (especifique)"</formula>
    </cfRule>
  </conditionalFormatting>
  <conditionalFormatting sqref="E37">
    <cfRule type="expression" dxfId="2012" priority="494">
      <formula>$E36&lt;&gt;"Sí"</formula>
    </cfRule>
  </conditionalFormatting>
  <conditionalFormatting sqref="E61">
    <cfRule type="expression" dxfId="2011" priority="475">
      <formula>AND(OR($E58&lt;&gt;"Solucionado",$E60&lt;&gt;"Tramitación por auto de depuración"))</formula>
    </cfRule>
  </conditionalFormatting>
  <conditionalFormatting sqref="E61">
    <cfRule type="expression" dxfId="2010" priority="474">
      <formula>$E38 = "Sí"</formula>
    </cfRule>
  </conditionalFormatting>
  <conditionalFormatting sqref="E48">
    <cfRule type="expression" dxfId="2009" priority="376">
      <formula>$E62="Sí"</formula>
    </cfRule>
  </conditionalFormatting>
  <conditionalFormatting sqref="E48">
    <cfRule type="expression" dxfId="2008" priority="374">
      <formula>$E47="Admitida"</formula>
    </cfRule>
    <cfRule type="expression" dxfId="2007" priority="375">
      <formula>$E47=""</formula>
    </cfRule>
  </conditionalFormatting>
  <conditionalFormatting sqref="E49">
    <cfRule type="expression" dxfId="2006" priority="4">
      <formula>$E$47="No se dio trámite al escrito de demanda"</formula>
    </cfRule>
    <cfRule type="expression" dxfId="2005" priority="5">
      <formula>$E$47="Archivo"</formula>
    </cfRule>
    <cfRule type="expression" dxfId="2004" priority="6">
      <formula>$E$47="Desechada"</formula>
    </cfRule>
    <cfRule type="expression" dxfId="2003" priority="7">
      <formula>$E$46="Sí"</formula>
    </cfRule>
    <cfRule type="expression" dxfId="2002" priority="367">
      <formula>$E38 = "Sí"</formula>
    </cfRule>
  </conditionalFormatting>
  <conditionalFormatting sqref="E49">
    <cfRule type="expression" dxfId="2001" priority="366">
      <formula>$E38="Sí"</formula>
    </cfRule>
  </conditionalFormatting>
  <conditionalFormatting sqref="E49">
    <cfRule type="expression" dxfId="2000" priority="365">
      <formula>AND(OR($E47="Desechada",$E47="Archivo",$E47="No se dio trámite al escrito de demanda"))</formula>
    </cfRule>
  </conditionalFormatting>
  <conditionalFormatting sqref="E42">
    <cfRule type="expression" dxfId="1999" priority="363">
      <formula>$E38="Sí"</formula>
    </cfRule>
  </conditionalFormatting>
  <conditionalFormatting sqref="E50">
    <cfRule type="expression" dxfId="1998" priority="359">
      <formula>$E38="Sí"</formula>
    </cfRule>
  </conditionalFormatting>
  <conditionalFormatting sqref="E50">
    <cfRule type="expression" dxfId="1997" priority="358">
      <formula>AND(OR($E47="Desechada",$E47="Archivo",$E47="No se dio trámite al escrito de demanda"))</formula>
    </cfRule>
  </conditionalFormatting>
  <conditionalFormatting sqref="E51">
    <cfRule type="expression" dxfId="1996" priority="357">
      <formula>$E38="Sí"</formula>
    </cfRule>
  </conditionalFormatting>
  <conditionalFormatting sqref="E51">
    <cfRule type="expression" dxfId="1995" priority="356">
      <formula>AND(OR($E47="Desechada",$E47="Archivo",$E47="No se dio trámite al escrito de demanda"))</formula>
    </cfRule>
  </conditionalFormatting>
  <conditionalFormatting sqref="E52">
    <cfRule type="expression" dxfId="1994" priority="354">
      <formula>$E38="Sí"</formula>
    </cfRule>
  </conditionalFormatting>
  <conditionalFormatting sqref="E52">
    <cfRule type="expression" dxfId="1993" priority="353">
      <formula>AND(OR($E47="Desechada",$E47="Archivo",$E47="No se dio trámite al escrito de demanda"))</formula>
    </cfRule>
  </conditionalFormatting>
  <conditionalFormatting sqref="E54">
    <cfRule type="expression" dxfId="1992" priority="352">
      <formula>$E38 = "Sí"</formula>
    </cfRule>
  </conditionalFormatting>
  <conditionalFormatting sqref="E54">
    <cfRule type="expression" dxfId="1991" priority="351">
      <formula>$E38="Sí"</formula>
    </cfRule>
  </conditionalFormatting>
  <conditionalFormatting sqref="E54">
    <cfRule type="expression" dxfId="1990" priority="350">
      <formula>AND(OR($E47="Desechada",$E47="Archivo",$E47="No se dio trámite al escrito de demanda"))</formula>
    </cfRule>
  </conditionalFormatting>
  <conditionalFormatting sqref="E56">
    <cfRule type="expression" dxfId="1989" priority="349">
      <formula>$E38 = "Sí"</formula>
    </cfRule>
  </conditionalFormatting>
  <conditionalFormatting sqref="E56">
    <cfRule type="expression" dxfId="1988" priority="348">
      <formula>$E38="Sí"</formula>
    </cfRule>
  </conditionalFormatting>
  <conditionalFormatting sqref="E56">
    <cfRule type="expression" dxfId="1987" priority="347">
      <formula>AND(OR($E47="Desechada",$E47="Archivo",$E47="No se dio trámite al escrito de demanda"))</formula>
    </cfRule>
  </conditionalFormatting>
  <conditionalFormatting sqref="E58">
    <cfRule type="expression" dxfId="1986" priority="346">
      <formula>$E38 = "Sí"</formula>
    </cfRule>
  </conditionalFormatting>
  <conditionalFormatting sqref="E58">
    <cfRule type="expression" dxfId="1985" priority="345">
      <formula>$E38="Sí"</formula>
    </cfRule>
  </conditionalFormatting>
  <conditionalFormatting sqref="E58">
    <cfRule type="expression" dxfId="1984" priority="344">
      <formula>AND(OR($E47="Desechada",$E47="Archivo",$E47="No se dio trámite al escrito de demanda"))</formula>
    </cfRule>
  </conditionalFormatting>
  <conditionalFormatting sqref="E70">
    <cfRule type="expression" dxfId="1983" priority="343">
      <formula>$E71&lt;&gt;"Convenio conciliatorio"</formula>
    </cfRule>
  </conditionalFormatting>
  <conditionalFormatting sqref="E70">
    <cfRule type="expression" dxfId="1982" priority="342">
      <formula>AND(OR($E58&lt;&gt;"Solucionado",$E60&lt;&gt;"Audiencia preliminar"))</formula>
    </cfRule>
  </conditionalFormatting>
  <conditionalFormatting sqref="E70">
    <cfRule type="expression" dxfId="1981" priority="341">
      <formula>$E38 = "Sí"</formula>
    </cfRule>
  </conditionalFormatting>
  <conditionalFormatting sqref="E70">
    <cfRule type="expression" dxfId="1980" priority="340">
      <formula>$E38="Sí"</formula>
    </cfRule>
  </conditionalFormatting>
  <conditionalFormatting sqref="E70">
    <cfRule type="expression" dxfId="1979" priority="339">
      <formula>$E58 = "En proceso de resolución"</formula>
    </cfRule>
  </conditionalFormatting>
  <conditionalFormatting sqref="E70">
    <cfRule type="expression" dxfId="1978" priority="338">
      <formula>AND(OR($E47="Desechada",$E47="Archivo",$E47="No se dio trámite al escrito de demanda"))</formula>
    </cfRule>
  </conditionalFormatting>
  <conditionalFormatting sqref="E70">
    <cfRule type="expression" dxfId="1977" priority="337">
      <formula>$E60="Tramitación por auto de depuración"</formula>
    </cfRule>
  </conditionalFormatting>
  <conditionalFormatting sqref="E70">
    <cfRule type="expression" dxfId="1976" priority="336">
      <formula>$E60="Tramitación sin audiencias"</formula>
    </cfRule>
  </conditionalFormatting>
  <conditionalFormatting sqref="E13">
    <cfRule type="expression" dxfId="1975" priority="334">
      <formula>$E12="No_identificado"</formula>
    </cfRule>
    <cfRule type="expression" dxfId="1974" priority="335">
      <formula>$E12="No_especificado"</formula>
    </cfRule>
  </conditionalFormatting>
  <conditionalFormatting sqref="E3">
    <cfRule type="expression" dxfId="1973" priority="333" stopIfTrue="1">
      <formula>$E3=""</formula>
    </cfRule>
  </conditionalFormatting>
  <conditionalFormatting sqref="E41">
    <cfRule type="expression" dxfId="1972" priority="10">
      <formula>$E$38="Sí"</formula>
    </cfRule>
    <cfRule type="expression" dxfId="1971" priority="329">
      <formula>$E38="Sí"</formula>
    </cfRule>
  </conditionalFormatting>
  <conditionalFormatting sqref="E43">
    <cfRule type="expression" dxfId="1970" priority="328">
      <formula>$E42&lt;&gt;"Sí"</formula>
    </cfRule>
  </conditionalFormatting>
  <conditionalFormatting sqref="E43">
    <cfRule type="expression" dxfId="1969" priority="326">
      <formula>$E38="Sí"</formula>
    </cfRule>
  </conditionalFormatting>
  <conditionalFormatting sqref="E44">
    <cfRule type="expression" dxfId="1968" priority="325">
      <formula>$E38="Sí"</formula>
    </cfRule>
  </conditionalFormatting>
  <conditionalFormatting sqref="E44">
    <cfRule type="expression" dxfId="1967" priority="322">
      <formula>$E42=""</formula>
    </cfRule>
    <cfRule type="expression" dxfId="1966" priority="323">
      <formula>$E42 = "Sí"</formula>
    </cfRule>
  </conditionalFormatting>
  <conditionalFormatting sqref="E45">
    <cfRule type="expression" dxfId="1965" priority="9">
      <formula>$E$42="Sí"</formula>
    </cfRule>
    <cfRule type="expression" dxfId="1964" priority="321">
      <formula>$E38="Sí"</formula>
    </cfRule>
  </conditionalFormatting>
  <conditionalFormatting sqref="E46">
    <cfRule type="expression" dxfId="1963" priority="319">
      <formula>$E38="Sí"</formula>
    </cfRule>
  </conditionalFormatting>
  <conditionalFormatting sqref="E46">
    <cfRule type="expression" dxfId="1962" priority="316">
      <formula>$E45=""</formula>
    </cfRule>
    <cfRule type="expression" dxfId="1961" priority="317">
      <formula>$E45="No"</formula>
    </cfRule>
  </conditionalFormatting>
  <conditionalFormatting sqref="E53">
    <cfRule type="expression" dxfId="1960" priority="313">
      <formula>$E52&lt;&gt;"Sí"</formula>
    </cfRule>
  </conditionalFormatting>
  <conditionalFormatting sqref="E53">
    <cfRule type="expression" dxfId="1959" priority="311">
      <formula>$E38="Sí"</formula>
    </cfRule>
  </conditionalFormatting>
  <conditionalFormatting sqref="E53">
    <cfRule type="expression" dxfId="1958" priority="310">
      <formula>AND(OR($E47="Desechada",$E47="Archivo",$E47="No se dio trámite al escrito de demanda"))</formula>
    </cfRule>
  </conditionalFormatting>
  <conditionalFormatting sqref="E55">
    <cfRule type="expression" dxfId="1957" priority="309">
      <formula>$E54&lt;&gt;"Sí"</formula>
    </cfRule>
  </conditionalFormatting>
  <conditionalFormatting sqref="E55">
    <cfRule type="expression" dxfId="1956" priority="308">
      <formula>$E38= "Sí"</formula>
    </cfRule>
  </conditionalFormatting>
  <conditionalFormatting sqref="E55">
    <cfRule type="expression" dxfId="1955" priority="307">
      <formula>$E38="Sí"</formula>
    </cfRule>
  </conditionalFormatting>
  <conditionalFormatting sqref="E55">
    <cfRule type="expression" dxfId="1954" priority="306">
      <formula>AND(OR($E47="Desechada",$E47="Archivo",$E47="No se dio trámite al escrito de demanda"))</formula>
    </cfRule>
  </conditionalFormatting>
  <conditionalFormatting sqref="E57">
    <cfRule type="expression" dxfId="1953" priority="305">
      <formula>$E56&lt;&gt;"Sí"</formula>
    </cfRule>
  </conditionalFormatting>
  <conditionalFormatting sqref="E57">
    <cfRule type="expression" dxfId="1952" priority="304">
      <formula>$E38 = "Sí"</formula>
    </cfRule>
  </conditionalFormatting>
  <conditionalFormatting sqref="E57">
    <cfRule type="expression" dxfId="1951" priority="303">
      <formula>$E38="Sí"</formula>
    </cfRule>
  </conditionalFormatting>
  <conditionalFormatting sqref="E57">
    <cfRule type="expression" dxfId="1950" priority="302">
      <formula>AND(OR($E47="Desechada",$E47="Archivo",$E47="No se dio trámite al escrito de demanda"))</formula>
    </cfRule>
  </conditionalFormatting>
  <conditionalFormatting sqref="E59">
    <cfRule type="expression" dxfId="1949" priority="301">
      <formula>$E38="Sí"</formula>
    </cfRule>
  </conditionalFormatting>
  <conditionalFormatting sqref="E59">
    <cfRule type="expression" dxfId="1948" priority="297">
      <formula>$E58=""</formula>
    </cfRule>
    <cfRule type="expression" dxfId="1947" priority="299">
      <formula>$E58 = "Solucionado"</formula>
    </cfRule>
  </conditionalFormatting>
  <conditionalFormatting sqref="E59">
    <cfRule type="expression" dxfId="1946" priority="298">
      <formula>AND(OR($E47="Desechada",$E47="Archivo",$E47="No se dio trámite al escrito de demanda"))</formula>
    </cfRule>
  </conditionalFormatting>
  <conditionalFormatting sqref="E60">
    <cfRule type="expression" dxfId="1945" priority="296">
      <formula>$E58&lt;&gt;"Solucionado"</formula>
    </cfRule>
  </conditionalFormatting>
  <conditionalFormatting sqref="E60">
    <cfRule type="expression" dxfId="1944" priority="295">
      <formula>$E38 = "Sí"</formula>
    </cfRule>
  </conditionalFormatting>
  <conditionalFormatting sqref="E60">
    <cfRule type="expression" dxfId="1943" priority="294">
      <formula>$E38="Sí"</formula>
    </cfRule>
  </conditionalFormatting>
  <conditionalFormatting sqref="E60">
    <cfRule type="expression" dxfId="1942" priority="293">
      <formula>$E58= "En proceso de resolución"</formula>
    </cfRule>
  </conditionalFormatting>
  <conditionalFormatting sqref="E60">
    <cfRule type="expression" dxfId="1941" priority="292">
      <formula>AND(OR($E47="Desechada",$E47="Archivo",$E47="No se dio trámite al escrito de demanda"))</formula>
    </cfRule>
  </conditionalFormatting>
  <conditionalFormatting sqref="E47">
    <cfRule type="expression" dxfId="1940" priority="8">
      <formula>$E$44="Sí"</formula>
    </cfRule>
    <cfRule type="expression" dxfId="1939" priority="290">
      <formula>$E38="Sí"</formula>
    </cfRule>
  </conditionalFormatting>
  <conditionalFormatting sqref="E79">
    <cfRule type="expression" dxfId="1938" priority="26">
      <formula>$E60="Audiencia preliminar"</formula>
    </cfRule>
    <cfRule type="expression" dxfId="1937" priority="27">
      <formula>$E60="Tramitación sin audiencias"</formula>
    </cfRule>
    <cfRule type="expression" dxfId="1936" priority="28">
      <formula>$E60="Tramitación por auto de depuración"</formula>
    </cfRule>
    <cfRule type="expression" dxfId="1935" priority="96">
      <formula>AND(OR($E78="Declarativa (solo para los asuntos vinculados a la designación de beneficiarios por fallecimiento del trabajador)",$E78="Absolutoria"))</formula>
    </cfRule>
    <cfRule type="expression" dxfId="1934" priority="101">
      <formula>AND(OR($E78="Condenatoria",$E78="Mixta"))</formula>
    </cfRule>
    <cfRule type="expression" dxfId="1933" priority="112">
      <formula>$E75="Convenio conciliatorio"</formula>
    </cfRule>
    <cfRule type="expression" dxfId="1932" priority="115">
      <formula>$E78=""</formula>
    </cfRule>
    <cfRule type="expression" dxfId="1931" priority="259" stopIfTrue="1">
      <formula>$E71&lt;&gt;"Convenio conciliatorio"</formula>
    </cfRule>
  </conditionalFormatting>
  <conditionalFormatting sqref="E79">
    <cfRule type="expression" dxfId="1930" priority="258">
      <formula>AND(OR($E58&lt;&gt;"Solucionado",$E60&lt;&gt;"Audiencia preliminar"))</formula>
    </cfRule>
  </conditionalFormatting>
  <conditionalFormatting sqref="E79">
    <cfRule type="expression" dxfId="1929" priority="257">
      <formula>$E38= "Sí"</formula>
    </cfRule>
  </conditionalFormatting>
  <conditionalFormatting sqref="E79">
    <cfRule type="expression" dxfId="1928" priority="255">
      <formula>$E58= "En proceso de resolución"</formula>
    </cfRule>
  </conditionalFormatting>
  <conditionalFormatting sqref="E76:E79">
    <cfRule type="expression" dxfId="1927" priority="231" stopIfTrue="1">
      <formula>$E75=""</formula>
    </cfRule>
  </conditionalFormatting>
  <conditionalFormatting sqref="E79">
    <cfRule type="expression" dxfId="1926" priority="256">
      <formula>$E60="Tramitación sin audiencias"</formula>
    </cfRule>
  </conditionalFormatting>
  <conditionalFormatting sqref="E78">
    <cfRule type="expression" dxfId="1925" priority="11">
      <formula>$E$75="Convenio conciliatorio"</formula>
    </cfRule>
    <cfRule type="expression" dxfId="1924" priority="243">
      <formula>AND(OR($E47="Desechada",$E47="Archivo",$E47="No se dio trámite al escrito de demanda"))</formula>
    </cfRule>
    <cfRule type="expression" dxfId="1923" priority="245">
      <formula>$E38="Sí"</formula>
    </cfRule>
    <cfRule type="expression" dxfId="1922" priority="248">
      <formula>$E75 = "Otra forma de solución (especifique)"</formula>
    </cfRule>
  </conditionalFormatting>
  <conditionalFormatting sqref="E78">
    <cfRule type="expression" dxfId="1921" priority="247">
      <formula>$E75 = "Convenio conciliatorio"</formula>
    </cfRule>
  </conditionalFormatting>
  <conditionalFormatting sqref="E78">
    <cfRule type="expression" dxfId="1920" priority="230">
      <formula>$E75 = "Caducidad"</formula>
    </cfRule>
    <cfRule type="expression" dxfId="1919" priority="250">
      <formula>$E75 = "Desistimiento"</formula>
    </cfRule>
  </conditionalFormatting>
  <conditionalFormatting sqref="E78">
    <cfRule type="expression" dxfId="1918" priority="218">
      <formula>$E75="Otra forma de solución (especifique)"</formula>
    </cfRule>
    <cfRule type="expression" dxfId="1917" priority="219">
      <formula>$E75="Caducidad"</formula>
    </cfRule>
    <cfRule type="expression" dxfId="1916" priority="220">
      <formula>$E75="Desistimiento"</formula>
    </cfRule>
    <cfRule type="expression" dxfId="1915" priority="254">
      <formula>$E75 = "Otra forma de solución (especifique)"</formula>
    </cfRule>
  </conditionalFormatting>
  <conditionalFormatting sqref="E78">
    <cfRule type="expression" dxfId="1914" priority="229">
      <formula>$E75 = "Desistimiento"</formula>
    </cfRule>
    <cfRule type="expression" dxfId="1913" priority="249">
      <formula>$E75 = "Caducidad"</formula>
    </cfRule>
  </conditionalFormatting>
  <conditionalFormatting sqref="E78">
    <cfRule type="expression" dxfId="1912" priority="228">
      <formula>$E75 = "Otra forma de solución (especifique)"</formula>
    </cfRule>
  </conditionalFormatting>
  <conditionalFormatting sqref="E78">
    <cfRule type="expression" dxfId="1911" priority="246">
      <formula>AND(OR($E58&lt;&gt;"Solucionado",$E60&lt;&gt;"Audiencia preliminar"))</formula>
    </cfRule>
  </conditionalFormatting>
  <conditionalFormatting sqref="E78">
    <cfRule type="expression" dxfId="1910" priority="227">
      <formula>$E38 = "Sí"</formula>
    </cfRule>
  </conditionalFormatting>
  <conditionalFormatting sqref="E78">
    <cfRule type="expression" dxfId="1909" priority="244">
      <formula>$E58 = "En proceso de resolución"</formula>
    </cfRule>
  </conditionalFormatting>
  <conditionalFormatting sqref="E78">
    <cfRule type="expression" dxfId="1908" priority="226">
      <formula>AND(OR($E47="Desechada",$E47="Archivo",$E47="No se dio trámite al escrito de demanda"))</formula>
    </cfRule>
  </conditionalFormatting>
  <conditionalFormatting sqref="E78">
    <cfRule type="expression" dxfId="1907" priority="224">
      <formula>$E60="Audiencia de juicio"</formula>
    </cfRule>
    <cfRule type="expression" dxfId="1906" priority="225">
      <formula>$E71="Convenio conciliatorio"</formula>
    </cfRule>
  </conditionalFormatting>
  <conditionalFormatting sqref="E78">
    <cfRule type="expression" dxfId="1905" priority="223">
      <formula>$E60="Tramitación por auto de depuración"</formula>
    </cfRule>
  </conditionalFormatting>
  <conditionalFormatting sqref="E78">
    <cfRule type="expression" dxfId="1904" priority="222">
      <formula>$E60="Tramitación sin audiencias"</formula>
    </cfRule>
  </conditionalFormatting>
  <conditionalFormatting sqref="E78">
    <cfRule type="expression" dxfId="1903" priority="221">
      <formula>$E60="Audiencia preliminar"</formula>
    </cfRule>
  </conditionalFormatting>
  <conditionalFormatting sqref="E78">
    <cfRule type="expression" dxfId="1902" priority="217">
      <formula>$E75=""</formula>
    </cfRule>
  </conditionalFormatting>
  <conditionalFormatting sqref="E77">
    <cfRule type="expression" dxfId="1901" priority="216">
      <formula>$E38="Sí"</formula>
    </cfRule>
  </conditionalFormatting>
  <conditionalFormatting sqref="E77">
    <cfRule type="expression" dxfId="1900" priority="214">
      <formula>$E75 = "Caducidad"</formula>
    </cfRule>
    <cfRule type="expression" dxfId="1899" priority="215">
      <formula>$E75 = "Desistimiento"</formula>
    </cfRule>
  </conditionalFormatting>
  <conditionalFormatting sqref="E77">
    <cfRule type="expression" dxfId="1898" priority="213">
      <formula>$E75 = "Otra forma de solución (especifique)"</formula>
    </cfRule>
  </conditionalFormatting>
  <conditionalFormatting sqref="E77">
    <cfRule type="expression" dxfId="1897" priority="212">
      <formula>AND(OR($E58&lt;&gt;"Solucionado",$E60&lt;&gt;"Audiencia preliminar"))</formula>
    </cfRule>
  </conditionalFormatting>
  <conditionalFormatting sqref="E77">
    <cfRule type="expression" dxfId="1896" priority="211">
      <formula>$E38 = "Sí"</formula>
    </cfRule>
  </conditionalFormatting>
  <conditionalFormatting sqref="E77">
    <cfRule type="expression" dxfId="1895" priority="210">
      <formula>$E58 = "En proceso de resolución"</formula>
    </cfRule>
  </conditionalFormatting>
  <conditionalFormatting sqref="E77">
    <cfRule type="expression" dxfId="1894" priority="209">
      <formula>AND(OR($E47="Desechada",$E47="Archivo",$E47="No se dio trámite al escrito de demanda"))</formula>
    </cfRule>
  </conditionalFormatting>
  <conditionalFormatting sqref="E77">
    <cfRule type="expression" dxfId="1893" priority="207">
      <formula>$E60="Audiencia de juicio"</formula>
    </cfRule>
    <cfRule type="expression" dxfId="1892" priority="208">
      <formula>$E71="Convenio conciliatorio"</formula>
    </cfRule>
  </conditionalFormatting>
  <conditionalFormatting sqref="E77">
    <cfRule type="expression" dxfId="1891" priority="206">
      <formula>$E60="Tramitación por auto de depuración"</formula>
    </cfRule>
  </conditionalFormatting>
  <conditionalFormatting sqref="E77">
    <cfRule type="expression" dxfId="1890" priority="205">
      <formula>$E60="Tramitación sin audiencias"</formula>
    </cfRule>
  </conditionalFormatting>
  <conditionalFormatting sqref="E77">
    <cfRule type="expression" dxfId="1889" priority="204">
      <formula>$E60="Audiencia preliminar"</formula>
    </cfRule>
  </conditionalFormatting>
  <conditionalFormatting sqref="E77">
    <cfRule type="expression" dxfId="1888" priority="203">
      <formula>$E75=""</formula>
    </cfRule>
  </conditionalFormatting>
  <conditionalFormatting sqref="E76">
    <cfRule type="expression" dxfId="1887" priority="202">
      <formula>$E38="Sí"</formula>
    </cfRule>
  </conditionalFormatting>
  <conditionalFormatting sqref="E76">
    <cfRule type="expression" dxfId="1886" priority="184">
      <formula>AND(OR($E75="Sentencia",$E75="Convenio conciliatorio",$E75="Desistimiento",$E75="Caducidad"))</formula>
    </cfRule>
    <cfRule type="expression" dxfId="1885" priority="201">
      <formula>AND(OR($E75="Sentencia",$E75="Convenio conciliatorio",$E75="Desistimiento",$E75="Caducidad"))</formula>
    </cfRule>
  </conditionalFormatting>
  <conditionalFormatting sqref="E76">
    <cfRule type="expression" dxfId="1884" priority="183">
      <formula>$E75="Convenio conciliatorio"</formula>
    </cfRule>
    <cfRule type="expression" dxfId="1883" priority="200">
      <formula>$E75 = "Convenio conciliatorio"</formula>
    </cfRule>
  </conditionalFormatting>
  <conditionalFormatting sqref="E76">
    <cfRule type="expression" dxfId="1882" priority="198">
      <formula>$E75 = "Caducidad"</formula>
    </cfRule>
    <cfRule type="expression" dxfId="1881" priority="199">
      <formula>$E75 = "Desistimiento"</formula>
    </cfRule>
  </conditionalFormatting>
  <conditionalFormatting sqref="E76">
    <cfRule type="expression" dxfId="1880" priority="197">
      <formula>$E75= "Otra forma de solución (especifique)"</formula>
    </cfRule>
  </conditionalFormatting>
  <conditionalFormatting sqref="E76">
    <cfRule type="expression" dxfId="1879" priority="195">
      <formula>$E75 = "Caducidad"</formula>
    </cfRule>
    <cfRule type="expression" dxfId="1878" priority="196">
      <formula>$E75 = "Desistimiento"</formula>
    </cfRule>
  </conditionalFormatting>
  <conditionalFormatting sqref="E76">
    <cfRule type="expression" dxfId="1877" priority="194">
      <formula>$E75= "Otra forma de solución (especifique)"</formula>
    </cfRule>
  </conditionalFormatting>
  <conditionalFormatting sqref="E76">
    <cfRule type="expression" dxfId="1876" priority="193">
      <formula>AND(OR($E58&lt;&gt;"Solucionado",$E60&lt;&gt;"Audiencia preliminar"))</formula>
    </cfRule>
  </conditionalFormatting>
  <conditionalFormatting sqref="E76">
    <cfRule type="expression" dxfId="1875" priority="192">
      <formula>$E38 = "Sí"</formula>
    </cfRule>
  </conditionalFormatting>
  <conditionalFormatting sqref="E76">
    <cfRule type="expression" dxfId="1874" priority="191">
      <formula>$E58= "En proceso de resolución"</formula>
    </cfRule>
  </conditionalFormatting>
  <conditionalFormatting sqref="E76">
    <cfRule type="expression" dxfId="1873" priority="190">
      <formula>AND(OR($E47="Desechada",$E47="Archivo",$E47="No se dio trámite al escrito de demanda"))</formula>
    </cfRule>
  </conditionalFormatting>
  <conditionalFormatting sqref="E76">
    <cfRule type="expression" dxfId="1872" priority="188">
      <formula>$E60="Audiencia de juicio"</formula>
    </cfRule>
    <cfRule type="expression" dxfId="1871" priority="189">
      <formula>$E71="Convenio conciliatorio"</formula>
    </cfRule>
  </conditionalFormatting>
  <conditionalFormatting sqref="E76">
    <cfRule type="expression" dxfId="1870" priority="187">
      <formula>$E60="Tramitación por auto de depuración"</formula>
    </cfRule>
  </conditionalFormatting>
  <conditionalFormatting sqref="E76">
    <cfRule type="expression" dxfId="1869" priority="186">
      <formula>$E60="Tramitación sin audiencias"</formula>
    </cfRule>
  </conditionalFormatting>
  <conditionalFormatting sqref="E76">
    <cfRule type="expression" dxfId="1868" priority="185">
      <formula>$E60="Audiencia preliminar"</formula>
    </cfRule>
  </conditionalFormatting>
  <conditionalFormatting sqref="E76">
    <cfRule type="expression" dxfId="1867" priority="182">
      <formula>$E75=""</formula>
    </cfRule>
  </conditionalFormatting>
  <conditionalFormatting sqref="E75">
    <cfRule type="expression" dxfId="1866" priority="181">
      <formula>$E38="Sí"</formula>
    </cfRule>
  </conditionalFormatting>
  <conditionalFormatting sqref="E75">
    <cfRule type="expression" dxfId="1865" priority="180">
      <formula>AND(OR($E75="Sentencia",$E75="Convenio conciliatorio",$E75="Desistimiento",$E75="Caducidad"))</formula>
    </cfRule>
  </conditionalFormatting>
  <conditionalFormatting sqref="E75">
    <cfRule type="expression" dxfId="1864" priority="179">
      <formula>$E75 = "Convenio conciliatorio"</formula>
    </cfRule>
  </conditionalFormatting>
  <conditionalFormatting sqref="E75">
    <cfRule type="expression" dxfId="1863" priority="177">
      <formula>$E75 = "Caducidad"</formula>
    </cfRule>
    <cfRule type="expression" dxfId="1862" priority="178">
      <formula>$E75 = "Desistimiento"</formula>
    </cfRule>
  </conditionalFormatting>
  <conditionalFormatting sqref="E75">
    <cfRule type="expression" dxfId="1861" priority="176">
      <formula>$E75= "Otra forma de solución (especifique)"</formula>
    </cfRule>
  </conditionalFormatting>
  <conditionalFormatting sqref="E75">
    <cfRule type="expression" dxfId="1860" priority="174">
      <formula>$E75 = "Caducidad"</formula>
    </cfRule>
    <cfRule type="expression" dxfId="1859" priority="175">
      <formula>$E75 = "Desistimiento"</formula>
    </cfRule>
  </conditionalFormatting>
  <conditionalFormatting sqref="E75">
    <cfRule type="expression" dxfId="1858" priority="173">
      <formula>$E75 = "Otra forma de solución (especifique)"</formula>
    </cfRule>
  </conditionalFormatting>
  <conditionalFormatting sqref="E75">
    <cfRule type="expression" dxfId="1857" priority="171">
      <formula>AND(OR($E58&lt;&gt;"Solucionado",$E60&lt;&gt;"Audiencia preliminar"))</formula>
    </cfRule>
  </conditionalFormatting>
  <conditionalFormatting sqref="E75">
    <cfRule type="expression" dxfId="1856" priority="170">
      <formula>$E38= "Sí"</formula>
    </cfRule>
  </conditionalFormatting>
  <conditionalFormatting sqref="E75">
    <cfRule type="expression" dxfId="1855" priority="169">
      <formula>$E58 = "En proceso de resolución"</formula>
    </cfRule>
  </conditionalFormatting>
  <conditionalFormatting sqref="E75">
    <cfRule type="expression" dxfId="1854" priority="168">
      <formula>AND(OR($E47="Desechada",$E47="Archivo",$E47="No se dio trámite al escrito de demanda"))</formula>
    </cfRule>
  </conditionalFormatting>
  <conditionalFormatting sqref="E75">
    <cfRule type="expression" dxfId="1853" priority="167">
      <formula>$E60="Audiencia de juicio"</formula>
    </cfRule>
    <cfRule type="expression" dxfId="1852" priority="172">
      <formula>$E71="Convenio conciliatorio"</formula>
    </cfRule>
  </conditionalFormatting>
  <conditionalFormatting sqref="E75">
    <cfRule type="expression" dxfId="1851" priority="166">
      <formula>$E60="Tramitación por auto de depuración"</formula>
    </cfRule>
  </conditionalFormatting>
  <conditionalFormatting sqref="E75">
    <cfRule type="expression" dxfId="1850" priority="165">
      <formula>$E60="Tramitación sin audiencias"</formula>
    </cfRule>
  </conditionalFormatting>
  <conditionalFormatting sqref="E75">
    <cfRule type="expression" dxfId="1849" priority="164">
      <formula>$E60="Audiencia preliminar"</formula>
    </cfRule>
  </conditionalFormatting>
  <conditionalFormatting sqref="E74">
    <cfRule type="expression" dxfId="1848" priority="24">
      <formula>$E$71="Desistimiento"</formula>
    </cfRule>
    <cfRule type="expression" dxfId="1847" priority="479">
      <formula>$E71&lt;&gt;"Convenio conciliatorio"</formula>
    </cfRule>
  </conditionalFormatting>
  <conditionalFormatting sqref="E73">
    <cfRule type="expression" dxfId="1846" priority="22">
      <formula>$E$71="Caducidad"</formula>
    </cfRule>
    <cfRule type="expression" dxfId="1845" priority="23">
      <formula>$E$71="Desistimiento"</formula>
    </cfRule>
    <cfRule type="expression" dxfId="1844" priority="29">
      <formula>$E71=""</formula>
    </cfRule>
  </conditionalFormatting>
  <conditionalFormatting sqref="E72">
    <cfRule type="expression" dxfId="1843" priority="147">
      <formula>$E71&lt;&gt;"Otra forma de solución (especifique)"</formula>
    </cfRule>
  </conditionalFormatting>
  <conditionalFormatting sqref="E72">
    <cfRule type="expression" dxfId="1842" priority="146">
      <formula>AND(OR($E58&lt;&gt;"Solucionado",$E60&lt;&gt;"Audiencia preliminar"))</formula>
    </cfRule>
  </conditionalFormatting>
  <conditionalFormatting sqref="E72">
    <cfRule type="expression" dxfId="1841" priority="145">
      <formula>$E38 = "Sí"</formula>
    </cfRule>
  </conditionalFormatting>
  <conditionalFormatting sqref="E72">
    <cfRule type="expression" dxfId="1840" priority="144">
      <formula>$E38="Sí"</formula>
    </cfRule>
  </conditionalFormatting>
  <conditionalFormatting sqref="E72">
    <cfRule type="expression" dxfId="1839" priority="143">
      <formula>$E58= "En proceso de resolución"</formula>
    </cfRule>
  </conditionalFormatting>
  <conditionalFormatting sqref="E72">
    <cfRule type="expression" dxfId="1838" priority="142">
      <formula>AND(OR($E47="Desechada",$E47="Archivo",$E47="No se dio trámite al escrito de demanda"))</formula>
    </cfRule>
  </conditionalFormatting>
  <conditionalFormatting sqref="E72">
    <cfRule type="expression" dxfId="1837" priority="141">
      <formula>$E60="Tramitación por auto de depuración"</formula>
    </cfRule>
  </conditionalFormatting>
  <conditionalFormatting sqref="E72">
    <cfRule type="expression" dxfId="1836" priority="140">
      <formula>$E60="Tramitación sin audiencias"</formula>
    </cfRule>
  </conditionalFormatting>
  <conditionalFormatting sqref="E71:E74">
    <cfRule type="expression" dxfId="1835" priority="263">
      <formula>AND(OR($E58&lt;&gt;"Solucionado",$E60&lt;&gt;"Audiencia preliminar"))</formula>
    </cfRule>
  </conditionalFormatting>
  <conditionalFormatting sqref="E69">
    <cfRule type="expression" dxfId="1834" priority="14">
      <formula>$E$60="Tramitación por auto de depuración"</formula>
    </cfRule>
    <cfRule type="expression" dxfId="1833" priority="132">
      <formula>$E38="Sí"</formula>
    </cfRule>
  </conditionalFormatting>
  <conditionalFormatting sqref="E69">
    <cfRule type="expression" dxfId="1832" priority="126">
      <formula>$E66="Convenio conciliatorio"</formula>
    </cfRule>
    <cfRule type="expression" dxfId="1831" priority="131">
      <formula>AND(OR($E58&lt;&gt;"Solucionado",$E60&lt;&gt;"Tramitación sin audiencias"))</formula>
    </cfRule>
  </conditionalFormatting>
  <conditionalFormatting sqref="E69">
    <cfRule type="expression" dxfId="1830" priority="130">
      <formula>$E38 = "Sí"</formula>
    </cfRule>
  </conditionalFormatting>
  <conditionalFormatting sqref="E69">
    <cfRule type="expression" dxfId="1829" priority="129">
      <formula>$E58 = "En proceso de resolución"</formula>
    </cfRule>
  </conditionalFormatting>
  <conditionalFormatting sqref="E69">
    <cfRule type="expression" dxfId="1828" priority="128">
      <formula>$E60 = "Tramitación por auto de depuración"</formula>
    </cfRule>
  </conditionalFormatting>
  <conditionalFormatting sqref="E69">
    <cfRule type="expression" dxfId="1827" priority="127">
      <formula>AND(OR($E47="Desechada",$E47="Archivo",$E47="No se dio trámite al escrito de demanda"))</formula>
    </cfRule>
  </conditionalFormatting>
  <conditionalFormatting sqref="E69">
    <cfRule type="expression" dxfId="1826" priority="123">
      <formula>$E66="Otra forma de solución (especifique)"</formula>
    </cfRule>
    <cfRule type="expression" dxfId="1825" priority="124">
      <formula>$E66="Caducidad"</formula>
    </cfRule>
    <cfRule type="expression" dxfId="1824" priority="125">
      <formula>$E66="Desistimiento"</formula>
    </cfRule>
  </conditionalFormatting>
  <conditionalFormatting sqref="E69">
    <cfRule type="expression" dxfId="1823" priority="122">
      <formula>$E60="Tramitación por auto de depuración"</formula>
    </cfRule>
  </conditionalFormatting>
  <conditionalFormatting sqref="E69">
    <cfRule type="expression" dxfId="1822" priority="121">
      <formula>$E60="Audiencia preliminar"</formula>
    </cfRule>
  </conditionalFormatting>
  <conditionalFormatting sqref="E69">
    <cfRule type="expression" dxfId="1821" priority="120">
      <formula>$E66=""</formula>
    </cfRule>
  </conditionalFormatting>
  <conditionalFormatting sqref="E68:E70">
    <cfRule type="expression" dxfId="1820" priority="100">
      <formula>$E66=""</formula>
    </cfRule>
  </conditionalFormatting>
  <conditionalFormatting sqref="E67">
    <cfRule type="expression" dxfId="1819" priority="16">
      <formula>$E60="Tramitación por auto de depuración"</formula>
    </cfRule>
    <cfRule type="expression" dxfId="1818" priority="109">
      <formula>AND(OR($E66="Sentencia",$E66="Convenio conciliatorio",$E66="Desistimiento",$E66="Caducidad"))</formula>
    </cfRule>
    <cfRule type="expression" dxfId="1817" priority="110">
      <formula>$E66="Sentencia"</formula>
    </cfRule>
    <cfRule type="expression" dxfId="1816" priority="111">
      <formula>$E66&lt;&gt;"Otra forma de solución (especifique)"</formula>
    </cfRule>
  </conditionalFormatting>
  <conditionalFormatting sqref="E67">
    <cfRule type="expression" dxfId="1815" priority="108">
      <formula>AND(OR($E58&lt;&gt;"Solucionado",$E60&lt;&gt;"Tramitación sin audiencias"))</formula>
    </cfRule>
  </conditionalFormatting>
  <conditionalFormatting sqref="E67">
    <cfRule type="expression" dxfId="1814" priority="107">
      <formula>$E38 = "Sí"</formula>
    </cfRule>
  </conditionalFormatting>
  <conditionalFormatting sqref="E67">
    <cfRule type="expression" dxfId="1813" priority="106">
      <formula>$E38="Sí"</formula>
    </cfRule>
  </conditionalFormatting>
  <conditionalFormatting sqref="E67">
    <cfRule type="expression" dxfId="1812" priority="105">
      <formula>$E58 = "En proceso de resolución"</formula>
    </cfRule>
  </conditionalFormatting>
  <conditionalFormatting sqref="E67">
    <cfRule type="expression" dxfId="1811" priority="104">
      <formula>AND(OR($E47="Desechada",$E47="Archivo",$E47="No se dio trámite al escrito de demanda"))</formula>
    </cfRule>
  </conditionalFormatting>
  <conditionalFormatting sqref="E67">
    <cfRule type="expression" dxfId="1810" priority="103">
      <formula>$E60="Audiencia preliminar"</formula>
    </cfRule>
  </conditionalFormatting>
  <conditionalFormatting sqref="E66:E68 E70">
    <cfRule type="expression" dxfId="1809" priority="238">
      <formula>AND(OR($E58&lt;&gt;"Solucionado",$E60&lt;&gt;"Tramitación sin audiencias"))</formula>
    </cfRule>
  </conditionalFormatting>
  <conditionalFormatting sqref="E41:E43 E42:E43 E66:E68 E62:E63 E60 E52:E58 E70:E74">
    <cfRule type="expression" dxfId="1808" priority="237">
      <formula>$E38 = "Sí"</formula>
    </cfRule>
  </conditionalFormatting>
  <conditionalFormatting sqref="E66:E79">
    <cfRule type="expression" dxfId="1807" priority="116">
      <formula>$E60="Tramitación por auto de depuración"</formula>
    </cfRule>
  </conditionalFormatting>
  <conditionalFormatting sqref="E65">
    <cfRule type="expression" dxfId="1806" priority="94">
      <formula>$E38="Sí"</formula>
    </cfRule>
  </conditionalFormatting>
  <conditionalFormatting sqref="E65">
    <cfRule type="expression" dxfId="1805" priority="81">
      <formula>$E64="Mixta"</formula>
    </cfRule>
    <cfRule type="expression" dxfId="1804" priority="82">
      <formula>$E64="Condenatoria"</formula>
    </cfRule>
    <cfRule type="expression" dxfId="1803" priority="93">
      <formula>AND(OR($E58&lt;&gt;"Solucionado",$E60&lt;&gt;"Tramitación por auto de depuración"))</formula>
    </cfRule>
  </conditionalFormatting>
  <conditionalFormatting sqref="E65">
    <cfRule type="expression" dxfId="1802" priority="92">
      <formula>$E38 = "Sí"</formula>
    </cfRule>
  </conditionalFormatting>
  <conditionalFormatting sqref="E65">
    <cfRule type="expression" dxfId="1801" priority="91">
      <formula>$E61 = "Desistimiento"</formula>
    </cfRule>
  </conditionalFormatting>
  <conditionalFormatting sqref="E65">
    <cfRule type="expression" dxfId="1800" priority="90">
      <formula>$E61 = "Caducidad"</formula>
    </cfRule>
  </conditionalFormatting>
  <conditionalFormatting sqref="E65">
    <cfRule type="expression" dxfId="1799" priority="89">
      <formula>$E61 = "Otra forma de solución (especifique)"</formula>
    </cfRule>
  </conditionalFormatting>
  <conditionalFormatting sqref="E65">
    <cfRule type="expression" dxfId="1798" priority="88">
      <formula>$E58 = "En proceso de resolución"</formula>
    </cfRule>
  </conditionalFormatting>
  <conditionalFormatting sqref="E65">
    <cfRule type="expression" dxfId="1797" priority="87">
      <formula>AND(OR($E47="Desechada",$E47="Archivo",$E47="No se dio trámite al escrito de demanda"))</formula>
    </cfRule>
  </conditionalFormatting>
  <conditionalFormatting sqref="E65">
    <cfRule type="expression" dxfId="1796" priority="86">
      <formula>$E60="Tramitación sin audiencias"</formula>
    </cfRule>
  </conditionalFormatting>
  <conditionalFormatting sqref="E65">
    <cfRule type="expression" dxfId="1795" priority="85">
      <formula>$E60="Audiencia preliminar"</formula>
    </cfRule>
  </conditionalFormatting>
  <conditionalFormatting sqref="E65">
    <cfRule type="expression" dxfId="1794" priority="84">
      <formula>$E60="Tramitación por auto de depuración"</formula>
    </cfRule>
  </conditionalFormatting>
  <conditionalFormatting sqref="E65">
    <cfRule type="expression" dxfId="1793" priority="83">
      <formula>$E61="Convenio conciliatorio"</formula>
    </cfRule>
  </conditionalFormatting>
  <conditionalFormatting sqref="E65">
    <cfRule type="expression" dxfId="1792" priority="78">
      <formula>$E60="Audiencia de juicio"</formula>
    </cfRule>
    <cfRule type="expression" dxfId="1791" priority="79">
      <formula>$E60="Audiencia preliminar"</formula>
    </cfRule>
    <cfRule type="expression" dxfId="1790" priority="80">
      <formula>$E60="Tramitación sin audiencias"</formula>
    </cfRule>
  </conditionalFormatting>
  <conditionalFormatting sqref="E64">
    <cfRule type="expression" dxfId="1789" priority="77">
      <formula>$E38="Sí"</formula>
    </cfRule>
  </conditionalFormatting>
  <conditionalFormatting sqref="E64">
    <cfRule type="expression" dxfId="1788" priority="74">
      <formula>$E61 = "Convenio conciliatorio"</formula>
    </cfRule>
    <cfRule type="expression" dxfId="1787" priority="76">
      <formula>AND(OR($E58&lt;&gt;"Solucionado",$E60&lt;&gt;"Tramitación por auto de depuración"))</formula>
    </cfRule>
  </conditionalFormatting>
  <conditionalFormatting sqref="E64">
    <cfRule type="expression" dxfId="1786" priority="75">
      <formula>$E38 = "Sí"</formula>
    </cfRule>
  </conditionalFormatting>
  <conditionalFormatting sqref="E64">
    <cfRule type="expression" dxfId="1785" priority="73">
      <formula>$E61 = "Desistimiento"</formula>
    </cfRule>
  </conditionalFormatting>
  <conditionalFormatting sqref="E64">
    <cfRule type="expression" dxfId="1784" priority="72">
      <formula>$E61= "Caducidad"</formula>
    </cfRule>
  </conditionalFormatting>
  <conditionalFormatting sqref="E64">
    <cfRule type="expression" dxfId="1783" priority="71">
      <formula>$E61 = "Otra forma de solución (especifique)"</formula>
    </cfRule>
  </conditionalFormatting>
  <conditionalFormatting sqref="E64">
    <cfRule type="expression" dxfId="1782" priority="70">
      <formula>$E58 = "En proceso de resolución"</formula>
    </cfRule>
  </conditionalFormatting>
  <conditionalFormatting sqref="E64">
    <cfRule type="expression" dxfId="1781" priority="69">
      <formula>AND(OR($E47="Desechada",$E47="Archivo",$E47="No se dio trámite al escrito de demanda"))</formula>
    </cfRule>
  </conditionalFormatting>
  <conditionalFormatting sqref="E64">
    <cfRule type="expression" dxfId="1780" priority="68">
      <formula>$E60="Tramitación sin audiencias"</formula>
    </cfRule>
  </conditionalFormatting>
  <conditionalFormatting sqref="E64">
    <cfRule type="expression" dxfId="1779" priority="67">
      <formula>$E60="Audiencia preliminar"</formula>
    </cfRule>
  </conditionalFormatting>
  <conditionalFormatting sqref="E64">
    <cfRule type="expression" dxfId="1778" priority="66">
      <formula>$E60="Tramitación por auto de depuración"</formula>
    </cfRule>
  </conditionalFormatting>
  <conditionalFormatting sqref="E64">
    <cfRule type="expression" dxfId="1777" priority="65">
      <formula>$E61="Sentencia"</formula>
    </cfRule>
  </conditionalFormatting>
  <conditionalFormatting sqref="E64">
    <cfRule type="expression" dxfId="1776" priority="62">
      <formula>$E60="Audiencia de juicio"</formula>
    </cfRule>
    <cfRule type="expression" dxfId="1775" priority="63">
      <formula>$E60="Audiencia preliminar"</formula>
    </cfRule>
    <cfRule type="expression" dxfId="1774" priority="64">
      <formula>$E60="Tramitación sin audiencias"</formula>
    </cfRule>
  </conditionalFormatting>
  <conditionalFormatting sqref="E63">
    <cfRule type="expression" dxfId="1773" priority="61">
      <formula>AND(OR($E58&lt;&gt;"Solucionado",$E60&lt;&gt;"Tramitación por auto de depuración"))</formula>
    </cfRule>
  </conditionalFormatting>
  <conditionalFormatting sqref="E63">
    <cfRule type="expression" dxfId="1772" priority="60">
      <formula>$E38 = "Sí"</formula>
    </cfRule>
  </conditionalFormatting>
  <conditionalFormatting sqref="E63">
    <cfRule type="expression" dxfId="1771" priority="59">
      <formula>$E38="Sí"</formula>
    </cfRule>
  </conditionalFormatting>
  <conditionalFormatting sqref="E63">
    <cfRule type="expression" dxfId="1770" priority="58">
      <formula>$E58 = "En proceso de resolución"</formula>
    </cfRule>
  </conditionalFormatting>
  <conditionalFormatting sqref="E63">
    <cfRule type="expression" dxfId="1769" priority="57">
      <formula>AND(OR($E47="Desechada",$E47="Archivo",$E47="No se dio trámite al escrito de demanda"))</formula>
    </cfRule>
  </conditionalFormatting>
  <conditionalFormatting sqref="E63">
    <cfRule type="expression" dxfId="1768" priority="56">
      <formula>$E60="Tramitación sin audiencias"</formula>
    </cfRule>
  </conditionalFormatting>
  <conditionalFormatting sqref="E63">
    <cfRule type="expression" dxfId="1767" priority="55">
      <formula>$E60="Audiencia preliminar"</formula>
    </cfRule>
  </conditionalFormatting>
  <conditionalFormatting sqref="E63">
    <cfRule type="expression" dxfId="1766" priority="54">
      <formula>$E60="Tramitación por auto de depuración"</formula>
    </cfRule>
  </conditionalFormatting>
  <conditionalFormatting sqref="E63">
    <cfRule type="expression" dxfId="1765" priority="53">
      <formula>$E61="Sentencia"</formula>
    </cfRule>
  </conditionalFormatting>
  <conditionalFormatting sqref="E63">
    <cfRule type="expression" dxfId="1764" priority="52">
      <formula>$E61="Convenio conciliatorio"</formula>
    </cfRule>
  </conditionalFormatting>
  <conditionalFormatting sqref="E63">
    <cfRule type="expression" dxfId="1763" priority="49">
      <formula>$E61="Otra forma de solución (especifique)"</formula>
    </cfRule>
    <cfRule type="expression" dxfId="1762" priority="50">
      <formula>$E61="Caducidad"</formula>
    </cfRule>
    <cfRule type="expression" dxfId="1761" priority="51">
      <formula>$E61="Desistimiento"</formula>
    </cfRule>
  </conditionalFormatting>
  <conditionalFormatting sqref="E63">
    <cfRule type="expression" dxfId="1760" priority="46">
      <formula>$E60="Audiencia de juicio"</formula>
    </cfRule>
    <cfRule type="expression" dxfId="1759" priority="47">
      <formula>$E60="Audiencia preliminar"</formula>
    </cfRule>
    <cfRule type="expression" dxfId="1758" priority="48">
      <formula>$E60="Tramitación sin audiencias"</formula>
    </cfRule>
  </conditionalFormatting>
  <conditionalFormatting sqref="E62">
    <cfRule type="expression" dxfId="1757" priority="45">
      <formula>AND(OR($E58&lt;&gt;"Solucionado",$E60&lt;&gt;"Tramitación por auto de depuración"))</formula>
    </cfRule>
  </conditionalFormatting>
  <conditionalFormatting sqref="E62">
    <cfRule type="expression" dxfId="1756" priority="44">
      <formula>$E61&lt;&gt;"Otra forma de solución (especifique)"</formula>
    </cfRule>
  </conditionalFormatting>
  <conditionalFormatting sqref="E62">
    <cfRule type="expression" dxfId="1755" priority="43">
      <formula>$E38= "Sí"</formula>
    </cfRule>
  </conditionalFormatting>
  <conditionalFormatting sqref="E62">
    <cfRule type="expression" dxfId="1754" priority="42">
      <formula>$E38="Sí"</formula>
    </cfRule>
  </conditionalFormatting>
  <conditionalFormatting sqref="E62">
    <cfRule type="expression" dxfId="1753" priority="41">
      <formula>$E61 = "Desistimiento"</formula>
    </cfRule>
  </conditionalFormatting>
  <conditionalFormatting sqref="E62">
    <cfRule type="expression" dxfId="1752" priority="40">
      <formula>$E61 = "Caducidad"</formula>
    </cfRule>
  </conditionalFormatting>
  <conditionalFormatting sqref="E62">
    <cfRule type="expression" dxfId="1751" priority="39">
      <formula>$E58 = "En proceso de resolución"</formula>
    </cfRule>
  </conditionalFormatting>
  <conditionalFormatting sqref="E62">
    <cfRule type="expression" dxfId="1750" priority="38">
      <formula>AND(OR($E47="Desechada",$E47="Archivo",$E47="No se dio trámite al escrito de demanda"))</formula>
    </cfRule>
  </conditionalFormatting>
  <conditionalFormatting sqref="E62">
    <cfRule type="expression" dxfId="1749" priority="37">
      <formula>$E60="Tramitación sin audiencias"</formula>
    </cfRule>
  </conditionalFormatting>
  <conditionalFormatting sqref="E62">
    <cfRule type="expression" dxfId="1748" priority="36">
      <formula>$E60="Audiencia preliminar"</formula>
    </cfRule>
  </conditionalFormatting>
  <conditionalFormatting sqref="E62">
    <cfRule type="expression" dxfId="1747" priority="33">
      <formula>$E60="Audiencia de juicio"</formula>
    </cfRule>
    <cfRule type="expression" dxfId="1746" priority="34">
      <formula>$E60="Audiencia preliminar"</formula>
    </cfRule>
    <cfRule type="expression" dxfId="1745" priority="35">
      <formula>$E60="Tramitación sin audiencias"</formula>
    </cfRule>
  </conditionalFormatting>
  <conditionalFormatting sqref="E75:E79 E61:E70">
    <cfRule type="expression" dxfId="1744" priority="114" stopIfTrue="1">
      <formula>$E60="Audiencia preliminar"</formula>
    </cfRule>
  </conditionalFormatting>
  <conditionalFormatting sqref="E61:E65 E71:E79">
    <cfRule type="expression" dxfId="1743" priority="113">
      <formula>$E60="Tramitación sin audiencias"</formula>
    </cfRule>
  </conditionalFormatting>
  <conditionalFormatting sqref="E49:E68 E70:E74">
    <cfRule type="expression" dxfId="1742" priority="117">
      <formula>AND(OR($E47="Desechada",$E47="Archivo",$E47="No se dio trámite al escrito de demanda"))</formula>
    </cfRule>
  </conditionalFormatting>
  <conditionalFormatting sqref="E60:E68 E70:E74">
    <cfRule type="expression" dxfId="1741" priority="163">
      <formula>$E58= "En proceso de resolución"</formula>
    </cfRule>
  </conditionalFormatting>
  <conditionalFormatting sqref="E41:E47 E49:E79 E41:E46 E47 E49:E57 E58:E79">
    <cfRule type="expression" dxfId="1740" priority="236">
      <formula>$E38 ="Sí"</formula>
    </cfRule>
  </conditionalFormatting>
  <conditionalFormatting sqref="E78:E79">
    <cfRule type="expression" dxfId="1739" priority="232" stopIfTrue="1">
      <formula>$E75="Otra forma de solución (especifique)"</formula>
    </cfRule>
    <cfRule type="expression" dxfId="1738" priority="233" stopIfTrue="1">
      <formula>$E75="Caducidad"</formula>
    </cfRule>
    <cfRule type="expression" dxfId="1737" priority="234" stopIfTrue="1">
      <formula>$E75="Desistimiento"</formula>
    </cfRule>
  </conditionalFormatting>
  <conditionalFormatting sqref="E75:E79">
    <cfRule type="expression" dxfId="1736" priority="235" stopIfTrue="1">
      <formula>$E75="Convenio conciliatorio"</formula>
    </cfRule>
    <cfRule type="expression" dxfId="1735" priority="239" stopIfTrue="1">
      <formula>$E60="Audiencia de juicio"</formula>
    </cfRule>
    <cfRule type="expression" dxfId="1734" priority="241" stopIfTrue="1">
      <formula>$E71="Convenio conciliatorio"</formula>
    </cfRule>
  </conditionalFormatting>
  <conditionalFormatting sqref="E78:E79 E76">
    <cfRule type="expression" dxfId="1733" priority="260">
      <formula>$E75 = "Caducidad"</formula>
    </cfRule>
    <cfRule type="expression" dxfId="1732" priority="261">
      <formula>$E75 = "Desistimiento"</formula>
    </cfRule>
  </conditionalFormatting>
  <conditionalFormatting sqref="E78 E76">
    <cfRule type="expression" dxfId="1731" priority="262">
      <formula>$E73="Convenio conciliatorio"</formula>
    </cfRule>
  </conditionalFormatting>
  <conditionalFormatting sqref="E73:E74">
    <cfRule type="expression" dxfId="1730" priority="25">
      <formula>$E$71="Convenio conciliatorio"</formula>
    </cfRule>
  </conditionalFormatting>
  <conditionalFormatting sqref="E72:E73">
    <cfRule type="expression" dxfId="1729" priority="21">
      <formula>$E$71="Otra forma de solución (especifique)"</formula>
    </cfRule>
  </conditionalFormatting>
  <conditionalFormatting sqref="E68:E69">
    <cfRule type="expression" dxfId="1728" priority="12">
      <formula>$E$60="Audiencia de juicio"</formula>
    </cfRule>
    <cfRule type="expression" dxfId="1727" priority="13">
      <formula>$E$60="Audiencia preliminar"</formula>
    </cfRule>
    <cfRule type="expression" dxfId="1726" priority="20">
      <formula>$E$66="Sentencia"</formula>
    </cfRule>
  </conditionalFormatting>
  <conditionalFormatting sqref="E68 E70">
    <cfRule type="expression" dxfId="1725" priority="19">
      <formula>$E$66="Convenio conciliatorio"</formula>
    </cfRule>
  </conditionalFormatting>
  <conditionalFormatting sqref="E68">
    <cfRule type="expression" dxfId="1724" priority="15">
      <formula>$E60="Tramitación por auto de depuración"</formula>
    </cfRule>
    <cfRule type="expression" dxfId="1723" priority="17">
      <formula>$E$66="Caducidad"</formula>
    </cfRule>
    <cfRule type="expression" dxfId="1722" priority="18">
      <formula>$E$66="Desistimiento"</formula>
    </cfRule>
  </conditionalFormatting>
  <conditionalFormatting sqref="E67:E68">
    <cfRule type="expression" dxfId="1721" priority="102">
      <formula>$E$66="Otra forma de solución (especifique)"</formula>
    </cfRule>
  </conditionalFormatting>
  <conditionalFormatting sqref="E14">
    <cfRule type="expression" dxfId="1720" priority="2">
      <formula>$E$15=""</formula>
    </cfRule>
  </conditionalFormatting>
  <conditionalFormatting sqref="E16">
    <cfRule type="expression" dxfId="1719" priority="1">
      <formula>$E$17=""</formula>
    </cfRule>
  </conditionalFormatting>
  <dataValidations count="25">
    <dataValidation allowBlank="1" showInputMessage="1" showErrorMessage="1" promptTitle="Actor" prompt="Para ir a la tabla de actores, dé click aquí." sqref="C50:D50" xr:uid="{00000000-0002-0000-0700-000000000000}"/>
    <dataValidation allowBlank="1" showInputMessage="1" showErrorMessage="1" promptTitle="Demandado" prompt="Para ir a la tabla de demandados, dé click aquí." sqref="C51:D51" xr:uid="{00000000-0002-0000-0700-000001000000}"/>
    <dataValidation type="list" allowBlank="1" showInputMessage="1" showErrorMessage="1" sqref="E13" xr:uid="{00000000-0002-0000-0700-000002000000}">
      <formula1>INDIRECT($E$12)</formula1>
    </dataValidation>
    <dataValidation type="list" allowBlank="1" showInputMessage="1" showErrorMessage="1" sqref="E9" xr:uid="{00000000-0002-0000-0700-000003000000}">
      <formula1>"Sí, No, No aplica"</formula1>
    </dataValidation>
    <dataValidation type="date" operator="greaterThan" allowBlank="1" showInputMessage="1" showErrorMessage="1" errorTitle="Error fecha" error="La fecha no coincide con el formato requerido." promptTitle="Fecha" prompt="Debe introducir la fecha en el formato dd/mm/aaaa" sqref="E6" xr:uid="{00000000-0002-0000-0700-000004000000}">
      <formula1>36161</formula1>
    </dataValidation>
    <dataValidation type="list" allowBlank="1" showInputMessage="1" showErrorMessage="1" sqref="E10" xr:uid="{00000000-0002-0000-0700-000005000000}">
      <formula1>"Individual, Colectivo"</formula1>
    </dataValidation>
    <dataValidation type="list" allowBlank="1" showInputMessage="1" showErrorMessage="1" sqref="E7" xr:uid="{00000000-0002-0000-0700-000006000000}">
      <formula1>"Individual"</formula1>
    </dataValidation>
    <dataValidation type="list" allowBlank="1" showInputMessage="1" showErrorMessage="1" sqref="E8" xr:uid="{00000000-0002-0000-0700-000007000000}">
      <formula1>"Jurídico, Económico"</formula1>
    </dataValidation>
    <dataValidation type="list" allowBlank="1" showInputMessage="1" showErrorMessage="1" sqref="E48" xr:uid="{00000000-0002-0000-0700-000008000000}">
      <formula1>"Falta de requisitos de procedibilidad, Remisión al Centro de Conciliación (por no haber agotado la instancia conciliatoria), Otra causa que impide la admisión de la demanda"</formula1>
    </dataValidation>
    <dataValidation type="date" operator="greaterThan" allowBlank="1" showInputMessage="1" showErrorMessage="1" errorTitle="Error de Fecha" error="La fecha no coincide con el formato: dd/mm/aaaa" promptTitle="Fecha" prompt="Debe introducir una fecha en formato dd/mm/aaaa" sqref="E59" xr:uid="{00000000-0002-0000-0700-000009000000}">
      <formula1>36161</formula1>
    </dataValidation>
    <dataValidation type="list" allowBlank="1" showInputMessage="1" showErrorMessage="1" sqref="E18" xr:uid="{00000000-0002-0000-0700-00000A000000}">
      <formula1>"Sí, No, No identificado"</formula1>
    </dataValidation>
    <dataValidation type="list" allowBlank="1" showInputMessage="1" showErrorMessage="1" sqref="E47" xr:uid="{00000000-0002-0000-0700-00000B000000}">
      <formula1>"Admitida, Desechada, Archivo, No se dio trámite al escrito de demanda"</formula1>
    </dataValidation>
    <dataValidation type="list" allowBlank="1" showInputMessage="1" showErrorMessage="1" sqref="E17" xr:uid="{00000000-0002-0000-0700-00000C000000}">
      <formula1>INDIRECT($E15)</formula1>
    </dataValidation>
    <dataValidation type="list" allowBlank="1" showInputMessage="1" showErrorMessage="1" sqref="E78 E64 E69" xr:uid="{00000000-0002-0000-0700-00000D000000}">
      <formula1>"Absolutoria, Condenatoria, Mixta, Declarativa (solo para los asuntos vinculados a la designación de beneficiarios por fallecimiento del trabajador)"</formula1>
    </dataValidation>
    <dataValidation type="date" operator="greaterThan" allowBlank="1" showInputMessage="1" showErrorMessage="1" errorTitle="Error de fecha" error="La fecha no coincide con el formato requerido." promptTitle="Fecha" prompt="Debe introducir fecha en el formato  dd/mm/aaaa" sqref="E57 E53" xr:uid="{00000000-0002-0000-0700-00000E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E73 E77" xr:uid="{00000000-0002-0000-0700-00000F000000}">
      <formula1>36161</formula1>
    </dataValidation>
    <dataValidation type="date" operator="greaterThan" allowBlank="1" showInputMessage="1" showErrorMessage="1" errorTitle="Error de fecha" error="La fecha no coincide con el formato requerido._x000a_" promptTitle="Fecha" prompt="Debe introducir fecha en el formato  dd/mm/aaaa" sqref="E63" xr:uid="{00000000-0002-0000-0700-000010000000}">
      <formula1>36161</formula1>
    </dataValidation>
    <dataValidation type="date" operator="greaterThan" allowBlank="1" showInputMessage="1" showErrorMessage="1" errorTitle="Error de fecha" error="La fecha no coincide con el formato requerido._x000a_" promptTitle="Fecha" prompt="Debe introducir fecha en el formato  dd/mm/aaaa" sqref="E55" xr:uid="{00000000-0002-0000-0700-000011000000}">
      <formula1>33239</formula1>
    </dataValidation>
    <dataValidation type="date" operator="greaterThan" allowBlank="1" showInputMessage="1" showErrorMessage="1" errorTitle="Error de fecha" error="La fecha no coincide con el formato requerido." promptTitle="Fecha" prompt="Debe introducir fecha en el formato dd/mm/aaaa" sqref="E68 E49" xr:uid="{00000000-0002-0000-0700-000012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E41" xr:uid="{00000000-0002-0000-0700-000013000000}">
      <formula1>33239</formula1>
    </dataValidation>
    <dataValidation type="list" allowBlank="1" showInputMessage="1" showErrorMessage="1" sqref="E71" xr:uid="{00000000-0002-0000-0700-000014000000}">
      <formula1>"Convenio conciliatorio, Desistimiento, Caducidad, Otra forma de solución (especifique)"</formula1>
    </dataValidation>
    <dataValidation type="list" allowBlank="1" showInputMessage="1" showErrorMessage="1" sqref="E19:E36 E44:E46 E56 E54 E52 E38 E42" xr:uid="{00000000-0002-0000-0700-000015000000}">
      <formula1>"Sí, No"</formula1>
    </dataValidation>
    <dataValidation type="list" allowBlank="1" showInputMessage="1" showErrorMessage="1" sqref="E58" xr:uid="{00000000-0002-0000-0700-000016000000}">
      <formula1>"Solucionado, En proceso de resolución"</formula1>
    </dataValidation>
    <dataValidation type="list" allowBlank="1" showInputMessage="1" showErrorMessage="1" sqref="E75 E61 E66" xr:uid="{00000000-0002-0000-0700-000017000000}">
      <formula1>"Sentencia, Convenio conciliatorio, Desistimiento, Caducidad, Otra forma de solución (especifique)"</formula1>
    </dataValidation>
    <dataValidation type="list" allowBlank="1" showInputMessage="1" showErrorMessage="1" sqref="E60" xr:uid="{00000000-0002-0000-0700-000018000000}">
      <formula1>"Tramitación por auto de depuración, Tramitación sin audiencias, Audiencia preliminar, Audiencia de juicio"</formula1>
    </dataValidation>
  </dataValidations>
  <hyperlinks>
    <hyperlink ref="C50:D50" location="T.2.2_part_act_esp_indiv!E4" display="Cantidad de actores" xr:uid="{00000000-0004-0000-0700-000000000000}"/>
    <hyperlink ref="C51:D51" location="T.2.3_part_dem_esp_indiv!E4" display="Cantidad de demandados" xr:uid="{00000000-0004-0000-0700-000001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80946" r:id="rId4" name="btnEliminar">
          <controlPr defaultSize="0" autoLine="0" r:id="rId5">
            <anchor moveWithCells="1">
              <from>
                <xdr:col>11</xdr:col>
                <xdr:colOff>28575</xdr:colOff>
                <xdr:row>4</xdr:row>
                <xdr:rowOff>57150</xdr:rowOff>
              </from>
              <to>
                <xdr:col>13</xdr:col>
                <xdr:colOff>66675</xdr:colOff>
                <xdr:row>5</xdr:row>
                <xdr:rowOff>219075</xdr:rowOff>
              </to>
            </anchor>
          </controlPr>
        </control>
      </mc:Choice>
      <mc:Fallback>
        <control shapeId="80946" r:id="rId4" name="btnEliminar"/>
      </mc:Fallback>
    </mc:AlternateContent>
    <mc:AlternateContent xmlns:mc="http://schemas.openxmlformats.org/markup-compatibility/2006">
      <mc:Choice Requires="x14">
        <control shapeId="80937" r:id="rId6" name="btnLimpiar">
          <controlPr defaultSize="0" autoLine="0" r:id="rId7">
            <anchor moveWithCells="1">
              <from>
                <xdr:col>8</xdr:col>
                <xdr:colOff>209550</xdr:colOff>
                <xdr:row>4</xdr:row>
                <xdr:rowOff>66675</xdr:rowOff>
              </from>
              <to>
                <xdr:col>10</xdr:col>
                <xdr:colOff>247650</xdr:colOff>
                <xdr:row>5</xdr:row>
                <xdr:rowOff>219075</xdr:rowOff>
              </to>
            </anchor>
          </controlPr>
        </control>
      </mc:Choice>
      <mc:Fallback>
        <control shapeId="80937" r:id="rId6" name="btnLimpiar"/>
      </mc:Fallback>
    </mc:AlternateContent>
    <mc:AlternateContent xmlns:mc="http://schemas.openxmlformats.org/markup-compatibility/2006">
      <mc:Choice Requires="x14">
        <control shapeId="80936" r:id="rId8" name="btnEditar">
          <controlPr defaultSize="0" disabled="1" autoLine="0" r:id="rId9">
            <anchor moveWithCells="1">
              <from>
                <xdr:col>9</xdr:col>
                <xdr:colOff>342900</xdr:colOff>
                <xdr:row>2</xdr:row>
                <xdr:rowOff>209550</xdr:rowOff>
              </from>
              <to>
                <xdr:col>11</xdr:col>
                <xdr:colOff>381000</xdr:colOff>
                <xdr:row>3</xdr:row>
                <xdr:rowOff>352425</xdr:rowOff>
              </to>
            </anchor>
          </controlPr>
        </control>
      </mc:Choice>
      <mc:Fallback>
        <control shapeId="80936" r:id="rId8" name="btnEditar"/>
      </mc:Fallback>
    </mc:AlternateContent>
    <mc:AlternateContent xmlns:mc="http://schemas.openxmlformats.org/markup-compatibility/2006">
      <mc:Choice Requires="x14">
        <control shapeId="80935" r:id="rId10" name="btnBuscar">
          <controlPr defaultSize="0" autoLine="0" r:id="rId11">
            <anchor moveWithCells="1">
              <from>
                <xdr:col>11</xdr:col>
                <xdr:colOff>609600</xdr:colOff>
                <xdr:row>2</xdr:row>
                <xdr:rowOff>228600</xdr:rowOff>
              </from>
              <to>
                <xdr:col>13</xdr:col>
                <xdr:colOff>647700</xdr:colOff>
                <xdr:row>3</xdr:row>
                <xdr:rowOff>371475</xdr:rowOff>
              </to>
            </anchor>
          </controlPr>
        </control>
      </mc:Choice>
      <mc:Fallback>
        <control shapeId="80935" r:id="rId10" name="btnBuscar"/>
      </mc:Fallback>
    </mc:AlternateContent>
    <mc:AlternateContent xmlns:mc="http://schemas.openxmlformats.org/markup-compatibility/2006">
      <mc:Choice Requires="x14">
        <control shapeId="80934" r:id="rId12" name="btnGuardar">
          <controlPr defaultSize="0" autoLine="0" r:id="rId13">
            <anchor moveWithCells="1">
              <from>
                <xdr:col>7</xdr:col>
                <xdr:colOff>114300</xdr:colOff>
                <xdr:row>2</xdr:row>
                <xdr:rowOff>209550</xdr:rowOff>
              </from>
              <to>
                <xdr:col>9</xdr:col>
                <xdr:colOff>152400</xdr:colOff>
                <xdr:row>3</xdr:row>
                <xdr:rowOff>352425</xdr:rowOff>
              </to>
            </anchor>
          </controlPr>
        </control>
      </mc:Choice>
      <mc:Fallback>
        <control shapeId="80934" r:id="rId12" name="btnGuardar"/>
      </mc:Fallback>
    </mc:AlternateContent>
    <mc:AlternateContent xmlns:mc="http://schemas.openxmlformats.org/markup-compatibility/2006">
      <mc:Choice Requires="x14">
        <control shapeId="80939" r:id="rId14" name="Group Box 43">
          <controlPr defaultSize="0" autoFill="0" autoPict="0">
            <anchor moveWithCells="1">
              <from>
                <xdr:col>6</xdr:col>
                <xdr:colOff>533400</xdr:colOff>
                <xdr:row>2</xdr:row>
                <xdr:rowOff>9525</xdr:rowOff>
              </from>
              <to>
                <xdr:col>14</xdr:col>
                <xdr:colOff>238125</xdr:colOff>
                <xdr:row>5</xdr:row>
                <xdr:rowOff>390525</xdr:rowOff>
              </to>
            </anchor>
          </controlPr>
        </control>
      </mc:Choice>
    </mc:AlternateContent>
    <mc:AlternateContent xmlns:mc="http://schemas.openxmlformats.org/markup-compatibility/2006">
      <mc:Choice Requires="x14">
        <control shapeId="80941" r:id="rId15" name="Group Box 45">
          <controlPr defaultSize="0" autoFill="0" autoPict="0">
            <anchor moveWithCells="1">
              <from>
                <xdr:col>9</xdr:col>
                <xdr:colOff>409575</xdr:colOff>
                <xdr:row>6</xdr:row>
                <xdr:rowOff>219075</xdr:rowOff>
              </from>
              <to>
                <xdr:col>11</xdr:col>
                <xdr:colOff>323850</xdr:colOff>
                <xdr:row>7</xdr:row>
                <xdr:rowOff>438150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700-000019000000}">
          <x14:formula1>
            <xm:f>Catálogos!$BL$2:$BL$23</xm:f>
          </x14:formula1>
          <xm:sqref>E12</xm:sqref>
        </x14:dataValidation>
        <x14:dataValidation type="list" allowBlank="1" showInputMessage="1" showErrorMessage="1" xr:uid="{00000000-0002-0000-0700-00001A000000}">
          <x14:formula1>
            <xm:f>Catálogos!$A$2:$A$34</xm:f>
          </x14:formula1>
          <xm:sqref>E15</xm:sqref>
        </x14:dataValidation>
        <x14:dataValidation type="list" allowBlank="1" showInputMessage="1" showErrorMessage="1" xr:uid="{00000000-0002-0000-0700-00001B000000}">
          <x14:formula1>
            <xm:f>Catálogos!$DI$2:$DI$5</xm:f>
          </x14:formula1>
          <xm:sqref>E39</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Hoja15">
    <tabColor rgb="FF002060"/>
  </sheetPr>
  <dimension ref="A1:K16"/>
  <sheetViews>
    <sheetView showGridLines="0" topLeftCell="A7" zoomScale="93" zoomScaleNormal="93" workbookViewId="0">
      <selection activeCell="K15" sqref="K15"/>
    </sheetView>
  </sheetViews>
  <sheetFormatPr baseColWidth="10" defaultColWidth="19.42578125" defaultRowHeight="14.25"/>
  <cols>
    <col min="1" max="1" width="2.7109375" style="212" customWidth="1"/>
    <col min="2" max="2" width="30.5703125" style="212" customWidth="1"/>
    <col min="3" max="4" width="30.7109375" style="212" customWidth="1"/>
    <col min="5" max="5" width="30.5703125" style="212" customWidth="1"/>
    <col min="6" max="6" width="60.7109375" style="215" customWidth="1"/>
    <col min="7" max="16384" width="19.42578125" style="212"/>
  </cols>
  <sheetData>
    <row r="1" spans="1:11" ht="38.1" customHeight="1">
      <c r="A1" s="211"/>
      <c r="B1" s="203"/>
      <c r="C1" s="203"/>
      <c r="D1" s="203"/>
      <c r="E1" s="203"/>
      <c r="F1" s="1" t="s">
        <v>195</v>
      </c>
      <c r="G1" s="211"/>
      <c r="H1" s="211"/>
      <c r="I1" s="211"/>
      <c r="J1" s="211"/>
      <c r="K1" s="211"/>
    </row>
    <row r="2" spans="1:11" ht="38.1" customHeight="1">
      <c r="A2" s="211"/>
      <c r="B2" s="403" t="s">
        <v>7026</v>
      </c>
      <c r="C2" s="393"/>
      <c r="D2" s="393"/>
      <c r="E2" s="392"/>
      <c r="F2" s="226">
        <f>IF('BD_T.2.2_part_act_esp_indiv'!A10="","",MAX(Tabla_part_act_esp_indiv[[#All],[id_control]])+1)</f>
        <v>32</v>
      </c>
      <c r="G2" s="211"/>
      <c r="H2" s="211"/>
      <c r="I2" s="211"/>
      <c r="J2" s="211"/>
      <c r="K2" s="211"/>
    </row>
    <row r="3" spans="1:11" ht="38.1" customHeight="1">
      <c r="A3" s="211"/>
      <c r="B3" s="375" t="s">
        <v>229</v>
      </c>
      <c r="C3" s="373" t="s">
        <v>197</v>
      </c>
      <c r="D3" s="373"/>
      <c r="E3" s="373"/>
      <c r="F3" s="154" t="str">
        <f>IF(Control_expediente!E3="","",Control_expediente!E3)</f>
        <v xml:space="preserve"> Primer Tribunal Laboral del Primer Distrito Judicial en el Estado de Morelos.</v>
      </c>
      <c r="G3" s="211"/>
      <c r="H3" s="211"/>
      <c r="I3" s="211"/>
      <c r="J3" s="211"/>
      <c r="K3" s="211"/>
    </row>
    <row r="4" spans="1:11" ht="38.1" customHeight="1">
      <c r="A4" s="211"/>
      <c r="B4" s="375"/>
      <c r="C4" s="373" t="s">
        <v>198</v>
      </c>
      <c r="D4" s="373"/>
      <c r="E4" s="373"/>
      <c r="F4" s="231" t="str">
        <f>IF(Control_expediente!E4="","",Control_expediente!E4)</f>
        <v>170071</v>
      </c>
      <c r="G4" s="211"/>
      <c r="H4" s="211"/>
      <c r="I4" s="211"/>
      <c r="J4" s="211"/>
      <c r="K4" s="211"/>
    </row>
    <row r="5" spans="1:11" ht="38.1" customHeight="1">
      <c r="A5" s="211"/>
      <c r="B5" s="132" t="s">
        <v>241</v>
      </c>
      <c r="C5" s="373" t="s">
        <v>242</v>
      </c>
      <c r="D5" s="373"/>
      <c r="E5" s="373"/>
      <c r="F5" s="229"/>
      <c r="G5" s="211"/>
      <c r="H5" s="211"/>
      <c r="I5" s="211"/>
      <c r="J5" s="211"/>
      <c r="K5" s="211"/>
    </row>
    <row r="6" spans="1:11" ht="38.1" customHeight="1">
      <c r="A6" s="211"/>
      <c r="B6" s="369" t="s">
        <v>402</v>
      </c>
      <c r="C6" s="373" t="s">
        <v>336</v>
      </c>
      <c r="D6" s="373"/>
      <c r="E6" s="373"/>
      <c r="F6" s="232"/>
      <c r="G6" s="211"/>
      <c r="H6" s="211"/>
      <c r="I6" s="211"/>
      <c r="J6" s="211"/>
      <c r="K6" s="211"/>
    </row>
    <row r="7" spans="1:11" ht="38.1" customHeight="1">
      <c r="A7" s="211"/>
      <c r="B7" s="372"/>
      <c r="C7" s="371" t="s">
        <v>337</v>
      </c>
      <c r="D7" s="371"/>
      <c r="E7" s="371"/>
      <c r="F7" s="157"/>
      <c r="G7" s="211"/>
      <c r="H7" s="211"/>
      <c r="I7" s="211"/>
      <c r="J7" s="211"/>
      <c r="K7" s="211"/>
    </row>
    <row r="8" spans="1:11" ht="38.1" customHeight="1">
      <c r="A8" s="211"/>
      <c r="B8" s="372"/>
      <c r="C8" s="373" t="s">
        <v>339</v>
      </c>
      <c r="D8" s="373"/>
      <c r="E8" s="373"/>
      <c r="F8" s="157"/>
      <c r="G8" s="211"/>
      <c r="H8" s="211"/>
      <c r="I8" s="211"/>
      <c r="J8" s="211"/>
      <c r="K8" s="211"/>
    </row>
    <row r="9" spans="1:11" ht="38.1" customHeight="1">
      <c r="A9" s="211"/>
      <c r="B9" s="372"/>
      <c r="C9" s="382" t="s">
        <v>341</v>
      </c>
      <c r="D9" s="404" t="s">
        <v>342</v>
      </c>
      <c r="E9" s="405"/>
      <c r="F9" s="157"/>
      <c r="G9" s="211"/>
      <c r="H9" s="211"/>
      <c r="I9" s="211"/>
      <c r="J9" s="211"/>
      <c r="K9" s="211"/>
    </row>
    <row r="10" spans="1:11" ht="38.1" customHeight="1">
      <c r="A10" s="211"/>
      <c r="B10" s="372"/>
      <c r="C10" s="383"/>
      <c r="D10" s="404" t="s">
        <v>344</v>
      </c>
      <c r="E10" s="405"/>
      <c r="F10" s="157"/>
      <c r="G10" s="211"/>
      <c r="H10" s="211"/>
      <c r="I10" s="211"/>
      <c r="J10" s="211"/>
      <c r="K10" s="211"/>
    </row>
    <row r="11" spans="1:11" ht="38.1" customHeight="1">
      <c r="A11" s="211"/>
      <c r="B11" s="372"/>
      <c r="C11" s="383"/>
      <c r="D11" s="408" t="s">
        <v>345</v>
      </c>
      <c r="E11" s="409"/>
      <c r="F11" s="157"/>
      <c r="G11" s="211"/>
      <c r="H11" s="211"/>
      <c r="I11" s="211"/>
      <c r="J11" s="211"/>
      <c r="K11" s="211"/>
    </row>
    <row r="12" spans="1:11" ht="38.1" customHeight="1">
      <c r="A12" s="211"/>
      <c r="B12" s="372"/>
      <c r="C12" s="383"/>
      <c r="D12" s="404" t="s">
        <v>347</v>
      </c>
      <c r="E12" s="405"/>
      <c r="F12" s="157"/>
      <c r="G12" s="211"/>
      <c r="H12" s="211"/>
      <c r="I12" s="211"/>
      <c r="J12" s="211"/>
      <c r="K12" s="211"/>
    </row>
    <row r="13" spans="1:11" ht="38.1" customHeight="1">
      <c r="A13" s="211"/>
      <c r="B13" s="372"/>
      <c r="C13" s="383"/>
      <c r="D13" s="404" t="s">
        <v>348</v>
      </c>
      <c r="E13" s="405"/>
      <c r="F13" s="157"/>
      <c r="G13" s="211"/>
      <c r="H13" s="211"/>
      <c r="I13" s="211"/>
      <c r="J13" s="211"/>
      <c r="K13" s="211"/>
    </row>
    <row r="14" spans="1:11" ht="38.1" customHeight="1">
      <c r="A14" s="211"/>
      <c r="B14" s="372"/>
      <c r="C14" s="383"/>
      <c r="D14" s="404" t="s">
        <v>349</v>
      </c>
      <c r="E14" s="405"/>
      <c r="F14" s="157"/>
      <c r="G14" s="211"/>
      <c r="H14" s="211"/>
      <c r="I14" s="211"/>
      <c r="J14" s="211"/>
      <c r="K14" s="211"/>
    </row>
    <row r="15" spans="1:11" ht="38.1" customHeight="1">
      <c r="A15" s="211"/>
      <c r="B15" s="372"/>
      <c r="C15" s="384"/>
      <c r="D15" s="404" t="s">
        <v>350</v>
      </c>
      <c r="E15" s="405"/>
      <c r="F15" s="157"/>
      <c r="G15" s="211"/>
      <c r="H15" s="211"/>
      <c r="I15" s="211"/>
      <c r="J15" s="211"/>
      <c r="K15" s="211"/>
    </row>
    <row r="16" spans="1:11" ht="38.1" customHeight="1">
      <c r="A16" s="211"/>
      <c r="B16" s="379" t="s">
        <v>240</v>
      </c>
      <c r="C16" s="406"/>
      <c r="D16" s="406"/>
      <c r="E16" s="407"/>
      <c r="F16" s="157"/>
      <c r="G16" s="211"/>
      <c r="H16" s="211"/>
      <c r="I16" s="211"/>
      <c r="J16" s="211"/>
      <c r="K16" s="211"/>
    </row>
  </sheetData>
  <sheetProtection algorithmName="SHA-512" hashValue="iWXigSRb5QmpYr658rzzRUbFti9lo0+7ri7O+wUhWHmxpTzV5UKSPJ/a3U1+txBqDJSYR2iqgwGJKD30e1tg3A==" saltValue="PHnMUdWz3gtAb0BjCA6SRg==" spinCount="100000" sheet="1" objects="1" scenarios="1"/>
  <mergeCells count="18">
    <mergeCell ref="D15:E15"/>
    <mergeCell ref="B16:E16"/>
    <mergeCell ref="D9:E9"/>
    <mergeCell ref="D10:E10"/>
    <mergeCell ref="D11:E11"/>
    <mergeCell ref="D12:E12"/>
    <mergeCell ref="D13:E13"/>
    <mergeCell ref="D14:E14"/>
    <mergeCell ref="B6:B15"/>
    <mergeCell ref="C6:E6"/>
    <mergeCell ref="C7:E7"/>
    <mergeCell ref="C8:E8"/>
    <mergeCell ref="C9:C15"/>
    <mergeCell ref="B2:E2"/>
    <mergeCell ref="B3:B4"/>
    <mergeCell ref="C3:E3"/>
    <mergeCell ref="C4:E4"/>
    <mergeCell ref="C5:E5"/>
  </mergeCells>
  <conditionalFormatting sqref="F4">
    <cfRule type="expression" dxfId="1718" priority="8">
      <formula>$F3=""</formula>
    </cfRule>
  </conditionalFormatting>
  <conditionalFormatting sqref="F9">
    <cfRule type="expression" dxfId="1717" priority="7">
      <formula>$F7&lt;&gt;"Trabajador"</formula>
    </cfRule>
  </conditionalFormatting>
  <conditionalFormatting sqref="F10">
    <cfRule type="expression" dxfId="1716" priority="6">
      <formula>$F7&lt;&gt;"Trabajador"</formula>
    </cfRule>
  </conditionalFormatting>
  <conditionalFormatting sqref="F11">
    <cfRule type="expression" dxfId="1715" priority="5">
      <formula>$F7&lt;&gt;"Trabajador"</formula>
    </cfRule>
  </conditionalFormatting>
  <conditionalFormatting sqref="F12">
    <cfRule type="expression" dxfId="1714" priority="4">
      <formula>$F7&lt;&gt;"Trabajador"</formula>
    </cfRule>
  </conditionalFormatting>
  <conditionalFormatting sqref="F13">
    <cfRule type="expression" dxfId="1713" priority="3">
      <formula>$F7&lt;&gt;"Trabajador"</formula>
    </cfRule>
  </conditionalFormatting>
  <conditionalFormatting sqref="F14">
    <cfRule type="expression" dxfId="1712" priority="2">
      <formula>$F7&lt;&gt;"Trabajador"</formula>
    </cfRule>
  </conditionalFormatting>
  <conditionalFormatting sqref="F15">
    <cfRule type="expression" dxfId="1711" priority="1">
      <formula>$F7&lt;&gt;"Trabajador"</formula>
    </cfRule>
  </conditionalFormatting>
  <dataValidations count="5">
    <dataValidation allowBlank="1" showInputMessage="1" showErrorMessage="1" promptTitle="Actor" prompt="Para regresar a la tabla general, dé click aquí." sqref="C7:E7" xr:uid="{00000000-0002-0000-0800-000000000000}"/>
    <dataValidation type="list" allowBlank="1" showInputMessage="1" showErrorMessage="1" sqref="F15" xr:uid="{00000000-0002-0000-0800-000001000000}">
      <formula1>"Diurna, Nocturna, Mixta, No identificado"</formula1>
    </dataValidation>
    <dataValidation type="list" allowBlank="1" showInputMessage="1" showErrorMessage="1" sqref="F9" xr:uid="{00000000-0002-0000-0800-000002000000}">
      <formula1>"Hombre, Mujer, No identificado"</formula1>
    </dataValidation>
    <dataValidation type="list" allowBlank="1" showInputMessage="1" showErrorMessage="1" sqref="F7" xr:uid="{00000000-0002-0000-0800-000003000000}">
      <formula1>"Trabajador, Beneficiario, Otro"</formula1>
    </dataValidation>
    <dataValidation type="whole" allowBlank="1" showInputMessage="1" showErrorMessage="1" sqref="F6" xr:uid="{00000000-0002-0000-0800-000004000000}">
      <formula1>1</formula1>
      <formula2>5000</formula2>
    </dataValidation>
  </dataValidations>
  <hyperlinks>
    <hyperlink ref="C7:E7" location="T.2.1_esp_indiv!AU3" display="Actor" xr:uid="{00000000-0004-0000-0800-000000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92181" r:id="rId4" name="btnEliminar">
          <controlPr defaultSize="0" disabled="1" autoLine="0" r:id="rId5">
            <anchor moveWithCells="1">
              <from>
                <xdr:col>9</xdr:col>
                <xdr:colOff>323850</xdr:colOff>
                <xdr:row>3</xdr:row>
                <xdr:rowOff>85725</xdr:rowOff>
              </from>
              <to>
                <xdr:col>10</xdr:col>
                <xdr:colOff>590550</xdr:colOff>
                <xdr:row>4</xdr:row>
                <xdr:rowOff>247650</xdr:rowOff>
              </to>
            </anchor>
          </controlPr>
        </control>
      </mc:Choice>
      <mc:Fallback>
        <control shapeId="92181" r:id="rId4" name="btnEliminar"/>
      </mc:Fallback>
    </mc:AlternateContent>
    <mc:AlternateContent xmlns:mc="http://schemas.openxmlformats.org/markup-compatibility/2006">
      <mc:Choice Requires="x14">
        <control shapeId="92167" r:id="rId6" name="btnLimpiar">
          <controlPr defaultSize="0" autoLine="0" r:id="rId7">
            <anchor moveWithCells="1">
              <from>
                <xdr:col>7</xdr:col>
                <xdr:colOff>561975</xdr:colOff>
                <xdr:row>3</xdr:row>
                <xdr:rowOff>76200</xdr:rowOff>
              </from>
              <to>
                <xdr:col>8</xdr:col>
                <xdr:colOff>828675</xdr:colOff>
                <xdr:row>4</xdr:row>
                <xdr:rowOff>228600</xdr:rowOff>
              </to>
            </anchor>
          </controlPr>
        </control>
      </mc:Choice>
      <mc:Fallback>
        <control shapeId="92167" r:id="rId6" name="btnLimpiar"/>
      </mc:Fallback>
    </mc:AlternateContent>
    <mc:AlternateContent xmlns:mc="http://schemas.openxmlformats.org/markup-compatibility/2006">
      <mc:Choice Requires="x14">
        <control shapeId="92166" r:id="rId8" name="btnEditar">
          <controlPr defaultSize="0" disabled="1" autoLine="0" r:id="rId9">
            <anchor moveWithCells="1">
              <from>
                <xdr:col>8</xdr:col>
                <xdr:colOff>180975</xdr:colOff>
                <xdr:row>1</xdr:row>
                <xdr:rowOff>228600</xdr:rowOff>
              </from>
              <to>
                <xdr:col>9</xdr:col>
                <xdr:colOff>447675</xdr:colOff>
                <xdr:row>2</xdr:row>
                <xdr:rowOff>381000</xdr:rowOff>
              </to>
            </anchor>
          </controlPr>
        </control>
      </mc:Choice>
      <mc:Fallback>
        <control shapeId="92166" r:id="rId8" name="btnEditar"/>
      </mc:Fallback>
    </mc:AlternateContent>
    <mc:AlternateContent xmlns:mc="http://schemas.openxmlformats.org/markup-compatibility/2006">
      <mc:Choice Requires="x14">
        <control shapeId="92165" r:id="rId10" name="btnBuscar">
          <controlPr defaultSize="0" autoLine="0" r:id="rId11">
            <anchor moveWithCells="1">
              <from>
                <xdr:col>9</xdr:col>
                <xdr:colOff>733425</xdr:colOff>
                <xdr:row>1</xdr:row>
                <xdr:rowOff>238125</xdr:rowOff>
              </from>
              <to>
                <xdr:col>10</xdr:col>
                <xdr:colOff>1000125</xdr:colOff>
                <xdr:row>2</xdr:row>
                <xdr:rowOff>390525</xdr:rowOff>
              </to>
            </anchor>
          </controlPr>
        </control>
      </mc:Choice>
      <mc:Fallback>
        <control shapeId="92165" r:id="rId10" name="btnBuscar"/>
      </mc:Fallback>
    </mc:AlternateContent>
    <mc:AlternateContent xmlns:mc="http://schemas.openxmlformats.org/markup-compatibility/2006">
      <mc:Choice Requires="x14">
        <control shapeId="92164" r:id="rId12" name="btnGuardar">
          <controlPr defaultSize="0" autoLine="0" r:id="rId13">
            <anchor moveWithCells="1">
              <from>
                <xdr:col>6</xdr:col>
                <xdr:colOff>1009650</xdr:colOff>
                <xdr:row>1</xdr:row>
                <xdr:rowOff>228600</xdr:rowOff>
              </from>
              <to>
                <xdr:col>7</xdr:col>
                <xdr:colOff>1276350</xdr:colOff>
                <xdr:row>2</xdr:row>
                <xdr:rowOff>381000</xdr:rowOff>
              </to>
            </anchor>
          </controlPr>
        </control>
      </mc:Choice>
      <mc:Fallback>
        <control shapeId="92164" r:id="rId12" name="btnGuardar"/>
      </mc:Fallback>
    </mc:AlternateContent>
    <mc:AlternateContent xmlns:mc="http://schemas.openxmlformats.org/markup-compatibility/2006">
      <mc:Choice Requires="x14">
        <control shapeId="92169" r:id="rId14" name="Group Box 9">
          <controlPr defaultSize="0" autoFill="0" autoPict="0">
            <anchor moveWithCells="1">
              <from>
                <xdr:col>6</xdr:col>
                <xdr:colOff>657225</xdr:colOff>
                <xdr:row>1</xdr:row>
                <xdr:rowOff>0</xdr:rowOff>
              </from>
              <to>
                <xdr:col>10</xdr:col>
                <xdr:colOff>1266825</xdr:colOff>
                <xdr:row>4</xdr:row>
                <xdr:rowOff>438150</xdr:rowOff>
              </to>
            </anchor>
          </controlPr>
        </control>
      </mc:Choice>
    </mc:AlternateContent>
    <mc:AlternateContent xmlns:mc="http://schemas.openxmlformats.org/markup-compatibility/2006">
      <mc:Choice Requires="x14">
        <control shapeId="92171" r:id="rId15" name="Group Box 11">
          <controlPr defaultSize="0" autoFill="0" autoPict="0">
            <anchor moveWithCells="1">
              <from>
                <xdr:col>8</xdr:col>
                <xdr:colOff>323850</xdr:colOff>
                <xdr:row>8</xdr:row>
                <xdr:rowOff>142875</xdr:rowOff>
              </from>
              <to>
                <xdr:col>9</xdr:col>
                <xdr:colOff>466725</xdr:colOff>
                <xdr:row>9</xdr:row>
                <xdr:rowOff>352425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800-000005000000}">
          <x14:formula1>
            <xm:f>Catálogos!$U$2:$U$85</xm:f>
          </x14:formula1>
          <xm:sqref>F10</xm:sqref>
        </x14:dataValidation>
        <x14:dataValidation type="list" allowBlank="1" showInputMessage="1" xr:uid="{00000000-0002-0000-0800-000006000000}">
          <x14:formula1>
            <xm:f>LD!$C$2:$C$490</xm:f>
          </x14:formula1>
          <xm:sqref>F11</xm:sqref>
        </x14:dataValidation>
        <x14:dataValidation type="list" allowBlank="1" showInputMessage="1" showErrorMessage="1" xr:uid="{00000000-0002-0000-0800-000007000000}">
          <x14:formula1>
            <xm:f>Catálogos!$S$2:$S$6</xm:f>
          </x14:formula1>
          <xm:sqref>F8</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16">
    <tabColor rgb="FF002060"/>
  </sheetPr>
  <dimension ref="A1:N25"/>
  <sheetViews>
    <sheetView showGridLines="0" topLeftCell="B17" zoomScale="95" zoomScaleNormal="95" workbookViewId="0">
      <selection activeCell="H9" sqref="H9"/>
    </sheetView>
  </sheetViews>
  <sheetFormatPr baseColWidth="10" defaultColWidth="11.42578125" defaultRowHeight="14.25"/>
  <cols>
    <col min="1" max="1" width="2.140625" style="212" customWidth="1"/>
    <col min="2" max="5" width="30.7109375" style="212" customWidth="1"/>
    <col min="6" max="6" width="60.7109375" style="216" customWidth="1"/>
    <col min="7" max="16384" width="11.42578125" style="212"/>
  </cols>
  <sheetData>
    <row r="1" spans="1:14" ht="38.1" customHeight="1">
      <c r="A1" s="211"/>
      <c r="B1" s="203"/>
      <c r="C1" s="203"/>
      <c r="D1" s="203"/>
      <c r="E1" s="203"/>
      <c r="F1" s="1" t="s">
        <v>195</v>
      </c>
      <c r="G1" s="211"/>
      <c r="H1" s="211"/>
      <c r="I1" s="211"/>
      <c r="J1" s="211"/>
      <c r="K1" s="211"/>
      <c r="L1" s="211"/>
      <c r="M1" s="211"/>
      <c r="N1" s="211"/>
    </row>
    <row r="2" spans="1:14" ht="38.1" customHeight="1">
      <c r="A2" s="211"/>
      <c r="B2" s="403" t="s">
        <v>7026</v>
      </c>
      <c r="C2" s="393"/>
      <c r="D2" s="393"/>
      <c r="E2" s="393"/>
      <c r="F2" s="226">
        <f>IF('BD_T.2.3_part_dem_esp_indiv'!A10="","",MAX(Tabla_part_dem_esp_indiv[[#All],[id_control]])+1)</f>
        <v>38</v>
      </c>
      <c r="G2" s="211"/>
      <c r="H2" s="211"/>
      <c r="I2" s="211"/>
      <c r="J2" s="211"/>
      <c r="K2" s="211"/>
      <c r="L2" s="211"/>
      <c r="M2" s="211"/>
      <c r="N2" s="211"/>
    </row>
    <row r="3" spans="1:14" ht="38.1" customHeight="1">
      <c r="A3" s="211"/>
      <c r="B3" s="410" t="s">
        <v>229</v>
      </c>
      <c r="C3" s="411" t="s">
        <v>197</v>
      </c>
      <c r="D3" s="411"/>
      <c r="E3" s="411"/>
      <c r="F3" s="202" t="str">
        <f>IF(Control_expediente!E3="","",Control_expediente!E3)</f>
        <v xml:space="preserve"> Primer Tribunal Laboral del Primer Distrito Judicial en el Estado de Morelos.</v>
      </c>
      <c r="G3" s="211"/>
      <c r="H3" s="211"/>
      <c r="I3" s="211"/>
      <c r="J3" s="211"/>
      <c r="K3" s="211"/>
      <c r="L3" s="211"/>
      <c r="M3" s="211"/>
      <c r="N3" s="211"/>
    </row>
    <row r="4" spans="1:14" ht="38.1" customHeight="1">
      <c r="A4" s="211"/>
      <c r="B4" s="410"/>
      <c r="C4" s="411" t="s">
        <v>198</v>
      </c>
      <c r="D4" s="411"/>
      <c r="E4" s="411"/>
      <c r="F4" s="224" t="str">
        <f>IF(Control_expediente!E4="","",Control_expediente!E4)</f>
        <v>170071</v>
      </c>
      <c r="G4" s="211"/>
      <c r="H4" s="211"/>
      <c r="I4" s="211"/>
      <c r="J4" s="211"/>
      <c r="K4" s="211"/>
      <c r="L4" s="211"/>
      <c r="M4" s="211"/>
      <c r="N4" s="211"/>
    </row>
    <row r="5" spans="1:14" ht="38.1" customHeight="1">
      <c r="A5" s="211"/>
      <c r="B5" s="147" t="s">
        <v>241</v>
      </c>
      <c r="C5" s="411" t="s">
        <v>242</v>
      </c>
      <c r="D5" s="411"/>
      <c r="E5" s="411"/>
      <c r="F5" s="229"/>
      <c r="G5" s="211"/>
      <c r="H5" s="211"/>
      <c r="I5" s="211"/>
      <c r="J5" s="211"/>
      <c r="K5" s="211"/>
      <c r="L5" s="211"/>
      <c r="M5" s="211"/>
      <c r="N5" s="211"/>
    </row>
    <row r="6" spans="1:14" ht="38.1" customHeight="1">
      <c r="A6" s="211"/>
      <c r="B6" s="414"/>
      <c r="C6" s="411" t="s">
        <v>362</v>
      </c>
      <c r="D6" s="411"/>
      <c r="E6" s="411"/>
      <c r="F6" s="232"/>
      <c r="G6" s="211"/>
      <c r="H6" s="211"/>
      <c r="I6" s="211"/>
      <c r="J6" s="211"/>
      <c r="K6" s="211"/>
      <c r="L6" s="211"/>
      <c r="M6" s="211"/>
      <c r="N6" s="211"/>
    </row>
    <row r="7" spans="1:14" ht="38.1" customHeight="1">
      <c r="A7" s="211"/>
      <c r="B7" s="414"/>
      <c r="C7" s="415" t="s">
        <v>363</v>
      </c>
      <c r="D7" s="415"/>
      <c r="E7" s="415"/>
      <c r="F7" s="157"/>
      <c r="G7" s="211"/>
      <c r="H7" s="211"/>
      <c r="I7" s="211"/>
      <c r="J7" s="211"/>
      <c r="K7" s="211"/>
      <c r="L7" s="211"/>
      <c r="M7" s="211"/>
      <c r="N7" s="211"/>
    </row>
    <row r="8" spans="1:14" ht="38.1" customHeight="1">
      <c r="A8" s="211"/>
      <c r="B8" s="414"/>
      <c r="C8" s="411" t="s">
        <v>339</v>
      </c>
      <c r="D8" s="411"/>
      <c r="E8" s="411"/>
      <c r="F8" s="157"/>
      <c r="G8" s="211"/>
      <c r="H8" s="211"/>
      <c r="I8" s="211"/>
      <c r="J8" s="211"/>
      <c r="K8" s="211"/>
      <c r="L8" s="211"/>
      <c r="M8" s="211"/>
      <c r="N8" s="211"/>
    </row>
    <row r="9" spans="1:14" ht="38.1" customHeight="1">
      <c r="A9" s="211"/>
      <c r="B9" s="414"/>
      <c r="C9" s="411" t="s">
        <v>364</v>
      </c>
      <c r="D9" s="412" t="s">
        <v>365</v>
      </c>
      <c r="E9" s="412"/>
      <c r="F9" s="162"/>
      <c r="G9" s="211"/>
      <c r="H9" s="211"/>
      <c r="I9" s="211"/>
      <c r="J9" s="211"/>
      <c r="K9" s="211"/>
      <c r="L9" s="211"/>
      <c r="M9" s="211"/>
      <c r="N9" s="211"/>
    </row>
    <row r="10" spans="1:14" ht="38.1" customHeight="1">
      <c r="A10" s="211"/>
      <c r="B10" s="414"/>
      <c r="C10" s="411"/>
      <c r="D10" s="412" t="s">
        <v>366</v>
      </c>
      <c r="E10" s="412"/>
      <c r="F10" s="157"/>
      <c r="G10" s="211"/>
      <c r="H10" s="211"/>
      <c r="I10" s="211"/>
      <c r="J10" s="211"/>
      <c r="K10" s="211"/>
      <c r="L10" s="211"/>
      <c r="M10" s="211"/>
      <c r="N10" s="211"/>
    </row>
    <row r="11" spans="1:14" ht="38.1" customHeight="1">
      <c r="A11" s="211"/>
      <c r="B11" s="414"/>
      <c r="C11" s="411"/>
      <c r="D11" s="412" t="s">
        <v>367</v>
      </c>
      <c r="E11" s="412"/>
      <c r="F11" s="157"/>
      <c r="G11" s="211"/>
      <c r="H11" s="211"/>
      <c r="I11" s="211"/>
      <c r="J11" s="211"/>
      <c r="K11" s="211"/>
      <c r="L11" s="211"/>
      <c r="M11" s="211"/>
      <c r="N11" s="211"/>
    </row>
    <row r="12" spans="1:14" ht="38.1" customHeight="1">
      <c r="A12" s="211"/>
      <c r="B12" s="414"/>
      <c r="C12" s="411"/>
      <c r="D12" s="411" t="s">
        <v>368</v>
      </c>
      <c r="E12" s="144" t="s">
        <v>369</v>
      </c>
      <c r="F12" s="157"/>
      <c r="G12" s="211"/>
      <c r="H12" s="211"/>
      <c r="I12" s="211"/>
      <c r="J12" s="211"/>
      <c r="K12" s="211"/>
      <c r="L12" s="211"/>
      <c r="M12" s="211"/>
      <c r="N12" s="211"/>
    </row>
    <row r="13" spans="1:14" ht="38.1" customHeight="1">
      <c r="A13" s="211"/>
      <c r="B13" s="414"/>
      <c r="C13" s="411"/>
      <c r="D13" s="411"/>
      <c r="E13" s="144" t="s">
        <v>370</v>
      </c>
      <c r="F13" s="157"/>
      <c r="G13" s="211"/>
      <c r="H13" s="211"/>
      <c r="I13" s="211"/>
      <c r="J13" s="211"/>
      <c r="K13" s="211"/>
      <c r="L13" s="211"/>
      <c r="M13" s="211"/>
      <c r="N13" s="211"/>
    </row>
    <row r="14" spans="1:14" ht="38.1" customHeight="1">
      <c r="A14" s="211"/>
      <c r="B14" s="414"/>
      <c r="C14" s="411"/>
      <c r="D14" s="411"/>
      <c r="E14" s="144" t="s">
        <v>371</v>
      </c>
      <c r="F14" s="157"/>
      <c r="G14" s="211"/>
      <c r="H14" s="211"/>
      <c r="I14" s="211"/>
      <c r="J14" s="211"/>
      <c r="K14" s="211"/>
      <c r="L14" s="211"/>
      <c r="M14" s="211"/>
      <c r="N14" s="211"/>
    </row>
    <row r="15" spans="1:14" ht="38.1" customHeight="1">
      <c r="A15" s="211"/>
      <c r="B15" s="414"/>
      <c r="C15" s="411"/>
      <c r="D15" s="411"/>
      <c r="E15" s="144" t="s">
        <v>215</v>
      </c>
      <c r="F15" s="157"/>
      <c r="G15" s="211"/>
      <c r="H15" s="211"/>
      <c r="I15" s="211"/>
      <c r="J15" s="211"/>
      <c r="K15" s="211"/>
      <c r="L15" s="211"/>
      <c r="M15" s="211"/>
      <c r="N15" s="211"/>
    </row>
    <row r="16" spans="1:14" ht="38.1" customHeight="1">
      <c r="A16" s="211"/>
      <c r="B16" s="414"/>
      <c r="C16" s="411"/>
      <c r="D16" s="411"/>
      <c r="E16" s="144" t="s">
        <v>372</v>
      </c>
      <c r="F16" s="157"/>
      <c r="G16" s="211"/>
      <c r="H16" s="211"/>
      <c r="I16" s="211"/>
      <c r="J16" s="211"/>
      <c r="K16" s="211"/>
      <c r="L16" s="211"/>
      <c r="M16" s="211"/>
      <c r="N16" s="211"/>
    </row>
    <row r="17" spans="1:14" ht="38.1" customHeight="1">
      <c r="A17" s="211"/>
      <c r="B17" s="414"/>
      <c r="C17" s="411"/>
      <c r="D17" s="411"/>
      <c r="E17" s="144" t="s">
        <v>373</v>
      </c>
      <c r="F17" s="157"/>
      <c r="G17" s="211"/>
      <c r="H17" s="211"/>
      <c r="I17" s="211"/>
      <c r="J17" s="211"/>
      <c r="K17" s="211"/>
      <c r="L17" s="211"/>
      <c r="M17" s="211"/>
      <c r="N17" s="211"/>
    </row>
    <row r="18" spans="1:14" ht="38.1" customHeight="1">
      <c r="A18" s="211"/>
      <c r="B18" s="414"/>
      <c r="C18" s="411"/>
      <c r="D18" s="411"/>
      <c r="E18" s="144" t="s">
        <v>211</v>
      </c>
      <c r="F18" s="178" t="str">
        <f>IF(F17="","",VLOOKUP(F17,Catálogos!BC:BD,2,FALSE ))</f>
        <v/>
      </c>
      <c r="G18" s="211"/>
      <c r="H18" s="211"/>
      <c r="I18" s="211"/>
      <c r="J18" s="211"/>
      <c r="K18" s="211"/>
      <c r="L18" s="211"/>
      <c r="M18" s="211"/>
      <c r="N18" s="211"/>
    </row>
    <row r="19" spans="1:14" ht="38.1" customHeight="1">
      <c r="A19" s="211"/>
      <c r="B19" s="414"/>
      <c r="C19" s="411"/>
      <c r="D19" s="411"/>
      <c r="E19" s="144" t="s">
        <v>374</v>
      </c>
      <c r="F19" s="157"/>
      <c r="G19" s="211"/>
      <c r="H19" s="211"/>
      <c r="I19" s="211"/>
      <c r="J19" s="211"/>
      <c r="K19" s="211"/>
      <c r="L19" s="211"/>
      <c r="M19" s="211"/>
      <c r="N19" s="211"/>
    </row>
    <row r="20" spans="1:14" ht="38.1" customHeight="1">
      <c r="A20" s="211"/>
      <c r="B20" s="414"/>
      <c r="C20" s="411"/>
      <c r="D20" s="411"/>
      <c r="E20" s="144" t="s">
        <v>213</v>
      </c>
      <c r="F20" s="178" t="str">
        <f>IFERROR(IF(F19="","",IF(Validaciones!D3="","",VLOOKUP(Validaciones!D3,Catálogos!BB:BF,5,FALSE))),"")</f>
        <v/>
      </c>
      <c r="G20" s="211"/>
      <c r="H20" s="211"/>
      <c r="I20" s="211"/>
      <c r="J20" s="211"/>
      <c r="K20" s="211"/>
      <c r="L20" s="211"/>
      <c r="M20" s="211"/>
      <c r="N20" s="211"/>
    </row>
    <row r="21" spans="1:14" ht="38.1" customHeight="1">
      <c r="A21" s="211"/>
      <c r="B21" s="414"/>
      <c r="C21" s="411"/>
      <c r="D21" s="411"/>
      <c r="E21" s="144" t="s">
        <v>216</v>
      </c>
      <c r="F21" s="157"/>
      <c r="G21" s="211"/>
      <c r="H21" s="211"/>
      <c r="I21" s="211"/>
      <c r="J21" s="211"/>
      <c r="K21" s="211"/>
      <c r="L21" s="211"/>
      <c r="M21" s="211"/>
      <c r="N21" s="211"/>
    </row>
    <row r="22" spans="1:14" ht="38.1" customHeight="1">
      <c r="A22" s="211"/>
      <c r="B22" s="414"/>
      <c r="C22" s="411"/>
      <c r="D22" s="411"/>
      <c r="E22" s="144" t="s">
        <v>217</v>
      </c>
      <c r="F22" s="157" t="s">
        <v>217</v>
      </c>
      <c r="G22" s="211"/>
      <c r="H22" s="211"/>
      <c r="I22" s="211"/>
      <c r="J22" s="211"/>
      <c r="K22" s="211"/>
      <c r="L22" s="211"/>
      <c r="M22" s="211"/>
      <c r="N22" s="211"/>
    </row>
    <row r="23" spans="1:14" ht="38.1" customHeight="1">
      <c r="A23" s="211"/>
      <c r="B23" s="414"/>
      <c r="C23" s="411"/>
      <c r="D23" s="411"/>
      <c r="E23" s="144" t="s">
        <v>218</v>
      </c>
      <c r="F23" s="157"/>
      <c r="G23" s="211"/>
      <c r="H23" s="211"/>
      <c r="I23" s="211"/>
      <c r="J23" s="211"/>
      <c r="K23" s="211"/>
      <c r="L23" s="211"/>
      <c r="M23" s="211"/>
      <c r="N23" s="211"/>
    </row>
    <row r="24" spans="1:14" ht="38.1" customHeight="1">
      <c r="A24" s="211"/>
      <c r="B24" s="413" t="s">
        <v>240</v>
      </c>
      <c r="C24" s="413"/>
      <c r="D24" s="413"/>
      <c r="E24" s="413"/>
      <c r="F24" s="157"/>
      <c r="G24" s="211"/>
      <c r="H24" s="211"/>
      <c r="I24" s="211"/>
      <c r="J24" s="211"/>
      <c r="K24" s="211"/>
      <c r="L24" s="211"/>
      <c r="M24" s="211"/>
      <c r="N24" s="211"/>
    </row>
    <row r="25" spans="1:14" ht="13.9" customHeight="1"/>
  </sheetData>
  <sheetProtection algorithmName="SHA-512" hashValue="DcXpjLLBJdCgEtvRYIYSWEj9vPnLZ+46Xozv1h4XVpt5BNHLNYINlMtAbHlflNih3XUX0dVUOCihVwSR/DoNhg==" saltValue="BrA0XAwu5Nv4/N5SFhYdHw==" spinCount="100000" sheet="1" objects="1" scenarios="1"/>
  <mergeCells count="15">
    <mergeCell ref="D9:E9"/>
    <mergeCell ref="D10:E10"/>
    <mergeCell ref="D11:E11"/>
    <mergeCell ref="D12:D23"/>
    <mergeCell ref="B24:E24"/>
    <mergeCell ref="B6:B23"/>
    <mergeCell ref="C6:E6"/>
    <mergeCell ref="C7:E7"/>
    <mergeCell ref="C8:E8"/>
    <mergeCell ref="C9:C23"/>
    <mergeCell ref="B2:E2"/>
    <mergeCell ref="B3:B4"/>
    <mergeCell ref="C3:E3"/>
    <mergeCell ref="C4:E4"/>
    <mergeCell ref="C5:E5"/>
  </mergeCells>
  <conditionalFormatting sqref="F9">
    <cfRule type="expression" dxfId="1710" priority="134">
      <formula>$F7&lt;&gt;"Patrón"</formula>
    </cfRule>
  </conditionalFormatting>
  <conditionalFormatting sqref="F4">
    <cfRule type="expression" dxfId="1709" priority="133">
      <formula>$F4=""</formula>
    </cfRule>
  </conditionalFormatting>
  <conditionalFormatting sqref="F9">
    <cfRule type="expression" dxfId="1708" priority="131">
      <formula>$F7="Otro"</formula>
    </cfRule>
    <cfRule type="expression" dxfId="1707" priority="132">
      <formula>$F7=""</formula>
    </cfRule>
  </conditionalFormatting>
  <conditionalFormatting sqref="F10">
    <cfRule type="expression" dxfId="1706" priority="121">
      <formula>$F9=""</formula>
    </cfRule>
    <cfRule type="expression" dxfId="1705" priority="124">
      <formula>$F9="Persona moral"</formula>
    </cfRule>
    <cfRule type="expression" dxfId="1704" priority="127">
      <formula>$F20="Persona moral"</formula>
    </cfRule>
    <cfRule type="expression" dxfId="1703" priority="130">
      <formula>$F18="Patrón"</formula>
    </cfRule>
  </conditionalFormatting>
  <conditionalFormatting sqref="F10">
    <cfRule type="expression" dxfId="1702" priority="125">
      <formula>$F9="Persona física"</formula>
    </cfRule>
    <cfRule type="expression" dxfId="1701" priority="129">
      <formula>$F20="Persona física"</formula>
    </cfRule>
  </conditionalFormatting>
  <conditionalFormatting sqref="F10">
    <cfRule type="expression" dxfId="1700" priority="126">
      <formula>$F18="Otro"</formula>
    </cfRule>
    <cfRule type="expression" dxfId="1699" priority="128">
      <formula>$F18=""</formula>
    </cfRule>
  </conditionalFormatting>
  <conditionalFormatting sqref="F10">
    <cfRule type="expression" dxfId="1698" priority="122">
      <formula>$F7="Otro"</formula>
    </cfRule>
    <cfRule type="expression" dxfId="1697" priority="123">
      <formula>$F7=""</formula>
    </cfRule>
  </conditionalFormatting>
  <conditionalFormatting sqref="F11">
    <cfRule type="expression" dxfId="1696" priority="112">
      <formula>$F9=""</formula>
    </cfRule>
    <cfRule type="expression" dxfId="1695" priority="115">
      <formula>$F9="Persona moral"</formula>
    </cfRule>
    <cfRule type="expression" dxfId="1694" priority="118">
      <formula>$F20="Persona moral"</formula>
    </cfRule>
    <cfRule type="expression" dxfId="1693" priority="120">
      <formula>$F18="Patrón"</formula>
    </cfRule>
  </conditionalFormatting>
  <conditionalFormatting sqref="F11">
    <cfRule type="expression" dxfId="1692" priority="117">
      <formula>$F18="Otro"</formula>
    </cfRule>
    <cfRule type="expression" dxfId="1691" priority="119">
      <formula>$F18=""</formula>
    </cfRule>
  </conditionalFormatting>
  <conditionalFormatting sqref="F11">
    <cfRule type="expression" dxfId="1690" priority="116">
      <formula>$F9="Persona física"</formula>
    </cfRule>
  </conditionalFormatting>
  <conditionalFormatting sqref="F11">
    <cfRule type="expression" dxfId="1689" priority="113">
      <formula>$F7="Otro"</formula>
    </cfRule>
    <cfRule type="expression" dxfId="1688" priority="114">
      <formula>$F7=""</formula>
    </cfRule>
  </conditionalFormatting>
  <conditionalFormatting sqref="F12">
    <cfRule type="expression" dxfId="1687" priority="103">
      <formula>$F9=""</formula>
    </cfRule>
    <cfRule type="expression" dxfId="1686" priority="106">
      <formula>$F9="Persona moral"</formula>
    </cfRule>
    <cfRule type="expression" dxfId="1685" priority="109">
      <formula>$F20="Persona moral"</formula>
    </cfRule>
    <cfRule type="expression" dxfId="1684" priority="111">
      <formula>$F18="Patrón"</formula>
    </cfRule>
  </conditionalFormatting>
  <conditionalFormatting sqref="F12">
    <cfRule type="expression" dxfId="1683" priority="108">
      <formula>$F18="Otro"</formula>
    </cfRule>
    <cfRule type="expression" dxfId="1682" priority="110">
      <formula>$F18=""</formula>
    </cfRule>
  </conditionalFormatting>
  <conditionalFormatting sqref="F12">
    <cfRule type="expression" dxfId="1681" priority="107">
      <formula>$F9="Persona física"</formula>
    </cfRule>
  </conditionalFormatting>
  <conditionalFormatting sqref="F12">
    <cfRule type="expression" dxfId="1680" priority="104">
      <formula>$F7="Otro"</formula>
    </cfRule>
    <cfRule type="expression" dxfId="1679" priority="105">
      <formula>$F7=""</formula>
    </cfRule>
  </conditionalFormatting>
  <conditionalFormatting sqref="F13">
    <cfRule type="expression" dxfId="1678" priority="94">
      <formula>$F9=""</formula>
    </cfRule>
    <cfRule type="expression" dxfId="1677" priority="97">
      <formula>$F9="Persona moral"</formula>
    </cfRule>
    <cfRule type="expression" dxfId="1676" priority="100">
      <formula>$F20="Persona moral"</formula>
    </cfRule>
    <cfRule type="expression" dxfId="1675" priority="102">
      <formula>$F18="Patrón"</formula>
    </cfRule>
  </conditionalFormatting>
  <conditionalFormatting sqref="F13">
    <cfRule type="expression" dxfId="1674" priority="99">
      <formula>$F18="Otro"</formula>
    </cfRule>
    <cfRule type="expression" dxfId="1673" priority="101">
      <formula>$F18=""</formula>
    </cfRule>
  </conditionalFormatting>
  <conditionalFormatting sqref="F13">
    <cfRule type="expression" dxfId="1672" priority="98">
      <formula>$F9="Persona física"</formula>
    </cfRule>
  </conditionalFormatting>
  <conditionalFormatting sqref="F13">
    <cfRule type="expression" dxfId="1671" priority="95">
      <formula>$F7="Otro"</formula>
    </cfRule>
    <cfRule type="expression" dxfId="1670" priority="96">
      <formula>$F7=""</formula>
    </cfRule>
  </conditionalFormatting>
  <conditionalFormatting sqref="F14">
    <cfRule type="expression" dxfId="1669" priority="85">
      <formula>$F9=""</formula>
    </cfRule>
    <cfRule type="expression" dxfId="1668" priority="88">
      <formula>$F9="Persona moral"</formula>
    </cfRule>
    <cfRule type="expression" dxfId="1667" priority="91">
      <formula>$F20="Persona moral"</formula>
    </cfRule>
    <cfRule type="expression" dxfId="1666" priority="93">
      <formula>$F18="Patrón"</formula>
    </cfRule>
  </conditionalFormatting>
  <conditionalFormatting sqref="F14">
    <cfRule type="expression" dxfId="1665" priority="90">
      <formula>$F18="Otro"</formula>
    </cfRule>
    <cfRule type="expression" dxfId="1664" priority="92">
      <formula>$F18=""</formula>
    </cfRule>
  </conditionalFormatting>
  <conditionalFormatting sqref="F14">
    <cfRule type="expression" dxfId="1663" priority="89">
      <formula>$F9="Persona física"</formula>
    </cfRule>
  </conditionalFormatting>
  <conditionalFormatting sqref="F14">
    <cfRule type="expression" dxfId="1662" priority="86">
      <formula>$F7="Otro"</formula>
    </cfRule>
    <cfRule type="expression" dxfId="1661" priority="87">
      <formula>$F7=""</formula>
    </cfRule>
  </conditionalFormatting>
  <conditionalFormatting sqref="F15">
    <cfRule type="expression" dxfId="1660" priority="76">
      <formula>$F9=""</formula>
    </cfRule>
    <cfRule type="expression" dxfId="1659" priority="79">
      <formula>$F9="Persona moral"</formula>
    </cfRule>
    <cfRule type="expression" dxfId="1658" priority="82">
      <formula>$F20="Persona moral"</formula>
    </cfRule>
    <cfRule type="expression" dxfId="1657" priority="84">
      <formula>$F18="Patrón"</formula>
    </cfRule>
  </conditionalFormatting>
  <conditionalFormatting sqref="F15">
    <cfRule type="expression" dxfId="1656" priority="81">
      <formula>$F18="Otro"</formula>
    </cfRule>
    <cfRule type="expression" dxfId="1655" priority="83">
      <formula>$F18=""</formula>
    </cfRule>
  </conditionalFormatting>
  <conditionalFormatting sqref="F15">
    <cfRule type="expression" dxfId="1654" priority="80">
      <formula>$F9="Persona física"</formula>
    </cfRule>
  </conditionalFormatting>
  <conditionalFormatting sqref="F15">
    <cfRule type="expression" dxfId="1653" priority="77">
      <formula>$F7="Otro"</formula>
    </cfRule>
    <cfRule type="expression" dxfId="1652" priority="78">
      <formula>$F7=""</formula>
    </cfRule>
  </conditionalFormatting>
  <conditionalFormatting sqref="F16">
    <cfRule type="expression" dxfId="1651" priority="67">
      <formula>$F9=""</formula>
    </cfRule>
    <cfRule type="expression" dxfId="1650" priority="70">
      <formula>$F9="Persona moral"</formula>
    </cfRule>
    <cfRule type="expression" dxfId="1649" priority="73">
      <formula>$F20="Persona moral"</formula>
    </cfRule>
    <cfRule type="expression" dxfId="1648" priority="75">
      <formula>$F18="Patrón"</formula>
    </cfRule>
  </conditionalFormatting>
  <conditionalFormatting sqref="F16">
    <cfRule type="expression" dxfId="1647" priority="72">
      <formula>$F18="Otro"</formula>
    </cfRule>
    <cfRule type="expression" dxfId="1646" priority="74">
      <formula>$F18=""</formula>
    </cfRule>
  </conditionalFormatting>
  <conditionalFormatting sqref="F16">
    <cfRule type="expression" dxfId="1645" priority="71">
      <formula>$F9="Persona física"</formula>
    </cfRule>
  </conditionalFormatting>
  <conditionalFormatting sqref="F16">
    <cfRule type="expression" dxfId="1644" priority="68">
      <formula>$F7="Otro"</formula>
    </cfRule>
    <cfRule type="expression" dxfId="1643" priority="69">
      <formula>$F7=""</formula>
    </cfRule>
  </conditionalFormatting>
  <conditionalFormatting sqref="F17">
    <cfRule type="expression" dxfId="1642" priority="58">
      <formula>$F9=""</formula>
    </cfRule>
    <cfRule type="expression" dxfId="1641" priority="61">
      <formula>$F9="Persona moral"</formula>
    </cfRule>
    <cfRule type="expression" dxfId="1640" priority="64">
      <formula>$F20="Persona moral"</formula>
    </cfRule>
    <cfRule type="expression" dxfId="1639" priority="66">
      <formula>$F18="Patrón"</formula>
    </cfRule>
  </conditionalFormatting>
  <conditionalFormatting sqref="F17">
    <cfRule type="expression" dxfId="1638" priority="63">
      <formula>$F18="Otro"</formula>
    </cfRule>
    <cfRule type="expression" dxfId="1637" priority="65">
      <formula>$F18=""</formula>
    </cfRule>
  </conditionalFormatting>
  <conditionalFormatting sqref="F17">
    <cfRule type="expression" dxfId="1636" priority="62">
      <formula>$F9="Persona física"</formula>
    </cfRule>
  </conditionalFormatting>
  <conditionalFormatting sqref="F17">
    <cfRule type="expression" dxfId="1635" priority="59">
      <formula>$F7="Otro"</formula>
    </cfRule>
    <cfRule type="expression" dxfId="1634" priority="60">
      <formula>$F7=""</formula>
    </cfRule>
  </conditionalFormatting>
  <conditionalFormatting sqref="F18">
    <cfRule type="expression" dxfId="1633" priority="3">
      <formula>$F$17=""</formula>
    </cfRule>
    <cfRule type="expression" dxfId="1632" priority="49">
      <formula>$F9=""</formula>
    </cfRule>
    <cfRule type="expression" dxfId="1631" priority="52">
      <formula>$F9="Persona moral"</formula>
    </cfRule>
    <cfRule type="expression" dxfId="1630" priority="55">
      <formula>$F20="Persona moral"</formula>
    </cfRule>
    <cfRule type="expression" dxfId="1629" priority="57">
      <formula>$F18="Patrón"</formula>
    </cfRule>
  </conditionalFormatting>
  <conditionalFormatting sqref="F18">
    <cfRule type="expression" dxfId="1628" priority="54">
      <formula>$F18="Otro"</formula>
    </cfRule>
    <cfRule type="expression" dxfId="1627" priority="56">
      <formula>$F18=""</formula>
    </cfRule>
  </conditionalFormatting>
  <conditionalFormatting sqref="F18">
    <cfRule type="expression" dxfId="1626" priority="53">
      <formula>$F9="Persona física"</formula>
    </cfRule>
  </conditionalFormatting>
  <conditionalFormatting sqref="F18">
    <cfRule type="expression" dxfId="1625" priority="50">
      <formula>$F7="Otro"</formula>
    </cfRule>
    <cfRule type="expression" dxfId="1624" priority="51">
      <formula>$F7=""</formula>
    </cfRule>
  </conditionalFormatting>
  <conditionalFormatting sqref="F19">
    <cfRule type="expression" dxfId="1623" priority="40">
      <formula>$F9=""</formula>
    </cfRule>
    <cfRule type="expression" dxfId="1622" priority="43">
      <formula>$F9="Persona moral"</formula>
    </cfRule>
    <cfRule type="expression" dxfId="1621" priority="46">
      <formula>$F20="Persona moral"</formula>
    </cfRule>
    <cfRule type="expression" dxfId="1620" priority="48">
      <formula>$F18="Patrón"</formula>
    </cfRule>
  </conditionalFormatting>
  <conditionalFormatting sqref="F19">
    <cfRule type="expression" dxfId="1619" priority="45">
      <formula>$F18="Otro"</formula>
    </cfRule>
    <cfRule type="expression" dxfId="1618" priority="47">
      <formula>$F18=""</formula>
    </cfRule>
  </conditionalFormatting>
  <conditionalFormatting sqref="F19">
    <cfRule type="expression" dxfId="1617" priority="44">
      <formula>$F9="Persona física"</formula>
    </cfRule>
  </conditionalFormatting>
  <conditionalFormatting sqref="F19">
    <cfRule type="expression" dxfId="1616" priority="41">
      <formula>$F7="Otro"</formula>
    </cfRule>
    <cfRule type="expression" dxfId="1615" priority="42">
      <formula>$F7=""</formula>
    </cfRule>
  </conditionalFormatting>
  <conditionalFormatting sqref="F20">
    <cfRule type="expression" dxfId="1614" priority="1">
      <formula>$F$19=""</formula>
    </cfRule>
    <cfRule type="expression" dxfId="1613" priority="31">
      <formula>$F9=""</formula>
    </cfRule>
    <cfRule type="expression" dxfId="1612" priority="34">
      <formula>$F9="Persona moral"</formula>
    </cfRule>
    <cfRule type="expression" dxfId="1611" priority="37">
      <formula>$F20="Persona moral"</formula>
    </cfRule>
    <cfRule type="expression" dxfId="1610" priority="39">
      <formula>$F18="Patrón"</formula>
    </cfRule>
  </conditionalFormatting>
  <conditionalFormatting sqref="F20">
    <cfRule type="expression" dxfId="1609" priority="36">
      <formula>$F18="Otro"</formula>
    </cfRule>
    <cfRule type="expression" dxfId="1608" priority="38">
      <formula>$F18=""</formula>
    </cfRule>
  </conditionalFormatting>
  <conditionalFormatting sqref="F20">
    <cfRule type="expression" dxfId="1607" priority="35">
      <formula>$F9="Persona física"</formula>
    </cfRule>
  </conditionalFormatting>
  <conditionalFormatting sqref="F20">
    <cfRule type="expression" dxfId="1606" priority="32">
      <formula>$F7="Otro"</formula>
    </cfRule>
    <cfRule type="expression" dxfId="1605" priority="33">
      <formula>$F7=""</formula>
    </cfRule>
  </conditionalFormatting>
  <conditionalFormatting sqref="F21">
    <cfRule type="expression" dxfId="1604" priority="22">
      <formula>$F9=""</formula>
    </cfRule>
    <cfRule type="expression" dxfId="1603" priority="25">
      <formula>$F9="Persona moral"</formula>
    </cfRule>
    <cfRule type="expression" dxfId="1602" priority="28">
      <formula>$F20="Persona moral"</formula>
    </cfRule>
    <cfRule type="expression" dxfId="1601" priority="30">
      <formula>$F18="Patrón"</formula>
    </cfRule>
  </conditionalFormatting>
  <conditionalFormatting sqref="F21">
    <cfRule type="expression" dxfId="1600" priority="27">
      <formula>$F18="Otro"</formula>
    </cfRule>
    <cfRule type="expression" dxfId="1599" priority="29">
      <formula>$F18=""</formula>
    </cfRule>
  </conditionalFormatting>
  <conditionalFormatting sqref="F21">
    <cfRule type="expression" dxfId="1598" priority="26">
      <formula>$F9="Persona física"</formula>
    </cfRule>
  </conditionalFormatting>
  <conditionalFormatting sqref="F21">
    <cfRule type="expression" dxfId="1597" priority="23">
      <formula>$F7="Otro"</formula>
    </cfRule>
    <cfRule type="expression" dxfId="1596" priority="24">
      <formula>$F7=""</formula>
    </cfRule>
  </conditionalFormatting>
  <conditionalFormatting sqref="F22">
    <cfRule type="expression" dxfId="1595" priority="13">
      <formula>$F9=""</formula>
    </cfRule>
    <cfRule type="expression" dxfId="1594" priority="16">
      <formula>$F9="Persona moral"</formula>
    </cfRule>
    <cfRule type="expression" dxfId="1593" priority="19">
      <formula>$F20="Persona moral"</formula>
    </cfRule>
    <cfRule type="expression" dxfId="1592" priority="21">
      <formula>$F18="Patrón"</formula>
    </cfRule>
  </conditionalFormatting>
  <conditionalFormatting sqref="F22">
    <cfRule type="expression" dxfId="1591" priority="18">
      <formula>$F18="Otro"</formula>
    </cfRule>
    <cfRule type="expression" dxfId="1590" priority="20">
      <formula>$F18=""</formula>
    </cfRule>
  </conditionalFormatting>
  <conditionalFormatting sqref="F22">
    <cfRule type="expression" dxfId="1589" priority="17">
      <formula>$F9="Persona física"</formula>
    </cfRule>
  </conditionalFormatting>
  <conditionalFormatting sqref="F22">
    <cfRule type="expression" dxfId="1588" priority="14">
      <formula>$F7="Otro"</formula>
    </cfRule>
    <cfRule type="expression" dxfId="1587" priority="15">
      <formula>$F7=""</formula>
    </cfRule>
  </conditionalFormatting>
  <conditionalFormatting sqref="F23">
    <cfRule type="expression" dxfId="1586" priority="4">
      <formula>$F9=""</formula>
    </cfRule>
    <cfRule type="expression" dxfId="1585" priority="7">
      <formula>$F9="Persona moral"</formula>
    </cfRule>
    <cfRule type="expression" dxfId="1584" priority="10">
      <formula>$F20="Persona moral"</formula>
    </cfRule>
    <cfRule type="expression" dxfId="1583" priority="12">
      <formula>$F18="Patrón"</formula>
    </cfRule>
  </conditionalFormatting>
  <conditionalFormatting sqref="F23">
    <cfRule type="expression" dxfId="1582" priority="9">
      <formula>$F18="Otro"</formula>
    </cfRule>
    <cfRule type="expression" dxfId="1581" priority="11">
      <formula>$F18=""</formula>
    </cfRule>
  </conditionalFormatting>
  <conditionalFormatting sqref="F23">
    <cfRule type="expression" dxfId="1580" priority="8">
      <formula>$F9="Persona física"</formula>
    </cfRule>
  </conditionalFormatting>
  <conditionalFormatting sqref="F23">
    <cfRule type="expression" dxfId="1579" priority="5">
      <formula>$F7="Otro"</formula>
    </cfRule>
    <cfRule type="expression" dxfId="1578" priority="6">
      <formula>$F7=""</formula>
    </cfRule>
  </conditionalFormatting>
  <dataValidations count="5">
    <dataValidation allowBlank="1" showInputMessage="1" showErrorMessage="1" promptTitle="Demandado" prompt="Para regresar a la tabla general, dé click aquí." sqref="C7:E7" xr:uid="{00000000-0002-0000-0900-000000000000}"/>
    <dataValidation type="list" allowBlank="1" showInputMessage="1" showErrorMessage="1" sqref="F19" xr:uid="{00000000-0002-0000-0900-000001000000}">
      <formula1>INDIRECT($F17)</formula1>
    </dataValidation>
    <dataValidation type="list" allowBlank="1" showInputMessage="1" showErrorMessage="1" sqref="F7" xr:uid="{00000000-0002-0000-0900-000002000000}">
      <formula1>"Patrón, Otro"</formula1>
    </dataValidation>
    <dataValidation type="list" allowBlank="1" showInputMessage="1" showErrorMessage="1" sqref="F9" xr:uid="{00000000-0002-0000-0900-000003000000}">
      <formula1>"Persona física, Persona moral"</formula1>
    </dataValidation>
    <dataValidation type="whole" allowBlank="1" showInputMessage="1" showErrorMessage="1" sqref="F6" xr:uid="{00000000-0002-0000-0900-000004000000}">
      <formula1>1</formula1>
      <formula2>5000</formula2>
    </dataValidation>
  </dataValidations>
  <hyperlinks>
    <hyperlink ref="C7:E7" location="T.2.1_esp_indiv!AV4" display="Demandado" xr:uid="{00000000-0004-0000-0900-000000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94225" r:id="rId4" name="btnEliminar">
          <controlPr defaultSize="0" disabled="1" autoLine="0" r:id="rId5">
            <anchor moveWithCells="1">
              <from>
                <xdr:col>10</xdr:col>
                <xdr:colOff>552450</xdr:colOff>
                <xdr:row>4</xdr:row>
                <xdr:rowOff>114300</xdr:rowOff>
              </from>
              <to>
                <xdr:col>12</xdr:col>
                <xdr:colOff>590550</xdr:colOff>
                <xdr:row>5</xdr:row>
                <xdr:rowOff>276225</xdr:rowOff>
              </to>
            </anchor>
          </controlPr>
        </control>
      </mc:Choice>
      <mc:Fallback>
        <control shapeId="94225" r:id="rId4" name="btnEliminar"/>
      </mc:Fallback>
    </mc:AlternateContent>
    <mc:AlternateContent xmlns:mc="http://schemas.openxmlformats.org/markup-compatibility/2006">
      <mc:Choice Requires="x14">
        <control shapeId="94214" r:id="rId6" name="btnLimpiar">
          <controlPr defaultSize="0" autoLine="0" r:id="rId7">
            <anchor moveWithCells="1">
              <from>
                <xdr:col>8</xdr:col>
                <xdr:colOff>95250</xdr:colOff>
                <xdr:row>4</xdr:row>
                <xdr:rowOff>142875</xdr:rowOff>
              </from>
              <to>
                <xdr:col>10</xdr:col>
                <xdr:colOff>133350</xdr:colOff>
                <xdr:row>5</xdr:row>
                <xdr:rowOff>295275</xdr:rowOff>
              </to>
            </anchor>
          </controlPr>
        </control>
      </mc:Choice>
      <mc:Fallback>
        <control shapeId="94214" r:id="rId6" name="btnLimpiar"/>
      </mc:Fallback>
    </mc:AlternateContent>
    <mc:AlternateContent xmlns:mc="http://schemas.openxmlformats.org/markup-compatibility/2006">
      <mc:Choice Requires="x14">
        <control shapeId="94213" r:id="rId8" name="btnEditar">
          <controlPr defaultSize="0" disabled="1" autoLine="0" r:id="rId9">
            <anchor moveWithCells="1">
              <from>
                <xdr:col>9</xdr:col>
                <xdr:colOff>161925</xdr:colOff>
                <xdr:row>2</xdr:row>
                <xdr:rowOff>209550</xdr:rowOff>
              </from>
              <to>
                <xdr:col>11</xdr:col>
                <xdr:colOff>200025</xdr:colOff>
                <xdr:row>3</xdr:row>
                <xdr:rowOff>361950</xdr:rowOff>
              </to>
            </anchor>
          </controlPr>
        </control>
      </mc:Choice>
      <mc:Fallback>
        <control shapeId="94213" r:id="rId8" name="btnEditar"/>
      </mc:Fallback>
    </mc:AlternateContent>
    <mc:AlternateContent xmlns:mc="http://schemas.openxmlformats.org/markup-compatibility/2006">
      <mc:Choice Requires="x14">
        <control shapeId="94212" r:id="rId10" name="btnBuscar">
          <controlPr defaultSize="0" autoLine="0" r:id="rId11">
            <anchor moveWithCells="1">
              <from>
                <xdr:col>11</xdr:col>
                <xdr:colOff>361950</xdr:colOff>
                <xdr:row>2</xdr:row>
                <xdr:rowOff>209550</xdr:rowOff>
              </from>
              <to>
                <xdr:col>13</xdr:col>
                <xdr:colOff>400050</xdr:colOff>
                <xdr:row>3</xdr:row>
                <xdr:rowOff>361950</xdr:rowOff>
              </to>
            </anchor>
          </controlPr>
        </control>
      </mc:Choice>
      <mc:Fallback>
        <control shapeId="94212" r:id="rId10" name="btnBuscar"/>
      </mc:Fallback>
    </mc:AlternateContent>
    <mc:AlternateContent xmlns:mc="http://schemas.openxmlformats.org/markup-compatibility/2006">
      <mc:Choice Requires="x14">
        <control shapeId="94211" r:id="rId12" name="btnGuardar">
          <controlPr defaultSize="0" autoLine="0" r:id="rId13">
            <anchor moveWithCells="1">
              <from>
                <xdr:col>6</xdr:col>
                <xdr:colOff>733425</xdr:colOff>
                <xdr:row>2</xdr:row>
                <xdr:rowOff>180975</xdr:rowOff>
              </from>
              <to>
                <xdr:col>9</xdr:col>
                <xdr:colOff>9525</xdr:colOff>
                <xdr:row>3</xdr:row>
                <xdr:rowOff>333375</xdr:rowOff>
              </to>
            </anchor>
          </controlPr>
        </control>
      </mc:Choice>
      <mc:Fallback>
        <control shapeId="94211" r:id="rId12" name="btnGuardar"/>
      </mc:Fallback>
    </mc:AlternateContent>
    <mc:AlternateContent xmlns:mc="http://schemas.openxmlformats.org/markup-compatibility/2006">
      <mc:Choice Requires="x14">
        <control shapeId="94216" r:id="rId14" name="Group Box 8">
          <controlPr defaultSize="0" autoFill="0" autoPict="0">
            <anchor moveWithCells="1">
              <from>
                <xdr:col>6</xdr:col>
                <xdr:colOff>447675</xdr:colOff>
                <xdr:row>2</xdr:row>
                <xdr:rowOff>19050</xdr:rowOff>
              </from>
              <to>
                <xdr:col>13</xdr:col>
                <xdr:colOff>552450</xdr:colOff>
                <xdr:row>6</xdr:row>
                <xdr:rowOff>0</xdr:rowOff>
              </to>
            </anchor>
          </controlPr>
        </control>
      </mc:Choice>
    </mc:AlternateContent>
    <mc:AlternateContent xmlns:mc="http://schemas.openxmlformats.org/markup-compatibility/2006">
      <mc:Choice Requires="x14">
        <control shapeId="94218" r:id="rId15" name="Group Box 10">
          <controlPr defaultSize="0" autoFill="0" autoPict="0">
            <anchor moveWithCells="1">
              <from>
                <xdr:col>9</xdr:col>
                <xdr:colOff>266700</xdr:colOff>
                <xdr:row>7</xdr:row>
                <xdr:rowOff>85725</xdr:rowOff>
              </from>
              <to>
                <xdr:col>11</xdr:col>
                <xdr:colOff>180975</xdr:colOff>
                <xdr:row>8</xdr:row>
                <xdr:rowOff>295275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900-000005000000}">
          <x14:formula1>
            <xm:f>Catálogos!$S$2:$S$6</xm:f>
          </x14:formula1>
          <xm:sqref>F8</xm:sqref>
        </x14:dataValidation>
        <x14:dataValidation type="list" allowBlank="1" showInputMessage="1" showErrorMessage="1" xr:uid="{00000000-0002-0000-0900-000006000000}">
          <x14:formula1>
            <xm:f>Catálogos!$A$2:$A$33</xm:f>
          </x14:formula1>
          <xm:sqref>F17</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7">
    <tabColor rgb="FF002060"/>
  </sheetPr>
  <dimension ref="A1:N70"/>
  <sheetViews>
    <sheetView showGridLines="0" topLeftCell="B1" zoomScale="90" zoomScaleNormal="90" workbookViewId="0">
      <selection activeCell="G9" sqref="G9"/>
    </sheetView>
  </sheetViews>
  <sheetFormatPr baseColWidth="10" defaultColWidth="11.42578125" defaultRowHeight="12.75"/>
  <cols>
    <col min="1" max="1" width="3.42578125" style="204" customWidth="1"/>
    <col min="2" max="4" width="30.7109375" style="204" customWidth="1"/>
    <col min="5" max="5" width="60.7109375" style="216" customWidth="1"/>
    <col min="6" max="6" width="5.140625" style="204" customWidth="1"/>
    <col min="7" max="16384" width="11.42578125" style="204"/>
  </cols>
  <sheetData>
    <row r="1" spans="1:14" ht="38.1" customHeight="1">
      <c r="A1" s="203"/>
      <c r="B1" s="203"/>
      <c r="C1" s="203"/>
      <c r="D1" s="203"/>
      <c r="E1" s="1" t="s">
        <v>195</v>
      </c>
      <c r="F1" s="203"/>
      <c r="G1" s="203"/>
      <c r="H1" s="203"/>
      <c r="I1" s="203"/>
      <c r="J1" s="203"/>
      <c r="K1" s="203"/>
      <c r="L1" s="203"/>
      <c r="M1" s="203"/>
      <c r="N1" s="203"/>
    </row>
    <row r="2" spans="1:14" ht="38.1" customHeight="1">
      <c r="A2" s="203"/>
      <c r="B2" s="403" t="s">
        <v>7026</v>
      </c>
      <c r="C2" s="393"/>
      <c r="D2" s="393"/>
      <c r="E2" s="226">
        <f>IF('BD_T.3.1_esp_colec'!A10="","",MAX(Tabla_esp_colec[[#All],[id_control]])+1)</f>
        <v>7</v>
      </c>
      <c r="F2" s="203"/>
      <c r="G2" s="203"/>
      <c r="H2" s="203"/>
      <c r="I2" s="203"/>
      <c r="J2" s="203"/>
      <c r="K2" s="203"/>
      <c r="L2" s="203"/>
      <c r="M2" s="203"/>
      <c r="N2" s="203"/>
    </row>
    <row r="3" spans="1:14"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row>
    <row r="4" spans="1:14" ht="38.1" customHeight="1">
      <c r="A4" s="203"/>
      <c r="B4" s="375"/>
      <c r="C4" s="373" t="s">
        <v>198</v>
      </c>
      <c r="D4" s="373"/>
      <c r="E4" s="233" t="str">
        <f>IF(Control_expediente!E4="","",Control_expediente!E4)</f>
        <v>170071</v>
      </c>
      <c r="F4" s="203"/>
      <c r="G4" s="203"/>
      <c r="H4" s="203"/>
      <c r="I4" s="203"/>
      <c r="J4" s="203"/>
      <c r="K4" s="203"/>
      <c r="L4" s="203"/>
      <c r="M4" s="203"/>
      <c r="N4" s="203"/>
    </row>
    <row r="5" spans="1:14" ht="38.1" customHeight="1">
      <c r="A5" s="203"/>
      <c r="B5" s="369" t="s">
        <v>241</v>
      </c>
      <c r="C5" s="373" t="s">
        <v>242</v>
      </c>
      <c r="D5" s="373"/>
      <c r="E5" s="234"/>
      <c r="F5" s="203"/>
      <c r="G5" s="203"/>
      <c r="H5" s="203"/>
      <c r="I5" s="203"/>
      <c r="J5" s="203"/>
      <c r="K5" s="203"/>
      <c r="L5" s="203"/>
      <c r="M5" s="203"/>
      <c r="N5" s="203"/>
    </row>
    <row r="6" spans="1:14" ht="38.1" customHeight="1">
      <c r="A6" s="203"/>
      <c r="B6" s="372"/>
      <c r="C6" s="373" t="s">
        <v>244</v>
      </c>
      <c r="D6" s="373"/>
      <c r="E6" s="159"/>
      <c r="F6" s="203"/>
      <c r="G6" s="203"/>
      <c r="H6" s="203"/>
      <c r="I6" s="203"/>
      <c r="J6" s="203"/>
      <c r="K6" s="203"/>
      <c r="L6" s="203"/>
      <c r="M6" s="203"/>
      <c r="N6" s="203"/>
    </row>
    <row r="7" spans="1:14" ht="38.1" customHeight="1">
      <c r="A7" s="203"/>
      <c r="B7" s="372"/>
      <c r="C7" s="373" t="s">
        <v>245</v>
      </c>
      <c r="D7" s="373"/>
      <c r="E7" s="167"/>
      <c r="F7" s="203"/>
      <c r="G7" s="203"/>
      <c r="H7" s="203"/>
      <c r="I7" s="203"/>
      <c r="J7" s="203"/>
      <c r="K7" s="203"/>
      <c r="L7" s="203"/>
      <c r="M7" s="203"/>
      <c r="N7" s="203"/>
    </row>
    <row r="8" spans="1:14" ht="38.1" customHeight="1">
      <c r="A8" s="203"/>
      <c r="B8" s="372"/>
      <c r="C8" s="373" t="s">
        <v>246</v>
      </c>
      <c r="D8" s="373"/>
      <c r="E8" s="167"/>
      <c r="F8" s="203"/>
      <c r="G8" s="203"/>
      <c r="H8" s="203"/>
      <c r="I8" s="203"/>
      <c r="J8" s="203"/>
      <c r="K8" s="203"/>
      <c r="L8" s="203"/>
      <c r="M8" s="203"/>
      <c r="N8" s="203"/>
    </row>
    <row r="9" spans="1:14" ht="38.1" customHeight="1">
      <c r="A9" s="203"/>
      <c r="B9" s="372"/>
      <c r="C9" s="373" t="s">
        <v>249</v>
      </c>
      <c r="D9" s="373"/>
      <c r="E9" s="167"/>
      <c r="F9" s="203"/>
      <c r="G9" s="203"/>
      <c r="H9" s="203"/>
      <c r="I9" s="203"/>
      <c r="J9" s="203"/>
      <c r="K9" s="203"/>
      <c r="L9" s="203"/>
      <c r="M9" s="203"/>
      <c r="N9" s="203"/>
    </row>
    <row r="10" spans="1:14" ht="38.1" customHeight="1">
      <c r="A10" s="203"/>
      <c r="B10" s="372"/>
      <c r="C10" s="373" t="s">
        <v>250</v>
      </c>
      <c r="D10" s="373"/>
      <c r="E10" s="157"/>
      <c r="F10" s="203"/>
      <c r="G10" s="203"/>
      <c r="H10" s="203"/>
      <c r="I10" s="203"/>
      <c r="J10" s="203"/>
      <c r="K10" s="203"/>
      <c r="L10" s="203"/>
      <c r="M10" s="203"/>
      <c r="N10" s="203"/>
    </row>
    <row r="11" spans="1:14" ht="38.1" customHeight="1">
      <c r="A11" s="203"/>
      <c r="B11" s="372"/>
      <c r="C11" s="373" t="s">
        <v>251</v>
      </c>
      <c r="D11" s="373"/>
      <c r="E11" s="157"/>
      <c r="F11" s="203"/>
      <c r="G11" s="203"/>
      <c r="H11" s="203"/>
      <c r="I11" s="203"/>
      <c r="J11" s="203"/>
      <c r="K11" s="203"/>
      <c r="L11" s="203"/>
      <c r="M11" s="203"/>
      <c r="N11" s="203"/>
    </row>
    <row r="12" spans="1:14" ht="38.1" customHeight="1">
      <c r="A12" s="203"/>
      <c r="B12" s="372"/>
      <c r="C12" s="373" t="s">
        <v>252</v>
      </c>
      <c r="D12" s="8" t="s">
        <v>211</v>
      </c>
      <c r="E12" s="166" t="str">
        <f>IF(E13="","",VLOOKUP(E13,Catálogos!BC:BG,2,FALSE ))</f>
        <v/>
      </c>
      <c r="F12" s="203"/>
      <c r="G12" s="203"/>
      <c r="H12" s="203"/>
      <c r="I12" s="203"/>
      <c r="J12" s="203"/>
      <c r="K12" s="203"/>
      <c r="L12" s="203"/>
      <c r="M12" s="203"/>
      <c r="N12" s="203"/>
    </row>
    <row r="13" spans="1:14" ht="38.1" customHeight="1">
      <c r="A13" s="203"/>
      <c r="B13" s="372"/>
      <c r="C13" s="373"/>
      <c r="D13" s="8" t="s">
        <v>212</v>
      </c>
      <c r="E13" s="167"/>
      <c r="F13" s="203"/>
      <c r="G13" s="203"/>
      <c r="H13" s="203"/>
      <c r="I13" s="203"/>
      <c r="J13" s="203"/>
      <c r="K13" s="203"/>
      <c r="L13" s="203"/>
      <c r="M13" s="203"/>
      <c r="N13" s="203"/>
    </row>
    <row r="14" spans="1:14" ht="38.1" customHeight="1">
      <c r="A14" s="203"/>
      <c r="B14" s="372"/>
      <c r="C14" s="373" t="s">
        <v>253</v>
      </c>
      <c r="D14" s="8" t="s">
        <v>404</v>
      </c>
      <c r="E14" s="166" t="str">
        <f>IF(E15="","",IF(Validaciones!D5="","",VLOOKUP(Validaciones!D5,Catálogos!BB:BF,5,FALSE)))</f>
        <v/>
      </c>
      <c r="F14" s="203"/>
      <c r="G14" s="203"/>
      <c r="H14" s="203"/>
      <c r="I14" s="203"/>
      <c r="J14" s="203"/>
      <c r="K14" s="203"/>
      <c r="L14" s="203"/>
      <c r="M14" s="203"/>
      <c r="N14" s="203"/>
    </row>
    <row r="15" spans="1:14" ht="38.1" customHeight="1">
      <c r="A15" s="203"/>
      <c r="B15" s="372"/>
      <c r="C15" s="373"/>
      <c r="D15" s="8" t="s">
        <v>214</v>
      </c>
      <c r="E15" s="167"/>
      <c r="F15" s="203"/>
      <c r="G15" s="203"/>
      <c r="H15" s="203"/>
      <c r="I15" s="203"/>
      <c r="J15" s="203"/>
      <c r="K15" s="203"/>
      <c r="L15" s="203"/>
      <c r="M15" s="203"/>
      <c r="N15" s="203"/>
    </row>
    <row r="16" spans="1:14" ht="38.1" customHeight="1">
      <c r="A16" s="203"/>
      <c r="B16" s="372"/>
      <c r="C16" s="416" t="s">
        <v>405</v>
      </c>
      <c r="D16" s="9" t="s">
        <v>406</v>
      </c>
      <c r="E16" s="167"/>
      <c r="F16" s="203"/>
      <c r="G16" s="203"/>
      <c r="H16" s="203"/>
      <c r="I16" s="203"/>
      <c r="J16" s="203"/>
      <c r="K16" s="203"/>
      <c r="L16" s="203"/>
      <c r="M16" s="203"/>
      <c r="N16" s="203"/>
    </row>
    <row r="17" spans="1:14" ht="38.1" customHeight="1">
      <c r="A17" s="203"/>
      <c r="B17" s="372"/>
      <c r="C17" s="417"/>
      <c r="D17" s="9" t="s">
        <v>407</v>
      </c>
      <c r="E17" s="167"/>
      <c r="F17" s="203"/>
      <c r="G17" s="203"/>
      <c r="H17" s="203"/>
      <c r="I17" s="203"/>
      <c r="J17" s="203"/>
      <c r="K17" s="203"/>
      <c r="L17" s="203"/>
      <c r="M17" s="203"/>
      <c r="N17" s="203"/>
    </row>
    <row r="18" spans="1:14" ht="38.1" customHeight="1">
      <c r="A18" s="203"/>
      <c r="B18" s="372"/>
      <c r="C18" s="417"/>
      <c r="D18" s="9" t="s">
        <v>408</v>
      </c>
      <c r="E18" s="167"/>
      <c r="F18" s="203"/>
      <c r="G18" s="203"/>
      <c r="H18" s="203"/>
      <c r="I18" s="203"/>
      <c r="J18" s="203"/>
      <c r="K18" s="203"/>
      <c r="L18" s="203"/>
      <c r="M18" s="203"/>
      <c r="N18" s="203"/>
    </row>
    <row r="19" spans="1:14" ht="38.1" customHeight="1">
      <c r="A19" s="203"/>
      <c r="B19" s="372"/>
      <c r="C19" s="417"/>
      <c r="D19" s="9" t="s">
        <v>409</v>
      </c>
      <c r="E19" s="167"/>
      <c r="F19" s="203"/>
      <c r="G19" s="203"/>
      <c r="H19" s="203"/>
      <c r="I19" s="203"/>
      <c r="J19" s="203"/>
      <c r="K19" s="203"/>
      <c r="L19" s="203"/>
      <c r="M19" s="203"/>
      <c r="N19" s="203"/>
    </row>
    <row r="20" spans="1:14" ht="38.1" customHeight="1">
      <c r="A20" s="203"/>
      <c r="B20" s="372"/>
      <c r="C20" s="417"/>
      <c r="D20" s="9" t="s">
        <v>410</v>
      </c>
      <c r="E20" s="167"/>
      <c r="F20" s="203"/>
      <c r="G20" s="203"/>
      <c r="H20" s="203"/>
      <c r="I20" s="203"/>
      <c r="J20" s="203"/>
      <c r="K20" s="203"/>
      <c r="L20" s="203"/>
      <c r="M20" s="203"/>
      <c r="N20" s="203"/>
    </row>
    <row r="21" spans="1:14" ht="38.1" customHeight="1">
      <c r="A21" s="203"/>
      <c r="B21" s="372"/>
      <c r="C21" s="417"/>
      <c r="D21" s="9" t="s">
        <v>411</v>
      </c>
      <c r="E21" s="167"/>
      <c r="F21" s="203"/>
      <c r="G21" s="203"/>
      <c r="H21" s="203"/>
      <c r="I21" s="203"/>
      <c r="J21" s="203"/>
      <c r="K21" s="203"/>
      <c r="L21" s="203"/>
      <c r="M21" s="203"/>
      <c r="N21" s="203"/>
    </row>
    <row r="22" spans="1:14" ht="38.1" customHeight="1">
      <c r="A22" s="203"/>
      <c r="B22" s="372"/>
      <c r="C22" s="417"/>
      <c r="D22" s="9" t="s">
        <v>412</v>
      </c>
      <c r="E22" s="167"/>
      <c r="F22" s="203"/>
      <c r="G22" s="203"/>
      <c r="H22" s="203"/>
      <c r="I22" s="203"/>
      <c r="J22" s="203"/>
      <c r="K22" s="203"/>
      <c r="L22" s="203"/>
      <c r="M22" s="203"/>
      <c r="N22" s="203"/>
    </row>
    <row r="23" spans="1:14" ht="38.1" customHeight="1">
      <c r="A23" s="203"/>
      <c r="B23" s="372"/>
      <c r="C23" s="417"/>
      <c r="D23" s="9" t="s">
        <v>413</v>
      </c>
      <c r="E23" s="167"/>
      <c r="F23" s="203"/>
      <c r="G23" s="203"/>
      <c r="H23" s="203"/>
      <c r="I23" s="203"/>
      <c r="J23" s="203"/>
      <c r="K23" s="203"/>
      <c r="L23" s="203"/>
      <c r="M23" s="203"/>
      <c r="N23" s="203"/>
    </row>
    <row r="24" spans="1:14" ht="38.1" customHeight="1">
      <c r="A24" s="203"/>
      <c r="B24" s="372"/>
      <c r="C24" s="417"/>
      <c r="D24" s="9" t="s">
        <v>414</v>
      </c>
      <c r="E24" s="167"/>
      <c r="F24" s="203"/>
      <c r="G24" s="203"/>
      <c r="H24" s="203"/>
      <c r="I24" s="203"/>
      <c r="J24" s="203"/>
      <c r="K24" s="203"/>
      <c r="L24" s="203"/>
      <c r="M24" s="203"/>
      <c r="N24" s="203"/>
    </row>
    <row r="25" spans="1:14" ht="38.1" customHeight="1">
      <c r="A25" s="203"/>
      <c r="B25" s="372"/>
      <c r="C25" s="417"/>
      <c r="D25" s="9" t="s">
        <v>415</v>
      </c>
      <c r="E25" s="167"/>
      <c r="F25" s="203"/>
      <c r="G25" s="203"/>
      <c r="H25" s="203"/>
      <c r="I25" s="203"/>
      <c r="J25" s="203"/>
      <c r="K25" s="203"/>
      <c r="L25" s="203"/>
      <c r="M25" s="203"/>
      <c r="N25" s="203"/>
    </row>
    <row r="26" spans="1:14" ht="38.1" customHeight="1">
      <c r="A26" s="203"/>
      <c r="B26" s="372"/>
      <c r="C26" s="418"/>
      <c r="D26" s="9" t="s">
        <v>264</v>
      </c>
      <c r="E26" s="167"/>
      <c r="F26" s="203"/>
      <c r="G26" s="203"/>
      <c r="H26" s="203"/>
      <c r="I26" s="203"/>
      <c r="J26" s="203"/>
      <c r="K26" s="203"/>
      <c r="L26" s="203"/>
      <c r="M26" s="203"/>
      <c r="N26" s="203"/>
    </row>
    <row r="27" spans="1:14" ht="38.1" customHeight="1">
      <c r="A27" s="203"/>
      <c r="B27" s="372"/>
      <c r="C27" s="376" t="s">
        <v>416</v>
      </c>
      <c r="D27" s="9" t="s">
        <v>417</v>
      </c>
      <c r="E27" s="167"/>
      <c r="F27" s="203"/>
      <c r="G27" s="203"/>
      <c r="H27" s="203"/>
      <c r="I27" s="203"/>
      <c r="J27" s="203"/>
      <c r="K27" s="203"/>
      <c r="L27" s="203"/>
      <c r="M27" s="203"/>
      <c r="N27" s="203"/>
    </row>
    <row r="28" spans="1:14" ht="38.1" customHeight="1">
      <c r="A28" s="203"/>
      <c r="B28" s="372"/>
      <c r="C28" s="376"/>
      <c r="D28" s="9" t="s">
        <v>418</v>
      </c>
      <c r="E28" s="167"/>
      <c r="F28" s="203"/>
      <c r="G28" s="203"/>
      <c r="H28" s="203"/>
      <c r="I28" s="203"/>
      <c r="J28" s="203"/>
      <c r="K28" s="203"/>
      <c r="L28" s="203"/>
      <c r="M28" s="203"/>
      <c r="N28" s="203"/>
    </row>
    <row r="29" spans="1:14" ht="38.1" customHeight="1">
      <c r="A29" s="203"/>
      <c r="B29" s="372"/>
      <c r="C29" s="376"/>
      <c r="D29" s="9" t="s">
        <v>419</v>
      </c>
      <c r="E29" s="167"/>
      <c r="F29" s="203"/>
      <c r="G29" s="203"/>
      <c r="H29" s="203"/>
      <c r="I29" s="203"/>
      <c r="J29" s="203"/>
      <c r="K29" s="203"/>
      <c r="L29" s="203"/>
      <c r="M29" s="203"/>
      <c r="N29" s="203"/>
    </row>
    <row r="30" spans="1:14" ht="38.1" customHeight="1">
      <c r="A30" s="203"/>
      <c r="B30" s="372"/>
      <c r="C30" s="376"/>
      <c r="D30" s="9" t="s">
        <v>420</v>
      </c>
      <c r="E30" s="167"/>
      <c r="F30" s="203"/>
      <c r="G30" s="203"/>
      <c r="H30" s="203"/>
      <c r="I30" s="203"/>
      <c r="J30" s="203"/>
      <c r="K30" s="203"/>
      <c r="L30" s="203"/>
      <c r="M30" s="203"/>
      <c r="N30" s="203"/>
    </row>
    <row r="31" spans="1:14" ht="38.1" customHeight="1">
      <c r="A31" s="203"/>
      <c r="B31" s="372"/>
      <c r="C31" s="376" t="s">
        <v>421</v>
      </c>
      <c r="D31" s="9" t="s">
        <v>417</v>
      </c>
      <c r="E31" s="167"/>
      <c r="F31" s="203"/>
      <c r="G31" s="203"/>
      <c r="H31" s="203"/>
      <c r="I31" s="203"/>
      <c r="J31" s="203"/>
      <c r="K31" s="203"/>
      <c r="L31" s="203"/>
      <c r="M31" s="203"/>
      <c r="N31" s="203"/>
    </row>
    <row r="32" spans="1:14" ht="38.1" customHeight="1">
      <c r="A32" s="203"/>
      <c r="B32" s="372"/>
      <c r="C32" s="376"/>
      <c r="D32" s="9" t="s">
        <v>418</v>
      </c>
      <c r="E32" s="167"/>
      <c r="F32" s="203"/>
      <c r="G32" s="203"/>
      <c r="H32" s="203"/>
      <c r="I32" s="203"/>
      <c r="J32" s="203"/>
      <c r="K32" s="203"/>
      <c r="L32" s="203"/>
      <c r="M32" s="203"/>
      <c r="N32" s="203"/>
    </row>
    <row r="33" spans="1:14" ht="38.1" customHeight="1">
      <c r="A33" s="203"/>
      <c r="B33" s="372"/>
      <c r="C33" s="376"/>
      <c r="D33" s="9" t="s">
        <v>422</v>
      </c>
      <c r="E33" s="167"/>
      <c r="F33" s="203"/>
      <c r="G33" s="203"/>
      <c r="H33" s="203"/>
      <c r="I33" s="203"/>
      <c r="J33" s="203"/>
      <c r="K33" s="203"/>
      <c r="L33" s="203"/>
      <c r="M33" s="203"/>
      <c r="N33" s="203"/>
    </row>
    <row r="34" spans="1:14" ht="38.1" customHeight="1">
      <c r="A34" s="203"/>
      <c r="B34" s="372"/>
      <c r="C34" s="376"/>
      <c r="D34" s="9" t="s">
        <v>423</v>
      </c>
      <c r="E34" s="167"/>
      <c r="F34" s="203"/>
      <c r="G34" s="203"/>
      <c r="H34" s="203"/>
      <c r="I34" s="203"/>
      <c r="J34" s="203"/>
      <c r="K34" s="203"/>
      <c r="L34" s="203"/>
      <c r="M34" s="203"/>
      <c r="N34" s="203"/>
    </row>
    <row r="35" spans="1:14" ht="38.1" customHeight="1">
      <c r="A35" s="203"/>
      <c r="B35" s="372"/>
      <c r="C35" s="376" t="s">
        <v>424</v>
      </c>
      <c r="D35" s="9" t="s">
        <v>425</v>
      </c>
      <c r="E35" s="167"/>
      <c r="F35" s="203"/>
      <c r="G35" s="203"/>
      <c r="H35" s="203"/>
      <c r="I35" s="203"/>
      <c r="J35" s="203"/>
      <c r="K35" s="203"/>
      <c r="L35" s="203"/>
      <c r="M35" s="203"/>
      <c r="N35" s="203"/>
    </row>
    <row r="36" spans="1:14" ht="38.1" customHeight="1">
      <c r="A36" s="203"/>
      <c r="B36" s="372"/>
      <c r="C36" s="376"/>
      <c r="D36" s="9" t="s">
        <v>426</v>
      </c>
      <c r="E36" s="167"/>
      <c r="F36" s="203"/>
      <c r="G36" s="203"/>
      <c r="H36" s="203"/>
      <c r="I36" s="203"/>
      <c r="J36" s="203"/>
      <c r="K36" s="203"/>
      <c r="L36" s="203"/>
      <c r="M36" s="203"/>
      <c r="N36" s="203"/>
    </row>
    <row r="37" spans="1:14" ht="38.1" customHeight="1">
      <c r="A37" s="203"/>
      <c r="B37" s="372"/>
      <c r="C37" s="376"/>
      <c r="D37" s="9" t="s">
        <v>427</v>
      </c>
      <c r="E37" s="167"/>
      <c r="F37" s="203"/>
      <c r="G37" s="203"/>
      <c r="H37" s="203"/>
      <c r="I37" s="203"/>
      <c r="J37" s="203"/>
      <c r="K37" s="203"/>
      <c r="L37" s="203"/>
      <c r="M37" s="203"/>
      <c r="N37" s="203"/>
    </row>
    <row r="38" spans="1:14" ht="38.1" customHeight="1">
      <c r="A38" s="203"/>
      <c r="B38" s="372"/>
      <c r="C38" s="376"/>
      <c r="D38" s="9" t="s">
        <v>428</v>
      </c>
      <c r="E38" s="167"/>
      <c r="F38" s="203"/>
      <c r="G38" s="203"/>
      <c r="H38" s="203"/>
      <c r="I38" s="203"/>
      <c r="J38" s="203"/>
      <c r="K38" s="203"/>
      <c r="L38" s="203"/>
      <c r="M38" s="203"/>
      <c r="N38" s="203"/>
    </row>
    <row r="39" spans="1:14" ht="38.1" customHeight="1">
      <c r="A39" s="203"/>
      <c r="B39" s="372"/>
      <c r="C39" s="376"/>
      <c r="D39" s="8" t="s">
        <v>429</v>
      </c>
      <c r="E39" s="167"/>
      <c r="F39" s="203"/>
      <c r="G39" s="203"/>
      <c r="H39" s="203"/>
      <c r="I39" s="203"/>
      <c r="J39" s="203"/>
      <c r="K39" s="203"/>
      <c r="L39" s="203"/>
      <c r="M39" s="203"/>
      <c r="N39" s="203"/>
    </row>
    <row r="40" spans="1:14" ht="38.1" customHeight="1">
      <c r="A40" s="203"/>
      <c r="B40" s="372"/>
      <c r="C40" s="373" t="s">
        <v>303</v>
      </c>
      <c r="D40" s="373"/>
      <c r="E40" s="167"/>
      <c r="F40" s="203"/>
      <c r="G40" s="203"/>
      <c r="H40" s="203"/>
      <c r="I40" s="203"/>
      <c r="J40" s="203"/>
      <c r="K40" s="203"/>
      <c r="L40" s="203"/>
      <c r="M40" s="203"/>
      <c r="N40" s="203"/>
    </row>
    <row r="41" spans="1:14" ht="38.1" customHeight="1">
      <c r="A41" s="203"/>
      <c r="B41" s="372"/>
      <c r="C41" s="373" t="s">
        <v>304</v>
      </c>
      <c r="D41" s="373"/>
      <c r="E41" s="167"/>
      <c r="F41" s="203"/>
      <c r="G41" s="203"/>
      <c r="H41" s="203"/>
      <c r="I41" s="203"/>
      <c r="J41" s="203"/>
      <c r="K41" s="203"/>
      <c r="L41" s="203"/>
      <c r="M41" s="203"/>
      <c r="N41" s="203"/>
    </row>
    <row r="42" spans="1:14" ht="38.1" customHeight="1">
      <c r="A42" s="203"/>
      <c r="B42" s="370"/>
      <c r="C42" s="373" t="s">
        <v>305</v>
      </c>
      <c r="D42" s="373"/>
      <c r="E42" s="167"/>
      <c r="F42" s="203"/>
      <c r="G42" s="203"/>
      <c r="H42" s="203"/>
      <c r="I42" s="203"/>
      <c r="J42" s="203"/>
      <c r="K42" s="203"/>
      <c r="L42" s="203"/>
      <c r="M42" s="203"/>
      <c r="N42" s="203"/>
    </row>
    <row r="43" spans="1:14" ht="38.1" customHeight="1">
      <c r="A43" s="203"/>
      <c r="B43" s="375" t="s">
        <v>306</v>
      </c>
      <c r="C43" s="373" t="s">
        <v>307</v>
      </c>
      <c r="D43" s="373"/>
      <c r="E43" s="168"/>
      <c r="F43" s="203"/>
      <c r="G43" s="203"/>
      <c r="H43" s="203"/>
      <c r="I43" s="203"/>
      <c r="J43" s="203"/>
      <c r="K43" s="203"/>
      <c r="L43" s="203"/>
      <c r="M43" s="203"/>
      <c r="N43" s="203"/>
    </row>
    <row r="44" spans="1:14" ht="38.1" customHeight="1">
      <c r="A44" s="203"/>
      <c r="B44" s="375"/>
      <c r="C44" s="373" t="s">
        <v>396</v>
      </c>
      <c r="D44" s="373"/>
      <c r="E44" s="167"/>
      <c r="F44" s="203"/>
      <c r="G44" s="203"/>
      <c r="H44" s="203"/>
      <c r="I44" s="203"/>
      <c r="J44" s="203"/>
      <c r="K44" s="203"/>
      <c r="L44" s="203"/>
      <c r="M44" s="203"/>
      <c r="N44" s="203"/>
    </row>
    <row r="45" spans="1:14" ht="38.1" customHeight="1">
      <c r="A45" s="203"/>
      <c r="B45" s="375"/>
      <c r="C45" s="373" t="s">
        <v>309</v>
      </c>
      <c r="D45" s="373"/>
      <c r="E45" s="167"/>
      <c r="F45" s="203"/>
      <c r="G45" s="203"/>
      <c r="H45" s="203"/>
      <c r="I45" s="203"/>
      <c r="J45" s="203"/>
      <c r="K45" s="203"/>
      <c r="L45" s="203"/>
      <c r="M45" s="203"/>
      <c r="N45" s="203"/>
    </row>
    <row r="46" spans="1:14" ht="38.1" customHeight="1">
      <c r="A46" s="203"/>
      <c r="B46" s="375"/>
      <c r="C46" s="373" t="s">
        <v>310</v>
      </c>
      <c r="D46" s="373"/>
      <c r="E46" s="167"/>
      <c r="F46" s="203"/>
      <c r="G46" s="203"/>
      <c r="H46" s="203"/>
      <c r="I46" s="203"/>
      <c r="J46" s="203"/>
      <c r="K46" s="203"/>
      <c r="L46" s="203"/>
      <c r="M46" s="203"/>
      <c r="N46" s="203"/>
    </row>
    <row r="47" spans="1:14" ht="38.1" customHeight="1">
      <c r="A47" s="203"/>
      <c r="B47" s="375"/>
      <c r="C47" s="373" t="s">
        <v>311</v>
      </c>
      <c r="D47" s="373"/>
      <c r="E47" s="167"/>
      <c r="F47" s="203"/>
      <c r="G47" s="203"/>
      <c r="H47" s="203"/>
      <c r="I47" s="203"/>
      <c r="J47" s="203"/>
      <c r="K47" s="203"/>
      <c r="L47" s="203"/>
      <c r="M47" s="203"/>
      <c r="N47" s="203"/>
    </row>
    <row r="48" spans="1:14" ht="38.1" customHeight="1">
      <c r="A48" s="203"/>
      <c r="B48" s="375"/>
      <c r="C48" s="373" t="s">
        <v>312</v>
      </c>
      <c r="D48" s="373"/>
      <c r="E48" s="167"/>
      <c r="F48" s="203"/>
      <c r="G48" s="203"/>
      <c r="H48" s="203"/>
      <c r="I48" s="203"/>
      <c r="J48" s="203"/>
      <c r="K48" s="203"/>
      <c r="L48" s="203"/>
      <c r="M48" s="203"/>
      <c r="N48" s="203"/>
    </row>
    <row r="49" spans="1:14" ht="38.1" customHeight="1">
      <c r="A49" s="203"/>
      <c r="B49" s="375"/>
      <c r="C49" s="373" t="s">
        <v>313</v>
      </c>
      <c r="D49" s="373"/>
      <c r="E49" s="167"/>
      <c r="F49" s="203"/>
      <c r="G49" s="203"/>
      <c r="H49" s="203"/>
      <c r="I49" s="203"/>
      <c r="J49" s="203"/>
      <c r="K49" s="203"/>
      <c r="L49" s="203"/>
      <c r="M49" s="203"/>
      <c r="N49" s="203"/>
    </row>
    <row r="50" spans="1:14" ht="38.1" customHeight="1">
      <c r="A50" s="203"/>
      <c r="B50" s="375"/>
      <c r="C50" s="373" t="s">
        <v>315</v>
      </c>
      <c r="D50" s="373"/>
      <c r="E50" s="168"/>
      <c r="F50" s="203"/>
      <c r="G50" s="203"/>
      <c r="H50" s="203"/>
      <c r="I50" s="203"/>
      <c r="J50" s="203"/>
      <c r="K50" s="203"/>
      <c r="L50" s="203"/>
      <c r="M50" s="203"/>
      <c r="N50" s="203"/>
    </row>
    <row r="51" spans="1:14" ht="38.1" customHeight="1">
      <c r="A51" s="203"/>
      <c r="B51" s="369" t="s">
        <v>316</v>
      </c>
      <c r="C51" s="419" t="s">
        <v>317</v>
      </c>
      <c r="D51" s="419"/>
      <c r="E51" s="173"/>
      <c r="F51" s="203"/>
      <c r="G51" s="203"/>
      <c r="H51" s="203"/>
      <c r="I51" s="203"/>
      <c r="J51" s="203"/>
      <c r="K51" s="203"/>
      <c r="L51" s="203"/>
      <c r="M51" s="203"/>
      <c r="N51" s="203"/>
    </row>
    <row r="52" spans="1:14" ht="38.1" customHeight="1">
      <c r="A52" s="203"/>
      <c r="B52" s="370"/>
      <c r="C52" s="419" t="s">
        <v>318</v>
      </c>
      <c r="D52" s="419"/>
      <c r="E52" s="173"/>
      <c r="F52" s="203"/>
      <c r="G52" s="203"/>
      <c r="H52" s="203"/>
      <c r="I52" s="203"/>
      <c r="J52" s="203"/>
      <c r="K52" s="203"/>
      <c r="L52" s="203"/>
      <c r="M52" s="203"/>
      <c r="N52" s="203"/>
    </row>
    <row r="53" spans="1:14" ht="38.1" customHeight="1">
      <c r="A53" s="203"/>
      <c r="B53" s="375" t="s">
        <v>319</v>
      </c>
      <c r="C53" s="373" t="s">
        <v>397</v>
      </c>
      <c r="D53" s="373"/>
      <c r="E53" s="167"/>
      <c r="F53" s="203"/>
      <c r="G53" s="203"/>
      <c r="H53" s="203"/>
      <c r="I53" s="203"/>
      <c r="J53" s="203"/>
      <c r="K53" s="203"/>
      <c r="L53" s="203"/>
      <c r="M53" s="203"/>
      <c r="N53" s="203"/>
    </row>
    <row r="54" spans="1:14" ht="38.1" customHeight="1">
      <c r="A54" s="203"/>
      <c r="B54" s="375"/>
      <c r="C54" s="373" t="s">
        <v>398</v>
      </c>
      <c r="D54" s="373"/>
      <c r="E54" s="168"/>
      <c r="F54" s="203"/>
      <c r="G54" s="203"/>
      <c r="H54" s="203"/>
      <c r="I54" s="203"/>
      <c r="J54" s="203"/>
      <c r="K54" s="203"/>
      <c r="L54" s="203"/>
      <c r="M54" s="203"/>
      <c r="N54" s="203"/>
    </row>
    <row r="55" spans="1:14" ht="38.1" customHeight="1">
      <c r="A55" s="203"/>
      <c r="B55" s="375"/>
      <c r="C55" s="373" t="s">
        <v>322</v>
      </c>
      <c r="D55" s="373"/>
      <c r="E55" s="167"/>
      <c r="F55" s="203"/>
      <c r="G55" s="203"/>
      <c r="H55" s="203"/>
      <c r="I55" s="203"/>
      <c r="J55" s="203"/>
      <c r="K55" s="203"/>
      <c r="L55" s="203"/>
      <c r="M55" s="203"/>
      <c r="N55" s="203"/>
    </row>
    <row r="56" spans="1:14" ht="38.1" customHeight="1">
      <c r="A56" s="203"/>
      <c r="B56" s="375"/>
      <c r="C56" s="373" t="s">
        <v>323</v>
      </c>
      <c r="D56" s="373"/>
      <c r="E56" s="168"/>
      <c r="F56" s="203"/>
      <c r="G56" s="203"/>
      <c r="H56" s="203"/>
      <c r="I56" s="203"/>
      <c r="J56" s="203"/>
      <c r="K56" s="203"/>
      <c r="L56" s="203"/>
      <c r="M56" s="203"/>
      <c r="N56" s="203"/>
    </row>
    <row r="57" spans="1:14" ht="38.1" customHeight="1">
      <c r="A57" s="203"/>
      <c r="B57" s="375"/>
      <c r="C57" s="373" t="s">
        <v>324</v>
      </c>
      <c r="D57" s="373"/>
      <c r="E57" s="167"/>
      <c r="F57" s="203"/>
      <c r="G57" s="203"/>
      <c r="H57" s="203"/>
      <c r="I57" s="203"/>
      <c r="J57" s="203"/>
      <c r="K57" s="203"/>
      <c r="L57" s="203"/>
      <c r="M57" s="203"/>
      <c r="N57" s="203"/>
    </row>
    <row r="58" spans="1:14" ht="38.1" customHeight="1">
      <c r="A58" s="203"/>
      <c r="B58" s="375"/>
      <c r="C58" s="373" t="s">
        <v>325</v>
      </c>
      <c r="D58" s="373"/>
      <c r="E58" s="168"/>
      <c r="F58" s="203"/>
      <c r="G58" s="203"/>
      <c r="H58" s="203"/>
      <c r="I58" s="203"/>
      <c r="J58" s="203"/>
      <c r="K58" s="203"/>
      <c r="L58" s="203"/>
      <c r="M58" s="203"/>
      <c r="N58" s="203"/>
    </row>
    <row r="59" spans="1:14" ht="38.1" customHeight="1">
      <c r="A59" s="203"/>
      <c r="B59" s="375"/>
      <c r="C59" s="373" t="s">
        <v>326</v>
      </c>
      <c r="D59" s="373"/>
      <c r="E59" s="167"/>
      <c r="F59" s="203"/>
      <c r="G59" s="203"/>
      <c r="H59" s="203"/>
      <c r="I59" s="203"/>
      <c r="J59" s="203"/>
      <c r="K59" s="203"/>
      <c r="L59" s="203"/>
      <c r="M59" s="203"/>
      <c r="N59" s="203"/>
    </row>
    <row r="60" spans="1:14" ht="38.1" customHeight="1">
      <c r="A60" s="203"/>
      <c r="B60" s="375"/>
      <c r="C60" s="420" t="s">
        <v>399</v>
      </c>
      <c r="D60" s="9" t="s">
        <v>328</v>
      </c>
      <c r="E60" s="167"/>
      <c r="F60" s="203"/>
      <c r="G60" s="203"/>
      <c r="H60" s="203"/>
      <c r="I60" s="203"/>
      <c r="J60" s="203"/>
      <c r="K60" s="203"/>
      <c r="L60" s="203"/>
      <c r="M60" s="203"/>
      <c r="N60" s="203"/>
    </row>
    <row r="61" spans="1:14" ht="38.1" customHeight="1">
      <c r="A61" s="203"/>
      <c r="B61" s="375"/>
      <c r="C61" s="420"/>
      <c r="D61" s="9" t="s">
        <v>329</v>
      </c>
      <c r="E61" s="167"/>
      <c r="F61" s="203"/>
      <c r="G61" s="203"/>
      <c r="H61" s="203"/>
      <c r="I61" s="203"/>
      <c r="J61" s="203"/>
      <c r="K61" s="203"/>
      <c r="L61" s="203"/>
      <c r="M61" s="203"/>
      <c r="N61" s="203"/>
    </row>
    <row r="62" spans="1:14" ht="38.1" customHeight="1">
      <c r="A62" s="203"/>
      <c r="B62" s="375"/>
      <c r="C62" s="420"/>
      <c r="D62" s="9" t="s">
        <v>330</v>
      </c>
      <c r="E62" s="168"/>
      <c r="F62" s="203"/>
      <c r="G62" s="203"/>
      <c r="H62" s="203"/>
      <c r="I62" s="203"/>
      <c r="J62" s="203"/>
      <c r="K62" s="203"/>
      <c r="L62" s="203"/>
      <c r="M62" s="203"/>
      <c r="N62" s="203"/>
    </row>
    <row r="63" spans="1:14" ht="38.1" customHeight="1">
      <c r="A63" s="203"/>
      <c r="B63" s="375"/>
      <c r="C63" s="420"/>
      <c r="D63" s="9" t="s">
        <v>334</v>
      </c>
      <c r="E63" s="167"/>
      <c r="F63" s="203"/>
      <c r="G63" s="203"/>
      <c r="H63" s="203"/>
      <c r="I63" s="203"/>
      <c r="J63" s="203"/>
      <c r="K63" s="203"/>
      <c r="L63" s="203"/>
      <c r="M63" s="203"/>
      <c r="N63" s="203"/>
    </row>
    <row r="64" spans="1:14" ht="38.1" customHeight="1">
      <c r="A64" s="203"/>
      <c r="B64" s="375"/>
      <c r="C64" s="420"/>
      <c r="D64" s="9" t="s">
        <v>331</v>
      </c>
      <c r="E64" s="169"/>
      <c r="F64" s="203"/>
      <c r="G64" s="203"/>
      <c r="H64" s="203"/>
      <c r="I64" s="203"/>
      <c r="J64" s="203"/>
      <c r="K64" s="203"/>
      <c r="L64" s="203"/>
      <c r="M64" s="203"/>
      <c r="N64" s="203"/>
    </row>
    <row r="65" spans="1:14" ht="38.1" customHeight="1">
      <c r="A65" s="203"/>
      <c r="B65" s="375"/>
      <c r="C65" s="420" t="s">
        <v>333</v>
      </c>
      <c r="D65" s="9" t="s">
        <v>328</v>
      </c>
      <c r="E65" s="167"/>
      <c r="F65" s="203"/>
      <c r="G65" s="203"/>
      <c r="H65" s="203"/>
      <c r="I65" s="203"/>
      <c r="J65" s="203"/>
      <c r="K65" s="203"/>
      <c r="L65" s="203"/>
      <c r="M65" s="203"/>
      <c r="N65" s="203"/>
    </row>
    <row r="66" spans="1:14" ht="38.1" customHeight="1">
      <c r="A66" s="203"/>
      <c r="B66" s="375"/>
      <c r="C66" s="420"/>
      <c r="D66" s="9" t="s">
        <v>329</v>
      </c>
      <c r="E66" s="167"/>
      <c r="F66" s="203"/>
      <c r="G66" s="203"/>
      <c r="H66" s="203"/>
      <c r="I66" s="203"/>
      <c r="J66" s="203"/>
      <c r="K66" s="203"/>
      <c r="L66" s="203"/>
      <c r="M66" s="203"/>
      <c r="N66" s="203"/>
    </row>
    <row r="67" spans="1:14" ht="38.1" customHeight="1">
      <c r="A67" s="203"/>
      <c r="B67" s="375"/>
      <c r="C67" s="420"/>
      <c r="D67" s="9" t="s">
        <v>330</v>
      </c>
      <c r="E67" s="168"/>
      <c r="F67" s="203"/>
      <c r="G67" s="203"/>
      <c r="H67" s="203"/>
      <c r="I67" s="203"/>
      <c r="J67" s="203"/>
      <c r="K67" s="203"/>
      <c r="L67" s="203"/>
      <c r="M67" s="203"/>
      <c r="N67" s="203"/>
    </row>
    <row r="68" spans="1:14" ht="38.1" customHeight="1">
      <c r="A68" s="203"/>
      <c r="B68" s="375"/>
      <c r="C68" s="420"/>
      <c r="D68" s="9" t="s">
        <v>334</v>
      </c>
      <c r="E68" s="167"/>
      <c r="F68" s="203"/>
      <c r="G68" s="203"/>
      <c r="H68" s="203"/>
      <c r="I68" s="203"/>
      <c r="J68" s="203"/>
      <c r="K68" s="203"/>
      <c r="L68" s="203"/>
      <c r="M68" s="203"/>
      <c r="N68" s="203"/>
    </row>
    <row r="69" spans="1:14" ht="38.1" customHeight="1">
      <c r="A69" s="203"/>
      <c r="B69" s="375"/>
      <c r="C69" s="420"/>
      <c r="D69" s="9" t="s">
        <v>331</v>
      </c>
      <c r="E69" s="169"/>
      <c r="F69" s="203"/>
      <c r="G69" s="203"/>
      <c r="H69" s="203"/>
      <c r="I69" s="203"/>
      <c r="J69" s="203"/>
      <c r="K69" s="203"/>
      <c r="L69" s="203"/>
      <c r="M69" s="203"/>
      <c r="N69" s="203"/>
    </row>
    <row r="70" spans="1:14" ht="38.1" customHeight="1">
      <c r="A70" s="203"/>
      <c r="B70" s="375" t="s">
        <v>240</v>
      </c>
      <c r="C70" s="375"/>
      <c r="D70" s="375"/>
      <c r="E70" s="162"/>
      <c r="F70" s="203"/>
      <c r="G70" s="203"/>
      <c r="H70" s="203"/>
      <c r="I70" s="203"/>
      <c r="J70" s="203"/>
      <c r="K70" s="203"/>
      <c r="L70" s="203"/>
      <c r="M70" s="203"/>
      <c r="N70" s="203"/>
    </row>
  </sheetData>
  <sheetProtection algorithmName="SHA-512" hashValue="gMRhWApiAhjSa2/5BlLIr1BhMKvOeUM+tUWlTAElKxvJ+QzlqYVOG3DWSgtscu8NnAJ6ALJ3UX5KnP9mYa7Rfw==" saltValue="1gIfYeERfY4TtwxUJOH55A==" spinCount="100000" sheet="1" objects="1" scenarios="1"/>
  <mergeCells count="44">
    <mergeCell ref="B70:D70"/>
    <mergeCell ref="B53:B69"/>
    <mergeCell ref="C53:D53"/>
    <mergeCell ref="C54:D54"/>
    <mergeCell ref="C55:D55"/>
    <mergeCell ref="C56:D56"/>
    <mergeCell ref="C57:D57"/>
    <mergeCell ref="C58:D58"/>
    <mergeCell ref="C59:D59"/>
    <mergeCell ref="C60:C64"/>
    <mergeCell ref="C65:C69"/>
    <mergeCell ref="C47:D47"/>
    <mergeCell ref="C48:D48"/>
    <mergeCell ref="C49:D49"/>
    <mergeCell ref="C50:D50"/>
    <mergeCell ref="B51:B52"/>
    <mergeCell ref="C51:D51"/>
    <mergeCell ref="C52:D52"/>
    <mergeCell ref="B43:B50"/>
    <mergeCell ref="C43:D43"/>
    <mergeCell ref="C44:D44"/>
    <mergeCell ref="C45:D45"/>
    <mergeCell ref="C46:D46"/>
    <mergeCell ref="C31:C34"/>
    <mergeCell ref="C35:C39"/>
    <mergeCell ref="C40:D40"/>
    <mergeCell ref="C41:D41"/>
    <mergeCell ref="C42:D42"/>
    <mergeCell ref="C27:C30"/>
    <mergeCell ref="B2:D2"/>
    <mergeCell ref="B3:B4"/>
    <mergeCell ref="C3:D3"/>
    <mergeCell ref="C4:D4"/>
    <mergeCell ref="B5:B42"/>
    <mergeCell ref="C5:D5"/>
    <mergeCell ref="C6:D6"/>
    <mergeCell ref="C7:D7"/>
    <mergeCell ref="C8:D8"/>
    <mergeCell ref="C9:D9"/>
    <mergeCell ref="C10:D10"/>
    <mergeCell ref="C11:D11"/>
    <mergeCell ref="C12:C13"/>
    <mergeCell ref="C14:C15"/>
    <mergeCell ref="C16:C26"/>
  </mergeCells>
  <conditionalFormatting sqref="E26">
    <cfRule type="expression" dxfId="1577" priority="234">
      <formula>$E25 &lt;&gt; "Sí"</formula>
    </cfRule>
  </conditionalFormatting>
  <conditionalFormatting sqref="E27">
    <cfRule type="expression" dxfId="1576" priority="233">
      <formula>$E17 &lt;&gt; "Sí"</formula>
    </cfRule>
  </conditionalFormatting>
  <conditionalFormatting sqref="E32">
    <cfRule type="expression" dxfId="1575" priority="232">
      <formula>$E18 &lt;&gt; "Sí"</formula>
    </cfRule>
  </conditionalFormatting>
  <conditionalFormatting sqref="E4">
    <cfRule type="expression" dxfId="1574" priority="218">
      <formula>$E3=""</formula>
    </cfRule>
  </conditionalFormatting>
  <conditionalFormatting sqref="E11">
    <cfRule type="expression" dxfId="1573" priority="167">
      <formula>$E12="No_identificado"</formula>
    </cfRule>
    <cfRule type="expression" dxfId="1572" priority="168">
      <formula>$E12="No_especificado"</formula>
    </cfRule>
  </conditionalFormatting>
  <conditionalFormatting sqref="E11">
    <cfRule type="expression" dxfId="1571" priority="166">
      <formula>$E10="No_identificado"</formula>
    </cfRule>
  </conditionalFormatting>
  <conditionalFormatting sqref="E29">
    <cfRule type="expression" dxfId="1570" priority="164">
      <formula>$E17 &lt;&gt; "Sí"</formula>
    </cfRule>
  </conditionalFormatting>
  <conditionalFormatting sqref="E28">
    <cfRule type="expression" dxfId="1569" priority="163">
      <formula>$E17 &lt;&gt; "Sí"</formula>
    </cfRule>
  </conditionalFormatting>
  <conditionalFormatting sqref="E30">
    <cfRule type="expression" dxfId="1568" priority="162">
      <formula>$E17 &lt;&gt; "Sí"</formula>
    </cfRule>
  </conditionalFormatting>
  <conditionalFormatting sqref="E31">
    <cfRule type="expression" dxfId="1567" priority="161">
      <formula>$E18 &lt;&gt; "Sí"</formula>
    </cfRule>
  </conditionalFormatting>
  <conditionalFormatting sqref="E33">
    <cfRule type="expression" dxfId="1566" priority="160">
      <formula>$E18 &lt;&gt; "Sí"</formula>
    </cfRule>
  </conditionalFormatting>
  <conditionalFormatting sqref="E34">
    <cfRule type="expression" dxfId="1565" priority="159">
      <formula>$E18 &lt;&gt; "Sí"</formula>
    </cfRule>
  </conditionalFormatting>
  <conditionalFormatting sqref="E35">
    <cfRule type="expression" dxfId="1564" priority="158">
      <formula>$E22 &lt;&gt; "Sí"</formula>
    </cfRule>
  </conditionalFormatting>
  <conditionalFormatting sqref="E36">
    <cfRule type="expression" dxfId="1563" priority="157">
      <formula>$E22 &lt;&gt; "Sí"</formula>
    </cfRule>
  </conditionalFormatting>
  <conditionalFormatting sqref="E37">
    <cfRule type="expression" dxfId="1562" priority="156">
      <formula>$E22&lt;&gt; "Sí"</formula>
    </cfRule>
  </conditionalFormatting>
  <conditionalFormatting sqref="E38">
    <cfRule type="expression" dxfId="1561" priority="155">
      <formula>$E22 &lt;&gt; "Sí"</formula>
    </cfRule>
  </conditionalFormatting>
  <conditionalFormatting sqref="E39">
    <cfRule type="expression" dxfId="1560" priority="152">
      <formula>$E22 &lt;&gt; "Sí"</formula>
    </cfRule>
    <cfRule type="expression" dxfId="1559" priority="153">
      <formula>$E38 &lt;&gt; "Sí"</formula>
    </cfRule>
    <cfRule type="expression" dxfId="1558" priority="154">
      <formula>$E22 = "No"</formula>
    </cfRule>
  </conditionalFormatting>
  <conditionalFormatting sqref="E41">
    <cfRule type="expression" dxfId="1557" priority="151">
      <formula>$E40 &lt;&gt; "Sí"</formula>
    </cfRule>
  </conditionalFormatting>
  <conditionalFormatting sqref="E42">
    <cfRule type="expression" dxfId="1556" priority="150">
      <formula>$E40 &lt;&gt; "Sí"</formula>
    </cfRule>
  </conditionalFormatting>
  <conditionalFormatting sqref="E42">
    <cfRule type="expression" dxfId="1555" priority="149">
      <formula>$E41 &lt;&gt; "Otro tipo de incompetencia (especifique)"</formula>
    </cfRule>
  </conditionalFormatting>
  <conditionalFormatting sqref="E43">
    <cfRule type="expression" dxfId="1554" priority="148">
      <formula>$E40 = "Sí"</formula>
    </cfRule>
  </conditionalFormatting>
  <conditionalFormatting sqref="E43">
    <cfRule type="expression" dxfId="1553" priority="147">
      <formula>$E40 = "Sí"</formula>
    </cfRule>
  </conditionalFormatting>
  <conditionalFormatting sqref="E44">
    <cfRule type="expression" dxfId="1552" priority="146">
      <formula>$E40 = "Sí"</formula>
    </cfRule>
  </conditionalFormatting>
  <conditionalFormatting sqref="E44">
    <cfRule type="expression" dxfId="1551" priority="145">
      <formula>$E40 = "Sí"</formula>
    </cfRule>
  </conditionalFormatting>
  <conditionalFormatting sqref="E45">
    <cfRule type="expression" dxfId="1550" priority="144">
      <formula>$E44 &lt;&gt; "Sí"</formula>
    </cfRule>
  </conditionalFormatting>
  <conditionalFormatting sqref="E45">
    <cfRule type="expression" dxfId="1549" priority="143">
      <formula>$E40 = "Sí"</formula>
    </cfRule>
  </conditionalFormatting>
  <conditionalFormatting sqref="E45">
    <cfRule type="expression" dxfId="1548" priority="142">
      <formula>$E40 = "Sí"</formula>
    </cfRule>
  </conditionalFormatting>
  <conditionalFormatting sqref="E46">
    <cfRule type="expression" dxfId="1547" priority="141">
      <formula>#REF!="Sí"</formula>
    </cfRule>
  </conditionalFormatting>
  <conditionalFormatting sqref="E46">
    <cfRule type="expression" dxfId="1546" priority="140">
      <formula>$E40 = "Sí"</formula>
    </cfRule>
  </conditionalFormatting>
  <conditionalFormatting sqref="E46">
    <cfRule type="expression" dxfId="1545" priority="138">
      <formula>$E44 = ""</formula>
    </cfRule>
    <cfRule type="expression" dxfId="1544" priority="139">
      <formula>$E44 = "Sí"</formula>
    </cfRule>
  </conditionalFormatting>
  <conditionalFormatting sqref="E47">
    <cfRule type="expression" dxfId="1543" priority="137">
      <formula>#REF!="Sí"</formula>
    </cfRule>
  </conditionalFormatting>
  <conditionalFormatting sqref="E47">
    <cfRule type="expression" dxfId="1542" priority="136">
      <formula>$E40 = "Sí"</formula>
    </cfRule>
  </conditionalFormatting>
  <conditionalFormatting sqref="E48">
    <cfRule type="expression" dxfId="1541" priority="135">
      <formula>#REF!="Sí"</formula>
    </cfRule>
  </conditionalFormatting>
  <conditionalFormatting sqref="E48">
    <cfRule type="expression" dxfId="1540" priority="134">
      <formula>$E40 = "Sí"</formula>
    </cfRule>
  </conditionalFormatting>
  <conditionalFormatting sqref="E48">
    <cfRule type="expression" dxfId="1539" priority="132">
      <formula>$E47 = "No"</formula>
    </cfRule>
    <cfRule type="expression" dxfId="1538" priority="133">
      <formula>$E47= ""</formula>
    </cfRule>
  </conditionalFormatting>
  <conditionalFormatting sqref="E49">
    <cfRule type="expression" dxfId="1537" priority="131">
      <formula>#REF!="Sí"</formula>
    </cfRule>
  </conditionalFormatting>
  <conditionalFormatting sqref="E49">
    <cfRule type="expression" dxfId="1536" priority="130">
      <formula>$E40= "Sí"</formula>
    </cfRule>
  </conditionalFormatting>
  <conditionalFormatting sqref="E50">
    <cfRule type="expression" dxfId="1535" priority="129">
      <formula>$E40 = "Sí"</formula>
    </cfRule>
  </conditionalFormatting>
  <conditionalFormatting sqref="E50">
    <cfRule type="expression" dxfId="1534" priority="128">
      <formula>$E40 = "Sí"</formula>
    </cfRule>
  </conditionalFormatting>
  <conditionalFormatting sqref="E50">
    <cfRule type="expression" dxfId="1533" priority="127">
      <formula>AND(OR($E49="Desechada",$E49="Archivo",$E49="No se dio trámite al escrito de demanda"))</formula>
    </cfRule>
  </conditionalFormatting>
  <conditionalFormatting sqref="E51">
    <cfRule type="expression" dxfId="1532" priority="126">
      <formula>$E40="Sí"</formula>
    </cfRule>
  </conditionalFormatting>
  <conditionalFormatting sqref="E51">
    <cfRule type="expression" dxfId="1531" priority="125">
      <formula>$E40 = "Sí"</formula>
    </cfRule>
  </conditionalFormatting>
  <conditionalFormatting sqref="E51">
    <cfRule type="expression" dxfId="1530" priority="124">
      <formula>AND(OR($E49="Desechada",$E49="Archivo",$E49="No se dio trámite al escrito de demanda"))</formula>
    </cfRule>
  </conditionalFormatting>
  <conditionalFormatting sqref="E52">
    <cfRule type="expression" dxfId="1529" priority="123">
      <formula>$E40="Sí"</formula>
    </cfRule>
  </conditionalFormatting>
  <conditionalFormatting sqref="E52">
    <cfRule type="expression" dxfId="1528" priority="122">
      <formula>$E40 = "Sí"</formula>
    </cfRule>
  </conditionalFormatting>
  <conditionalFormatting sqref="E52">
    <cfRule type="expression" dxfId="1527" priority="121">
      <formula>AND(OR($E49="Desechada",$E49="Archivo",$E49="No se dio trámite al escrito de demanda"))</formula>
    </cfRule>
  </conditionalFormatting>
  <conditionalFormatting sqref="E53">
    <cfRule type="expression" dxfId="1526" priority="120">
      <formula>$E40= "Sí"</formula>
    </cfRule>
  </conditionalFormatting>
  <conditionalFormatting sqref="E53">
    <cfRule type="expression" dxfId="1525" priority="119">
      <formula>$E40 = "Sí"</formula>
    </cfRule>
  </conditionalFormatting>
  <conditionalFormatting sqref="E53">
    <cfRule type="expression" dxfId="1524" priority="118">
      <formula>AND(OR($E49="Desechada",$E49="Archivo",$E49="No se dio trámite al escrito de demanda"))</formula>
    </cfRule>
  </conditionalFormatting>
  <conditionalFormatting sqref="E54">
    <cfRule type="expression" dxfId="1523" priority="117">
      <formula>$E53 &lt;&gt; "Sí"</formula>
    </cfRule>
  </conditionalFormatting>
  <conditionalFormatting sqref="E54">
    <cfRule type="expression" dxfId="1522" priority="116">
      <formula>$E40 = "Sí"</formula>
    </cfRule>
  </conditionalFormatting>
  <conditionalFormatting sqref="E54">
    <cfRule type="expression" dxfId="1521" priority="115">
      <formula>$E40 = "Sí"</formula>
    </cfRule>
  </conditionalFormatting>
  <conditionalFormatting sqref="E54">
    <cfRule type="expression" dxfId="1520" priority="114">
      <formula>AND(OR($E49="Desechada",$E49="Archivo",$E49="No se dio trámite al escrito de demanda"))</formula>
    </cfRule>
  </conditionalFormatting>
  <conditionalFormatting sqref="E55">
    <cfRule type="expression" dxfId="1519" priority="113">
      <formula>$E40 = "Sí"</formula>
    </cfRule>
  </conditionalFormatting>
  <conditionalFormatting sqref="E55">
    <cfRule type="expression" dxfId="1518" priority="112">
      <formula>$E40 = "Sí"</formula>
    </cfRule>
  </conditionalFormatting>
  <conditionalFormatting sqref="E55">
    <cfRule type="expression" dxfId="1517" priority="111">
      <formula>AND(OR($E49="Desechada",$E49="Archivo",$E49="No se dio trámite al escrito de demanda"))</formula>
    </cfRule>
  </conditionalFormatting>
  <conditionalFormatting sqref="E56">
    <cfRule type="expression" dxfId="1516" priority="110">
      <formula>$E55 &lt;&gt; "Sí"</formula>
    </cfRule>
  </conditionalFormatting>
  <conditionalFormatting sqref="E56">
    <cfRule type="expression" dxfId="1515" priority="109">
      <formula>$E40 = "Sí"</formula>
    </cfRule>
  </conditionalFormatting>
  <conditionalFormatting sqref="E56">
    <cfRule type="expression" dxfId="1514" priority="108">
      <formula>$E40 = "Sí"</formula>
    </cfRule>
  </conditionalFormatting>
  <conditionalFormatting sqref="E56">
    <cfRule type="expression" dxfId="1513" priority="107">
      <formula>AND(OR($E49="Desechada",$E49="Archivo",$E49="No se dio trámite al escrito de demanda"))</formula>
    </cfRule>
  </conditionalFormatting>
  <conditionalFormatting sqref="E57">
    <cfRule type="expression" dxfId="1512" priority="106">
      <formula>$E40 = "Sí"</formula>
    </cfRule>
  </conditionalFormatting>
  <conditionalFormatting sqref="E57">
    <cfRule type="expression" dxfId="1511" priority="105">
      <formula>$E40 = "Sí"</formula>
    </cfRule>
  </conditionalFormatting>
  <conditionalFormatting sqref="E57">
    <cfRule type="expression" dxfId="1510" priority="104">
      <formula>AND(OR($E49="Desechada",$E49="Archivo",$E49="No se dio trámite al escrito de demanda"))</formula>
    </cfRule>
  </conditionalFormatting>
  <conditionalFormatting sqref="E58">
    <cfRule type="expression" dxfId="1509" priority="99">
      <formula>$E57 = "Solucionado"</formula>
    </cfRule>
    <cfRule type="expression" dxfId="1508" priority="103">
      <formula>#REF!="Sí"</formula>
    </cfRule>
  </conditionalFormatting>
  <conditionalFormatting sqref="E58">
    <cfRule type="expression" dxfId="1507" priority="102">
      <formula>$E40 = "Sí"</formula>
    </cfRule>
  </conditionalFormatting>
  <conditionalFormatting sqref="E58">
    <cfRule type="expression" dxfId="1506" priority="101">
      <formula>AND(OR($E49="Desechada",$E49="Archivo",$E49="No se dio trámite al escrito de demanda"))</formula>
    </cfRule>
  </conditionalFormatting>
  <conditionalFormatting sqref="E58">
    <cfRule type="expression" dxfId="1505" priority="100">
      <formula>$E57 = ""</formula>
    </cfRule>
  </conditionalFormatting>
  <conditionalFormatting sqref="E59">
    <cfRule type="expression" dxfId="1504" priority="98">
      <formula>$E57 &lt;&gt; "Solucionado"</formula>
    </cfRule>
  </conditionalFormatting>
  <conditionalFormatting sqref="E59">
    <cfRule type="expression" dxfId="1503" priority="97">
      <formula>$E40 = "Sí"</formula>
    </cfRule>
  </conditionalFormatting>
  <conditionalFormatting sqref="E59">
    <cfRule type="expression" dxfId="1502" priority="96">
      <formula>$E40= "Sí"</formula>
    </cfRule>
  </conditionalFormatting>
  <conditionalFormatting sqref="E59">
    <cfRule type="expression" dxfId="1501" priority="95">
      <formula>AND(OR($E49="Desechada",$E49="Archivo",$E49="No se dio trámite al escrito de demanda"))</formula>
    </cfRule>
  </conditionalFormatting>
  <conditionalFormatting sqref="E59">
    <cfRule type="expression" dxfId="1500" priority="94">
      <formula>$E57 = "En proceso de resolución"</formula>
    </cfRule>
  </conditionalFormatting>
  <conditionalFormatting sqref="E59">
    <cfRule type="expression" dxfId="1499" priority="93">
      <formula>$E57= ""</formula>
    </cfRule>
  </conditionalFormatting>
  <conditionalFormatting sqref="E60">
    <cfRule type="expression" dxfId="1498" priority="92">
      <formula>#REF!="Sí"</formula>
    </cfRule>
  </conditionalFormatting>
  <conditionalFormatting sqref="E60">
    <cfRule type="expression" dxfId="1497" priority="91">
      <formula>$E40 = "Sí"</formula>
    </cfRule>
  </conditionalFormatting>
  <conditionalFormatting sqref="E60">
    <cfRule type="expression" dxfId="1496" priority="90">
      <formula>AND(OR($E49="Desechada",$E49="Archivo",$E49="No se dio trámite al escrito de demanda"))</formula>
    </cfRule>
  </conditionalFormatting>
  <conditionalFormatting sqref="E60">
    <cfRule type="expression" dxfId="1495" priority="89">
      <formula>$E59 = "Audiencia de juicio"</formula>
    </cfRule>
  </conditionalFormatting>
  <conditionalFormatting sqref="E60">
    <cfRule type="expression" dxfId="1494" priority="88">
      <formula>$E57 = "En proceso de resolución"</formula>
    </cfRule>
  </conditionalFormatting>
  <conditionalFormatting sqref="E60">
    <cfRule type="expression" dxfId="1493" priority="87">
      <formula>$E57 = ""</formula>
    </cfRule>
  </conditionalFormatting>
  <conditionalFormatting sqref="E60">
    <cfRule type="expression" dxfId="1492" priority="86">
      <formula>$E59 = ""</formula>
    </cfRule>
  </conditionalFormatting>
  <conditionalFormatting sqref="E61">
    <cfRule type="expression" dxfId="1491" priority="77">
      <formula>$E60 = ""</formula>
    </cfRule>
    <cfRule type="expression" dxfId="1490" priority="78">
      <formula>$E57= ""</formula>
    </cfRule>
    <cfRule type="expression" dxfId="1489" priority="79">
      <formula>$E57 = "En proceso de resolución"</formula>
    </cfRule>
    <cfRule type="expression" dxfId="1488" priority="80">
      <formula>$E59 = "Audiencia de juicio"</formula>
    </cfRule>
    <cfRule type="expression" dxfId="1487" priority="81">
      <formula>$E60 = "Sentencia"</formula>
    </cfRule>
    <cfRule type="expression" dxfId="1486" priority="82">
      <formula>AND(OR($E60="Sentencia", $E60="Convenio conciliatorio",$E60="Desistimiento",$E60="Caducidad"))</formula>
    </cfRule>
    <cfRule type="expression" dxfId="1485" priority="85">
      <formula>#REF!="Sí"</formula>
    </cfRule>
  </conditionalFormatting>
  <conditionalFormatting sqref="E61">
    <cfRule type="expression" dxfId="1484" priority="84">
      <formula>$E40 = "Sí"</formula>
    </cfRule>
  </conditionalFormatting>
  <conditionalFormatting sqref="E61">
    <cfRule type="expression" dxfId="1483" priority="83">
      <formula>AND(OR($E49="Desechada",$E49="Archivo",$E49="No se dio trámite al escrito de demanda"))</formula>
    </cfRule>
  </conditionalFormatting>
  <conditionalFormatting sqref="E62">
    <cfRule type="expression" dxfId="1482" priority="76">
      <formula>#REF!="Sí"</formula>
    </cfRule>
  </conditionalFormatting>
  <conditionalFormatting sqref="E62">
    <cfRule type="expression" dxfId="1481" priority="75">
      <formula>$E40 = "Sí"</formula>
    </cfRule>
  </conditionalFormatting>
  <conditionalFormatting sqref="E62">
    <cfRule type="expression" dxfId="1480" priority="74">
      <formula>AND(OR($E49="Desechada",$E49="Archivo",$E49="No se dio trámite al escrito de demanda"))</formula>
    </cfRule>
  </conditionalFormatting>
  <conditionalFormatting sqref="E62">
    <cfRule type="expression" dxfId="1479" priority="73">
      <formula>$E59 = "Audiencia de juicio"</formula>
    </cfRule>
  </conditionalFormatting>
  <conditionalFormatting sqref="E62">
    <cfRule type="expression" dxfId="1478" priority="72">
      <formula>$E57= "En proceso de resolución"</formula>
    </cfRule>
  </conditionalFormatting>
  <conditionalFormatting sqref="E62">
    <cfRule type="expression" dxfId="1477" priority="71">
      <formula>$E60 = ""</formula>
    </cfRule>
  </conditionalFormatting>
  <conditionalFormatting sqref="E62">
    <cfRule type="expression" dxfId="1476" priority="70">
      <formula>$E60 = ""</formula>
    </cfRule>
  </conditionalFormatting>
  <conditionalFormatting sqref="E63">
    <cfRule type="expression" dxfId="1475" priority="61">
      <formula>$E60 = "Convenio conciliatorio"</formula>
    </cfRule>
    <cfRule type="expression" dxfId="1474" priority="69">
      <formula>#REF!="Sí"</formula>
    </cfRule>
  </conditionalFormatting>
  <conditionalFormatting sqref="E63">
    <cfRule type="expression" dxfId="1473" priority="68">
      <formula>$E40 = "Sí"</formula>
    </cfRule>
  </conditionalFormatting>
  <conditionalFormatting sqref="E63">
    <cfRule type="expression" dxfId="1472" priority="67">
      <formula>AND(OR($E49="Desechada",$E49="Archivo",$E49="No se dio trámite al escrito de demanda"))</formula>
    </cfRule>
  </conditionalFormatting>
  <conditionalFormatting sqref="E63">
    <cfRule type="expression" dxfId="1471" priority="66">
      <formula>$E60 = "Otra forma de solución (especifique)"</formula>
    </cfRule>
  </conditionalFormatting>
  <conditionalFormatting sqref="E63">
    <cfRule type="expression" dxfId="1470" priority="65">
      <formula>#REF!="Sí"</formula>
    </cfRule>
  </conditionalFormatting>
  <conditionalFormatting sqref="E63">
    <cfRule type="expression" dxfId="1469" priority="64">
      <formula>$E40 = "Sí"</formula>
    </cfRule>
  </conditionalFormatting>
  <conditionalFormatting sqref="E63">
    <cfRule type="expression" dxfId="1468" priority="63">
      <formula>AND(OR($E49="Desechada",$E49="Archivo",$E49="No se dio trámite al escrito de demanda"))</formula>
    </cfRule>
  </conditionalFormatting>
  <conditionalFormatting sqref="E63">
    <cfRule type="expression" dxfId="1467" priority="62">
      <formula>$E59 = "Audiencia de juicio"</formula>
    </cfRule>
  </conditionalFormatting>
  <conditionalFormatting sqref="E63">
    <cfRule type="expression" dxfId="1466" priority="59">
      <formula>$E60 = "Caducidad"</formula>
    </cfRule>
    <cfRule type="expression" dxfId="1465" priority="60">
      <formula>$E60 = "Desistimiento"</formula>
    </cfRule>
  </conditionalFormatting>
  <conditionalFormatting sqref="E63">
    <cfRule type="expression" dxfId="1464" priority="58">
      <formula>$E57 = "En proceso de resolución"</formula>
    </cfRule>
  </conditionalFormatting>
  <conditionalFormatting sqref="E63">
    <cfRule type="expression" dxfId="1463" priority="57">
      <formula>$E57 = ""</formula>
    </cfRule>
  </conditionalFormatting>
  <conditionalFormatting sqref="E63">
    <cfRule type="expression" dxfId="1462" priority="56">
      <formula>$E60= ""</formula>
    </cfRule>
  </conditionalFormatting>
  <conditionalFormatting sqref="E64">
    <cfRule type="expression" dxfId="1461" priority="43">
      <formula>$E60 = "Sentencia"</formula>
    </cfRule>
    <cfRule type="expression" dxfId="1460" priority="44">
      <formula>$E63 = "Condenatoria"</formula>
    </cfRule>
    <cfRule type="expression" dxfId="1459" priority="45">
      <formula>$E63 = "Mixta"</formula>
    </cfRule>
    <cfRule type="expression" dxfId="1458" priority="55">
      <formula>#REF!="Sí"</formula>
    </cfRule>
  </conditionalFormatting>
  <conditionalFormatting sqref="E64">
    <cfRule type="expression" dxfId="1457" priority="54">
      <formula>$E40 = "Sí"</formula>
    </cfRule>
  </conditionalFormatting>
  <conditionalFormatting sqref="E64">
    <cfRule type="expression" dxfId="1456" priority="53">
      <formula>AND(OR($E49="Desechada",$E49="Archivo",$E49="No se dio trámite al escrito de demanda"))</formula>
    </cfRule>
  </conditionalFormatting>
  <conditionalFormatting sqref="E64">
    <cfRule type="expression" dxfId="1455" priority="52">
      <formula>$E60 = "Otra forma de solución (especifique)"</formula>
    </cfRule>
  </conditionalFormatting>
  <conditionalFormatting sqref="E64">
    <cfRule type="expression" dxfId="1454" priority="51">
      <formula>$E59 = "Audiencia de juicio"</formula>
    </cfRule>
  </conditionalFormatting>
  <conditionalFormatting sqref="E64">
    <cfRule type="expression" dxfId="1453" priority="49">
      <formula>$E60 = "Caducidad"</formula>
    </cfRule>
    <cfRule type="expression" dxfId="1452" priority="50">
      <formula>$E60 = "Desistimiento"</formula>
    </cfRule>
  </conditionalFormatting>
  <conditionalFormatting sqref="E64">
    <cfRule type="expression" dxfId="1451" priority="48">
      <formula>$E57 = "En proceso de resolución"</formula>
    </cfRule>
  </conditionalFormatting>
  <conditionalFormatting sqref="E64">
    <cfRule type="expression" dxfId="1450" priority="47">
      <formula>$E57 = ""</formula>
    </cfRule>
  </conditionalFormatting>
  <conditionalFormatting sqref="E64">
    <cfRule type="expression" dxfId="1449" priority="46">
      <formula>$E60 = ""</formula>
    </cfRule>
  </conditionalFormatting>
  <conditionalFormatting sqref="E65">
    <cfRule type="expression" dxfId="1448" priority="42">
      <formula>$E57 &lt;&gt; "Solucionado"</formula>
    </cfRule>
  </conditionalFormatting>
  <conditionalFormatting sqref="E65">
    <cfRule type="expression" dxfId="1447" priority="41">
      <formula>$E40 = "Sí"</formula>
    </cfRule>
  </conditionalFormatting>
  <conditionalFormatting sqref="E65">
    <cfRule type="expression" dxfId="1446" priority="40">
      <formula>AND(OR($E49="Desechada",$E49="Archivo",$E49="No se dio trámite al escrito de demanda"))</formula>
    </cfRule>
  </conditionalFormatting>
  <conditionalFormatting sqref="E65">
    <cfRule type="expression" dxfId="1445" priority="39">
      <formula>$E59 = "Tramitación por auto de depuración"</formula>
    </cfRule>
  </conditionalFormatting>
  <conditionalFormatting sqref="E65">
    <cfRule type="expression" dxfId="1444" priority="38">
      <formula>$E57 = "En proceso de resolución"</formula>
    </cfRule>
  </conditionalFormatting>
  <conditionalFormatting sqref="E65">
    <cfRule type="expression" dxfId="1443" priority="37">
      <formula>$E57 = ""</formula>
    </cfRule>
  </conditionalFormatting>
  <conditionalFormatting sqref="E65">
    <cfRule type="expression" dxfId="1442" priority="36">
      <formula>$E59 = ""</formula>
    </cfRule>
  </conditionalFormatting>
  <conditionalFormatting sqref="E66">
    <cfRule type="expression" dxfId="1441" priority="35">
      <formula>$E57 &lt;&gt; "Solucionado"</formula>
    </cfRule>
  </conditionalFormatting>
  <conditionalFormatting sqref="E66">
    <cfRule type="expression" dxfId="1440" priority="34">
      <formula>$E65 &lt;&gt; "Otra forma de solución (especifique)"</formula>
    </cfRule>
  </conditionalFormatting>
  <conditionalFormatting sqref="E66">
    <cfRule type="expression" dxfId="1439" priority="33">
      <formula>$E40 = "Sí"</formula>
    </cfRule>
  </conditionalFormatting>
  <conditionalFormatting sqref="E66">
    <cfRule type="expression" dxfId="1438" priority="32">
      <formula>AND(OR($E49="Desechada",$E49="Archivo",$E49="No se dio trámite al escrito de demanda"))</formula>
    </cfRule>
  </conditionalFormatting>
  <conditionalFormatting sqref="E66">
    <cfRule type="expression" dxfId="1437" priority="31">
      <formula>$E59 = "Tramitación por auto de depuración"</formula>
    </cfRule>
  </conditionalFormatting>
  <conditionalFormatting sqref="E66">
    <cfRule type="expression" dxfId="1436" priority="30">
      <formula>$E57 = "En proceso de resolución"</formula>
    </cfRule>
  </conditionalFormatting>
  <conditionalFormatting sqref="E66">
    <cfRule type="expression" dxfId="1435" priority="29">
      <formula>$E57 = ""</formula>
    </cfRule>
  </conditionalFormatting>
  <conditionalFormatting sqref="E67">
    <cfRule type="expression" dxfId="1434" priority="28">
      <formula>$E57 &lt;&gt; "Solucionado"</formula>
    </cfRule>
  </conditionalFormatting>
  <conditionalFormatting sqref="E67">
    <cfRule type="expression" dxfId="1433" priority="27">
      <formula>$E40 = "Sí"</formula>
    </cfRule>
  </conditionalFormatting>
  <conditionalFormatting sqref="E67">
    <cfRule type="expression" dxfId="1432" priority="26">
      <formula>AND(OR($E49="Desechada",$E49="Archivo",$E49="No se dio trámite al escrito de demanda"))</formula>
    </cfRule>
  </conditionalFormatting>
  <conditionalFormatting sqref="E67">
    <cfRule type="expression" dxfId="1431" priority="25">
      <formula>$E59 = "Tramitación por auto de depuración"</formula>
    </cfRule>
  </conditionalFormatting>
  <conditionalFormatting sqref="E67">
    <cfRule type="expression" dxfId="1430" priority="24">
      <formula>$E57 = "En proceso de resolución"</formula>
    </cfRule>
  </conditionalFormatting>
  <conditionalFormatting sqref="E67">
    <cfRule type="expression" dxfId="1429" priority="23">
      <formula>$E57= ""</formula>
    </cfRule>
  </conditionalFormatting>
  <conditionalFormatting sqref="E67">
    <cfRule type="expression" dxfId="1428" priority="22">
      <formula>$E65 = ""</formula>
    </cfRule>
  </conditionalFormatting>
  <conditionalFormatting sqref="E68">
    <cfRule type="expression" dxfId="1427" priority="21">
      <formula>$E57 &lt;&gt; "Solucionado"</formula>
    </cfRule>
  </conditionalFormatting>
  <conditionalFormatting sqref="E68">
    <cfRule type="expression" dxfId="1426" priority="20">
      <formula>$E65 &lt;&gt; "Sentencia"</formula>
    </cfRule>
  </conditionalFormatting>
  <conditionalFormatting sqref="E68">
    <cfRule type="expression" dxfId="1425" priority="19">
      <formula>$E40 = "Sí"</formula>
    </cfRule>
  </conditionalFormatting>
  <conditionalFormatting sqref="E68">
    <cfRule type="expression" dxfId="1424" priority="18">
      <formula>AND(OR($E49="Desechada",$E49="Archivo",$E49="No se dio trámite al escrito de demanda"))</formula>
    </cfRule>
  </conditionalFormatting>
  <conditionalFormatting sqref="E68">
    <cfRule type="expression" dxfId="1423" priority="17">
      <formula>$E59 = "Tramitación por auto de depuración"</formula>
    </cfRule>
  </conditionalFormatting>
  <conditionalFormatting sqref="E68">
    <cfRule type="expression" dxfId="1422" priority="16">
      <formula>$E57 = "En proceso de resolución"</formula>
    </cfRule>
  </conditionalFormatting>
  <conditionalFormatting sqref="E68">
    <cfRule type="expression" dxfId="1421" priority="15">
      <formula>$E57 = ""</formula>
    </cfRule>
  </conditionalFormatting>
  <conditionalFormatting sqref="E69">
    <cfRule type="expression" dxfId="1420" priority="14">
      <formula>$E57 &lt;&gt; "Solucionado"</formula>
    </cfRule>
  </conditionalFormatting>
  <conditionalFormatting sqref="E69">
    <cfRule type="expression" dxfId="1419" priority="4">
      <formula>$E65 = "convenio conciliatorio"</formula>
    </cfRule>
    <cfRule type="expression" dxfId="1418" priority="5">
      <formula>$E68 = ""</formula>
    </cfRule>
    <cfRule type="expression" dxfId="1417" priority="11">
      <formula>AND(OR($E65="",$E65="Desistimiento",$E65="Caducidad",$E65="Otra forma de solución (especifique)",$E68="Absolutoria"))</formula>
    </cfRule>
    <cfRule type="expression" dxfId="1416" priority="12">
      <formula>$E68 = "Absolutoria"</formula>
    </cfRule>
    <cfRule type="expression" dxfId="1415" priority="13">
      <formula>OR($E65="Desistimiento",$E65="Caducidad",$E65="Otra forma de solución (especifique)",$E65="")</formula>
    </cfRule>
  </conditionalFormatting>
  <conditionalFormatting sqref="E69">
    <cfRule type="expression" dxfId="1414" priority="10">
      <formula>$E40 = "Sí"</formula>
    </cfRule>
  </conditionalFormatting>
  <conditionalFormatting sqref="E69">
    <cfRule type="expression" dxfId="1413" priority="9">
      <formula>AND(OR($E49="Desechada",$E49="Archivo",$E49="No se dio trámite al escrito de demanda"))</formula>
    </cfRule>
  </conditionalFormatting>
  <conditionalFormatting sqref="E69">
    <cfRule type="expression" dxfId="1412" priority="8">
      <formula>$E59 = "Tramitación por auto de depuración"</formula>
    </cfRule>
  </conditionalFormatting>
  <conditionalFormatting sqref="E69">
    <cfRule type="expression" dxfId="1411" priority="7">
      <formula>$E57 = "En proceso de resolución"</formula>
    </cfRule>
  </conditionalFormatting>
  <conditionalFormatting sqref="E69">
    <cfRule type="expression" dxfId="1410" priority="6">
      <formula>$E57 = ""</formula>
    </cfRule>
  </conditionalFormatting>
  <conditionalFormatting sqref="E69">
    <cfRule type="expression" dxfId="1409" priority="3">
      <formula>$E59="Tramitación por auto de depuración"</formula>
    </cfRule>
  </conditionalFormatting>
  <conditionalFormatting sqref="E12">
    <cfRule type="expression" dxfId="1408" priority="2">
      <formula>$E$13=""</formula>
    </cfRule>
  </conditionalFormatting>
  <conditionalFormatting sqref="E14">
    <cfRule type="expression" dxfId="1407" priority="1">
      <formula>$E$15=""</formula>
    </cfRule>
  </conditionalFormatting>
  <dataValidations count="17">
    <dataValidation allowBlank="1" showInputMessage="1" showErrorMessage="1" promptTitle="Actor" prompt="Para ir a la tabla de actores, dé click aquí." sqref="C51:D51" xr:uid="{00000000-0002-0000-0A00-000000000000}"/>
    <dataValidation allowBlank="1" showInputMessage="1" showErrorMessage="1" promptTitle="Demandado" prompt="Para ir a la tabla de demandados, dé click aquí." sqref="C52:D52" xr:uid="{00000000-0002-0000-0A00-000001000000}"/>
    <dataValidation type="date" operator="greaterThan" allowBlank="1" showInputMessage="1" showErrorMessage="1" errorTitle="Error de fecha" error="La fecha no coincide con el formato requerido." promptTitle="Fecha:" prompt="Debe introducir fecha en el formato  dd/mm/aaaa." sqref="E6" xr:uid="{00000000-0002-0000-0A00-000002000000}">
      <formula1>36161</formula1>
    </dataValidation>
    <dataValidation type="list" allowBlank="1" showInputMessage="1" showErrorMessage="1" sqref="E59" xr:uid="{00000000-0002-0000-0A00-000003000000}">
      <formula1>"Tramitación por auto de depuración, Audiencia de juicio"</formula1>
    </dataValidation>
    <dataValidation type="list" allowBlank="1" showInputMessage="1" showErrorMessage="1" sqref="E63 E68" xr:uid="{00000000-0002-0000-0A00-000004000000}">
      <formula1>"Absolutoria, Condenatoria, Mixta"</formula1>
    </dataValidation>
    <dataValidation type="list" allowBlank="1" showInputMessage="1" showErrorMessage="1" sqref="E60 E65" xr:uid="{00000000-0002-0000-0A00-000005000000}">
      <formula1>"Sentencia, Convenio conciliatorio, Desistimiento, Caducidad, Otra forma de solución (especifique)"</formula1>
    </dataValidation>
    <dataValidation type="list" allowBlank="1" showInputMessage="1" showErrorMessage="1" sqref="E57" xr:uid="{00000000-0002-0000-0A00-000006000000}">
      <formula1>"Solucionado, En proceso de resolución"</formula1>
    </dataValidation>
    <dataValidation type="list" allowBlank="1" showInputMessage="1" showErrorMessage="1" sqref="E8" xr:uid="{00000000-0002-0000-0A00-000007000000}">
      <formula1>"Jurídico, Económico"</formula1>
    </dataValidation>
    <dataValidation type="list" allowBlank="1" showInputMessage="1" showErrorMessage="1" sqref="E46:E48 E40 E16:E25 E27:E38 E53 E44 E55" xr:uid="{00000000-0002-0000-0A00-000008000000}">
      <formula1>"Sí, No"</formula1>
    </dataValidation>
    <dataValidation type="list" allowBlank="1" showInputMessage="1" showErrorMessage="1" sqref="E7" xr:uid="{00000000-0002-0000-0A00-000009000000}">
      <formula1>"Colectivo"</formula1>
    </dataValidation>
    <dataValidation type="date" operator="greaterThan" allowBlank="1" showInputMessage="1" showErrorMessage="1" errorTitle="Error de fecha" error="La fecha no coincide con el formato requerido." promptTitle="Fecha" prompt="Debe introducir fecha en el formato dd/mm/aaaa." sqref="E56" xr:uid="{00000000-0002-0000-0A00-00000A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E54" xr:uid="{00000000-0002-0000-0A00-00000B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E43 E62 E50 E67" xr:uid="{00000000-0002-0000-0A00-00000C000000}">
      <formula1>36161</formula1>
    </dataValidation>
    <dataValidation type="list" allowBlank="1" showInputMessage="1" showErrorMessage="1" sqref="E11" xr:uid="{00000000-0002-0000-0A00-00000D000000}">
      <formula1>INDIRECT($E10)</formula1>
    </dataValidation>
    <dataValidation type="list" allowBlank="1" showInputMessage="1" showErrorMessage="1" sqref="E15" xr:uid="{00000000-0002-0000-0A00-00000E000000}">
      <formula1>INDIRECT($E13)</formula1>
    </dataValidation>
    <dataValidation type="list" allowBlank="1" showInputMessage="1" showErrorMessage="1" sqref="E49" xr:uid="{00000000-0002-0000-0A00-00000F000000}">
      <formula1>"Admitida, Desechada, Archivo, No se dio trámite al escrito de demanda"</formula1>
    </dataValidation>
    <dataValidation type="date" operator="greaterThan" allowBlank="1" showInputMessage="1" showErrorMessage="1" errorTitle="Error de Fecha" error="La fecha no coincide con el formato: dd/mm/aaaa" promptTitle="Fecha" prompt="Debe introducir una fecha en formato dd/mm/aaaa" sqref="E58" xr:uid="{00000000-0002-0000-0A00-000010000000}">
      <formula1>36161</formula1>
    </dataValidation>
  </dataValidations>
  <hyperlinks>
    <hyperlink ref="C51:D51" location="T.3.2_part_act_esp_colec!E4" display="Cantidad de actores" xr:uid="{00000000-0004-0000-0A00-000000000000}"/>
    <hyperlink ref="C52:D52" location="T.3.3_part_dem_esp_colec!E4" display="Cantidad de demandados" xr:uid="{00000000-0004-0000-0A00-000001000000}"/>
  </hyperlinks>
  <pageMargins left="0.7" right="0.7" top="0.75" bottom="0.75" header="0.3" footer="0.3"/>
  <drawing r:id="rId1"/>
  <legacyDrawing r:id="rId2"/>
  <controls>
    <mc:AlternateContent xmlns:mc="http://schemas.openxmlformats.org/markup-compatibility/2006">
      <mc:Choice Requires="x14">
        <control shapeId="96292" r:id="rId3" name="btnEliminar">
          <controlPr defaultSize="0" autoLine="0" r:id="rId4">
            <anchor moveWithCells="1">
              <from>
                <xdr:col>10</xdr:col>
                <xdr:colOff>447675</xdr:colOff>
                <xdr:row>5</xdr:row>
                <xdr:rowOff>304800</xdr:rowOff>
              </from>
              <to>
                <xdr:col>12</xdr:col>
                <xdr:colOff>485775</xdr:colOff>
                <xdr:row>6</xdr:row>
                <xdr:rowOff>466725</xdr:rowOff>
              </to>
            </anchor>
          </controlPr>
        </control>
      </mc:Choice>
      <mc:Fallback>
        <control shapeId="96292" r:id="rId3" name="btnEliminar"/>
      </mc:Fallback>
    </mc:AlternateContent>
    <mc:AlternateContent xmlns:mc="http://schemas.openxmlformats.org/markup-compatibility/2006">
      <mc:Choice Requires="x14">
        <control shapeId="96284" r:id="rId5" name="btnLimpiar">
          <controlPr defaultSize="0" autoLine="0" r:id="rId6">
            <anchor moveWithCells="1">
              <from>
                <xdr:col>7</xdr:col>
                <xdr:colOff>676275</xdr:colOff>
                <xdr:row>5</xdr:row>
                <xdr:rowOff>314325</xdr:rowOff>
              </from>
              <to>
                <xdr:col>9</xdr:col>
                <xdr:colOff>714375</xdr:colOff>
                <xdr:row>6</xdr:row>
                <xdr:rowOff>466725</xdr:rowOff>
              </to>
            </anchor>
          </controlPr>
        </control>
      </mc:Choice>
      <mc:Fallback>
        <control shapeId="96284" r:id="rId5" name="btnLimpiar"/>
      </mc:Fallback>
    </mc:AlternateContent>
    <mc:AlternateContent xmlns:mc="http://schemas.openxmlformats.org/markup-compatibility/2006">
      <mc:Choice Requires="x14">
        <control shapeId="96283" r:id="rId7" name="btnEditar">
          <controlPr defaultSize="0" disabled="1" autoLine="0" r:id="rId8">
            <anchor moveWithCells="1">
              <from>
                <xdr:col>9</xdr:col>
                <xdr:colOff>57150</xdr:colOff>
                <xdr:row>4</xdr:row>
                <xdr:rowOff>0</xdr:rowOff>
              </from>
              <to>
                <xdr:col>11</xdr:col>
                <xdr:colOff>95250</xdr:colOff>
                <xdr:row>5</xdr:row>
                <xdr:rowOff>133350</xdr:rowOff>
              </to>
            </anchor>
          </controlPr>
        </control>
      </mc:Choice>
      <mc:Fallback>
        <control shapeId="96283" r:id="rId7" name="btnEditar"/>
      </mc:Fallback>
    </mc:AlternateContent>
    <mc:AlternateContent xmlns:mc="http://schemas.openxmlformats.org/markup-compatibility/2006">
      <mc:Choice Requires="x14">
        <control shapeId="96282" r:id="rId9" name="btnBuscar">
          <controlPr defaultSize="0" autoLine="0" r:id="rId10">
            <anchor moveWithCells="1">
              <from>
                <xdr:col>11</xdr:col>
                <xdr:colOff>276225</xdr:colOff>
                <xdr:row>3</xdr:row>
                <xdr:rowOff>466725</xdr:rowOff>
              </from>
              <to>
                <xdr:col>13</xdr:col>
                <xdr:colOff>314325</xdr:colOff>
                <xdr:row>5</xdr:row>
                <xdr:rowOff>95250</xdr:rowOff>
              </to>
            </anchor>
          </controlPr>
        </control>
      </mc:Choice>
      <mc:Fallback>
        <control shapeId="96282" r:id="rId9" name="btnBuscar"/>
      </mc:Fallback>
    </mc:AlternateContent>
    <mc:AlternateContent xmlns:mc="http://schemas.openxmlformats.org/markup-compatibility/2006">
      <mc:Choice Requires="x14">
        <control shapeId="96281" r:id="rId11" name="btnGuardar">
          <controlPr defaultSize="0" autoLine="0" r:id="rId12">
            <anchor moveWithCells="1">
              <from>
                <xdr:col>6</xdr:col>
                <xdr:colOff>628650</xdr:colOff>
                <xdr:row>3</xdr:row>
                <xdr:rowOff>457200</xdr:rowOff>
              </from>
              <to>
                <xdr:col>8</xdr:col>
                <xdr:colOff>666750</xdr:colOff>
                <xdr:row>5</xdr:row>
                <xdr:rowOff>123825</xdr:rowOff>
              </to>
            </anchor>
          </controlPr>
        </control>
      </mc:Choice>
      <mc:Fallback>
        <control shapeId="96281" r:id="rId11" name="btnGuardar"/>
      </mc:Fallback>
    </mc:AlternateContent>
    <mc:AlternateContent xmlns:mc="http://schemas.openxmlformats.org/markup-compatibility/2006">
      <mc:Choice Requires="x14">
        <control shapeId="96286" r:id="rId13" name="Group Box 30">
          <controlPr defaultSize="0" autoFill="0" autoPict="0">
            <anchor moveWithCells="1">
              <from>
                <xdr:col>6</xdr:col>
                <xdr:colOff>447675</xdr:colOff>
                <xdr:row>3</xdr:row>
                <xdr:rowOff>238125</xdr:rowOff>
              </from>
              <to>
                <xdr:col>13</xdr:col>
                <xdr:colOff>504825</xdr:colOff>
                <xdr:row>7</xdr:row>
                <xdr:rowOff>123825</xdr:rowOff>
              </to>
            </anchor>
          </controlPr>
        </control>
      </mc:Choice>
    </mc:AlternateContent>
    <mc:AlternateContent xmlns:mc="http://schemas.openxmlformats.org/markup-compatibility/2006">
      <mc:Choice Requires="x14">
        <control shapeId="96288" r:id="rId14" name="Group Box 32">
          <controlPr defaultSize="0" autoFill="0" autoPict="0">
            <anchor moveWithCells="1">
              <from>
                <xdr:col>9</xdr:col>
                <xdr:colOff>152400</xdr:colOff>
                <xdr:row>9</xdr:row>
                <xdr:rowOff>809625</xdr:rowOff>
              </from>
              <to>
                <xdr:col>11</xdr:col>
                <xdr:colOff>66675</xdr:colOff>
                <xdr:row>11</xdr:row>
                <xdr:rowOff>190500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A00-000011000000}">
          <x14:formula1>
            <xm:f>Catálogos!$BL$2:$BL$23</xm:f>
          </x14:formula1>
          <xm:sqref>E10</xm:sqref>
        </x14:dataValidation>
        <x14:dataValidation type="list" allowBlank="1" showInputMessage="1" showErrorMessage="1" xr:uid="{00000000-0002-0000-0A00-000012000000}">
          <x14:formula1>
            <xm:f>Catálogos!$A$2:$A$33</xm:f>
          </x14:formula1>
          <xm:sqref>E13</xm:sqref>
        </x14:dataValidation>
        <x14:dataValidation type="list" allowBlank="1" showInputMessage="1" showErrorMessage="1" xr:uid="{00000000-0002-0000-0A00-000013000000}">
          <x14:formula1>
            <xm:f>Catálogos!$DI$2:$DI$5</xm:f>
          </x14:formula1>
          <xm:sqref>E41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8">
    <tabColor rgb="FF002060"/>
  </sheetPr>
  <dimension ref="A1:O35"/>
  <sheetViews>
    <sheetView showGridLines="0" topLeftCell="C1" zoomScale="90" zoomScaleNormal="90" workbookViewId="0">
      <selection activeCell="H10" sqref="H10"/>
    </sheetView>
  </sheetViews>
  <sheetFormatPr baseColWidth="10" defaultColWidth="11.42578125" defaultRowHeight="14.25"/>
  <cols>
    <col min="1" max="1" width="3.85546875" style="212" customWidth="1"/>
    <col min="2" max="5" width="30.7109375" style="212" customWidth="1"/>
    <col min="6" max="6" width="60.7109375" style="216" customWidth="1"/>
    <col min="7" max="7" width="5.42578125" style="212" customWidth="1"/>
    <col min="8"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IF('BD_T.3.2_part_act_esp_colec'!A10="","",MAX(Tabla_act_esp_colec[[#All],[id_control]])+1)</f>
        <v>2</v>
      </c>
      <c r="G2" s="211"/>
      <c r="H2" s="211"/>
      <c r="I2" s="211"/>
      <c r="J2" s="211"/>
      <c r="K2" s="211"/>
      <c r="L2" s="211"/>
      <c r="M2" s="211"/>
      <c r="N2" s="211"/>
      <c r="O2" s="211"/>
    </row>
    <row r="3" spans="1:15" ht="38.1" customHeight="1">
      <c r="A3" s="211"/>
      <c r="B3" s="410" t="s">
        <v>229</v>
      </c>
      <c r="C3" s="411" t="s">
        <v>197</v>
      </c>
      <c r="D3" s="411"/>
      <c r="E3" s="411"/>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410"/>
      <c r="C4" s="411" t="s">
        <v>198</v>
      </c>
      <c r="D4" s="411"/>
      <c r="E4" s="411"/>
      <c r="F4" s="224" t="str">
        <f>IF(Control_expediente!E4="","",Control_expediente!E4)</f>
        <v>170071</v>
      </c>
      <c r="G4" s="211"/>
      <c r="H4" s="211"/>
      <c r="I4" s="211"/>
      <c r="J4" s="211"/>
      <c r="K4" s="211"/>
      <c r="L4" s="211"/>
      <c r="M4" s="211"/>
      <c r="N4" s="211"/>
      <c r="O4" s="211"/>
    </row>
    <row r="5" spans="1:15" ht="38.1" customHeight="1">
      <c r="A5" s="211"/>
      <c r="B5" s="147" t="s">
        <v>241</v>
      </c>
      <c r="C5" s="411" t="s">
        <v>242</v>
      </c>
      <c r="D5" s="411"/>
      <c r="E5" s="411"/>
      <c r="F5" s="229"/>
      <c r="G5" s="211"/>
      <c r="H5" s="211"/>
      <c r="I5" s="211"/>
      <c r="J5" s="211"/>
      <c r="K5" s="211"/>
      <c r="L5" s="211"/>
      <c r="M5" s="211"/>
      <c r="N5" s="211"/>
      <c r="O5" s="211"/>
    </row>
    <row r="6" spans="1:15" ht="38.1" customHeight="1">
      <c r="A6" s="211"/>
      <c r="B6" s="410" t="s">
        <v>430</v>
      </c>
      <c r="C6" s="411" t="s">
        <v>336</v>
      </c>
      <c r="D6" s="411"/>
      <c r="E6" s="411"/>
      <c r="F6" s="232"/>
      <c r="G6" s="211"/>
      <c r="H6" s="211"/>
      <c r="I6" s="211"/>
      <c r="J6" s="211"/>
      <c r="K6" s="211"/>
      <c r="L6" s="211"/>
      <c r="M6" s="211"/>
      <c r="N6" s="211"/>
      <c r="O6" s="211"/>
    </row>
    <row r="7" spans="1:15" ht="38.1" customHeight="1">
      <c r="A7" s="211"/>
      <c r="B7" s="414"/>
      <c r="C7" s="411" t="s">
        <v>337</v>
      </c>
      <c r="D7" s="411"/>
      <c r="E7" s="411"/>
      <c r="F7" s="157"/>
      <c r="G7" s="211"/>
      <c r="H7" s="211"/>
      <c r="I7" s="211"/>
      <c r="J7" s="211"/>
      <c r="K7" s="211"/>
      <c r="L7" s="211"/>
      <c r="M7" s="211"/>
      <c r="N7" s="211"/>
      <c r="O7" s="211"/>
    </row>
    <row r="8" spans="1:15" ht="38.1" customHeight="1">
      <c r="A8" s="211"/>
      <c r="B8" s="414"/>
      <c r="C8" s="411" t="s">
        <v>339</v>
      </c>
      <c r="D8" s="411"/>
      <c r="E8" s="411"/>
      <c r="F8" s="157"/>
      <c r="G8" s="211"/>
      <c r="H8" s="211"/>
      <c r="I8" s="211"/>
      <c r="J8" s="211"/>
      <c r="K8" s="211"/>
      <c r="L8" s="211"/>
      <c r="M8" s="211"/>
      <c r="N8" s="211"/>
      <c r="O8" s="211"/>
    </row>
    <row r="9" spans="1:15" ht="38.1" customHeight="1">
      <c r="A9" s="211"/>
      <c r="B9" s="414"/>
      <c r="C9" s="411" t="s">
        <v>352</v>
      </c>
      <c r="D9" s="421" t="s">
        <v>353</v>
      </c>
      <c r="E9" s="421"/>
      <c r="F9" s="157"/>
      <c r="G9" s="211"/>
      <c r="H9" s="211"/>
      <c r="I9" s="211"/>
      <c r="J9" s="211"/>
      <c r="K9" s="211"/>
      <c r="L9" s="211"/>
      <c r="M9" s="211"/>
      <c r="N9" s="211"/>
      <c r="O9" s="211"/>
    </row>
    <row r="10" spans="1:15" ht="38.1" customHeight="1">
      <c r="A10" s="211"/>
      <c r="B10" s="414"/>
      <c r="C10" s="411"/>
      <c r="D10" s="421" t="s">
        <v>354</v>
      </c>
      <c r="E10" s="421"/>
      <c r="F10" s="157"/>
      <c r="G10" s="211"/>
      <c r="H10" s="211"/>
      <c r="I10" s="211"/>
      <c r="J10" s="211"/>
      <c r="K10" s="211"/>
      <c r="L10" s="211"/>
      <c r="M10" s="211"/>
      <c r="N10" s="211"/>
      <c r="O10" s="211"/>
    </row>
    <row r="11" spans="1:15" ht="38.1" customHeight="1">
      <c r="A11" s="211"/>
      <c r="B11" s="414"/>
      <c r="C11" s="411"/>
      <c r="D11" s="421" t="s">
        <v>355</v>
      </c>
      <c r="E11" s="421"/>
      <c r="F11" s="157"/>
      <c r="G11" s="211"/>
      <c r="H11" s="211"/>
      <c r="I11" s="211"/>
      <c r="J11" s="211"/>
      <c r="K11" s="211"/>
      <c r="L11" s="211"/>
      <c r="M11" s="211"/>
      <c r="N11" s="211"/>
      <c r="O11" s="211"/>
    </row>
    <row r="12" spans="1:15" ht="38.1" customHeight="1">
      <c r="A12" s="211"/>
      <c r="B12" s="414"/>
      <c r="C12" s="411"/>
      <c r="D12" s="421" t="s">
        <v>431</v>
      </c>
      <c r="E12" s="421"/>
      <c r="F12" s="157"/>
      <c r="G12" s="211"/>
      <c r="H12" s="211"/>
      <c r="I12" s="211"/>
      <c r="J12" s="211"/>
      <c r="K12" s="211"/>
      <c r="L12" s="211"/>
      <c r="M12" s="211"/>
      <c r="N12" s="211"/>
      <c r="O12" s="211"/>
    </row>
    <row r="13" spans="1:15" ht="38.1" customHeight="1">
      <c r="A13" s="211"/>
      <c r="B13" s="414"/>
      <c r="C13" s="411"/>
      <c r="D13" s="412" t="s">
        <v>357</v>
      </c>
      <c r="E13" s="412"/>
      <c r="F13" s="157"/>
      <c r="G13" s="211"/>
      <c r="H13" s="211"/>
      <c r="I13" s="211"/>
      <c r="J13" s="211"/>
      <c r="K13" s="211"/>
      <c r="L13" s="211"/>
      <c r="M13" s="211"/>
      <c r="N13" s="211"/>
      <c r="O13" s="211"/>
    </row>
    <row r="14" spans="1:15" ht="38.1" customHeight="1">
      <c r="A14" s="211"/>
      <c r="B14" s="414"/>
      <c r="C14" s="411"/>
      <c r="D14" s="412" t="s">
        <v>358</v>
      </c>
      <c r="E14" s="412"/>
      <c r="F14" s="157"/>
      <c r="G14" s="211"/>
      <c r="H14" s="211"/>
      <c r="I14" s="211"/>
      <c r="J14" s="211"/>
      <c r="K14" s="211"/>
      <c r="L14" s="211"/>
      <c r="M14" s="211"/>
      <c r="N14" s="211"/>
      <c r="O14" s="211"/>
    </row>
    <row r="15" spans="1:15" ht="38.1" customHeight="1">
      <c r="A15" s="211"/>
      <c r="B15" s="414"/>
      <c r="C15" s="411"/>
      <c r="D15" s="412" t="s">
        <v>432</v>
      </c>
      <c r="E15" s="412"/>
      <c r="F15" s="171"/>
      <c r="G15" s="211"/>
      <c r="H15" s="211"/>
      <c r="I15" s="211"/>
      <c r="J15" s="211"/>
      <c r="K15" s="211"/>
      <c r="L15" s="211"/>
      <c r="M15" s="211"/>
      <c r="N15" s="211"/>
      <c r="O15" s="211"/>
    </row>
    <row r="16" spans="1:15" ht="38.1" customHeight="1">
      <c r="A16" s="211"/>
      <c r="B16" s="414"/>
      <c r="C16" s="411"/>
      <c r="D16" s="421" t="s">
        <v>360</v>
      </c>
      <c r="E16" s="421"/>
      <c r="F16" s="172" t="str">
        <f>IF(F17+F18+F19=0,"",F17+F18+F19)</f>
        <v/>
      </c>
      <c r="G16" s="211"/>
      <c r="H16" s="211"/>
      <c r="I16" s="211"/>
      <c r="J16" s="211"/>
      <c r="K16" s="211"/>
      <c r="L16" s="211"/>
      <c r="M16" s="211"/>
      <c r="N16" s="211"/>
      <c r="O16" s="211"/>
    </row>
    <row r="17" spans="1:15" ht="38.1" customHeight="1">
      <c r="A17" s="211"/>
      <c r="B17" s="414"/>
      <c r="C17" s="411"/>
      <c r="D17" s="421" t="s">
        <v>207</v>
      </c>
      <c r="E17" s="421"/>
      <c r="F17" s="171"/>
      <c r="G17" s="211"/>
      <c r="H17" s="211"/>
      <c r="I17" s="211"/>
      <c r="J17" s="211"/>
      <c r="K17" s="211"/>
      <c r="L17" s="211"/>
      <c r="M17" s="211"/>
      <c r="N17" s="211"/>
      <c r="O17" s="211"/>
    </row>
    <row r="18" spans="1:15" ht="38.1" customHeight="1">
      <c r="A18" s="211"/>
      <c r="B18" s="414"/>
      <c r="C18" s="411"/>
      <c r="D18" s="421" t="s">
        <v>208</v>
      </c>
      <c r="E18" s="421"/>
      <c r="F18" s="171"/>
      <c r="G18" s="211"/>
      <c r="H18" s="211"/>
      <c r="I18" s="211"/>
      <c r="J18" s="211"/>
      <c r="K18" s="211"/>
      <c r="L18" s="211"/>
      <c r="M18" s="211"/>
      <c r="N18" s="211"/>
      <c r="O18" s="211"/>
    </row>
    <row r="19" spans="1:15" ht="38.1" customHeight="1">
      <c r="A19" s="211"/>
      <c r="B19" s="414"/>
      <c r="C19" s="411"/>
      <c r="D19" s="421" t="s">
        <v>361</v>
      </c>
      <c r="E19" s="421"/>
      <c r="F19" s="171"/>
      <c r="G19" s="211"/>
      <c r="H19" s="211"/>
      <c r="I19" s="211"/>
      <c r="J19" s="211"/>
      <c r="K19" s="211"/>
      <c r="L19" s="211"/>
      <c r="M19" s="211"/>
      <c r="N19" s="211"/>
      <c r="O19" s="211"/>
    </row>
    <row r="20" spans="1:15" ht="38.1" customHeight="1">
      <c r="A20" s="211"/>
      <c r="B20" s="414"/>
      <c r="C20" s="411" t="s">
        <v>433</v>
      </c>
      <c r="D20" s="412" t="s">
        <v>365</v>
      </c>
      <c r="E20" s="412"/>
      <c r="F20" s="157"/>
      <c r="G20" s="211"/>
      <c r="H20" s="211"/>
      <c r="I20" s="211"/>
      <c r="J20" s="211"/>
      <c r="K20" s="211"/>
      <c r="L20" s="211"/>
      <c r="M20" s="211"/>
      <c r="N20" s="211"/>
      <c r="O20" s="211"/>
    </row>
    <row r="21" spans="1:15" ht="38.1" customHeight="1">
      <c r="A21" s="211"/>
      <c r="B21" s="414"/>
      <c r="C21" s="411"/>
      <c r="D21" s="412" t="s">
        <v>349</v>
      </c>
      <c r="E21" s="412"/>
      <c r="F21" s="157"/>
      <c r="G21" s="211"/>
      <c r="H21" s="211"/>
      <c r="I21" s="211"/>
      <c r="J21" s="211"/>
      <c r="K21" s="211"/>
      <c r="L21" s="211"/>
      <c r="M21" s="211"/>
      <c r="N21" s="211"/>
      <c r="O21" s="211"/>
    </row>
    <row r="22" spans="1:15" ht="38.1" customHeight="1">
      <c r="A22" s="211"/>
      <c r="B22" s="414"/>
      <c r="C22" s="411"/>
      <c r="D22" s="412" t="s">
        <v>367</v>
      </c>
      <c r="E22" s="412"/>
      <c r="F22" s="157"/>
      <c r="G22" s="211"/>
      <c r="H22" s="211"/>
      <c r="I22" s="211"/>
      <c r="J22" s="211"/>
      <c r="K22" s="211"/>
      <c r="L22" s="211"/>
      <c r="M22" s="211"/>
      <c r="N22" s="211"/>
      <c r="O22" s="211"/>
    </row>
    <row r="23" spans="1:15" ht="38.1" customHeight="1">
      <c r="A23" s="211"/>
      <c r="B23" s="414"/>
      <c r="C23" s="411"/>
      <c r="D23" s="411" t="s">
        <v>368</v>
      </c>
      <c r="E23" s="144" t="s">
        <v>369</v>
      </c>
      <c r="F23" s="157"/>
      <c r="G23" s="211"/>
      <c r="H23" s="211"/>
      <c r="I23" s="211"/>
      <c r="J23" s="211"/>
      <c r="K23" s="211"/>
      <c r="L23" s="211"/>
      <c r="M23" s="211"/>
      <c r="N23" s="211"/>
      <c r="O23" s="211"/>
    </row>
    <row r="24" spans="1:15" ht="38.1" customHeight="1">
      <c r="A24" s="211"/>
      <c r="B24" s="414"/>
      <c r="C24" s="411"/>
      <c r="D24" s="411"/>
      <c r="E24" s="144" t="s">
        <v>370</v>
      </c>
      <c r="F24" s="157"/>
      <c r="G24" s="211"/>
      <c r="H24" s="211"/>
      <c r="I24" s="211"/>
      <c r="J24" s="211"/>
      <c r="K24" s="211"/>
      <c r="L24" s="211"/>
      <c r="M24" s="211"/>
      <c r="N24" s="211"/>
      <c r="O24" s="211"/>
    </row>
    <row r="25" spans="1:15" ht="38.1" customHeight="1">
      <c r="A25" s="211"/>
      <c r="B25" s="414"/>
      <c r="C25" s="411"/>
      <c r="D25" s="411"/>
      <c r="E25" s="144" t="s">
        <v>371</v>
      </c>
      <c r="F25" s="157"/>
      <c r="G25" s="211"/>
      <c r="H25" s="211"/>
      <c r="I25" s="211"/>
      <c r="J25" s="211"/>
      <c r="K25" s="211"/>
      <c r="L25" s="211"/>
      <c r="M25" s="211"/>
      <c r="N25" s="211"/>
      <c r="O25" s="211"/>
    </row>
    <row r="26" spans="1:15" ht="38.1" customHeight="1">
      <c r="A26" s="211"/>
      <c r="B26" s="414"/>
      <c r="C26" s="411"/>
      <c r="D26" s="411"/>
      <c r="E26" s="144" t="s">
        <v>215</v>
      </c>
      <c r="F26" s="157"/>
      <c r="G26" s="211"/>
      <c r="H26" s="211"/>
      <c r="I26" s="211"/>
      <c r="J26" s="211"/>
      <c r="K26" s="211"/>
      <c r="L26" s="211"/>
      <c r="M26" s="211"/>
      <c r="N26" s="211"/>
      <c r="O26" s="211"/>
    </row>
    <row r="27" spans="1:15" ht="38.1" customHeight="1">
      <c r="A27" s="211"/>
      <c r="B27" s="414"/>
      <c r="C27" s="411"/>
      <c r="D27" s="411"/>
      <c r="E27" s="144" t="s">
        <v>372</v>
      </c>
      <c r="F27" s="157"/>
      <c r="G27" s="211"/>
      <c r="H27" s="211"/>
      <c r="I27" s="211"/>
      <c r="J27" s="211"/>
      <c r="K27" s="211"/>
      <c r="L27" s="211"/>
      <c r="M27" s="211"/>
      <c r="N27" s="211"/>
      <c r="O27" s="211"/>
    </row>
    <row r="28" spans="1:15" ht="38.1" customHeight="1">
      <c r="A28" s="211"/>
      <c r="B28" s="414"/>
      <c r="C28" s="411"/>
      <c r="D28" s="411"/>
      <c r="E28" s="144" t="s">
        <v>373</v>
      </c>
      <c r="F28" s="157"/>
      <c r="G28" s="211"/>
      <c r="H28" s="211"/>
      <c r="I28" s="211"/>
      <c r="J28" s="211"/>
      <c r="K28" s="211"/>
      <c r="L28" s="211"/>
      <c r="M28" s="211"/>
      <c r="N28" s="211"/>
      <c r="O28" s="211"/>
    </row>
    <row r="29" spans="1:15" ht="38.1" customHeight="1">
      <c r="A29" s="211"/>
      <c r="B29" s="414"/>
      <c r="C29" s="411"/>
      <c r="D29" s="411"/>
      <c r="E29" s="144" t="s">
        <v>211</v>
      </c>
      <c r="F29" s="154" t="str">
        <f>IF(F28="","",VLOOKUP(F28,Catálogos!BC:BF,2,FALSE ))</f>
        <v/>
      </c>
      <c r="G29" s="211"/>
      <c r="H29" s="211"/>
      <c r="I29" s="211"/>
      <c r="J29" s="211"/>
      <c r="K29" s="211"/>
      <c r="L29" s="211"/>
      <c r="M29" s="211"/>
      <c r="N29" s="211"/>
      <c r="O29" s="211"/>
    </row>
    <row r="30" spans="1:15" ht="38.1" customHeight="1">
      <c r="A30" s="211"/>
      <c r="B30" s="414"/>
      <c r="C30" s="411"/>
      <c r="D30" s="411"/>
      <c r="E30" s="144" t="s">
        <v>374</v>
      </c>
      <c r="F30" s="157"/>
      <c r="G30" s="211"/>
      <c r="H30" s="211"/>
      <c r="I30" s="211"/>
      <c r="J30" s="211"/>
      <c r="K30" s="211"/>
      <c r="L30" s="211"/>
      <c r="M30" s="211"/>
      <c r="N30" s="211"/>
      <c r="O30" s="211"/>
    </row>
    <row r="31" spans="1:15" ht="38.1" customHeight="1">
      <c r="A31" s="211"/>
      <c r="B31" s="414"/>
      <c r="C31" s="411"/>
      <c r="D31" s="411"/>
      <c r="E31" s="144" t="s">
        <v>213</v>
      </c>
      <c r="F31" s="154" t="str">
        <f>IFERROR(IF(F30="","",IF(Validaciones!D6="","",VLOOKUP(Validaciones!D6,Catálogos!BB:BG,5,FALSE))),"")</f>
        <v/>
      </c>
      <c r="G31" s="211"/>
      <c r="H31" s="211"/>
      <c r="I31" s="211"/>
      <c r="J31" s="211"/>
      <c r="K31" s="211"/>
      <c r="L31" s="211"/>
      <c r="M31" s="211"/>
      <c r="N31" s="211"/>
      <c r="O31" s="211"/>
    </row>
    <row r="32" spans="1:15" ht="38.1" customHeight="1">
      <c r="A32" s="211"/>
      <c r="B32" s="414"/>
      <c r="C32" s="411"/>
      <c r="D32" s="411"/>
      <c r="E32" s="144" t="s">
        <v>216</v>
      </c>
      <c r="F32" s="157"/>
      <c r="G32" s="211"/>
      <c r="H32" s="211"/>
      <c r="I32" s="211"/>
      <c r="J32" s="211"/>
      <c r="K32" s="211"/>
      <c r="L32" s="211"/>
      <c r="M32" s="211"/>
      <c r="N32" s="211"/>
      <c r="O32" s="211"/>
    </row>
    <row r="33" spans="1:15" ht="38.1" customHeight="1">
      <c r="A33" s="211"/>
      <c r="B33" s="414"/>
      <c r="C33" s="411"/>
      <c r="D33" s="411"/>
      <c r="E33" s="144" t="s">
        <v>217</v>
      </c>
      <c r="F33" s="157" t="s">
        <v>217</v>
      </c>
      <c r="G33" s="211"/>
      <c r="H33" s="211"/>
      <c r="I33" s="211"/>
      <c r="J33" s="211"/>
      <c r="K33" s="211"/>
      <c r="L33" s="211"/>
      <c r="M33" s="211"/>
      <c r="N33" s="211"/>
      <c r="O33" s="211"/>
    </row>
    <row r="34" spans="1:15" ht="38.1" customHeight="1">
      <c r="A34" s="211"/>
      <c r="B34" s="414"/>
      <c r="C34" s="411"/>
      <c r="D34" s="411"/>
      <c r="E34" s="144" t="s">
        <v>218</v>
      </c>
      <c r="F34" s="157"/>
      <c r="G34" s="211"/>
      <c r="H34" s="211"/>
      <c r="I34" s="211"/>
      <c r="J34" s="211"/>
      <c r="K34" s="211"/>
      <c r="L34" s="211"/>
      <c r="M34" s="211"/>
      <c r="N34" s="211"/>
      <c r="O34" s="211"/>
    </row>
    <row r="35" spans="1:15" ht="38.1" customHeight="1">
      <c r="A35" s="211"/>
      <c r="B35" s="413" t="s">
        <v>240</v>
      </c>
      <c r="C35" s="413"/>
      <c r="D35" s="413"/>
      <c r="E35" s="413"/>
      <c r="F35" s="162"/>
      <c r="G35" s="211"/>
      <c r="H35" s="211"/>
      <c r="I35" s="211"/>
      <c r="J35" s="211"/>
      <c r="K35" s="211"/>
      <c r="L35" s="211"/>
      <c r="M35" s="211"/>
      <c r="N35" s="211"/>
      <c r="O35" s="211"/>
    </row>
  </sheetData>
  <sheetProtection algorithmName="SHA-512" hashValue="9kdevtnWty+Yawy+Fr7dSH4aul3v244PKsrhRqgg4eoCWMGPCR8Gr6hc/v5E/OXSL0gJQ47pMxDDGVOVmTocbA==" saltValue="KNUPAffL9JHxBk12x+iOzA==" spinCount="100000" sheet="1" objects="1" scenarios="1"/>
  <mergeCells count="27">
    <mergeCell ref="B35:E35"/>
    <mergeCell ref="D15:E15"/>
    <mergeCell ref="D16:E16"/>
    <mergeCell ref="D17:E17"/>
    <mergeCell ref="D18:E18"/>
    <mergeCell ref="D19:E19"/>
    <mergeCell ref="C20:C34"/>
    <mergeCell ref="D20:E20"/>
    <mergeCell ref="D21:E21"/>
    <mergeCell ref="D22:E22"/>
    <mergeCell ref="D23:D34"/>
    <mergeCell ref="D14:E14"/>
    <mergeCell ref="B2:E2"/>
    <mergeCell ref="B3:B4"/>
    <mergeCell ref="C3:E3"/>
    <mergeCell ref="C4:E4"/>
    <mergeCell ref="C5:E5"/>
    <mergeCell ref="B6:B34"/>
    <mergeCell ref="C6:E6"/>
    <mergeCell ref="C7:E7"/>
    <mergeCell ref="C8:E8"/>
    <mergeCell ref="C9:C19"/>
    <mergeCell ref="D9:E9"/>
    <mergeCell ref="D10:E10"/>
    <mergeCell ref="D11:E11"/>
    <mergeCell ref="D12:E12"/>
    <mergeCell ref="D13:E13"/>
  </mergeCells>
  <conditionalFormatting sqref="F22:F34">
    <cfRule type="expression" dxfId="1406" priority="13">
      <formula>$F$20="Persona física"</formula>
    </cfRule>
    <cfRule type="expression" dxfId="1405" priority="28">
      <formula>$F$20="Persona física"</formula>
    </cfRule>
  </conditionalFormatting>
  <conditionalFormatting sqref="F15">
    <cfRule type="expression" dxfId="1404" priority="9">
      <formula>$F$13="No"</formula>
    </cfRule>
    <cfRule type="expression" dxfId="1403" priority="10">
      <formula>$F$13=""</formula>
    </cfRule>
    <cfRule type="expression" dxfId="1402" priority="11">
      <formula>$F$14="Otra organización obrera (especifique)"</formula>
    </cfRule>
    <cfRule type="expression" dxfId="1401" priority="12">
      <formula>$F$13="Sí"</formula>
    </cfRule>
    <cfRule type="expression" dxfId="1400" priority="25">
      <formula>$F$14=""</formula>
    </cfRule>
    <cfRule type="expression" dxfId="1399" priority="26">
      <formula>OR($F14="Confederación de Trabajadores de México (CTM)",$F14="Confederación Revolucionaria de Obreros y Campesinos (CROC)",$F14="Confederación Regional Obrera Mexicana (CROM)",$F14="Confederación Obrera Revoluacionaria (COR)",$F14="Confederación General de Trabajadores (CGT)",$F14="Confederación Revolucionaria de Trabajadores (CRT)",$F14="Independientes")</formula>
    </cfRule>
  </conditionalFormatting>
  <conditionalFormatting sqref="F15:F19">
    <cfRule type="expression" dxfId="1398" priority="23">
      <formula>$F$7="Sindicato"</formula>
    </cfRule>
  </conditionalFormatting>
  <conditionalFormatting sqref="F12">
    <cfRule type="expression" dxfId="1397" priority="17">
      <formula>$F$11=""</formula>
    </cfRule>
    <cfRule type="expression" dxfId="1396" priority="22">
      <formula>OR($F11="Gremial",$F11="De empresa",$F11="Industrial",$F11="Nacional de industria",$F11="De oficios varios")</formula>
    </cfRule>
  </conditionalFormatting>
  <conditionalFormatting sqref="F14:F15">
    <cfRule type="expression" dxfId="1395" priority="16">
      <formula>$F$13=""</formula>
    </cfRule>
    <cfRule type="expression" dxfId="1394" priority="21">
      <formula>$F$13="No"</formula>
    </cfRule>
  </conditionalFormatting>
  <conditionalFormatting sqref="F9:F19">
    <cfRule type="expression" dxfId="1393" priority="8">
      <formula>$F$7="Patrón"</formula>
    </cfRule>
  </conditionalFormatting>
  <conditionalFormatting sqref="F9:F34">
    <cfRule type="expression" dxfId="1392" priority="5">
      <formula>$F$7=""</formula>
    </cfRule>
    <cfRule type="expression" dxfId="1391" priority="7">
      <formula>$F$7="Otro"</formula>
    </cfRule>
  </conditionalFormatting>
  <conditionalFormatting sqref="F21:F34">
    <cfRule type="expression" dxfId="1390" priority="4">
      <formula>$F$20=""</formula>
    </cfRule>
    <cfRule type="expression" dxfId="1389" priority="15">
      <formula>$F$7="Patrón"</formula>
    </cfRule>
    <cfRule type="expression" dxfId="1388" priority="18">
      <formula>OR($F19="Coalición de trabajadores",$F19="Patrón",$F19="Otro")</formula>
    </cfRule>
  </conditionalFormatting>
  <conditionalFormatting sqref="F4">
    <cfRule type="expression" dxfId="1387" priority="14">
      <formula>$F$3=""</formula>
    </cfRule>
  </conditionalFormatting>
  <conditionalFormatting sqref="F10">
    <cfRule type="expression" dxfId="1386" priority="19">
      <formula>OR($F7="Coalición de trabajadores",$F7="Patrón",$F7="Otro")</formula>
    </cfRule>
  </conditionalFormatting>
  <conditionalFormatting sqref="F11">
    <cfRule type="expression" dxfId="1385" priority="20">
      <formula>OR($F7="Coalición de trabajadores",$F7="Patrón",$F7="Otro")</formula>
    </cfRule>
  </conditionalFormatting>
  <conditionalFormatting sqref="F13">
    <cfRule type="expression" dxfId="1384" priority="24">
      <formula>OR($F7="Coalición de trabajadores",$F7="Patrón",$F7="Otro")</formula>
    </cfRule>
  </conditionalFormatting>
  <conditionalFormatting sqref="F20">
    <cfRule type="expression" dxfId="1383" priority="6">
      <formula>$F$7="Sindicato"</formula>
    </cfRule>
    <cfRule type="expression" dxfId="1382" priority="27">
      <formula>$F$7="Coalición de trabajadores"</formula>
    </cfRule>
  </conditionalFormatting>
  <conditionalFormatting sqref="F9">
    <cfRule type="expression" dxfId="1381" priority="3">
      <formula>$F$7&lt;&gt;"Sindicato"</formula>
    </cfRule>
  </conditionalFormatting>
  <conditionalFormatting sqref="F29">
    <cfRule type="expression" dxfId="1380" priority="2">
      <formula>$F$28=""</formula>
    </cfRule>
  </conditionalFormatting>
  <conditionalFormatting sqref="F31">
    <cfRule type="expression" dxfId="1379" priority="1">
      <formula>$F$30=""</formula>
    </cfRule>
  </conditionalFormatting>
  <dataValidations count="7">
    <dataValidation allowBlank="1" showInputMessage="1" showErrorMessage="1" promptTitle="Actor" prompt="Para regresar a la tabla general, dé click aquí." sqref="C7:E7" xr:uid="{00000000-0002-0000-0B00-000000000000}"/>
    <dataValidation type="list" allowBlank="1" showInputMessage="1" showErrorMessage="1" sqref="F7" xr:uid="{00000000-0002-0000-0B00-000001000000}">
      <formula1>"Sindicato, Coalición de trabajadores, Patrón, Otro"</formula1>
    </dataValidation>
    <dataValidation type="list" allowBlank="1" showInputMessage="1" showErrorMessage="1" sqref="F11" xr:uid="{00000000-0002-0000-0B00-000002000000}">
      <formula1>"Gremial, De empresa,Industrial, Nacional de industria, De oficios varios, Otro tipo de sindicato (especifique)"</formula1>
    </dataValidation>
    <dataValidation type="whole" allowBlank="1" showInputMessage="1" showErrorMessage="1" sqref="F6" xr:uid="{00000000-0002-0000-0B00-000003000000}">
      <formula1>1</formula1>
      <formula2>5000</formula2>
    </dataValidation>
    <dataValidation type="list" allowBlank="1" showInputMessage="1" showErrorMessage="1" sqref="F13" xr:uid="{00000000-0002-0000-0B00-000004000000}">
      <formula1>"Sí, No"</formula1>
    </dataValidation>
    <dataValidation type="list" allowBlank="1" showInputMessage="1" showErrorMessage="1" sqref="F20" xr:uid="{00000000-0002-0000-0B00-000005000000}">
      <formula1>"Persona física, Persona moral"</formula1>
    </dataValidation>
    <dataValidation type="list" allowBlank="1" showInputMessage="1" showErrorMessage="1" sqref="F30" xr:uid="{00000000-0002-0000-0B00-000006000000}">
      <formula1>INDIRECT($F28)</formula1>
    </dataValidation>
  </dataValidations>
  <pageMargins left="0.7" right="0.7" top="0.75" bottom="0.75" header="0.3" footer="0.3"/>
  <pageSetup paperSize="9" orientation="portrait" r:id="rId1"/>
  <drawing r:id="rId2"/>
  <legacyDrawing r:id="rId3"/>
  <controls>
    <mc:AlternateContent xmlns:mc="http://schemas.openxmlformats.org/markup-compatibility/2006">
      <mc:Choice Requires="x14">
        <control shapeId="98327" r:id="rId4" name="btnEliminar">
          <controlPr defaultSize="0" disabled="1" autoLine="0" r:id="rId5">
            <anchor moveWithCells="1">
              <from>
                <xdr:col>11</xdr:col>
                <xdr:colOff>266700</xdr:colOff>
                <xdr:row>6</xdr:row>
                <xdr:rowOff>390525</xdr:rowOff>
              </from>
              <to>
                <xdr:col>13</xdr:col>
                <xdr:colOff>304800</xdr:colOff>
                <xdr:row>8</xdr:row>
                <xdr:rowOff>76200</xdr:rowOff>
              </to>
            </anchor>
          </controlPr>
        </control>
      </mc:Choice>
      <mc:Fallback>
        <control shapeId="98327" r:id="rId4" name="btnEliminar"/>
      </mc:Fallback>
    </mc:AlternateContent>
    <mc:AlternateContent xmlns:mc="http://schemas.openxmlformats.org/markup-compatibility/2006">
      <mc:Choice Requires="x14">
        <control shapeId="98319" r:id="rId6" name="btnLimpiar">
          <controlPr defaultSize="0" autoLine="0" r:id="rId7">
            <anchor moveWithCells="1">
              <from>
                <xdr:col>8</xdr:col>
                <xdr:colOff>552450</xdr:colOff>
                <xdr:row>6</xdr:row>
                <xdr:rowOff>390525</xdr:rowOff>
              </from>
              <to>
                <xdr:col>10</xdr:col>
                <xdr:colOff>590550</xdr:colOff>
                <xdr:row>8</xdr:row>
                <xdr:rowOff>66675</xdr:rowOff>
              </to>
            </anchor>
          </controlPr>
        </control>
      </mc:Choice>
      <mc:Fallback>
        <control shapeId="98319" r:id="rId6" name="btnLimpiar"/>
      </mc:Fallback>
    </mc:AlternateContent>
    <mc:AlternateContent xmlns:mc="http://schemas.openxmlformats.org/markup-compatibility/2006">
      <mc:Choice Requires="x14">
        <control shapeId="98318" r:id="rId8" name="btnGuardar">
          <controlPr defaultSize="0" autoLine="0" r:id="rId9">
            <anchor moveWithCells="1">
              <from>
                <xdr:col>7</xdr:col>
                <xdr:colOff>542925</xdr:colOff>
                <xdr:row>5</xdr:row>
                <xdr:rowOff>28575</xdr:rowOff>
              </from>
              <to>
                <xdr:col>9</xdr:col>
                <xdr:colOff>581025</xdr:colOff>
                <xdr:row>6</xdr:row>
                <xdr:rowOff>180975</xdr:rowOff>
              </to>
            </anchor>
          </controlPr>
        </control>
      </mc:Choice>
      <mc:Fallback>
        <control shapeId="98318" r:id="rId8" name="btnGuardar"/>
      </mc:Fallback>
    </mc:AlternateContent>
    <mc:AlternateContent xmlns:mc="http://schemas.openxmlformats.org/markup-compatibility/2006">
      <mc:Choice Requires="x14">
        <control shapeId="98313" r:id="rId10" name="btnEditar">
          <controlPr defaultSize="0" disabled="1" autoLine="0" r:id="rId11">
            <anchor moveWithCells="1">
              <from>
                <xdr:col>9</xdr:col>
                <xdr:colOff>714375</xdr:colOff>
                <xdr:row>5</xdr:row>
                <xdr:rowOff>19050</xdr:rowOff>
              </from>
              <to>
                <xdr:col>11</xdr:col>
                <xdr:colOff>752475</xdr:colOff>
                <xdr:row>6</xdr:row>
                <xdr:rowOff>171450</xdr:rowOff>
              </to>
            </anchor>
          </controlPr>
        </control>
      </mc:Choice>
      <mc:Fallback>
        <control shapeId="98313" r:id="rId10" name="btnEditar"/>
      </mc:Fallback>
    </mc:AlternateContent>
    <mc:AlternateContent xmlns:mc="http://schemas.openxmlformats.org/markup-compatibility/2006">
      <mc:Choice Requires="x14">
        <control shapeId="98312" r:id="rId12" name="btnBuscar">
          <controlPr defaultSize="0" autoLine="0" r:id="rId13">
            <anchor moveWithCells="1">
              <from>
                <xdr:col>12</xdr:col>
                <xdr:colOff>114300</xdr:colOff>
                <xdr:row>5</xdr:row>
                <xdr:rowOff>19050</xdr:rowOff>
              </from>
              <to>
                <xdr:col>14</xdr:col>
                <xdr:colOff>152400</xdr:colOff>
                <xdr:row>6</xdr:row>
                <xdr:rowOff>161925</xdr:rowOff>
              </to>
            </anchor>
          </controlPr>
        </control>
      </mc:Choice>
      <mc:Fallback>
        <control shapeId="98312" r:id="rId12" name="btnBuscar"/>
      </mc:Fallback>
    </mc:AlternateContent>
    <mc:AlternateContent xmlns:mc="http://schemas.openxmlformats.org/markup-compatibility/2006">
      <mc:Choice Requires="x14">
        <control shapeId="98315" r:id="rId14" name="Group Box 11">
          <controlPr defaultSize="0" autoFill="0" autoPict="0">
            <anchor moveWithCells="1">
              <from>
                <xdr:col>7</xdr:col>
                <xdr:colOff>285750</xdr:colOff>
                <xdr:row>4</xdr:row>
                <xdr:rowOff>419100</xdr:rowOff>
              </from>
              <to>
                <xdr:col>14</xdr:col>
                <xdr:colOff>381000</xdr:colOff>
                <xdr:row>8</xdr:row>
                <xdr:rowOff>276225</xdr:rowOff>
              </to>
            </anchor>
          </controlPr>
        </control>
      </mc:Choice>
    </mc:AlternateContent>
    <mc:AlternateContent xmlns:mc="http://schemas.openxmlformats.org/markup-compatibility/2006">
      <mc:Choice Requires="x14">
        <control shapeId="98320" r:id="rId15" name="Group Box 16">
          <controlPr defaultSize="0" autoFill="0" autoPict="0">
            <anchor moveWithCells="1">
              <from>
                <xdr:col>10</xdr:col>
                <xdr:colOff>38100</xdr:colOff>
                <xdr:row>10</xdr:row>
                <xdr:rowOff>95250</xdr:rowOff>
              </from>
              <to>
                <xdr:col>11</xdr:col>
                <xdr:colOff>723900</xdr:colOff>
                <xdr:row>11</xdr:row>
                <xdr:rowOff>314325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B00-000007000000}">
          <x14:formula1>
            <xm:f>Catálogos!$S$2:$S$6</xm:f>
          </x14:formula1>
          <xm:sqref>F8</xm:sqref>
        </x14:dataValidation>
        <x14:dataValidation type="list" allowBlank="1" showInputMessage="1" showErrorMessage="1" xr:uid="{00000000-0002-0000-0B00-000008000000}">
          <x14:formula1>
            <xm:f>Catálogos!$Y$2:$Y$9</xm:f>
          </x14:formula1>
          <xm:sqref>F14</xm:sqref>
        </x14:dataValidation>
        <x14:dataValidation type="list" allowBlank="1" showInputMessage="1" showErrorMessage="1" xr:uid="{00000000-0002-0000-0B00-000009000000}">
          <x14:formula1>
            <xm:f>Catálogos!$A$2:$A$33</xm:f>
          </x14:formula1>
          <xm:sqref>F28</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Hoja19">
    <tabColor rgb="FF002060"/>
  </sheetPr>
  <dimension ref="A1:O35"/>
  <sheetViews>
    <sheetView showGridLines="0" topLeftCell="B1" zoomScale="90" zoomScaleNormal="90" workbookViewId="0">
      <selection activeCell="F7" sqref="F7"/>
    </sheetView>
  </sheetViews>
  <sheetFormatPr baseColWidth="10" defaultColWidth="11.42578125" defaultRowHeight="14.25"/>
  <cols>
    <col min="1" max="1" width="2.5703125" style="212" customWidth="1"/>
    <col min="2" max="2" width="38.7109375" style="212" customWidth="1"/>
    <col min="3" max="5" width="30.7109375" style="212" customWidth="1"/>
    <col min="6" max="6" width="60.7109375" style="216" customWidth="1"/>
    <col min="7" max="7" width="10.5703125" style="212" customWidth="1"/>
    <col min="8"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IF('BD_T.3.3_part_dem_esp_colec'!A10="","",MAX(Tabla_part_dem_esp_colec[[#All],[id_control]])+1)</f>
        <v>3</v>
      </c>
      <c r="G2" s="211"/>
      <c r="H2" s="211"/>
      <c r="I2" s="211"/>
      <c r="J2" s="211"/>
      <c r="K2" s="211"/>
      <c r="L2" s="211"/>
      <c r="M2" s="211"/>
      <c r="N2" s="211"/>
      <c r="O2" s="211"/>
    </row>
    <row r="3" spans="1:15" ht="38.1" customHeight="1">
      <c r="A3" s="211"/>
      <c r="B3" s="410" t="s">
        <v>229</v>
      </c>
      <c r="C3" s="411" t="s">
        <v>197</v>
      </c>
      <c r="D3" s="411"/>
      <c r="E3" s="411"/>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410"/>
      <c r="C4" s="411" t="s">
        <v>198</v>
      </c>
      <c r="D4" s="411"/>
      <c r="E4" s="411"/>
      <c r="F4" s="224" t="str">
        <f>IF(Control_expediente!E4="","",Control_expediente!E4)</f>
        <v>170071</v>
      </c>
      <c r="G4" s="211"/>
      <c r="H4" s="211"/>
      <c r="I4" s="211"/>
      <c r="J4" s="211"/>
      <c r="K4" s="211"/>
      <c r="L4" s="211"/>
      <c r="M4" s="211"/>
      <c r="N4" s="211"/>
      <c r="O4" s="211"/>
    </row>
    <row r="5" spans="1:15" ht="38.1" customHeight="1">
      <c r="A5" s="211"/>
      <c r="B5" s="147" t="s">
        <v>241</v>
      </c>
      <c r="C5" s="411" t="s">
        <v>242</v>
      </c>
      <c r="D5" s="411"/>
      <c r="E5" s="411"/>
      <c r="F5" s="229"/>
      <c r="G5" s="211"/>
      <c r="H5" s="211"/>
      <c r="I5" s="211"/>
      <c r="J5" s="211"/>
      <c r="K5" s="211"/>
      <c r="L5" s="211"/>
      <c r="M5" s="211"/>
      <c r="N5" s="211"/>
      <c r="O5" s="211"/>
    </row>
    <row r="6" spans="1:15" ht="38.1" customHeight="1">
      <c r="A6" s="211"/>
      <c r="B6" s="414"/>
      <c r="C6" s="411" t="s">
        <v>362</v>
      </c>
      <c r="D6" s="411"/>
      <c r="E6" s="411"/>
      <c r="F6" s="232"/>
      <c r="G6" s="211"/>
      <c r="H6" s="211"/>
      <c r="I6" s="211"/>
      <c r="J6" s="211"/>
      <c r="K6" s="211"/>
      <c r="L6" s="211"/>
      <c r="M6" s="211"/>
      <c r="N6" s="211"/>
      <c r="O6" s="211"/>
    </row>
    <row r="7" spans="1:15" ht="38.1" customHeight="1">
      <c r="A7" s="211"/>
      <c r="B7" s="414"/>
      <c r="C7" s="415" t="s">
        <v>363</v>
      </c>
      <c r="D7" s="415"/>
      <c r="E7" s="415"/>
      <c r="F7" s="157"/>
      <c r="G7" s="211"/>
      <c r="H7" s="211"/>
      <c r="I7" s="211"/>
      <c r="J7" s="211"/>
      <c r="K7" s="211"/>
      <c r="L7" s="211"/>
      <c r="M7" s="211"/>
      <c r="N7" s="211"/>
      <c r="O7" s="211"/>
    </row>
    <row r="8" spans="1:15" ht="38.1" customHeight="1">
      <c r="A8" s="211"/>
      <c r="B8" s="414"/>
      <c r="C8" s="411" t="s">
        <v>339</v>
      </c>
      <c r="D8" s="411"/>
      <c r="E8" s="411"/>
      <c r="F8" s="157"/>
      <c r="G8" s="211"/>
      <c r="H8" s="211"/>
      <c r="I8" s="211"/>
      <c r="J8" s="211"/>
      <c r="K8" s="211"/>
      <c r="L8" s="211"/>
      <c r="M8" s="211"/>
      <c r="N8" s="211"/>
      <c r="O8" s="211"/>
    </row>
    <row r="9" spans="1:15" ht="38.1" customHeight="1">
      <c r="A9" s="211"/>
      <c r="B9" s="414"/>
      <c r="C9" s="411" t="s">
        <v>434</v>
      </c>
      <c r="D9" s="412" t="s">
        <v>353</v>
      </c>
      <c r="E9" s="412"/>
      <c r="F9" s="157"/>
      <c r="G9" s="211"/>
      <c r="H9" s="211"/>
      <c r="I9" s="211"/>
      <c r="J9" s="211"/>
      <c r="K9" s="211"/>
      <c r="L9" s="211"/>
      <c r="M9" s="211"/>
      <c r="N9" s="211"/>
      <c r="O9" s="211"/>
    </row>
    <row r="10" spans="1:15" ht="38.1" customHeight="1">
      <c r="A10" s="211"/>
      <c r="B10" s="414"/>
      <c r="C10" s="411"/>
      <c r="D10" s="412" t="s">
        <v>354</v>
      </c>
      <c r="E10" s="412"/>
      <c r="F10" s="157"/>
      <c r="G10" s="211"/>
      <c r="H10" s="211"/>
      <c r="I10" s="211"/>
      <c r="J10" s="211"/>
      <c r="K10" s="211"/>
      <c r="L10" s="211"/>
      <c r="M10" s="211"/>
      <c r="N10" s="211"/>
      <c r="O10" s="211"/>
    </row>
    <row r="11" spans="1:15" ht="38.1" customHeight="1">
      <c r="A11" s="211"/>
      <c r="B11" s="414"/>
      <c r="C11" s="411"/>
      <c r="D11" s="421" t="s">
        <v>355</v>
      </c>
      <c r="E11" s="421"/>
      <c r="F11" s="157"/>
      <c r="G11" s="211"/>
      <c r="H11" s="211"/>
      <c r="I11" s="211"/>
      <c r="J11" s="211"/>
      <c r="K11" s="211"/>
      <c r="L11" s="211"/>
      <c r="M11" s="211"/>
      <c r="N11" s="211"/>
      <c r="O11" s="211"/>
    </row>
    <row r="12" spans="1:15" ht="38.1" customHeight="1">
      <c r="A12" s="211"/>
      <c r="B12" s="414"/>
      <c r="C12" s="411"/>
      <c r="D12" s="412" t="s">
        <v>431</v>
      </c>
      <c r="E12" s="412"/>
      <c r="F12" s="157"/>
      <c r="G12" s="211"/>
      <c r="H12" s="211"/>
      <c r="I12" s="211"/>
      <c r="J12" s="211"/>
      <c r="K12" s="211"/>
      <c r="L12" s="211"/>
      <c r="M12" s="211"/>
      <c r="N12" s="211"/>
      <c r="O12" s="211"/>
    </row>
    <row r="13" spans="1:15" ht="38.1" customHeight="1">
      <c r="A13" s="211"/>
      <c r="B13" s="414"/>
      <c r="C13" s="411"/>
      <c r="D13" s="412" t="s">
        <v>357</v>
      </c>
      <c r="E13" s="412"/>
      <c r="F13" s="157"/>
      <c r="G13" s="211"/>
      <c r="H13" s="211"/>
      <c r="I13" s="211"/>
      <c r="J13" s="211"/>
      <c r="K13" s="211"/>
      <c r="L13" s="211"/>
      <c r="M13" s="211"/>
      <c r="N13" s="211"/>
      <c r="O13" s="211"/>
    </row>
    <row r="14" spans="1:15" ht="38.1" customHeight="1">
      <c r="A14" s="211"/>
      <c r="B14" s="414"/>
      <c r="C14" s="411"/>
      <c r="D14" s="412" t="s">
        <v>358</v>
      </c>
      <c r="E14" s="412"/>
      <c r="F14" s="157"/>
      <c r="G14" s="211"/>
      <c r="H14" s="211"/>
      <c r="I14" s="211"/>
      <c r="J14" s="211"/>
      <c r="K14" s="211"/>
      <c r="L14" s="211"/>
      <c r="M14" s="211"/>
      <c r="N14" s="211"/>
      <c r="O14" s="211"/>
    </row>
    <row r="15" spans="1:15" ht="38.1" customHeight="1">
      <c r="A15" s="211"/>
      <c r="B15" s="414"/>
      <c r="C15" s="411"/>
      <c r="D15" s="412" t="s">
        <v>432</v>
      </c>
      <c r="E15" s="412"/>
      <c r="F15" s="157"/>
      <c r="G15" s="211"/>
      <c r="H15" s="211"/>
      <c r="I15" s="211"/>
      <c r="J15" s="211"/>
      <c r="K15" s="211"/>
      <c r="L15" s="211"/>
      <c r="M15" s="211"/>
      <c r="N15" s="211"/>
      <c r="O15" s="211"/>
    </row>
    <row r="16" spans="1:15" ht="38.1" customHeight="1">
      <c r="A16" s="211"/>
      <c r="B16" s="414"/>
      <c r="C16" s="411"/>
      <c r="D16" s="412" t="s">
        <v>360</v>
      </c>
      <c r="E16" s="412"/>
      <c r="F16" s="154" t="str">
        <f>IF(F17+F18+F19=0,"",F17+F18+F19)</f>
        <v/>
      </c>
      <c r="G16" s="211"/>
      <c r="H16" s="211"/>
      <c r="I16" s="211"/>
      <c r="J16" s="211"/>
      <c r="K16" s="211"/>
      <c r="L16" s="211"/>
      <c r="M16" s="211"/>
      <c r="N16" s="211"/>
      <c r="O16" s="211"/>
    </row>
    <row r="17" spans="1:15" ht="38.1" customHeight="1">
      <c r="A17" s="211"/>
      <c r="B17" s="414"/>
      <c r="C17" s="411"/>
      <c r="D17" s="412" t="s">
        <v>207</v>
      </c>
      <c r="E17" s="412"/>
      <c r="F17" s="157"/>
      <c r="G17" s="211"/>
      <c r="H17" s="211"/>
      <c r="I17" s="211"/>
      <c r="J17" s="211"/>
      <c r="K17" s="211"/>
      <c r="L17" s="211"/>
      <c r="M17" s="211"/>
      <c r="N17" s="211"/>
      <c r="O17" s="211"/>
    </row>
    <row r="18" spans="1:15" ht="38.1" customHeight="1">
      <c r="A18" s="211"/>
      <c r="B18" s="414"/>
      <c r="C18" s="411"/>
      <c r="D18" s="412" t="s">
        <v>208</v>
      </c>
      <c r="E18" s="412"/>
      <c r="F18" s="157"/>
      <c r="G18" s="211"/>
      <c r="H18" s="211"/>
      <c r="I18" s="211"/>
      <c r="J18" s="211"/>
      <c r="K18" s="211"/>
      <c r="L18" s="211"/>
      <c r="M18" s="211"/>
      <c r="N18" s="211"/>
      <c r="O18" s="211"/>
    </row>
    <row r="19" spans="1:15" ht="38.1" customHeight="1">
      <c r="A19" s="211"/>
      <c r="B19" s="414"/>
      <c r="C19" s="411"/>
      <c r="D19" s="412" t="s">
        <v>361</v>
      </c>
      <c r="E19" s="412"/>
      <c r="F19" s="157"/>
      <c r="G19" s="211"/>
      <c r="H19" s="211"/>
      <c r="I19" s="211"/>
      <c r="J19" s="211"/>
      <c r="K19" s="211"/>
      <c r="L19" s="211"/>
      <c r="M19" s="211"/>
      <c r="N19" s="211"/>
      <c r="O19" s="211"/>
    </row>
    <row r="20" spans="1:15" ht="38.1" customHeight="1">
      <c r="A20" s="211"/>
      <c r="B20" s="414"/>
      <c r="C20" s="411" t="s">
        <v>364</v>
      </c>
      <c r="D20" s="412" t="s">
        <v>365</v>
      </c>
      <c r="E20" s="412"/>
      <c r="F20" s="157"/>
      <c r="G20" s="211"/>
      <c r="H20" s="211"/>
      <c r="I20" s="211"/>
      <c r="J20" s="211"/>
      <c r="K20" s="211"/>
      <c r="L20" s="211"/>
      <c r="M20" s="211"/>
      <c r="N20" s="211"/>
      <c r="O20" s="211"/>
    </row>
    <row r="21" spans="1:15" ht="38.1" customHeight="1">
      <c r="A21" s="211"/>
      <c r="B21" s="414"/>
      <c r="C21" s="411"/>
      <c r="D21" s="412" t="s">
        <v>349</v>
      </c>
      <c r="E21" s="412"/>
      <c r="F21" s="157"/>
      <c r="G21" s="211"/>
      <c r="H21" s="211"/>
      <c r="I21" s="211"/>
      <c r="J21" s="211"/>
      <c r="K21" s="211"/>
      <c r="L21" s="211"/>
      <c r="M21" s="211"/>
      <c r="N21" s="211"/>
      <c r="O21" s="211"/>
    </row>
    <row r="22" spans="1:15" ht="38.1" customHeight="1">
      <c r="A22" s="211"/>
      <c r="B22" s="414"/>
      <c r="C22" s="411"/>
      <c r="D22" s="412" t="s">
        <v>367</v>
      </c>
      <c r="E22" s="412"/>
      <c r="F22" s="157"/>
      <c r="G22" s="211"/>
      <c r="H22" s="211"/>
      <c r="I22" s="211"/>
      <c r="J22" s="211"/>
      <c r="K22" s="211"/>
      <c r="L22" s="211"/>
      <c r="M22" s="211"/>
      <c r="N22" s="211"/>
      <c r="O22" s="211"/>
    </row>
    <row r="23" spans="1:15" ht="38.1" customHeight="1">
      <c r="A23" s="211"/>
      <c r="B23" s="414"/>
      <c r="C23" s="411"/>
      <c r="D23" s="411" t="s">
        <v>368</v>
      </c>
      <c r="E23" s="144" t="s">
        <v>369</v>
      </c>
      <c r="F23" s="157"/>
      <c r="G23" s="211"/>
      <c r="H23" s="211"/>
      <c r="I23" s="211"/>
      <c r="J23" s="211"/>
      <c r="K23" s="211"/>
      <c r="L23" s="211"/>
      <c r="M23" s="211"/>
      <c r="N23" s="211"/>
      <c r="O23" s="211"/>
    </row>
    <row r="24" spans="1:15" ht="38.1" customHeight="1">
      <c r="A24" s="211"/>
      <c r="B24" s="414"/>
      <c r="C24" s="411"/>
      <c r="D24" s="411"/>
      <c r="E24" s="144" t="s">
        <v>370</v>
      </c>
      <c r="F24" s="157"/>
      <c r="G24" s="211"/>
      <c r="H24" s="211"/>
      <c r="I24" s="211"/>
      <c r="J24" s="211"/>
      <c r="K24" s="211"/>
      <c r="L24" s="211"/>
      <c r="M24" s="211"/>
      <c r="N24" s="211"/>
      <c r="O24" s="211"/>
    </row>
    <row r="25" spans="1:15" ht="38.1" customHeight="1">
      <c r="A25" s="211"/>
      <c r="B25" s="414"/>
      <c r="C25" s="411"/>
      <c r="D25" s="411"/>
      <c r="E25" s="144" t="s">
        <v>371</v>
      </c>
      <c r="F25" s="157"/>
      <c r="G25" s="211"/>
      <c r="H25" s="211"/>
      <c r="I25" s="211"/>
      <c r="J25" s="211"/>
      <c r="K25" s="211"/>
      <c r="L25" s="211"/>
      <c r="M25" s="211"/>
      <c r="N25" s="211"/>
      <c r="O25" s="211"/>
    </row>
    <row r="26" spans="1:15" ht="38.1" customHeight="1">
      <c r="A26" s="211"/>
      <c r="B26" s="414"/>
      <c r="C26" s="411"/>
      <c r="D26" s="411"/>
      <c r="E26" s="144" t="s">
        <v>215</v>
      </c>
      <c r="F26" s="157"/>
      <c r="G26" s="211"/>
      <c r="H26" s="211"/>
      <c r="I26" s="211"/>
      <c r="J26" s="211"/>
      <c r="K26" s="211"/>
      <c r="L26" s="211"/>
      <c r="M26" s="211"/>
      <c r="N26" s="211"/>
      <c r="O26" s="211"/>
    </row>
    <row r="27" spans="1:15" ht="38.1" customHeight="1">
      <c r="A27" s="211"/>
      <c r="B27" s="414"/>
      <c r="C27" s="411"/>
      <c r="D27" s="411"/>
      <c r="E27" s="144" t="s">
        <v>372</v>
      </c>
      <c r="F27" s="157"/>
      <c r="G27" s="211"/>
      <c r="H27" s="211"/>
      <c r="I27" s="211"/>
      <c r="J27" s="211"/>
      <c r="K27" s="211"/>
      <c r="L27" s="211"/>
      <c r="M27" s="211"/>
      <c r="N27" s="211"/>
      <c r="O27" s="211"/>
    </row>
    <row r="28" spans="1:15" ht="38.1" customHeight="1">
      <c r="A28" s="211"/>
      <c r="B28" s="414"/>
      <c r="C28" s="411"/>
      <c r="D28" s="411"/>
      <c r="E28" s="144" t="s">
        <v>373</v>
      </c>
      <c r="F28" s="157"/>
      <c r="G28" s="211"/>
      <c r="H28" s="211"/>
      <c r="I28" s="211"/>
      <c r="J28" s="211"/>
      <c r="K28" s="211"/>
      <c r="L28" s="211"/>
      <c r="M28" s="211"/>
      <c r="N28" s="211"/>
      <c r="O28" s="211"/>
    </row>
    <row r="29" spans="1:15" ht="38.1" customHeight="1">
      <c r="A29" s="211"/>
      <c r="B29" s="414"/>
      <c r="C29" s="411"/>
      <c r="D29" s="411"/>
      <c r="E29" s="144" t="s">
        <v>211</v>
      </c>
      <c r="F29" s="154" t="str">
        <f>IF(F28="","",VLOOKUP(F28,Catálogos!BC:BF,2,FALSE ))</f>
        <v/>
      </c>
      <c r="G29" s="211"/>
      <c r="H29" s="211"/>
      <c r="I29" s="211"/>
      <c r="J29" s="211"/>
      <c r="K29" s="211"/>
      <c r="L29" s="211"/>
      <c r="M29" s="211"/>
      <c r="N29" s="211"/>
      <c r="O29" s="211"/>
    </row>
    <row r="30" spans="1:15" ht="38.1" customHeight="1">
      <c r="A30" s="211"/>
      <c r="B30" s="414"/>
      <c r="C30" s="411"/>
      <c r="D30" s="411"/>
      <c r="E30" s="144" t="s">
        <v>374</v>
      </c>
      <c r="F30" s="157"/>
      <c r="G30" s="211"/>
      <c r="H30" s="211"/>
      <c r="I30" s="211"/>
      <c r="J30" s="211"/>
      <c r="K30" s="211"/>
      <c r="L30" s="211"/>
      <c r="M30" s="211"/>
      <c r="N30" s="211"/>
      <c r="O30" s="211"/>
    </row>
    <row r="31" spans="1:15" ht="38.1" customHeight="1">
      <c r="A31" s="211"/>
      <c r="B31" s="414"/>
      <c r="C31" s="411"/>
      <c r="D31" s="411"/>
      <c r="E31" s="144" t="s">
        <v>213</v>
      </c>
      <c r="F31" s="154" t="str">
        <f>IFERROR(IF(F30="","",IF(Validaciones!D7="","",VLOOKUP(Validaciones!D7,Catálogos!BB:BF,5,FALSE))),"")</f>
        <v/>
      </c>
      <c r="G31" s="211"/>
      <c r="H31" s="211"/>
      <c r="I31" s="211"/>
      <c r="J31" s="211"/>
      <c r="K31" s="211"/>
      <c r="L31" s="211"/>
      <c r="M31" s="211"/>
      <c r="N31" s="211"/>
      <c r="O31" s="211"/>
    </row>
    <row r="32" spans="1:15" ht="38.1" customHeight="1">
      <c r="A32" s="211"/>
      <c r="B32" s="414"/>
      <c r="C32" s="411"/>
      <c r="D32" s="411"/>
      <c r="E32" s="144" t="s">
        <v>216</v>
      </c>
      <c r="F32" s="157"/>
      <c r="G32" s="211"/>
      <c r="H32" s="211"/>
      <c r="I32" s="211"/>
      <c r="J32" s="211"/>
      <c r="K32" s="211"/>
      <c r="L32" s="211"/>
      <c r="M32" s="211"/>
      <c r="N32" s="211"/>
      <c r="O32" s="211"/>
    </row>
    <row r="33" spans="1:15" ht="38.1" customHeight="1">
      <c r="A33" s="211"/>
      <c r="B33" s="414"/>
      <c r="C33" s="411"/>
      <c r="D33" s="411"/>
      <c r="E33" s="144" t="s">
        <v>217</v>
      </c>
      <c r="F33" s="157" t="s">
        <v>217</v>
      </c>
      <c r="G33" s="211"/>
      <c r="H33" s="211"/>
      <c r="I33" s="211"/>
      <c r="J33" s="211"/>
      <c r="K33" s="211"/>
      <c r="L33" s="211"/>
      <c r="M33" s="211"/>
      <c r="N33" s="211"/>
      <c r="O33" s="211"/>
    </row>
    <row r="34" spans="1:15" ht="38.1" customHeight="1">
      <c r="A34" s="211"/>
      <c r="B34" s="414"/>
      <c r="C34" s="411"/>
      <c r="D34" s="411"/>
      <c r="E34" s="144" t="s">
        <v>218</v>
      </c>
      <c r="F34" s="157"/>
      <c r="G34" s="211"/>
      <c r="H34" s="211"/>
      <c r="I34" s="211"/>
      <c r="J34" s="211"/>
      <c r="K34" s="211"/>
      <c r="L34" s="211"/>
      <c r="M34" s="211"/>
      <c r="N34" s="211"/>
      <c r="O34" s="211"/>
    </row>
    <row r="35" spans="1:15" ht="38.1" customHeight="1">
      <c r="A35" s="211"/>
      <c r="B35" s="413" t="s">
        <v>240</v>
      </c>
      <c r="C35" s="413"/>
      <c r="D35" s="413"/>
      <c r="E35" s="413"/>
      <c r="F35" s="162"/>
      <c r="G35" s="211"/>
      <c r="H35" s="211"/>
      <c r="I35" s="211"/>
      <c r="J35" s="211"/>
      <c r="K35" s="211"/>
      <c r="L35" s="211"/>
      <c r="M35" s="211"/>
      <c r="N35" s="211"/>
      <c r="O35" s="211"/>
    </row>
  </sheetData>
  <sheetProtection algorithmName="SHA-512" hashValue="EI79YW2426mvMfRPjPz+8QecKxZF+ReGceK4s8BxQoarBVUSNFupEpmcq33KelaiJRgHAWw+eUmPHrVaCFG7HQ==" saltValue="ufbisDLlEK42FPZN2raQSw==" spinCount="100000" sheet="1" objects="1" scenarios="1"/>
  <mergeCells count="27">
    <mergeCell ref="B35:E35"/>
    <mergeCell ref="D15:E15"/>
    <mergeCell ref="D16:E16"/>
    <mergeCell ref="D17:E17"/>
    <mergeCell ref="D18:E18"/>
    <mergeCell ref="D19:E19"/>
    <mergeCell ref="C20:C34"/>
    <mergeCell ref="D20:E20"/>
    <mergeCell ref="D21:E21"/>
    <mergeCell ref="D22:E22"/>
    <mergeCell ref="D23:D34"/>
    <mergeCell ref="D14:E14"/>
    <mergeCell ref="B2:E2"/>
    <mergeCell ref="B3:B4"/>
    <mergeCell ref="C3:E3"/>
    <mergeCell ref="C4:E4"/>
    <mergeCell ref="C5:E5"/>
    <mergeCell ref="B6:B34"/>
    <mergeCell ref="C6:E6"/>
    <mergeCell ref="C7:E7"/>
    <mergeCell ref="C8:E8"/>
    <mergeCell ref="C9:C19"/>
    <mergeCell ref="D9:E9"/>
    <mergeCell ref="D10:E10"/>
    <mergeCell ref="D11:E11"/>
    <mergeCell ref="D12:E12"/>
    <mergeCell ref="D13:E13"/>
  </mergeCells>
  <conditionalFormatting sqref="F4">
    <cfRule type="expression" dxfId="1378" priority="3">
      <formula>$F$3=""</formula>
    </cfRule>
  </conditionalFormatting>
  <conditionalFormatting sqref="F9:F34">
    <cfRule type="expression" dxfId="1377" priority="4">
      <formula>$F$7="Otro"</formula>
    </cfRule>
    <cfRule type="expression" dxfId="1376" priority="5">
      <formula>$F$7=""</formula>
    </cfRule>
  </conditionalFormatting>
  <conditionalFormatting sqref="F21:F34">
    <cfRule type="expression" dxfId="1375" priority="8">
      <formula>$F$20=""</formula>
    </cfRule>
  </conditionalFormatting>
  <conditionalFormatting sqref="F14:F15">
    <cfRule type="expression" dxfId="1374" priority="9">
      <formula>$F$13=""</formula>
    </cfRule>
    <cfRule type="expression" dxfId="1373" priority="16">
      <formula>$F$13="No"</formula>
    </cfRule>
  </conditionalFormatting>
  <conditionalFormatting sqref="F12">
    <cfRule type="expression" dxfId="1372" priority="10">
      <formula>$F$11=""</formula>
    </cfRule>
    <cfRule type="expression" dxfId="1371" priority="17">
      <formula>OR($F11="Gremial",$F11="De empresa",$F11="Industrial",$F11="Nacional de industria",$F11="De oficios varios")</formula>
    </cfRule>
  </conditionalFormatting>
  <conditionalFormatting sqref="F22:F34">
    <cfRule type="expression" dxfId="1370" priority="11">
      <formula>$F$20="Persona física"</formula>
    </cfRule>
  </conditionalFormatting>
  <conditionalFormatting sqref="F9:F19">
    <cfRule type="expression" dxfId="1369" priority="12">
      <formula>$F$7="Patrón"</formula>
    </cfRule>
  </conditionalFormatting>
  <conditionalFormatting sqref="F9:F15 F20:F34">
    <cfRule type="expression" dxfId="1368" priority="13">
      <formula>$F$7="Coalición de trabajadores"</formula>
    </cfRule>
  </conditionalFormatting>
  <conditionalFormatting sqref="F15">
    <cfRule type="expression" priority="14">
      <formula>$F$14= "Otra organización obrera (especifique)"</formula>
    </cfRule>
    <cfRule type="expression" dxfId="1367" priority="15">
      <formula>$F$13="Sí"</formula>
    </cfRule>
  </conditionalFormatting>
  <conditionalFormatting sqref="F20:F34">
    <cfRule type="expression" dxfId="1366" priority="19">
      <formula>$F$7="Sindicato"</formula>
    </cfRule>
  </conditionalFormatting>
  <conditionalFormatting sqref="F29">
    <cfRule type="expression" dxfId="1365" priority="2">
      <formula>$F$28=""</formula>
    </cfRule>
  </conditionalFormatting>
  <conditionalFormatting sqref="F31">
    <cfRule type="expression" dxfId="1364" priority="1">
      <formula>$F$30=""</formula>
    </cfRule>
  </conditionalFormatting>
  <dataValidations count="7">
    <dataValidation allowBlank="1" showInputMessage="1" showErrorMessage="1" promptTitle="Demandado" prompt="Para regresar a la tabla general, dé click aquí." sqref="C7:E7" xr:uid="{00000000-0002-0000-0C00-000000000000}"/>
    <dataValidation type="whole" allowBlank="1" showInputMessage="1" showErrorMessage="1" sqref="F6" xr:uid="{00000000-0002-0000-0C00-000001000000}">
      <formula1>1</formula1>
      <formula2>5000</formula2>
    </dataValidation>
    <dataValidation type="list" allowBlank="1" showInputMessage="1" showErrorMessage="1" sqref="F7" xr:uid="{00000000-0002-0000-0C00-000002000000}">
      <formula1>"Sindicato, Coalición de trabajadores, Patrón, Otro"</formula1>
    </dataValidation>
    <dataValidation type="list" allowBlank="1" showInputMessage="1" showErrorMessage="1" sqref="F11" xr:uid="{00000000-0002-0000-0C00-000003000000}">
      <formula1>"Gremial, De empresa,Industrial, Nacional de industria, De oficios varios, Otro tipo de sindicato (especifique)"</formula1>
    </dataValidation>
    <dataValidation type="list" allowBlank="1" showInputMessage="1" showErrorMessage="1" sqref="F13" xr:uid="{00000000-0002-0000-0C00-000004000000}">
      <formula1>"Sí, No"</formula1>
    </dataValidation>
    <dataValidation type="list" allowBlank="1" showInputMessage="1" showErrorMessage="1" sqref="F20" xr:uid="{00000000-0002-0000-0C00-000005000000}">
      <formula1>"Persona física, Persona moral"</formula1>
    </dataValidation>
    <dataValidation type="list" allowBlank="1" showInputMessage="1" showErrorMessage="1" sqref="F30" xr:uid="{00000000-0002-0000-0C00-000006000000}">
      <formula1>INDIRECT($F28)</formula1>
    </dataValidation>
  </dataValidations>
  <hyperlinks>
    <hyperlink ref="C7:E7" location="T.3.1_esp_colec!AX3" display="Demandado" xr:uid="{00000000-0004-0000-0C00-000000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0368" r:id="rId4" name="btnEliminar">
          <controlPr defaultSize="0" disabled="1" autoLine="0" r:id="rId5">
            <anchor moveWithCells="1">
              <from>
                <xdr:col>10</xdr:col>
                <xdr:colOff>733425</xdr:colOff>
                <xdr:row>6</xdr:row>
                <xdr:rowOff>66675</xdr:rowOff>
              </from>
              <to>
                <xdr:col>13</xdr:col>
                <xdr:colOff>9525</xdr:colOff>
                <xdr:row>7</xdr:row>
                <xdr:rowOff>228600</xdr:rowOff>
              </to>
            </anchor>
          </controlPr>
        </control>
      </mc:Choice>
      <mc:Fallback>
        <control shapeId="100368" r:id="rId4" name="btnEliminar"/>
      </mc:Fallback>
    </mc:AlternateContent>
    <mc:AlternateContent xmlns:mc="http://schemas.openxmlformats.org/markup-compatibility/2006">
      <mc:Choice Requires="x14">
        <control shapeId="100358" r:id="rId6" name="btnLimpiar">
          <controlPr defaultSize="0" autoLine="0" r:id="rId7">
            <anchor moveWithCells="1">
              <from>
                <xdr:col>8</xdr:col>
                <xdr:colOff>95250</xdr:colOff>
                <xdr:row>6</xdr:row>
                <xdr:rowOff>76200</xdr:rowOff>
              </from>
              <to>
                <xdr:col>10</xdr:col>
                <xdr:colOff>133350</xdr:colOff>
                <xdr:row>7</xdr:row>
                <xdr:rowOff>228600</xdr:rowOff>
              </to>
            </anchor>
          </controlPr>
        </control>
      </mc:Choice>
      <mc:Fallback>
        <control shapeId="100358" r:id="rId6" name="btnLimpiar"/>
      </mc:Fallback>
    </mc:AlternateContent>
    <mc:AlternateContent xmlns:mc="http://schemas.openxmlformats.org/markup-compatibility/2006">
      <mc:Choice Requires="x14">
        <control shapeId="100357" r:id="rId8" name="btnGuardar">
          <controlPr defaultSize="0" autoLine="0" r:id="rId9">
            <anchor moveWithCells="1">
              <from>
                <xdr:col>7</xdr:col>
                <xdr:colOff>47625</xdr:colOff>
                <xdr:row>4</xdr:row>
                <xdr:rowOff>133350</xdr:rowOff>
              </from>
              <to>
                <xdr:col>9</xdr:col>
                <xdr:colOff>85725</xdr:colOff>
                <xdr:row>5</xdr:row>
                <xdr:rowOff>285750</xdr:rowOff>
              </to>
            </anchor>
          </controlPr>
        </control>
      </mc:Choice>
      <mc:Fallback>
        <control shapeId="100357" r:id="rId8" name="btnGuardar"/>
      </mc:Fallback>
    </mc:AlternateContent>
    <mc:AlternateContent xmlns:mc="http://schemas.openxmlformats.org/markup-compatibility/2006">
      <mc:Choice Requires="x14">
        <control shapeId="100356" r:id="rId10" name="btnEditar">
          <controlPr defaultSize="0" disabled="1" autoLine="0" r:id="rId11">
            <anchor moveWithCells="1">
              <from>
                <xdr:col>9</xdr:col>
                <xdr:colOff>304800</xdr:colOff>
                <xdr:row>4</xdr:row>
                <xdr:rowOff>133350</xdr:rowOff>
              </from>
              <to>
                <xdr:col>11</xdr:col>
                <xdr:colOff>342900</xdr:colOff>
                <xdr:row>5</xdr:row>
                <xdr:rowOff>285750</xdr:rowOff>
              </to>
            </anchor>
          </controlPr>
        </control>
      </mc:Choice>
      <mc:Fallback>
        <control shapeId="100356" r:id="rId10" name="btnEditar"/>
      </mc:Fallback>
    </mc:AlternateContent>
    <mc:AlternateContent xmlns:mc="http://schemas.openxmlformats.org/markup-compatibility/2006">
      <mc:Choice Requires="x14">
        <control shapeId="100355" r:id="rId12" name="btnBuscar">
          <controlPr defaultSize="0" autoLine="0" r:id="rId13">
            <anchor moveWithCells="1">
              <from>
                <xdr:col>11</xdr:col>
                <xdr:colOff>542925</xdr:colOff>
                <xdr:row>4</xdr:row>
                <xdr:rowOff>133350</xdr:rowOff>
              </from>
              <to>
                <xdr:col>13</xdr:col>
                <xdr:colOff>581025</xdr:colOff>
                <xdr:row>5</xdr:row>
                <xdr:rowOff>285750</xdr:rowOff>
              </to>
            </anchor>
          </controlPr>
        </control>
      </mc:Choice>
      <mc:Fallback>
        <control shapeId="100355" r:id="rId12" name="btnBuscar"/>
      </mc:Fallback>
    </mc:AlternateContent>
    <mc:AlternateContent xmlns:mc="http://schemas.openxmlformats.org/markup-compatibility/2006">
      <mc:Choice Requires="x14">
        <control shapeId="100360" r:id="rId14" name="Group Box 8">
          <controlPr defaultSize="0" autoFill="0" autoPict="0">
            <anchor moveWithCells="1">
              <from>
                <xdr:col>6</xdr:col>
                <xdr:colOff>476250</xdr:colOff>
                <xdr:row>3</xdr:row>
                <xdr:rowOff>466725</xdr:rowOff>
              </from>
              <to>
                <xdr:col>14</xdr:col>
                <xdr:colOff>28575</xdr:colOff>
                <xdr:row>7</xdr:row>
                <xdr:rowOff>400050</xdr:rowOff>
              </to>
            </anchor>
          </controlPr>
        </control>
      </mc:Choice>
    </mc:AlternateContent>
    <mc:AlternateContent xmlns:mc="http://schemas.openxmlformats.org/markup-compatibility/2006">
      <mc:Choice Requires="x14">
        <control shapeId="100362" r:id="rId15" name="Group Box 10">
          <controlPr defaultSize="0" autoFill="0" autoPict="0">
            <anchor moveWithCells="1">
              <from>
                <xdr:col>9</xdr:col>
                <xdr:colOff>361950</xdr:colOff>
                <xdr:row>12</xdr:row>
                <xdr:rowOff>28575</xdr:rowOff>
              </from>
              <to>
                <xdr:col>11</xdr:col>
                <xdr:colOff>276225</xdr:colOff>
                <xdr:row>13</xdr:row>
                <xdr:rowOff>238125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C00-000007000000}">
          <x14:formula1>
            <xm:f>Catálogos!$Y$2:$Y$9</xm:f>
          </x14:formula1>
          <xm:sqref>F14</xm:sqref>
        </x14:dataValidation>
        <x14:dataValidation type="list" allowBlank="1" showInputMessage="1" showErrorMessage="1" xr:uid="{00000000-0002-0000-0C00-000008000000}">
          <x14:formula1>
            <xm:f>Catálogos!$A$2:$A$33</xm:f>
          </x14:formula1>
          <xm:sqref>F28</xm:sqref>
        </x14:dataValidation>
        <x14:dataValidation type="list" allowBlank="1" showInputMessage="1" showErrorMessage="1" xr:uid="{00000000-0002-0000-0C00-000009000000}">
          <x14:formula1>
            <xm:f>Catálogos!$S$2:$S$6</xm:f>
          </x14:formula1>
          <xm:sqref>F8</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Hoja20">
    <tabColor rgb="FF002060"/>
  </sheetPr>
  <dimension ref="A1:O55"/>
  <sheetViews>
    <sheetView showGridLines="0" topLeftCell="B1" zoomScale="85" zoomScaleNormal="85" workbookViewId="0">
      <selection activeCell="F51" sqref="F51"/>
    </sheetView>
  </sheetViews>
  <sheetFormatPr baseColWidth="10" defaultColWidth="11.42578125" defaultRowHeight="14.25"/>
  <cols>
    <col min="1" max="1" width="4.140625" style="212" customWidth="1"/>
    <col min="2" max="5" width="30.7109375" style="212" customWidth="1"/>
    <col min="6" max="6" width="60.7109375" style="216" customWidth="1"/>
    <col min="7"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IF('BD_T.4.1_huelga'!A10="","",MAX(Tabla_huelga[[#All],[id_control]])+1)</f>
        <v>15</v>
      </c>
      <c r="G2" s="211"/>
      <c r="H2" s="211"/>
      <c r="I2" s="211"/>
      <c r="J2" s="211"/>
      <c r="K2" s="211"/>
      <c r="L2" s="211"/>
      <c r="M2" s="211"/>
      <c r="N2" s="211"/>
      <c r="O2" s="211"/>
    </row>
    <row r="3" spans="1:15" ht="38.1" customHeight="1">
      <c r="A3" s="211"/>
      <c r="B3" s="413" t="s">
        <v>229</v>
      </c>
      <c r="C3" s="411" t="s">
        <v>197</v>
      </c>
      <c r="D3" s="411"/>
      <c r="E3" s="411"/>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413"/>
      <c r="C4" s="411" t="s">
        <v>198</v>
      </c>
      <c r="D4" s="411"/>
      <c r="E4" s="411"/>
      <c r="F4" s="224" t="str">
        <f>IF(Control_expediente!E4="","",Control_expediente!E4)</f>
        <v>170071</v>
      </c>
      <c r="G4" s="211"/>
      <c r="H4" s="211"/>
      <c r="I4" s="211"/>
      <c r="J4" s="211"/>
      <c r="K4" s="211"/>
      <c r="L4" s="211"/>
      <c r="M4" s="211"/>
      <c r="N4" s="211"/>
      <c r="O4" s="211"/>
    </row>
    <row r="5" spans="1:15" ht="38.1" customHeight="1">
      <c r="A5" s="211"/>
      <c r="B5" s="413" t="s">
        <v>241</v>
      </c>
      <c r="C5" s="411" t="s">
        <v>242</v>
      </c>
      <c r="D5" s="411"/>
      <c r="E5" s="411"/>
      <c r="F5" s="229"/>
      <c r="G5" s="211"/>
      <c r="H5" s="211"/>
      <c r="I5" s="211"/>
      <c r="J5" s="211"/>
      <c r="K5" s="211"/>
      <c r="L5" s="211"/>
      <c r="M5" s="211"/>
      <c r="N5" s="211"/>
      <c r="O5" s="211"/>
    </row>
    <row r="6" spans="1:15" ht="38.1" customHeight="1">
      <c r="A6" s="211"/>
      <c r="B6" s="413"/>
      <c r="C6" s="411" t="s">
        <v>244</v>
      </c>
      <c r="D6" s="411"/>
      <c r="E6" s="411"/>
      <c r="F6" s="159"/>
      <c r="G6" s="211"/>
      <c r="H6" s="211"/>
      <c r="I6" s="211"/>
      <c r="J6" s="211"/>
      <c r="K6" s="211"/>
      <c r="L6" s="211"/>
      <c r="M6" s="211"/>
      <c r="N6" s="211"/>
      <c r="O6" s="211"/>
    </row>
    <row r="7" spans="1:15" ht="38.1" customHeight="1">
      <c r="A7" s="211"/>
      <c r="B7" s="413"/>
      <c r="C7" s="411" t="s">
        <v>245</v>
      </c>
      <c r="D7" s="411"/>
      <c r="E7" s="411"/>
      <c r="F7" s="157"/>
      <c r="G7" s="211"/>
      <c r="H7" s="211"/>
      <c r="I7" s="211"/>
      <c r="J7" s="211"/>
      <c r="K7" s="211"/>
      <c r="L7" s="211"/>
      <c r="M7" s="211"/>
      <c r="N7" s="211"/>
      <c r="O7" s="211"/>
    </row>
    <row r="8" spans="1:15" ht="38.1" customHeight="1">
      <c r="A8" s="211"/>
      <c r="B8" s="413"/>
      <c r="C8" s="411" t="s">
        <v>249</v>
      </c>
      <c r="D8" s="411"/>
      <c r="E8" s="411"/>
      <c r="F8" s="157"/>
      <c r="G8" s="211"/>
      <c r="H8" s="211"/>
      <c r="I8" s="211"/>
      <c r="J8" s="211"/>
      <c r="K8" s="211"/>
      <c r="L8" s="211"/>
      <c r="M8" s="211"/>
      <c r="N8" s="211"/>
      <c r="O8" s="211"/>
    </row>
    <row r="9" spans="1:15" ht="38.1" customHeight="1">
      <c r="A9" s="211"/>
      <c r="B9" s="413"/>
      <c r="C9" s="411" t="s">
        <v>250</v>
      </c>
      <c r="D9" s="411"/>
      <c r="E9" s="411"/>
      <c r="F9" s="157"/>
      <c r="G9" s="211"/>
      <c r="H9" s="211"/>
      <c r="I9" s="211"/>
      <c r="J9" s="211"/>
      <c r="K9" s="211"/>
      <c r="L9" s="211"/>
      <c r="M9" s="211"/>
      <c r="N9" s="211"/>
      <c r="O9" s="211"/>
    </row>
    <row r="10" spans="1:15" ht="38.1" customHeight="1">
      <c r="A10" s="211"/>
      <c r="B10" s="413"/>
      <c r="C10" s="411" t="s">
        <v>251</v>
      </c>
      <c r="D10" s="411"/>
      <c r="E10" s="411"/>
      <c r="F10" s="157"/>
      <c r="G10" s="211"/>
      <c r="H10" s="211"/>
      <c r="I10" s="211"/>
      <c r="J10" s="211"/>
      <c r="K10" s="211"/>
      <c r="L10" s="211"/>
      <c r="M10" s="211"/>
      <c r="N10" s="211"/>
      <c r="O10" s="211"/>
    </row>
    <row r="11" spans="1:15" ht="38.1" customHeight="1">
      <c r="A11" s="211"/>
      <c r="B11" s="413"/>
      <c r="C11" s="411" t="s">
        <v>252</v>
      </c>
      <c r="D11" s="411"/>
      <c r="E11" s="144" t="s">
        <v>211</v>
      </c>
      <c r="F11" s="154" t="str">
        <f>IF(F12="","",VLOOKUP(F12,Catálogos!BC:BF,2,FALSE))</f>
        <v/>
      </c>
      <c r="G11" s="211"/>
      <c r="H11" s="211"/>
      <c r="I11" s="211"/>
      <c r="J11" s="211"/>
      <c r="K11" s="211"/>
      <c r="L11" s="211"/>
      <c r="M11" s="211"/>
      <c r="N11" s="211"/>
      <c r="O11" s="211"/>
    </row>
    <row r="12" spans="1:15" ht="38.1" customHeight="1">
      <c r="A12" s="211"/>
      <c r="B12" s="413"/>
      <c r="C12" s="411"/>
      <c r="D12" s="411"/>
      <c r="E12" s="144" t="s">
        <v>212</v>
      </c>
      <c r="F12" s="157"/>
      <c r="G12" s="211"/>
      <c r="H12" s="211"/>
      <c r="I12" s="211"/>
      <c r="J12" s="211"/>
      <c r="K12" s="211"/>
      <c r="L12" s="211"/>
      <c r="M12" s="211"/>
      <c r="N12" s="211"/>
      <c r="O12" s="211"/>
    </row>
    <row r="13" spans="1:15" ht="38.1" customHeight="1">
      <c r="A13" s="211"/>
      <c r="B13" s="413"/>
      <c r="C13" s="411" t="s">
        <v>253</v>
      </c>
      <c r="D13" s="411"/>
      <c r="E13" s="144" t="s">
        <v>213</v>
      </c>
      <c r="F13" s="154" t="str">
        <f>IFERROR(IF(F14="","",IF(Validaciones!D8="","",VLOOKUP(Validaciones!D8,Catálogos!BB:BF,5,FALSE))),"")</f>
        <v/>
      </c>
      <c r="G13" s="211"/>
      <c r="H13" s="211"/>
      <c r="I13" s="211"/>
      <c r="J13" s="211"/>
      <c r="K13" s="211"/>
      <c r="L13" s="211"/>
      <c r="M13" s="211"/>
      <c r="N13" s="211"/>
      <c r="O13" s="211"/>
    </row>
    <row r="14" spans="1:15" ht="38.1" customHeight="1">
      <c r="A14" s="211"/>
      <c r="B14" s="413"/>
      <c r="C14" s="411"/>
      <c r="D14" s="411"/>
      <c r="E14" s="144" t="s">
        <v>214</v>
      </c>
      <c r="F14" s="157"/>
      <c r="G14" s="211"/>
      <c r="H14" s="211"/>
      <c r="I14" s="211"/>
      <c r="J14" s="211"/>
      <c r="K14" s="211"/>
      <c r="L14" s="211"/>
      <c r="M14" s="211"/>
      <c r="N14" s="211"/>
      <c r="O14" s="211"/>
    </row>
    <row r="15" spans="1:15" ht="38.1" customHeight="1">
      <c r="A15" s="211"/>
      <c r="B15" s="413"/>
      <c r="C15" s="422" t="s">
        <v>437</v>
      </c>
      <c r="D15" s="423"/>
      <c r="E15" s="143" t="s">
        <v>438</v>
      </c>
      <c r="F15" s="157"/>
      <c r="G15" s="211"/>
      <c r="H15" s="211"/>
      <c r="I15" s="211"/>
      <c r="J15" s="211"/>
      <c r="K15" s="211"/>
      <c r="L15" s="211"/>
      <c r="M15" s="211"/>
      <c r="N15" s="211"/>
      <c r="O15" s="211"/>
    </row>
    <row r="16" spans="1:15" ht="38.1" customHeight="1">
      <c r="A16" s="211"/>
      <c r="B16" s="413"/>
      <c r="C16" s="424"/>
      <c r="D16" s="425"/>
      <c r="E16" s="143" t="s">
        <v>439</v>
      </c>
      <c r="F16" s="157"/>
      <c r="G16" s="211"/>
      <c r="H16" s="211"/>
      <c r="I16" s="211"/>
      <c r="J16" s="211"/>
      <c r="K16" s="211"/>
      <c r="L16" s="211"/>
      <c r="M16" s="211"/>
      <c r="N16" s="211"/>
      <c r="O16" s="211"/>
    </row>
    <row r="17" spans="1:15" ht="38.1" customHeight="1">
      <c r="A17" s="211"/>
      <c r="B17" s="413"/>
      <c r="C17" s="424"/>
      <c r="D17" s="425"/>
      <c r="E17" s="143" t="s">
        <v>440</v>
      </c>
      <c r="F17" s="157"/>
      <c r="G17" s="211"/>
      <c r="H17" s="211"/>
      <c r="I17" s="211"/>
      <c r="J17" s="211"/>
      <c r="K17" s="211"/>
      <c r="L17" s="211"/>
      <c r="M17" s="211"/>
      <c r="N17" s="211"/>
      <c r="O17" s="211"/>
    </row>
    <row r="18" spans="1:15" ht="38.1" customHeight="1">
      <c r="A18" s="211"/>
      <c r="B18" s="413"/>
      <c r="C18" s="424"/>
      <c r="D18" s="425"/>
      <c r="E18" s="143" t="s">
        <v>441</v>
      </c>
      <c r="F18" s="157"/>
      <c r="G18" s="211"/>
      <c r="H18" s="211"/>
      <c r="I18" s="211"/>
      <c r="J18" s="211"/>
      <c r="K18" s="211"/>
      <c r="L18" s="211"/>
      <c r="M18" s="211"/>
      <c r="N18" s="211"/>
      <c r="O18" s="211"/>
    </row>
    <row r="19" spans="1:15" ht="38.1" customHeight="1">
      <c r="A19" s="211"/>
      <c r="B19" s="413"/>
      <c r="C19" s="424"/>
      <c r="D19" s="425"/>
      <c r="E19" s="143" t="s">
        <v>442</v>
      </c>
      <c r="F19" s="157"/>
      <c r="G19" s="211"/>
      <c r="H19" s="211"/>
      <c r="I19" s="211"/>
      <c r="J19" s="211"/>
      <c r="K19" s="211"/>
      <c r="L19" s="211"/>
      <c r="M19" s="211"/>
      <c r="N19" s="211"/>
      <c r="O19" s="211"/>
    </row>
    <row r="20" spans="1:15" ht="38.1" customHeight="1">
      <c r="A20" s="211"/>
      <c r="B20" s="413"/>
      <c r="C20" s="424"/>
      <c r="D20" s="425"/>
      <c r="E20" s="143" t="s">
        <v>443</v>
      </c>
      <c r="F20" s="157"/>
      <c r="G20" s="211"/>
      <c r="H20" s="211"/>
      <c r="I20" s="211"/>
      <c r="J20" s="211"/>
      <c r="K20" s="211"/>
      <c r="L20" s="211"/>
      <c r="M20" s="211"/>
      <c r="N20" s="211"/>
      <c r="O20" s="211"/>
    </row>
    <row r="21" spans="1:15" ht="38.1" customHeight="1">
      <c r="A21" s="211"/>
      <c r="B21" s="413"/>
      <c r="C21" s="424"/>
      <c r="D21" s="425"/>
      <c r="E21" s="143" t="s">
        <v>444</v>
      </c>
      <c r="F21" s="157"/>
      <c r="G21" s="211"/>
      <c r="H21" s="211"/>
      <c r="I21" s="211"/>
      <c r="J21" s="211"/>
      <c r="K21" s="211"/>
      <c r="L21" s="211"/>
      <c r="M21" s="211"/>
      <c r="N21" s="211"/>
      <c r="O21" s="211"/>
    </row>
    <row r="22" spans="1:15" ht="38.1" customHeight="1">
      <c r="A22" s="211"/>
      <c r="B22" s="413"/>
      <c r="C22" s="424"/>
      <c r="D22" s="425"/>
      <c r="E22" s="143" t="s">
        <v>445</v>
      </c>
      <c r="F22" s="157"/>
      <c r="G22" s="211"/>
      <c r="H22" s="211"/>
      <c r="I22" s="211"/>
      <c r="J22" s="211"/>
      <c r="K22" s="211"/>
      <c r="L22" s="211"/>
      <c r="M22" s="211"/>
      <c r="N22" s="211"/>
      <c r="O22" s="211"/>
    </row>
    <row r="23" spans="1:15" ht="38.1" customHeight="1">
      <c r="A23" s="211"/>
      <c r="B23" s="413"/>
      <c r="C23" s="426"/>
      <c r="D23" s="427"/>
      <c r="E23" s="143" t="s">
        <v>446</v>
      </c>
      <c r="F23" s="157"/>
      <c r="G23" s="211"/>
      <c r="H23" s="211"/>
      <c r="I23" s="211"/>
      <c r="J23" s="211"/>
      <c r="K23" s="211"/>
      <c r="L23" s="211"/>
      <c r="M23" s="211"/>
      <c r="N23" s="211"/>
      <c r="O23" s="211"/>
    </row>
    <row r="24" spans="1:15" ht="38.1" customHeight="1">
      <c r="A24" s="211"/>
      <c r="B24" s="413"/>
      <c r="C24" s="411" t="s">
        <v>303</v>
      </c>
      <c r="D24" s="411"/>
      <c r="E24" s="411"/>
      <c r="F24" s="157"/>
      <c r="G24" s="211"/>
      <c r="H24" s="211"/>
      <c r="I24" s="211"/>
      <c r="J24" s="211"/>
      <c r="K24" s="211"/>
      <c r="L24" s="211"/>
      <c r="M24" s="211"/>
      <c r="N24" s="211"/>
      <c r="O24" s="211"/>
    </row>
    <row r="25" spans="1:15" ht="38.1" customHeight="1">
      <c r="A25" s="211"/>
      <c r="B25" s="413"/>
      <c r="C25" s="411" t="s">
        <v>304</v>
      </c>
      <c r="D25" s="411"/>
      <c r="E25" s="411"/>
      <c r="F25" s="157"/>
      <c r="G25" s="211"/>
      <c r="H25" s="211"/>
      <c r="I25" s="211"/>
      <c r="J25" s="211"/>
      <c r="K25" s="211"/>
      <c r="L25" s="211"/>
      <c r="M25" s="211"/>
      <c r="N25" s="211"/>
      <c r="O25" s="211"/>
    </row>
    <row r="26" spans="1:15" ht="38.1" customHeight="1">
      <c r="A26" s="211"/>
      <c r="B26" s="413"/>
      <c r="C26" s="411" t="s">
        <v>449</v>
      </c>
      <c r="D26" s="411"/>
      <c r="E26" s="411"/>
      <c r="F26" s="157"/>
      <c r="G26" s="211"/>
      <c r="H26" s="211"/>
      <c r="I26" s="211"/>
      <c r="J26" s="211"/>
      <c r="K26" s="211"/>
      <c r="L26" s="211"/>
      <c r="M26" s="211"/>
      <c r="N26" s="211"/>
      <c r="O26" s="211"/>
    </row>
    <row r="27" spans="1:15" ht="38.1" customHeight="1">
      <c r="A27" s="211"/>
      <c r="B27" s="413"/>
      <c r="C27" s="411" t="s">
        <v>450</v>
      </c>
      <c r="D27" s="411"/>
      <c r="E27" s="411"/>
      <c r="F27" s="159"/>
      <c r="G27" s="211"/>
      <c r="H27" s="211"/>
      <c r="I27" s="211"/>
      <c r="J27" s="211"/>
      <c r="K27" s="211"/>
      <c r="L27" s="211"/>
      <c r="M27" s="211"/>
      <c r="N27" s="211"/>
      <c r="O27" s="211"/>
    </row>
    <row r="28" spans="1:15" ht="38.1" customHeight="1">
      <c r="A28" s="211"/>
      <c r="B28" s="410" t="s">
        <v>316</v>
      </c>
      <c r="C28" s="432" t="s">
        <v>317</v>
      </c>
      <c r="D28" s="433"/>
      <c r="E28" s="434"/>
      <c r="F28" s="162"/>
      <c r="G28" s="211"/>
      <c r="H28" s="211"/>
      <c r="I28" s="211"/>
      <c r="J28" s="211"/>
      <c r="K28" s="211"/>
      <c r="L28" s="211"/>
      <c r="M28" s="211"/>
      <c r="N28" s="211"/>
      <c r="O28" s="211"/>
    </row>
    <row r="29" spans="1:15" ht="38.1" customHeight="1">
      <c r="A29" s="211"/>
      <c r="B29" s="431"/>
      <c r="C29" s="415" t="s">
        <v>318</v>
      </c>
      <c r="D29" s="415"/>
      <c r="E29" s="415"/>
      <c r="F29" s="162"/>
      <c r="G29" s="211"/>
      <c r="H29" s="211"/>
      <c r="I29" s="211"/>
      <c r="J29" s="211"/>
      <c r="K29" s="211"/>
      <c r="L29" s="211"/>
      <c r="M29" s="211"/>
      <c r="N29" s="211"/>
      <c r="O29" s="211"/>
    </row>
    <row r="30" spans="1:15" ht="38.1" customHeight="1">
      <c r="A30" s="211"/>
      <c r="B30" s="413" t="s">
        <v>319</v>
      </c>
      <c r="C30" s="411" t="s">
        <v>451</v>
      </c>
      <c r="D30" s="411"/>
      <c r="E30" s="411"/>
      <c r="F30" s="157"/>
      <c r="G30" s="211"/>
      <c r="H30" s="211"/>
      <c r="I30" s="211"/>
      <c r="J30" s="211"/>
      <c r="K30" s="211"/>
      <c r="L30" s="211"/>
      <c r="M30" s="211"/>
      <c r="N30" s="211"/>
      <c r="O30" s="211"/>
    </row>
    <row r="31" spans="1:15" ht="38.1" customHeight="1">
      <c r="A31" s="211"/>
      <c r="B31" s="413"/>
      <c r="C31" s="411" t="s">
        <v>452</v>
      </c>
      <c r="D31" s="411"/>
      <c r="E31" s="411"/>
      <c r="F31" s="159"/>
      <c r="G31" s="211"/>
      <c r="H31" s="211"/>
      <c r="I31" s="211"/>
      <c r="J31" s="211"/>
      <c r="K31" s="211"/>
      <c r="L31" s="211"/>
      <c r="M31" s="211"/>
      <c r="N31" s="211"/>
      <c r="O31" s="211"/>
    </row>
    <row r="32" spans="1:15" ht="38.1" customHeight="1">
      <c r="A32" s="211"/>
      <c r="B32" s="413"/>
      <c r="C32" s="411" t="s">
        <v>453</v>
      </c>
      <c r="D32" s="411"/>
      <c r="E32" s="411"/>
      <c r="F32" s="157"/>
      <c r="G32" s="211"/>
      <c r="H32" s="211"/>
      <c r="I32" s="211"/>
      <c r="J32" s="211"/>
      <c r="K32" s="211"/>
      <c r="L32" s="211"/>
      <c r="M32" s="211"/>
      <c r="N32" s="211"/>
      <c r="O32" s="211"/>
    </row>
    <row r="33" spans="1:15" ht="38.1" customHeight="1">
      <c r="A33" s="211"/>
      <c r="B33" s="413"/>
      <c r="C33" s="411" t="s">
        <v>454</v>
      </c>
      <c r="D33" s="411"/>
      <c r="E33" s="411"/>
      <c r="F33" s="157"/>
      <c r="G33" s="211"/>
      <c r="H33" s="211"/>
      <c r="I33" s="211"/>
      <c r="J33" s="211"/>
      <c r="K33" s="211"/>
      <c r="L33" s="211"/>
      <c r="M33" s="211"/>
      <c r="N33" s="211"/>
      <c r="O33" s="211"/>
    </row>
    <row r="34" spans="1:15" ht="38.1" customHeight="1">
      <c r="A34" s="211"/>
      <c r="B34" s="413"/>
      <c r="C34" s="411" t="s">
        <v>455</v>
      </c>
      <c r="D34" s="411"/>
      <c r="E34" s="411"/>
      <c r="F34" s="159"/>
      <c r="G34" s="211"/>
      <c r="H34" s="211"/>
      <c r="I34" s="211"/>
      <c r="J34" s="211"/>
      <c r="K34" s="211"/>
      <c r="L34" s="211"/>
      <c r="M34" s="211"/>
      <c r="N34" s="211"/>
      <c r="O34" s="211"/>
    </row>
    <row r="35" spans="1:15" ht="38.1" customHeight="1">
      <c r="A35" s="211"/>
      <c r="B35" s="413"/>
      <c r="C35" s="411" t="s">
        <v>456</v>
      </c>
      <c r="D35" s="411"/>
      <c r="E35" s="411"/>
      <c r="F35" s="157"/>
      <c r="G35" s="211"/>
      <c r="H35" s="211"/>
      <c r="I35" s="211"/>
      <c r="J35" s="211"/>
      <c r="K35" s="211"/>
      <c r="L35" s="211"/>
      <c r="M35" s="211"/>
      <c r="N35" s="211"/>
      <c r="O35" s="211"/>
    </row>
    <row r="36" spans="1:15" ht="38.1" customHeight="1">
      <c r="A36" s="211"/>
      <c r="B36" s="413"/>
      <c r="C36" s="411" t="s">
        <v>457</v>
      </c>
      <c r="D36" s="411"/>
      <c r="E36" s="411"/>
      <c r="F36" s="157"/>
      <c r="G36" s="211"/>
      <c r="H36" s="211"/>
      <c r="I36" s="211"/>
      <c r="J36" s="211"/>
      <c r="K36" s="211"/>
      <c r="L36" s="211"/>
      <c r="M36" s="211"/>
      <c r="N36" s="211"/>
      <c r="O36" s="211"/>
    </row>
    <row r="37" spans="1:15" ht="38.1" customHeight="1">
      <c r="A37" s="211"/>
      <c r="B37" s="413"/>
      <c r="C37" s="411" t="s">
        <v>458</v>
      </c>
      <c r="D37" s="411"/>
      <c r="E37" s="411"/>
      <c r="F37" s="157"/>
      <c r="G37" s="211"/>
      <c r="H37" s="211"/>
      <c r="I37" s="211"/>
      <c r="J37" s="211"/>
      <c r="K37" s="211"/>
      <c r="L37" s="211"/>
      <c r="M37" s="211"/>
      <c r="N37" s="211"/>
      <c r="O37" s="211"/>
    </row>
    <row r="38" spans="1:15" ht="38.1" customHeight="1">
      <c r="A38" s="211"/>
      <c r="B38" s="413"/>
      <c r="C38" s="411" t="s">
        <v>324</v>
      </c>
      <c r="D38" s="411"/>
      <c r="E38" s="411"/>
      <c r="F38" s="157"/>
      <c r="G38" s="211"/>
      <c r="H38" s="211"/>
      <c r="I38" s="211"/>
      <c r="J38" s="211"/>
      <c r="K38" s="211"/>
      <c r="L38" s="211"/>
      <c r="M38" s="211"/>
      <c r="N38" s="211"/>
      <c r="O38" s="211"/>
    </row>
    <row r="39" spans="1:15" ht="38.1" customHeight="1">
      <c r="A39" s="211"/>
      <c r="B39" s="413"/>
      <c r="C39" s="428" t="s">
        <v>325</v>
      </c>
      <c r="D39" s="429"/>
      <c r="E39" s="430"/>
      <c r="F39" s="159"/>
      <c r="G39" s="211"/>
      <c r="H39" s="211"/>
      <c r="I39" s="211"/>
      <c r="J39" s="211"/>
      <c r="K39" s="211"/>
      <c r="L39" s="211"/>
      <c r="M39" s="211"/>
      <c r="N39" s="211"/>
      <c r="O39" s="211"/>
    </row>
    <row r="40" spans="1:15" ht="38.1" customHeight="1">
      <c r="A40" s="211"/>
      <c r="B40" s="413"/>
      <c r="C40" s="411" t="s">
        <v>326</v>
      </c>
      <c r="D40" s="411"/>
      <c r="E40" s="411"/>
      <c r="F40" s="157"/>
      <c r="G40" s="211"/>
      <c r="H40" s="211"/>
      <c r="I40" s="211"/>
      <c r="J40" s="211"/>
      <c r="K40" s="211"/>
      <c r="L40" s="211"/>
      <c r="M40" s="211"/>
      <c r="N40" s="211"/>
      <c r="O40" s="211"/>
    </row>
    <row r="41" spans="1:15" ht="38.1" customHeight="1">
      <c r="A41" s="211"/>
      <c r="B41" s="413"/>
      <c r="C41" s="411" t="s">
        <v>459</v>
      </c>
      <c r="D41" s="421" t="s">
        <v>328</v>
      </c>
      <c r="E41" s="421"/>
      <c r="F41" s="174"/>
      <c r="G41" s="211"/>
      <c r="H41" s="211"/>
      <c r="I41" s="211"/>
      <c r="J41" s="211"/>
      <c r="K41" s="211"/>
      <c r="L41" s="211"/>
      <c r="M41" s="211"/>
      <c r="N41" s="211"/>
      <c r="O41" s="211"/>
    </row>
    <row r="42" spans="1:15" ht="38.1" customHeight="1">
      <c r="A42" s="211"/>
      <c r="B42" s="413"/>
      <c r="C42" s="411"/>
      <c r="D42" s="435" t="s">
        <v>460</v>
      </c>
      <c r="E42" s="436"/>
      <c r="F42" s="157"/>
      <c r="G42" s="211"/>
      <c r="H42" s="211"/>
      <c r="I42" s="211"/>
      <c r="J42" s="211"/>
      <c r="K42" s="211"/>
      <c r="L42" s="211"/>
      <c r="M42" s="211"/>
      <c r="N42" s="211"/>
      <c r="O42" s="211"/>
    </row>
    <row r="43" spans="1:15" ht="38.1" customHeight="1">
      <c r="A43" s="211"/>
      <c r="B43" s="413"/>
      <c r="C43" s="411"/>
      <c r="D43" s="435" t="s">
        <v>330</v>
      </c>
      <c r="E43" s="436"/>
      <c r="F43" s="159"/>
      <c r="G43" s="211"/>
      <c r="H43" s="211"/>
      <c r="I43" s="211"/>
      <c r="J43" s="211"/>
      <c r="K43" s="211"/>
      <c r="L43" s="211"/>
      <c r="M43" s="211"/>
      <c r="N43" s="211"/>
      <c r="O43" s="211"/>
    </row>
    <row r="44" spans="1:15" ht="38.1" customHeight="1">
      <c r="A44" s="211"/>
      <c r="B44" s="413"/>
      <c r="C44" s="411"/>
      <c r="D44" s="437" t="s">
        <v>461</v>
      </c>
      <c r="E44" s="143" t="s">
        <v>462</v>
      </c>
      <c r="F44" s="175"/>
      <c r="G44" s="211"/>
      <c r="H44" s="211"/>
      <c r="I44" s="211"/>
      <c r="J44" s="211"/>
      <c r="K44" s="211"/>
      <c r="L44" s="211"/>
      <c r="M44" s="211"/>
      <c r="N44" s="211"/>
      <c r="O44" s="211"/>
    </row>
    <row r="45" spans="1:15" ht="38.1" customHeight="1">
      <c r="A45" s="211"/>
      <c r="B45" s="413"/>
      <c r="C45" s="411"/>
      <c r="D45" s="438"/>
      <c r="E45" s="143" t="s">
        <v>463</v>
      </c>
      <c r="F45" s="175"/>
      <c r="G45" s="211"/>
      <c r="H45" s="211"/>
      <c r="I45" s="211"/>
      <c r="J45" s="211"/>
      <c r="K45" s="211"/>
      <c r="L45" s="211"/>
      <c r="M45" s="211"/>
      <c r="N45" s="211"/>
      <c r="O45" s="211"/>
    </row>
    <row r="46" spans="1:15" ht="38.1" customHeight="1">
      <c r="A46" s="211"/>
      <c r="B46" s="413"/>
      <c r="C46" s="439" t="s">
        <v>464</v>
      </c>
      <c r="D46" s="412" t="s">
        <v>328</v>
      </c>
      <c r="E46" s="412"/>
      <c r="F46" s="157"/>
      <c r="G46" s="211"/>
      <c r="H46" s="211"/>
      <c r="I46" s="211"/>
      <c r="J46" s="211"/>
      <c r="K46" s="211"/>
      <c r="L46" s="211"/>
      <c r="M46" s="211"/>
      <c r="N46" s="211"/>
      <c r="O46" s="211"/>
    </row>
    <row r="47" spans="1:15" ht="38.1" customHeight="1">
      <c r="A47" s="211"/>
      <c r="B47" s="413"/>
      <c r="C47" s="439"/>
      <c r="D47" s="412" t="s">
        <v>460</v>
      </c>
      <c r="E47" s="412"/>
      <c r="F47" s="157"/>
      <c r="G47" s="211"/>
      <c r="H47" s="211"/>
      <c r="I47" s="211"/>
      <c r="J47" s="211"/>
      <c r="K47" s="211"/>
      <c r="L47" s="211"/>
      <c r="M47" s="211"/>
      <c r="N47" s="211"/>
      <c r="O47" s="211"/>
    </row>
    <row r="48" spans="1:15" ht="38.1" customHeight="1">
      <c r="A48" s="211"/>
      <c r="B48" s="413"/>
      <c r="C48" s="439"/>
      <c r="D48" s="412" t="s">
        <v>330</v>
      </c>
      <c r="E48" s="412"/>
      <c r="F48" s="159"/>
      <c r="G48" s="211"/>
      <c r="H48" s="211"/>
      <c r="I48" s="211"/>
      <c r="J48" s="211"/>
      <c r="K48" s="211"/>
      <c r="L48" s="211"/>
      <c r="M48" s="211"/>
      <c r="N48" s="211"/>
      <c r="O48" s="211"/>
    </row>
    <row r="49" spans="1:15" ht="38.1" customHeight="1">
      <c r="A49" s="211"/>
      <c r="B49" s="413"/>
      <c r="C49" s="439"/>
      <c r="D49" s="412" t="s">
        <v>334</v>
      </c>
      <c r="E49" s="412"/>
      <c r="F49" s="157"/>
      <c r="G49" s="211"/>
      <c r="H49" s="211"/>
      <c r="I49" s="211"/>
      <c r="J49" s="211"/>
      <c r="K49" s="211"/>
      <c r="L49" s="211"/>
      <c r="M49" s="211"/>
      <c r="N49" s="211"/>
      <c r="O49" s="211"/>
    </row>
    <row r="50" spans="1:15" ht="38.1" customHeight="1">
      <c r="A50" s="211"/>
      <c r="B50" s="413"/>
      <c r="C50" s="439"/>
      <c r="D50" s="412" t="s">
        <v>465</v>
      </c>
      <c r="E50" s="412"/>
      <c r="F50" s="174"/>
      <c r="G50" s="211"/>
      <c r="H50" s="211"/>
      <c r="I50" s="211"/>
      <c r="J50" s="211"/>
      <c r="K50" s="211"/>
      <c r="L50" s="211"/>
      <c r="M50" s="211"/>
      <c r="N50" s="211"/>
      <c r="O50" s="211"/>
    </row>
    <row r="51" spans="1:15" ht="38.1" customHeight="1">
      <c r="A51" s="211"/>
      <c r="B51" s="413"/>
      <c r="C51" s="439"/>
      <c r="D51" s="412" t="s">
        <v>466</v>
      </c>
      <c r="E51" s="412"/>
      <c r="F51" s="174"/>
      <c r="G51" s="211"/>
      <c r="H51" s="211"/>
      <c r="I51" s="211"/>
      <c r="J51" s="211"/>
      <c r="K51" s="211"/>
      <c r="L51" s="211"/>
      <c r="M51" s="211"/>
      <c r="N51" s="211"/>
      <c r="O51" s="211"/>
    </row>
    <row r="52" spans="1:15" ht="38.1" customHeight="1">
      <c r="A52" s="211"/>
      <c r="B52" s="413"/>
      <c r="C52" s="439"/>
      <c r="D52" s="412" t="s">
        <v>467</v>
      </c>
      <c r="E52" s="412"/>
      <c r="F52" s="179">
        <f>IF(F51-F50+1=0,"",F51-F50+1)</f>
        <v>1</v>
      </c>
      <c r="G52" s="211"/>
      <c r="H52" s="211"/>
      <c r="I52" s="211"/>
      <c r="J52" s="211"/>
      <c r="K52" s="211"/>
      <c r="L52" s="211"/>
      <c r="M52" s="211"/>
      <c r="N52" s="211"/>
      <c r="O52" s="211"/>
    </row>
    <row r="53" spans="1:15" ht="38.1" customHeight="1">
      <c r="A53" s="211"/>
      <c r="B53" s="413"/>
      <c r="C53" s="439"/>
      <c r="D53" s="421" t="s">
        <v>468</v>
      </c>
      <c r="E53" s="421"/>
      <c r="F53" s="169"/>
      <c r="G53" s="211"/>
      <c r="H53" s="211"/>
      <c r="I53" s="211"/>
      <c r="J53" s="211"/>
      <c r="K53" s="211"/>
      <c r="L53" s="211"/>
      <c r="M53" s="211"/>
      <c r="N53" s="211"/>
      <c r="O53" s="211"/>
    </row>
    <row r="54" spans="1:15" ht="38.1" customHeight="1">
      <c r="A54" s="211"/>
      <c r="B54" s="413"/>
      <c r="C54" s="439"/>
      <c r="D54" s="421" t="s">
        <v>469</v>
      </c>
      <c r="E54" s="421"/>
      <c r="F54" s="175"/>
      <c r="G54" s="211"/>
      <c r="H54" s="211"/>
      <c r="I54" s="211"/>
      <c r="J54" s="211"/>
      <c r="K54" s="211"/>
      <c r="L54" s="211"/>
      <c r="M54" s="211"/>
      <c r="N54" s="211"/>
      <c r="O54" s="211"/>
    </row>
    <row r="55" spans="1:15" ht="38.1" customHeight="1">
      <c r="A55" s="211"/>
      <c r="B55" s="413" t="s">
        <v>240</v>
      </c>
      <c r="C55" s="413"/>
      <c r="D55" s="413"/>
      <c r="E55" s="413"/>
      <c r="F55" s="162"/>
      <c r="G55" s="211"/>
      <c r="H55" s="211"/>
      <c r="I55" s="211"/>
      <c r="J55" s="211"/>
      <c r="K55" s="211"/>
      <c r="L55" s="211"/>
      <c r="M55" s="211"/>
      <c r="N55" s="211"/>
      <c r="O55" s="211"/>
    </row>
  </sheetData>
  <sheetProtection algorithmName="SHA-512" hashValue="xeXgv3Z3JW0URpcwksFjMlVitH3CdTP5jMPoR4Tfk2AVJ3I/3o3cwerW61QukDD5ya1QxEnCfCWsVXpO70dR4g==" saltValue="oK+uAgZs0vfQqYfItlZIhg==" spinCount="100000" sheet="1" objects="1" scenarios="1"/>
  <mergeCells count="49">
    <mergeCell ref="B55:E55"/>
    <mergeCell ref="C46:C54"/>
    <mergeCell ref="D46:E46"/>
    <mergeCell ref="D47:E47"/>
    <mergeCell ref="D48:E48"/>
    <mergeCell ref="D49:E49"/>
    <mergeCell ref="D50:E50"/>
    <mergeCell ref="D51:E51"/>
    <mergeCell ref="D52:E52"/>
    <mergeCell ref="D53:E53"/>
    <mergeCell ref="D54:E54"/>
    <mergeCell ref="C40:E40"/>
    <mergeCell ref="C41:C45"/>
    <mergeCell ref="D41:E41"/>
    <mergeCell ref="D42:E42"/>
    <mergeCell ref="D43:E43"/>
    <mergeCell ref="D44:D45"/>
    <mergeCell ref="C39:E39"/>
    <mergeCell ref="C26:E26"/>
    <mergeCell ref="C27:E27"/>
    <mergeCell ref="B28:B29"/>
    <mergeCell ref="C28:E28"/>
    <mergeCell ref="C29:E29"/>
    <mergeCell ref="B30:B54"/>
    <mergeCell ref="C30:E30"/>
    <mergeCell ref="C31:E31"/>
    <mergeCell ref="C32:E32"/>
    <mergeCell ref="C33:E33"/>
    <mergeCell ref="C34:E34"/>
    <mergeCell ref="C35:E35"/>
    <mergeCell ref="C36:E36"/>
    <mergeCell ref="C37:E37"/>
    <mergeCell ref="C38:E38"/>
    <mergeCell ref="C25:E25"/>
    <mergeCell ref="B2:E2"/>
    <mergeCell ref="B3:B4"/>
    <mergeCell ref="C3:E3"/>
    <mergeCell ref="C4:E4"/>
    <mergeCell ref="B5:B27"/>
    <mergeCell ref="C5:E5"/>
    <mergeCell ref="C6:E6"/>
    <mergeCell ref="C7:E7"/>
    <mergeCell ref="C8:E8"/>
    <mergeCell ref="C9:E9"/>
    <mergeCell ref="C10:E10"/>
    <mergeCell ref="C11:D12"/>
    <mergeCell ref="C13:D14"/>
    <mergeCell ref="C15:D23"/>
    <mergeCell ref="C24:E24"/>
  </mergeCells>
  <conditionalFormatting sqref="F4">
    <cfRule type="expression" dxfId="1363" priority="186">
      <formula>$F3=""</formula>
    </cfRule>
  </conditionalFormatting>
  <conditionalFormatting sqref="F10">
    <cfRule type="expression" dxfId="1362" priority="184">
      <formula>$F9="No_identificado"</formula>
    </cfRule>
    <cfRule type="expression" dxfId="1361" priority="185">
      <formula>$F9 = "No_especificado"</formula>
    </cfRule>
  </conditionalFormatting>
  <conditionalFormatting sqref="F23">
    <cfRule type="expression" dxfId="1360" priority="183">
      <formula>$F22 &lt;&gt; "Sí"</formula>
    </cfRule>
  </conditionalFormatting>
  <conditionalFormatting sqref="F26">
    <cfRule type="expression" dxfId="1359" priority="182">
      <formula>$F24&lt;&gt;"Sí"</formula>
    </cfRule>
  </conditionalFormatting>
  <conditionalFormatting sqref="F26">
    <cfRule type="expression" dxfId="1358" priority="181">
      <formula>$F25 &lt;&gt; "Otro tipo de incompetencia (especifique)"</formula>
    </cfRule>
  </conditionalFormatting>
  <conditionalFormatting sqref="F40">
    <cfRule type="expression" dxfId="1357" priority="177">
      <formula>$F38 &lt;&gt; "Solucionado"</formula>
    </cfRule>
  </conditionalFormatting>
  <conditionalFormatting sqref="F29">
    <cfRule type="expression" dxfId="1356" priority="174">
      <formula>$F24="Sí"</formula>
    </cfRule>
  </conditionalFormatting>
  <conditionalFormatting sqref="F27">
    <cfRule type="expression" dxfId="1355" priority="170">
      <formula>$F24 ="Sí"</formula>
    </cfRule>
  </conditionalFormatting>
  <conditionalFormatting sqref="F25">
    <cfRule type="expression" dxfId="1354" priority="138">
      <formula>$F24 &lt;&gt; "Sí"</formula>
    </cfRule>
  </conditionalFormatting>
  <conditionalFormatting sqref="F28">
    <cfRule type="expression" dxfId="1353" priority="137">
      <formula>$F24="Sí"</formula>
    </cfRule>
  </conditionalFormatting>
  <conditionalFormatting sqref="F30">
    <cfRule type="expression" dxfId="1352" priority="136">
      <formula>$F24 ="Sí"</formula>
    </cfRule>
  </conditionalFormatting>
  <conditionalFormatting sqref="F31">
    <cfRule type="expression" dxfId="1351" priority="135">
      <formula>$F30 &lt;&gt; "Sí"</formula>
    </cfRule>
  </conditionalFormatting>
  <conditionalFormatting sqref="F31">
    <cfRule type="expression" dxfId="1350" priority="134">
      <formula>$F24 ="Sí"</formula>
    </cfRule>
  </conditionalFormatting>
  <conditionalFormatting sqref="F32">
    <cfRule type="expression" dxfId="1349" priority="133">
      <formula>$F24 ="Sí"</formula>
    </cfRule>
  </conditionalFormatting>
  <conditionalFormatting sqref="F33">
    <cfRule type="expression" dxfId="1348" priority="132">
      <formula>$F32 &lt;&gt; "Sí"</formula>
    </cfRule>
  </conditionalFormatting>
  <conditionalFormatting sqref="F33">
    <cfRule type="expression" dxfId="1347" priority="131">
      <formula>$F24 ="Sí"</formula>
    </cfRule>
  </conditionalFormatting>
  <conditionalFormatting sqref="F34">
    <cfRule type="expression" dxfId="1346" priority="130">
      <formula>$F32 &lt;&gt; "Sí"</formula>
    </cfRule>
  </conditionalFormatting>
  <conditionalFormatting sqref="F34">
    <cfRule type="expression" dxfId="1345" priority="129">
      <formula>$F33&lt;&gt;"Sí"</formula>
    </cfRule>
  </conditionalFormatting>
  <conditionalFormatting sqref="F34">
    <cfRule type="expression" dxfId="1344" priority="128">
      <formula>$F24 ="Sí"</formula>
    </cfRule>
  </conditionalFormatting>
  <conditionalFormatting sqref="F35">
    <cfRule type="expression" dxfId="1343" priority="127">
      <formula>$F24 ="Sí"</formula>
    </cfRule>
  </conditionalFormatting>
  <conditionalFormatting sqref="F36">
    <cfRule type="expression" dxfId="1342" priority="126">
      <formula>$F35 &lt;&gt; "Sí"</formula>
    </cfRule>
  </conditionalFormatting>
  <conditionalFormatting sqref="F36">
    <cfRule type="expression" dxfId="1341" priority="125">
      <formula>$F24 ="Sí"</formula>
    </cfRule>
  </conditionalFormatting>
  <conditionalFormatting sqref="F37">
    <cfRule type="expression" dxfId="1340" priority="124">
      <formula>$F35 &lt;&gt; "Sí"</formula>
    </cfRule>
  </conditionalFormatting>
  <conditionalFormatting sqref="F37">
    <cfRule type="expression" dxfId="1339" priority="123">
      <formula>$F24 ="Sí"</formula>
    </cfRule>
  </conditionalFormatting>
  <conditionalFormatting sqref="F38">
    <cfRule type="expression" dxfId="1338" priority="122">
      <formula>$F24 ="Sí"</formula>
    </cfRule>
  </conditionalFormatting>
  <conditionalFormatting sqref="F39">
    <cfRule type="expression" dxfId="1337" priority="119">
      <formula>$F38=""</formula>
    </cfRule>
    <cfRule type="expression" dxfId="1336" priority="120">
      <formula>$F38 = "Solucionado"</formula>
    </cfRule>
  </conditionalFormatting>
  <conditionalFormatting sqref="F41">
    <cfRule type="expression" dxfId="1335" priority="118">
      <formula>$F38 &lt;&gt; "Solucionado"</formula>
    </cfRule>
  </conditionalFormatting>
  <conditionalFormatting sqref="F41">
    <cfRule type="expression" dxfId="1334" priority="117">
      <formula>$F40 = "Huelga"</formula>
    </cfRule>
  </conditionalFormatting>
  <conditionalFormatting sqref="F41">
    <cfRule type="expression" dxfId="1333" priority="116">
      <formula>$F24 ="Sí"</formula>
    </cfRule>
  </conditionalFormatting>
  <conditionalFormatting sqref="F41">
    <cfRule type="expression" dxfId="1332" priority="115">
      <formula>$F40=""</formula>
    </cfRule>
  </conditionalFormatting>
  <conditionalFormatting sqref="F42">
    <cfRule type="expression" dxfId="1331" priority="114">
      <formula>$F38 &lt;&gt; "Solucionado"</formula>
    </cfRule>
  </conditionalFormatting>
  <conditionalFormatting sqref="F42">
    <cfRule type="expression" dxfId="1330" priority="113">
      <formula>$F40 = "Huelga"</formula>
    </cfRule>
  </conditionalFormatting>
  <conditionalFormatting sqref="F42">
    <cfRule type="expression" dxfId="1329" priority="112">
      <formula>$F24 ="Sí"</formula>
    </cfRule>
  </conditionalFormatting>
  <conditionalFormatting sqref="F42">
    <cfRule type="expression" dxfId="1328" priority="111">
      <formula>OR($F41="No dar trámite al escrito de emplazamiento por no cumplir con los requisitos establecidos",$F41="Exigir la firma de un contrato colectivo existiendo un registro previo en el Centro Federal de Conciliación y Registro Laboral",$F41="Allanamiento del pliego de peticiones", $F41="Por no acudir el sindicato a la audiencia de conciliación",$F41="Convenio conciliatorio",$F41="Desistimiento")</formula>
    </cfRule>
  </conditionalFormatting>
  <conditionalFormatting sqref="F42">
    <cfRule type="expression" dxfId="1327" priority="110">
      <formula>$F40=""</formula>
    </cfRule>
  </conditionalFormatting>
  <conditionalFormatting sqref="F42">
    <cfRule type="expression" dxfId="1326" priority="109">
      <formula>$F41=""</formula>
    </cfRule>
  </conditionalFormatting>
  <conditionalFormatting sqref="F43">
    <cfRule type="expression" dxfId="1325" priority="108">
      <formula>$F38 &lt;&gt; "Solucionado"</formula>
    </cfRule>
  </conditionalFormatting>
  <conditionalFormatting sqref="F43">
    <cfRule type="expression" dxfId="1324" priority="107">
      <formula>$F40 = "Huelga"</formula>
    </cfRule>
  </conditionalFormatting>
  <conditionalFormatting sqref="F43">
    <cfRule type="expression" dxfId="1323" priority="106">
      <formula>$F24 ="Sí"</formula>
    </cfRule>
  </conditionalFormatting>
  <conditionalFormatting sqref="F43">
    <cfRule type="expression" dxfId="1322" priority="105">
      <formula>$F40=""</formula>
    </cfRule>
  </conditionalFormatting>
  <conditionalFormatting sqref="F43">
    <cfRule type="expression" dxfId="1321" priority="104">
      <formula>$F41=""</formula>
    </cfRule>
  </conditionalFormatting>
  <conditionalFormatting sqref="F44">
    <cfRule type="expression" dxfId="1320" priority="103">
      <formula>$F38 &lt;&gt; "Solucionado"</formula>
    </cfRule>
  </conditionalFormatting>
  <conditionalFormatting sqref="F44">
    <cfRule type="expression" dxfId="1319" priority="102">
      <formula>$F40 = "Huelga"</formula>
    </cfRule>
  </conditionalFormatting>
  <conditionalFormatting sqref="F44">
    <cfRule type="expression" dxfId="1318" priority="101">
      <formula>$F24 ="Sí"</formula>
    </cfRule>
  </conditionalFormatting>
  <conditionalFormatting sqref="F44">
    <cfRule type="expression" dxfId="1317" priority="100">
      <formula>$F40=""</formula>
    </cfRule>
  </conditionalFormatting>
  <conditionalFormatting sqref="F44">
    <cfRule type="expression" dxfId="1316" priority="99">
      <formula>$F41=""</formula>
    </cfRule>
  </conditionalFormatting>
  <conditionalFormatting sqref="F44">
    <cfRule type="expression" dxfId="1315" priority="83">
      <formula>$F18="No"</formula>
    </cfRule>
    <cfRule type="expression" dxfId="1314" priority="84">
      <formula>$F18=""</formula>
    </cfRule>
    <cfRule type="expression" dxfId="1313" priority="85">
      <formula>$F41="Otra forma de solución (especifique)"</formula>
    </cfRule>
    <cfRule type="expression" dxfId="1312" priority="86">
      <formula>$F41="Desistimiento"</formula>
    </cfRule>
    <cfRule type="expression" dxfId="1311" priority="87">
      <formula>$F41="Convenio conciliatorio"</formula>
    </cfRule>
    <cfRule type="expression" dxfId="1310" priority="88">
      <formula>$F41="Por no acudir el sindicato a la audiencia de conciliación"</formula>
    </cfRule>
    <cfRule type="expression" dxfId="1309" priority="89">
      <formula>$F41="Allanamiento del pliego de peticiones"</formula>
    </cfRule>
    <cfRule type="expression" dxfId="1308" priority="90">
      <formula>$F41="Exigir la firma de un contrato colectivo existiendo un registro previo en el Centro Federal de Conciliación y Registro Laboral"</formula>
    </cfRule>
    <cfRule type="expression" dxfId="1307" priority="91">
      <formula>$F18="No"</formula>
    </cfRule>
    <cfRule type="expression" dxfId="1306" priority="92">
      <formula>$F41="No dar trámite al escrito de emplazamiento por no cumplir con los requisitos establecidos"</formula>
    </cfRule>
    <cfRule type="expression" dxfId="1305" priority="93">
      <formula>$F38="Solucionado"</formula>
    </cfRule>
    <cfRule type="expression" dxfId="1304" priority="94">
      <formula>$F40="Huelga"</formula>
    </cfRule>
    <cfRule type="expression" dxfId="1303" priority="95">
      <formula>$F38="En proceso de resolución"</formula>
    </cfRule>
    <cfRule type="expression" dxfId="1302" priority="96">
      <formula>$F38=""</formula>
    </cfRule>
    <cfRule type="expression" dxfId="1301" priority="97">
      <formula>$F18="Sí"</formula>
    </cfRule>
    <cfRule type="expression" dxfId="1300" priority="98">
      <formula>OR($F41="No dar trámite al escrito de emplazamiento por no cumplir con los requisitos establecidos",$F41="Exigir la firma de un contrato colectivo existiendo un registro previo en el Centro Federal de Conciliación y Registro Laboral",$F41="Allanamiento del pliego de peticiones", $F41="Por no acudir el sindicato a la audiencia de conciliación",$F41="Convenio conciliatorio",$F41="Desistimiento", $F41="Otra forma de solución (especifique)")</formula>
    </cfRule>
  </conditionalFormatting>
  <conditionalFormatting sqref="F45">
    <cfRule type="expression" dxfId="1299" priority="61">
      <formula>$F38 &lt;&gt; "Solucionado"</formula>
    </cfRule>
  </conditionalFormatting>
  <conditionalFormatting sqref="F45">
    <cfRule type="expression" dxfId="1298" priority="60">
      <formula>$F40 = "Huelga"</formula>
    </cfRule>
  </conditionalFormatting>
  <conditionalFormatting sqref="F45">
    <cfRule type="expression" dxfId="1297" priority="59">
      <formula>$F24 ="Sí"</formula>
    </cfRule>
  </conditionalFormatting>
  <conditionalFormatting sqref="F45">
    <cfRule type="expression" dxfId="1296" priority="58">
      <formula>$F40=""</formula>
    </cfRule>
  </conditionalFormatting>
  <conditionalFormatting sqref="F45">
    <cfRule type="expression" dxfId="1295" priority="57">
      <formula>$F41=""</formula>
    </cfRule>
  </conditionalFormatting>
  <conditionalFormatting sqref="F45">
    <cfRule type="expression" dxfId="1294" priority="41">
      <formula>$F18="No"</formula>
    </cfRule>
    <cfRule type="expression" dxfId="1293" priority="42">
      <formula>$F18=""</formula>
    </cfRule>
    <cfRule type="expression" dxfId="1292" priority="43">
      <formula>$F41="Otra forma de solución (especifique)"</formula>
    </cfRule>
    <cfRule type="expression" dxfId="1291" priority="44">
      <formula>$F41="Desistimiento"</formula>
    </cfRule>
    <cfRule type="expression" dxfId="1290" priority="45">
      <formula>$F41="Convenio conciliatorio"</formula>
    </cfRule>
    <cfRule type="expression" dxfId="1289" priority="46">
      <formula>$F41="Por no acudir el sindicato a la audiencia de conciliación"</formula>
    </cfRule>
    <cfRule type="expression" dxfId="1288" priority="47">
      <formula>$F41="Allanamiento del pliego de peticiones"</formula>
    </cfRule>
    <cfRule type="expression" dxfId="1287" priority="48">
      <formula>$F41="Exigir la firma de un contrato colectivo existiendo un registro previo en el Centro Federal de Conciliación y Registro Laboral"</formula>
    </cfRule>
    <cfRule type="expression" dxfId="1286" priority="49">
      <formula>$F18="No"</formula>
    </cfRule>
    <cfRule type="expression" dxfId="1285" priority="50">
      <formula>$F41="No dar trámite al escrito de emplazamiento por no cumplir con los requisitos establecidos"</formula>
    </cfRule>
    <cfRule type="expression" dxfId="1284" priority="51">
      <formula>$F38="Solucionado"</formula>
    </cfRule>
    <cfRule type="expression" dxfId="1283" priority="52">
      <formula>$F40="Huelga"</formula>
    </cfRule>
    <cfRule type="expression" dxfId="1282" priority="53">
      <formula>$F38="En proceso de resolución"</formula>
    </cfRule>
    <cfRule type="expression" dxfId="1281" priority="54">
      <formula>$F38=""</formula>
    </cfRule>
    <cfRule type="expression" dxfId="1280" priority="55">
      <formula>$F18="Sí"</formula>
    </cfRule>
    <cfRule type="expression" dxfId="1279" priority="56">
      <formula>OR($F41="No dar trámite al escrito de emplazamiento por no cumplir con los requisitos establecidos",$F41="Exigir la firma de un contrato colectivo existiendo un registro previo en el Centro Federal de Conciliación y Registro Laboral",$F41="Allanamiento del pliego de peticiones", $F41="Por no acudir el sindicato a la audiencia de conciliación",$F41="Convenio conciliatorio",$F41="Desistimiento", $F41="Otra forma de solución (especifique)")</formula>
    </cfRule>
  </conditionalFormatting>
  <conditionalFormatting sqref="F46">
    <cfRule type="expression" dxfId="1278" priority="40">
      <formula>$F38 &lt;&gt; "Solucionado"</formula>
    </cfRule>
  </conditionalFormatting>
  <conditionalFormatting sqref="F46">
    <cfRule type="expression" dxfId="1277" priority="39">
      <formula>$F40 &lt;&gt; "Huelga"</formula>
    </cfRule>
  </conditionalFormatting>
  <conditionalFormatting sqref="F46">
    <cfRule type="expression" dxfId="1276" priority="38">
      <formula>$F24 ="Sí"</formula>
    </cfRule>
  </conditionalFormatting>
  <conditionalFormatting sqref="F46">
    <cfRule type="expression" dxfId="1275" priority="37">
      <formula>$F40=""</formula>
    </cfRule>
  </conditionalFormatting>
  <conditionalFormatting sqref="F47">
    <cfRule type="expression" dxfId="1274" priority="36">
      <formula>$F38 &lt;&gt; "Solucionado"</formula>
    </cfRule>
  </conditionalFormatting>
  <conditionalFormatting sqref="F47">
    <cfRule type="expression" dxfId="1273" priority="35">
      <formula>$F40 &lt;&gt; "Huelga"</formula>
    </cfRule>
  </conditionalFormatting>
  <conditionalFormatting sqref="F47">
    <cfRule type="expression" dxfId="1272" priority="34">
      <formula>$F46 &lt;&gt; "Otra forma de solución (especifique)"</formula>
    </cfRule>
  </conditionalFormatting>
  <conditionalFormatting sqref="F47">
    <cfRule type="expression" dxfId="1271" priority="33">
      <formula>$F24 ="Sí"</formula>
    </cfRule>
  </conditionalFormatting>
  <conditionalFormatting sqref="F47">
    <cfRule type="expression" dxfId="1270" priority="32">
      <formula>$F40=""</formula>
    </cfRule>
  </conditionalFormatting>
  <conditionalFormatting sqref="F48">
    <cfRule type="expression" dxfId="1269" priority="31">
      <formula>$F38 &lt;&gt; "Solucionado"</formula>
    </cfRule>
  </conditionalFormatting>
  <conditionalFormatting sqref="F48">
    <cfRule type="expression" dxfId="1268" priority="30">
      <formula>$F40 &lt;&gt; "Huelga"</formula>
    </cfRule>
  </conditionalFormatting>
  <conditionalFormatting sqref="F48">
    <cfRule type="expression" dxfId="1267" priority="29">
      <formula>$F24 ="Sí"</formula>
    </cfRule>
  </conditionalFormatting>
  <conditionalFormatting sqref="F48">
    <cfRule type="expression" dxfId="1266" priority="28">
      <formula>$F40=""</formula>
    </cfRule>
  </conditionalFormatting>
  <conditionalFormatting sqref="F49">
    <cfRule type="expression" dxfId="1265" priority="27">
      <formula>$F38 &lt;&gt; "Solucionado"</formula>
    </cfRule>
  </conditionalFormatting>
  <conditionalFormatting sqref="F49">
    <cfRule type="expression" dxfId="1264" priority="26">
      <formula>$F46 &lt;&gt; "Sentencia"</formula>
    </cfRule>
  </conditionalFormatting>
  <conditionalFormatting sqref="F49">
    <cfRule type="expression" dxfId="1263" priority="25">
      <formula>$F24 ="Sí"</formula>
    </cfRule>
  </conditionalFormatting>
  <conditionalFormatting sqref="F49">
    <cfRule type="expression" dxfId="1262" priority="24">
      <formula>$F40=""</formula>
    </cfRule>
  </conditionalFormatting>
  <conditionalFormatting sqref="F49">
    <cfRule type="expression" dxfId="1261" priority="22">
      <formula>$F40 ="Prehuelga"</formula>
    </cfRule>
    <cfRule type="expression" dxfId="1260" priority="23">
      <formula>$F40 ="Emplazamiento a huelga"</formula>
    </cfRule>
  </conditionalFormatting>
  <conditionalFormatting sqref="F50">
    <cfRule type="expression" dxfId="1259" priority="21">
      <formula>$F24 ="Sí"</formula>
    </cfRule>
  </conditionalFormatting>
  <conditionalFormatting sqref="F50">
    <cfRule type="expression" dxfId="1258" priority="20">
      <formula>OR($F40="Prehuelga",$F40="Emplazamiento a huelga")</formula>
    </cfRule>
  </conditionalFormatting>
  <conditionalFormatting sqref="F50">
    <cfRule type="expression" dxfId="1257" priority="19">
      <formula>$F40=""</formula>
    </cfRule>
  </conditionalFormatting>
  <conditionalFormatting sqref="F51">
    <cfRule type="expression" dxfId="1256" priority="18">
      <formula>$F24 ="Sí"</formula>
    </cfRule>
  </conditionalFormatting>
  <conditionalFormatting sqref="F51">
    <cfRule type="expression" dxfId="1255" priority="17">
      <formula>OR($F40="Prehuelga",$F40="Emplazamiento a huelga")</formula>
    </cfRule>
  </conditionalFormatting>
  <conditionalFormatting sqref="F51">
    <cfRule type="expression" dxfId="1254" priority="16">
      <formula>$F40=""</formula>
    </cfRule>
  </conditionalFormatting>
  <conditionalFormatting sqref="F52">
    <cfRule type="expression" dxfId="1253" priority="15">
      <formula>$F24 ="Sí"</formula>
    </cfRule>
  </conditionalFormatting>
  <conditionalFormatting sqref="F52">
    <cfRule type="expression" dxfId="1252" priority="14">
      <formula>OR($F40="Prehuelga",$F40="Emplazamiento a huelga")</formula>
    </cfRule>
  </conditionalFormatting>
  <conditionalFormatting sqref="F52">
    <cfRule type="expression" dxfId="1251" priority="13">
      <formula>$F40=""</formula>
    </cfRule>
  </conditionalFormatting>
  <conditionalFormatting sqref="F52">
    <cfRule type="expression" dxfId="1250" priority="11">
      <formula>$F51 =""</formula>
    </cfRule>
    <cfRule type="expression" dxfId="1249" priority="12">
      <formula>$F50 =""</formula>
    </cfRule>
  </conditionalFormatting>
  <conditionalFormatting sqref="F53">
    <cfRule type="expression" dxfId="1248" priority="10">
      <formula>$F46="Desistimiento"</formula>
    </cfRule>
  </conditionalFormatting>
  <conditionalFormatting sqref="F53">
    <cfRule type="expression" dxfId="1247" priority="9">
      <formula>$F25 ="Sí"</formula>
    </cfRule>
  </conditionalFormatting>
  <conditionalFormatting sqref="F53">
    <cfRule type="expression" dxfId="1246" priority="8">
      <formula>OR($F40="Prehuelga",$F40="Emplazamiento a huelga")</formula>
    </cfRule>
  </conditionalFormatting>
  <conditionalFormatting sqref="F53">
    <cfRule type="expression" dxfId="1245" priority="7">
      <formula>$F40=""</formula>
    </cfRule>
  </conditionalFormatting>
  <conditionalFormatting sqref="F54">
    <cfRule type="expression" dxfId="1244" priority="6">
      <formula>$F46="Desistimiento"</formula>
    </cfRule>
  </conditionalFormatting>
  <conditionalFormatting sqref="F54">
    <cfRule type="expression" dxfId="1243" priority="5">
      <formula>$F24 ="Sí"</formula>
    </cfRule>
  </conditionalFormatting>
  <conditionalFormatting sqref="F54">
    <cfRule type="expression" dxfId="1242" priority="4">
      <formula>OR($F40="Prehuelga",$F40="Emplazamiento a huelga")</formula>
    </cfRule>
  </conditionalFormatting>
  <conditionalFormatting sqref="F54">
    <cfRule type="expression" dxfId="1241" priority="3">
      <formula>$F40=""</formula>
    </cfRule>
  </conditionalFormatting>
  <conditionalFormatting sqref="F11">
    <cfRule type="expression" dxfId="1240" priority="2">
      <formula>$F$12=""</formula>
    </cfRule>
  </conditionalFormatting>
  <conditionalFormatting sqref="F13">
    <cfRule type="expression" dxfId="1239" priority="1">
      <formula>$F$14=""</formula>
    </cfRule>
  </conditionalFormatting>
  <dataValidations count="18">
    <dataValidation allowBlank="1" showInputMessage="1" showErrorMessage="1" promptTitle="Actor" prompt="Para ir a la tabla de actores, dé click aquí." sqref="C28:E28" xr:uid="{00000000-0002-0000-0D00-000000000000}"/>
    <dataValidation allowBlank="1" showInputMessage="1" showErrorMessage="1" promptTitle="Demandado" prompt="Para ir a la tabla de demandados, dé click aquí." sqref="C29:E29" xr:uid="{00000000-0002-0000-0D00-000001000000}"/>
    <dataValidation type="list" allowBlank="1" showInputMessage="1" showErrorMessage="1" sqref="F10" xr:uid="{00000000-0002-0000-0D00-000002000000}">
      <formula1>INDIRECT($F9)</formula1>
    </dataValidation>
    <dataValidation type="date" operator="greaterThan" allowBlank="1" showInputMessage="1" showErrorMessage="1" errorTitle="Error de fecha" error="La fecha no coincide con el formato requerido._x000a_" promptTitle="Fecha" prompt="Debe introducir fecha en el formato  dd/mm/aaaa." sqref="F6" xr:uid="{00000000-0002-0000-0D00-000003000000}">
      <formula1>36161</formula1>
    </dataValidation>
    <dataValidation type="list" allowBlank="1" showInputMessage="1" showErrorMessage="1" sqref="F7" xr:uid="{00000000-0002-0000-0D00-000004000000}">
      <formula1>"Colectivo"</formula1>
    </dataValidation>
    <dataValidation type="list" allowBlank="1" showInputMessage="1" showErrorMessage="1" sqref="F14" xr:uid="{00000000-0002-0000-0D00-000005000000}">
      <formula1>INDIRECT($F12)</formula1>
    </dataValidation>
    <dataValidation type="list" allowBlank="1" showInputMessage="1" showErrorMessage="1" sqref="F15:F22 F24 F30 F35 F32:F33" xr:uid="{00000000-0002-0000-0D00-000006000000}">
      <formula1>"Sí, No"</formula1>
    </dataValidation>
    <dataValidation type="date" operator="greaterThan" allowBlank="1" showInputMessage="1" showErrorMessage="1" errorTitle="Error de Fecha" error="La fecha no coincide con el formato: dd/mm/aaaa" promptTitle="Fecha" prompt="Debe introducir una fecha en formato dd/mm/aaaa" sqref="F39" xr:uid="{00000000-0002-0000-0D00-000007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F31 F50" xr:uid="{00000000-0002-0000-0D00-000008000000}">
      <formula1>36161</formula1>
    </dataValidation>
    <dataValidation type="date" operator="notEqual" allowBlank="1" showInputMessage="1" showErrorMessage="1" errorTitle="Error de fecha" error="La fecha no coincide con el formato requerido." promptTitle="Fecha:" prompt="Debe introducir fecha en el formato  dd/mm/aaaa._x000a_" sqref="F34" xr:uid="{00000000-0002-0000-0D00-000009000000}">
      <formula1>36161</formula1>
    </dataValidation>
    <dataValidation type="date" operator="greaterThan" allowBlank="1" showInputMessage="1" showErrorMessage="1" errorTitle="Error de fecha" error="La fecha no coincide con el formato requerido._x000a_" promptTitle="Fecha" prompt="Debe introducir fecha en el formato  dd/mm/aaaa._x000a_" sqref="F27" xr:uid="{00000000-0002-0000-0D00-00000A000000}">
      <formula1>36161</formula1>
    </dataValidation>
    <dataValidation type="list" allowBlank="1" showInputMessage="1" showErrorMessage="1" sqref="F36" xr:uid="{00000000-0002-0000-0D00-00000B000000}">
      <formula1>"Lícita, Ilícita"</formula1>
    </dataValidation>
    <dataValidation type="list" allowBlank="1" showInputMessage="1" showErrorMessage="1" sqref="F37" xr:uid="{00000000-0002-0000-0D00-00000C000000}">
      <formula1>"Existente, Inexistente"</formula1>
    </dataValidation>
    <dataValidation type="list" allowBlank="1" showInputMessage="1" showErrorMessage="1" sqref="F40" xr:uid="{00000000-0002-0000-0D00-00000D000000}">
      <formula1>"Emplazamiento a huelga, Prehuelga, Huelga"</formula1>
    </dataValidation>
    <dataValidation type="list" allowBlank="1" showInputMessage="1" showErrorMessage="1" sqref="F38" xr:uid="{00000000-0002-0000-0D00-00000E000000}">
      <formula1>"Solucionado, En proceso de resolución"</formula1>
    </dataValidation>
    <dataValidation type="date" operator="greaterThan" allowBlank="1" showInputMessage="1" showErrorMessage="1" errorTitle="Error de fecha" error="La fecha no coincide con el formato requerido." promptTitle="Fecha:" prompt="Debe introducir fecha en el formato  dd/mm/aaaa._x000a_" sqref="F43" xr:uid="{00000000-0002-0000-0D00-00000F000000}">
      <formula1>36161</formula1>
    </dataValidation>
    <dataValidation type="date" operator="greaterThan" allowBlank="1" showInputMessage="1" showErrorMessage="1" errorTitle="Error de fecha" error="La fecha no coincide con el formato requerido." promptTitle="Fecha:" prompt="Debe introducir fecha en el formato  dd/mm/aaaa." sqref="F48 F51" xr:uid="{00000000-0002-0000-0D00-000010000000}">
      <formula1>36161</formula1>
    </dataValidation>
    <dataValidation type="list" allowBlank="1" showInputMessage="1" showErrorMessage="1" sqref="F49" xr:uid="{00000000-0002-0000-0D00-000011000000}">
      <formula1>"Absolutoria, Condenatoria, Mixta"</formula1>
    </dataValidation>
  </dataValidations>
  <hyperlinks>
    <hyperlink ref="C28:E28" location="T.4.2_part_act_huelga!E4" display="Cantidad de actores" xr:uid="{00000000-0004-0000-0D00-000000000000}"/>
    <hyperlink ref="C29:E29" location="T.4.3_part_dem_huelga!E4" display="Cantidad de demandados" xr:uid="{00000000-0004-0000-0D00-000001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2429" r:id="rId4" name="btnEliminar">
          <controlPr defaultSize="0" autoLine="0" r:id="rId5">
            <anchor moveWithCells="1">
              <from>
                <xdr:col>10</xdr:col>
                <xdr:colOff>590550</xdr:colOff>
                <xdr:row>4</xdr:row>
                <xdr:rowOff>114300</xdr:rowOff>
              </from>
              <to>
                <xdr:col>12</xdr:col>
                <xdr:colOff>628650</xdr:colOff>
                <xdr:row>5</xdr:row>
                <xdr:rowOff>276225</xdr:rowOff>
              </to>
            </anchor>
          </controlPr>
        </control>
      </mc:Choice>
      <mc:Fallback>
        <control shapeId="102429" r:id="rId4" name="btnEliminar"/>
      </mc:Fallback>
    </mc:AlternateContent>
    <mc:AlternateContent xmlns:mc="http://schemas.openxmlformats.org/markup-compatibility/2006">
      <mc:Choice Requires="x14">
        <control shapeId="102421" r:id="rId6" name="btnLimpiar">
          <controlPr defaultSize="0" autoLine="0" r:id="rId7">
            <anchor moveWithCells="1">
              <from>
                <xdr:col>8</xdr:col>
                <xdr:colOff>85725</xdr:colOff>
                <xdr:row>4</xdr:row>
                <xdr:rowOff>114300</xdr:rowOff>
              </from>
              <to>
                <xdr:col>10</xdr:col>
                <xdr:colOff>123825</xdr:colOff>
                <xdr:row>5</xdr:row>
                <xdr:rowOff>266700</xdr:rowOff>
              </to>
            </anchor>
          </controlPr>
        </control>
      </mc:Choice>
      <mc:Fallback>
        <control shapeId="102421" r:id="rId6" name="btnLimpiar"/>
      </mc:Fallback>
    </mc:AlternateContent>
    <mc:AlternateContent xmlns:mc="http://schemas.openxmlformats.org/markup-compatibility/2006">
      <mc:Choice Requires="x14">
        <control shapeId="102420" r:id="rId8" name="btnGuardar">
          <controlPr defaultSize="0" autoLine="0" r:id="rId9">
            <anchor moveWithCells="1">
              <from>
                <xdr:col>7</xdr:col>
                <xdr:colOff>9525</xdr:colOff>
                <xdr:row>2</xdr:row>
                <xdr:rowOff>314325</xdr:rowOff>
              </from>
              <to>
                <xdr:col>9</xdr:col>
                <xdr:colOff>47625</xdr:colOff>
                <xdr:row>3</xdr:row>
                <xdr:rowOff>466725</xdr:rowOff>
              </to>
            </anchor>
          </controlPr>
        </control>
      </mc:Choice>
      <mc:Fallback>
        <control shapeId="102420" r:id="rId8" name="btnGuardar"/>
      </mc:Fallback>
    </mc:AlternateContent>
    <mc:AlternateContent xmlns:mc="http://schemas.openxmlformats.org/markup-compatibility/2006">
      <mc:Choice Requires="x14">
        <control shapeId="102419" r:id="rId10" name="btnEditar">
          <controlPr defaultSize="0" disabled="1" autoLine="0" r:id="rId11">
            <anchor moveWithCells="1">
              <from>
                <xdr:col>9</xdr:col>
                <xdr:colOff>276225</xdr:colOff>
                <xdr:row>2</xdr:row>
                <xdr:rowOff>314325</xdr:rowOff>
              </from>
              <to>
                <xdr:col>11</xdr:col>
                <xdr:colOff>304800</xdr:colOff>
                <xdr:row>4</xdr:row>
                <xdr:rowOff>19050</xdr:rowOff>
              </to>
            </anchor>
          </controlPr>
        </control>
      </mc:Choice>
      <mc:Fallback>
        <control shapeId="102419" r:id="rId10" name="btnEditar"/>
      </mc:Fallback>
    </mc:AlternateContent>
    <mc:AlternateContent xmlns:mc="http://schemas.openxmlformats.org/markup-compatibility/2006">
      <mc:Choice Requires="x14">
        <control shapeId="102418" r:id="rId12" name="btnBuscar">
          <controlPr defaultSize="0" autoLine="0" r:id="rId13">
            <anchor moveWithCells="1">
              <from>
                <xdr:col>11</xdr:col>
                <xdr:colOff>571500</xdr:colOff>
                <xdr:row>2</xdr:row>
                <xdr:rowOff>314325</xdr:rowOff>
              </from>
              <to>
                <xdr:col>13</xdr:col>
                <xdr:colOff>619125</xdr:colOff>
                <xdr:row>4</xdr:row>
                <xdr:rowOff>19050</xdr:rowOff>
              </to>
            </anchor>
          </controlPr>
        </control>
      </mc:Choice>
      <mc:Fallback>
        <control shapeId="102418" r:id="rId12" name="btnBuscar"/>
      </mc:Fallback>
    </mc:AlternateContent>
    <mc:AlternateContent xmlns:mc="http://schemas.openxmlformats.org/markup-compatibility/2006">
      <mc:Choice Requires="x14">
        <control shapeId="102422" r:id="rId14" name="Group Box 22">
          <controlPr defaultSize="0" autoFill="0" autoPict="0">
            <anchor moveWithCells="1">
              <from>
                <xdr:col>6</xdr:col>
                <xdr:colOff>581025</xdr:colOff>
                <xdr:row>2</xdr:row>
                <xdr:rowOff>85725</xdr:rowOff>
              </from>
              <to>
                <xdr:col>14</xdr:col>
                <xdr:colOff>9525</xdr:colOff>
                <xdr:row>5</xdr:row>
                <xdr:rowOff>409575</xdr:rowOff>
              </to>
            </anchor>
          </controlPr>
        </control>
      </mc:Choice>
    </mc:AlternateContent>
    <mc:AlternateContent xmlns:mc="http://schemas.openxmlformats.org/markup-compatibility/2006">
      <mc:Choice Requires="x14">
        <control shapeId="102424" r:id="rId15" name="Group Box 24">
          <controlPr defaultSize="0" autoFill="0" autoPict="0">
            <anchor moveWithCells="1">
              <from>
                <xdr:col>9</xdr:col>
                <xdr:colOff>361950</xdr:colOff>
                <xdr:row>8</xdr:row>
                <xdr:rowOff>371475</xdr:rowOff>
              </from>
              <to>
                <xdr:col>11</xdr:col>
                <xdr:colOff>266700</xdr:colOff>
                <xdr:row>10</xdr:row>
                <xdr:rowOff>104775</xdr:rowOff>
              </to>
            </anchor>
          </controlPr>
        </control>
      </mc:Choice>
    </mc:AlternateContent>
  </controls>
  <extLst>
    <ext xmlns:x14="http://schemas.microsoft.com/office/spreadsheetml/2009/9/main" uri="{CCE6A557-97BC-4b89-ADB6-D9C93CAAB3DF}">
      <x14:dataValidations xmlns:xm="http://schemas.microsoft.com/office/excel/2006/main" count="5">
        <x14:dataValidation type="list" allowBlank="1" showInputMessage="1" showErrorMessage="1" xr:uid="{00000000-0002-0000-0D00-000012000000}">
          <x14:formula1>
            <xm:f>Catálogos!$BL$2:$BL$23</xm:f>
          </x14:formula1>
          <xm:sqref>F9</xm:sqref>
        </x14:dataValidation>
        <x14:dataValidation type="list" allowBlank="1" showInputMessage="1" showErrorMessage="1" xr:uid="{00000000-0002-0000-0D00-000013000000}">
          <x14:formula1>
            <xm:f>Catálogos!$AD$2:$AD$6</xm:f>
          </x14:formula1>
          <xm:sqref>F46</xm:sqref>
        </x14:dataValidation>
        <x14:dataValidation type="list" allowBlank="1" showInputMessage="1" showErrorMessage="1" xr:uid="{00000000-0002-0000-0D00-000014000000}">
          <x14:formula1>
            <xm:f>Catálogos!$A$2:$A$33</xm:f>
          </x14:formula1>
          <xm:sqref>F12</xm:sqref>
        </x14:dataValidation>
        <x14:dataValidation type="list" allowBlank="1" showInputMessage="1" showErrorMessage="1" xr:uid="{00000000-0002-0000-0D00-000015000000}">
          <x14:formula1>
            <xm:f>Catálogos!$AC$2:$AC$8</xm:f>
          </x14:formula1>
          <xm:sqref>F41</xm:sqref>
        </x14:dataValidation>
        <x14:dataValidation type="list" allowBlank="1" showInputMessage="1" showErrorMessage="1" xr:uid="{00000000-0002-0000-0D00-000016000000}">
          <x14:formula1>
            <xm:f>Catálogos!$DI$2:$DI$5</xm:f>
          </x14:formula1>
          <xm:sqref>F25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21">
    <tabColor rgb="FF002060"/>
  </sheetPr>
  <dimension ref="A1:N20"/>
  <sheetViews>
    <sheetView showGridLines="0" topLeftCell="C1" zoomScaleNormal="100" workbookViewId="0">
      <selection activeCell="J9" sqref="J9"/>
    </sheetView>
  </sheetViews>
  <sheetFormatPr baseColWidth="10" defaultColWidth="11.42578125" defaultRowHeight="14.25"/>
  <cols>
    <col min="1" max="1" width="5.140625" style="212" customWidth="1"/>
    <col min="2" max="5" width="30.7109375" style="212" customWidth="1"/>
    <col min="6" max="6" width="60.7109375" style="216" customWidth="1"/>
    <col min="7" max="7" width="11.42578125" style="216"/>
    <col min="8" max="16384" width="11.42578125" style="212"/>
  </cols>
  <sheetData>
    <row r="1" spans="1:14" ht="38.1" customHeight="1">
      <c r="A1" s="211"/>
      <c r="B1" s="203"/>
      <c r="C1" s="203"/>
      <c r="D1" s="203"/>
      <c r="E1" s="203"/>
      <c r="F1" s="1" t="s">
        <v>195</v>
      </c>
      <c r="G1"/>
      <c r="H1" s="211"/>
      <c r="I1" s="211"/>
      <c r="J1" s="211"/>
      <c r="K1" s="211"/>
      <c r="L1" s="211"/>
      <c r="M1" s="211"/>
      <c r="N1" s="211"/>
    </row>
    <row r="2" spans="1:14" ht="38.1" customHeight="1">
      <c r="A2" s="211"/>
      <c r="B2" s="403" t="s">
        <v>7026</v>
      </c>
      <c r="C2" s="393"/>
      <c r="D2" s="393"/>
      <c r="E2" s="392"/>
      <c r="F2" s="226">
        <f>IF('BD_T.4.2_part_act_huelga'!A10="","",MAX(Tabla_part_act_huelga[[#All],[id_control]])+1)</f>
        <v>15</v>
      </c>
      <c r="G2"/>
      <c r="H2" s="211"/>
      <c r="I2" s="211"/>
      <c r="J2" s="211"/>
      <c r="K2" s="211"/>
      <c r="L2" s="211"/>
      <c r="M2" s="211"/>
      <c r="N2" s="211"/>
    </row>
    <row r="3" spans="1:14" ht="38.1" customHeight="1">
      <c r="A3" s="211"/>
      <c r="B3" s="413" t="s">
        <v>229</v>
      </c>
      <c r="C3" s="411" t="s">
        <v>197</v>
      </c>
      <c r="D3" s="411"/>
      <c r="E3" s="440"/>
      <c r="F3" s="154" t="str">
        <f>IF(Control_expediente!E3="","",Control_expediente!E3)</f>
        <v xml:space="preserve"> Primer Tribunal Laboral del Primer Distrito Judicial en el Estado de Morelos.</v>
      </c>
      <c r="G3"/>
      <c r="H3" s="211"/>
      <c r="I3" s="211"/>
      <c r="J3" s="211"/>
      <c r="K3" s="211"/>
      <c r="L3" s="211"/>
      <c r="M3" s="211"/>
      <c r="N3" s="211"/>
    </row>
    <row r="4" spans="1:14" ht="38.1" customHeight="1">
      <c r="A4" s="211"/>
      <c r="B4" s="413"/>
      <c r="C4" s="411" t="s">
        <v>198</v>
      </c>
      <c r="D4" s="411"/>
      <c r="E4" s="440"/>
      <c r="F4" s="224" t="str">
        <f>IF(Control_expediente!E4="","",Control_expediente!E4)</f>
        <v>170071</v>
      </c>
      <c r="G4"/>
      <c r="H4" s="211"/>
      <c r="I4" s="211"/>
      <c r="J4" s="211"/>
      <c r="K4" s="211"/>
      <c r="L4" s="211"/>
      <c r="M4" s="211"/>
      <c r="N4" s="211"/>
    </row>
    <row r="5" spans="1:14" ht="38.1" customHeight="1">
      <c r="A5" s="211"/>
      <c r="B5" s="142" t="s">
        <v>241</v>
      </c>
      <c r="C5" s="411" t="s">
        <v>242</v>
      </c>
      <c r="D5" s="411"/>
      <c r="E5" s="440"/>
      <c r="F5" s="229"/>
      <c r="G5"/>
      <c r="H5" s="211"/>
      <c r="I5" s="211"/>
      <c r="J5" s="211"/>
      <c r="K5" s="211"/>
      <c r="L5" s="211"/>
      <c r="M5" s="211"/>
      <c r="N5" s="211"/>
    </row>
    <row r="6" spans="1:14" ht="38.1" customHeight="1">
      <c r="A6" s="211"/>
      <c r="B6" s="441" t="s">
        <v>470</v>
      </c>
      <c r="C6" s="428" t="s">
        <v>336</v>
      </c>
      <c r="D6" s="429"/>
      <c r="E6" s="423"/>
      <c r="F6" s="232"/>
      <c r="G6"/>
      <c r="H6" s="211"/>
      <c r="I6" s="211"/>
      <c r="J6" s="211"/>
      <c r="K6" s="211"/>
      <c r="L6" s="211"/>
      <c r="M6" s="211"/>
      <c r="N6" s="211"/>
    </row>
    <row r="7" spans="1:14" ht="38.1" customHeight="1">
      <c r="A7" s="211"/>
      <c r="B7" s="444"/>
      <c r="C7" s="415" t="s">
        <v>337</v>
      </c>
      <c r="D7" s="415"/>
      <c r="E7" s="445"/>
      <c r="F7" s="157"/>
      <c r="G7"/>
      <c r="H7" s="211"/>
      <c r="I7" s="211"/>
      <c r="J7" s="211"/>
      <c r="K7" s="211"/>
      <c r="L7" s="211"/>
      <c r="M7" s="211"/>
      <c r="N7" s="211"/>
    </row>
    <row r="8" spans="1:14" ht="38.1" customHeight="1">
      <c r="A8" s="211"/>
      <c r="B8" s="444"/>
      <c r="C8" s="428" t="s">
        <v>339</v>
      </c>
      <c r="D8" s="429"/>
      <c r="E8" s="423"/>
      <c r="F8" s="157"/>
      <c r="G8"/>
      <c r="H8" s="211"/>
      <c r="I8" s="211"/>
      <c r="J8" s="211"/>
      <c r="K8" s="211"/>
      <c r="L8" s="211"/>
      <c r="M8" s="211"/>
      <c r="N8" s="211"/>
    </row>
    <row r="9" spans="1:14" ht="38.1" customHeight="1">
      <c r="A9" s="211"/>
      <c r="B9" s="444"/>
      <c r="C9" s="411" t="s">
        <v>471</v>
      </c>
      <c r="D9" s="412" t="s">
        <v>353</v>
      </c>
      <c r="E9" s="437"/>
      <c r="F9" s="157"/>
      <c r="G9"/>
      <c r="H9" s="211"/>
      <c r="I9" s="211"/>
      <c r="J9" s="211"/>
      <c r="K9" s="211"/>
      <c r="L9" s="211"/>
      <c r="M9" s="211"/>
      <c r="N9" s="211"/>
    </row>
    <row r="10" spans="1:14" ht="38.1" customHeight="1">
      <c r="A10" s="211"/>
      <c r="B10" s="444"/>
      <c r="C10" s="411"/>
      <c r="D10" s="435" t="s">
        <v>354</v>
      </c>
      <c r="E10" s="443"/>
      <c r="F10" s="157"/>
      <c r="G10"/>
      <c r="H10" s="211"/>
      <c r="I10" s="211"/>
      <c r="J10" s="211"/>
      <c r="K10" s="211"/>
      <c r="L10" s="211"/>
      <c r="M10" s="211"/>
      <c r="N10" s="211"/>
    </row>
    <row r="11" spans="1:14" ht="38.1" customHeight="1">
      <c r="A11" s="211"/>
      <c r="B11" s="444"/>
      <c r="C11" s="411"/>
      <c r="D11" s="412" t="s">
        <v>355</v>
      </c>
      <c r="E11" s="437"/>
      <c r="F11" s="157"/>
      <c r="G11"/>
      <c r="H11" s="211"/>
      <c r="I11" s="211"/>
      <c r="J11" s="211"/>
      <c r="K11" s="211"/>
      <c r="L11" s="211"/>
      <c r="M11" s="211"/>
      <c r="N11" s="211"/>
    </row>
    <row r="12" spans="1:14" ht="38.1" customHeight="1">
      <c r="A12" s="211"/>
      <c r="B12" s="444"/>
      <c r="C12" s="411"/>
      <c r="D12" s="412" t="s">
        <v>431</v>
      </c>
      <c r="E12" s="437"/>
      <c r="F12" s="157"/>
      <c r="G12"/>
      <c r="H12" s="211"/>
      <c r="I12" s="211"/>
      <c r="J12" s="211"/>
      <c r="K12" s="211"/>
      <c r="L12" s="211"/>
      <c r="M12" s="211"/>
      <c r="N12" s="211"/>
    </row>
    <row r="13" spans="1:14" ht="38.1" customHeight="1">
      <c r="A13" s="211"/>
      <c r="B13" s="444"/>
      <c r="C13" s="411"/>
      <c r="D13" s="412" t="s">
        <v>357</v>
      </c>
      <c r="E13" s="437"/>
      <c r="F13" s="157"/>
      <c r="G13"/>
      <c r="H13" s="211"/>
      <c r="I13" s="211"/>
      <c r="J13" s="211"/>
      <c r="K13" s="211"/>
      <c r="L13" s="211"/>
      <c r="M13" s="211"/>
      <c r="N13" s="211"/>
    </row>
    <row r="14" spans="1:14" ht="38.1" customHeight="1">
      <c r="A14" s="211"/>
      <c r="B14" s="444"/>
      <c r="C14" s="411"/>
      <c r="D14" s="412" t="s">
        <v>358</v>
      </c>
      <c r="E14" s="437"/>
      <c r="F14" s="157"/>
      <c r="G14"/>
      <c r="H14" s="211"/>
      <c r="I14" s="211"/>
      <c r="J14" s="211"/>
      <c r="K14" s="211"/>
      <c r="L14" s="211"/>
      <c r="M14" s="211"/>
      <c r="N14" s="211"/>
    </row>
    <row r="15" spans="1:14" ht="38.1" customHeight="1">
      <c r="A15" s="211"/>
      <c r="B15" s="444"/>
      <c r="C15" s="411"/>
      <c r="D15" s="412" t="s">
        <v>432</v>
      </c>
      <c r="E15" s="437"/>
      <c r="F15" s="157"/>
      <c r="G15"/>
      <c r="H15" s="211"/>
      <c r="I15" s="211"/>
      <c r="J15" s="211"/>
      <c r="K15" s="211"/>
      <c r="L15" s="211"/>
      <c r="M15" s="211"/>
      <c r="N15" s="211"/>
    </row>
    <row r="16" spans="1:14" ht="38.1" customHeight="1">
      <c r="A16" s="211"/>
      <c r="B16" s="444"/>
      <c r="C16" s="411"/>
      <c r="D16" s="412" t="s">
        <v>360</v>
      </c>
      <c r="E16" s="437"/>
      <c r="F16" s="154" t="str">
        <f>IF(F17+F18+F19=0,"",F17+F18+F19)</f>
        <v/>
      </c>
      <c r="G16"/>
      <c r="H16" s="211"/>
      <c r="I16" s="211"/>
      <c r="J16" s="211"/>
      <c r="K16" s="211"/>
      <c r="L16" s="211"/>
      <c r="M16" s="211"/>
      <c r="N16" s="211"/>
    </row>
    <row r="17" spans="1:14" ht="38.1" customHeight="1">
      <c r="A17" s="211"/>
      <c r="B17" s="444"/>
      <c r="C17" s="411"/>
      <c r="D17" s="412" t="s">
        <v>207</v>
      </c>
      <c r="E17" s="437"/>
      <c r="F17" s="157"/>
      <c r="G17"/>
      <c r="H17" s="211"/>
      <c r="I17" s="211"/>
      <c r="J17" s="211"/>
      <c r="K17" s="211"/>
      <c r="L17" s="211"/>
      <c r="M17" s="211"/>
      <c r="N17" s="211"/>
    </row>
    <row r="18" spans="1:14" ht="38.1" customHeight="1">
      <c r="A18" s="211"/>
      <c r="B18" s="444"/>
      <c r="C18" s="411"/>
      <c r="D18" s="412" t="s">
        <v>208</v>
      </c>
      <c r="E18" s="437"/>
      <c r="F18" s="157"/>
      <c r="G18"/>
      <c r="H18" s="211"/>
      <c r="I18" s="211"/>
      <c r="J18" s="211"/>
      <c r="K18" s="211"/>
      <c r="L18" s="211"/>
      <c r="M18" s="211"/>
      <c r="N18" s="211"/>
    </row>
    <row r="19" spans="1:14" ht="38.1" customHeight="1">
      <c r="A19" s="211"/>
      <c r="B19" s="444"/>
      <c r="C19" s="411"/>
      <c r="D19" s="412" t="s">
        <v>361</v>
      </c>
      <c r="E19" s="437"/>
      <c r="F19" s="157"/>
      <c r="G19"/>
      <c r="H19" s="211"/>
      <c r="I19" s="211"/>
      <c r="J19" s="211"/>
      <c r="K19" s="211"/>
      <c r="L19" s="211"/>
      <c r="M19" s="211"/>
      <c r="N19" s="211"/>
    </row>
    <row r="20" spans="1:14" ht="38.1" customHeight="1">
      <c r="A20" s="211"/>
      <c r="B20" s="441" t="s">
        <v>240</v>
      </c>
      <c r="C20" s="441"/>
      <c r="D20" s="441"/>
      <c r="E20" s="442"/>
      <c r="F20" s="162"/>
      <c r="G20"/>
      <c r="H20" s="211"/>
      <c r="I20" s="211"/>
      <c r="J20" s="211"/>
      <c r="K20" s="211"/>
      <c r="L20" s="211"/>
      <c r="M20" s="211"/>
      <c r="N20" s="211"/>
    </row>
  </sheetData>
  <sheetProtection algorithmName="SHA-512" hashValue="pB3TJAlX/blS3WwcCRKP9qfq2cVOBmxeGBkJW/FmAb5wqT3T7zpNRKUr2VOsDO3Y0JpOYYW0BQTUrCDfB1MPYg==" saltValue="a/pVHpilyHLmIwIOYWqNmg==" spinCount="100000" sheet="1" objects="1" scenarios="1"/>
  <mergeCells count="22">
    <mergeCell ref="D19:E19"/>
    <mergeCell ref="B20:E20"/>
    <mergeCell ref="D9:E9"/>
    <mergeCell ref="D10:E10"/>
    <mergeCell ref="D11:E11"/>
    <mergeCell ref="D12:E12"/>
    <mergeCell ref="D13:E13"/>
    <mergeCell ref="D14:E14"/>
    <mergeCell ref="B6:B19"/>
    <mergeCell ref="C6:E6"/>
    <mergeCell ref="C7:E7"/>
    <mergeCell ref="C8:E8"/>
    <mergeCell ref="C9:C19"/>
    <mergeCell ref="D15:E15"/>
    <mergeCell ref="D16:E16"/>
    <mergeCell ref="D17:E17"/>
    <mergeCell ref="D18:E18"/>
    <mergeCell ref="B2:E2"/>
    <mergeCell ref="B3:B4"/>
    <mergeCell ref="C3:E3"/>
    <mergeCell ref="C4:E4"/>
    <mergeCell ref="C5:E5"/>
  </mergeCells>
  <conditionalFormatting sqref="F7">
    <cfRule type="expression" dxfId="1238" priority="13">
      <formula>$F$20="Sí"</formula>
    </cfRule>
  </conditionalFormatting>
  <conditionalFormatting sqref="F6">
    <cfRule type="expression" dxfId="1237" priority="12">
      <formula>$F$20="Sí"</formula>
    </cfRule>
  </conditionalFormatting>
  <conditionalFormatting sqref="F9:F15">
    <cfRule type="expression" dxfId="1236" priority="11">
      <formula>$F$7="Mayoría de trabajadores"</formula>
    </cfRule>
  </conditionalFormatting>
  <conditionalFormatting sqref="F12">
    <cfRule type="expression" dxfId="1235" priority="6">
      <formula>$F$11=""</formula>
    </cfRule>
    <cfRule type="expression" dxfId="1234" priority="10">
      <formula>OR($F11="Gremial",$F11="De empresa",$F11="Industrial",$F11="Nacional de industria",$F11="De oficios varios")</formula>
    </cfRule>
  </conditionalFormatting>
  <conditionalFormatting sqref="F14:F15">
    <cfRule type="expression" dxfId="1233" priority="5">
      <formula>$F$13=""</formula>
    </cfRule>
    <cfRule type="expression" dxfId="1232" priority="9">
      <formula>$F$13="No"</formula>
    </cfRule>
  </conditionalFormatting>
  <conditionalFormatting sqref="F15">
    <cfRule type="expression" dxfId="1231" priority="4">
      <formula>$F$14=""</formula>
    </cfRule>
    <cfRule type="expression" dxfId="1230" priority="8">
      <formula>OR($F14="Confederación de Trabajadores de México (CTM)",$F14="Confederación Revolucionaria de Obreros y Campesinos (CROC)",$F14="Confederación Regional Obrera Mexicana (CROM)",$F14="Confederación Obrera Revoluacionaria (COR)",$F14="Confederación General de Trabajadores (CGT)",$F14="Confederación Revolucionaria de Trabajadores (CRT)",$F14="Independientes")</formula>
    </cfRule>
  </conditionalFormatting>
  <conditionalFormatting sqref="F9:F19">
    <cfRule type="expression" dxfId="1229" priority="3">
      <formula>$F$7="Otro"</formula>
    </cfRule>
    <cfRule type="expression" dxfId="1228" priority="7">
      <formula>$F$7=""</formula>
    </cfRule>
  </conditionalFormatting>
  <conditionalFormatting sqref="F4">
    <cfRule type="expression" dxfId="1227" priority="2">
      <formula>$F$3=""</formula>
    </cfRule>
  </conditionalFormatting>
  <dataValidations count="5">
    <dataValidation allowBlank="1" showInputMessage="1" showErrorMessage="1" promptTitle="Actor" prompt="Para regresar a la tabla general, dé click aquí." sqref="C7:E7" xr:uid="{00000000-0002-0000-0E00-000000000000}"/>
    <dataValidation type="whole" allowBlank="1" showInputMessage="1" showErrorMessage="1" sqref="F6" xr:uid="{00000000-0002-0000-0E00-000001000000}">
      <formula1>1</formula1>
      <formula2>5000</formula2>
    </dataValidation>
    <dataValidation type="list" allowBlank="1" showInputMessage="1" showErrorMessage="1" sqref="F7" xr:uid="{00000000-0002-0000-0E00-000002000000}">
      <formula1>"Sindicato, Mayoría de trabajadores, Otro"</formula1>
    </dataValidation>
    <dataValidation type="list" allowBlank="1" showInputMessage="1" showErrorMessage="1" sqref="F13" xr:uid="{00000000-0002-0000-0E00-000003000000}">
      <formula1>"Sí, No"</formula1>
    </dataValidation>
    <dataValidation type="list" allowBlank="1" showInputMessage="1" showErrorMessage="1" sqref="F11" xr:uid="{00000000-0002-0000-0E00-000004000000}">
      <formula1>"Gremial, De empresa,Industrial, Nacional de industria, De oficios varios, Otro tipo de sindicato (especifique)"</formula1>
    </dataValidation>
  </dataValidations>
  <hyperlinks>
    <hyperlink ref="C7:E7" location="T.4.1_huelga!Z4" display="Actor" xr:uid="{00000000-0004-0000-0E00-000000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4470" r:id="rId4" name="btnEliminar">
          <controlPr defaultSize="0" disabled="1" autoLine="0" r:id="rId5">
            <anchor moveWithCells="1">
              <from>
                <xdr:col>10</xdr:col>
                <xdr:colOff>485775</xdr:colOff>
                <xdr:row>4</xdr:row>
                <xdr:rowOff>152400</xdr:rowOff>
              </from>
              <to>
                <xdr:col>12</xdr:col>
                <xdr:colOff>523875</xdr:colOff>
                <xdr:row>5</xdr:row>
                <xdr:rowOff>314325</xdr:rowOff>
              </to>
            </anchor>
          </controlPr>
        </control>
      </mc:Choice>
      <mc:Fallback>
        <control shapeId="104470" r:id="rId4" name="btnEliminar"/>
      </mc:Fallback>
    </mc:AlternateContent>
    <mc:AlternateContent xmlns:mc="http://schemas.openxmlformats.org/markup-compatibility/2006">
      <mc:Choice Requires="x14">
        <control shapeId="104456" r:id="rId6" name="btnLimpiar">
          <controlPr defaultSize="0" autoLine="0" r:id="rId7">
            <anchor moveWithCells="1">
              <from>
                <xdr:col>7</xdr:col>
                <xdr:colOff>666750</xdr:colOff>
                <xdr:row>4</xdr:row>
                <xdr:rowOff>161925</xdr:rowOff>
              </from>
              <to>
                <xdr:col>9</xdr:col>
                <xdr:colOff>704850</xdr:colOff>
                <xdr:row>5</xdr:row>
                <xdr:rowOff>304800</xdr:rowOff>
              </to>
            </anchor>
          </controlPr>
        </control>
      </mc:Choice>
      <mc:Fallback>
        <control shapeId="104456" r:id="rId6" name="btnLimpiar"/>
      </mc:Fallback>
    </mc:AlternateContent>
    <mc:AlternateContent xmlns:mc="http://schemas.openxmlformats.org/markup-compatibility/2006">
      <mc:Choice Requires="x14">
        <control shapeId="104455" r:id="rId8" name="btnGuardar">
          <controlPr defaultSize="0" autoLine="0" r:id="rId9">
            <anchor moveWithCells="1">
              <from>
                <xdr:col>6</xdr:col>
                <xdr:colOff>638175</xdr:colOff>
                <xdr:row>2</xdr:row>
                <xdr:rowOff>295275</xdr:rowOff>
              </from>
              <to>
                <xdr:col>8</xdr:col>
                <xdr:colOff>676275</xdr:colOff>
                <xdr:row>3</xdr:row>
                <xdr:rowOff>457200</xdr:rowOff>
              </to>
            </anchor>
          </controlPr>
        </control>
      </mc:Choice>
      <mc:Fallback>
        <control shapeId="104455" r:id="rId8" name="btnGuardar"/>
      </mc:Fallback>
    </mc:AlternateContent>
    <mc:AlternateContent xmlns:mc="http://schemas.openxmlformats.org/markup-compatibility/2006">
      <mc:Choice Requires="x14">
        <control shapeId="104454" r:id="rId10" name="btnEditar">
          <controlPr defaultSize="0" disabled="1" autoLine="0" r:id="rId11">
            <anchor moveWithCells="1">
              <from>
                <xdr:col>9</xdr:col>
                <xdr:colOff>123825</xdr:colOff>
                <xdr:row>2</xdr:row>
                <xdr:rowOff>304800</xdr:rowOff>
              </from>
              <to>
                <xdr:col>11</xdr:col>
                <xdr:colOff>161925</xdr:colOff>
                <xdr:row>3</xdr:row>
                <xdr:rowOff>457200</xdr:rowOff>
              </to>
            </anchor>
          </controlPr>
        </control>
      </mc:Choice>
      <mc:Fallback>
        <control shapeId="104454" r:id="rId10" name="btnEditar"/>
      </mc:Fallback>
    </mc:AlternateContent>
    <mc:AlternateContent xmlns:mc="http://schemas.openxmlformats.org/markup-compatibility/2006">
      <mc:Choice Requires="x14">
        <control shapeId="104453" r:id="rId12" name="btnBuscar">
          <controlPr defaultSize="0" autoLine="0" r:id="rId13">
            <anchor moveWithCells="1">
              <from>
                <xdr:col>11</xdr:col>
                <xdr:colOff>361950</xdr:colOff>
                <xdr:row>2</xdr:row>
                <xdr:rowOff>314325</xdr:rowOff>
              </from>
              <to>
                <xdr:col>13</xdr:col>
                <xdr:colOff>400050</xdr:colOff>
                <xdr:row>4</xdr:row>
                <xdr:rowOff>0</xdr:rowOff>
              </to>
            </anchor>
          </controlPr>
        </control>
      </mc:Choice>
      <mc:Fallback>
        <control shapeId="104453" r:id="rId12" name="btnBuscar"/>
      </mc:Fallback>
    </mc:AlternateContent>
    <mc:AlternateContent xmlns:mc="http://schemas.openxmlformats.org/markup-compatibility/2006">
      <mc:Choice Requires="x14">
        <control shapeId="104458" r:id="rId14" name="Group Box 10">
          <controlPr defaultSize="0" autoFill="0" autoPict="0">
            <anchor moveWithCells="1">
              <from>
                <xdr:col>6</xdr:col>
                <xdr:colOff>409575</xdr:colOff>
                <xdr:row>2</xdr:row>
                <xdr:rowOff>95250</xdr:rowOff>
              </from>
              <to>
                <xdr:col>13</xdr:col>
                <xdr:colOff>600075</xdr:colOff>
                <xdr:row>5</xdr:row>
                <xdr:rowOff>419100</xdr:rowOff>
              </to>
            </anchor>
          </controlPr>
        </control>
      </mc:Choice>
    </mc:AlternateContent>
    <mc:AlternateContent xmlns:mc="http://schemas.openxmlformats.org/markup-compatibility/2006">
      <mc:Choice Requires="x14">
        <control shapeId="104460" r:id="rId15" name="Group Box 12">
          <controlPr defaultSize="0" autoFill="0" autoPict="0">
            <anchor moveWithCells="1">
              <from>
                <xdr:col>9</xdr:col>
                <xdr:colOff>142875</xdr:colOff>
                <xdr:row>11</xdr:row>
                <xdr:rowOff>76200</xdr:rowOff>
              </from>
              <to>
                <xdr:col>11</xdr:col>
                <xdr:colOff>57150</xdr:colOff>
                <xdr:row>12</xdr:row>
                <xdr:rowOff>295275</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E00-000005000000}">
          <x14:formula1>
            <xm:f>Catálogos!$Y$2:$Y$9</xm:f>
          </x14:formula1>
          <xm:sqref>F14</xm:sqref>
        </x14:dataValidation>
        <x14:dataValidation type="list" allowBlank="1" showInputMessage="1" showErrorMessage="1" xr:uid="{00000000-0002-0000-0E00-000006000000}">
          <x14:formula1>
            <xm:f>Catálogos!$S$2:$S$6</xm:f>
          </x14:formula1>
          <xm:sqref>F8</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22">
    <tabColor rgb="FF002060"/>
  </sheetPr>
  <dimension ref="A1:O24"/>
  <sheetViews>
    <sheetView showGridLines="0" zoomScaleNormal="100" workbookViewId="0">
      <selection activeCell="F7" sqref="F7"/>
    </sheetView>
  </sheetViews>
  <sheetFormatPr baseColWidth="10" defaultColWidth="11.42578125" defaultRowHeight="14.25"/>
  <cols>
    <col min="1" max="1" width="3" style="212" customWidth="1"/>
    <col min="2" max="5" width="30.7109375" style="212" customWidth="1"/>
    <col min="6" max="6" width="60.7109375" style="216" customWidth="1"/>
    <col min="7"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2"/>
      <c r="F2" s="226">
        <f>IF('BD_T.4.3_part_dem_huelga'!A10="","",MAX(Tabla_part_dem_huelga[[#All],[id_control]])+1)</f>
        <v>16</v>
      </c>
      <c r="G2" s="211"/>
      <c r="H2" s="211"/>
      <c r="I2" s="211"/>
      <c r="J2" s="211"/>
      <c r="K2" s="211"/>
      <c r="L2" s="211"/>
      <c r="M2" s="211"/>
      <c r="N2" s="211"/>
      <c r="O2" s="211"/>
    </row>
    <row r="3" spans="1:15" ht="38.1" customHeight="1">
      <c r="A3" s="211"/>
      <c r="B3" s="369" t="s">
        <v>229</v>
      </c>
      <c r="C3" s="373" t="s">
        <v>197</v>
      </c>
      <c r="D3" s="373"/>
      <c r="E3" s="382"/>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369"/>
      <c r="C4" s="373" t="s">
        <v>198</v>
      </c>
      <c r="D4" s="373"/>
      <c r="E4" s="382"/>
      <c r="F4" s="224" t="str">
        <f>IF(Control_expediente!E4="","",Control_expediente!E4)</f>
        <v>170071</v>
      </c>
      <c r="G4" s="211"/>
      <c r="H4" s="211"/>
      <c r="I4" s="211"/>
      <c r="J4" s="211"/>
      <c r="K4" s="211"/>
      <c r="L4" s="211"/>
      <c r="M4" s="211"/>
      <c r="N4" s="211"/>
      <c r="O4" s="211"/>
    </row>
    <row r="5" spans="1:15" ht="38.1" customHeight="1">
      <c r="A5" s="211"/>
      <c r="B5" s="133" t="s">
        <v>241</v>
      </c>
      <c r="C5" s="373" t="s">
        <v>242</v>
      </c>
      <c r="D5" s="373"/>
      <c r="E5" s="382"/>
      <c r="F5" s="229"/>
      <c r="G5" s="211"/>
      <c r="H5" s="211"/>
      <c r="I5" s="211"/>
      <c r="J5" s="211"/>
      <c r="K5" s="211"/>
      <c r="L5" s="211"/>
      <c r="M5" s="211"/>
      <c r="N5" s="211"/>
      <c r="O5" s="211"/>
    </row>
    <row r="6" spans="1:15" ht="38.1" customHeight="1">
      <c r="A6" s="211"/>
      <c r="B6" s="448"/>
      <c r="C6" s="373" t="s">
        <v>362</v>
      </c>
      <c r="D6" s="373"/>
      <c r="E6" s="382"/>
      <c r="F6" s="232"/>
      <c r="G6" s="211"/>
      <c r="H6" s="211"/>
      <c r="I6" s="211"/>
      <c r="J6" s="211"/>
      <c r="K6" s="211"/>
      <c r="L6" s="211"/>
      <c r="M6" s="211"/>
      <c r="N6" s="211"/>
      <c r="O6" s="211"/>
    </row>
    <row r="7" spans="1:15" ht="38.1" customHeight="1">
      <c r="A7" s="211"/>
      <c r="B7" s="448"/>
      <c r="C7" s="371" t="s">
        <v>363</v>
      </c>
      <c r="D7" s="371"/>
      <c r="E7" s="385"/>
      <c r="F7" s="157"/>
      <c r="G7" s="211"/>
      <c r="H7" s="211"/>
      <c r="I7" s="211"/>
      <c r="J7" s="211"/>
      <c r="K7" s="211"/>
      <c r="L7" s="211"/>
      <c r="M7" s="211"/>
      <c r="N7" s="211"/>
      <c r="O7" s="211"/>
    </row>
    <row r="8" spans="1:15" ht="38.1" customHeight="1">
      <c r="A8" s="211"/>
      <c r="B8" s="448"/>
      <c r="C8" s="373" t="s">
        <v>339</v>
      </c>
      <c r="D8" s="373"/>
      <c r="E8" s="382"/>
      <c r="F8" s="157"/>
      <c r="G8" s="211"/>
      <c r="H8" s="211"/>
      <c r="I8" s="211"/>
      <c r="J8" s="211"/>
      <c r="K8" s="211"/>
      <c r="L8" s="211"/>
      <c r="M8" s="211"/>
      <c r="N8" s="211"/>
      <c r="O8" s="211"/>
    </row>
    <row r="9" spans="1:15" ht="38.1" customHeight="1">
      <c r="A9" s="211"/>
      <c r="B9" s="448"/>
      <c r="C9" s="373" t="s">
        <v>364</v>
      </c>
      <c r="D9" s="446" t="s">
        <v>365</v>
      </c>
      <c r="E9" s="447"/>
      <c r="F9" s="157"/>
      <c r="G9" s="211"/>
      <c r="H9" s="211"/>
      <c r="I9" s="211"/>
      <c r="J9" s="211"/>
      <c r="K9" s="211"/>
      <c r="L9" s="211"/>
      <c r="M9" s="211"/>
      <c r="N9" s="211"/>
      <c r="O9" s="211"/>
    </row>
    <row r="10" spans="1:15" ht="38.1" customHeight="1">
      <c r="A10" s="211"/>
      <c r="B10" s="448"/>
      <c r="C10" s="373"/>
      <c r="D10" s="446" t="s">
        <v>349</v>
      </c>
      <c r="E10" s="447"/>
      <c r="F10" s="157"/>
      <c r="G10" s="211"/>
      <c r="H10" s="211"/>
      <c r="I10" s="211"/>
      <c r="J10" s="211"/>
      <c r="K10" s="211"/>
      <c r="L10" s="211"/>
      <c r="M10" s="211"/>
      <c r="N10" s="211"/>
      <c r="O10" s="211"/>
    </row>
    <row r="11" spans="1:15" ht="38.1" customHeight="1">
      <c r="A11" s="211"/>
      <c r="B11" s="448"/>
      <c r="C11" s="373"/>
      <c r="D11" s="446" t="s">
        <v>367</v>
      </c>
      <c r="E11" s="447"/>
      <c r="F11" s="157"/>
      <c r="G11" s="211"/>
      <c r="H11" s="211"/>
      <c r="I11" s="211"/>
      <c r="J11" s="211"/>
      <c r="K11" s="211"/>
      <c r="L11" s="211"/>
      <c r="M11" s="211"/>
      <c r="N11" s="211"/>
      <c r="O11" s="211"/>
    </row>
    <row r="12" spans="1:15" ht="38.1" customHeight="1">
      <c r="A12" s="211"/>
      <c r="B12" s="448"/>
      <c r="C12" s="373"/>
      <c r="D12" s="373" t="s">
        <v>368</v>
      </c>
      <c r="E12" s="57" t="s">
        <v>369</v>
      </c>
      <c r="F12" s="157"/>
      <c r="G12" s="211"/>
      <c r="H12" s="211"/>
      <c r="I12" s="211"/>
      <c r="J12" s="211"/>
      <c r="K12" s="211"/>
      <c r="L12" s="211"/>
      <c r="M12" s="211"/>
      <c r="N12" s="211"/>
      <c r="O12" s="211"/>
    </row>
    <row r="13" spans="1:15" ht="38.1" customHeight="1">
      <c r="A13" s="211"/>
      <c r="B13" s="448"/>
      <c r="C13" s="373"/>
      <c r="D13" s="373"/>
      <c r="E13" s="57" t="s">
        <v>370</v>
      </c>
      <c r="F13" s="157"/>
      <c r="G13" s="211"/>
      <c r="H13" s="211"/>
      <c r="I13" s="211"/>
      <c r="J13" s="211"/>
      <c r="K13" s="211"/>
      <c r="L13" s="211"/>
      <c r="M13" s="211"/>
      <c r="N13" s="211"/>
      <c r="O13" s="211"/>
    </row>
    <row r="14" spans="1:15" ht="38.1" customHeight="1">
      <c r="A14" s="211"/>
      <c r="B14" s="448"/>
      <c r="C14" s="373"/>
      <c r="D14" s="373"/>
      <c r="E14" s="57" t="s">
        <v>371</v>
      </c>
      <c r="F14" s="157"/>
      <c r="G14" s="211"/>
      <c r="H14" s="211"/>
      <c r="I14" s="211"/>
      <c r="J14" s="211"/>
      <c r="K14" s="211"/>
      <c r="L14" s="211"/>
      <c r="M14" s="211"/>
      <c r="N14" s="211"/>
      <c r="O14" s="211"/>
    </row>
    <row r="15" spans="1:15" ht="38.1" customHeight="1">
      <c r="A15" s="211"/>
      <c r="B15" s="448"/>
      <c r="C15" s="373"/>
      <c r="D15" s="373"/>
      <c r="E15" s="57" t="s">
        <v>215</v>
      </c>
      <c r="F15" s="157"/>
      <c r="G15" s="211"/>
      <c r="H15" s="211"/>
      <c r="I15" s="211"/>
      <c r="J15" s="211"/>
      <c r="K15" s="211"/>
      <c r="L15" s="211"/>
      <c r="M15" s="211"/>
      <c r="N15" s="211"/>
      <c r="O15" s="211"/>
    </row>
    <row r="16" spans="1:15" ht="38.1" customHeight="1">
      <c r="A16" s="211"/>
      <c r="B16" s="448"/>
      <c r="C16" s="373"/>
      <c r="D16" s="373"/>
      <c r="E16" s="57" t="s">
        <v>372</v>
      </c>
      <c r="F16" s="157"/>
      <c r="G16" s="211"/>
      <c r="H16" s="211"/>
      <c r="I16" s="211"/>
      <c r="J16" s="211"/>
      <c r="K16" s="211"/>
      <c r="L16" s="211"/>
      <c r="M16" s="211"/>
      <c r="N16" s="211"/>
      <c r="O16" s="211"/>
    </row>
    <row r="17" spans="1:15" ht="38.1" customHeight="1">
      <c r="A17" s="211"/>
      <c r="B17" s="448"/>
      <c r="C17" s="373"/>
      <c r="D17" s="373"/>
      <c r="E17" s="57" t="s">
        <v>373</v>
      </c>
      <c r="F17" s="157"/>
      <c r="G17" s="211"/>
      <c r="H17" s="211"/>
      <c r="I17" s="211"/>
      <c r="J17" s="211"/>
      <c r="K17" s="211"/>
      <c r="L17" s="211"/>
      <c r="M17" s="211"/>
      <c r="N17" s="211"/>
      <c r="O17" s="211"/>
    </row>
    <row r="18" spans="1:15" ht="38.1" customHeight="1">
      <c r="A18" s="211"/>
      <c r="B18" s="448"/>
      <c r="C18" s="373"/>
      <c r="D18" s="373"/>
      <c r="E18" s="57" t="s">
        <v>211</v>
      </c>
      <c r="F18" s="154" t="str">
        <f>IF(F17="","",VLOOKUP(F17,Catálogos!BC:BF,2,FALSE ))</f>
        <v/>
      </c>
      <c r="G18" s="211"/>
      <c r="H18" s="211"/>
      <c r="I18" s="211"/>
      <c r="J18" s="211"/>
      <c r="K18" s="211"/>
      <c r="L18" s="211"/>
      <c r="M18" s="211"/>
      <c r="N18" s="211"/>
      <c r="O18" s="211"/>
    </row>
    <row r="19" spans="1:15" ht="38.1" customHeight="1">
      <c r="A19" s="211"/>
      <c r="B19" s="448"/>
      <c r="C19" s="373"/>
      <c r="D19" s="373"/>
      <c r="E19" s="57" t="s">
        <v>374</v>
      </c>
      <c r="F19" s="157"/>
      <c r="G19" s="211"/>
      <c r="H19" s="211"/>
      <c r="I19" s="211"/>
      <c r="J19" s="211"/>
      <c r="K19" s="211"/>
      <c r="L19" s="211"/>
      <c r="M19" s="211"/>
      <c r="N19" s="211"/>
      <c r="O19" s="211"/>
    </row>
    <row r="20" spans="1:15" ht="38.1" customHeight="1">
      <c r="A20" s="211"/>
      <c r="B20" s="448"/>
      <c r="C20" s="373"/>
      <c r="D20" s="373"/>
      <c r="E20" s="57" t="s">
        <v>213</v>
      </c>
      <c r="F20" s="154" t="str">
        <f>IFERROR(IF(F19="","",IF(Validaciones!D9="","",VLOOKUP(Validaciones!D9,Catálogos!BB:BF,5,FALSE))),"")</f>
        <v/>
      </c>
      <c r="G20" s="211"/>
      <c r="H20" s="211"/>
      <c r="I20" s="211"/>
      <c r="J20" s="211"/>
      <c r="K20" s="211"/>
      <c r="L20" s="211"/>
      <c r="M20" s="211"/>
      <c r="N20" s="211"/>
      <c r="O20" s="211"/>
    </row>
    <row r="21" spans="1:15" ht="38.1" customHeight="1">
      <c r="A21" s="211"/>
      <c r="B21" s="448"/>
      <c r="C21" s="373"/>
      <c r="D21" s="373"/>
      <c r="E21" s="57" t="s">
        <v>216</v>
      </c>
      <c r="F21" s="157"/>
      <c r="G21" s="211"/>
      <c r="H21" s="211"/>
      <c r="I21" s="211"/>
      <c r="J21" s="211"/>
      <c r="K21" s="211"/>
      <c r="L21" s="211"/>
      <c r="M21" s="211"/>
      <c r="N21" s="211"/>
      <c r="O21" s="211"/>
    </row>
    <row r="22" spans="1:15" ht="38.1" customHeight="1">
      <c r="A22" s="211"/>
      <c r="B22" s="448"/>
      <c r="C22" s="373"/>
      <c r="D22" s="373"/>
      <c r="E22" s="57" t="s">
        <v>217</v>
      </c>
      <c r="F22" s="157" t="s">
        <v>217</v>
      </c>
      <c r="G22" s="211"/>
      <c r="H22" s="211"/>
      <c r="I22" s="211"/>
      <c r="J22" s="211"/>
      <c r="K22" s="211"/>
      <c r="L22" s="211"/>
      <c r="M22" s="211"/>
      <c r="N22" s="211"/>
      <c r="O22" s="211"/>
    </row>
    <row r="23" spans="1:15" ht="38.1" customHeight="1">
      <c r="A23" s="211"/>
      <c r="B23" s="448"/>
      <c r="C23" s="373"/>
      <c r="D23" s="373"/>
      <c r="E23" s="57" t="s">
        <v>218</v>
      </c>
      <c r="F23" s="157"/>
      <c r="G23" s="211"/>
      <c r="H23" s="211"/>
      <c r="I23" s="211"/>
      <c r="J23" s="211"/>
      <c r="K23" s="211"/>
      <c r="L23" s="211"/>
      <c r="M23" s="211"/>
      <c r="N23" s="211"/>
      <c r="O23" s="211"/>
    </row>
    <row r="24" spans="1:15" ht="38.1" customHeight="1">
      <c r="A24" s="211"/>
      <c r="B24" s="406" t="s">
        <v>240</v>
      </c>
      <c r="C24" s="406"/>
      <c r="D24" s="406"/>
      <c r="E24" s="407"/>
      <c r="F24" s="162"/>
      <c r="G24" s="211"/>
      <c r="H24" s="211"/>
      <c r="I24" s="211"/>
      <c r="J24" s="211"/>
      <c r="K24" s="211"/>
      <c r="L24" s="211"/>
      <c r="M24" s="211"/>
      <c r="N24" s="211"/>
      <c r="O24" s="211"/>
    </row>
  </sheetData>
  <sheetProtection algorithmName="SHA-512" hashValue="cGO2yniCi02hin/KtP5Q6hxhO50UY1+2sKpMNzazmH2TWY+LUbqGs/NWT46owL1LJqQD5XLw6+uI9gDSixC1YQ==" saltValue="pkfq2ZcoyuCs3zJWbEt6Fg==" spinCount="100000" sheet="1" objects="1" scenarios="1"/>
  <mergeCells count="15">
    <mergeCell ref="D9:E9"/>
    <mergeCell ref="D10:E10"/>
    <mergeCell ref="D11:E11"/>
    <mergeCell ref="D12:D23"/>
    <mergeCell ref="B24:E24"/>
    <mergeCell ref="B6:B23"/>
    <mergeCell ref="C6:E6"/>
    <mergeCell ref="C7:E7"/>
    <mergeCell ref="C8:E8"/>
    <mergeCell ref="C9:C23"/>
    <mergeCell ref="B2:E2"/>
    <mergeCell ref="B3:B4"/>
    <mergeCell ref="C3:E3"/>
    <mergeCell ref="C4:E4"/>
    <mergeCell ref="C5:E5"/>
  </mergeCells>
  <conditionalFormatting sqref="F4">
    <cfRule type="expression" dxfId="1226" priority="61">
      <formula>$F3=""</formula>
    </cfRule>
  </conditionalFormatting>
  <conditionalFormatting sqref="F9">
    <cfRule type="expression" dxfId="1225" priority="59">
      <formula>$F7 =""</formula>
    </cfRule>
  </conditionalFormatting>
  <conditionalFormatting sqref="F10">
    <cfRule type="expression" dxfId="1224" priority="57">
      <formula>$F7 =""</formula>
    </cfRule>
  </conditionalFormatting>
  <conditionalFormatting sqref="F10">
    <cfRule type="expression" dxfId="1223" priority="56">
      <formula>$F9 =""</formula>
    </cfRule>
  </conditionalFormatting>
  <conditionalFormatting sqref="F11">
    <cfRule type="expression" dxfId="1222" priority="53">
      <formula>$F7 =""</formula>
    </cfRule>
  </conditionalFormatting>
  <conditionalFormatting sqref="F11">
    <cfRule type="expression" dxfId="1221" priority="52">
      <formula>$F9 =""</formula>
    </cfRule>
  </conditionalFormatting>
  <conditionalFormatting sqref="F11">
    <cfRule type="expression" dxfId="1220" priority="54">
      <formula>$F9 ="Persona física"</formula>
    </cfRule>
  </conditionalFormatting>
  <conditionalFormatting sqref="F12">
    <cfRule type="expression" dxfId="1219" priority="48">
      <formula>$F7=""</formula>
    </cfRule>
  </conditionalFormatting>
  <conditionalFormatting sqref="F12">
    <cfRule type="expression" dxfId="1218" priority="47">
      <formula>$F9=""</formula>
    </cfRule>
  </conditionalFormatting>
  <conditionalFormatting sqref="F12">
    <cfRule type="expression" dxfId="1217" priority="49">
      <formula>$F9 ="Persona física"</formula>
    </cfRule>
  </conditionalFormatting>
  <conditionalFormatting sqref="F13">
    <cfRule type="expression" dxfId="1216" priority="44">
      <formula>$F7 =""</formula>
    </cfRule>
  </conditionalFormatting>
  <conditionalFormatting sqref="F13">
    <cfRule type="expression" dxfId="1215" priority="43">
      <formula>$F9 =""</formula>
    </cfRule>
  </conditionalFormatting>
  <conditionalFormatting sqref="F13">
    <cfRule type="expression" dxfId="1214" priority="45">
      <formula>$F9 ="Persona física"</formula>
    </cfRule>
  </conditionalFormatting>
  <conditionalFormatting sqref="F14">
    <cfRule type="expression" dxfId="1213" priority="40">
      <formula>$F7 =""</formula>
    </cfRule>
  </conditionalFormatting>
  <conditionalFormatting sqref="F14">
    <cfRule type="expression" dxfId="1212" priority="39">
      <formula>$F9 =""</formula>
    </cfRule>
  </conditionalFormatting>
  <conditionalFormatting sqref="F14">
    <cfRule type="expression" dxfId="1211" priority="41">
      <formula>$F9 ="Persona física"</formula>
    </cfRule>
  </conditionalFormatting>
  <conditionalFormatting sqref="F15">
    <cfRule type="expression" dxfId="1210" priority="36">
      <formula>$F7=""</formula>
    </cfRule>
  </conditionalFormatting>
  <conditionalFormatting sqref="F15">
    <cfRule type="expression" dxfId="1209" priority="35">
      <formula>$F9 =""</formula>
    </cfRule>
  </conditionalFormatting>
  <conditionalFormatting sqref="F15">
    <cfRule type="expression" dxfId="1208" priority="37">
      <formula>$F9 ="Persona física"</formula>
    </cfRule>
  </conditionalFormatting>
  <conditionalFormatting sqref="F16">
    <cfRule type="expression" dxfId="1207" priority="32">
      <formula>$F7 =""</formula>
    </cfRule>
  </conditionalFormatting>
  <conditionalFormatting sqref="F16">
    <cfRule type="expression" dxfId="1206" priority="31">
      <formula>$F9 =""</formula>
    </cfRule>
  </conditionalFormatting>
  <conditionalFormatting sqref="F16">
    <cfRule type="expression" dxfId="1205" priority="33">
      <formula>$F9 ="Persona física"</formula>
    </cfRule>
  </conditionalFormatting>
  <conditionalFormatting sqref="F17">
    <cfRule type="expression" dxfId="1204" priority="28">
      <formula>$F7 =""</formula>
    </cfRule>
  </conditionalFormatting>
  <conditionalFormatting sqref="F17">
    <cfRule type="expression" dxfId="1203" priority="27">
      <formula>$F9 =""</formula>
    </cfRule>
  </conditionalFormatting>
  <conditionalFormatting sqref="F17">
    <cfRule type="expression" dxfId="1202" priority="29">
      <formula>$F9="Persona física"</formula>
    </cfRule>
  </conditionalFormatting>
  <conditionalFormatting sqref="F18">
    <cfRule type="expression" dxfId="1201" priority="2">
      <formula>$F$17=""</formula>
    </cfRule>
    <cfRule type="expression" dxfId="1200" priority="24">
      <formula>$F7=""</formula>
    </cfRule>
  </conditionalFormatting>
  <conditionalFormatting sqref="F18">
    <cfRule type="expression" dxfId="1199" priority="23">
      <formula>$F9 =""</formula>
    </cfRule>
  </conditionalFormatting>
  <conditionalFormatting sqref="F18">
    <cfRule type="expression" dxfId="1198" priority="25">
      <formula>$F9 ="Persona física"</formula>
    </cfRule>
  </conditionalFormatting>
  <conditionalFormatting sqref="F19">
    <cfRule type="expression" dxfId="1197" priority="20">
      <formula>$F7 =""</formula>
    </cfRule>
  </conditionalFormatting>
  <conditionalFormatting sqref="F19">
    <cfRule type="expression" dxfId="1196" priority="19">
      <formula>$F9 =""</formula>
    </cfRule>
  </conditionalFormatting>
  <conditionalFormatting sqref="F19">
    <cfRule type="expression" dxfId="1195" priority="21">
      <formula>$F9 ="Persona física"</formula>
    </cfRule>
  </conditionalFormatting>
  <conditionalFormatting sqref="F20">
    <cfRule type="expression" dxfId="1194" priority="1">
      <formula>$F$19=""</formula>
    </cfRule>
    <cfRule type="expression" dxfId="1193" priority="16">
      <formula>$F7 =""</formula>
    </cfRule>
  </conditionalFormatting>
  <conditionalFormatting sqref="F20">
    <cfRule type="expression" dxfId="1192" priority="15">
      <formula>$F9=""</formula>
    </cfRule>
  </conditionalFormatting>
  <conditionalFormatting sqref="F20">
    <cfRule type="expression" dxfId="1191" priority="17">
      <formula>$F9="Persona física"</formula>
    </cfRule>
  </conditionalFormatting>
  <conditionalFormatting sqref="F21">
    <cfRule type="expression" dxfId="1190" priority="12">
      <formula>$F7 =""</formula>
    </cfRule>
  </conditionalFormatting>
  <conditionalFormatting sqref="F21">
    <cfRule type="expression" dxfId="1189" priority="11">
      <formula>$F9=""</formula>
    </cfRule>
  </conditionalFormatting>
  <conditionalFormatting sqref="F21">
    <cfRule type="expression" dxfId="1188" priority="13">
      <formula>$F9="Persona física"</formula>
    </cfRule>
  </conditionalFormatting>
  <conditionalFormatting sqref="F22">
    <cfRule type="expression" dxfId="1187" priority="8">
      <formula>$F7=""</formula>
    </cfRule>
  </conditionalFormatting>
  <conditionalFormatting sqref="F22">
    <cfRule type="expression" dxfId="1186" priority="7">
      <formula>$F9=""</formula>
    </cfRule>
  </conditionalFormatting>
  <conditionalFormatting sqref="F22">
    <cfRule type="expression" dxfId="1185" priority="9">
      <formula>$F9 ="Persona física"</formula>
    </cfRule>
  </conditionalFormatting>
  <conditionalFormatting sqref="F23">
    <cfRule type="expression" dxfId="1184" priority="4">
      <formula>$F7 =""</formula>
    </cfRule>
  </conditionalFormatting>
  <conditionalFormatting sqref="F23">
    <cfRule type="expression" dxfId="1183" priority="3">
      <formula>$F9 =""</formula>
    </cfRule>
  </conditionalFormatting>
  <conditionalFormatting sqref="F23">
    <cfRule type="expression" dxfId="1182" priority="5">
      <formula>$F9="Persona física"</formula>
    </cfRule>
  </conditionalFormatting>
  <dataValidations count="5">
    <dataValidation allowBlank="1" showInputMessage="1" showErrorMessage="1" promptTitle="Demandado" prompt="Para regresar a la tabla general, dé click aquí." sqref="C7:E7" xr:uid="{00000000-0002-0000-0F00-000000000000}"/>
    <dataValidation type="whole" allowBlank="1" showInputMessage="1" showErrorMessage="1" sqref="F6" xr:uid="{00000000-0002-0000-0F00-000001000000}">
      <formula1>1</formula1>
      <formula2>5000</formula2>
    </dataValidation>
    <dataValidation type="list" allowBlank="1" showInputMessage="1" showErrorMessage="1" sqref="F7" xr:uid="{00000000-0002-0000-0F00-000002000000}">
      <formula1>"Patrón"</formula1>
    </dataValidation>
    <dataValidation type="list" allowBlank="1" showInputMessage="1" showErrorMessage="1" sqref="F9" xr:uid="{00000000-0002-0000-0F00-000003000000}">
      <formula1>"Persona física, Persona moral"</formula1>
    </dataValidation>
    <dataValidation type="list" allowBlank="1" showInputMessage="1" showErrorMessage="1" sqref="F19" xr:uid="{00000000-0002-0000-0F00-000004000000}">
      <formula1>INDIRECT($F17)</formula1>
    </dataValidation>
  </dataValidations>
  <hyperlinks>
    <hyperlink ref="C7:E7" location="T.4.1_huelga!AA4" display="Demandado" xr:uid="{00000000-0004-0000-0F00-000000000000}"/>
  </hyperlinks>
  <pageMargins left="0.7" right="0.7" top="0.75" bottom="0.75" header="0.3" footer="0.3"/>
  <drawing r:id="rId1"/>
  <legacyDrawing r:id="rId2"/>
  <controls>
    <mc:AlternateContent xmlns:mc="http://schemas.openxmlformats.org/markup-compatibility/2006">
      <mc:Choice Requires="x14">
        <control shapeId="106510" r:id="rId3" name="btnEliminar">
          <controlPr defaultSize="0" disabled="1" autoLine="0" r:id="rId4">
            <anchor moveWithCells="1">
              <from>
                <xdr:col>11</xdr:col>
                <xdr:colOff>57150</xdr:colOff>
                <xdr:row>4</xdr:row>
                <xdr:rowOff>209550</xdr:rowOff>
              </from>
              <to>
                <xdr:col>13</xdr:col>
                <xdr:colOff>95250</xdr:colOff>
                <xdr:row>5</xdr:row>
                <xdr:rowOff>371475</xdr:rowOff>
              </to>
            </anchor>
          </controlPr>
        </control>
      </mc:Choice>
      <mc:Fallback>
        <control shapeId="106510" r:id="rId3" name="btnEliminar"/>
      </mc:Fallback>
    </mc:AlternateContent>
    <mc:AlternateContent xmlns:mc="http://schemas.openxmlformats.org/markup-compatibility/2006">
      <mc:Choice Requires="x14">
        <control shapeId="106501" r:id="rId5" name="btnLimpiar">
          <controlPr defaultSize="0" autoLine="0" r:id="rId6">
            <anchor moveWithCells="1">
              <from>
                <xdr:col>8</xdr:col>
                <xdr:colOff>266700</xdr:colOff>
                <xdr:row>4</xdr:row>
                <xdr:rowOff>190500</xdr:rowOff>
              </from>
              <to>
                <xdr:col>10</xdr:col>
                <xdr:colOff>304800</xdr:colOff>
                <xdr:row>5</xdr:row>
                <xdr:rowOff>352425</xdr:rowOff>
              </to>
            </anchor>
          </controlPr>
        </control>
      </mc:Choice>
      <mc:Fallback>
        <control shapeId="106501" r:id="rId5" name="btnLimpiar"/>
      </mc:Fallback>
    </mc:AlternateContent>
    <mc:AlternateContent xmlns:mc="http://schemas.openxmlformats.org/markup-compatibility/2006">
      <mc:Choice Requires="x14">
        <control shapeId="106500" r:id="rId7" name="btnGuardar">
          <controlPr defaultSize="0" autoLine="0" r:id="rId8">
            <anchor moveWithCells="1">
              <from>
                <xdr:col>7</xdr:col>
                <xdr:colOff>238125</xdr:colOff>
                <xdr:row>2</xdr:row>
                <xdr:rowOff>323850</xdr:rowOff>
              </from>
              <to>
                <xdr:col>9</xdr:col>
                <xdr:colOff>276225</xdr:colOff>
                <xdr:row>4</xdr:row>
                <xdr:rowOff>0</xdr:rowOff>
              </to>
            </anchor>
          </controlPr>
        </control>
      </mc:Choice>
      <mc:Fallback>
        <control shapeId="106500" r:id="rId7" name="btnGuardar"/>
      </mc:Fallback>
    </mc:AlternateContent>
    <mc:AlternateContent xmlns:mc="http://schemas.openxmlformats.org/markup-compatibility/2006">
      <mc:Choice Requires="x14">
        <control shapeId="106499" r:id="rId9" name="btnEditar">
          <controlPr defaultSize="0" disabled="1" autoLine="0" r:id="rId10">
            <anchor moveWithCells="1">
              <from>
                <xdr:col>9</xdr:col>
                <xdr:colOff>476250</xdr:colOff>
                <xdr:row>2</xdr:row>
                <xdr:rowOff>352425</xdr:rowOff>
              </from>
              <to>
                <xdr:col>11</xdr:col>
                <xdr:colOff>514350</xdr:colOff>
                <xdr:row>4</xdr:row>
                <xdr:rowOff>19050</xdr:rowOff>
              </to>
            </anchor>
          </controlPr>
        </control>
      </mc:Choice>
      <mc:Fallback>
        <control shapeId="106499" r:id="rId9" name="btnEditar"/>
      </mc:Fallback>
    </mc:AlternateContent>
    <mc:AlternateContent xmlns:mc="http://schemas.openxmlformats.org/markup-compatibility/2006">
      <mc:Choice Requires="x14">
        <control shapeId="106498" r:id="rId11" name="btnBuscar">
          <controlPr defaultSize="0" autoLine="0" r:id="rId12">
            <anchor moveWithCells="1">
              <from>
                <xdr:col>11</xdr:col>
                <xdr:colOff>647700</xdr:colOff>
                <xdr:row>2</xdr:row>
                <xdr:rowOff>352425</xdr:rowOff>
              </from>
              <to>
                <xdr:col>13</xdr:col>
                <xdr:colOff>685800</xdr:colOff>
                <xdr:row>4</xdr:row>
                <xdr:rowOff>19050</xdr:rowOff>
              </to>
            </anchor>
          </controlPr>
        </control>
      </mc:Choice>
      <mc:Fallback>
        <control shapeId="106498" r:id="rId11" name="btnBuscar"/>
      </mc:Fallback>
    </mc:AlternateContent>
    <mc:AlternateContent xmlns:mc="http://schemas.openxmlformats.org/markup-compatibility/2006">
      <mc:Choice Requires="x14">
        <control shapeId="106502" r:id="rId13" name="Group Box 6">
          <controlPr defaultSize="0" autoFill="0" autoPict="0">
            <anchor moveWithCells="1">
              <from>
                <xdr:col>7</xdr:col>
                <xdr:colOff>47625</xdr:colOff>
                <xdr:row>2</xdr:row>
                <xdr:rowOff>85725</xdr:rowOff>
              </from>
              <to>
                <xdr:col>14</xdr:col>
                <xdr:colOff>180975</xdr:colOff>
                <xdr:row>5</xdr:row>
                <xdr:rowOff>438150</xdr:rowOff>
              </to>
            </anchor>
          </controlPr>
        </control>
      </mc:Choice>
    </mc:AlternateContent>
    <mc:AlternateContent xmlns:mc="http://schemas.openxmlformats.org/markup-compatibility/2006">
      <mc:Choice Requires="x14">
        <control shapeId="106504" r:id="rId14" name="Group Box 8">
          <controlPr defaultSize="0" autoFill="0" autoPict="0">
            <anchor moveWithCells="1">
              <from>
                <xdr:col>9</xdr:col>
                <xdr:colOff>533400</xdr:colOff>
                <xdr:row>11</xdr:row>
                <xdr:rowOff>19050</xdr:rowOff>
              </from>
              <to>
                <xdr:col>11</xdr:col>
                <xdr:colOff>447675</xdr:colOff>
                <xdr:row>12</xdr:row>
                <xdr:rowOff>228600</xdr:rowOff>
              </to>
            </anchor>
          </controlPr>
        </control>
      </mc:Choice>
    </mc:AlternateContent>
  </controls>
  <extLst>
    <ext xmlns:x14="http://schemas.microsoft.com/office/spreadsheetml/2009/9/main" uri="{CCE6A557-97BC-4b89-ADB6-D9C93CAAB3DF}">
      <x14:dataValidations xmlns:xm="http://schemas.microsoft.com/office/excel/2006/main" count="2">
        <x14:dataValidation type="list" allowBlank="1" showInputMessage="1" showErrorMessage="1" xr:uid="{00000000-0002-0000-0F00-000005000000}">
          <x14:formula1>
            <xm:f>Catálogos!$S$2:$S$6</xm:f>
          </x14:formula1>
          <xm:sqref>F8</xm:sqref>
        </x14:dataValidation>
        <x14:dataValidation type="list" allowBlank="1" showInputMessage="1" showErrorMessage="1" xr:uid="{00000000-0002-0000-0F00-000006000000}">
          <x14:formula1>
            <xm:f>Catálogos!$A$2:$A$33</xm:f>
          </x14:formula1>
          <xm:sqref>F17</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23">
    <tabColor rgb="FF002060"/>
  </sheetPr>
  <dimension ref="A1:O57"/>
  <sheetViews>
    <sheetView showGridLines="0" topLeftCell="D1" zoomScaleNormal="100" workbookViewId="0">
      <selection activeCell="G8" sqref="G8"/>
    </sheetView>
  </sheetViews>
  <sheetFormatPr baseColWidth="10" defaultColWidth="11.42578125" defaultRowHeight="14.25"/>
  <cols>
    <col min="1" max="1" width="2.28515625" style="212" customWidth="1"/>
    <col min="2" max="5" width="30.7109375" style="212" customWidth="1"/>
    <col min="6" max="6" width="60.7109375" style="216" customWidth="1"/>
    <col min="7"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IF('BD_T.5.1_colec_nat_eco'!A10="","",MAX(Tabla_colec_nat_eco[[#All],[id_control]])+1)</f>
        <v>1</v>
      </c>
      <c r="G2" s="211"/>
      <c r="H2" s="211"/>
      <c r="I2" s="211"/>
      <c r="J2" s="211"/>
      <c r="K2" s="211"/>
      <c r="L2" s="211"/>
      <c r="M2" s="211"/>
      <c r="N2" s="211"/>
      <c r="O2" s="211"/>
    </row>
    <row r="3" spans="1:15" ht="38.1" customHeight="1">
      <c r="A3" s="211"/>
      <c r="B3" s="369" t="s">
        <v>229</v>
      </c>
      <c r="C3" s="373" t="s">
        <v>197</v>
      </c>
      <c r="D3" s="373"/>
      <c r="E3" s="373"/>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370"/>
      <c r="C4" s="373" t="s">
        <v>198</v>
      </c>
      <c r="D4" s="373"/>
      <c r="E4" s="373"/>
      <c r="F4" s="224" t="str">
        <f>IF(Control_expediente!E4="","",Control_expediente!E4)</f>
        <v>170071</v>
      </c>
      <c r="G4" s="211"/>
      <c r="H4" s="211"/>
      <c r="I4" s="211"/>
      <c r="J4" s="211"/>
      <c r="K4" s="211"/>
      <c r="L4" s="211"/>
      <c r="M4" s="211"/>
      <c r="N4" s="211"/>
      <c r="O4" s="211"/>
    </row>
    <row r="5" spans="1:15" ht="38.1" customHeight="1">
      <c r="A5" s="211"/>
      <c r="B5" s="375" t="s">
        <v>241</v>
      </c>
      <c r="C5" s="373" t="s">
        <v>242</v>
      </c>
      <c r="D5" s="373"/>
      <c r="E5" s="373"/>
      <c r="F5" s="229"/>
      <c r="G5" s="211"/>
      <c r="H5" s="211"/>
      <c r="I5" s="211"/>
      <c r="J5" s="211"/>
      <c r="K5" s="211"/>
      <c r="L5" s="211"/>
      <c r="M5" s="211"/>
      <c r="N5" s="211"/>
      <c r="O5" s="211"/>
    </row>
    <row r="6" spans="1:15" ht="38.1" customHeight="1">
      <c r="A6" s="211"/>
      <c r="B6" s="375"/>
      <c r="C6" s="373" t="s">
        <v>244</v>
      </c>
      <c r="D6" s="373"/>
      <c r="E6" s="373"/>
      <c r="F6" s="159"/>
      <c r="G6" s="211"/>
      <c r="H6" s="211"/>
      <c r="I6" s="211"/>
      <c r="J6" s="211"/>
      <c r="K6" s="211"/>
      <c r="L6" s="211"/>
      <c r="M6" s="211"/>
      <c r="N6" s="211"/>
      <c r="O6" s="211"/>
    </row>
    <row r="7" spans="1:15" ht="38.1" customHeight="1">
      <c r="A7" s="211"/>
      <c r="B7" s="375"/>
      <c r="C7" s="373" t="s">
        <v>245</v>
      </c>
      <c r="D7" s="373"/>
      <c r="E7" s="373"/>
      <c r="F7" s="157"/>
      <c r="G7" s="211"/>
      <c r="H7" s="211"/>
      <c r="I7" s="211"/>
      <c r="J7" s="211"/>
      <c r="K7" s="211"/>
      <c r="L7" s="211"/>
      <c r="M7" s="211"/>
      <c r="N7" s="211"/>
      <c r="O7" s="211"/>
    </row>
    <row r="8" spans="1:15" ht="38.1" customHeight="1">
      <c r="A8" s="211"/>
      <c r="B8" s="375"/>
      <c r="C8" s="373" t="s">
        <v>246</v>
      </c>
      <c r="D8" s="373"/>
      <c r="E8" s="373"/>
      <c r="F8" s="157"/>
      <c r="G8" s="211"/>
      <c r="H8" s="211"/>
      <c r="I8" s="211"/>
      <c r="J8" s="211"/>
      <c r="K8" s="211"/>
      <c r="L8" s="211"/>
      <c r="M8" s="211"/>
      <c r="N8" s="211"/>
      <c r="O8" s="211"/>
    </row>
    <row r="9" spans="1:15" ht="38.1" customHeight="1">
      <c r="A9" s="211"/>
      <c r="B9" s="375"/>
      <c r="C9" s="373" t="s">
        <v>249</v>
      </c>
      <c r="D9" s="373"/>
      <c r="E9" s="373"/>
      <c r="F9" s="157"/>
      <c r="G9" s="211"/>
      <c r="H9" s="211"/>
      <c r="I9" s="211"/>
      <c r="J9" s="211"/>
      <c r="K9" s="211"/>
      <c r="L9" s="211"/>
      <c r="M9" s="211"/>
      <c r="N9" s="211"/>
      <c r="O9" s="211"/>
    </row>
    <row r="10" spans="1:15" ht="38.1" customHeight="1">
      <c r="A10" s="211"/>
      <c r="B10" s="375"/>
      <c r="C10" s="373" t="s">
        <v>250</v>
      </c>
      <c r="D10" s="373"/>
      <c r="E10" s="373"/>
      <c r="F10" s="157"/>
      <c r="G10" s="211"/>
      <c r="H10" s="211"/>
      <c r="I10" s="211"/>
      <c r="J10" s="211"/>
      <c r="K10" s="211"/>
      <c r="L10" s="211"/>
      <c r="M10" s="211"/>
      <c r="N10" s="211"/>
      <c r="O10" s="211"/>
    </row>
    <row r="11" spans="1:15" ht="38.1" customHeight="1">
      <c r="A11" s="211"/>
      <c r="B11" s="375"/>
      <c r="C11" s="373" t="s">
        <v>251</v>
      </c>
      <c r="D11" s="373"/>
      <c r="E11" s="373"/>
      <c r="F11" s="157"/>
      <c r="G11" s="211"/>
      <c r="H11" s="211"/>
      <c r="I11" s="211"/>
      <c r="J11" s="211"/>
      <c r="K11" s="211"/>
      <c r="L11" s="211"/>
      <c r="M11" s="211"/>
      <c r="N11" s="211"/>
      <c r="O11" s="211"/>
    </row>
    <row r="12" spans="1:15" ht="38.1" customHeight="1">
      <c r="A12" s="211"/>
      <c r="B12" s="375"/>
      <c r="C12" s="373" t="s">
        <v>252</v>
      </c>
      <c r="D12" s="404" t="s">
        <v>211</v>
      </c>
      <c r="E12" s="449"/>
      <c r="F12" s="154" t="str">
        <f>IF(F13="","",VLOOKUP(F13,Catálogos!BC:BD,2,FALSE))</f>
        <v/>
      </c>
      <c r="G12" s="211"/>
      <c r="H12" s="211"/>
      <c r="I12" s="211"/>
      <c r="J12" s="211"/>
      <c r="K12" s="211"/>
      <c r="L12" s="211"/>
      <c r="M12" s="211"/>
      <c r="N12" s="211"/>
      <c r="O12" s="211"/>
    </row>
    <row r="13" spans="1:15" ht="38.1" customHeight="1">
      <c r="A13" s="211"/>
      <c r="B13" s="375"/>
      <c r="C13" s="373"/>
      <c r="D13" s="404" t="s">
        <v>212</v>
      </c>
      <c r="E13" s="449"/>
      <c r="F13" s="157"/>
      <c r="G13" s="211"/>
      <c r="H13" s="211"/>
      <c r="I13" s="211"/>
      <c r="J13" s="211"/>
      <c r="K13" s="211"/>
      <c r="L13" s="211"/>
      <c r="M13" s="211"/>
      <c r="N13" s="211"/>
      <c r="O13" s="211"/>
    </row>
    <row r="14" spans="1:15" ht="38.1" customHeight="1">
      <c r="A14" s="211"/>
      <c r="B14" s="375"/>
      <c r="C14" s="373" t="s">
        <v>253</v>
      </c>
      <c r="D14" s="404" t="s">
        <v>213</v>
      </c>
      <c r="E14" s="449"/>
      <c r="F14" s="154" t="str">
        <f>IFERROR(IF(F15="","",IF(Validaciones!D10="","",VLOOKUP(Validaciones!D10,Catálogos!BB:BF,5,FALSE))),"")</f>
        <v/>
      </c>
      <c r="G14" s="211"/>
      <c r="H14" s="211"/>
      <c r="I14" s="211"/>
      <c r="J14" s="211"/>
      <c r="K14" s="211"/>
      <c r="L14" s="211"/>
      <c r="M14" s="211"/>
      <c r="N14" s="211"/>
      <c r="O14" s="211"/>
    </row>
    <row r="15" spans="1:15" ht="38.1" customHeight="1">
      <c r="A15" s="211"/>
      <c r="B15" s="375"/>
      <c r="C15" s="373"/>
      <c r="D15" s="404" t="s">
        <v>214</v>
      </c>
      <c r="E15" s="449"/>
      <c r="F15" s="157"/>
      <c r="G15" s="211"/>
      <c r="H15" s="211"/>
      <c r="I15" s="211"/>
      <c r="J15" s="211"/>
      <c r="K15" s="211"/>
      <c r="L15" s="211"/>
      <c r="M15" s="211"/>
      <c r="N15" s="211"/>
      <c r="O15" s="211"/>
    </row>
    <row r="16" spans="1:15" ht="38.1" customHeight="1">
      <c r="A16" s="211"/>
      <c r="B16" s="375"/>
      <c r="C16" s="373" t="s">
        <v>475</v>
      </c>
      <c r="D16" s="404" t="s">
        <v>476</v>
      </c>
      <c r="E16" s="449"/>
      <c r="F16" s="157"/>
      <c r="G16" s="211"/>
      <c r="H16" s="211"/>
      <c r="I16" s="211"/>
      <c r="J16" s="211"/>
      <c r="K16" s="211"/>
      <c r="L16" s="211"/>
      <c r="M16" s="211"/>
      <c r="N16" s="211"/>
      <c r="O16" s="211"/>
    </row>
    <row r="17" spans="1:15" ht="38.1" customHeight="1">
      <c r="A17" s="211"/>
      <c r="B17" s="375"/>
      <c r="C17" s="373"/>
      <c r="D17" s="404" t="s">
        <v>477</v>
      </c>
      <c r="E17" s="449"/>
      <c r="F17" s="157"/>
      <c r="G17" s="211"/>
      <c r="H17" s="211"/>
      <c r="I17" s="211"/>
      <c r="J17" s="211"/>
      <c r="K17" s="211"/>
      <c r="L17" s="211"/>
      <c r="M17" s="211"/>
      <c r="N17" s="211"/>
      <c r="O17" s="211"/>
    </row>
    <row r="18" spans="1:15" ht="38.1" customHeight="1">
      <c r="A18" s="211"/>
      <c r="B18" s="375"/>
      <c r="C18" s="373"/>
      <c r="D18" s="404" t="s">
        <v>478</v>
      </c>
      <c r="E18" s="449"/>
      <c r="F18" s="157"/>
      <c r="G18" s="211"/>
      <c r="H18" s="211"/>
      <c r="I18" s="211"/>
      <c r="J18" s="211"/>
      <c r="K18" s="211"/>
      <c r="L18" s="211"/>
      <c r="M18" s="211"/>
      <c r="N18" s="211"/>
      <c r="O18" s="211"/>
    </row>
    <row r="19" spans="1:15" ht="38.1" customHeight="1">
      <c r="A19" s="211"/>
      <c r="B19" s="375"/>
      <c r="C19" s="373"/>
      <c r="D19" s="404" t="s">
        <v>479</v>
      </c>
      <c r="E19" s="449"/>
      <c r="F19" s="157"/>
      <c r="G19" s="211"/>
      <c r="H19" s="211"/>
      <c r="I19" s="211"/>
      <c r="J19" s="211"/>
      <c r="K19" s="211"/>
      <c r="L19" s="211"/>
      <c r="M19" s="211"/>
      <c r="N19" s="211"/>
      <c r="O19" s="211"/>
    </row>
    <row r="20" spans="1:15" ht="38.1" customHeight="1">
      <c r="A20" s="211"/>
      <c r="B20" s="375"/>
      <c r="C20" s="373"/>
      <c r="D20" s="404" t="s">
        <v>480</v>
      </c>
      <c r="E20" s="449"/>
      <c r="F20" s="157"/>
      <c r="G20" s="211"/>
      <c r="H20" s="211"/>
      <c r="I20" s="211"/>
      <c r="J20" s="211"/>
      <c r="K20" s="211"/>
      <c r="L20" s="211"/>
      <c r="M20" s="211"/>
      <c r="N20" s="211"/>
      <c r="O20" s="211"/>
    </row>
    <row r="21" spans="1:15" ht="38.1" customHeight="1">
      <c r="A21" s="211"/>
      <c r="B21" s="375"/>
      <c r="C21" s="373"/>
      <c r="D21" s="404" t="s">
        <v>481</v>
      </c>
      <c r="E21" s="449"/>
      <c r="F21" s="157"/>
      <c r="G21" s="211"/>
      <c r="H21" s="211"/>
      <c r="I21" s="211"/>
      <c r="J21" s="211"/>
      <c r="K21" s="211"/>
      <c r="L21" s="211"/>
      <c r="M21" s="211"/>
      <c r="N21" s="211"/>
      <c r="O21" s="211"/>
    </row>
    <row r="22" spans="1:15" ht="38.1" customHeight="1">
      <c r="A22" s="211"/>
      <c r="B22" s="375"/>
      <c r="C22" s="373" t="s">
        <v>416</v>
      </c>
      <c r="D22" s="404" t="s">
        <v>482</v>
      </c>
      <c r="E22" s="449"/>
      <c r="F22" s="157"/>
      <c r="G22" s="211"/>
      <c r="H22" s="211"/>
      <c r="I22" s="211"/>
      <c r="J22" s="211"/>
      <c r="K22" s="211"/>
      <c r="L22" s="211"/>
      <c r="M22" s="211"/>
      <c r="N22" s="211"/>
      <c r="O22" s="211"/>
    </row>
    <row r="23" spans="1:15" ht="38.1" customHeight="1">
      <c r="A23" s="211"/>
      <c r="B23" s="375"/>
      <c r="C23" s="373"/>
      <c r="D23" s="404" t="s">
        <v>483</v>
      </c>
      <c r="E23" s="449"/>
      <c r="F23" s="157"/>
      <c r="G23" s="211"/>
      <c r="H23" s="211"/>
      <c r="I23" s="211"/>
      <c r="J23" s="211"/>
      <c r="K23" s="211"/>
      <c r="L23" s="211"/>
      <c r="M23" s="211"/>
      <c r="N23" s="211"/>
      <c r="O23" s="211"/>
    </row>
    <row r="24" spans="1:15" ht="38.1" customHeight="1">
      <c r="A24" s="211"/>
      <c r="B24" s="375"/>
      <c r="C24" s="373"/>
      <c r="D24" s="404" t="s">
        <v>484</v>
      </c>
      <c r="E24" s="449"/>
      <c r="F24" s="157"/>
      <c r="G24" s="211"/>
      <c r="H24" s="211"/>
      <c r="I24" s="211"/>
      <c r="J24" s="211"/>
      <c r="K24" s="211"/>
      <c r="L24" s="211"/>
      <c r="M24" s="211"/>
      <c r="N24" s="211"/>
      <c r="O24" s="211"/>
    </row>
    <row r="25" spans="1:15" ht="38.1" customHeight="1">
      <c r="A25" s="211"/>
      <c r="B25" s="375"/>
      <c r="C25" s="373" t="s">
        <v>303</v>
      </c>
      <c r="D25" s="373"/>
      <c r="E25" s="373"/>
      <c r="F25" s="157"/>
      <c r="G25" s="211"/>
      <c r="H25" s="211"/>
      <c r="I25" s="211"/>
      <c r="J25" s="211"/>
      <c r="K25" s="211"/>
      <c r="L25" s="211"/>
      <c r="M25" s="211"/>
      <c r="N25" s="211"/>
      <c r="O25" s="211"/>
    </row>
    <row r="26" spans="1:15" ht="38.1" customHeight="1">
      <c r="A26" s="211"/>
      <c r="B26" s="375"/>
      <c r="C26" s="373" t="s">
        <v>304</v>
      </c>
      <c r="D26" s="373"/>
      <c r="E26" s="373"/>
      <c r="F26" s="157"/>
      <c r="G26" s="211"/>
      <c r="H26" s="211"/>
      <c r="I26" s="211"/>
      <c r="J26" s="211"/>
      <c r="K26" s="211"/>
      <c r="L26" s="211"/>
      <c r="M26" s="211"/>
      <c r="N26" s="211"/>
      <c r="O26" s="211"/>
    </row>
    <row r="27" spans="1:15" ht="38.1" customHeight="1">
      <c r="A27" s="211"/>
      <c r="B27" s="375"/>
      <c r="C27" s="373" t="s">
        <v>305</v>
      </c>
      <c r="D27" s="373"/>
      <c r="E27" s="373"/>
      <c r="F27" s="157"/>
      <c r="G27" s="211"/>
      <c r="H27" s="211"/>
      <c r="I27" s="211"/>
      <c r="J27" s="211"/>
      <c r="K27" s="211"/>
      <c r="L27" s="211"/>
      <c r="M27" s="211"/>
      <c r="N27" s="211"/>
      <c r="O27" s="211"/>
    </row>
    <row r="28" spans="1:15" ht="38.1" customHeight="1">
      <c r="A28" s="211"/>
      <c r="B28" s="375" t="s">
        <v>306</v>
      </c>
      <c r="C28" s="373" t="s">
        <v>307</v>
      </c>
      <c r="D28" s="373"/>
      <c r="E28" s="373"/>
      <c r="F28" s="159"/>
      <c r="G28" s="211"/>
      <c r="H28" s="211"/>
      <c r="I28" s="211"/>
      <c r="J28" s="211"/>
      <c r="K28" s="211"/>
      <c r="L28" s="211"/>
      <c r="M28" s="211"/>
      <c r="N28" s="211"/>
      <c r="O28" s="211"/>
    </row>
    <row r="29" spans="1:15" ht="38.1" customHeight="1">
      <c r="A29" s="211"/>
      <c r="B29" s="375"/>
      <c r="C29" s="373" t="s">
        <v>396</v>
      </c>
      <c r="D29" s="373"/>
      <c r="E29" s="373"/>
      <c r="F29" s="157"/>
      <c r="G29" s="211"/>
      <c r="H29" s="211"/>
      <c r="I29" s="211"/>
      <c r="J29" s="211"/>
      <c r="K29" s="211"/>
      <c r="L29" s="211"/>
      <c r="M29" s="211"/>
      <c r="N29" s="211"/>
      <c r="O29" s="211"/>
    </row>
    <row r="30" spans="1:15" ht="38.1" customHeight="1">
      <c r="A30" s="211"/>
      <c r="B30" s="375"/>
      <c r="C30" s="373" t="s">
        <v>309</v>
      </c>
      <c r="D30" s="373"/>
      <c r="E30" s="373"/>
      <c r="F30" s="157"/>
      <c r="G30" s="211"/>
      <c r="H30" s="211"/>
      <c r="I30" s="211"/>
      <c r="J30" s="211"/>
      <c r="K30" s="211"/>
      <c r="L30" s="211"/>
      <c r="M30" s="211"/>
      <c r="N30" s="211"/>
      <c r="O30" s="211"/>
    </row>
    <row r="31" spans="1:15" ht="38.1" customHeight="1">
      <c r="A31" s="211"/>
      <c r="B31" s="375"/>
      <c r="C31" s="373" t="s">
        <v>310</v>
      </c>
      <c r="D31" s="373"/>
      <c r="E31" s="373"/>
      <c r="F31" s="157"/>
      <c r="G31" s="211"/>
      <c r="H31" s="211"/>
      <c r="I31" s="211"/>
      <c r="J31" s="211"/>
      <c r="K31" s="211"/>
      <c r="L31" s="211"/>
      <c r="M31" s="211"/>
      <c r="N31" s="211"/>
      <c r="O31" s="211"/>
    </row>
    <row r="32" spans="1:15" ht="38.1" customHeight="1">
      <c r="A32" s="211"/>
      <c r="B32" s="375"/>
      <c r="C32" s="373" t="s">
        <v>311</v>
      </c>
      <c r="D32" s="373"/>
      <c r="E32" s="373"/>
      <c r="F32" s="157"/>
      <c r="G32" s="211"/>
      <c r="H32" s="211"/>
      <c r="I32" s="211"/>
      <c r="J32" s="211"/>
      <c r="K32" s="211"/>
      <c r="L32" s="211"/>
      <c r="M32" s="211"/>
      <c r="N32" s="211"/>
      <c r="O32" s="211"/>
    </row>
    <row r="33" spans="1:15" ht="38.1" customHeight="1">
      <c r="A33" s="211"/>
      <c r="B33" s="375"/>
      <c r="C33" s="373" t="s">
        <v>312</v>
      </c>
      <c r="D33" s="373"/>
      <c r="E33" s="373"/>
      <c r="F33" s="157"/>
      <c r="G33" s="211"/>
      <c r="H33" s="211"/>
      <c r="I33" s="211"/>
      <c r="J33" s="211"/>
      <c r="K33" s="211"/>
      <c r="L33" s="211"/>
      <c r="M33" s="211"/>
      <c r="N33" s="211"/>
      <c r="O33" s="211"/>
    </row>
    <row r="34" spans="1:15" ht="38.1" customHeight="1">
      <c r="A34" s="211"/>
      <c r="B34" s="375"/>
      <c r="C34" s="373" t="s">
        <v>313</v>
      </c>
      <c r="D34" s="373"/>
      <c r="E34" s="373"/>
      <c r="F34" s="157"/>
      <c r="G34" s="211"/>
      <c r="H34" s="211"/>
      <c r="I34" s="211"/>
      <c r="J34" s="211"/>
      <c r="K34" s="211"/>
      <c r="L34" s="211"/>
      <c r="M34" s="211"/>
      <c r="N34" s="211"/>
      <c r="O34" s="211"/>
    </row>
    <row r="35" spans="1:15" ht="38.1" customHeight="1">
      <c r="A35" s="211"/>
      <c r="B35" s="375"/>
      <c r="C35" s="373" t="s">
        <v>315</v>
      </c>
      <c r="D35" s="373"/>
      <c r="E35" s="373"/>
      <c r="F35" s="159"/>
      <c r="G35" s="211"/>
      <c r="H35" s="211"/>
      <c r="I35" s="211"/>
      <c r="J35" s="211"/>
      <c r="K35" s="211"/>
      <c r="L35" s="211"/>
      <c r="M35" s="211"/>
      <c r="N35" s="211"/>
      <c r="O35" s="211"/>
    </row>
    <row r="36" spans="1:15" ht="38.1" customHeight="1">
      <c r="A36" s="211"/>
      <c r="B36" s="369" t="s">
        <v>316</v>
      </c>
      <c r="C36" s="419" t="s">
        <v>317</v>
      </c>
      <c r="D36" s="419"/>
      <c r="E36" s="419"/>
      <c r="F36" s="162"/>
      <c r="G36" s="211"/>
      <c r="H36" s="211"/>
      <c r="I36" s="211"/>
      <c r="J36" s="211"/>
      <c r="K36" s="211"/>
      <c r="L36" s="211"/>
      <c r="M36" s="211"/>
      <c r="N36" s="211"/>
      <c r="O36" s="211"/>
    </row>
    <row r="37" spans="1:15" ht="38.1" customHeight="1">
      <c r="A37" s="211"/>
      <c r="B37" s="370"/>
      <c r="C37" s="419" t="s">
        <v>318</v>
      </c>
      <c r="D37" s="419"/>
      <c r="E37" s="419"/>
      <c r="F37" s="162"/>
      <c r="G37" s="211"/>
      <c r="H37" s="211"/>
      <c r="I37" s="211"/>
      <c r="J37" s="211"/>
      <c r="K37" s="211"/>
      <c r="L37" s="211"/>
      <c r="M37" s="211"/>
      <c r="N37" s="211"/>
      <c r="O37" s="211"/>
    </row>
    <row r="38" spans="1:15" ht="38.1" customHeight="1">
      <c r="A38" s="211"/>
      <c r="B38" s="375" t="s">
        <v>319</v>
      </c>
      <c r="C38" s="373" t="s">
        <v>485</v>
      </c>
      <c r="D38" s="373"/>
      <c r="E38" s="373"/>
      <c r="F38" s="157"/>
      <c r="G38" s="211"/>
      <c r="H38" s="211"/>
      <c r="I38" s="211"/>
      <c r="J38" s="211"/>
      <c r="K38" s="211"/>
      <c r="L38" s="211"/>
      <c r="M38" s="211"/>
      <c r="N38" s="211"/>
      <c r="O38" s="211"/>
    </row>
    <row r="39" spans="1:15" ht="38.1" customHeight="1">
      <c r="A39" s="211"/>
      <c r="B39" s="375"/>
      <c r="C39" s="373" t="s">
        <v>486</v>
      </c>
      <c r="D39" s="373"/>
      <c r="E39" s="373"/>
      <c r="F39" s="159"/>
      <c r="G39" s="211"/>
      <c r="H39" s="211"/>
      <c r="I39" s="211"/>
      <c r="J39" s="211"/>
      <c r="K39" s="211"/>
      <c r="L39" s="211"/>
      <c r="M39" s="211"/>
      <c r="N39" s="211"/>
      <c r="O39" s="211"/>
    </row>
    <row r="40" spans="1:15" ht="38.1" customHeight="1">
      <c r="A40" s="211"/>
      <c r="B40" s="375"/>
      <c r="C40" s="373" t="s">
        <v>324</v>
      </c>
      <c r="D40" s="373"/>
      <c r="E40" s="373"/>
      <c r="F40" s="157"/>
      <c r="G40" s="211"/>
      <c r="H40" s="211"/>
      <c r="I40" s="211"/>
      <c r="J40" s="211"/>
      <c r="K40" s="211"/>
      <c r="L40" s="211"/>
      <c r="M40" s="211"/>
      <c r="N40" s="211"/>
      <c r="O40" s="211"/>
    </row>
    <row r="41" spans="1:15" ht="38.1" customHeight="1">
      <c r="A41" s="211"/>
      <c r="B41" s="375"/>
      <c r="C41" s="373" t="s">
        <v>325</v>
      </c>
      <c r="D41" s="373"/>
      <c r="E41" s="373"/>
      <c r="F41" s="159"/>
      <c r="G41" s="211"/>
      <c r="H41" s="211"/>
      <c r="I41" s="211"/>
      <c r="J41" s="211"/>
      <c r="K41" s="211"/>
      <c r="L41" s="211"/>
      <c r="M41" s="211"/>
      <c r="N41" s="211"/>
      <c r="O41" s="211"/>
    </row>
    <row r="42" spans="1:15" ht="38.1" customHeight="1">
      <c r="A42" s="211"/>
      <c r="B42" s="375"/>
      <c r="C42" s="373" t="s">
        <v>326</v>
      </c>
      <c r="D42" s="373"/>
      <c r="E42" s="373"/>
      <c r="F42" s="159"/>
      <c r="G42" s="211"/>
      <c r="H42" s="211"/>
      <c r="I42" s="211"/>
      <c r="J42" s="211"/>
      <c r="K42" s="211"/>
      <c r="L42" s="211"/>
      <c r="M42" s="211"/>
      <c r="N42" s="211"/>
      <c r="O42" s="211"/>
    </row>
    <row r="43" spans="1:15" ht="38.1" customHeight="1">
      <c r="A43" s="211"/>
      <c r="B43" s="375"/>
      <c r="C43" s="374" t="s">
        <v>489</v>
      </c>
      <c r="D43" s="408" t="s">
        <v>328</v>
      </c>
      <c r="E43" s="451"/>
      <c r="F43" s="157"/>
      <c r="G43" s="211"/>
      <c r="H43" s="211"/>
      <c r="I43" s="211"/>
      <c r="J43" s="211"/>
      <c r="K43" s="211"/>
      <c r="L43" s="211"/>
      <c r="M43" s="211"/>
      <c r="N43" s="211"/>
      <c r="O43" s="211"/>
    </row>
    <row r="44" spans="1:15" ht="38.1" customHeight="1">
      <c r="A44" s="211"/>
      <c r="B44" s="375"/>
      <c r="C44" s="374"/>
      <c r="D44" s="408" t="s">
        <v>329</v>
      </c>
      <c r="E44" s="451"/>
      <c r="F44" s="157"/>
      <c r="G44" s="211"/>
      <c r="H44" s="211"/>
      <c r="I44" s="211"/>
      <c r="J44" s="211"/>
      <c r="K44" s="211"/>
      <c r="L44" s="211"/>
      <c r="M44" s="211"/>
      <c r="N44" s="211"/>
      <c r="O44" s="211"/>
    </row>
    <row r="45" spans="1:15" ht="38.1" customHeight="1">
      <c r="A45" s="211"/>
      <c r="B45" s="375"/>
      <c r="C45" s="374"/>
      <c r="D45" s="408" t="s">
        <v>330</v>
      </c>
      <c r="E45" s="451"/>
      <c r="F45" s="159"/>
      <c r="G45" s="211"/>
      <c r="H45" s="211"/>
      <c r="I45" s="211"/>
      <c r="J45" s="211"/>
      <c r="K45" s="211"/>
      <c r="L45" s="211"/>
      <c r="M45" s="211"/>
      <c r="N45" s="211"/>
      <c r="O45" s="211"/>
    </row>
    <row r="46" spans="1:15" ht="38.1" customHeight="1">
      <c r="A46" s="211"/>
      <c r="B46" s="375"/>
      <c r="C46" s="374"/>
      <c r="D46" s="408" t="s">
        <v>334</v>
      </c>
      <c r="E46" s="451"/>
      <c r="F46" s="157"/>
      <c r="G46" s="211"/>
      <c r="H46" s="211"/>
      <c r="I46" s="211"/>
      <c r="J46" s="211"/>
      <c r="K46" s="211"/>
      <c r="L46" s="211"/>
      <c r="M46" s="211"/>
      <c r="N46" s="211"/>
      <c r="O46" s="211"/>
    </row>
    <row r="47" spans="1:15" ht="38.1" customHeight="1">
      <c r="A47" s="211"/>
      <c r="B47" s="375"/>
      <c r="C47" s="374"/>
      <c r="D47" s="416" t="s">
        <v>492</v>
      </c>
      <c r="E47" s="8" t="s">
        <v>493</v>
      </c>
      <c r="F47" s="157"/>
      <c r="G47" s="211"/>
      <c r="H47" s="211"/>
      <c r="I47" s="211"/>
      <c r="J47" s="211"/>
      <c r="K47" s="211"/>
      <c r="L47" s="211"/>
      <c r="M47" s="211"/>
      <c r="N47" s="211"/>
      <c r="O47" s="211"/>
    </row>
    <row r="48" spans="1:15" ht="38.1" customHeight="1">
      <c r="A48" s="211"/>
      <c r="B48" s="375"/>
      <c r="C48" s="374"/>
      <c r="D48" s="417"/>
      <c r="E48" s="8" t="s">
        <v>494</v>
      </c>
      <c r="F48" s="157"/>
      <c r="G48" s="211"/>
      <c r="H48" s="211"/>
      <c r="I48" s="211"/>
      <c r="J48" s="211"/>
      <c r="K48" s="211"/>
      <c r="L48" s="211"/>
      <c r="M48" s="211"/>
      <c r="N48" s="211"/>
      <c r="O48" s="211"/>
    </row>
    <row r="49" spans="1:15" ht="38.1" customHeight="1">
      <c r="A49" s="211"/>
      <c r="B49" s="375"/>
      <c r="C49" s="374"/>
      <c r="D49" s="417"/>
      <c r="E49" s="8" t="s">
        <v>495</v>
      </c>
      <c r="F49" s="157"/>
      <c r="G49" s="211"/>
      <c r="H49" s="211"/>
      <c r="I49" s="211"/>
      <c r="J49" s="211"/>
      <c r="K49" s="211"/>
      <c r="L49" s="211"/>
      <c r="M49" s="211"/>
      <c r="N49" s="211"/>
      <c r="O49" s="211"/>
    </row>
    <row r="50" spans="1:15" ht="38.1" customHeight="1">
      <c r="A50" s="211"/>
      <c r="B50" s="375"/>
      <c r="C50" s="374"/>
      <c r="D50" s="417"/>
      <c r="E50" s="8" t="s">
        <v>496</v>
      </c>
      <c r="F50" s="157"/>
      <c r="G50" s="211"/>
      <c r="H50" s="211"/>
      <c r="I50" s="211"/>
      <c r="J50" s="211"/>
      <c r="K50" s="211"/>
      <c r="L50" s="211"/>
      <c r="M50" s="211"/>
      <c r="N50" s="211"/>
      <c r="O50" s="211"/>
    </row>
    <row r="51" spans="1:15" ht="38.1" customHeight="1">
      <c r="A51" s="211"/>
      <c r="B51" s="375"/>
      <c r="C51" s="374"/>
      <c r="D51" s="417"/>
      <c r="E51" s="8" t="s">
        <v>497</v>
      </c>
      <c r="F51" s="157"/>
      <c r="G51" s="211"/>
      <c r="H51" s="211"/>
      <c r="I51" s="211"/>
      <c r="J51" s="211"/>
      <c r="K51" s="211"/>
      <c r="L51" s="211"/>
      <c r="M51" s="211"/>
      <c r="N51" s="211"/>
      <c r="O51" s="211"/>
    </row>
    <row r="52" spans="1:15" ht="38.1" customHeight="1">
      <c r="A52" s="211"/>
      <c r="B52" s="375"/>
      <c r="C52" s="374"/>
      <c r="D52" s="417"/>
      <c r="E52" s="8" t="s">
        <v>498</v>
      </c>
      <c r="F52" s="157"/>
      <c r="G52" s="211"/>
      <c r="H52" s="211"/>
      <c r="I52" s="211"/>
      <c r="J52" s="211"/>
      <c r="K52" s="211"/>
      <c r="L52" s="211"/>
      <c r="M52" s="211"/>
      <c r="N52" s="211"/>
      <c r="O52" s="211"/>
    </row>
    <row r="53" spans="1:15" ht="38.1" customHeight="1">
      <c r="A53" s="211"/>
      <c r="B53" s="375"/>
      <c r="C53" s="374"/>
      <c r="D53" s="417"/>
      <c r="E53" s="8" t="s">
        <v>499</v>
      </c>
      <c r="F53" s="157"/>
      <c r="G53" s="211"/>
      <c r="H53" s="211"/>
      <c r="I53" s="211"/>
      <c r="J53" s="211"/>
      <c r="K53" s="211"/>
      <c r="L53" s="211"/>
      <c r="M53" s="211"/>
      <c r="N53" s="211"/>
      <c r="O53" s="211"/>
    </row>
    <row r="54" spans="1:15" ht="38.1" customHeight="1">
      <c r="A54" s="211"/>
      <c r="B54" s="375"/>
      <c r="C54" s="374"/>
      <c r="D54" s="417"/>
      <c r="E54" s="8" t="s">
        <v>500</v>
      </c>
      <c r="F54" s="157"/>
      <c r="G54" s="211"/>
      <c r="H54" s="211"/>
      <c r="I54" s="211"/>
      <c r="J54" s="211"/>
      <c r="K54" s="211"/>
      <c r="L54" s="211"/>
      <c r="M54" s="211"/>
      <c r="N54" s="211"/>
      <c r="O54" s="211"/>
    </row>
    <row r="55" spans="1:15" ht="38.1" customHeight="1">
      <c r="A55" s="211"/>
      <c r="B55" s="375"/>
      <c r="C55" s="374"/>
      <c r="D55" s="417"/>
      <c r="E55" s="8" t="s">
        <v>501</v>
      </c>
      <c r="F55" s="157"/>
      <c r="G55" s="211"/>
      <c r="H55" s="211"/>
      <c r="I55" s="211"/>
      <c r="J55" s="211"/>
      <c r="K55" s="211"/>
      <c r="L55" s="211"/>
      <c r="M55" s="211"/>
      <c r="N55" s="211"/>
      <c r="O55" s="211"/>
    </row>
    <row r="56" spans="1:15" ht="38.1" customHeight="1">
      <c r="A56" s="211"/>
      <c r="B56" s="375"/>
      <c r="C56" s="374"/>
      <c r="D56" s="418"/>
      <c r="E56" s="8" t="s">
        <v>502</v>
      </c>
      <c r="F56" s="157"/>
      <c r="G56" s="211"/>
      <c r="H56" s="211"/>
      <c r="I56" s="211"/>
      <c r="J56" s="211"/>
      <c r="K56" s="211"/>
      <c r="L56" s="211"/>
      <c r="M56" s="211"/>
      <c r="N56" s="211"/>
      <c r="O56" s="211"/>
    </row>
    <row r="57" spans="1:15" ht="38.1" customHeight="1">
      <c r="A57" s="211"/>
      <c r="B57" s="450" t="s">
        <v>240</v>
      </c>
      <c r="C57" s="450"/>
      <c r="D57" s="450"/>
      <c r="E57" s="450"/>
      <c r="F57" s="162"/>
      <c r="G57" s="211"/>
      <c r="H57" s="211"/>
      <c r="I57" s="211"/>
      <c r="J57" s="211"/>
      <c r="K57" s="211"/>
      <c r="L57" s="211"/>
      <c r="M57" s="211"/>
      <c r="N57" s="211"/>
      <c r="O57" s="211"/>
    </row>
  </sheetData>
  <sheetProtection algorithmName="SHA-512" hashValue="2PrtI5zyjuA+0qr7l91JL+Q+b0aM3sPPZ/lpFluaJXfqCPjm5Z0MKCxrqdDeGIP14a64kJ0d99NKjr1FbX9FCA==" saltValue="IUNI/CTAl0NV8ER2JhyJyw==" spinCount="100000" sheet="1" objects="1" scenarios="1"/>
  <mergeCells count="57">
    <mergeCell ref="D47:D56"/>
    <mergeCell ref="B57:E57"/>
    <mergeCell ref="B36:B37"/>
    <mergeCell ref="C36:E36"/>
    <mergeCell ref="C37:E37"/>
    <mergeCell ref="B38:B56"/>
    <mergeCell ref="C38:E38"/>
    <mergeCell ref="C39:E39"/>
    <mergeCell ref="C40:E40"/>
    <mergeCell ref="C41:E41"/>
    <mergeCell ref="C42:E42"/>
    <mergeCell ref="C43:C56"/>
    <mergeCell ref="D43:E43"/>
    <mergeCell ref="D44:E44"/>
    <mergeCell ref="D45:E45"/>
    <mergeCell ref="D46:E46"/>
    <mergeCell ref="D12:E12"/>
    <mergeCell ref="D13:E13"/>
    <mergeCell ref="B28:B35"/>
    <mergeCell ref="C28:E28"/>
    <mergeCell ref="C29:E29"/>
    <mergeCell ref="C30:E30"/>
    <mergeCell ref="C31:E31"/>
    <mergeCell ref="C32:E32"/>
    <mergeCell ref="C33:E33"/>
    <mergeCell ref="C34:E34"/>
    <mergeCell ref="C35:E35"/>
    <mergeCell ref="C26:E26"/>
    <mergeCell ref="C27:E27"/>
    <mergeCell ref="D22:E22"/>
    <mergeCell ref="D23:E23"/>
    <mergeCell ref="D24:E24"/>
    <mergeCell ref="C14:C15"/>
    <mergeCell ref="D14:E14"/>
    <mergeCell ref="C16:C21"/>
    <mergeCell ref="D16:E16"/>
    <mergeCell ref="D17:E17"/>
    <mergeCell ref="D18:E18"/>
    <mergeCell ref="D19:E19"/>
    <mergeCell ref="D20:E20"/>
    <mergeCell ref="D21:E21"/>
    <mergeCell ref="C25:E25"/>
    <mergeCell ref="D15:E15"/>
    <mergeCell ref="B2:E2"/>
    <mergeCell ref="B3:B4"/>
    <mergeCell ref="C3:E3"/>
    <mergeCell ref="C4:E4"/>
    <mergeCell ref="B5:B27"/>
    <mergeCell ref="C5:E5"/>
    <mergeCell ref="C6:E6"/>
    <mergeCell ref="C7:E7"/>
    <mergeCell ref="C8:E8"/>
    <mergeCell ref="C9:E9"/>
    <mergeCell ref="C10:E10"/>
    <mergeCell ref="C11:E11"/>
    <mergeCell ref="C12:C13"/>
    <mergeCell ref="C22:C24"/>
  </mergeCells>
  <conditionalFormatting sqref="F47:F55">
    <cfRule type="expression" dxfId="1181" priority="4">
      <formula>$F$46="Absolutoria"</formula>
    </cfRule>
  </conditionalFormatting>
  <conditionalFormatting sqref="F11">
    <cfRule type="expression" dxfId="1180" priority="5">
      <formula>$F$10="No_identificado"</formula>
    </cfRule>
    <cfRule type="expression" dxfId="1179" priority="19">
      <formula>$F$10="No especificado"</formula>
    </cfRule>
  </conditionalFormatting>
  <conditionalFormatting sqref="F33">
    <cfRule type="expression" dxfId="1178" priority="6">
      <formula>$F$32="Sí"</formula>
    </cfRule>
    <cfRule type="expression" dxfId="1177" priority="8">
      <formula>$F$32="No"</formula>
    </cfRule>
    <cfRule type="expression" dxfId="1176" priority="9">
      <formula>$F$32=""</formula>
    </cfRule>
  </conditionalFormatting>
  <conditionalFormatting sqref="F31">
    <cfRule type="expression" dxfId="1175" priority="10">
      <formula>$F$29=""</formula>
    </cfRule>
    <cfRule type="expression" dxfId="1174" priority="27">
      <formula>$F$29="Sí"</formula>
    </cfRule>
  </conditionalFormatting>
  <conditionalFormatting sqref="F43:F56">
    <cfRule type="expression" dxfId="1173" priority="11">
      <formula>$F$42=""</formula>
    </cfRule>
  </conditionalFormatting>
  <conditionalFormatting sqref="F41">
    <cfRule type="expression" dxfId="1172" priority="12">
      <formula>$F$40=""</formula>
    </cfRule>
    <cfRule type="expression" dxfId="1171" priority="15">
      <formula>$F$40="Solucionado"</formula>
    </cfRule>
    <cfRule type="expression" dxfId="1170" priority="16">
      <formula>$F$40="Solucionado"</formula>
    </cfRule>
  </conditionalFormatting>
  <conditionalFormatting sqref="F30 F33">
    <cfRule type="expression" dxfId="1169" priority="13">
      <formula>$F$29="No"</formula>
    </cfRule>
  </conditionalFormatting>
  <conditionalFormatting sqref="F30">
    <cfRule type="expression" dxfId="1168" priority="14">
      <formula>$F$29=""</formula>
    </cfRule>
  </conditionalFormatting>
  <conditionalFormatting sqref="F28:F56">
    <cfRule type="expression" dxfId="1167" priority="17">
      <formula>$F$25="Sí"</formula>
    </cfRule>
  </conditionalFormatting>
  <conditionalFormatting sqref="F28:F30 F38:F40 F42:F56">
    <cfRule type="expression" dxfId="1166" priority="18">
      <formula>$F$25="Sí"</formula>
    </cfRule>
  </conditionalFormatting>
  <conditionalFormatting sqref="F46:F56">
    <cfRule type="expression" dxfId="1165" priority="20">
      <formula>$F$43&lt;&gt;"Sentencia"</formula>
    </cfRule>
  </conditionalFormatting>
  <conditionalFormatting sqref="F56">
    <cfRule type="expression" dxfId="1164" priority="22">
      <formula>$F$55&lt;&gt;"Sí"</formula>
    </cfRule>
  </conditionalFormatting>
  <conditionalFormatting sqref="F46">
    <cfRule type="expression" dxfId="1163" priority="23">
      <formula>$F$43&lt;&gt;"Sentencia"</formula>
    </cfRule>
  </conditionalFormatting>
  <conditionalFormatting sqref="F42:F56">
    <cfRule type="expression" dxfId="1162" priority="25">
      <formula>$F$40&lt;&gt;"Solucionado"</formula>
    </cfRule>
  </conditionalFormatting>
  <conditionalFormatting sqref="F39">
    <cfRule type="expression" dxfId="1161" priority="26">
      <formula>$F$38&lt;&gt;"Sí"</formula>
    </cfRule>
  </conditionalFormatting>
  <conditionalFormatting sqref="F26:F27">
    <cfRule type="expression" dxfId="1160" priority="29">
      <formula>$F$25&lt;&gt;"Sí"</formula>
    </cfRule>
  </conditionalFormatting>
  <conditionalFormatting sqref="F22:F24">
    <cfRule type="expression" dxfId="1159" priority="30">
      <formula>$F$18&lt;&gt;"Sí"</formula>
    </cfRule>
  </conditionalFormatting>
  <conditionalFormatting sqref="F21">
    <cfRule type="expression" dxfId="1158" priority="31">
      <formula>$F$20&lt;&gt;"Sí"</formula>
    </cfRule>
  </conditionalFormatting>
  <conditionalFormatting sqref="F35:F56">
    <cfRule type="expression" dxfId="1157" priority="7">
      <formula>AND(OR($F34="Desechada",$F34="Archivo",$F34="No se dio trámite al escrito de demanda"))</formula>
    </cfRule>
  </conditionalFormatting>
  <conditionalFormatting sqref="F44">
    <cfRule type="expression" dxfId="1156" priority="24">
      <formula>$F43 &lt;&gt; "Otra forma de solución  (especifique)"</formula>
    </cfRule>
  </conditionalFormatting>
  <conditionalFormatting sqref="F27">
    <cfRule type="expression" dxfId="1155" priority="28">
      <formula>$F26 &lt;&gt; "Otro tipo de incompetencia (especifique)"</formula>
    </cfRule>
  </conditionalFormatting>
  <conditionalFormatting sqref="F4">
    <cfRule type="expression" dxfId="1154" priority="21">
      <formula>$F$3=""</formula>
    </cfRule>
  </conditionalFormatting>
  <conditionalFormatting sqref="F35 F36 F37 F38 F40">
    <cfRule type="expression" dxfId="1153" priority="3">
      <formula>$F$34&lt;&gt;"Admitida"</formula>
    </cfRule>
  </conditionalFormatting>
  <conditionalFormatting sqref="F12">
    <cfRule type="expression" dxfId="1152" priority="2">
      <formula>$F$13=""</formula>
    </cfRule>
  </conditionalFormatting>
  <conditionalFormatting sqref="F14">
    <cfRule type="expression" dxfId="1151" priority="1">
      <formula>$F$15=""</formula>
    </cfRule>
  </conditionalFormatting>
  <dataValidations count="17">
    <dataValidation allowBlank="1" showInputMessage="1" showErrorMessage="1" promptTitle="Actor" prompt="Para ir a la tabla de actores, dé click aquí." sqref="C36:E36" xr:uid="{00000000-0002-0000-1000-000000000000}"/>
    <dataValidation allowBlank="1" showInputMessage="1" showErrorMessage="1" promptTitle="Demandado" prompt="Para ir a la tabla de demandados, dé click aquí." sqref="C37:E37" xr:uid="{00000000-0002-0000-1000-000001000000}"/>
    <dataValidation type="list" allowBlank="1" showInputMessage="1" showErrorMessage="1" sqref="F11" xr:uid="{00000000-0002-0000-1000-000002000000}">
      <formula1>INDIRECT($F10)</formula1>
    </dataValidation>
    <dataValidation type="date" operator="greaterThan" allowBlank="1" showInputMessage="1" showErrorMessage="1" errorTitle="Error de fecha" error="La fecha no coincide con el formato requerido." promptTitle="Fecha:" prompt="Debe introducir fecha en el formato  dd/mm/aaaa." sqref="F6" xr:uid="{00000000-0002-0000-1000-000003000000}">
      <formula1>36161</formula1>
    </dataValidation>
    <dataValidation type="list" allowBlank="1" showInputMessage="1" showErrorMessage="1" sqref="F8" xr:uid="{00000000-0002-0000-1000-000004000000}">
      <formula1>"Económico"</formula1>
    </dataValidation>
    <dataValidation type="list" allowBlank="1" showInputMessage="1" showErrorMessage="1" sqref="F7" xr:uid="{00000000-0002-0000-1000-000005000000}">
      <formula1>"Colectivo"</formula1>
    </dataValidation>
    <dataValidation type="list" allowBlank="1" showInputMessage="1" showErrorMessage="1" sqref="F15" xr:uid="{00000000-0002-0000-1000-000006000000}">
      <formula1>INDIRECT($F13)</formula1>
    </dataValidation>
    <dataValidation type="list" allowBlank="1" showInputMessage="1" showErrorMessage="1" sqref="F16:F20 F22:F25 F29 F31:F33 F38 F47:F55" xr:uid="{00000000-0002-0000-1000-000007000000}">
      <formula1>"Sí, No"</formula1>
    </dataValidation>
    <dataValidation type="date" operator="greaterThan" allowBlank="1" showInputMessage="1" showErrorMessage="1" errorTitle="Error de fecha" error="La fecha no coincide con el formato requerido." promptTitle="Fecha:" prompt="Debe introducir fecha en el formato dd/mm/aaaa." sqref="F28 F39" xr:uid="{00000000-0002-0000-1000-000008000000}">
      <formula1>36161</formula1>
    </dataValidation>
    <dataValidation type="list" allowBlank="1" showInputMessage="1" showErrorMessage="1" sqref="F34" xr:uid="{00000000-0002-0000-1000-000009000000}">
      <formula1>"Admitida, Desechada, Archivo, No se dio trámite al escrito de demanda"</formula1>
    </dataValidation>
    <dataValidation type="date" operator="greaterThan" allowBlank="1" showInputMessage="1" showErrorMessage="1" errorTitle="Error de fecha" error="La fecha no coincide con el formato requerido." promptTitle="Fecha" prompt="Debe introducir fecha en el formato  dd/mm/aaaa" sqref="F35" xr:uid="{00000000-0002-0000-1000-00000A000000}">
      <formula1>36161</formula1>
    </dataValidation>
    <dataValidation type="list" allowBlank="1" showInputMessage="1" showErrorMessage="1" sqref="F40" xr:uid="{00000000-0002-0000-1000-00000B000000}">
      <formula1>"Solucionado, En proceso de resolución"</formula1>
    </dataValidation>
    <dataValidation type="date" operator="greaterThan" allowBlank="1" showInputMessage="1" showErrorMessage="1" errorTitle="Error de Fecha" error="La fecha no coincide con el formato: dd/mm/aaaa" promptTitle="Fecha" prompt="Debe introducir una fecha en formato dd/mm/aaaa" sqref="F41" xr:uid="{00000000-0002-0000-1000-00000C000000}">
      <formula1>36161</formula1>
    </dataValidation>
    <dataValidation type="list" allowBlank="1" showInputMessage="1" showErrorMessage="1" sqref="F42" xr:uid="{00000000-0002-0000-1000-00000D000000}">
      <formula1>"Audiencia dentro del procedimiento colectivo de naturaleza económica"</formula1>
    </dataValidation>
    <dataValidation type="list" allowBlank="1" showInputMessage="1" showErrorMessage="1" sqref="F43" xr:uid="{00000000-0002-0000-1000-00000E000000}">
      <formula1>"Sentencia, Convenio conciliatorio, Desistimiento, Caducidad, Otra forma de solución  (especifique)"</formula1>
    </dataValidation>
    <dataValidation type="date" operator="greaterThan" allowBlank="1" showInputMessage="1" showErrorMessage="1" errorTitle="Error de fecha" error="La fecha no coincide con el formato requerido." promptTitle="Fecha" prompt="Debe introducir fecha en el formato dd/mm/aaaa." sqref="F45" xr:uid="{00000000-0002-0000-1000-00000F000000}">
      <formula1>36161</formula1>
    </dataValidation>
    <dataValidation type="list" allowBlank="1" showInputMessage="1" showErrorMessage="1" sqref="F46" xr:uid="{00000000-0002-0000-1000-000010000000}">
      <formula1>"Absolutoria, Condenatoria, Mixta"</formula1>
    </dataValidation>
  </dataValidations>
  <hyperlinks>
    <hyperlink ref="C36:E36" location="T.5.2_part_act_colec_nat_eco!E4" display="Cantidad de actores" xr:uid="{00000000-0004-0000-1000-000000000000}"/>
    <hyperlink ref="C37:E37" location="T.5.3_part_dem_colec_nat_eco!E4" display="Cantidad de demandados" xr:uid="{00000000-0004-0000-1000-000001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08570" r:id="rId4" name="btnEliminar">
          <controlPr defaultSize="0" autoLine="0" r:id="rId5">
            <anchor moveWithCells="1">
              <from>
                <xdr:col>11</xdr:col>
                <xdr:colOff>114300</xdr:colOff>
                <xdr:row>6</xdr:row>
                <xdr:rowOff>85725</xdr:rowOff>
              </from>
              <to>
                <xdr:col>13</xdr:col>
                <xdr:colOff>152400</xdr:colOff>
                <xdr:row>7</xdr:row>
                <xdr:rowOff>247650</xdr:rowOff>
              </to>
            </anchor>
          </controlPr>
        </control>
      </mc:Choice>
      <mc:Fallback>
        <control shapeId="108570" r:id="rId4" name="btnEliminar"/>
      </mc:Fallback>
    </mc:AlternateContent>
    <mc:AlternateContent xmlns:mc="http://schemas.openxmlformats.org/markup-compatibility/2006">
      <mc:Choice Requires="x14">
        <control shapeId="108561" r:id="rId6" name="btnLimpiar">
          <controlPr defaultSize="0" autoLine="0" r:id="rId7">
            <anchor moveWithCells="1">
              <from>
                <xdr:col>8</xdr:col>
                <xdr:colOff>342900</xdr:colOff>
                <xdr:row>6</xdr:row>
                <xdr:rowOff>114300</xdr:rowOff>
              </from>
              <to>
                <xdr:col>10</xdr:col>
                <xdr:colOff>381000</xdr:colOff>
                <xdr:row>7</xdr:row>
                <xdr:rowOff>266700</xdr:rowOff>
              </to>
            </anchor>
          </controlPr>
        </control>
      </mc:Choice>
      <mc:Fallback>
        <control shapeId="108561" r:id="rId6" name="btnLimpiar"/>
      </mc:Fallback>
    </mc:AlternateContent>
    <mc:AlternateContent xmlns:mc="http://schemas.openxmlformats.org/markup-compatibility/2006">
      <mc:Choice Requires="x14">
        <control shapeId="108560" r:id="rId8" name="btnGuardar">
          <controlPr defaultSize="0" autoLine="0" r:id="rId9">
            <anchor moveWithCells="1">
              <from>
                <xdr:col>7</xdr:col>
                <xdr:colOff>209550</xdr:colOff>
                <xdr:row>4</xdr:row>
                <xdr:rowOff>295275</xdr:rowOff>
              </from>
              <to>
                <xdr:col>9</xdr:col>
                <xdr:colOff>247650</xdr:colOff>
                <xdr:row>5</xdr:row>
                <xdr:rowOff>438150</xdr:rowOff>
              </to>
            </anchor>
          </controlPr>
        </control>
      </mc:Choice>
      <mc:Fallback>
        <control shapeId="108560" r:id="rId8" name="btnGuardar"/>
      </mc:Fallback>
    </mc:AlternateContent>
    <mc:AlternateContent xmlns:mc="http://schemas.openxmlformats.org/markup-compatibility/2006">
      <mc:Choice Requires="x14">
        <control shapeId="108559" r:id="rId10" name="btnEditar">
          <controlPr defaultSize="0" disabled="1" autoLine="0" r:id="rId11">
            <anchor moveWithCells="1">
              <from>
                <xdr:col>9</xdr:col>
                <xdr:colOff>419100</xdr:colOff>
                <xdr:row>4</xdr:row>
                <xdr:rowOff>323850</xdr:rowOff>
              </from>
              <to>
                <xdr:col>11</xdr:col>
                <xdr:colOff>466725</xdr:colOff>
                <xdr:row>5</xdr:row>
                <xdr:rowOff>447675</xdr:rowOff>
              </to>
            </anchor>
          </controlPr>
        </control>
      </mc:Choice>
      <mc:Fallback>
        <control shapeId="108559" r:id="rId10" name="btnEditar"/>
      </mc:Fallback>
    </mc:AlternateContent>
    <mc:AlternateContent xmlns:mc="http://schemas.openxmlformats.org/markup-compatibility/2006">
      <mc:Choice Requires="x14">
        <control shapeId="108558" r:id="rId12" name="btnBuscar">
          <controlPr defaultSize="0" autoLine="0" r:id="rId13">
            <anchor moveWithCells="1">
              <from>
                <xdr:col>11</xdr:col>
                <xdr:colOff>628650</xdr:colOff>
                <xdr:row>4</xdr:row>
                <xdr:rowOff>323850</xdr:rowOff>
              </from>
              <to>
                <xdr:col>13</xdr:col>
                <xdr:colOff>676275</xdr:colOff>
                <xdr:row>5</xdr:row>
                <xdr:rowOff>447675</xdr:rowOff>
              </to>
            </anchor>
          </controlPr>
        </control>
      </mc:Choice>
      <mc:Fallback>
        <control shapeId="108558" r:id="rId12" name="btnBuscar"/>
      </mc:Fallback>
    </mc:AlternateContent>
    <mc:AlternateContent xmlns:mc="http://schemas.openxmlformats.org/markup-compatibility/2006">
      <mc:Choice Requires="x14">
        <control shapeId="108563" r:id="rId14" name="Group Box 19">
          <controlPr defaultSize="0" autoFill="0" autoPict="0">
            <anchor moveWithCells="1">
              <from>
                <xdr:col>7</xdr:col>
                <xdr:colOff>0</xdr:colOff>
                <xdr:row>4</xdr:row>
                <xdr:rowOff>19050</xdr:rowOff>
              </from>
              <to>
                <xdr:col>14</xdr:col>
                <xdr:colOff>228600</xdr:colOff>
                <xdr:row>7</xdr:row>
                <xdr:rowOff>438150</xdr:rowOff>
              </to>
            </anchor>
          </controlPr>
        </control>
      </mc:Choice>
    </mc:AlternateContent>
    <mc:AlternateContent xmlns:mc="http://schemas.openxmlformats.org/markup-compatibility/2006">
      <mc:Choice Requires="x14">
        <control shapeId="108565" r:id="rId15" name="Group Box 21">
          <controlPr defaultSize="0" autoFill="0" autoPict="0">
            <anchor moveWithCells="1">
              <from>
                <xdr:col>9</xdr:col>
                <xdr:colOff>495300</xdr:colOff>
                <xdr:row>10</xdr:row>
                <xdr:rowOff>123825</xdr:rowOff>
              </from>
              <to>
                <xdr:col>11</xdr:col>
                <xdr:colOff>428625</xdr:colOff>
                <xdr:row>11</xdr:row>
                <xdr:rowOff>342900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000-000011000000}">
          <x14:formula1>
            <xm:f>Catálogos!$BL$2:$BL$23</xm:f>
          </x14:formula1>
          <xm:sqref>F10</xm:sqref>
        </x14:dataValidation>
        <x14:dataValidation type="list" allowBlank="1" showInputMessage="1" showErrorMessage="1" xr:uid="{00000000-0002-0000-1000-000012000000}">
          <x14:formula1>
            <xm:f>Catálogos!$A$2:$A$33</xm:f>
          </x14:formula1>
          <xm:sqref>F13</xm:sqref>
        </x14:dataValidation>
        <x14:dataValidation type="list" allowBlank="1" showInputMessage="1" showErrorMessage="1" xr:uid="{00000000-0002-0000-1000-000013000000}">
          <x14:formula1>
            <xm:f>Catálogos!$DI$2:$DI$5</xm:f>
          </x14:formula1>
          <xm:sqref>F26</xm:sqref>
        </x14:dataValidation>
      </x14:dataValidations>
    </ext>
  </extLs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24">
    <tabColor rgb="FF002060"/>
  </sheetPr>
  <dimension ref="A1:O35"/>
  <sheetViews>
    <sheetView showGridLines="0" topLeftCell="C1" zoomScaleNormal="100" workbookViewId="0">
      <selection activeCell="G8" sqref="G8"/>
    </sheetView>
  </sheetViews>
  <sheetFormatPr baseColWidth="10" defaultColWidth="11.42578125" defaultRowHeight="14.25"/>
  <cols>
    <col min="1" max="1" width="2.5703125" style="212" customWidth="1"/>
    <col min="2" max="5" width="30.7109375" style="212" customWidth="1"/>
    <col min="6" max="6" width="60.7109375" style="216" customWidth="1"/>
    <col min="7"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IF('BD_T.5.2_part_act_colec_nat_eco'!A10="","",MAX(Tabla_part_act_colec_nat_eco[[#All],[id_control]])+1)</f>
        <v>1</v>
      </c>
      <c r="G2" s="211"/>
      <c r="H2" s="211"/>
      <c r="I2" s="211"/>
      <c r="J2" s="211"/>
      <c r="K2" s="211"/>
      <c r="L2" s="211"/>
      <c r="M2" s="211"/>
      <c r="N2" s="211"/>
      <c r="O2" s="211"/>
    </row>
    <row r="3" spans="1:15" ht="38.1" customHeight="1">
      <c r="A3" s="211"/>
      <c r="B3" s="375" t="s">
        <v>229</v>
      </c>
      <c r="C3" s="373" t="s">
        <v>197</v>
      </c>
      <c r="D3" s="373"/>
      <c r="E3" s="373"/>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375"/>
      <c r="C4" s="373" t="s">
        <v>198</v>
      </c>
      <c r="D4" s="373"/>
      <c r="E4" s="373"/>
      <c r="F4" s="224" t="str">
        <f>IF(Control_expediente!E4="","",Control_expediente!E4)</f>
        <v>170071</v>
      </c>
      <c r="G4" s="211"/>
      <c r="H4" s="211"/>
      <c r="I4" s="211"/>
      <c r="J4" s="211"/>
      <c r="K4" s="211"/>
      <c r="L4" s="211"/>
      <c r="M4" s="211"/>
      <c r="N4" s="211"/>
      <c r="O4" s="211"/>
    </row>
    <row r="5" spans="1:15" ht="38.1" customHeight="1">
      <c r="A5" s="211"/>
      <c r="B5" s="132" t="s">
        <v>241</v>
      </c>
      <c r="C5" s="373" t="s">
        <v>242</v>
      </c>
      <c r="D5" s="373"/>
      <c r="E5" s="373"/>
      <c r="F5" s="229"/>
      <c r="G5" s="211"/>
      <c r="H5" s="211"/>
      <c r="I5" s="211"/>
      <c r="J5" s="211"/>
      <c r="K5" s="211"/>
      <c r="L5" s="211"/>
      <c r="M5" s="211"/>
      <c r="N5" s="211"/>
      <c r="O5" s="211"/>
    </row>
    <row r="6" spans="1:15" ht="38.1" customHeight="1">
      <c r="A6" s="211"/>
      <c r="B6" s="369" t="s">
        <v>503</v>
      </c>
      <c r="C6" s="373" t="s">
        <v>336</v>
      </c>
      <c r="D6" s="373"/>
      <c r="E6" s="373"/>
      <c r="F6" s="232"/>
      <c r="G6" s="211"/>
      <c r="H6" s="211"/>
      <c r="I6" s="211"/>
      <c r="J6" s="211"/>
      <c r="K6" s="211"/>
      <c r="L6" s="211"/>
      <c r="M6" s="211"/>
      <c r="N6" s="211"/>
      <c r="O6" s="211"/>
    </row>
    <row r="7" spans="1:15" ht="38.1" customHeight="1">
      <c r="A7" s="211"/>
      <c r="B7" s="372"/>
      <c r="C7" s="371" t="s">
        <v>337</v>
      </c>
      <c r="D7" s="371"/>
      <c r="E7" s="371"/>
      <c r="F7" s="157"/>
      <c r="G7" s="211"/>
      <c r="H7" s="211"/>
      <c r="I7" s="211"/>
      <c r="J7" s="211"/>
      <c r="K7" s="211"/>
      <c r="L7" s="211"/>
      <c r="M7" s="211"/>
      <c r="N7" s="211"/>
      <c r="O7" s="211"/>
    </row>
    <row r="8" spans="1:15" ht="38.1" customHeight="1">
      <c r="A8" s="211"/>
      <c r="B8" s="372"/>
      <c r="C8" s="376" t="s">
        <v>339</v>
      </c>
      <c r="D8" s="398"/>
      <c r="E8" s="377"/>
      <c r="F8" s="157"/>
      <c r="G8" s="211"/>
      <c r="H8" s="211"/>
      <c r="I8" s="211"/>
      <c r="J8" s="211"/>
      <c r="K8" s="211"/>
      <c r="L8" s="211"/>
      <c r="M8" s="211"/>
      <c r="N8" s="211"/>
      <c r="O8" s="211"/>
    </row>
    <row r="9" spans="1:15" ht="38.1" customHeight="1">
      <c r="A9" s="211"/>
      <c r="B9" s="372"/>
      <c r="C9" s="373" t="s">
        <v>471</v>
      </c>
      <c r="D9" s="446" t="s">
        <v>353</v>
      </c>
      <c r="E9" s="446"/>
      <c r="F9" s="157"/>
      <c r="G9" s="211"/>
      <c r="H9" s="211"/>
      <c r="I9" s="211"/>
      <c r="J9" s="211"/>
      <c r="K9" s="211"/>
      <c r="L9" s="211"/>
      <c r="M9" s="211"/>
      <c r="N9" s="211"/>
      <c r="O9" s="211"/>
    </row>
    <row r="10" spans="1:15" ht="38.1" customHeight="1">
      <c r="A10" s="211"/>
      <c r="B10" s="372"/>
      <c r="C10" s="373"/>
      <c r="D10" s="446" t="s">
        <v>354</v>
      </c>
      <c r="E10" s="446"/>
      <c r="F10" s="157"/>
      <c r="G10" s="211"/>
      <c r="H10" s="211"/>
      <c r="I10" s="211"/>
      <c r="J10" s="211"/>
      <c r="K10" s="211"/>
      <c r="L10" s="211"/>
      <c r="M10" s="211"/>
      <c r="N10" s="211"/>
      <c r="O10" s="211"/>
    </row>
    <row r="11" spans="1:15" ht="38.1" customHeight="1">
      <c r="A11" s="211"/>
      <c r="B11" s="372"/>
      <c r="C11" s="373"/>
      <c r="D11" s="446" t="s">
        <v>355</v>
      </c>
      <c r="E11" s="446"/>
      <c r="F11" s="157"/>
      <c r="G11" s="211"/>
      <c r="H11" s="211"/>
      <c r="I11" s="211"/>
      <c r="J11" s="211"/>
      <c r="K11" s="211"/>
      <c r="L11" s="211"/>
      <c r="M11" s="211"/>
      <c r="N11" s="211"/>
      <c r="O11" s="211"/>
    </row>
    <row r="12" spans="1:15" ht="38.1" customHeight="1">
      <c r="A12" s="211"/>
      <c r="B12" s="372"/>
      <c r="C12" s="373"/>
      <c r="D12" s="446" t="s">
        <v>356</v>
      </c>
      <c r="E12" s="446"/>
      <c r="F12" s="157"/>
      <c r="G12" s="211"/>
      <c r="H12" s="211"/>
      <c r="I12" s="211"/>
      <c r="J12" s="211"/>
      <c r="K12" s="211"/>
      <c r="L12" s="211"/>
      <c r="M12" s="211"/>
      <c r="N12" s="211"/>
      <c r="O12" s="211"/>
    </row>
    <row r="13" spans="1:15" ht="38.1" customHeight="1">
      <c r="A13" s="211"/>
      <c r="B13" s="372"/>
      <c r="C13" s="373"/>
      <c r="D13" s="446" t="s">
        <v>357</v>
      </c>
      <c r="E13" s="446"/>
      <c r="F13" s="157"/>
      <c r="G13" s="211"/>
      <c r="H13" s="211"/>
      <c r="I13" s="211"/>
      <c r="J13" s="211"/>
      <c r="K13" s="211"/>
      <c r="L13" s="211"/>
      <c r="M13" s="211"/>
      <c r="N13" s="211"/>
      <c r="O13" s="211"/>
    </row>
    <row r="14" spans="1:15" ht="38.1" customHeight="1">
      <c r="A14" s="211"/>
      <c r="B14" s="372"/>
      <c r="C14" s="373"/>
      <c r="D14" s="446" t="s">
        <v>358</v>
      </c>
      <c r="E14" s="446"/>
      <c r="F14" s="157"/>
      <c r="G14" s="211"/>
      <c r="H14" s="211"/>
      <c r="I14" s="211"/>
      <c r="J14" s="211"/>
      <c r="K14" s="211"/>
      <c r="L14" s="211"/>
      <c r="M14" s="211"/>
      <c r="N14" s="211"/>
      <c r="O14" s="211"/>
    </row>
    <row r="15" spans="1:15" ht="38.1" customHeight="1">
      <c r="A15" s="211"/>
      <c r="B15" s="372"/>
      <c r="C15" s="373"/>
      <c r="D15" s="446" t="s">
        <v>359</v>
      </c>
      <c r="E15" s="446"/>
      <c r="F15" s="157"/>
      <c r="G15" s="211"/>
      <c r="H15" s="211"/>
      <c r="I15" s="211"/>
      <c r="J15" s="211"/>
      <c r="K15" s="211"/>
      <c r="L15" s="211"/>
      <c r="M15" s="211"/>
      <c r="N15" s="211"/>
      <c r="O15" s="211"/>
    </row>
    <row r="16" spans="1:15" ht="38.1" customHeight="1">
      <c r="A16" s="211"/>
      <c r="B16" s="372"/>
      <c r="C16" s="373"/>
      <c r="D16" s="446" t="s">
        <v>360</v>
      </c>
      <c r="E16" s="446"/>
      <c r="F16" s="180" t="str">
        <f>IF(F17+F18+F19=0,"",F17+F18+F19)</f>
        <v/>
      </c>
      <c r="G16" s="211"/>
      <c r="H16" s="211"/>
      <c r="I16" s="211"/>
      <c r="J16" s="211"/>
      <c r="K16" s="211"/>
      <c r="L16" s="211"/>
      <c r="M16" s="211"/>
      <c r="N16" s="211"/>
      <c r="O16" s="211"/>
    </row>
    <row r="17" spans="1:15" ht="38.1" customHeight="1">
      <c r="A17" s="211"/>
      <c r="B17" s="372"/>
      <c r="C17" s="373"/>
      <c r="D17" s="446" t="s">
        <v>207</v>
      </c>
      <c r="E17" s="446"/>
      <c r="F17" s="162"/>
      <c r="G17" s="211"/>
      <c r="H17" s="211"/>
      <c r="I17" s="211"/>
      <c r="J17" s="211"/>
      <c r="K17" s="211"/>
      <c r="L17" s="211"/>
      <c r="M17" s="211"/>
      <c r="N17" s="211"/>
      <c r="O17" s="211"/>
    </row>
    <row r="18" spans="1:15" ht="38.1" customHeight="1">
      <c r="A18" s="211"/>
      <c r="B18" s="372"/>
      <c r="C18" s="373"/>
      <c r="D18" s="446" t="s">
        <v>208</v>
      </c>
      <c r="E18" s="446"/>
      <c r="F18" s="162"/>
      <c r="G18" s="211"/>
      <c r="H18" s="211"/>
      <c r="I18" s="211"/>
      <c r="J18" s="211"/>
      <c r="K18" s="211"/>
      <c r="L18" s="211"/>
      <c r="M18" s="211"/>
      <c r="N18" s="211"/>
      <c r="O18" s="211"/>
    </row>
    <row r="19" spans="1:15" ht="38.1" customHeight="1">
      <c r="A19" s="211"/>
      <c r="B19" s="372"/>
      <c r="C19" s="373"/>
      <c r="D19" s="446" t="s">
        <v>361</v>
      </c>
      <c r="E19" s="446"/>
      <c r="F19" s="162"/>
      <c r="G19" s="211"/>
      <c r="H19" s="211"/>
      <c r="I19" s="211"/>
      <c r="J19" s="211"/>
      <c r="K19" s="211"/>
      <c r="L19" s="211"/>
      <c r="M19" s="211"/>
      <c r="N19" s="211"/>
      <c r="O19" s="211"/>
    </row>
    <row r="20" spans="1:15" ht="38.1" customHeight="1">
      <c r="A20" s="211"/>
      <c r="B20" s="372"/>
      <c r="C20" s="373" t="s">
        <v>433</v>
      </c>
      <c r="D20" s="446" t="s">
        <v>365</v>
      </c>
      <c r="E20" s="446"/>
      <c r="F20" s="157"/>
      <c r="G20" s="211"/>
      <c r="H20" s="211"/>
      <c r="I20" s="211"/>
      <c r="J20" s="211"/>
      <c r="K20" s="211"/>
      <c r="L20" s="211"/>
      <c r="M20" s="211"/>
      <c r="N20" s="211"/>
      <c r="O20" s="211"/>
    </row>
    <row r="21" spans="1:15" ht="38.1" customHeight="1">
      <c r="A21" s="211"/>
      <c r="B21" s="372"/>
      <c r="C21" s="373"/>
      <c r="D21" s="446" t="s">
        <v>349</v>
      </c>
      <c r="E21" s="446"/>
      <c r="F21" s="157"/>
      <c r="G21" s="211"/>
      <c r="H21" s="211"/>
      <c r="I21" s="211"/>
      <c r="J21" s="211"/>
      <c r="K21" s="211"/>
      <c r="L21" s="211"/>
      <c r="M21" s="211"/>
      <c r="N21" s="211"/>
      <c r="O21" s="211"/>
    </row>
    <row r="22" spans="1:15" ht="38.1" customHeight="1">
      <c r="A22" s="211"/>
      <c r="B22" s="372"/>
      <c r="C22" s="373"/>
      <c r="D22" s="446" t="s">
        <v>367</v>
      </c>
      <c r="E22" s="446"/>
      <c r="F22" s="157"/>
      <c r="G22" s="211"/>
      <c r="H22" s="211"/>
      <c r="I22" s="211"/>
      <c r="J22" s="211"/>
      <c r="K22" s="211"/>
      <c r="L22" s="211"/>
      <c r="M22" s="211"/>
      <c r="N22" s="211"/>
      <c r="O22" s="211"/>
    </row>
    <row r="23" spans="1:15" ht="38.1" customHeight="1">
      <c r="A23" s="211"/>
      <c r="B23" s="372"/>
      <c r="C23" s="373"/>
      <c r="D23" s="373" t="s">
        <v>368</v>
      </c>
      <c r="E23" s="9" t="s">
        <v>369</v>
      </c>
      <c r="F23" s="157"/>
      <c r="G23" s="211"/>
      <c r="H23" s="211"/>
      <c r="I23" s="211"/>
      <c r="J23" s="211"/>
      <c r="K23" s="211"/>
      <c r="L23" s="211"/>
      <c r="M23" s="211"/>
      <c r="N23" s="211"/>
      <c r="O23" s="211"/>
    </row>
    <row r="24" spans="1:15" ht="38.1" customHeight="1">
      <c r="A24" s="211"/>
      <c r="B24" s="372"/>
      <c r="C24" s="373"/>
      <c r="D24" s="373"/>
      <c r="E24" s="9" t="s">
        <v>370</v>
      </c>
      <c r="F24" s="157"/>
      <c r="G24" s="211"/>
      <c r="H24" s="211"/>
      <c r="I24" s="211"/>
      <c r="J24" s="211"/>
      <c r="K24" s="211"/>
      <c r="L24" s="211"/>
      <c r="M24" s="211"/>
      <c r="N24" s="211"/>
      <c r="O24" s="211"/>
    </row>
    <row r="25" spans="1:15" ht="38.1" customHeight="1">
      <c r="A25" s="211"/>
      <c r="B25" s="372"/>
      <c r="C25" s="373"/>
      <c r="D25" s="373"/>
      <c r="E25" s="9" t="s">
        <v>371</v>
      </c>
      <c r="F25" s="157"/>
      <c r="G25" s="211"/>
      <c r="H25" s="211"/>
      <c r="I25" s="211"/>
      <c r="J25" s="211"/>
      <c r="K25" s="211"/>
      <c r="L25" s="211"/>
      <c r="M25" s="211"/>
      <c r="N25" s="211"/>
      <c r="O25" s="211"/>
    </row>
    <row r="26" spans="1:15" ht="38.1" customHeight="1">
      <c r="A26" s="211"/>
      <c r="B26" s="372"/>
      <c r="C26" s="373"/>
      <c r="D26" s="373"/>
      <c r="E26" s="9" t="s">
        <v>215</v>
      </c>
      <c r="F26" s="157"/>
      <c r="G26" s="211"/>
      <c r="H26" s="211"/>
      <c r="I26" s="211"/>
      <c r="J26" s="211"/>
      <c r="K26" s="211"/>
      <c r="L26" s="211"/>
      <c r="M26" s="211"/>
      <c r="N26" s="211"/>
      <c r="O26" s="211"/>
    </row>
    <row r="27" spans="1:15" ht="38.1" customHeight="1">
      <c r="A27" s="211"/>
      <c r="B27" s="372"/>
      <c r="C27" s="373"/>
      <c r="D27" s="373"/>
      <c r="E27" s="9" t="s">
        <v>372</v>
      </c>
      <c r="F27" s="157"/>
      <c r="G27" s="211"/>
      <c r="H27" s="211"/>
      <c r="I27" s="211"/>
      <c r="J27" s="211"/>
      <c r="K27" s="211"/>
      <c r="L27" s="211"/>
      <c r="M27" s="211"/>
      <c r="N27" s="211"/>
      <c r="O27" s="211"/>
    </row>
    <row r="28" spans="1:15" ht="38.1" customHeight="1">
      <c r="A28" s="211"/>
      <c r="B28" s="372"/>
      <c r="C28" s="373"/>
      <c r="D28" s="373"/>
      <c r="E28" s="9" t="s">
        <v>373</v>
      </c>
      <c r="F28" s="157"/>
      <c r="G28" s="211"/>
      <c r="H28" s="211"/>
      <c r="I28" s="211"/>
      <c r="J28" s="211"/>
      <c r="K28" s="211"/>
      <c r="L28" s="211"/>
      <c r="M28" s="211"/>
      <c r="N28" s="211"/>
      <c r="O28" s="211"/>
    </row>
    <row r="29" spans="1:15" ht="38.1" customHeight="1">
      <c r="A29" s="211"/>
      <c r="B29" s="372"/>
      <c r="C29" s="373"/>
      <c r="D29" s="373"/>
      <c r="E29" s="9" t="s">
        <v>211</v>
      </c>
      <c r="F29" s="154" t="str">
        <f>IF(F28="","",VLOOKUP(F28,Catálogos!BC:BD,2,FALSE ))</f>
        <v/>
      </c>
      <c r="G29" s="211"/>
      <c r="H29" s="211"/>
      <c r="I29" s="211"/>
      <c r="J29" s="211"/>
      <c r="K29" s="211"/>
      <c r="L29" s="211"/>
      <c r="M29" s="211"/>
      <c r="N29" s="211"/>
      <c r="O29" s="211"/>
    </row>
    <row r="30" spans="1:15" ht="38.1" customHeight="1">
      <c r="A30" s="211"/>
      <c r="B30" s="372"/>
      <c r="C30" s="373"/>
      <c r="D30" s="373"/>
      <c r="E30" s="9" t="s">
        <v>374</v>
      </c>
      <c r="F30" s="157"/>
      <c r="G30" s="211"/>
      <c r="H30" s="211"/>
      <c r="I30" s="211"/>
      <c r="J30" s="211"/>
      <c r="K30" s="211"/>
      <c r="L30" s="211"/>
      <c r="M30" s="211"/>
      <c r="N30" s="211"/>
      <c r="O30" s="211"/>
    </row>
    <row r="31" spans="1:15" ht="38.1" customHeight="1">
      <c r="A31" s="211"/>
      <c r="B31" s="372"/>
      <c r="C31" s="373"/>
      <c r="D31" s="373"/>
      <c r="E31" s="9" t="s">
        <v>213</v>
      </c>
      <c r="F31" s="154" t="str">
        <f>IFERROR(IF(F30="","",IF(Validaciones!D11="","",VLOOKUP(Validaciones!D11,Catálogos!BB:BF,5,FALSE))),"")</f>
        <v/>
      </c>
      <c r="G31" s="211"/>
      <c r="H31" s="211"/>
      <c r="I31" s="211"/>
      <c r="J31" s="211"/>
      <c r="K31" s="211"/>
      <c r="L31" s="211"/>
      <c r="M31" s="211"/>
      <c r="N31" s="211"/>
      <c r="O31" s="211"/>
    </row>
    <row r="32" spans="1:15" ht="38.1" customHeight="1">
      <c r="A32" s="211"/>
      <c r="B32" s="372"/>
      <c r="C32" s="373"/>
      <c r="D32" s="373"/>
      <c r="E32" s="9" t="s">
        <v>216</v>
      </c>
      <c r="F32" s="157"/>
      <c r="G32" s="211"/>
      <c r="H32" s="211"/>
      <c r="I32" s="211"/>
      <c r="J32" s="211"/>
      <c r="K32" s="211"/>
      <c r="L32" s="211"/>
      <c r="M32" s="211"/>
      <c r="N32" s="211"/>
      <c r="O32" s="211"/>
    </row>
    <row r="33" spans="1:15" ht="38.1" customHeight="1">
      <c r="A33" s="211"/>
      <c r="B33" s="372"/>
      <c r="C33" s="373"/>
      <c r="D33" s="373"/>
      <c r="E33" s="9" t="s">
        <v>217</v>
      </c>
      <c r="F33" s="157" t="s">
        <v>217</v>
      </c>
      <c r="G33" s="211"/>
      <c r="H33" s="211"/>
      <c r="I33" s="211"/>
      <c r="J33" s="211"/>
      <c r="K33" s="211"/>
      <c r="L33" s="211"/>
      <c r="M33" s="211"/>
      <c r="N33" s="211"/>
      <c r="O33" s="211"/>
    </row>
    <row r="34" spans="1:15" ht="38.1" customHeight="1">
      <c r="A34" s="211"/>
      <c r="B34" s="372"/>
      <c r="C34" s="373"/>
      <c r="D34" s="373"/>
      <c r="E34" s="9" t="s">
        <v>218</v>
      </c>
      <c r="F34" s="157"/>
      <c r="G34" s="211"/>
      <c r="H34" s="211"/>
      <c r="I34" s="211"/>
      <c r="J34" s="211"/>
      <c r="K34" s="211"/>
      <c r="L34" s="211"/>
      <c r="M34" s="211"/>
      <c r="N34" s="211"/>
      <c r="O34" s="211"/>
    </row>
    <row r="35" spans="1:15" ht="38.1" customHeight="1">
      <c r="A35" s="211"/>
      <c r="B35" s="375" t="s">
        <v>240</v>
      </c>
      <c r="C35" s="375"/>
      <c r="D35" s="375"/>
      <c r="E35" s="375"/>
      <c r="F35" s="162"/>
      <c r="G35" s="211"/>
      <c r="H35" s="211"/>
      <c r="I35" s="211"/>
      <c r="J35" s="211"/>
      <c r="K35" s="211"/>
      <c r="L35" s="211"/>
      <c r="M35" s="211"/>
      <c r="N35" s="211"/>
      <c r="O35" s="211"/>
    </row>
  </sheetData>
  <sheetProtection algorithmName="SHA-512" hashValue="e4TRLSDJ4T3S1be2olbqIIrRTWmmjgvY39iNy+fN8uu7V1dTcHGk3yjwVWMK2BcXWGfuBzl0Q/sTRsL7XxuGAg==" saltValue="wSihONjTpu/hNyWzIzaoUg==" spinCount="100000" sheet="1" objects="1" scenarios="1"/>
  <mergeCells count="27">
    <mergeCell ref="B35:E35"/>
    <mergeCell ref="D15:E15"/>
    <mergeCell ref="D16:E16"/>
    <mergeCell ref="D17:E17"/>
    <mergeCell ref="D18:E18"/>
    <mergeCell ref="D19:E19"/>
    <mergeCell ref="C20:C34"/>
    <mergeCell ref="D20:E20"/>
    <mergeCell ref="D21:E21"/>
    <mergeCell ref="D22:E22"/>
    <mergeCell ref="D23:D34"/>
    <mergeCell ref="D14:E14"/>
    <mergeCell ref="B2:E2"/>
    <mergeCell ref="B3:B4"/>
    <mergeCell ref="C3:E3"/>
    <mergeCell ref="C4:E4"/>
    <mergeCell ref="C5:E5"/>
    <mergeCell ref="B6:B34"/>
    <mergeCell ref="C6:E6"/>
    <mergeCell ref="C7:E7"/>
    <mergeCell ref="C8:E8"/>
    <mergeCell ref="C9:C19"/>
    <mergeCell ref="D9:E9"/>
    <mergeCell ref="D10:E10"/>
    <mergeCell ref="D11:E11"/>
    <mergeCell ref="D12:E12"/>
    <mergeCell ref="D13:E13"/>
  </mergeCells>
  <conditionalFormatting sqref="F4">
    <cfRule type="expression" dxfId="1150" priority="196">
      <formula>$F3=""</formula>
    </cfRule>
  </conditionalFormatting>
  <conditionalFormatting sqref="F9">
    <cfRule type="expression" dxfId="1149" priority="193">
      <formula>$F7="Sindicato"</formula>
    </cfRule>
  </conditionalFormatting>
  <conditionalFormatting sqref="F9">
    <cfRule type="expression" dxfId="1148" priority="192">
      <formula>$F7="Mayoría de trabajadores"</formula>
    </cfRule>
  </conditionalFormatting>
  <conditionalFormatting sqref="F9">
    <cfRule type="expression" dxfId="1147" priority="191">
      <formula>$F7="Patrón"</formula>
    </cfRule>
  </conditionalFormatting>
  <conditionalFormatting sqref="F9">
    <cfRule type="expression" dxfId="1146" priority="189">
      <formula>$F7="Otro"</formula>
    </cfRule>
    <cfRule type="expression" dxfId="1145" priority="190">
      <formula>$F7=""</formula>
    </cfRule>
  </conditionalFormatting>
  <conditionalFormatting sqref="F10">
    <cfRule type="expression" dxfId="1144" priority="186">
      <formula>$F7="Sindicato"</formula>
    </cfRule>
  </conditionalFormatting>
  <conditionalFormatting sqref="F10">
    <cfRule type="expression" dxfId="1143" priority="185">
      <formula>$F7="Mayoría de trabajadores"</formula>
    </cfRule>
  </conditionalFormatting>
  <conditionalFormatting sqref="F10">
    <cfRule type="expression" dxfId="1142" priority="184">
      <formula>$F7="Patrón"</formula>
    </cfRule>
  </conditionalFormatting>
  <conditionalFormatting sqref="F10">
    <cfRule type="expression" dxfId="1141" priority="182">
      <formula>$F7="Otro"</formula>
    </cfRule>
    <cfRule type="expression" dxfId="1140" priority="183">
      <formula>$F7=""</formula>
    </cfRule>
  </conditionalFormatting>
  <conditionalFormatting sqref="F11">
    <cfRule type="expression" dxfId="1139" priority="179">
      <formula>$F7="Sindicato"</formula>
    </cfRule>
  </conditionalFormatting>
  <conditionalFormatting sqref="F11">
    <cfRule type="expression" dxfId="1138" priority="178">
      <formula>$F7="Mayoría de trabajadores"</formula>
    </cfRule>
  </conditionalFormatting>
  <conditionalFormatting sqref="F11">
    <cfRule type="expression" dxfId="1137" priority="177">
      <formula>$F7="Patrón"</formula>
    </cfRule>
  </conditionalFormatting>
  <conditionalFormatting sqref="F11">
    <cfRule type="expression" dxfId="1136" priority="175">
      <formula>$F7="Otro"</formula>
    </cfRule>
    <cfRule type="expression" dxfId="1135" priority="176">
      <formula>$F7=""</formula>
    </cfRule>
  </conditionalFormatting>
  <conditionalFormatting sqref="F12">
    <cfRule type="expression" dxfId="1134" priority="169">
      <formula>$F7="Sindicato"</formula>
    </cfRule>
  </conditionalFormatting>
  <conditionalFormatting sqref="F12">
    <cfRule type="expression" dxfId="1133" priority="168">
      <formula>$F7="Mayoría de trabajadores"</formula>
    </cfRule>
  </conditionalFormatting>
  <conditionalFormatting sqref="F12">
    <cfRule type="expression" dxfId="1132" priority="167">
      <formula>$F7="Patrón"</formula>
    </cfRule>
  </conditionalFormatting>
  <conditionalFormatting sqref="F12">
    <cfRule type="expression" dxfId="1131" priority="165">
      <formula>$F7="Otro"</formula>
    </cfRule>
    <cfRule type="expression" dxfId="1130" priority="166">
      <formula>$F7=""</formula>
    </cfRule>
  </conditionalFormatting>
  <conditionalFormatting sqref="F12">
    <cfRule type="expression" dxfId="1129" priority="163">
      <formula>$F11=""</formula>
    </cfRule>
    <cfRule type="expression" dxfId="1128" priority="164">
      <formula>OR($F11="Gremial",$F11="De empresa",$F11="Industrial",$F11="Nacional de industria",$F11="De oficios varios")</formula>
    </cfRule>
    <cfRule type="expression" dxfId="1127" priority="170">
      <formula>$F11=""</formula>
    </cfRule>
    <cfRule type="expression" dxfId="1126" priority="171">
      <formula>OR($F11="Gremial",$F11="De empresa",$F11="Industrial",$F11="Nacional de industria",$F11="De oficios varios")</formula>
    </cfRule>
  </conditionalFormatting>
  <conditionalFormatting sqref="F13">
    <cfRule type="expression" dxfId="1125" priority="160">
      <formula>$F7="Sindicato"</formula>
    </cfRule>
  </conditionalFormatting>
  <conditionalFormatting sqref="F13">
    <cfRule type="expression" dxfId="1124" priority="159">
      <formula>$F7="Mayoría de trabajadores"</formula>
    </cfRule>
  </conditionalFormatting>
  <conditionalFormatting sqref="F13">
    <cfRule type="expression" dxfId="1123" priority="158">
      <formula>$F7="Patrón"</formula>
    </cfRule>
  </conditionalFormatting>
  <conditionalFormatting sqref="F13">
    <cfRule type="expression" dxfId="1122" priority="156">
      <formula>$F7="Otro"</formula>
    </cfRule>
    <cfRule type="expression" dxfId="1121" priority="157">
      <formula>$F7=""</formula>
    </cfRule>
  </conditionalFormatting>
  <conditionalFormatting sqref="F14">
    <cfRule type="expression" dxfId="1120" priority="152">
      <formula>$F7="Sindicato"</formula>
    </cfRule>
  </conditionalFormatting>
  <conditionalFormatting sqref="F14">
    <cfRule type="expression" dxfId="1119" priority="150">
      <formula>$F7="Mayoría de trabajadores"</formula>
    </cfRule>
  </conditionalFormatting>
  <conditionalFormatting sqref="F14">
    <cfRule type="expression" dxfId="1118" priority="149">
      <formula>$F7="Patrón"</formula>
    </cfRule>
  </conditionalFormatting>
  <conditionalFormatting sqref="F14">
    <cfRule type="expression" dxfId="1117" priority="147">
      <formula>$F13=""</formula>
    </cfRule>
    <cfRule type="expression" dxfId="1116" priority="151">
      <formula>$F13="No"</formula>
    </cfRule>
  </conditionalFormatting>
  <conditionalFormatting sqref="F14">
    <cfRule type="expression" dxfId="1115" priority="146">
      <formula>$F7="Otro"</formula>
    </cfRule>
    <cfRule type="expression" dxfId="1114" priority="148">
      <formula>$F7=""</formula>
    </cfRule>
  </conditionalFormatting>
  <conditionalFormatting sqref="F15">
    <cfRule type="expression" dxfId="1113" priority="3">
      <formula>$F$14="Otra organización obrera (especifique)"</formula>
    </cfRule>
    <cfRule type="expression" dxfId="1112" priority="130">
      <formula>$F6="Sindicato"</formula>
    </cfRule>
  </conditionalFormatting>
  <conditionalFormatting sqref="F15">
    <cfRule type="expression" dxfId="1111" priority="128">
      <formula>$F6="Mayoría de trabajadores"</formula>
    </cfRule>
  </conditionalFormatting>
  <conditionalFormatting sqref="F15">
    <cfRule type="expression" dxfId="1110" priority="127">
      <formula>$F6="Patrón"</formula>
    </cfRule>
  </conditionalFormatting>
  <conditionalFormatting sqref="F15">
    <cfRule type="expression" dxfId="1109" priority="125">
      <formula>$F12=""</formula>
    </cfRule>
    <cfRule type="expression" dxfId="1108" priority="129">
      <formula>$F12="No"</formula>
    </cfRule>
  </conditionalFormatting>
  <conditionalFormatting sqref="F15">
    <cfRule type="expression" dxfId="1107" priority="124">
      <formula>$F6="Otro"</formula>
    </cfRule>
    <cfRule type="expression" dxfId="1106" priority="126">
      <formula>$F6=""</formula>
    </cfRule>
  </conditionalFormatting>
  <conditionalFormatting sqref="F15">
    <cfRule type="expression" dxfId="1105" priority="122">
      <formula>OR($F13="Confederación de Trabajadores de México (CTM)",$F13="Confederación Revolucionaria de Obreros y Campesinos (CROC)",$F13="Confederación Regional Obrera Mexicana (CROM)",$F13="Confederación Obrera Revolucionaria (COR)",$F13="Confederación General de Trabajadores (CGT)",$F13="Confederación Revolucionaria de Trabajadores (CRT)", $F13="Independientes")</formula>
    </cfRule>
    <cfRule type="expression" dxfId="1104" priority="123">
      <formula>$F13=""</formula>
    </cfRule>
    <cfRule type="expression" dxfId="1103" priority="131">
      <formula>$F13=""</formula>
    </cfRule>
    <cfRule type="expression" dxfId="1102" priority="132">
      <formula>OR($F13="Confederación de Trabajadores de México (CTM)",$F13="Confederación Revolucionaria de Obreros y Campesinos (CROC)",$F13="Confederación Regional Obrera Mexicana (CROM)",$F13="Confederación Obrera Revoluacionaria (COR)",$F13="Confederación General de Trabajadores (CGT)",$F13="Confederación Revolucionaria de Trabajadores (CRT)",,$F13="Independientes")</formula>
    </cfRule>
  </conditionalFormatting>
  <conditionalFormatting sqref="F16">
    <cfRule type="expression" dxfId="1101" priority="120">
      <formula>$F7="Patrón"</formula>
    </cfRule>
  </conditionalFormatting>
  <conditionalFormatting sqref="F16">
    <cfRule type="expression" dxfId="1100" priority="118">
      <formula>$F7="Otro"</formula>
    </cfRule>
    <cfRule type="expression" dxfId="1099" priority="119">
      <formula>$F7=""</formula>
    </cfRule>
  </conditionalFormatting>
  <conditionalFormatting sqref="F17">
    <cfRule type="expression" dxfId="1098" priority="116">
      <formula>$F7="Patrón"</formula>
    </cfRule>
  </conditionalFormatting>
  <conditionalFormatting sqref="F17">
    <cfRule type="expression" dxfId="1097" priority="114">
      <formula>$F7="Otro"</formula>
    </cfRule>
    <cfRule type="expression" dxfId="1096" priority="115">
      <formula>$F7=""</formula>
    </cfRule>
  </conditionalFormatting>
  <conditionalFormatting sqref="F18">
    <cfRule type="expression" dxfId="1095" priority="112">
      <formula>$F7="Patrón"</formula>
    </cfRule>
  </conditionalFormatting>
  <conditionalFormatting sqref="F18">
    <cfRule type="expression" dxfId="1094" priority="110">
      <formula>$F7="Otro"</formula>
    </cfRule>
    <cfRule type="expression" dxfId="1093" priority="111">
      <formula>$F7=""</formula>
    </cfRule>
  </conditionalFormatting>
  <conditionalFormatting sqref="F19">
    <cfRule type="expression" dxfId="1092" priority="108">
      <formula>$F7="Patrón"</formula>
    </cfRule>
  </conditionalFormatting>
  <conditionalFormatting sqref="F19">
    <cfRule type="expression" dxfId="1091" priority="106">
      <formula>$F7="Otro"</formula>
    </cfRule>
    <cfRule type="expression" dxfId="1090" priority="107">
      <formula>$F7=""</formula>
    </cfRule>
  </conditionalFormatting>
  <conditionalFormatting sqref="F20">
    <cfRule type="expression" dxfId="1089" priority="103">
      <formula>$F7="Mayoría de trabajadores"</formula>
    </cfRule>
    <cfRule type="expression" dxfId="1088" priority="104">
      <formula>$F7="Sindicato"</formula>
    </cfRule>
  </conditionalFormatting>
  <conditionalFormatting sqref="F20">
    <cfRule type="expression" dxfId="1087" priority="101">
      <formula>$F7="Otro"</formula>
    </cfRule>
    <cfRule type="expression" dxfId="1086" priority="102">
      <formula>$F7=""</formula>
    </cfRule>
  </conditionalFormatting>
  <conditionalFormatting sqref="F21">
    <cfRule type="expression" dxfId="1085" priority="98">
      <formula>$F7="Mayoría de trabajadores"</formula>
    </cfRule>
    <cfRule type="expression" dxfId="1084" priority="99">
      <formula>$F7="Sindicato"</formula>
    </cfRule>
  </conditionalFormatting>
  <conditionalFormatting sqref="F21">
    <cfRule type="expression" dxfId="1083" priority="97">
      <formula>$F20=""</formula>
    </cfRule>
  </conditionalFormatting>
  <conditionalFormatting sqref="F21">
    <cfRule type="expression" dxfId="1082" priority="95">
      <formula>$F7="Otro"</formula>
    </cfRule>
    <cfRule type="expression" dxfId="1081" priority="96">
      <formula>$F7=""</formula>
    </cfRule>
  </conditionalFormatting>
  <conditionalFormatting sqref="F22">
    <cfRule type="expression" dxfId="1080" priority="91">
      <formula>$F7="Mayoría de trabajadores"</formula>
    </cfRule>
    <cfRule type="expression" dxfId="1079" priority="92">
      <formula>$F7="Sindicato"</formula>
    </cfRule>
  </conditionalFormatting>
  <conditionalFormatting sqref="F22">
    <cfRule type="expression" dxfId="1078" priority="90">
      <formula>$F20=""</formula>
    </cfRule>
  </conditionalFormatting>
  <conditionalFormatting sqref="F22">
    <cfRule type="expression" dxfId="1077" priority="88">
      <formula>F7="Otro"</formula>
    </cfRule>
    <cfRule type="expression" dxfId="1076" priority="89">
      <formula>F7=""</formula>
    </cfRule>
  </conditionalFormatting>
  <conditionalFormatting sqref="F22">
    <cfRule type="expression" dxfId="1075" priority="93">
      <formula>$F20="Persona física"</formula>
    </cfRule>
  </conditionalFormatting>
  <conditionalFormatting sqref="F23">
    <cfRule type="expression" dxfId="1074" priority="84">
      <formula>$F7="Mayoría de trabajadores"</formula>
    </cfRule>
    <cfRule type="expression" dxfId="1073" priority="85">
      <formula>$F7="Sindicato"</formula>
    </cfRule>
  </conditionalFormatting>
  <conditionalFormatting sqref="F23">
    <cfRule type="expression" dxfId="1072" priority="83">
      <formula>$F20=""</formula>
    </cfRule>
  </conditionalFormatting>
  <conditionalFormatting sqref="F23">
    <cfRule type="expression" dxfId="1071" priority="81">
      <formula>$F7="Otro"</formula>
    </cfRule>
    <cfRule type="expression" dxfId="1070" priority="82">
      <formula>$F7=""</formula>
    </cfRule>
  </conditionalFormatting>
  <conditionalFormatting sqref="F23">
    <cfRule type="expression" dxfId="1069" priority="86">
      <formula>$F20="Persona física"</formula>
    </cfRule>
  </conditionalFormatting>
  <conditionalFormatting sqref="F24">
    <cfRule type="expression" dxfId="1068" priority="77">
      <formula>$F7="Mayoría de trabajadores"</formula>
    </cfRule>
    <cfRule type="expression" dxfId="1067" priority="78">
      <formula>$F7="Sindicato"</formula>
    </cfRule>
  </conditionalFormatting>
  <conditionalFormatting sqref="F24">
    <cfRule type="expression" dxfId="1066" priority="76">
      <formula>$F20=""</formula>
    </cfRule>
  </conditionalFormatting>
  <conditionalFormatting sqref="F24">
    <cfRule type="expression" dxfId="1065" priority="74">
      <formula>$F7="Otro"</formula>
    </cfRule>
    <cfRule type="expression" dxfId="1064" priority="75">
      <formula>$F7=""</formula>
    </cfRule>
  </conditionalFormatting>
  <conditionalFormatting sqref="F24">
    <cfRule type="expression" dxfId="1063" priority="79">
      <formula>$F20="Persona física"</formula>
    </cfRule>
  </conditionalFormatting>
  <conditionalFormatting sqref="F25">
    <cfRule type="expression" dxfId="1062" priority="70">
      <formula>$F7="Mayoría de trabajadores"</formula>
    </cfRule>
    <cfRule type="expression" dxfId="1061" priority="71">
      <formula>$F7="Sindicato"</formula>
    </cfRule>
  </conditionalFormatting>
  <conditionalFormatting sqref="F25">
    <cfRule type="expression" dxfId="1060" priority="69">
      <formula>$F20=""</formula>
    </cfRule>
  </conditionalFormatting>
  <conditionalFormatting sqref="F25">
    <cfRule type="expression" dxfId="1059" priority="67">
      <formula>$F7="Otro"</formula>
    </cfRule>
    <cfRule type="expression" dxfId="1058" priority="68">
      <formula>$F7=""</formula>
    </cfRule>
  </conditionalFormatting>
  <conditionalFormatting sqref="F25">
    <cfRule type="expression" dxfId="1057" priority="72">
      <formula>$F20="Persona física"</formula>
    </cfRule>
  </conditionalFormatting>
  <conditionalFormatting sqref="F26">
    <cfRule type="expression" dxfId="1056" priority="63">
      <formula>$F7="Mayoría de trabajadores"</formula>
    </cfRule>
    <cfRule type="expression" dxfId="1055" priority="64">
      <formula>$F7="Sindicato"</formula>
    </cfRule>
  </conditionalFormatting>
  <conditionalFormatting sqref="F26">
    <cfRule type="expression" dxfId="1054" priority="62">
      <formula>$F20=""</formula>
    </cfRule>
  </conditionalFormatting>
  <conditionalFormatting sqref="F26">
    <cfRule type="expression" dxfId="1053" priority="60">
      <formula>$F7="Otro"</formula>
    </cfRule>
    <cfRule type="expression" dxfId="1052" priority="61">
      <formula>$F7=""</formula>
    </cfRule>
  </conditionalFormatting>
  <conditionalFormatting sqref="F26">
    <cfRule type="expression" dxfId="1051" priority="65">
      <formula>$F20="Persona física"</formula>
    </cfRule>
  </conditionalFormatting>
  <conditionalFormatting sqref="F27">
    <cfRule type="expression" dxfId="1050" priority="56">
      <formula>$F7="Mayoría de trabajadores"</formula>
    </cfRule>
    <cfRule type="expression" dxfId="1049" priority="57">
      <formula>$F7="Sindicato"</formula>
    </cfRule>
  </conditionalFormatting>
  <conditionalFormatting sqref="F27">
    <cfRule type="expression" dxfId="1048" priority="55">
      <formula>$F20=""</formula>
    </cfRule>
  </conditionalFormatting>
  <conditionalFormatting sqref="F27">
    <cfRule type="expression" dxfId="1047" priority="53">
      <formula>$F7="Otro"</formula>
    </cfRule>
    <cfRule type="expression" dxfId="1046" priority="54">
      <formula>$F7=""</formula>
    </cfRule>
  </conditionalFormatting>
  <conditionalFormatting sqref="F27">
    <cfRule type="expression" dxfId="1045" priority="58">
      <formula>$F20="Persona física"</formula>
    </cfRule>
  </conditionalFormatting>
  <conditionalFormatting sqref="F28">
    <cfRule type="expression" dxfId="1044" priority="49">
      <formula>$F7="Mayoría de trabajadores"</formula>
    </cfRule>
    <cfRule type="expression" dxfId="1043" priority="50">
      <formula>$F7="Sindicato"</formula>
    </cfRule>
  </conditionalFormatting>
  <conditionalFormatting sqref="F28">
    <cfRule type="expression" dxfId="1042" priority="48">
      <formula>$F20=""</formula>
    </cfRule>
  </conditionalFormatting>
  <conditionalFormatting sqref="F28">
    <cfRule type="expression" dxfId="1041" priority="46">
      <formula>$F7="Otro"</formula>
    </cfRule>
    <cfRule type="expression" dxfId="1040" priority="47">
      <formula>$F7=""</formula>
    </cfRule>
  </conditionalFormatting>
  <conditionalFormatting sqref="F28">
    <cfRule type="expression" dxfId="1039" priority="51">
      <formula>$F20="Persona física"</formula>
    </cfRule>
  </conditionalFormatting>
  <conditionalFormatting sqref="F29">
    <cfRule type="expression" dxfId="1038" priority="2">
      <formula>$F$28=""</formula>
    </cfRule>
    <cfRule type="expression" dxfId="1037" priority="42">
      <formula>$F7="Mayoría de trabajadores"</formula>
    </cfRule>
    <cfRule type="expression" dxfId="1036" priority="43">
      <formula>$F7="Sindicato"</formula>
    </cfRule>
  </conditionalFormatting>
  <conditionalFormatting sqref="F29">
    <cfRule type="expression" dxfId="1035" priority="41">
      <formula>$F20=""</formula>
    </cfRule>
  </conditionalFormatting>
  <conditionalFormatting sqref="F29">
    <cfRule type="expression" dxfId="1034" priority="39">
      <formula>$F7="Otro"</formula>
    </cfRule>
    <cfRule type="expression" dxfId="1033" priority="40">
      <formula>$F7=""</formula>
    </cfRule>
  </conditionalFormatting>
  <conditionalFormatting sqref="F29">
    <cfRule type="expression" dxfId="1032" priority="44">
      <formula>$F20="Persona física"</formula>
    </cfRule>
  </conditionalFormatting>
  <conditionalFormatting sqref="F30">
    <cfRule type="expression" dxfId="1031" priority="35">
      <formula>$F7="Mayoría de trabajadores"</formula>
    </cfRule>
    <cfRule type="expression" dxfId="1030" priority="36">
      <formula>$F7="Sindicato"</formula>
    </cfRule>
  </conditionalFormatting>
  <conditionalFormatting sqref="F30">
    <cfRule type="expression" dxfId="1029" priority="34">
      <formula>$F20=""</formula>
    </cfRule>
  </conditionalFormatting>
  <conditionalFormatting sqref="F30">
    <cfRule type="expression" dxfId="1028" priority="32">
      <formula>$F7="Otro"</formula>
    </cfRule>
    <cfRule type="expression" dxfId="1027" priority="33">
      <formula>$F7=""</formula>
    </cfRule>
  </conditionalFormatting>
  <conditionalFormatting sqref="F30">
    <cfRule type="expression" dxfId="1026" priority="37">
      <formula>$F20="Persona física"</formula>
    </cfRule>
  </conditionalFormatting>
  <conditionalFormatting sqref="F31">
    <cfRule type="expression" dxfId="1025" priority="1">
      <formula>$F$30=""</formula>
    </cfRule>
    <cfRule type="expression" dxfId="1024" priority="28">
      <formula>$F7="Mayoría de trabajadores"</formula>
    </cfRule>
    <cfRule type="expression" dxfId="1023" priority="29">
      <formula>$F7="Sindicato"</formula>
    </cfRule>
  </conditionalFormatting>
  <conditionalFormatting sqref="F31">
    <cfRule type="expression" dxfId="1022" priority="27">
      <formula>$F20=""</formula>
    </cfRule>
  </conditionalFormatting>
  <conditionalFormatting sqref="F31">
    <cfRule type="expression" dxfId="1021" priority="25">
      <formula>$F7="Otro"</formula>
    </cfRule>
    <cfRule type="expression" dxfId="1020" priority="26">
      <formula>$F7=""</formula>
    </cfRule>
  </conditionalFormatting>
  <conditionalFormatting sqref="F31">
    <cfRule type="expression" dxfId="1019" priority="30">
      <formula>$F20="Persona física"</formula>
    </cfRule>
  </conditionalFormatting>
  <conditionalFormatting sqref="F32">
    <cfRule type="expression" dxfId="1018" priority="21">
      <formula>$F7="Mayoría de trabajadores"</formula>
    </cfRule>
    <cfRule type="expression" dxfId="1017" priority="22">
      <formula>$F7="Sindicato"</formula>
    </cfRule>
  </conditionalFormatting>
  <conditionalFormatting sqref="F32">
    <cfRule type="expression" dxfId="1016" priority="20">
      <formula>$F20=""</formula>
    </cfRule>
  </conditionalFormatting>
  <conditionalFormatting sqref="F32">
    <cfRule type="expression" dxfId="1015" priority="18">
      <formula>$F7="Otro"</formula>
    </cfRule>
    <cfRule type="expression" dxfId="1014" priority="19">
      <formula>$F7=""</formula>
    </cfRule>
  </conditionalFormatting>
  <conditionalFormatting sqref="F32">
    <cfRule type="expression" dxfId="1013" priority="23">
      <formula>$F20="Persona física"</formula>
    </cfRule>
  </conditionalFormatting>
  <conditionalFormatting sqref="F33">
    <cfRule type="expression" dxfId="1012" priority="14">
      <formula>$F7="Mayoría de trabajadores"</formula>
    </cfRule>
    <cfRule type="expression" dxfId="1011" priority="15">
      <formula>$F7="Sindicato"</formula>
    </cfRule>
  </conditionalFormatting>
  <conditionalFormatting sqref="F33">
    <cfRule type="expression" dxfId="1010" priority="13">
      <formula>$F20=""</formula>
    </cfRule>
  </conditionalFormatting>
  <conditionalFormatting sqref="F33">
    <cfRule type="expression" dxfId="1009" priority="11">
      <formula>$F7="Otro"</formula>
    </cfRule>
    <cfRule type="expression" dxfId="1008" priority="12">
      <formula>$F7=""</formula>
    </cfRule>
  </conditionalFormatting>
  <conditionalFormatting sqref="F33">
    <cfRule type="expression" dxfId="1007" priority="16">
      <formula>$F20="Persona física"</formula>
    </cfRule>
  </conditionalFormatting>
  <conditionalFormatting sqref="F34">
    <cfRule type="expression" dxfId="1006" priority="7">
      <formula>$F7="Mayoría de trabajadores"</formula>
    </cfRule>
    <cfRule type="expression" dxfId="1005" priority="8">
      <formula>$F7="Sindicato"</formula>
    </cfRule>
  </conditionalFormatting>
  <conditionalFormatting sqref="F34">
    <cfRule type="expression" dxfId="1004" priority="6">
      <formula>$F20=""</formula>
    </cfRule>
  </conditionalFormatting>
  <conditionalFormatting sqref="F34">
    <cfRule type="expression" dxfId="1003" priority="4">
      <formula>$F7="Otro"</formula>
    </cfRule>
    <cfRule type="expression" dxfId="1002" priority="5">
      <formula>$F7=""</formula>
    </cfRule>
  </conditionalFormatting>
  <conditionalFormatting sqref="F34">
    <cfRule type="expression" dxfId="1001" priority="9">
      <formula>$F20="Persona física"</formula>
    </cfRule>
  </conditionalFormatting>
  <dataValidations count="7">
    <dataValidation allowBlank="1" showInputMessage="1" showErrorMessage="1" promptTitle="Actor" prompt="Para regresar a la tabla general, dé click aquí." sqref="C7:E7" xr:uid="{00000000-0002-0000-1100-000000000000}"/>
    <dataValidation type="whole" allowBlank="1" showInputMessage="1" showErrorMessage="1" sqref="F6" xr:uid="{00000000-0002-0000-1100-000001000000}">
      <formula1>1</formula1>
      <formula2>5000</formula2>
    </dataValidation>
    <dataValidation type="list" allowBlank="1" showInputMessage="1" showErrorMessage="1" sqref="F7" xr:uid="{00000000-0002-0000-1100-000002000000}">
      <formula1>"Sindicato,Mayoría de trabajadores, Patrón, Otro"</formula1>
    </dataValidation>
    <dataValidation type="list" allowBlank="1" showInputMessage="1" showErrorMessage="1" sqref="F11" xr:uid="{00000000-0002-0000-1100-000003000000}">
      <formula1>"Gremial, De empresa,Industrial, Nacional de industria, De oficios varios, Otro tipo de sindicato (especifique)"</formula1>
    </dataValidation>
    <dataValidation type="list" allowBlank="1" showInputMessage="1" showErrorMessage="1" sqref="F13" xr:uid="{00000000-0002-0000-1100-000004000000}">
      <formula1>"Sí, No"</formula1>
    </dataValidation>
    <dataValidation type="list" allowBlank="1" showInputMessage="1" showErrorMessage="1" sqref="F20" xr:uid="{00000000-0002-0000-1100-000005000000}">
      <formula1>"Persona física, Persona moral"</formula1>
    </dataValidation>
    <dataValidation type="list" allowBlank="1" showInputMessage="1" showErrorMessage="1" sqref="F30" xr:uid="{00000000-0002-0000-1100-000006000000}">
      <formula1>INDIRECT($F28)</formula1>
    </dataValidation>
  </dataValidations>
  <hyperlinks>
    <hyperlink ref="C7:E7" location="T.5.1_colec_nat_eco!AH4" display="Actor" xr:uid="{00000000-0004-0000-1100-000000000000}"/>
  </hyperlinks>
  <pageMargins left="0.7" right="0.7" top="0.75" bottom="0.75" header="0.3" footer="0.3"/>
  <pageSetup paperSize="9" orientation="portrait" r:id="rId1"/>
  <drawing r:id="rId2"/>
  <legacyDrawing r:id="rId3"/>
  <controls>
    <mc:AlternateContent xmlns:mc="http://schemas.openxmlformats.org/markup-compatibility/2006">
      <mc:Choice Requires="x14">
        <control shapeId="110613" r:id="rId4" name="btnEliminar">
          <controlPr defaultSize="0" disabled="1" autoLine="0" r:id="rId5">
            <anchor moveWithCells="1">
              <from>
                <xdr:col>11</xdr:col>
                <xdr:colOff>123825</xdr:colOff>
                <xdr:row>5</xdr:row>
                <xdr:rowOff>104775</xdr:rowOff>
              </from>
              <to>
                <xdr:col>13</xdr:col>
                <xdr:colOff>161925</xdr:colOff>
                <xdr:row>6</xdr:row>
                <xdr:rowOff>266700</xdr:rowOff>
              </to>
            </anchor>
          </controlPr>
        </control>
      </mc:Choice>
      <mc:Fallback>
        <control shapeId="110613" r:id="rId4" name="btnEliminar"/>
      </mc:Fallback>
    </mc:AlternateContent>
    <mc:AlternateContent xmlns:mc="http://schemas.openxmlformats.org/markup-compatibility/2006">
      <mc:Choice Requires="x14">
        <control shapeId="110602" r:id="rId6" name="btnLimpiar">
          <controlPr defaultSize="0" autoLine="0" r:id="rId7">
            <anchor moveWithCells="1">
              <from>
                <xdr:col>8</xdr:col>
                <xdr:colOff>371475</xdr:colOff>
                <xdr:row>5</xdr:row>
                <xdr:rowOff>104775</xdr:rowOff>
              </from>
              <to>
                <xdr:col>10</xdr:col>
                <xdr:colOff>409575</xdr:colOff>
                <xdr:row>6</xdr:row>
                <xdr:rowOff>238125</xdr:rowOff>
              </to>
            </anchor>
          </controlPr>
        </control>
      </mc:Choice>
      <mc:Fallback>
        <control shapeId="110602" r:id="rId6" name="btnLimpiar"/>
      </mc:Fallback>
    </mc:AlternateContent>
    <mc:AlternateContent xmlns:mc="http://schemas.openxmlformats.org/markup-compatibility/2006">
      <mc:Choice Requires="x14">
        <control shapeId="110601" r:id="rId8" name="btnGuardar">
          <controlPr defaultSize="0" autoLine="0" r:id="rId9">
            <anchor moveWithCells="1">
              <from>
                <xdr:col>7</xdr:col>
                <xdr:colOff>361950</xdr:colOff>
                <xdr:row>3</xdr:row>
                <xdr:rowOff>219075</xdr:rowOff>
              </from>
              <to>
                <xdr:col>9</xdr:col>
                <xdr:colOff>400050</xdr:colOff>
                <xdr:row>4</xdr:row>
                <xdr:rowOff>371475</xdr:rowOff>
              </to>
            </anchor>
          </controlPr>
        </control>
      </mc:Choice>
      <mc:Fallback>
        <control shapeId="110601" r:id="rId8" name="btnGuardar"/>
      </mc:Fallback>
    </mc:AlternateContent>
    <mc:AlternateContent xmlns:mc="http://schemas.openxmlformats.org/markup-compatibility/2006">
      <mc:Choice Requires="x14">
        <control shapeId="110600" r:id="rId10" name="btnEditar">
          <controlPr defaultSize="0" disabled="1" autoLine="0" r:id="rId11">
            <anchor moveWithCells="1">
              <from>
                <xdr:col>9</xdr:col>
                <xdr:colOff>581025</xdr:colOff>
                <xdr:row>3</xdr:row>
                <xdr:rowOff>247650</xdr:rowOff>
              </from>
              <to>
                <xdr:col>11</xdr:col>
                <xdr:colOff>619125</xdr:colOff>
                <xdr:row>4</xdr:row>
                <xdr:rowOff>409575</xdr:rowOff>
              </to>
            </anchor>
          </controlPr>
        </control>
      </mc:Choice>
      <mc:Fallback>
        <control shapeId="110600" r:id="rId10" name="btnEditar"/>
      </mc:Fallback>
    </mc:AlternateContent>
    <mc:AlternateContent xmlns:mc="http://schemas.openxmlformats.org/markup-compatibility/2006">
      <mc:Choice Requires="x14">
        <control shapeId="110599" r:id="rId12" name="btnBuscar">
          <controlPr defaultSize="0" autoLine="0" r:id="rId13">
            <anchor moveWithCells="1">
              <from>
                <xdr:col>12</xdr:col>
                <xdr:colOff>9525</xdr:colOff>
                <xdr:row>3</xdr:row>
                <xdr:rowOff>247650</xdr:rowOff>
              </from>
              <to>
                <xdr:col>14</xdr:col>
                <xdr:colOff>47625</xdr:colOff>
                <xdr:row>4</xdr:row>
                <xdr:rowOff>409575</xdr:rowOff>
              </to>
            </anchor>
          </controlPr>
        </control>
      </mc:Choice>
      <mc:Fallback>
        <control shapeId="110599" r:id="rId12" name="btnBuscar"/>
      </mc:Fallback>
    </mc:AlternateContent>
    <mc:AlternateContent xmlns:mc="http://schemas.openxmlformats.org/markup-compatibility/2006">
      <mc:Choice Requires="x14">
        <control shapeId="110604" r:id="rId14" name="Group Box 12">
          <controlPr defaultSize="0" autoFill="0" autoPict="0">
            <anchor moveWithCells="1">
              <from>
                <xdr:col>7</xdr:col>
                <xdr:colOff>171450</xdr:colOff>
                <xdr:row>3</xdr:row>
                <xdr:rowOff>28575</xdr:rowOff>
              </from>
              <to>
                <xdr:col>14</xdr:col>
                <xdr:colOff>171450</xdr:colOff>
                <xdr:row>6</xdr:row>
                <xdr:rowOff>390525</xdr:rowOff>
              </to>
            </anchor>
          </controlPr>
        </control>
      </mc:Choice>
    </mc:AlternateContent>
    <mc:AlternateContent xmlns:mc="http://schemas.openxmlformats.org/markup-compatibility/2006">
      <mc:Choice Requires="x14">
        <control shapeId="110606" r:id="rId15" name="Group Box 14">
          <controlPr defaultSize="0" autoFill="0" autoPict="0">
            <anchor moveWithCells="1">
              <from>
                <xdr:col>9</xdr:col>
                <xdr:colOff>657225</xdr:colOff>
                <xdr:row>10</xdr:row>
                <xdr:rowOff>257175</xdr:rowOff>
              </from>
              <to>
                <xdr:col>11</xdr:col>
                <xdr:colOff>571500</xdr:colOff>
                <xdr:row>11</xdr:row>
                <xdr:rowOff>466725</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100-000007000000}">
          <x14:formula1>
            <xm:f>Catálogos!$S$2:$S$6</xm:f>
          </x14:formula1>
          <xm:sqref>F8</xm:sqref>
        </x14:dataValidation>
        <x14:dataValidation type="list" allowBlank="1" showInputMessage="1" showErrorMessage="1" xr:uid="{00000000-0002-0000-1100-000008000000}">
          <x14:formula1>
            <xm:f>Catálogos!$Y$2:$Y$9</xm:f>
          </x14:formula1>
          <xm:sqref>F14</xm:sqref>
        </x14:dataValidation>
        <x14:dataValidation type="list" allowBlank="1" showInputMessage="1" showErrorMessage="1" xr:uid="{00000000-0002-0000-1100-000009000000}">
          <x14:formula1>
            <xm:f>Catálogos!$A$2:$A$33</xm:f>
          </x14:formula1>
          <xm:sqref>F28</xm:sqref>
        </x14:dataValidation>
      </x14:dataValidations>
    </ext>
  </extLs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25">
    <tabColor rgb="FF002060"/>
  </sheetPr>
  <dimension ref="A1:O35"/>
  <sheetViews>
    <sheetView showGridLines="0" topLeftCell="D1" zoomScaleNormal="100" workbookViewId="0">
      <selection activeCell="F7" sqref="F7"/>
    </sheetView>
  </sheetViews>
  <sheetFormatPr baseColWidth="10" defaultColWidth="11.42578125" defaultRowHeight="14.25"/>
  <cols>
    <col min="1" max="1" width="2.7109375" style="212" customWidth="1"/>
    <col min="2" max="5" width="30.7109375" style="212" customWidth="1"/>
    <col min="6" max="6" width="60.7109375" style="216" customWidth="1"/>
    <col min="7" max="16384" width="11.42578125" style="212"/>
  </cols>
  <sheetData>
    <row r="1" spans="1:15" ht="38.1" customHeight="1">
      <c r="A1" s="211"/>
      <c r="B1" s="203"/>
      <c r="C1" s="203"/>
      <c r="D1" s="203"/>
      <c r="E1" s="203"/>
      <c r="F1" s="1" t="s">
        <v>195</v>
      </c>
      <c r="G1" s="211"/>
      <c r="H1" s="211"/>
      <c r="I1" s="211"/>
      <c r="J1" s="211"/>
      <c r="K1" s="211"/>
      <c r="L1" s="211"/>
      <c r="M1" s="211"/>
      <c r="N1" s="211"/>
      <c r="O1" s="211"/>
    </row>
    <row r="2" spans="1:15" ht="38.1" customHeight="1">
      <c r="A2" s="211"/>
      <c r="B2" s="403" t="s">
        <v>7026</v>
      </c>
      <c r="C2" s="393"/>
      <c r="D2" s="393"/>
      <c r="E2" s="393"/>
      <c r="F2" s="226">
        <f>IF('BD_T.5.3_part_dem_colec_nat_eco'!A10="","",MAX(Tabla_part_dem_colec_nat_eco[[#All],[id_control]])+1)</f>
        <v>1</v>
      </c>
      <c r="G2" s="211"/>
      <c r="H2" s="211"/>
      <c r="I2" s="211"/>
      <c r="J2" s="211"/>
      <c r="K2" s="211"/>
      <c r="L2" s="211"/>
      <c r="M2" s="211"/>
      <c r="N2" s="211"/>
      <c r="O2" s="211"/>
    </row>
    <row r="3" spans="1:15" ht="38.1" customHeight="1">
      <c r="A3" s="211"/>
      <c r="B3" s="369" t="s">
        <v>229</v>
      </c>
      <c r="C3" s="373" t="s">
        <v>197</v>
      </c>
      <c r="D3" s="373"/>
      <c r="E3" s="373"/>
      <c r="F3" s="154" t="str">
        <f>IF(Control_expediente!E3="","",Control_expediente!E3)</f>
        <v xml:space="preserve"> Primer Tribunal Laboral del Primer Distrito Judicial en el Estado de Morelos.</v>
      </c>
      <c r="G3" s="211"/>
      <c r="H3" s="211"/>
      <c r="I3" s="211"/>
      <c r="J3" s="211"/>
      <c r="K3" s="211"/>
      <c r="L3" s="211"/>
      <c r="M3" s="211"/>
      <c r="N3" s="211"/>
      <c r="O3" s="211"/>
    </row>
    <row r="4" spans="1:15" ht="38.1" customHeight="1">
      <c r="A4" s="211"/>
      <c r="B4" s="369"/>
      <c r="C4" s="373" t="s">
        <v>198</v>
      </c>
      <c r="D4" s="373"/>
      <c r="E4" s="373"/>
      <c r="F4" s="224" t="str">
        <f>IF(Control_expediente!E4="","",Control_expediente!E4)</f>
        <v>170071</v>
      </c>
      <c r="G4" s="211"/>
      <c r="H4" s="211"/>
      <c r="I4" s="211"/>
      <c r="J4" s="211"/>
      <c r="K4" s="211"/>
      <c r="L4" s="211"/>
      <c r="M4" s="211"/>
      <c r="N4" s="211"/>
      <c r="O4" s="211"/>
    </row>
    <row r="5" spans="1:15" ht="38.1" customHeight="1">
      <c r="A5" s="211"/>
      <c r="B5" s="133" t="s">
        <v>241</v>
      </c>
      <c r="C5" s="373" t="s">
        <v>242</v>
      </c>
      <c r="D5" s="373"/>
      <c r="E5" s="373"/>
      <c r="F5" s="229"/>
      <c r="G5" s="211"/>
      <c r="H5" s="211"/>
      <c r="I5" s="211"/>
      <c r="J5" s="211"/>
      <c r="K5" s="211"/>
      <c r="L5" s="211"/>
      <c r="M5" s="211"/>
      <c r="N5" s="211"/>
      <c r="O5" s="211"/>
    </row>
    <row r="6" spans="1:15" ht="38.1" customHeight="1">
      <c r="A6" s="211"/>
      <c r="B6" s="372"/>
      <c r="C6" s="373" t="s">
        <v>362</v>
      </c>
      <c r="D6" s="373"/>
      <c r="E6" s="373"/>
      <c r="F6" s="232"/>
      <c r="G6" s="211"/>
      <c r="H6" s="211"/>
      <c r="I6" s="211"/>
      <c r="J6" s="211"/>
      <c r="K6" s="211"/>
      <c r="L6" s="211"/>
      <c r="M6" s="211"/>
      <c r="N6" s="211"/>
      <c r="O6" s="211"/>
    </row>
    <row r="7" spans="1:15" ht="38.1" customHeight="1">
      <c r="A7" s="211"/>
      <c r="B7" s="372"/>
      <c r="C7" s="371" t="s">
        <v>363</v>
      </c>
      <c r="D7" s="371"/>
      <c r="E7" s="371"/>
      <c r="F7" s="157"/>
      <c r="G7" s="211"/>
      <c r="H7" s="211"/>
      <c r="I7" s="211"/>
      <c r="J7" s="211"/>
      <c r="K7" s="211"/>
      <c r="L7" s="211"/>
      <c r="M7" s="211"/>
      <c r="N7" s="211"/>
      <c r="O7" s="211"/>
    </row>
    <row r="8" spans="1:15" ht="38.1" customHeight="1">
      <c r="A8" s="211"/>
      <c r="B8" s="372"/>
      <c r="C8" s="373" t="s">
        <v>339</v>
      </c>
      <c r="D8" s="373"/>
      <c r="E8" s="373"/>
      <c r="F8" s="157"/>
      <c r="G8" s="211"/>
      <c r="H8" s="211"/>
      <c r="I8" s="211"/>
      <c r="J8" s="211"/>
      <c r="K8" s="211"/>
      <c r="L8" s="211"/>
      <c r="M8" s="211"/>
      <c r="N8" s="211"/>
      <c r="O8" s="211"/>
    </row>
    <row r="9" spans="1:15" ht="38.1" customHeight="1">
      <c r="A9" s="211"/>
      <c r="B9" s="372"/>
      <c r="C9" s="373" t="s">
        <v>505</v>
      </c>
      <c r="D9" s="446" t="s">
        <v>353</v>
      </c>
      <c r="E9" s="446"/>
      <c r="F9" s="157"/>
      <c r="G9" s="211"/>
      <c r="H9" s="211"/>
      <c r="I9" s="211"/>
      <c r="J9" s="211"/>
      <c r="K9" s="211"/>
      <c r="L9" s="211"/>
      <c r="M9" s="211"/>
      <c r="N9" s="211"/>
      <c r="O9" s="211"/>
    </row>
    <row r="10" spans="1:15" ht="38.1" customHeight="1">
      <c r="A10" s="211"/>
      <c r="B10" s="372"/>
      <c r="C10" s="373"/>
      <c r="D10" s="446" t="s">
        <v>354</v>
      </c>
      <c r="E10" s="446"/>
      <c r="F10" s="157"/>
      <c r="G10" s="211"/>
      <c r="H10" s="211"/>
      <c r="I10" s="211"/>
      <c r="J10" s="211"/>
      <c r="K10" s="211"/>
      <c r="L10" s="211"/>
      <c r="M10" s="211"/>
      <c r="N10" s="211"/>
      <c r="O10" s="211"/>
    </row>
    <row r="11" spans="1:15" ht="38.1" customHeight="1">
      <c r="A11" s="211"/>
      <c r="B11" s="372"/>
      <c r="C11" s="373"/>
      <c r="D11" s="446" t="s">
        <v>355</v>
      </c>
      <c r="E11" s="446"/>
      <c r="F11" s="157"/>
      <c r="G11" s="211"/>
      <c r="H11" s="211"/>
      <c r="I11" s="211"/>
      <c r="J11" s="211"/>
      <c r="K11" s="211"/>
      <c r="L11" s="211"/>
      <c r="M11" s="211"/>
      <c r="N11" s="211"/>
      <c r="O11" s="211"/>
    </row>
    <row r="12" spans="1:15" ht="38.1" customHeight="1">
      <c r="A12" s="211"/>
      <c r="B12" s="372"/>
      <c r="C12" s="373"/>
      <c r="D12" s="446" t="s">
        <v>356</v>
      </c>
      <c r="E12" s="446"/>
      <c r="F12" s="157"/>
      <c r="G12" s="211"/>
      <c r="H12" s="211"/>
      <c r="I12" s="211"/>
      <c r="J12" s="211"/>
      <c r="K12" s="211"/>
      <c r="L12" s="211"/>
      <c r="M12" s="211"/>
      <c r="N12" s="211"/>
      <c r="O12" s="211"/>
    </row>
    <row r="13" spans="1:15" ht="38.1" customHeight="1">
      <c r="A13" s="211"/>
      <c r="B13" s="372"/>
      <c r="C13" s="373"/>
      <c r="D13" s="446" t="s">
        <v>357</v>
      </c>
      <c r="E13" s="446"/>
      <c r="F13" s="157"/>
      <c r="G13" s="211"/>
      <c r="H13" s="211"/>
      <c r="I13" s="211"/>
      <c r="J13" s="211"/>
      <c r="K13" s="211"/>
      <c r="L13" s="211"/>
      <c r="M13" s="211"/>
      <c r="N13" s="211"/>
      <c r="O13" s="211"/>
    </row>
    <row r="14" spans="1:15" ht="38.1" customHeight="1">
      <c r="A14" s="211"/>
      <c r="B14" s="372"/>
      <c r="C14" s="373"/>
      <c r="D14" s="446" t="s">
        <v>358</v>
      </c>
      <c r="E14" s="446"/>
      <c r="F14" s="157"/>
      <c r="G14" s="211"/>
      <c r="H14" s="211"/>
      <c r="I14" s="211"/>
      <c r="J14" s="211"/>
      <c r="K14" s="211"/>
      <c r="L14" s="211"/>
      <c r="M14" s="211"/>
      <c r="N14" s="211"/>
      <c r="O14" s="211"/>
    </row>
    <row r="15" spans="1:15" ht="38.1" customHeight="1">
      <c r="A15" s="211"/>
      <c r="B15" s="372"/>
      <c r="C15" s="373"/>
      <c r="D15" s="446" t="s">
        <v>359</v>
      </c>
      <c r="E15" s="446"/>
      <c r="F15" s="157"/>
      <c r="G15" s="211"/>
      <c r="H15" s="211"/>
      <c r="I15" s="211"/>
      <c r="J15" s="211"/>
      <c r="K15" s="211"/>
      <c r="L15" s="211"/>
      <c r="M15" s="211"/>
      <c r="N15" s="211"/>
      <c r="O15" s="211"/>
    </row>
    <row r="16" spans="1:15" ht="38.1" customHeight="1">
      <c r="A16" s="211"/>
      <c r="B16" s="372"/>
      <c r="C16" s="373"/>
      <c r="D16" s="446" t="s">
        <v>360</v>
      </c>
      <c r="E16" s="446"/>
      <c r="F16" s="154" t="str">
        <f>IF(F17+F18+F19=0,"",F17+F18+F19)</f>
        <v/>
      </c>
      <c r="G16" s="211"/>
      <c r="H16" s="211"/>
      <c r="I16" s="211"/>
      <c r="J16" s="211"/>
      <c r="K16" s="211"/>
      <c r="L16" s="211"/>
      <c r="M16" s="211"/>
      <c r="N16" s="211"/>
      <c r="O16" s="211"/>
    </row>
    <row r="17" spans="1:15" ht="38.1" customHeight="1">
      <c r="A17" s="211"/>
      <c r="B17" s="372"/>
      <c r="C17" s="373"/>
      <c r="D17" s="446" t="s">
        <v>207</v>
      </c>
      <c r="E17" s="446"/>
      <c r="F17" s="157"/>
      <c r="G17" s="211"/>
      <c r="H17" s="211"/>
      <c r="I17" s="211"/>
      <c r="J17" s="211"/>
      <c r="K17" s="211"/>
      <c r="L17" s="211"/>
      <c r="M17" s="211"/>
      <c r="N17" s="211"/>
      <c r="O17" s="211"/>
    </row>
    <row r="18" spans="1:15" ht="38.1" customHeight="1">
      <c r="A18" s="211"/>
      <c r="B18" s="372"/>
      <c r="C18" s="373"/>
      <c r="D18" s="446" t="s">
        <v>208</v>
      </c>
      <c r="E18" s="446"/>
      <c r="F18" s="157"/>
      <c r="G18" s="211"/>
      <c r="H18" s="211"/>
      <c r="I18" s="211"/>
      <c r="J18" s="211"/>
      <c r="K18" s="211"/>
      <c r="L18" s="211"/>
      <c r="M18" s="211"/>
      <c r="N18" s="211"/>
      <c r="O18" s="211"/>
    </row>
    <row r="19" spans="1:15" ht="38.1" customHeight="1">
      <c r="A19" s="211"/>
      <c r="B19" s="372"/>
      <c r="C19" s="373"/>
      <c r="D19" s="446" t="s">
        <v>361</v>
      </c>
      <c r="E19" s="446"/>
      <c r="F19" s="157"/>
      <c r="G19" s="211"/>
      <c r="H19" s="211"/>
      <c r="I19" s="211"/>
      <c r="J19" s="211"/>
      <c r="K19" s="211"/>
      <c r="L19" s="211"/>
      <c r="M19" s="211"/>
      <c r="N19" s="211"/>
      <c r="O19" s="211"/>
    </row>
    <row r="20" spans="1:15" ht="38.1" customHeight="1">
      <c r="A20" s="211"/>
      <c r="B20" s="372"/>
      <c r="C20" s="373" t="s">
        <v>364</v>
      </c>
      <c r="D20" s="446" t="s">
        <v>365</v>
      </c>
      <c r="E20" s="446"/>
      <c r="F20" s="157"/>
      <c r="G20" s="211"/>
      <c r="H20" s="211"/>
      <c r="I20" s="211"/>
      <c r="J20" s="211"/>
      <c r="K20" s="211"/>
      <c r="L20" s="211"/>
      <c r="M20" s="211"/>
      <c r="N20" s="211"/>
      <c r="O20" s="211"/>
    </row>
    <row r="21" spans="1:15" ht="38.1" customHeight="1">
      <c r="A21" s="211"/>
      <c r="B21" s="372"/>
      <c r="C21" s="373"/>
      <c r="D21" s="446" t="s">
        <v>349</v>
      </c>
      <c r="E21" s="446"/>
      <c r="F21" s="157"/>
      <c r="G21" s="211"/>
      <c r="H21" s="211"/>
      <c r="I21" s="211"/>
      <c r="J21" s="211"/>
      <c r="K21" s="211"/>
      <c r="L21" s="211"/>
      <c r="M21" s="211"/>
      <c r="N21" s="211"/>
      <c r="O21" s="211"/>
    </row>
    <row r="22" spans="1:15" ht="38.1" customHeight="1">
      <c r="A22" s="211"/>
      <c r="B22" s="372"/>
      <c r="C22" s="373"/>
      <c r="D22" s="446" t="s">
        <v>367</v>
      </c>
      <c r="E22" s="446"/>
      <c r="F22" s="157"/>
      <c r="G22" s="211"/>
      <c r="H22" s="211"/>
      <c r="I22" s="211"/>
      <c r="J22" s="211"/>
      <c r="K22" s="211"/>
      <c r="L22" s="211"/>
      <c r="M22" s="211"/>
      <c r="N22" s="211"/>
      <c r="O22" s="211"/>
    </row>
    <row r="23" spans="1:15" ht="38.1" customHeight="1">
      <c r="A23" s="211"/>
      <c r="B23" s="372"/>
      <c r="C23" s="373"/>
      <c r="D23" s="373" t="s">
        <v>368</v>
      </c>
      <c r="E23" s="9" t="s">
        <v>369</v>
      </c>
      <c r="F23" s="157"/>
      <c r="G23" s="211"/>
      <c r="H23" s="211"/>
      <c r="I23" s="211"/>
      <c r="J23" s="211"/>
      <c r="K23" s="211"/>
      <c r="L23" s="211"/>
      <c r="M23" s="211"/>
      <c r="N23" s="211"/>
      <c r="O23" s="211"/>
    </row>
    <row r="24" spans="1:15" ht="38.1" customHeight="1">
      <c r="A24" s="211"/>
      <c r="B24" s="372"/>
      <c r="C24" s="373"/>
      <c r="D24" s="373"/>
      <c r="E24" s="9" t="s">
        <v>370</v>
      </c>
      <c r="F24" s="157"/>
      <c r="G24" s="211"/>
      <c r="H24" s="211"/>
      <c r="I24" s="211"/>
      <c r="J24" s="211"/>
      <c r="K24" s="211"/>
      <c r="L24" s="211"/>
      <c r="M24" s="211"/>
      <c r="N24" s="211"/>
      <c r="O24" s="211"/>
    </row>
    <row r="25" spans="1:15" ht="38.1" customHeight="1">
      <c r="A25" s="211"/>
      <c r="B25" s="372"/>
      <c r="C25" s="373"/>
      <c r="D25" s="373"/>
      <c r="E25" s="9" t="s">
        <v>371</v>
      </c>
      <c r="F25" s="157"/>
      <c r="G25" s="211"/>
      <c r="H25" s="211"/>
      <c r="I25" s="211"/>
      <c r="J25" s="211"/>
      <c r="K25" s="211"/>
      <c r="L25" s="211"/>
      <c r="M25" s="211"/>
      <c r="N25" s="211"/>
      <c r="O25" s="211"/>
    </row>
    <row r="26" spans="1:15" ht="38.1" customHeight="1">
      <c r="A26" s="211"/>
      <c r="B26" s="372"/>
      <c r="C26" s="373"/>
      <c r="D26" s="373"/>
      <c r="E26" s="9" t="s">
        <v>215</v>
      </c>
      <c r="F26" s="157"/>
      <c r="G26" s="211"/>
      <c r="H26" s="211"/>
      <c r="I26" s="211"/>
      <c r="J26" s="211"/>
      <c r="K26" s="211"/>
      <c r="L26" s="211"/>
      <c r="M26" s="211"/>
      <c r="N26" s="211"/>
      <c r="O26" s="211"/>
    </row>
    <row r="27" spans="1:15" ht="38.1" customHeight="1">
      <c r="A27" s="211"/>
      <c r="B27" s="372"/>
      <c r="C27" s="373"/>
      <c r="D27" s="373"/>
      <c r="E27" s="9" t="s">
        <v>372</v>
      </c>
      <c r="F27" s="157"/>
      <c r="G27" s="211"/>
      <c r="H27" s="211"/>
      <c r="I27" s="211"/>
      <c r="J27" s="211"/>
      <c r="K27" s="211"/>
      <c r="L27" s="211"/>
      <c r="M27" s="211"/>
      <c r="N27" s="211"/>
      <c r="O27" s="211"/>
    </row>
    <row r="28" spans="1:15" ht="38.1" customHeight="1">
      <c r="A28" s="211"/>
      <c r="B28" s="372"/>
      <c r="C28" s="373"/>
      <c r="D28" s="373"/>
      <c r="E28" s="9" t="s">
        <v>373</v>
      </c>
      <c r="F28" s="157"/>
      <c r="G28" s="211"/>
      <c r="H28" s="211"/>
      <c r="I28" s="211"/>
      <c r="J28" s="211"/>
      <c r="K28" s="211"/>
      <c r="L28" s="211"/>
      <c r="M28" s="211"/>
      <c r="N28" s="211"/>
      <c r="O28" s="211"/>
    </row>
    <row r="29" spans="1:15" ht="38.1" customHeight="1">
      <c r="A29" s="211"/>
      <c r="B29" s="372"/>
      <c r="C29" s="373"/>
      <c r="D29" s="373"/>
      <c r="E29" s="9" t="s">
        <v>211</v>
      </c>
      <c r="F29" s="154" t="str">
        <f>IF(F28="","",VLOOKUP(F28,Catálogos!BC:BD,2,FALSE ))</f>
        <v/>
      </c>
      <c r="G29" s="211"/>
      <c r="H29" s="211"/>
      <c r="I29" s="211"/>
      <c r="J29" s="211"/>
      <c r="K29" s="211"/>
      <c r="L29" s="211"/>
      <c r="M29" s="211"/>
      <c r="N29" s="211"/>
      <c r="O29" s="211"/>
    </row>
    <row r="30" spans="1:15" ht="38.1" customHeight="1">
      <c r="A30" s="211"/>
      <c r="B30" s="372"/>
      <c r="C30" s="373"/>
      <c r="D30" s="373"/>
      <c r="E30" s="9" t="s">
        <v>374</v>
      </c>
      <c r="F30" s="157"/>
      <c r="G30" s="211"/>
      <c r="H30" s="211"/>
      <c r="I30" s="211"/>
      <c r="J30" s="211"/>
      <c r="K30" s="211"/>
      <c r="L30" s="211"/>
      <c r="M30" s="211"/>
      <c r="N30" s="211"/>
      <c r="O30" s="211"/>
    </row>
    <row r="31" spans="1:15" ht="38.1" customHeight="1">
      <c r="A31" s="211"/>
      <c r="B31" s="372"/>
      <c r="C31" s="373"/>
      <c r="D31" s="373"/>
      <c r="E31" s="9" t="s">
        <v>213</v>
      </c>
      <c r="F31" s="154" t="str">
        <f>IFERROR(IF(F30="","",IF(Validaciones!D12="","",VLOOKUP(Validaciones!D12,Catálogos!BB:BF,5,FALSE))),"")</f>
        <v/>
      </c>
      <c r="G31" s="211"/>
      <c r="H31" s="211"/>
      <c r="I31" s="211"/>
      <c r="J31" s="211"/>
      <c r="K31" s="211"/>
      <c r="L31" s="211"/>
      <c r="M31" s="211"/>
      <c r="N31" s="211"/>
      <c r="O31" s="211"/>
    </row>
    <row r="32" spans="1:15" ht="38.1" customHeight="1">
      <c r="A32" s="211"/>
      <c r="B32" s="372"/>
      <c r="C32" s="373"/>
      <c r="D32" s="373"/>
      <c r="E32" s="9" t="s">
        <v>216</v>
      </c>
      <c r="F32" s="157"/>
      <c r="G32" s="211"/>
      <c r="H32" s="211"/>
      <c r="I32" s="211"/>
      <c r="J32" s="211"/>
      <c r="K32" s="211"/>
      <c r="L32" s="211"/>
      <c r="M32" s="211"/>
      <c r="N32" s="211"/>
      <c r="O32" s="211"/>
    </row>
    <row r="33" spans="1:15" ht="38.1" customHeight="1">
      <c r="A33" s="211"/>
      <c r="B33" s="372"/>
      <c r="C33" s="373"/>
      <c r="D33" s="373"/>
      <c r="E33" s="9" t="s">
        <v>217</v>
      </c>
      <c r="F33" s="157" t="s">
        <v>217</v>
      </c>
      <c r="G33" s="211"/>
      <c r="H33" s="211"/>
      <c r="I33" s="211"/>
      <c r="J33" s="211"/>
      <c r="K33" s="211"/>
      <c r="L33" s="211"/>
      <c r="M33" s="211"/>
      <c r="N33" s="211"/>
      <c r="O33" s="211"/>
    </row>
    <row r="34" spans="1:15" ht="38.1" customHeight="1">
      <c r="A34" s="211"/>
      <c r="B34" s="372"/>
      <c r="C34" s="373"/>
      <c r="D34" s="373"/>
      <c r="E34" s="9" t="s">
        <v>218</v>
      </c>
      <c r="F34" s="157"/>
      <c r="G34" s="211"/>
      <c r="H34" s="211"/>
      <c r="I34" s="211"/>
      <c r="J34" s="211"/>
      <c r="K34" s="211"/>
      <c r="L34" s="211"/>
      <c r="M34" s="211"/>
      <c r="N34" s="211"/>
      <c r="O34" s="211"/>
    </row>
    <row r="35" spans="1:15" ht="38.1" customHeight="1">
      <c r="A35" s="211"/>
      <c r="B35" s="375" t="s">
        <v>240</v>
      </c>
      <c r="C35" s="375"/>
      <c r="D35" s="375"/>
      <c r="E35" s="375"/>
      <c r="F35" s="162"/>
      <c r="G35" s="211"/>
      <c r="H35" s="211"/>
      <c r="I35" s="211"/>
      <c r="J35" s="211"/>
      <c r="K35" s="211"/>
      <c r="L35" s="211"/>
      <c r="M35" s="211"/>
      <c r="N35" s="211"/>
      <c r="O35" s="211"/>
    </row>
  </sheetData>
  <sheetProtection algorithmName="SHA-512" hashValue="iSUIkLU+qNIO56INUHSdhTMN5A0ngwmy6j0CQdlc1WWNmmAaYGEe29p5u7GKF56mWeecw+ccA3xiQydfsu2iJg==" saltValue="pslUPPFzSfMc3zjNq5Xb8g==" spinCount="100000" sheet="1" objects="1" scenarios="1"/>
  <mergeCells count="27">
    <mergeCell ref="B35:E35"/>
    <mergeCell ref="D15:E15"/>
    <mergeCell ref="D16:E16"/>
    <mergeCell ref="D17:E17"/>
    <mergeCell ref="D18:E18"/>
    <mergeCell ref="D19:E19"/>
    <mergeCell ref="C20:C34"/>
    <mergeCell ref="D20:E20"/>
    <mergeCell ref="D21:E21"/>
    <mergeCell ref="D22:E22"/>
    <mergeCell ref="D23:D34"/>
    <mergeCell ref="D14:E14"/>
    <mergeCell ref="B2:E2"/>
    <mergeCell ref="B3:B4"/>
    <mergeCell ref="C3:E3"/>
    <mergeCell ref="C4:E4"/>
    <mergeCell ref="C5:E5"/>
    <mergeCell ref="B6:B34"/>
    <mergeCell ref="C6:E6"/>
    <mergeCell ref="C7:E7"/>
    <mergeCell ref="C8:E8"/>
    <mergeCell ref="C9:C19"/>
    <mergeCell ref="D9:E9"/>
    <mergeCell ref="D10:E10"/>
    <mergeCell ref="D11:E11"/>
    <mergeCell ref="D12:E12"/>
    <mergeCell ref="D13:E13"/>
  </mergeCells>
  <conditionalFormatting sqref="F7">
    <cfRule type="expression" dxfId="1000" priority="112">
      <formula>$F10 ="Sí"</formula>
    </cfRule>
  </conditionalFormatting>
  <conditionalFormatting sqref="F6">
    <cfRule type="expression" dxfId="999" priority="111">
      <formula>$F10="Sí"</formula>
    </cfRule>
  </conditionalFormatting>
  <conditionalFormatting sqref="F4">
    <cfRule type="expression" dxfId="998" priority="110">
      <formula>$F3=""</formula>
    </cfRule>
  </conditionalFormatting>
  <conditionalFormatting sqref="F9">
    <cfRule type="expression" dxfId="997" priority="109">
      <formula>$F7="Mayoría de trabajadores"</formula>
    </cfRule>
  </conditionalFormatting>
  <conditionalFormatting sqref="F9">
    <cfRule type="expression" dxfId="996" priority="108">
      <formula>$F7="Patrón"</formula>
    </cfRule>
  </conditionalFormatting>
  <conditionalFormatting sqref="F9">
    <cfRule type="expression" dxfId="995" priority="106">
      <formula>$F7="Otro"</formula>
    </cfRule>
    <cfRule type="expression" dxfId="994" priority="107">
      <formula>$F7=""</formula>
    </cfRule>
  </conditionalFormatting>
  <conditionalFormatting sqref="F10">
    <cfRule type="expression" dxfId="993" priority="105">
      <formula>$F7="Mayoría de trabajadores"</formula>
    </cfRule>
  </conditionalFormatting>
  <conditionalFormatting sqref="F10">
    <cfRule type="expression" dxfId="992" priority="104">
      <formula>$F7="Patrón"</formula>
    </cfRule>
  </conditionalFormatting>
  <conditionalFormatting sqref="F10">
    <cfRule type="expression" dxfId="991" priority="102">
      <formula>$F7="Otro"</formula>
    </cfRule>
    <cfRule type="expression" dxfId="990" priority="103">
      <formula>$F7=""</formula>
    </cfRule>
  </conditionalFormatting>
  <conditionalFormatting sqref="F11">
    <cfRule type="expression" dxfId="989" priority="101">
      <formula>$F7="Mayoría de trabajadores"</formula>
    </cfRule>
  </conditionalFormatting>
  <conditionalFormatting sqref="F11">
    <cfRule type="expression" dxfId="988" priority="100">
      <formula>$F7="Patrón"</formula>
    </cfRule>
  </conditionalFormatting>
  <conditionalFormatting sqref="F11">
    <cfRule type="expression" dxfId="987" priority="98">
      <formula>$F7="Otro"</formula>
    </cfRule>
    <cfRule type="expression" dxfId="986" priority="99">
      <formula>$F7=""</formula>
    </cfRule>
  </conditionalFormatting>
  <conditionalFormatting sqref="F12">
    <cfRule type="expression" dxfId="985" priority="93">
      <formula>$F11=""</formula>
    </cfRule>
    <cfRule type="expression" dxfId="984" priority="97">
      <formula>OR(F11="Gremial",F11="De empresa",F11="Industrial",F11="Nacional de industria",F11="De oficios varios")</formula>
    </cfRule>
  </conditionalFormatting>
  <conditionalFormatting sqref="F12">
    <cfRule type="expression" dxfId="983" priority="96">
      <formula>$F7="Mayoría de trabajadores"</formula>
    </cfRule>
  </conditionalFormatting>
  <conditionalFormatting sqref="F12">
    <cfRule type="expression" dxfId="982" priority="95">
      <formula>$F7="Patrón"</formula>
    </cfRule>
  </conditionalFormatting>
  <conditionalFormatting sqref="F12">
    <cfRule type="expression" dxfId="981" priority="92">
      <formula>$F7="Otro"</formula>
    </cfRule>
    <cfRule type="expression" dxfId="980" priority="94">
      <formula>$F7=""</formula>
    </cfRule>
  </conditionalFormatting>
  <conditionalFormatting sqref="F13">
    <cfRule type="expression" dxfId="979" priority="91">
      <formula>$F7="Mayoría de trabajadores"</formula>
    </cfRule>
  </conditionalFormatting>
  <conditionalFormatting sqref="F13">
    <cfRule type="expression" dxfId="978" priority="90">
      <formula>$F7="Patrón"</formula>
    </cfRule>
  </conditionalFormatting>
  <conditionalFormatting sqref="F13">
    <cfRule type="expression" dxfId="977" priority="88">
      <formula>$F7="Otro"</formula>
    </cfRule>
    <cfRule type="expression" dxfId="976" priority="89">
      <formula>$F7=""</formula>
    </cfRule>
  </conditionalFormatting>
  <conditionalFormatting sqref="F14">
    <cfRule type="expression" dxfId="975" priority="86">
      <formula>$F7="Mayoría de trabajadores"</formula>
    </cfRule>
  </conditionalFormatting>
  <conditionalFormatting sqref="F14">
    <cfRule type="expression" dxfId="974" priority="85">
      <formula>$F7="Patrón"</formula>
    </cfRule>
  </conditionalFormatting>
  <conditionalFormatting sqref="F14">
    <cfRule type="expression" dxfId="973" priority="82">
      <formula>$F7="Otro"</formula>
    </cfRule>
    <cfRule type="expression" dxfId="972" priority="84">
      <formula>$F7=""</formula>
    </cfRule>
  </conditionalFormatting>
  <conditionalFormatting sqref="F14">
    <cfRule type="expression" dxfId="971" priority="83">
      <formula>$F13=""</formula>
    </cfRule>
    <cfRule type="expression" dxfId="970" priority="87">
      <formula>$F13="No"</formula>
    </cfRule>
  </conditionalFormatting>
  <conditionalFormatting sqref="F15">
    <cfRule type="expression" dxfId="969" priority="75">
      <formula>$F14=""</formula>
    </cfRule>
    <cfRule type="expression" dxfId="968" priority="80">
      <formula>OR(F14="Confederación de Trabajadores de México (CTM)",F14="Confederación Revolucionaria de Obreros y Campesinos (CROC)",F14="Confederación Regional Obrera Mexicana (CROM)",F14="Confederación Obrera Revoluacionaria (COR)",F14="Confederación General de Trabajadores (CGT)",F14="Confederación Revolucionaria de Trabajadores (CRT)",F14="Independientes")</formula>
    </cfRule>
  </conditionalFormatting>
  <conditionalFormatting sqref="F15">
    <cfRule type="expression" dxfId="967" priority="79">
      <formula>$F7="Mayoría de trabajadores"</formula>
    </cfRule>
  </conditionalFormatting>
  <conditionalFormatting sqref="F15">
    <cfRule type="expression" dxfId="966" priority="78">
      <formula>$F7="Patrón"</formula>
    </cfRule>
  </conditionalFormatting>
  <conditionalFormatting sqref="F15">
    <cfRule type="expression" dxfId="965" priority="74">
      <formula>$F7="Otro"</formula>
    </cfRule>
    <cfRule type="expression" dxfId="964" priority="77">
      <formula>$F7=""</formula>
    </cfRule>
  </conditionalFormatting>
  <conditionalFormatting sqref="F15">
    <cfRule type="expression" dxfId="963" priority="76">
      <formula>$F13=""</formula>
    </cfRule>
    <cfRule type="expression" dxfId="962" priority="81">
      <formula>$F13="No"</formula>
    </cfRule>
  </conditionalFormatting>
  <conditionalFormatting sqref="F16">
    <cfRule type="expression" dxfId="961" priority="73">
      <formula>$F7="Patrón"</formula>
    </cfRule>
  </conditionalFormatting>
  <conditionalFormatting sqref="F16">
    <cfRule type="expression" dxfId="960" priority="71">
      <formula>$F7="Otro"</formula>
    </cfRule>
    <cfRule type="expression" dxfId="959" priority="72">
      <formula>$F7=""</formula>
    </cfRule>
  </conditionalFormatting>
  <conditionalFormatting sqref="F17">
    <cfRule type="expression" dxfId="958" priority="70">
      <formula>$F7="Patrón"</formula>
    </cfRule>
  </conditionalFormatting>
  <conditionalFormatting sqref="F17">
    <cfRule type="expression" dxfId="957" priority="68">
      <formula>$F7="Otro"</formula>
    </cfRule>
    <cfRule type="expression" dxfId="956" priority="69">
      <formula>$F7=""</formula>
    </cfRule>
  </conditionalFormatting>
  <conditionalFormatting sqref="F18">
    <cfRule type="expression" dxfId="955" priority="67">
      <formula>$F7="Patrón"</formula>
    </cfRule>
  </conditionalFormatting>
  <conditionalFormatting sqref="F18">
    <cfRule type="expression" dxfId="954" priority="65">
      <formula>$F7="Otro"</formula>
    </cfRule>
    <cfRule type="expression" dxfId="953" priority="66">
      <formula>$F7=""</formula>
    </cfRule>
  </conditionalFormatting>
  <conditionalFormatting sqref="F19">
    <cfRule type="expression" dxfId="952" priority="64">
      <formula>$F7="Patrón"</formula>
    </cfRule>
  </conditionalFormatting>
  <conditionalFormatting sqref="F19">
    <cfRule type="expression" dxfId="951" priority="62">
      <formula>$F7="Otro"</formula>
    </cfRule>
    <cfRule type="expression" dxfId="950" priority="63">
      <formula>$F7=""</formula>
    </cfRule>
  </conditionalFormatting>
  <conditionalFormatting sqref="F20">
    <cfRule type="expression" dxfId="949" priority="59">
      <formula>$F7="Mayoría de trabajadores"</formula>
    </cfRule>
    <cfRule type="expression" dxfId="948" priority="60">
      <formula>$F7="Sindicato"</formula>
    </cfRule>
  </conditionalFormatting>
  <conditionalFormatting sqref="F20">
    <cfRule type="expression" dxfId="947" priority="58">
      <formula>$F7="Otro"</formula>
    </cfRule>
    <cfRule type="expression" dxfId="946" priority="61">
      <formula>$F7=""</formula>
    </cfRule>
  </conditionalFormatting>
  <conditionalFormatting sqref="F21">
    <cfRule type="expression" dxfId="945" priority="57">
      <formula>$F20=""</formula>
    </cfRule>
  </conditionalFormatting>
  <conditionalFormatting sqref="F21">
    <cfRule type="expression" dxfId="944" priority="55">
      <formula>$F7="Otro"</formula>
    </cfRule>
    <cfRule type="expression" dxfId="943" priority="56">
      <formula>$F7=""</formula>
    </cfRule>
  </conditionalFormatting>
  <conditionalFormatting sqref="F22">
    <cfRule type="expression" dxfId="942" priority="54">
      <formula>$F20="Persona física"</formula>
    </cfRule>
  </conditionalFormatting>
  <conditionalFormatting sqref="F22">
    <cfRule type="expression" dxfId="941" priority="53">
      <formula>$F20=""</formula>
    </cfRule>
  </conditionalFormatting>
  <conditionalFormatting sqref="F22">
    <cfRule type="expression" dxfId="940" priority="51">
      <formula>$F7="Otro"</formula>
    </cfRule>
    <cfRule type="expression" dxfId="939" priority="52">
      <formula>$F7=""</formula>
    </cfRule>
  </conditionalFormatting>
  <conditionalFormatting sqref="F23">
    <cfRule type="expression" dxfId="938" priority="50">
      <formula>$F20="Persona física"</formula>
    </cfRule>
  </conditionalFormatting>
  <conditionalFormatting sqref="F23">
    <cfRule type="expression" dxfId="937" priority="49">
      <formula>$F20=""</formula>
    </cfRule>
  </conditionalFormatting>
  <conditionalFormatting sqref="F23">
    <cfRule type="expression" dxfId="936" priority="47">
      <formula>$F7="Otro"</formula>
    </cfRule>
    <cfRule type="expression" dxfId="935" priority="48">
      <formula>$F7=""</formula>
    </cfRule>
  </conditionalFormatting>
  <conditionalFormatting sqref="F24">
    <cfRule type="expression" dxfId="934" priority="46">
      <formula>$F20="Persona física"</formula>
    </cfRule>
  </conditionalFormatting>
  <conditionalFormatting sqref="F24">
    <cfRule type="expression" dxfId="933" priority="45">
      <formula>$F20=""</formula>
    </cfRule>
  </conditionalFormatting>
  <conditionalFormatting sqref="F24">
    <cfRule type="expression" dxfId="932" priority="43">
      <formula>$F7="Otro"</formula>
    </cfRule>
    <cfRule type="expression" dxfId="931" priority="44">
      <formula>$F7=""</formula>
    </cfRule>
  </conditionalFormatting>
  <conditionalFormatting sqref="F25">
    <cfRule type="expression" dxfId="930" priority="42">
      <formula>$F20="Persona física"</formula>
    </cfRule>
  </conditionalFormatting>
  <conditionalFormatting sqref="F25">
    <cfRule type="expression" dxfId="929" priority="41">
      <formula>$F20=""</formula>
    </cfRule>
  </conditionalFormatting>
  <conditionalFormatting sqref="F25">
    <cfRule type="expression" dxfId="928" priority="39">
      <formula>$F7="Otro"</formula>
    </cfRule>
    <cfRule type="expression" dxfId="927" priority="40">
      <formula>$F7=""</formula>
    </cfRule>
  </conditionalFormatting>
  <conditionalFormatting sqref="F26">
    <cfRule type="expression" dxfId="926" priority="38">
      <formula>$F20="Persona física"</formula>
    </cfRule>
  </conditionalFormatting>
  <conditionalFormatting sqref="F26">
    <cfRule type="expression" dxfId="925" priority="37">
      <formula>$F20=""</formula>
    </cfRule>
  </conditionalFormatting>
  <conditionalFormatting sqref="F26">
    <cfRule type="expression" dxfId="924" priority="35">
      <formula>$F7="Otro"</formula>
    </cfRule>
    <cfRule type="expression" dxfId="923" priority="36">
      <formula>$F7=""</formula>
    </cfRule>
  </conditionalFormatting>
  <conditionalFormatting sqref="F27">
    <cfRule type="expression" dxfId="922" priority="34">
      <formula>F20="Persona física"</formula>
    </cfRule>
  </conditionalFormatting>
  <conditionalFormatting sqref="F27">
    <cfRule type="expression" dxfId="921" priority="33">
      <formula>F20=""</formula>
    </cfRule>
  </conditionalFormatting>
  <conditionalFormatting sqref="F27">
    <cfRule type="expression" dxfId="920" priority="31">
      <formula>F7="Otro"</formula>
    </cfRule>
    <cfRule type="expression" dxfId="919" priority="32">
      <formula>F7=""</formula>
    </cfRule>
  </conditionalFormatting>
  <conditionalFormatting sqref="F28">
    <cfRule type="expression" dxfId="918" priority="30">
      <formula>F20="Persona física"</formula>
    </cfRule>
  </conditionalFormatting>
  <conditionalFormatting sqref="F28">
    <cfRule type="expression" dxfId="917" priority="29">
      <formula>F20=""</formula>
    </cfRule>
  </conditionalFormatting>
  <conditionalFormatting sqref="F28">
    <cfRule type="expression" dxfId="916" priority="27">
      <formula>F7="Otro"</formula>
    </cfRule>
    <cfRule type="expression" dxfId="915" priority="28">
      <formula>F7=""</formula>
    </cfRule>
  </conditionalFormatting>
  <conditionalFormatting sqref="F29">
    <cfRule type="expression" dxfId="914" priority="2">
      <formula>$F$28=""</formula>
    </cfRule>
    <cfRule type="expression" dxfId="913" priority="26">
      <formula>$F20="Persona física"</formula>
    </cfRule>
  </conditionalFormatting>
  <conditionalFormatting sqref="F29">
    <cfRule type="expression" dxfId="912" priority="25">
      <formula>$F20=""</formula>
    </cfRule>
  </conditionalFormatting>
  <conditionalFormatting sqref="F29">
    <cfRule type="expression" dxfId="911" priority="23">
      <formula>$F7="Otro"</formula>
    </cfRule>
    <cfRule type="expression" dxfId="910" priority="24">
      <formula>$F7=""</formula>
    </cfRule>
  </conditionalFormatting>
  <conditionalFormatting sqref="F30">
    <cfRule type="expression" dxfId="909" priority="22">
      <formula>F20="Persona física"</formula>
    </cfRule>
  </conditionalFormatting>
  <conditionalFormatting sqref="F30">
    <cfRule type="expression" dxfId="908" priority="21">
      <formula>F20=""</formula>
    </cfRule>
  </conditionalFormatting>
  <conditionalFormatting sqref="F30">
    <cfRule type="expression" dxfId="907" priority="19">
      <formula>$F7="Otro"</formula>
    </cfRule>
    <cfRule type="expression" dxfId="906" priority="20">
      <formula>F7=""</formula>
    </cfRule>
  </conditionalFormatting>
  <conditionalFormatting sqref="F31">
    <cfRule type="expression" dxfId="905" priority="1">
      <formula>$F$30=""</formula>
    </cfRule>
    <cfRule type="expression" dxfId="904" priority="18">
      <formula>F20="Persona física"</formula>
    </cfRule>
  </conditionalFormatting>
  <conditionalFormatting sqref="F31">
    <cfRule type="expression" dxfId="903" priority="17">
      <formula>F20=""</formula>
    </cfRule>
  </conditionalFormatting>
  <conditionalFormatting sqref="F31">
    <cfRule type="expression" dxfId="902" priority="15">
      <formula>F7="Otro"</formula>
    </cfRule>
    <cfRule type="expression" dxfId="901" priority="16">
      <formula>F7=""</formula>
    </cfRule>
  </conditionalFormatting>
  <conditionalFormatting sqref="F32">
    <cfRule type="expression" dxfId="900" priority="14">
      <formula>$F20="Persona física"</formula>
    </cfRule>
  </conditionalFormatting>
  <conditionalFormatting sqref="F32">
    <cfRule type="expression" dxfId="899" priority="13">
      <formula>$F20=""</formula>
    </cfRule>
  </conditionalFormatting>
  <conditionalFormatting sqref="F32">
    <cfRule type="expression" dxfId="898" priority="11">
      <formula>$F7="Otro"</formula>
    </cfRule>
    <cfRule type="expression" dxfId="897" priority="12">
      <formula>$F7=""</formula>
    </cfRule>
  </conditionalFormatting>
  <conditionalFormatting sqref="F33">
    <cfRule type="expression" dxfId="896" priority="10">
      <formula>$F20="Persona física"</formula>
    </cfRule>
  </conditionalFormatting>
  <conditionalFormatting sqref="F33">
    <cfRule type="expression" dxfId="895" priority="9">
      <formula>$F20=""</formula>
    </cfRule>
  </conditionalFormatting>
  <conditionalFormatting sqref="F33">
    <cfRule type="expression" dxfId="894" priority="7">
      <formula>$F7="Otro"</formula>
    </cfRule>
    <cfRule type="expression" dxfId="893" priority="8">
      <formula>$F7=""</formula>
    </cfRule>
  </conditionalFormatting>
  <conditionalFormatting sqref="F34">
    <cfRule type="expression" dxfId="892" priority="6">
      <formula>$F20="Persona física"</formula>
    </cfRule>
  </conditionalFormatting>
  <conditionalFormatting sqref="F34">
    <cfRule type="expression" dxfId="891" priority="5">
      <formula>$F20=""</formula>
    </cfRule>
  </conditionalFormatting>
  <conditionalFormatting sqref="F34">
    <cfRule type="expression" dxfId="890" priority="3">
      <formula>$F7="Otro"</formula>
    </cfRule>
    <cfRule type="expression" dxfId="889" priority="4">
      <formula>$F7=""</formula>
    </cfRule>
  </conditionalFormatting>
  <dataValidations count="7">
    <dataValidation allowBlank="1" showInputMessage="1" showErrorMessage="1" promptTitle="Demandado" prompt="Para regresar a la tabla general, dé click aquí." sqref="C7:E7" xr:uid="{00000000-0002-0000-1200-000000000000}"/>
    <dataValidation type="whole" allowBlank="1" showInputMessage="1" showErrorMessage="1" sqref="F6" xr:uid="{00000000-0002-0000-1200-000001000000}">
      <formula1>1</formula1>
      <formula2>5000</formula2>
    </dataValidation>
    <dataValidation type="list" allowBlank="1" showInputMessage="1" showErrorMessage="1" sqref="F7" xr:uid="{00000000-0002-0000-1200-000002000000}">
      <formula1>"Sindicato,Mayoría de trabajadores, Patrón, Otro"</formula1>
    </dataValidation>
    <dataValidation type="list" allowBlank="1" showInputMessage="1" showErrorMessage="1" sqref="F11" xr:uid="{00000000-0002-0000-1200-000003000000}">
      <formula1>"Gremial, De empresa,Industrial, Nacional de industria, De oficios varios, Otro tipo de sindicato (especifique)"</formula1>
    </dataValidation>
    <dataValidation type="list" allowBlank="1" showInputMessage="1" showErrorMessage="1" sqref="F13" xr:uid="{00000000-0002-0000-1200-000004000000}">
      <formula1>"Sí, No"</formula1>
    </dataValidation>
    <dataValidation type="list" allowBlank="1" showInputMessage="1" showErrorMessage="1" sqref="F20" xr:uid="{00000000-0002-0000-1200-000005000000}">
      <formula1>"Persona física, Persona moral"</formula1>
    </dataValidation>
    <dataValidation type="list" allowBlank="1" showInputMessage="1" showErrorMessage="1" sqref="F30" xr:uid="{00000000-0002-0000-1200-000006000000}">
      <formula1>INDIRECT($F28)</formula1>
    </dataValidation>
  </dataValidations>
  <hyperlinks>
    <hyperlink ref="C7:E7" location="T.5.1_colec_nat_eco!AI4" display="Demandado" xr:uid="{00000000-0004-0000-1200-000000000000}"/>
  </hyperlinks>
  <pageMargins left="0.7" right="0.7" top="0.75" bottom="0.75" header="0.3" footer="0.3"/>
  <drawing r:id="rId1"/>
  <legacyDrawing r:id="rId2"/>
  <controls>
    <mc:AlternateContent xmlns:mc="http://schemas.openxmlformats.org/markup-compatibility/2006">
      <mc:Choice Requires="x14">
        <control shapeId="112660" r:id="rId3" name="btnEliminar">
          <controlPr defaultSize="0" disabled="1" autoLine="0" r:id="rId4">
            <anchor moveWithCells="1">
              <from>
                <xdr:col>11</xdr:col>
                <xdr:colOff>28575</xdr:colOff>
                <xdr:row>4</xdr:row>
                <xdr:rowOff>114300</xdr:rowOff>
              </from>
              <to>
                <xdr:col>13</xdr:col>
                <xdr:colOff>66675</xdr:colOff>
                <xdr:row>5</xdr:row>
                <xdr:rowOff>276225</xdr:rowOff>
              </to>
            </anchor>
          </controlPr>
        </control>
      </mc:Choice>
      <mc:Fallback>
        <control shapeId="112660" r:id="rId3" name="btnEliminar"/>
      </mc:Fallback>
    </mc:AlternateContent>
    <mc:AlternateContent xmlns:mc="http://schemas.openxmlformats.org/markup-compatibility/2006">
      <mc:Choice Requires="x14">
        <control shapeId="112651" r:id="rId5" name="btnEditar">
          <controlPr defaultSize="0" disabled="1" autoLine="0" r:id="rId6">
            <anchor moveWithCells="1">
              <from>
                <xdr:col>9</xdr:col>
                <xdr:colOff>400050</xdr:colOff>
                <xdr:row>2</xdr:row>
                <xdr:rowOff>247650</xdr:rowOff>
              </from>
              <to>
                <xdr:col>11</xdr:col>
                <xdr:colOff>438150</xdr:colOff>
                <xdr:row>3</xdr:row>
                <xdr:rowOff>409575</xdr:rowOff>
              </to>
            </anchor>
          </controlPr>
        </control>
      </mc:Choice>
      <mc:Fallback>
        <control shapeId="112651" r:id="rId5" name="btnEditar"/>
      </mc:Fallback>
    </mc:AlternateContent>
    <mc:AlternateContent xmlns:mc="http://schemas.openxmlformats.org/markup-compatibility/2006">
      <mc:Choice Requires="x14">
        <control shapeId="112650" r:id="rId7" name="btnBuscar">
          <controlPr defaultSize="0" autoLine="0" r:id="rId8">
            <anchor moveWithCells="1">
              <from>
                <xdr:col>11</xdr:col>
                <xdr:colOff>581025</xdr:colOff>
                <xdr:row>2</xdr:row>
                <xdr:rowOff>247650</xdr:rowOff>
              </from>
              <to>
                <xdr:col>13</xdr:col>
                <xdr:colOff>619125</xdr:colOff>
                <xdr:row>3</xdr:row>
                <xdr:rowOff>409575</xdr:rowOff>
              </to>
            </anchor>
          </controlPr>
        </control>
      </mc:Choice>
      <mc:Fallback>
        <control shapeId="112650" r:id="rId7" name="btnBuscar"/>
      </mc:Fallback>
    </mc:AlternateContent>
    <mc:AlternateContent xmlns:mc="http://schemas.openxmlformats.org/markup-compatibility/2006">
      <mc:Choice Requires="x14">
        <control shapeId="112648" r:id="rId9" name="btnLimpiar">
          <controlPr defaultSize="0" autoLine="0" r:id="rId10">
            <anchor moveWithCells="1">
              <from>
                <xdr:col>8</xdr:col>
                <xdr:colOff>247650</xdr:colOff>
                <xdr:row>4</xdr:row>
                <xdr:rowOff>114300</xdr:rowOff>
              </from>
              <to>
                <xdr:col>10</xdr:col>
                <xdr:colOff>285750</xdr:colOff>
                <xdr:row>5</xdr:row>
                <xdr:rowOff>247650</xdr:rowOff>
              </to>
            </anchor>
          </controlPr>
        </control>
      </mc:Choice>
      <mc:Fallback>
        <control shapeId="112648" r:id="rId9" name="btnLimpiar"/>
      </mc:Fallback>
    </mc:AlternateContent>
    <mc:AlternateContent xmlns:mc="http://schemas.openxmlformats.org/markup-compatibility/2006">
      <mc:Choice Requires="x14">
        <control shapeId="112647" r:id="rId11" name="btnGuardar">
          <controlPr defaultSize="0" autoLine="0" r:id="rId12">
            <anchor moveWithCells="1">
              <from>
                <xdr:col>7</xdr:col>
                <xdr:colOff>238125</xdr:colOff>
                <xdr:row>2</xdr:row>
                <xdr:rowOff>247650</xdr:rowOff>
              </from>
              <to>
                <xdr:col>9</xdr:col>
                <xdr:colOff>276225</xdr:colOff>
                <xdr:row>3</xdr:row>
                <xdr:rowOff>400050</xdr:rowOff>
              </to>
            </anchor>
          </controlPr>
        </control>
      </mc:Choice>
      <mc:Fallback>
        <control shapeId="112647" r:id="rId11" name="btnGuardar"/>
      </mc:Fallback>
    </mc:AlternateContent>
    <mc:AlternateContent xmlns:mc="http://schemas.openxmlformats.org/markup-compatibility/2006">
      <mc:Choice Requires="x14">
        <control shapeId="112649" r:id="rId13" name="Group Box 9">
          <controlPr defaultSize="0" autoFill="0" autoPict="0">
            <anchor moveWithCells="1">
              <from>
                <xdr:col>7</xdr:col>
                <xdr:colOff>47625</xdr:colOff>
                <xdr:row>2</xdr:row>
                <xdr:rowOff>95250</xdr:rowOff>
              </from>
              <to>
                <xdr:col>13</xdr:col>
                <xdr:colOff>742950</xdr:colOff>
                <xdr:row>5</xdr:row>
                <xdr:rowOff>371475</xdr:rowOff>
              </to>
            </anchor>
          </controlPr>
        </control>
      </mc:Choice>
    </mc:AlternateContent>
    <mc:AlternateContent xmlns:mc="http://schemas.openxmlformats.org/markup-compatibility/2006">
      <mc:Choice Requires="x14">
        <control shapeId="112654" r:id="rId14" name="Group Box 14">
          <controlPr defaultSize="0" autoFill="0" autoPict="0">
            <anchor moveWithCells="1">
              <from>
                <xdr:col>9</xdr:col>
                <xdr:colOff>457200</xdr:colOff>
                <xdr:row>6</xdr:row>
                <xdr:rowOff>390525</xdr:rowOff>
              </from>
              <to>
                <xdr:col>11</xdr:col>
                <xdr:colOff>371475</xdr:colOff>
                <xdr:row>8</xdr:row>
                <xdr:rowOff>133350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200-000007000000}">
          <x14:formula1>
            <xm:f>Catálogos!$S$2:$S$6</xm:f>
          </x14:formula1>
          <xm:sqref>F8</xm:sqref>
        </x14:dataValidation>
        <x14:dataValidation type="list" allowBlank="1" showInputMessage="1" showErrorMessage="1" xr:uid="{00000000-0002-0000-1200-000008000000}">
          <x14:formula1>
            <xm:f>Catálogos!$Y$2:$Y$9</xm:f>
          </x14:formula1>
          <xm:sqref>F14</xm:sqref>
        </x14:dataValidation>
        <x14:dataValidation type="list" allowBlank="1" showInputMessage="1" showErrorMessage="1" xr:uid="{00000000-0002-0000-1200-000009000000}">
          <x14:formula1>
            <xm:f>Catálogos!$A$2:$A$33</xm:f>
          </x14:formula1>
          <xm:sqref>F28</xm:sqref>
        </x14:dataValidation>
      </x14:dataValidations>
    </ext>
  </extLs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26">
    <tabColor rgb="FF002060"/>
  </sheetPr>
  <dimension ref="A1:N22"/>
  <sheetViews>
    <sheetView showGridLines="0" topLeftCell="B1" zoomScaleNormal="100" workbookViewId="0">
      <selection activeCell="E5" sqref="E5"/>
    </sheetView>
  </sheetViews>
  <sheetFormatPr baseColWidth="10" defaultColWidth="11.42578125" defaultRowHeight="14.25"/>
  <cols>
    <col min="1" max="1" width="3.28515625" style="212" customWidth="1"/>
    <col min="2" max="4" width="30.7109375" style="212" customWidth="1"/>
    <col min="5" max="5" width="60.7109375" style="216" customWidth="1"/>
    <col min="6" max="16384" width="11.42578125" style="212"/>
  </cols>
  <sheetData>
    <row r="1" spans="1:14" ht="38.1" customHeight="1">
      <c r="A1" s="211"/>
      <c r="B1" s="203"/>
      <c r="C1" s="203"/>
      <c r="D1" s="203"/>
      <c r="E1" s="1" t="s">
        <v>195</v>
      </c>
      <c r="F1" s="211"/>
      <c r="G1" s="211"/>
      <c r="H1" s="211"/>
      <c r="I1" s="211"/>
      <c r="J1" s="211"/>
      <c r="K1" s="211"/>
      <c r="L1" s="211"/>
      <c r="M1" s="211"/>
      <c r="N1" s="211"/>
    </row>
    <row r="2" spans="1:14" ht="38.1" customHeight="1">
      <c r="A2" s="211"/>
      <c r="B2" s="403" t="s">
        <v>7026</v>
      </c>
      <c r="C2" s="393"/>
      <c r="D2" s="393"/>
      <c r="E2" s="226">
        <f>IF('BD_T.6.1_parapro'!A10="","",MAX(Tabla_parapro[[#All],[id_control]])+1)</f>
        <v>59</v>
      </c>
      <c r="F2" s="211"/>
      <c r="G2" s="211"/>
      <c r="H2" s="211"/>
      <c r="I2" s="211"/>
      <c r="J2" s="211"/>
      <c r="K2" s="211"/>
      <c r="L2" s="211"/>
      <c r="M2" s="211"/>
      <c r="N2" s="211"/>
    </row>
    <row r="3" spans="1:14" ht="38.1" customHeight="1">
      <c r="A3" s="211"/>
      <c r="B3" s="375" t="s">
        <v>229</v>
      </c>
      <c r="C3" s="373" t="s">
        <v>197</v>
      </c>
      <c r="D3" s="373"/>
      <c r="E3" s="154" t="str">
        <f>IF(Control_expediente!E3="","",Control_expediente!E3)</f>
        <v xml:space="preserve"> Primer Tribunal Laboral del Primer Distrito Judicial en el Estado de Morelos.</v>
      </c>
      <c r="F3" s="211"/>
      <c r="G3" s="211"/>
      <c r="H3" s="211"/>
      <c r="I3" s="211"/>
      <c r="J3" s="211"/>
      <c r="K3" s="211"/>
      <c r="L3" s="211"/>
      <c r="M3" s="211"/>
      <c r="N3" s="211"/>
    </row>
    <row r="4" spans="1:14" ht="38.1" customHeight="1">
      <c r="A4" s="211"/>
      <c r="B4" s="375"/>
      <c r="C4" s="373" t="s">
        <v>198</v>
      </c>
      <c r="D4" s="373"/>
      <c r="E4" s="224" t="str">
        <f>IF(Control_expediente!E4="","",Control_expediente!E4)</f>
        <v>170071</v>
      </c>
      <c r="F4" s="211"/>
      <c r="G4" s="211"/>
      <c r="H4" s="211"/>
      <c r="I4" s="211"/>
      <c r="J4" s="211"/>
      <c r="K4" s="211"/>
      <c r="L4" s="211"/>
      <c r="M4" s="211"/>
      <c r="N4" s="211"/>
    </row>
    <row r="5" spans="1:14" ht="38.1" customHeight="1">
      <c r="A5" s="211"/>
      <c r="B5" s="375" t="s">
        <v>241</v>
      </c>
      <c r="C5" s="373" t="s">
        <v>242</v>
      </c>
      <c r="D5" s="373"/>
      <c r="E5" s="229"/>
      <c r="F5" s="211"/>
      <c r="G5" s="211"/>
      <c r="H5" s="211"/>
      <c r="I5" s="211"/>
      <c r="J5" s="211"/>
      <c r="K5" s="211"/>
      <c r="L5" s="211"/>
      <c r="M5" s="211"/>
      <c r="N5" s="211"/>
    </row>
    <row r="6" spans="1:14" ht="38.1" customHeight="1">
      <c r="A6" s="211"/>
      <c r="B6" s="375"/>
      <c r="C6" s="373" t="s">
        <v>244</v>
      </c>
      <c r="D6" s="373"/>
      <c r="E6" s="159"/>
      <c r="F6" s="211"/>
      <c r="G6" s="211"/>
      <c r="H6" s="211"/>
      <c r="I6" s="211"/>
      <c r="J6" s="211"/>
      <c r="K6" s="211"/>
      <c r="L6" s="211"/>
      <c r="M6" s="211"/>
      <c r="N6" s="211"/>
    </row>
    <row r="7" spans="1:14" ht="38.1" customHeight="1">
      <c r="A7" s="211"/>
      <c r="B7" s="375"/>
      <c r="C7" s="373" t="s">
        <v>249</v>
      </c>
      <c r="D7" s="373"/>
      <c r="E7" s="157"/>
      <c r="F7" s="211"/>
      <c r="G7" s="211"/>
      <c r="H7" s="211"/>
      <c r="I7" s="211"/>
      <c r="J7" s="211"/>
      <c r="K7" s="211"/>
      <c r="L7" s="211"/>
      <c r="M7" s="211"/>
      <c r="N7" s="211"/>
    </row>
    <row r="8" spans="1:14" ht="38.1" customHeight="1">
      <c r="A8" s="211"/>
      <c r="B8" s="375"/>
      <c r="C8" s="373" t="s">
        <v>250</v>
      </c>
      <c r="D8" s="373"/>
      <c r="E8" s="157"/>
      <c r="F8" s="211"/>
      <c r="G8" s="211"/>
      <c r="H8" s="211"/>
      <c r="I8" s="211"/>
      <c r="J8" s="211"/>
      <c r="K8" s="211"/>
      <c r="L8" s="211"/>
      <c r="M8" s="211"/>
      <c r="N8" s="211"/>
    </row>
    <row r="9" spans="1:14" ht="38.1" customHeight="1">
      <c r="A9" s="211"/>
      <c r="B9" s="375"/>
      <c r="C9" s="373" t="s">
        <v>251</v>
      </c>
      <c r="D9" s="373"/>
      <c r="E9" s="157"/>
      <c r="F9" s="211"/>
      <c r="G9" s="211"/>
      <c r="H9" s="211"/>
      <c r="I9" s="211"/>
      <c r="J9" s="211"/>
      <c r="K9" s="211"/>
      <c r="L9" s="211"/>
      <c r="M9" s="211"/>
      <c r="N9" s="211"/>
    </row>
    <row r="10" spans="1:14" ht="38.1" customHeight="1">
      <c r="A10" s="211"/>
      <c r="B10" s="375"/>
      <c r="C10" s="373" t="s">
        <v>506</v>
      </c>
      <c r="D10" s="373"/>
      <c r="E10" s="157"/>
      <c r="F10" s="211"/>
      <c r="G10" s="211"/>
      <c r="H10" s="211"/>
      <c r="I10" s="211"/>
      <c r="J10" s="211"/>
      <c r="K10" s="211"/>
      <c r="L10" s="211"/>
      <c r="M10" s="211"/>
      <c r="N10" s="211"/>
    </row>
    <row r="11" spans="1:14" ht="38.1" customHeight="1">
      <c r="A11" s="211"/>
      <c r="B11" s="375"/>
      <c r="C11" s="373" t="s">
        <v>507</v>
      </c>
      <c r="D11" s="373"/>
      <c r="E11" s="157"/>
      <c r="F11" s="211"/>
      <c r="G11" s="211"/>
      <c r="H11" s="211"/>
      <c r="I11" s="211"/>
      <c r="J11" s="211"/>
      <c r="K11" s="211"/>
      <c r="L11" s="211"/>
      <c r="M11" s="211"/>
      <c r="N11" s="211"/>
    </row>
    <row r="12" spans="1:14" ht="38.1" customHeight="1">
      <c r="A12" s="211"/>
      <c r="B12" s="375"/>
      <c r="C12" s="373" t="s">
        <v>303</v>
      </c>
      <c r="D12" s="373"/>
      <c r="E12" s="157"/>
      <c r="F12" s="211"/>
      <c r="G12" s="211"/>
      <c r="H12" s="211"/>
      <c r="I12" s="211"/>
      <c r="J12" s="211"/>
      <c r="K12" s="211"/>
      <c r="L12" s="211"/>
      <c r="M12" s="211"/>
      <c r="N12" s="211"/>
    </row>
    <row r="13" spans="1:14" ht="38.1" customHeight="1">
      <c r="A13" s="211"/>
      <c r="B13" s="375"/>
      <c r="C13" s="373" t="s">
        <v>304</v>
      </c>
      <c r="D13" s="373"/>
      <c r="E13" s="157"/>
      <c r="F13" s="211"/>
      <c r="G13" s="211"/>
      <c r="H13" s="211"/>
      <c r="I13" s="211"/>
      <c r="J13" s="211"/>
      <c r="K13" s="211"/>
      <c r="L13" s="211"/>
      <c r="M13" s="211"/>
      <c r="N13" s="211"/>
    </row>
    <row r="14" spans="1:14" ht="38.1" customHeight="1">
      <c r="A14" s="211"/>
      <c r="B14" s="375"/>
      <c r="C14" s="373" t="s">
        <v>305</v>
      </c>
      <c r="D14" s="373"/>
      <c r="E14" s="157"/>
      <c r="F14" s="211"/>
      <c r="G14" s="211"/>
      <c r="H14" s="211"/>
      <c r="I14" s="211"/>
      <c r="J14" s="211"/>
      <c r="K14" s="211"/>
      <c r="L14" s="211"/>
      <c r="M14" s="211"/>
      <c r="N14" s="211"/>
    </row>
    <row r="15" spans="1:14" ht="38.1" customHeight="1">
      <c r="A15" s="211"/>
      <c r="B15" s="375" t="s">
        <v>508</v>
      </c>
      <c r="C15" s="373" t="s">
        <v>509</v>
      </c>
      <c r="D15" s="373"/>
      <c r="E15" s="159"/>
      <c r="F15" s="211"/>
      <c r="G15" s="211"/>
      <c r="H15" s="211"/>
      <c r="I15" s="211"/>
      <c r="J15" s="211"/>
      <c r="K15" s="211"/>
      <c r="L15" s="211"/>
      <c r="M15" s="211"/>
      <c r="N15" s="211"/>
    </row>
    <row r="16" spans="1:14" ht="38.1" customHeight="1">
      <c r="A16" s="211"/>
      <c r="B16" s="375"/>
      <c r="C16" s="373" t="s">
        <v>510</v>
      </c>
      <c r="D16" s="373"/>
      <c r="E16" s="159"/>
      <c r="F16" s="211"/>
      <c r="G16" s="211"/>
      <c r="H16" s="211"/>
      <c r="I16" s="211"/>
      <c r="J16" s="211"/>
      <c r="K16" s="211"/>
      <c r="L16" s="211"/>
      <c r="M16" s="211"/>
      <c r="N16" s="211"/>
    </row>
    <row r="17" spans="1:14" ht="38.1" customHeight="1">
      <c r="A17" s="211"/>
      <c r="B17" s="375" t="s">
        <v>511</v>
      </c>
      <c r="C17" s="373" t="s">
        <v>512</v>
      </c>
      <c r="D17" s="373"/>
      <c r="E17" s="157"/>
      <c r="F17" s="211"/>
      <c r="G17" s="211"/>
      <c r="H17" s="211"/>
      <c r="I17" s="211"/>
      <c r="J17" s="211"/>
      <c r="K17" s="211"/>
      <c r="L17" s="211"/>
      <c r="M17" s="211"/>
      <c r="N17" s="211"/>
    </row>
    <row r="18" spans="1:14" ht="38.1" customHeight="1">
      <c r="A18" s="211"/>
      <c r="B18" s="375"/>
      <c r="C18" s="373" t="s">
        <v>513</v>
      </c>
      <c r="D18" s="373"/>
      <c r="E18" s="157"/>
      <c r="F18" s="211"/>
      <c r="G18" s="211"/>
      <c r="H18" s="211"/>
      <c r="I18" s="211"/>
      <c r="J18" s="211"/>
      <c r="K18" s="211"/>
      <c r="L18" s="211"/>
      <c r="M18" s="211"/>
      <c r="N18" s="211"/>
    </row>
    <row r="19" spans="1:14" ht="38.1" customHeight="1">
      <c r="A19" s="211"/>
      <c r="B19" s="375" t="s">
        <v>319</v>
      </c>
      <c r="C19" s="373" t="s">
        <v>324</v>
      </c>
      <c r="D19" s="373"/>
      <c r="E19" s="157"/>
      <c r="F19" s="211"/>
      <c r="G19" s="211"/>
      <c r="H19" s="211"/>
      <c r="I19" s="211"/>
      <c r="J19" s="211"/>
      <c r="K19" s="211"/>
      <c r="L19" s="211"/>
      <c r="M19" s="211"/>
      <c r="N19" s="211"/>
    </row>
    <row r="20" spans="1:14" ht="38.1" customHeight="1">
      <c r="A20" s="211"/>
      <c r="B20" s="375"/>
      <c r="C20" s="373" t="s">
        <v>514</v>
      </c>
      <c r="D20" s="373"/>
      <c r="E20" s="159"/>
      <c r="F20" s="211"/>
      <c r="G20" s="211"/>
      <c r="H20" s="211"/>
      <c r="I20" s="211"/>
      <c r="J20" s="211"/>
      <c r="K20" s="211"/>
      <c r="L20" s="211"/>
      <c r="M20" s="211"/>
      <c r="N20" s="211"/>
    </row>
    <row r="21" spans="1:14" ht="38.1" customHeight="1">
      <c r="A21" s="211"/>
      <c r="B21" s="450" t="s">
        <v>240</v>
      </c>
      <c r="C21" s="450"/>
      <c r="D21" s="450"/>
      <c r="E21" s="176"/>
      <c r="F21" s="211"/>
      <c r="G21" s="211"/>
      <c r="H21" s="211"/>
      <c r="I21" s="211"/>
      <c r="J21" s="211"/>
      <c r="K21" s="211"/>
      <c r="L21" s="211"/>
      <c r="M21" s="211"/>
      <c r="N21" s="211"/>
    </row>
    <row r="22" spans="1:14" ht="15" customHeight="1"/>
  </sheetData>
  <sheetProtection algorithmName="SHA-512" hashValue="sfeAMbF1DbF9BHhZrDM4nMhbNJc4FcpzHyWnBJEuMYbrIoIVwMS2Px42H/hyjQ54T0HkTPGDSQGB3iZSg0Oniw==" saltValue="WedTmYfJ26nNlf2HCHXnIg==" spinCount="100000" sheet="1" objects="1" scenarios="1"/>
  <mergeCells count="25">
    <mergeCell ref="B15:B16"/>
    <mergeCell ref="C15:D15"/>
    <mergeCell ref="C16:D16"/>
    <mergeCell ref="B21:D21"/>
    <mergeCell ref="B17:B18"/>
    <mergeCell ref="C17:D17"/>
    <mergeCell ref="C18:D18"/>
    <mergeCell ref="B19:B20"/>
    <mergeCell ref="C19:D19"/>
    <mergeCell ref="C20:D20"/>
    <mergeCell ref="B2:D2"/>
    <mergeCell ref="B3:B4"/>
    <mergeCell ref="C3:D3"/>
    <mergeCell ref="C4:D4"/>
    <mergeCell ref="B5:B14"/>
    <mergeCell ref="C5:D5"/>
    <mergeCell ref="C6:D6"/>
    <mergeCell ref="C7:D7"/>
    <mergeCell ref="C8:D8"/>
    <mergeCell ref="C9:D9"/>
    <mergeCell ref="C10:D10"/>
    <mergeCell ref="C11:D11"/>
    <mergeCell ref="C12:D12"/>
    <mergeCell ref="C13:D13"/>
    <mergeCell ref="C14:D14"/>
  </mergeCells>
  <conditionalFormatting sqref="E4">
    <cfRule type="expression" dxfId="888" priority="15">
      <formula>$E3=""</formula>
    </cfRule>
  </conditionalFormatting>
  <conditionalFormatting sqref="E9">
    <cfRule type="expression" dxfId="887" priority="13">
      <formula>$E8="No_identificado"</formula>
    </cfRule>
    <cfRule type="expression" dxfId="886" priority="14">
      <formula>$E8= "No_especificado"</formula>
    </cfRule>
  </conditionalFormatting>
  <conditionalFormatting sqref="E11">
    <cfRule type="expression" dxfId="885" priority="12">
      <formula>$E10 &lt;&gt; "Otro motivo de la solicitud o promoción (especifique) "</formula>
    </cfRule>
  </conditionalFormatting>
  <conditionalFormatting sqref="E13">
    <cfRule type="expression" dxfId="884" priority="11">
      <formula>$E12 &lt;&gt; "Sí"</formula>
    </cfRule>
  </conditionalFormatting>
  <conditionalFormatting sqref="E14">
    <cfRule type="expression" dxfId="883" priority="9">
      <formula>$E12="No"</formula>
    </cfRule>
    <cfRule type="expression" dxfId="882" priority="10">
      <formula>$E13 &lt;&gt; "Otro tipo de incompetencia (especifique)"</formula>
    </cfRule>
  </conditionalFormatting>
  <conditionalFormatting sqref="E15">
    <cfRule type="expression" dxfId="881" priority="8">
      <formula>$E12 ="Sí"</formula>
    </cfRule>
  </conditionalFormatting>
  <conditionalFormatting sqref="E16">
    <cfRule type="expression" dxfId="880" priority="7">
      <formula>E12 ="Sí"</formula>
    </cfRule>
  </conditionalFormatting>
  <conditionalFormatting sqref="E17">
    <cfRule type="expression" dxfId="879" priority="6">
      <formula>$E12 ="Sí"</formula>
    </cfRule>
  </conditionalFormatting>
  <conditionalFormatting sqref="E18">
    <cfRule type="expression" dxfId="878" priority="5">
      <formula>$E17 &lt;&gt; "Otro tipo de promovente (especifique)"</formula>
    </cfRule>
  </conditionalFormatting>
  <conditionalFormatting sqref="E18">
    <cfRule type="expression" dxfId="877" priority="4">
      <formula>$E12 ="Sí"</formula>
    </cfRule>
  </conditionalFormatting>
  <conditionalFormatting sqref="E19">
    <cfRule type="expression" dxfId="876" priority="3">
      <formula>$E12 ="Sí"</formula>
    </cfRule>
  </conditionalFormatting>
  <conditionalFormatting sqref="E20">
    <cfRule type="expression" dxfId="875" priority="2">
      <formula>$E19 &lt;&gt; "Solucionado"</formula>
    </cfRule>
  </conditionalFormatting>
  <conditionalFormatting sqref="E20">
    <cfRule type="expression" dxfId="874" priority="1">
      <formula>$E12 ="Sí"</formula>
    </cfRule>
  </conditionalFormatting>
  <dataValidations count="6">
    <dataValidation type="list" allowBlank="1" showInputMessage="1" showErrorMessage="1" sqref="E9" xr:uid="{00000000-0002-0000-1300-000000000000}">
      <formula1>INDIRECT($E8)</formula1>
    </dataValidation>
    <dataValidation type="date" operator="greaterThan" allowBlank="1" showInputMessage="1" showErrorMessage="1" errorTitle="Error de fecha" error="La fecha no coincide con el formato requerido." promptTitle="Fecha:" prompt="Debe introducir fecha en el formato  dd/mm/aaaa." sqref="E6" xr:uid="{00000000-0002-0000-1300-000001000000}">
      <formula1>36161</formula1>
    </dataValidation>
    <dataValidation type="list" allowBlank="1" showInputMessage="1" showErrorMessage="1" sqref="E12" xr:uid="{00000000-0002-0000-1300-000002000000}">
      <formula1>"Sí, No"</formula1>
    </dataValidation>
    <dataValidation type="date" operator="greaterThan" allowBlank="1" showInputMessage="1" showErrorMessage="1" errorTitle="Error de fecha" error="La fecha no coincide con el formato requerido." promptTitle="Fecha:" prompt="Debe introducir fecha en el formato dd/mm/aaaa." sqref="E15:E16 E20" xr:uid="{00000000-0002-0000-1300-000003000000}">
      <formula1>36161</formula1>
    </dataValidation>
    <dataValidation type="list" allowBlank="1" showInputMessage="1" showErrorMessage="1" sqref="E17" xr:uid="{00000000-0002-0000-1300-000004000000}">
      <formula1>"Trabajador, Sindicato, Patrón, Beneficiario, Otro tipo de promovente (especifique)"</formula1>
    </dataValidation>
    <dataValidation type="list" allowBlank="1" showInputMessage="1" showErrorMessage="1" sqref="E19" xr:uid="{00000000-0002-0000-1300-000005000000}">
      <formula1>"Solucionado, En proceso de resolución"</formula1>
    </dataValidation>
  </dataValidations>
  <pageMargins left="0.7" right="0.7" top="0.75" bottom="0.75" header="0.3" footer="0.3"/>
  <drawing r:id="rId1"/>
  <legacyDrawing r:id="rId2"/>
  <controls>
    <mc:AlternateContent xmlns:mc="http://schemas.openxmlformats.org/markup-compatibility/2006">
      <mc:Choice Requires="x14">
        <control shapeId="114707" r:id="rId3" name="btnEliminar">
          <controlPr defaultSize="0" autoLine="0" r:id="rId4">
            <anchor moveWithCells="1">
              <from>
                <xdr:col>10</xdr:col>
                <xdr:colOff>0</xdr:colOff>
                <xdr:row>4</xdr:row>
                <xdr:rowOff>142875</xdr:rowOff>
              </from>
              <to>
                <xdr:col>12</xdr:col>
                <xdr:colOff>38100</xdr:colOff>
                <xdr:row>5</xdr:row>
                <xdr:rowOff>304800</xdr:rowOff>
              </to>
            </anchor>
          </controlPr>
        </control>
      </mc:Choice>
      <mc:Fallback>
        <control shapeId="114707" r:id="rId3" name="btnEliminar"/>
      </mc:Fallback>
    </mc:AlternateContent>
    <mc:AlternateContent xmlns:mc="http://schemas.openxmlformats.org/markup-compatibility/2006">
      <mc:Choice Requires="x14">
        <control shapeId="114699" r:id="rId5" name="btnEditar">
          <controlPr defaultSize="0" disabled="1" autoLine="0" r:id="rId6">
            <anchor moveWithCells="1">
              <from>
                <xdr:col>8</xdr:col>
                <xdr:colOff>390525</xdr:colOff>
                <xdr:row>2</xdr:row>
                <xdr:rowOff>200025</xdr:rowOff>
              </from>
              <to>
                <xdr:col>10</xdr:col>
                <xdr:colOff>428625</xdr:colOff>
                <xdr:row>3</xdr:row>
                <xdr:rowOff>371475</xdr:rowOff>
              </to>
            </anchor>
          </controlPr>
        </control>
      </mc:Choice>
      <mc:Fallback>
        <control shapeId="114699" r:id="rId5" name="btnEditar"/>
      </mc:Fallback>
    </mc:AlternateContent>
    <mc:AlternateContent xmlns:mc="http://schemas.openxmlformats.org/markup-compatibility/2006">
      <mc:Choice Requires="x14">
        <control shapeId="114698" r:id="rId7" name="btnBuscar">
          <controlPr defaultSize="0" autoLine="0" r:id="rId8">
            <anchor moveWithCells="1">
              <from>
                <xdr:col>10</xdr:col>
                <xdr:colOff>581025</xdr:colOff>
                <xdr:row>2</xdr:row>
                <xdr:rowOff>209550</xdr:rowOff>
              </from>
              <to>
                <xdr:col>12</xdr:col>
                <xdr:colOff>619125</xdr:colOff>
                <xdr:row>3</xdr:row>
                <xdr:rowOff>381000</xdr:rowOff>
              </to>
            </anchor>
          </controlPr>
        </control>
      </mc:Choice>
      <mc:Fallback>
        <control shapeId="114698" r:id="rId7" name="btnBuscar"/>
      </mc:Fallback>
    </mc:AlternateContent>
    <mc:AlternateContent xmlns:mc="http://schemas.openxmlformats.org/markup-compatibility/2006">
      <mc:Choice Requires="x14">
        <control shapeId="114696" r:id="rId9" name="btnLimpiar">
          <controlPr defaultSize="0" autoLine="0" r:id="rId10">
            <anchor moveWithCells="1">
              <from>
                <xdr:col>7</xdr:col>
                <xdr:colOff>361950</xdr:colOff>
                <xdr:row>4</xdr:row>
                <xdr:rowOff>142875</xdr:rowOff>
              </from>
              <to>
                <xdr:col>9</xdr:col>
                <xdr:colOff>400050</xdr:colOff>
                <xdr:row>5</xdr:row>
                <xdr:rowOff>285750</xdr:rowOff>
              </to>
            </anchor>
          </controlPr>
        </control>
      </mc:Choice>
      <mc:Fallback>
        <control shapeId="114696" r:id="rId9" name="btnLimpiar"/>
      </mc:Fallback>
    </mc:AlternateContent>
    <mc:AlternateContent xmlns:mc="http://schemas.openxmlformats.org/markup-compatibility/2006">
      <mc:Choice Requires="x14">
        <control shapeId="114695" r:id="rId11" name="btnGuardar">
          <controlPr defaultSize="0" autoLine="0" r:id="rId12">
            <anchor moveWithCells="1">
              <from>
                <xdr:col>6</xdr:col>
                <xdr:colOff>200025</xdr:colOff>
                <xdr:row>2</xdr:row>
                <xdr:rowOff>180975</xdr:rowOff>
              </from>
              <to>
                <xdr:col>8</xdr:col>
                <xdr:colOff>238125</xdr:colOff>
                <xdr:row>3</xdr:row>
                <xdr:rowOff>342900</xdr:rowOff>
              </to>
            </anchor>
          </controlPr>
        </control>
      </mc:Choice>
      <mc:Fallback>
        <control shapeId="114695" r:id="rId11" name="btnGuardar"/>
      </mc:Fallback>
    </mc:AlternateContent>
    <mc:AlternateContent xmlns:mc="http://schemas.openxmlformats.org/markup-compatibility/2006">
      <mc:Choice Requires="x14">
        <control shapeId="114697" r:id="rId13" name="Group Box 9">
          <controlPr defaultSize="0" autoFill="0" autoPict="0">
            <anchor moveWithCells="1">
              <from>
                <xdr:col>6</xdr:col>
                <xdr:colOff>57150</xdr:colOff>
                <xdr:row>2</xdr:row>
                <xdr:rowOff>28575</xdr:rowOff>
              </from>
              <to>
                <xdr:col>13</xdr:col>
                <xdr:colOff>28575</xdr:colOff>
                <xdr:row>5</xdr:row>
                <xdr:rowOff>419100</xdr:rowOff>
              </to>
            </anchor>
          </controlPr>
        </control>
      </mc:Choice>
    </mc:AlternateContent>
    <mc:AlternateContent xmlns:mc="http://schemas.openxmlformats.org/markup-compatibility/2006">
      <mc:Choice Requires="x14">
        <control shapeId="114702" r:id="rId14" name="Group Box 14">
          <controlPr defaultSize="0" autoFill="0" autoPict="0">
            <anchor moveWithCells="1">
              <from>
                <xdr:col>8</xdr:col>
                <xdr:colOff>409575</xdr:colOff>
                <xdr:row>7</xdr:row>
                <xdr:rowOff>819150</xdr:rowOff>
              </from>
              <to>
                <xdr:col>10</xdr:col>
                <xdr:colOff>323850</xdr:colOff>
                <xdr:row>9</xdr:row>
                <xdr:rowOff>209550</xdr:rowOff>
              </to>
            </anchor>
          </controlPr>
        </control>
      </mc:Choice>
    </mc:AlternateContent>
  </controls>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1300-000006000000}">
          <x14:formula1>
            <xm:f>Catálogos!$BL$2:$BL$23</xm:f>
          </x14:formula1>
          <xm:sqref>E8</xm:sqref>
        </x14:dataValidation>
        <x14:dataValidation type="list" allowBlank="1" showInputMessage="1" showErrorMessage="1" xr:uid="{00000000-0002-0000-1300-000007000000}">
          <x14:formula1>
            <xm:f>Catálogos!$AH$2:$AH$13</xm:f>
          </x14:formula1>
          <xm:sqref>E10</xm:sqref>
        </x14:dataValidation>
        <x14:dataValidation type="list" allowBlank="1" showInputMessage="1" showErrorMessage="1" xr:uid="{00000000-0002-0000-1300-000008000000}">
          <x14:formula1>
            <xm:f>Catálogos!$DI$2:$DI$5</xm:f>
          </x14:formula1>
          <xm:sqref>E13</xm:sqref>
        </x14:dataValidation>
      </x14:dataValidations>
    </ext>
  </extLst>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27">
    <tabColor rgb="FF002060"/>
  </sheetPr>
  <dimension ref="A1:N15"/>
  <sheetViews>
    <sheetView showGridLines="0" topLeftCell="B1" zoomScaleNormal="100" workbookViewId="0">
      <selection activeCell="F7" sqref="F7"/>
    </sheetView>
  </sheetViews>
  <sheetFormatPr baseColWidth="10" defaultColWidth="11.42578125" defaultRowHeight="12.75"/>
  <cols>
    <col min="1" max="1" width="2.42578125" style="204" customWidth="1"/>
    <col min="2" max="4" width="30.7109375" style="204" customWidth="1"/>
    <col min="5" max="5" width="60.7109375" style="216" customWidth="1"/>
    <col min="6" max="16384" width="11.42578125" style="204"/>
  </cols>
  <sheetData>
    <row r="1" spans="1:14" ht="38.1" customHeight="1">
      <c r="A1" s="203"/>
      <c r="B1" s="203"/>
      <c r="C1" s="203"/>
      <c r="D1" s="203"/>
      <c r="E1" s="1" t="s">
        <v>195</v>
      </c>
      <c r="F1" s="203"/>
      <c r="G1" s="203"/>
      <c r="H1" s="203"/>
      <c r="I1" s="203"/>
      <c r="J1" s="203"/>
      <c r="K1" s="203"/>
      <c r="L1" s="203"/>
      <c r="M1" s="203"/>
      <c r="N1" s="203"/>
    </row>
    <row r="2" spans="1:14" ht="38.1" customHeight="1">
      <c r="A2" s="203"/>
      <c r="B2" s="403" t="s">
        <v>7026</v>
      </c>
      <c r="C2" s="393"/>
      <c r="D2" s="393"/>
      <c r="E2" s="226">
        <f>IF('BD_T.7.1_terce'!A10="","",MAX(Tabla_terce[[#All],[id_control]])+1)</f>
        <v>1</v>
      </c>
      <c r="F2" s="203"/>
      <c r="G2" s="203"/>
      <c r="H2" s="203"/>
      <c r="I2" s="203"/>
      <c r="J2" s="203"/>
      <c r="K2" s="203"/>
      <c r="L2" s="203"/>
      <c r="M2" s="203"/>
      <c r="N2" s="203"/>
    </row>
    <row r="3" spans="1:14"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row>
    <row r="4" spans="1:14" ht="38.1" customHeight="1">
      <c r="A4" s="203"/>
      <c r="B4" s="375"/>
      <c r="C4" s="373" t="s">
        <v>198</v>
      </c>
      <c r="D4" s="373"/>
      <c r="E4" s="226" t="str">
        <f>IF(Control_expediente!E4="","",Control_expediente!E4)</f>
        <v>170071</v>
      </c>
      <c r="F4" s="203"/>
      <c r="G4" s="203"/>
      <c r="H4" s="203"/>
      <c r="I4" s="203"/>
      <c r="J4" s="203"/>
      <c r="K4" s="203"/>
      <c r="L4" s="203"/>
      <c r="M4" s="203"/>
      <c r="N4" s="203"/>
    </row>
    <row r="5" spans="1:14" ht="38.1" customHeight="1">
      <c r="A5" s="203"/>
      <c r="B5" s="375" t="s">
        <v>241</v>
      </c>
      <c r="C5" s="373" t="s">
        <v>515</v>
      </c>
      <c r="D5" s="373"/>
      <c r="E5" s="229"/>
      <c r="F5" s="203"/>
      <c r="G5" s="203"/>
      <c r="H5" s="203"/>
      <c r="I5" s="203"/>
      <c r="J5" s="203"/>
      <c r="K5" s="203"/>
      <c r="L5" s="203"/>
      <c r="M5" s="203"/>
      <c r="N5" s="203"/>
    </row>
    <row r="6" spans="1:14" ht="38.1" customHeight="1">
      <c r="A6" s="203"/>
      <c r="B6" s="375"/>
      <c r="C6" s="373" t="s">
        <v>516</v>
      </c>
      <c r="D6" s="373"/>
      <c r="E6" s="229"/>
      <c r="F6" s="203"/>
      <c r="G6" s="203"/>
      <c r="H6" s="203"/>
      <c r="I6" s="203"/>
      <c r="J6" s="203"/>
      <c r="K6" s="203"/>
      <c r="L6" s="203"/>
      <c r="M6" s="203"/>
      <c r="N6" s="203"/>
    </row>
    <row r="7" spans="1:14" ht="38.1" customHeight="1">
      <c r="A7" s="203"/>
      <c r="B7" s="375"/>
      <c r="C7" s="373" t="s">
        <v>517</v>
      </c>
      <c r="D7" s="373"/>
      <c r="E7" s="163"/>
      <c r="F7" s="203"/>
      <c r="G7" s="203"/>
      <c r="H7" s="203"/>
      <c r="I7" s="203"/>
      <c r="J7" s="203"/>
      <c r="K7" s="203"/>
      <c r="L7" s="203"/>
      <c r="M7" s="203"/>
      <c r="N7" s="203"/>
    </row>
    <row r="8" spans="1:14" ht="38.1" customHeight="1">
      <c r="A8" s="203"/>
      <c r="B8" s="375"/>
      <c r="C8" s="373" t="s">
        <v>518</v>
      </c>
      <c r="D8" s="373"/>
      <c r="E8" s="177"/>
      <c r="F8" s="203"/>
      <c r="G8" s="203"/>
      <c r="H8" s="203"/>
      <c r="I8" s="203"/>
      <c r="J8" s="203"/>
      <c r="K8" s="203"/>
      <c r="L8" s="203"/>
      <c r="M8" s="203"/>
      <c r="N8" s="203"/>
    </row>
    <row r="9" spans="1:14" ht="38.1" customHeight="1">
      <c r="A9" s="203"/>
      <c r="B9" s="375"/>
      <c r="C9" s="373" t="s">
        <v>519</v>
      </c>
      <c r="D9" s="373"/>
      <c r="E9" s="157"/>
      <c r="F9" s="203"/>
      <c r="G9" s="203"/>
      <c r="H9" s="203"/>
      <c r="I9" s="203"/>
      <c r="J9" s="203"/>
      <c r="K9" s="203"/>
      <c r="L9" s="203"/>
      <c r="M9" s="203"/>
      <c r="N9" s="203"/>
    </row>
    <row r="10" spans="1:14" ht="38.1" customHeight="1">
      <c r="A10" s="203"/>
      <c r="B10" s="375" t="s">
        <v>319</v>
      </c>
      <c r="C10" s="373" t="s">
        <v>520</v>
      </c>
      <c r="D10" s="373"/>
      <c r="E10" s="157"/>
      <c r="F10" s="203"/>
      <c r="G10" s="203"/>
      <c r="H10" s="203"/>
      <c r="I10" s="203"/>
      <c r="J10" s="203"/>
      <c r="K10" s="203"/>
      <c r="L10" s="203"/>
      <c r="M10" s="203"/>
      <c r="N10" s="203"/>
    </row>
    <row r="11" spans="1:14" ht="38.1" customHeight="1">
      <c r="A11" s="203"/>
      <c r="B11" s="375"/>
      <c r="C11" s="373" t="s">
        <v>521</v>
      </c>
      <c r="D11" s="373"/>
      <c r="E11" s="217"/>
      <c r="F11" s="203"/>
      <c r="G11" s="203"/>
      <c r="H11" s="203"/>
      <c r="I11" s="203"/>
      <c r="J11" s="203"/>
      <c r="K11" s="203"/>
      <c r="L11" s="203"/>
      <c r="M11" s="203"/>
      <c r="N11" s="203"/>
    </row>
    <row r="12" spans="1:14" ht="38.1" customHeight="1">
      <c r="A12" s="203"/>
      <c r="B12" s="375"/>
      <c r="C12" s="373" t="s">
        <v>324</v>
      </c>
      <c r="D12" s="373"/>
      <c r="E12" s="157"/>
      <c r="F12" s="203"/>
      <c r="G12" s="203"/>
      <c r="H12" s="203"/>
      <c r="I12" s="203"/>
      <c r="J12" s="203"/>
      <c r="K12" s="203"/>
      <c r="L12" s="203"/>
      <c r="M12" s="203"/>
      <c r="N12" s="203"/>
    </row>
    <row r="13" spans="1:14" ht="38.1" customHeight="1">
      <c r="A13" s="203"/>
      <c r="B13" s="375"/>
      <c r="C13" s="373" t="s">
        <v>522</v>
      </c>
      <c r="D13" s="373" t="s">
        <v>490</v>
      </c>
      <c r="E13" s="162"/>
      <c r="F13" s="203"/>
      <c r="G13" s="203"/>
      <c r="H13" s="203"/>
      <c r="I13" s="203"/>
      <c r="J13" s="203"/>
      <c r="K13" s="203"/>
      <c r="L13" s="203"/>
      <c r="M13" s="203"/>
      <c r="N13" s="203"/>
    </row>
    <row r="14" spans="1:14" ht="38.1" customHeight="1">
      <c r="A14" s="203"/>
      <c r="B14" s="375"/>
      <c r="C14" s="373" t="s">
        <v>330</v>
      </c>
      <c r="D14" s="373"/>
      <c r="E14" s="159"/>
      <c r="F14" s="203"/>
      <c r="G14" s="203"/>
      <c r="H14" s="203"/>
      <c r="I14" s="203"/>
      <c r="J14" s="203"/>
      <c r="K14" s="203"/>
      <c r="L14" s="203"/>
      <c r="M14" s="203"/>
      <c r="N14" s="203"/>
    </row>
    <row r="15" spans="1:14" ht="38.1" customHeight="1">
      <c r="A15" s="203"/>
      <c r="B15" s="375" t="s">
        <v>240</v>
      </c>
      <c r="C15" s="375"/>
      <c r="D15" s="375"/>
      <c r="E15" s="163"/>
      <c r="F15" s="203"/>
      <c r="G15" s="203"/>
      <c r="H15" s="203"/>
      <c r="I15" s="203"/>
      <c r="J15" s="203"/>
      <c r="K15" s="203"/>
      <c r="L15" s="203"/>
      <c r="M15" s="203"/>
      <c r="N15" s="203"/>
    </row>
  </sheetData>
  <sheetProtection algorithmName="SHA-512" hashValue="WlRE50lPY+Rmh1pwloBXYwioPDgf/E9ERuHI2i//ACMCy95eYIs1NMdmC4ozRwA9e6i+zzqps8Biiu39mp49hQ==" saltValue="L3uuovFqW9HoRR5VFAnpig==" spinCount="100000" sheet="1" objects="1" scenarios="1"/>
  <mergeCells count="17">
    <mergeCell ref="B15:D15"/>
    <mergeCell ref="B10:B14"/>
    <mergeCell ref="C10:D10"/>
    <mergeCell ref="C11:D11"/>
    <mergeCell ref="C12:D12"/>
    <mergeCell ref="C13:D13"/>
    <mergeCell ref="C14:D14"/>
    <mergeCell ref="B2:D2"/>
    <mergeCell ref="B3:B4"/>
    <mergeCell ref="C3:D3"/>
    <mergeCell ref="C4:D4"/>
    <mergeCell ref="B5:B9"/>
    <mergeCell ref="C5:D5"/>
    <mergeCell ref="C6:D6"/>
    <mergeCell ref="C7:D7"/>
    <mergeCell ref="C8:D8"/>
    <mergeCell ref="C9:D9"/>
  </mergeCells>
  <conditionalFormatting sqref="E4">
    <cfRule type="expression" dxfId="873" priority="4" stopIfTrue="1">
      <formula>E3=""</formula>
    </cfRule>
  </conditionalFormatting>
  <conditionalFormatting sqref="E13">
    <cfRule type="expression" dxfId="872" priority="5" stopIfTrue="1">
      <formula>E12 &lt;&gt; "Solucionado"</formula>
    </cfRule>
  </conditionalFormatting>
  <conditionalFormatting sqref="E11">
    <cfRule type="expression" dxfId="871" priority="6" stopIfTrue="1">
      <formula>E10 &lt;&gt; "Sí"</formula>
    </cfRule>
  </conditionalFormatting>
  <conditionalFormatting sqref="E8">
    <cfRule type="expression" dxfId="870" priority="2">
      <formula>$E12 ="Sí"</formula>
    </cfRule>
  </conditionalFormatting>
  <conditionalFormatting sqref="E14">
    <cfRule type="expression" dxfId="869" priority="1">
      <formula>$E12 &lt;&gt; "Solucionado"</formula>
    </cfRule>
  </conditionalFormatting>
  <dataValidations count="5">
    <dataValidation type="date" operator="greaterThan" allowBlank="1" showInputMessage="1" showErrorMessage="1" errorTitle="Error de fecha" error="La fecha no coincide con el formato requerido." promptTitle="Fecha:" prompt="Debe introducir fecha en el formato dd/mm/aaaa." sqref="E8 E14" xr:uid="{00000000-0002-0000-1400-000000000000}">
      <formula1>36161</formula1>
    </dataValidation>
    <dataValidation type="list" allowBlank="1" showInputMessage="1" showErrorMessage="1" sqref="E9" xr:uid="{00000000-0002-0000-1400-000001000000}">
      <formula1>"Tercería excluyente de dominio, Tercería excluyente de preferencia"</formula1>
    </dataValidation>
    <dataValidation type="list" allowBlank="1" showInputMessage="1" showErrorMessage="1" sqref="E10" xr:uid="{00000000-0002-0000-1400-000002000000}">
      <formula1>"Sí, No"</formula1>
    </dataValidation>
    <dataValidation type="list" allowBlank="1" showInputMessage="1" showErrorMessage="1" sqref="E12" xr:uid="{00000000-0002-0000-1400-000003000000}">
      <formula1>"Solucionado, En proceso de resolución"</formula1>
    </dataValidation>
    <dataValidation type="list" allowBlank="1" showInputMessage="1" showErrorMessage="1" sqref="E13" xr:uid="{00000000-0002-0000-1400-000004000000}">
      <formula1>"Tercería procedente, Tercería improcedente, Mixta"</formula1>
    </dataValidation>
  </dataValidations>
  <pageMargins left="0.7" right="0.7" top="0.75" bottom="0.75" header="0.3" footer="0.3"/>
  <drawing r:id="rId1"/>
  <legacyDrawing r:id="rId2"/>
  <controls>
    <mc:AlternateContent xmlns:mc="http://schemas.openxmlformats.org/markup-compatibility/2006">
      <mc:Choice Requires="x14">
        <control shapeId="116753" r:id="rId3" name="btnEliminar">
          <controlPr defaultSize="0" autoLine="0" r:id="rId4">
            <anchor moveWithCells="1">
              <from>
                <xdr:col>9</xdr:col>
                <xdr:colOff>742950</xdr:colOff>
                <xdr:row>4</xdr:row>
                <xdr:rowOff>133350</xdr:rowOff>
              </from>
              <to>
                <xdr:col>12</xdr:col>
                <xdr:colOff>19050</xdr:colOff>
                <xdr:row>5</xdr:row>
                <xdr:rowOff>295275</xdr:rowOff>
              </to>
            </anchor>
          </controlPr>
        </control>
      </mc:Choice>
      <mc:Fallback>
        <control shapeId="116753" r:id="rId3" name="btnEliminar"/>
      </mc:Fallback>
    </mc:AlternateContent>
    <mc:AlternateContent xmlns:mc="http://schemas.openxmlformats.org/markup-compatibility/2006">
      <mc:Choice Requires="x14">
        <control shapeId="116744" r:id="rId5" name="btnEditar">
          <controlPr defaultSize="0" disabled="1" autoLine="0" r:id="rId6">
            <anchor moveWithCells="1">
              <from>
                <xdr:col>8</xdr:col>
                <xdr:colOff>428625</xdr:colOff>
                <xdr:row>2</xdr:row>
                <xdr:rowOff>257175</xdr:rowOff>
              </from>
              <to>
                <xdr:col>10</xdr:col>
                <xdr:colOff>466725</xdr:colOff>
                <xdr:row>3</xdr:row>
                <xdr:rowOff>409575</xdr:rowOff>
              </to>
            </anchor>
          </controlPr>
        </control>
      </mc:Choice>
      <mc:Fallback>
        <control shapeId="116744" r:id="rId5" name="btnEditar"/>
      </mc:Fallback>
    </mc:AlternateContent>
    <mc:AlternateContent xmlns:mc="http://schemas.openxmlformats.org/markup-compatibility/2006">
      <mc:Choice Requires="x14">
        <control shapeId="116743" r:id="rId7" name="btnBuscar">
          <controlPr defaultSize="0" autoLine="0" r:id="rId8">
            <anchor moveWithCells="1">
              <from>
                <xdr:col>10</xdr:col>
                <xdr:colOff>600075</xdr:colOff>
                <xdr:row>2</xdr:row>
                <xdr:rowOff>247650</xdr:rowOff>
              </from>
              <to>
                <xdr:col>12</xdr:col>
                <xdr:colOff>638175</xdr:colOff>
                <xdr:row>3</xdr:row>
                <xdr:rowOff>400050</xdr:rowOff>
              </to>
            </anchor>
          </controlPr>
        </control>
      </mc:Choice>
      <mc:Fallback>
        <control shapeId="116743" r:id="rId7" name="btnBuscar"/>
      </mc:Fallback>
    </mc:AlternateContent>
    <mc:AlternateContent xmlns:mc="http://schemas.openxmlformats.org/markup-compatibility/2006">
      <mc:Choice Requires="x14">
        <control shapeId="116741" r:id="rId9" name="btnLimpiar">
          <controlPr defaultSize="0" autoLine="0" r:id="rId10">
            <anchor moveWithCells="1">
              <from>
                <xdr:col>7</xdr:col>
                <xdr:colOff>400050</xdr:colOff>
                <xdr:row>4</xdr:row>
                <xdr:rowOff>123825</xdr:rowOff>
              </from>
              <to>
                <xdr:col>9</xdr:col>
                <xdr:colOff>438150</xdr:colOff>
                <xdr:row>5</xdr:row>
                <xdr:rowOff>276225</xdr:rowOff>
              </to>
            </anchor>
          </controlPr>
        </control>
      </mc:Choice>
      <mc:Fallback>
        <control shapeId="116741" r:id="rId9" name="btnLimpiar"/>
      </mc:Fallback>
    </mc:AlternateContent>
    <mc:AlternateContent xmlns:mc="http://schemas.openxmlformats.org/markup-compatibility/2006">
      <mc:Choice Requires="x14">
        <control shapeId="116740" r:id="rId11" name="btnGuardar">
          <controlPr defaultSize="0" autoLine="0" r:id="rId12">
            <anchor moveWithCells="1">
              <from>
                <xdr:col>6</xdr:col>
                <xdr:colOff>257175</xdr:colOff>
                <xdr:row>2</xdr:row>
                <xdr:rowOff>266700</xdr:rowOff>
              </from>
              <to>
                <xdr:col>8</xdr:col>
                <xdr:colOff>295275</xdr:colOff>
                <xdr:row>3</xdr:row>
                <xdr:rowOff>419100</xdr:rowOff>
              </to>
            </anchor>
          </controlPr>
        </control>
      </mc:Choice>
      <mc:Fallback>
        <control shapeId="116740" r:id="rId11" name="btnGuardar"/>
      </mc:Fallback>
    </mc:AlternateContent>
    <mc:AlternateContent xmlns:mc="http://schemas.openxmlformats.org/markup-compatibility/2006">
      <mc:Choice Requires="x14">
        <control shapeId="116742" r:id="rId13" name="Group Box 6">
          <controlPr defaultSize="0" autoFill="0" autoPict="0">
            <anchor moveWithCells="1">
              <from>
                <xdr:col>6</xdr:col>
                <xdr:colOff>66675</xdr:colOff>
                <xdr:row>2</xdr:row>
                <xdr:rowOff>28575</xdr:rowOff>
              </from>
              <to>
                <xdr:col>13</xdr:col>
                <xdr:colOff>76200</xdr:colOff>
                <xdr:row>5</xdr:row>
                <xdr:rowOff>390525</xdr:rowOff>
              </to>
            </anchor>
          </controlPr>
        </control>
      </mc:Choice>
    </mc:AlternateContent>
    <mc:AlternateContent xmlns:mc="http://schemas.openxmlformats.org/markup-compatibility/2006">
      <mc:Choice Requires="x14">
        <control shapeId="116747" r:id="rId14" name="Group Box 11">
          <controlPr defaultSize="0" autoFill="0" autoPict="0">
            <anchor moveWithCells="1">
              <from>
                <xdr:col>8</xdr:col>
                <xdr:colOff>466725</xdr:colOff>
                <xdr:row>8</xdr:row>
                <xdr:rowOff>57150</xdr:rowOff>
              </from>
              <to>
                <xdr:col>10</xdr:col>
                <xdr:colOff>381000</xdr:colOff>
                <xdr:row>9</xdr:row>
                <xdr:rowOff>266700</xdr:rowOff>
              </to>
            </anchor>
          </controlPr>
        </control>
      </mc:Choice>
    </mc:AlternateContent>
  </control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28">
    <tabColor rgb="FF002060"/>
  </sheetPr>
  <dimension ref="A1:N15"/>
  <sheetViews>
    <sheetView showGridLines="0" topLeftCell="C1" zoomScaleNormal="100" workbookViewId="0">
      <selection activeCell="G6" sqref="G6"/>
    </sheetView>
  </sheetViews>
  <sheetFormatPr baseColWidth="10" defaultColWidth="11.42578125" defaultRowHeight="12.75"/>
  <cols>
    <col min="1" max="1" width="3.5703125" style="204" customWidth="1"/>
    <col min="2" max="4" width="30.7109375" style="204" customWidth="1"/>
    <col min="5" max="5" width="60.7109375" style="216" customWidth="1"/>
    <col min="6" max="6" width="3.85546875" style="204" customWidth="1"/>
    <col min="7" max="16384" width="11.42578125" style="204"/>
  </cols>
  <sheetData>
    <row r="1" spans="1:14" ht="38.1" customHeight="1">
      <c r="A1" s="203"/>
      <c r="B1" s="203"/>
      <c r="C1" s="203"/>
      <c r="D1" s="203"/>
      <c r="E1" s="1" t="s">
        <v>195</v>
      </c>
      <c r="F1" s="203"/>
      <c r="G1" s="203"/>
      <c r="H1" s="203"/>
      <c r="I1" s="203"/>
      <c r="J1" s="203"/>
      <c r="K1" s="203"/>
      <c r="L1" s="203"/>
      <c r="M1" s="203"/>
      <c r="N1" s="203"/>
    </row>
    <row r="2" spans="1:14" ht="38.1" customHeight="1">
      <c r="A2" s="203"/>
      <c r="B2" s="403" t="s">
        <v>7028</v>
      </c>
      <c r="C2" s="393"/>
      <c r="D2" s="393"/>
      <c r="E2" s="226">
        <f>IF('BD_T.8.1_pref_cred'!A10="","",MAX(Tabla_pref_cred[[#All],[id_control]])+1)</f>
        <v>1</v>
      </c>
      <c r="F2" s="203"/>
      <c r="G2" s="203"/>
      <c r="H2" s="203"/>
      <c r="I2" s="203"/>
      <c r="J2" s="203"/>
      <c r="K2" s="203"/>
      <c r="L2" s="203"/>
      <c r="M2" s="203"/>
      <c r="N2" s="203"/>
    </row>
    <row r="3" spans="1:14"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row>
    <row r="4" spans="1:14" ht="38.1" customHeight="1">
      <c r="A4" s="203"/>
      <c r="B4" s="375"/>
      <c r="C4" s="373" t="s">
        <v>198</v>
      </c>
      <c r="D4" s="373"/>
      <c r="E4" s="226" t="str">
        <f>IF(Control_expediente!E4="","",Control_expediente!E4)</f>
        <v>170071</v>
      </c>
      <c r="F4" s="203"/>
      <c r="G4" s="203"/>
      <c r="H4" s="203"/>
      <c r="I4" s="203"/>
      <c r="J4" s="203"/>
      <c r="K4" s="203"/>
      <c r="L4" s="203"/>
      <c r="M4" s="203"/>
      <c r="N4" s="203"/>
    </row>
    <row r="5" spans="1:14" ht="38.1" customHeight="1">
      <c r="A5" s="203"/>
      <c r="B5" s="375" t="s">
        <v>241</v>
      </c>
      <c r="C5" s="373" t="s">
        <v>242</v>
      </c>
      <c r="D5" s="373"/>
      <c r="E5" s="230"/>
      <c r="F5" s="203"/>
      <c r="G5" s="203"/>
      <c r="H5" s="203"/>
      <c r="I5" s="203"/>
      <c r="J5" s="203"/>
      <c r="K5" s="203"/>
      <c r="L5" s="203"/>
      <c r="M5" s="203"/>
      <c r="N5" s="203"/>
    </row>
    <row r="6" spans="1:14" ht="38.1" customHeight="1">
      <c r="A6" s="203"/>
      <c r="B6" s="375"/>
      <c r="C6" s="373" t="s">
        <v>244</v>
      </c>
      <c r="D6" s="373"/>
      <c r="E6" s="217"/>
      <c r="F6" s="203"/>
      <c r="G6" s="203"/>
      <c r="H6" s="203"/>
      <c r="I6" s="203"/>
      <c r="J6" s="203"/>
      <c r="K6" s="203"/>
      <c r="L6" s="203"/>
      <c r="M6" s="203"/>
      <c r="N6" s="203"/>
    </row>
    <row r="7" spans="1:14" ht="38.1" customHeight="1">
      <c r="A7" s="203"/>
      <c r="B7" s="375"/>
      <c r="C7" s="373" t="s">
        <v>506</v>
      </c>
      <c r="D7" s="149" t="s">
        <v>523</v>
      </c>
      <c r="E7" s="157"/>
      <c r="F7" s="203"/>
      <c r="G7" s="203"/>
      <c r="H7" s="203"/>
      <c r="I7" s="203"/>
      <c r="J7" s="203"/>
      <c r="K7" s="203"/>
      <c r="L7" s="203"/>
      <c r="M7" s="203"/>
      <c r="N7" s="203"/>
    </row>
    <row r="8" spans="1:14" ht="38.1" customHeight="1">
      <c r="A8" s="203"/>
      <c r="B8" s="375"/>
      <c r="C8" s="373"/>
      <c r="D8" s="149" t="s">
        <v>524</v>
      </c>
      <c r="E8" s="157"/>
      <c r="F8" s="203"/>
      <c r="G8" s="203"/>
      <c r="H8" s="203"/>
      <c r="I8" s="203"/>
      <c r="J8" s="203"/>
      <c r="K8" s="203"/>
      <c r="L8" s="203"/>
      <c r="M8" s="203"/>
      <c r="N8" s="203"/>
    </row>
    <row r="9" spans="1:14" ht="38.1" customHeight="1">
      <c r="A9" s="203"/>
      <c r="B9" s="375" t="s">
        <v>508</v>
      </c>
      <c r="C9" s="373" t="s">
        <v>509</v>
      </c>
      <c r="D9" s="373"/>
      <c r="E9" s="217"/>
      <c r="F9" s="203"/>
      <c r="G9" s="203"/>
      <c r="H9" s="203"/>
      <c r="I9" s="203"/>
      <c r="J9" s="203"/>
      <c r="K9" s="203"/>
      <c r="L9" s="203"/>
      <c r="M9" s="203"/>
      <c r="N9" s="203"/>
    </row>
    <row r="10" spans="1:14" ht="38.1" customHeight="1">
      <c r="A10" s="203"/>
      <c r="B10" s="375"/>
      <c r="C10" s="373" t="s">
        <v>510</v>
      </c>
      <c r="D10" s="373"/>
      <c r="E10" s="159"/>
      <c r="F10" s="203"/>
      <c r="G10" s="203"/>
      <c r="H10" s="203"/>
      <c r="I10" s="203"/>
      <c r="J10" s="203"/>
      <c r="K10" s="203"/>
      <c r="L10" s="203"/>
      <c r="M10" s="203"/>
      <c r="N10" s="203"/>
    </row>
    <row r="11" spans="1:14" ht="38.1" customHeight="1">
      <c r="A11" s="203"/>
      <c r="B11" s="375" t="s">
        <v>511</v>
      </c>
      <c r="C11" s="373" t="s">
        <v>512</v>
      </c>
      <c r="D11" s="373"/>
      <c r="E11" s="157"/>
      <c r="F11" s="203"/>
      <c r="G11" s="203"/>
      <c r="H11" s="203"/>
      <c r="I11" s="203"/>
      <c r="J11" s="203"/>
      <c r="K11" s="203"/>
      <c r="L11" s="203"/>
      <c r="M11" s="203"/>
      <c r="N11" s="203"/>
    </row>
    <row r="12" spans="1:14" ht="38.1" customHeight="1">
      <c r="A12" s="203"/>
      <c r="B12" s="375"/>
      <c r="C12" s="373" t="s">
        <v>513</v>
      </c>
      <c r="D12" s="373"/>
      <c r="E12" s="162"/>
      <c r="F12" s="203"/>
      <c r="G12" s="203"/>
      <c r="H12" s="203"/>
      <c r="I12" s="203"/>
      <c r="J12" s="203"/>
      <c r="K12" s="203"/>
      <c r="L12" s="203"/>
      <c r="M12" s="203"/>
      <c r="N12" s="203"/>
    </row>
    <row r="13" spans="1:14" ht="38.1" customHeight="1">
      <c r="A13" s="203"/>
      <c r="B13" s="375" t="s">
        <v>319</v>
      </c>
      <c r="C13" s="373" t="s">
        <v>324</v>
      </c>
      <c r="D13" s="373"/>
      <c r="E13" s="157"/>
      <c r="F13" s="203"/>
      <c r="G13" s="203"/>
      <c r="H13" s="203"/>
      <c r="I13" s="203"/>
      <c r="J13" s="203"/>
      <c r="K13" s="203"/>
      <c r="L13" s="203"/>
      <c r="M13" s="203"/>
      <c r="N13" s="203"/>
    </row>
    <row r="14" spans="1:14" ht="38.1" customHeight="1">
      <c r="A14" s="203"/>
      <c r="B14" s="375"/>
      <c r="C14" s="373" t="s">
        <v>330</v>
      </c>
      <c r="D14" s="373"/>
      <c r="E14" s="217"/>
      <c r="F14" s="203"/>
      <c r="G14" s="203"/>
      <c r="H14" s="203"/>
      <c r="I14" s="203"/>
      <c r="J14" s="203"/>
      <c r="K14" s="203"/>
      <c r="L14" s="203"/>
      <c r="M14" s="203"/>
      <c r="N14" s="203"/>
    </row>
    <row r="15" spans="1:14" ht="38.1" customHeight="1">
      <c r="A15" s="203"/>
      <c r="B15" s="375" t="s">
        <v>240</v>
      </c>
      <c r="C15" s="375"/>
      <c r="D15" s="375"/>
      <c r="E15" s="162"/>
      <c r="F15" s="203"/>
      <c r="G15" s="203"/>
      <c r="H15" s="203"/>
      <c r="I15" s="203"/>
      <c r="J15" s="203"/>
      <c r="K15" s="203"/>
      <c r="L15" s="203"/>
      <c r="M15" s="203"/>
      <c r="N15" s="203"/>
    </row>
  </sheetData>
  <sheetProtection algorithmName="SHA-512" hashValue="owxmF3j0HKRIShwB3+VRYm5Ak75E10UANhSNS/j8wac5hMpm6nBLSA45ejiQOUzEFzajJrSIuD/+UoqWl1R6oQ==" saltValue="YAA97Gyen6ZeDQtmwkXw5w==" spinCount="100000" sheet="1" objects="1" scenarios="1"/>
  <mergeCells count="18">
    <mergeCell ref="B13:B14"/>
    <mergeCell ref="C13:D13"/>
    <mergeCell ref="C14:D14"/>
    <mergeCell ref="B15:D15"/>
    <mergeCell ref="B9:B10"/>
    <mergeCell ref="C9:D9"/>
    <mergeCell ref="C10:D10"/>
    <mergeCell ref="B11:B12"/>
    <mergeCell ref="C11:D11"/>
    <mergeCell ref="C12:D12"/>
    <mergeCell ref="B2:D2"/>
    <mergeCell ref="B3:B4"/>
    <mergeCell ref="C3:D3"/>
    <mergeCell ref="C4:D4"/>
    <mergeCell ref="B5:B8"/>
    <mergeCell ref="C5:D5"/>
    <mergeCell ref="C6:D6"/>
    <mergeCell ref="C7:C8"/>
  </mergeCells>
  <conditionalFormatting sqref="E9">
    <cfRule type="expression" dxfId="868" priority="1" stopIfTrue="1">
      <formula>E12 ="Sí"</formula>
    </cfRule>
  </conditionalFormatting>
  <conditionalFormatting sqref="E6">
    <cfRule type="expression" dxfId="867" priority="2" stopIfTrue="1">
      <formula>E12 ="Sí"</formula>
    </cfRule>
  </conditionalFormatting>
  <conditionalFormatting sqref="E4">
    <cfRule type="expression" dxfId="866" priority="3" stopIfTrue="1">
      <formula>E3=""</formula>
    </cfRule>
  </conditionalFormatting>
  <conditionalFormatting sqref="E14">
    <cfRule type="expression" dxfId="865" priority="4" stopIfTrue="1">
      <formula>E13 &lt;&gt; "Solucionado"</formula>
    </cfRule>
  </conditionalFormatting>
  <conditionalFormatting sqref="E12">
    <cfRule type="expression" dxfId="864" priority="5" stopIfTrue="1">
      <formula>E11 &lt;&gt; "Otro tipo de promovente (especifique)"</formula>
    </cfRule>
  </conditionalFormatting>
  <dataValidations count="5">
    <dataValidation type="list" allowBlank="1" showInputMessage="1" showErrorMessage="1" sqref="E7:E8" xr:uid="{00000000-0002-0000-1500-000000000000}">
      <formula1>"Sí, No"</formula1>
    </dataValidation>
    <dataValidation type="date" operator="greaterThan" allowBlank="1" showInputMessage="1" showErrorMessage="1" errorTitle="Error de fecha" error="La fecha no coincide con el formato requerido." promptTitle="Fecha:" prompt="Debe introducir fecha en el formato dd/mm/aaaa._x000a_" sqref="E10" xr:uid="{00000000-0002-0000-1500-000001000000}">
      <formula1>36161</formula1>
    </dataValidation>
    <dataValidation type="list" allowBlank="1" showInputMessage="1" showErrorMessage="1" sqref="E11" xr:uid="{00000000-0002-0000-1500-000002000000}">
      <formula1>"Trabajador, Sindicato, Otro tipo de promovente (especifique)"</formula1>
    </dataValidation>
    <dataValidation type="list" allowBlank="1" showInputMessage="1" showErrorMessage="1" sqref="E13" xr:uid="{00000000-0002-0000-1500-000003000000}">
      <formula1>"Solucionado, En proceso de resolución"</formula1>
    </dataValidation>
    <dataValidation type="date" operator="greaterThan" allowBlank="1" showInputMessage="1" showErrorMessage="1" errorTitle="Error de fecha" error="La fecha no coincide con el formato requerido." promptTitle="Fecha:" prompt="Debe introducir fecha en el formato dd/mm/aaaa." sqref="E14" xr:uid="{00000000-0002-0000-1500-000004000000}">
      <formula1>36161</formula1>
    </dataValidation>
  </dataValidations>
  <pageMargins left="0.7" right="0.7" top="0.75" bottom="0.75" header="0.3" footer="0.3"/>
  <drawing r:id="rId1"/>
  <legacyDrawing r:id="rId2"/>
  <controls>
    <mc:AlternateContent xmlns:mc="http://schemas.openxmlformats.org/markup-compatibility/2006">
      <mc:Choice Requires="x14">
        <control shapeId="118802" r:id="rId3" name="btnEliminar">
          <controlPr defaultSize="0" autoLine="0" r:id="rId4">
            <anchor moveWithCells="1">
              <from>
                <xdr:col>9</xdr:col>
                <xdr:colOff>695325</xdr:colOff>
                <xdr:row>3</xdr:row>
                <xdr:rowOff>85725</xdr:rowOff>
              </from>
              <to>
                <xdr:col>11</xdr:col>
                <xdr:colOff>733425</xdr:colOff>
                <xdr:row>4</xdr:row>
                <xdr:rowOff>247650</xdr:rowOff>
              </to>
            </anchor>
          </controlPr>
        </control>
      </mc:Choice>
      <mc:Fallback>
        <control shapeId="118802" r:id="rId3" name="btnEliminar"/>
      </mc:Fallback>
    </mc:AlternateContent>
    <mc:AlternateContent xmlns:mc="http://schemas.openxmlformats.org/markup-compatibility/2006">
      <mc:Choice Requires="x14">
        <control shapeId="118792" r:id="rId5" name="btnLimpiar">
          <controlPr defaultSize="0" autoLine="0" r:id="rId6">
            <anchor moveWithCells="1">
              <from>
                <xdr:col>7</xdr:col>
                <xdr:colOff>190500</xdr:colOff>
                <xdr:row>3</xdr:row>
                <xdr:rowOff>95250</xdr:rowOff>
              </from>
              <to>
                <xdr:col>9</xdr:col>
                <xdr:colOff>228600</xdr:colOff>
                <xdr:row>4</xdr:row>
                <xdr:rowOff>238125</xdr:rowOff>
              </to>
            </anchor>
          </controlPr>
        </control>
      </mc:Choice>
      <mc:Fallback>
        <control shapeId="118792" r:id="rId5" name="btnLimpiar"/>
      </mc:Fallback>
    </mc:AlternateContent>
    <mc:AlternateContent xmlns:mc="http://schemas.openxmlformats.org/markup-compatibility/2006">
      <mc:Choice Requires="x14">
        <control shapeId="118791" r:id="rId7" name="btnGuardar">
          <controlPr defaultSize="0" autoLine="0" r:id="rId8">
            <anchor moveWithCells="1">
              <from>
                <xdr:col>6</xdr:col>
                <xdr:colOff>209550</xdr:colOff>
                <xdr:row>1</xdr:row>
                <xdr:rowOff>180975</xdr:rowOff>
              </from>
              <to>
                <xdr:col>8</xdr:col>
                <xdr:colOff>247650</xdr:colOff>
                <xdr:row>2</xdr:row>
                <xdr:rowOff>333375</xdr:rowOff>
              </to>
            </anchor>
          </controlPr>
        </control>
      </mc:Choice>
      <mc:Fallback>
        <control shapeId="118791" r:id="rId7" name="btnGuardar"/>
      </mc:Fallback>
    </mc:AlternateContent>
    <mc:AlternateContent xmlns:mc="http://schemas.openxmlformats.org/markup-compatibility/2006">
      <mc:Choice Requires="x14">
        <control shapeId="118790" r:id="rId9" name="btnEditar">
          <controlPr defaultSize="0" disabled="1" autoLine="0" r:id="rId10">
            <anchor moveWithCells="1">
              <from>
                <xdr:col>8</xdr:col>
                <xdr:colOff>390525</xdr:colOff>
                <xdr:row>1</xdr:row>
                <xdr:rowOff>171450</xdr:rowOff>
              </from>
              <to>
                <xdr:col>10</xdr:col>
                <xdr:colOff>428625</xdr:colOff>
                <xdr:row>2</xdr:row>
                <xdr:rowOff>333375</xdr:rowOff>
              </to>
            </anchor>
          </controlPr>
        </control>
      </mc:Choice>
      <mc:Fallback>
        <control shapeId="118790" r:id="rId9" name="btnEditar"/>
      </mc:Fallback>
    </mc:AlternateContent>
    <mc:AlternateContent xmlns:mc="http://schemas.openxmlformats.org/markup-compatibility/2006">
      <mc:Choice Requires="x14">
        <control shapeId="118789" r:id="rId11" name="btnBuscar">
          <controlPr defaultSize="0" autoLine="0" r:id="rId12">
            <anchor moveWithCells="1">
              <from>
                <xdr:col>10</xdr:col>
                <xdr:colOff>590550</xdr:colOff>
                <xdr:row>1</xdr:row>
                <xdr:rowOff>171450</xdr:rowOff>
              </from>
              <to>
                <xdr:col>12</xdr:col>
                <xdr:colOff>628650</xdr:colOff>
                <xdr:row>2</xdr:row>
                <xdr:rowOff>333375</xdr:rowOff>
              </to>
            </anchor>
          </controlPr>
        </control>
      </mc:Choice>
      <mc:Fallback>
        <control shapeId="118789" r:id="rId11" name="btnBuscar"/>
      </mc:Fallback>
    </mc:AlternateContent>
    <mc:AlternateContent xmlns:mc="http://schemas.openxmlformats.org/markup-compatibility/2006">
      <mc:Choice Requires="x14">
        <control shapeId="118794" r:id="rId13" name="Group Box 10">
          <controlPr defaultSize="0" autoFill="0" autoPict="0">
            <anchor moveWithCells="1">
              <from>
                <xdr:col>6</xdr:col>
                <xdr:colOff>47625</xdr:colOff>
                <xdr:row>1</xdr:row>
                <xdr:rowOff>0</xdr:rowOff>
              </from>
              <to>
                <xdr:col>13</xdr:col>
                <xdr:colOff>57150</xdr:colOff>
                <xdr:row>4</xdr:row>
                <xdr:rowOff>371475</xdr:rowOff>
              </to>
            </anchor>
          </controlPr>
        </control>
      </mc:Choice>
    </mc:AlternateContent>
    <mc:AlternateContent xmlns:mc="http://schemas.openxmlformats.org/markup-compatibility/2006">
      <mc:Choice Requires="x14">
        <control shapeId="118796" r:id="rId14" name="Group Box 12">
          <controlPr defaultSize="0" autoFill="0" autoPict="0">
            <anchor moveWithCells="1">
              <from>
                <xdr:col>8</xdr:col>
                <xdr:colOff>457200</xdr:colOff>
                <xdr:row>6</xdr:row>
                <xdr:rowOff>1000125</xdr:rowOff>
              </from>
              <to>
                <xdr:col>10</xdr:col>
                <xdr:colOff>371475</xdr:colOff>
                <xdr:row>8</xdr:row>
                <xdr:rowOff>219075</xdr:rowOff>
              </to>
            </anchor>
          </controlPr>
        </control>
      </mc:Choice>
    </mc:AlternateContent>
  </controls>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29">
    <tabColor rgb="FF002060"/>
  </sheetPr>
  <dimension ref="A1:N12"/>
  <sheetViews>
    <sheetView showGridLines="0" topLeftCell="C1" zoomScaleNormal="100" workbookViewId="0">
      <selection activeCell="E12" sqref="E12"/>
    </sheetView>
  </sheetViews>
  <sheetFormatPr baseColWidth="10" defaultColWidth="11.42578125" defaultRowHeight="12.75"/>
  <cols>
    <col min="1" max="1" width="3.42578125" style="204" customWidth="1"/>
    <col min="2" max="4" width="30.7109375" style="204" customWidth="1"/>
    <col min="5" max="5" width="60.7109375" style="216" customWidth="1"/>
    <col min="6" max="16384" width="11.42578125" style="204"/>
  </cols>
  <sheetData>
    <row r="1" spans="1:14" ht="38.1" customHeight="1">
      <c r="A1" s="203"/>
      <c r="B1" s="203"/>
      <c r="C1" s="203"/>
      <c r="D1" s="203"/>
      <c r="E1" s="1" t="s">
        <v>195</v>
      </c>
      <c r="F1" s="203"/>
      <c r="G1" s="203"/>
      <c r="H1" s="203"/>
      <c r="I1" s="203"/>
      <c r="J1" s="203"/>
      <c r="K1" s="203"/>
      <c r="L1" s="203"/>
      <c r="M1" s="203"/>
      <c r="N1" s="203"/>
    </row>
    <row r="2" spans="1:14" ht="38.1" customHeight="1">
      <c r="A2" s="203"/>
      <c r="B2" s="403" t="s">
        <v>7026</v>
      </c>
      <c r="C2" s="393"/>
      <c r="D2" s="393"/>
      <c r="E2" s="226">
        <v>1</v>
      </c>
      <c r="F2" s="203"/>
      <c r="G2" s="203"/>
      <c r="H2" s="203"/>
      <c r="I2" s="203"/>
      <c r="J2" s="203"/>
      <c r="K2" s="203"/>
      <c r="L2" s="203"/>
      <c r="M2" s="203"/>
      <c r="N2" s="203"/>
    </row>
    <row r="3" spans="1:14" ht="38.1" customHeight="1">
      <c r="A3" s="203"/>
      <c r="B3" s="375" t="s">
        <v>229</v>
      </c>
      <c r="C3" s="373" t="s">
        <v>197</v>
      </c>
      <c r="D3" s="373"/>
      <c r="E3" s="154" t="str">
        <f>IF(Control_expediente!E3="","",Control_expediente!E3)</f>
        <v xml:space="preserve"> Primer Tribunal Laboral del Primer Distrito Judicial en el Estado de Morelos.</v>
      </c>
      <c r="F3" s="203"/>
      <c r="G3" s="203"/>
      <c r="H3" s="203"/>
      <c r="I3" s="203"/>
      <c r="J3" s="203"/>
      <c r="K3" s="203"/>
      <c r="L3" s="203"/>
      <c r="M3" s="203"/>
      <c r="N3" s="203"/>
    </row>
    <row r="4" spans="1:14" ht="38.1" customHeight="1">
      <c r="A4" s="203"/>
      <c r="B4" s="375"/>
      <c r="C4" s="373" t="s">
        <v>198</v>
      </c>
      <c r="D4" s="373"/>
      <c r="E4" s="226" t="str">
        <f>IF(Control_expediente!E4="","",Control_expediente!E4)</f>
        <v>170071</v>
      </c>
      <c r="F4" s="203"/>
      <c r="G4" s="203"/>
      <c r="H4" s="203"/>
      <c r="I4" s="203"/>
      <c r="J4" s="203"/>
      <c r="K4" s="203"/>
      <c r="L4" s="203"/>
      <c r="M4" s="203"/>
      <c r="N4" s="203"/>
    </row>
    <row r="5" spans="1:14" ht="38.1" customHeight="1">
      <c r="A5" s="203"/>
      <c r="B5" s="375" t="s">
        <v>241</v>
      </c>
      <c r="C5" s="373" t="s">
        <v>242</v>
      </c>
      <c r="D5" s="373"/>
      <c r="E5" s="593" t="s">
        <v>12456</v>
      </c>
      <c r="F5" s="221"/>
      <c r="G5" s="203"/>
      <c r="H5" s="203"/>
      <c r="I5" s="203"/>
      <c r="J5" s="203"/>
      <c r="K5" s="203"/>
      <c r="L5" s="203"/>
      <c r="M5" s="203"/>
      <c r="N5" s="203"/>
    </row>
    <row r="6" spans="1:14" ht="38.1" customHeight="1">
      <c r="A6" s="203"/>
      <c r="B6" s="375"/>
      <c r="C6" s="373" t="s">
        <v>244</v>
      </c>
      <c r="D6" s="373"/>
      <c r="E6" s="594">
        <v>44635</v>
      </c>
      <c r="F6" s="203"/>
      <c r="G6" s="203"/>
      <c r="H6" s="203"/>
      <c r="I6" s="203"/>
      <c r="J6" s="203"/>
      <c r="K6" s="203"/>
      <c r="L6" s="203"/>
      <c r="M6" s="203"/>
      <c r="N6" s="203"/>
    </row>
    <row r="7" spans="1:14" ht="38.1" customHeight="1">
      <c r="A7" s="203"/>
      <c r="B7" s="375"/>
      <c r="C7" s="373" t="s">
        <v>506</v>
      </c>
      <c r="D7" s="373"/>
      <c r="E7" s="595" t="s">
        <v>3761</v>
      </c>
      <c r="F7" s="203"/>
      <c r="G7" s="203"/>
      <c r="H7" s="203"/>
      <c r="I7" s="203"/>
      <c r="J7" s="203"/>
      <c r="K7" s="203"/>
      <c r="L7" s="203"/>
      <c r="M7" s="203"/>
      <c r="N7" s="203"/>
    </row>
    <row r="8" spans="1:14" ht="38.1" customHeight="1">
      <c r="A8" s="203"/>
      <c r="B8" s="132" t="s">
        <v>525</v>
      </c>
      <c r="C8" s="373" t="s">
        <v>526</v>
      </c>
      <c r="D8" s="373"/>
      <c r="E8" s="594">
        <v>44635</v>
      </c>
      <c r="F8" s="203"/>
      <c r="G8" s="203"/>
      <c r="H8" s="203"/>
      <c r="I8" s="203"/>
      <c r="J8" s="203"/>
      <c r="K8" s="203"/>
      <c r="L8" s="203"/>
      <c r="M8" s="203"/>
      <c r="N8" s="203"/>
    </row>
    <row r="9" spans="1:14" ht="38.1" customHeight="1">
      <c r="A9" s="203"/>
      <c r="B9" s="375" t="s">
        <v>319</v>
      </c>
      <c r="C9" s="373" t="s">
        <v>324</v>
      </c>
      <c r="D9" s="373"/>
      <c r="E9" s="595" t="s">
        <v>3798</v>
      </c>
      <c r="F9" s="203"/>
      <c r="G9" s="203"/>
      <c r="H9" s="203"/>
      <c r="I9" s="203"/>
      <c r="J9" s="203"/>
      <c r="K9" s="203"/>
      <c r="L9" s="203"/>
      <c r="M9" s="203"/>
      <c r="N9" s="203"/>
    </row>
    <row r="10" spans="1:14" ht="38.1" customHeight="1">
      <c r="A10" s="203"/>
      <c r="B10" s="375"/>
      <c r="C10" s="373" t="s">
        <v>527</v>
      </c>
      <c r="D10" s="373"/>
      <c r="E10" s="594"/>
      <c r="F10" s="203"/>
      <c r="G10" s="203"/>
      <c r="H10" s="203"/>
      <c r="I10" s="203"/>
      <c r="J10" s="203"/>
      <c r="K10" s="203"/>
      <c r="L10" s="203"/>
      <c r="M10" s="203"/>
      <c r="N10" s="203"/>
    </row>
    <row r="11" spans="1:14" ht="38.1" customHeight="1">
      <c r="A11" s="203"/>
      <c r="B11" s="375"/>
      <c r="C11" s="373" t="s">
        <v>528</v>
      </c>
      <c r="D11" s="373"/>
      <c r="E11" s="595"/>
      <c r="F11" s="203"/>
      <c r="G11" s="203"/>
      <c r="H11" s="203"/>
      <c r="I11" s="203"/>
      <c r="J11" s="203"/>
      <c r="K11" s="203"/>
      <c r="L11" s="203"/>
      <c r="M11" s="203"/>
      <c r="N11" s="203"/>
    </row>
    <row r="12" spans="1:14" ht="38.1" customHeight="1">
      <c r="A12" s="203"/>
      <c r="B12" s="375" t="s">
        <v>240</v>
      </c>
      <c r="C12" s="375"/>
      <c r="D12" s="375"/>
      <c r="E12" s="162" t="s">
        <v>12457</v>
      </c>
      <c r="F12" s="203"/>
      <c r="G12" s="203"/>
      <c r="H12" s="203"/>
      <c r="I12" s="203"/>
      <c r="J12" s="203"/>
      <c r="K12" s="203"/>
      <c r="L12" s="203"/>
      <c r="M12" s="203"/>
      <c r="N12" s="203"/>
    </row>
  </sheetData>
  <sheetProtection algorithmName="SHA-512" hashValue="zW6um4QW+MdIyhJbvBtS7389aev0XnSjOXbTwF5nfCQ64i9ezn73d7pauDIj56mB+H9SdPAy6v57nvuKpb9jjA==" saltValue="M6bNSumuw/v798k/D/YiHw==" spinCount="100000" sheet="1" objects="1" scenarios="1"/>
  <mergeCells count="14">
    <mergeCell ref="B12:D12"/>
    <mergeCell ref="B2:D2"/>
    <mergeCell ref="B3:B4"/>
    <mergeCell ref="C3:D3"/>
    <mergeCell ref="C4:D4"/>
    <mergeCell ref="B5:B7"/>
    <mergeCell ref="C5:D5"/>
    <mergeCell ref="C6:D6"/>
    <mergeCell ref="C7:D7"/>
    <mergeCell ref="C8:D8"/>
    <mergeCell ref="B9:B11"/>
    <mergeCell ref="C9:D9"/>
    <mergeCell ref="C10:D10"/>
    <mergeCell ref="C11:D11"/>
  </mergeCells>
  <conditionalFormatting sqref="E8">
    <cfRule type="expression" dxfId="863" priority="2" stopIfTrue="1">
      <formula>E12 ="Sí"</formula>
    </cfRule>
  </conditionalFormatting>
  <conditionalFormatting sqref="E6">
    <cfRule type="expression" dxfId="862" priority="3" stopIfTrue="1">
      <formula>E12 ="Sí"</formula>
    </cfRule>
  </conditionalFormatting>
  <conditionalFormatting sqref="E4">
    <cfRule type="expression" dxfId="861" priority="4" stopIfTrue="1">
      <formula>E3=""</formula>
    </cfRule>
  </conditionalFormatting>
  <conditionalFormatting sqref="E10">
    <cfRule type="expression" dxfId="860" priority="5" stopIfTrue="1">
      <formula>E9 &lt;&gt; "Solucionado"</formula>
    </cfRule>
  </conditionalFormatting>
  <conditionalFormatting sqref="E11">
    <cfRule type="expression" dxfId="859" priority="1">
      <formula>$E9 &lt;&gt; "Solucionado"</formula>
    </cfRule>
  </conditionalFormatting>
  <dataValidations disablePrompts="1" count="5">
    <dataValidation type="date" operator="greaterThan" allowBlank="1" showInputMessage="1" showErrorMessage="1" errorTitle="Error de fecha" error="La fecha no coincide con el formato requerido." promptTitle="Fecha:" prompt="Debe introducir fecha en el formato dd/mm/aaaa." sqref="E6" xr:uid="{00000000-0002-0000-1600-000000000000}">
      <formula1>33239</formula1>
    </dataValidation>
    <dataValidation type="date" operator="greaterThan" allowBlank="1" showInputMessage="1" showErrorMessage="1" errorTitle="Error de fecha" error="La fecha no coincide con el formato requerido." promptTitle="Fecha" prompt="Debe introducir fecha en el formato  dd/mm/aaaa." sqref="E8" xr:uid="{00000000-0002-0000-1600-000001000000}">
      <formula1>36161</formula1>
    </dataValidation>
    <dataValidation type="list" allowBlank="1" showInputMessage="1" showErrorMessage="1" sqref="E9" xr:uid="{00000000-0002-0000-1600-000002000000}">
      <formula1>"Solucionado, En proceso de resolución"</formula1>
    </dataValidation>
    <dataValidation type="date" operator="greaterThan" allowBlank="1" showInputMessage="1" showErrorMessage="1" errorTitle="Error de fecha" error="La fecha no coincide con el formato requerido." promptTitle="Fecha:" prompt="Debe introducir fecha en el formato  dd/mm/aaaa." sqref="E10" xr:uid="{00000000-0002-0000-1600-000003000000}">
      <formula1>36161</formula1>
    </dataValidation>
    <dataValidation type="list" allowBlank="1" showInputMessage="1" showErrorMessage="1" sqref="E11" xr:uid="{00000000-0002-0000-1600-000004000000}">
      <formula1>"Requerimiento de pago y embargo, Remate"</formula1>
    </dataValidation>
  </dataValidations>
  <pageMargins left="0.7" right="0.7" top="0.75" bottom="0.75" header="0.3" footer="0.3"/>
  <drawing r:id="rId1"/>
  <legacyDrawing r:id="rId2"/>
  <controls>
    <mc:AlternateContent xmlns:mc="http://schemas.openxmlformats.org/markup-compatibility/2006">
      <mc:Choice Requires="x14">
        <control shapeId="120847" r:id="rId3" name="btnEliminar">
          <controlPr defaultSize="0" autoLine="0" r:id="rId4">
            <anchor moveWithCells="1">
              <from>
                <xdr:col>9</xdr:col>
                <xdr:colOff>752475</xdr:colOff>
                <xdr:row>4</xdr:row>
                <xdr:rowOff>304800</xdr:rowOff>
              </from>
              <to>
                <xdr:col>12</xdr:col>
                <xdr:colOff>28575</xdr:colOff>
                <xdr:row>5</xdr:row>
                <xdr:rowOff>466725</xdr:rowOff>
              </to>
            </anchor>
          </controlPr>
        </control>
      </mc:Choice>
      <mc:Fallback>
        <control shapeId="120847" r:id="rId3" name="btnEliminar"/>
      </mc:Fallback>
    </mc:AlternateContent>
    <mc:AlternateContent xmlns:mc="http://schemas.openxmlformats.org/markup-compatibility/2006">
      <mc:Choice Requires="x14">
        <control shapeId="120839" r:id="rId5" name="btnEditar">
          <controlPr defaultSize="0" autoLine="0" r:id="rId6">
            <anchor moveWithCells="1">
              <from>
                <xdr:col>8</xdr:col>
                <xdr:colOff>409575</xdr:colOff>
                <xdr:row>2</xdr:row>
                <xdr:rowOff>400050</xdr:rowOff>
              </from>
              <to>
                <xdr:col>10</xdr:col>
                <xdr:colOff>447675</xdr:colOff>
                <xdr:row>4</xdr:row>
                <xdr:rowOff>76200</xdr:rowOff>
              </to>
            </anchor>
          </controlPr>
        </control>
      </mc:Choice>
      <mc:Fallback>
        <control shapeId="120839" r:id="rId5" name="btnEditar"/>
      </mc:Fallback>
    </mc:AlternateContent>
    <mc:AlternateContent xmlns:mc="http://schemas.openxmlformats.org/markup-compatibility/2006">
      <mc:Choice Requires="x14">
        <control shapeId="120838" r:id="rId7" name="btnBuscar">
          <controlPr defaultSize="0" autoLine="0" r:id="rId8">
            <anchor moveWithCells="1">
              <from>
                <xdr:col>10</xdr:col>
                <xdr:colOff>609600</xdr:colOff>
                <xdr:row>2</xdr:row>
                <xdr:rowOff>400050</xdr:rowOff>
              </from>
              <to>
                <xdr:col>12</xdr:col>
                <xdr:colOff>647700</xdr:colOff>
                <xdr:row>4</xdr:row>
                <xdr:rowOff>76200</xdr:rowOff>
              </to>
            </anchor>
          </controlPr>
        </control>
      </mc:Choice>
      <mc:Fallback>
        <control shapeId="120838" r:id="rId7" name="btnBuscar"/>
      </mc:Fallback>
    </mc:AlternateContent>
    <mc:AlternateContent xmlns:mc="http://schemas.openxmlformats.org/markup-compatibility/2006">
      <mc:Choice Requires="x14">
        <control shapeId="120836" r:id="rId9" name="btnLimpiar">
          <controlPr defaultSize="0" autoLine="0" r:id="rId10">
            <anchor moveWithCells="1">
              <from>
                <xdr:col>7</xdr:col>
                <xdr:colOff>219075</xdr:colOff>
                <xdr:row>4</xdr:row>
                <xdr:rowOff>285750</xdr:rowOff>
              </from>
              <to>
                <xdr:col>9</xdr:col>
                <xdr:colOff>257175</xdr:colOff>
                <xdr:row>5</xdr:row>
                <xdr:rowOff>438150</xdr:rowOff>
              </to>
            </anchor>
          </controlPr>
        </control>
      </mc:Choice>
      <mc:Fallback>
        <control shapeId="120836" r:id="rId9" name="btnLimpiar"/>
      </mc:Fallback>
    </mc:AlternateContent>
    <mc:AlternateContent xmlns:mc="http://schemas.openxmlformats.org/markup-compatibility/2006">
      <mc:Choice Requires="x14">
        <control shapeId="120835" r:id="rId11" name="btnGuardar">
          <controlPr defaultSize="0" disabled="1" autoLine="0" r:id="rId12">
            <anchor moveWithCells="1">
              <from>
                <xdr:col>6</xdr:col>
                <xdr:colOff>171450</xdr:colOff>
                <xdr:row>2</xdr:row>
                <xdr:rowOff>390525</xdr:rowOff>
              </from>
              <to>
                <xdr:col>8</xdr:col>
                <xdr:colOff>209550</xdr:colOff>
                <xdr:row>4</xdr:row>
                <xdr:rowOff>66675</xdr:rowOff>
              </to>
            </anchor>
          </controlPr>
        </control>
      </mc:Choice>
      <mc:Fallback>
        <control shapeId="120835" r:id="rId11" name="btnGuardar"/>
      </mc:Fallback>
    </mc:AlternateContent>
    <mc:AlternateContent xmlns:mc="http://schemas.openxmlformats.org/markup-compatibility/2006">
      <mc:Choice Requires="x14">
        <control shapeId="120837" r:id="rId13" name="Group Box 5">
          <controlPr defaultSize="0" autoFill="0" autoPict="0">
            <anchor moveWithCells="1">
              <from>
                <xdr:col>6</xdr:col>
                <xdr:colOff>28575</xdr:colOff>
                <xdr:row>2</xdr:row>
                <xdr:rowOff>190500</xdr:rowOff>
              </from>
              <to>
                <xdr:col>13</xdr:col>
                <xdr:colOff>85725</xdr:colOff>
                <xdr:row>6</xdr:row>
                <xdr:rowOff>142875</xdr:rowOff>
              </to>
            </anchor>
          </controlPr>
        </control>
      </mc:Choice>
    </mc:AlternateContent>
    <mc:AlternateContent xmlns:mc="http://schemas.openxmlformats.org/markup-compatibility/2006">
      <mc:Choice Requires="x14">
        <control shapeId="120842" r:id="rId14" name="Group Box 10">
          <controlPr defaultSize="0" autoFill="0" autoPict="0">
            <anchor moveWithCells="1">
              <from>
                <xdr:col>8</xdr:col>
                <xdr:colOff>476250</xdr:colOff>
                <xdr:row>8</xdr:row>
                <xdr:rowOff>85725</xdr:rowOff>
              </from>
              <to>
                <xdr:col>10</xdr:col>
                <xdr:colOff>390525</xdr:colOff>
                <xdr:row>9</xdr:row>
                <xdr:rowOff>314325</xdr:rowOff>
              </to>
            </anchor>
          </controlPr>
        </control>
      </mc:Choice>
    </mc:AlternateContent>
  </controls>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00000000-0002-0000-1600-000005000000}">
          <x14:formula1>
            <xm:f>Catálogos!$AK$2:$AK$6</xm:f>
          </x14:formula1>
          <xm:sqref>E7</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Hoja2"/>
  <dimension ref="A1:AH12"/>
  <sheetViews>
    <sheetView workbookViewId="0">
      <selection activeCell="C7" sqref="C7"/>
    </sheetView>
  </sheetViews>
  <sheetFormatPr baseColWidth="10" defaultColWidth="11.42578125" defaultRowHeight="12.75"/>
  <cols>
    <col min="1" max="1" width="11.42578125" style="2"/>
    <col min="2" max="2" width="38.140625" style="2" bestFit="1" customWidth="1"/>
    <col min="3" max="3" width="35.42578125" style="60" bestFit="1" customWidth="1"/>
    <col min="4" max="4" width="34.85546875" style="2" bestFit="1" customWidth="1"/>
    <col min="5" max="5" width="22.42578125" style="2" bestFit="1" customWidth="1"/>
    <col min="6" max="7" width="52.140625" style="2" bestFit="1" customWidth="1"/>
    <col min="8" max="8" width="11.28515625" style="2" bestFit="1" customWidth="1"/>
    <col min="9" max="9" width="11" style="2" customWidth="1"/>
    <col min="10" max="10" width="11.28515625" style="2" bestFit="1" customWidth="1"/>
    <col min="11" max="14" width="12" style="2" customWidth="1"/>
    <col min="15" max="15" width="41.42578125" style="2" bestFit="1" customWidth="1"/>
    <col min="16" max="16" width="12" style="2" customWidth="1"/>
    <col min="17" max="17" width="45" style="2" bestFit="1" customWidth="1"/>
    <col min="18" max="22" width="12" style="2" customWidth="1"/>
    <col min="23" max="23" width="47" style="2" bestFit="1" customWidth="1"/>
    <col min="24" max="24" width="26" style="2" customWidth="1"/>
    <col min="25" max="25" width="14.7109375" style="2" bestFit="1" customWidth="1"/>
    <col min="26" max="26" width="12" style="2" customWidth="1"/>
    <col min="27" max="27" width="22" style="2" bestFit="1" customWidth="1"/>
    <col min="28" max="28" width="21.140625" style="2" bestFit="1" customWidth="1"/>
    <col min="29" max="29" width="12" style="2" customWidth="1"/>
    <col min="30" max="30" width="40.42578125" style="2" bestFit="1" customWidth="1"/>
    <col min="31" max="31" width="29.7109375" style="2" bestFit="1" customWidth="1"/>
    <col min="32" max="32" width="12" style="2" customWidth="1"/>
    <col min="33" max="33" width="25.42578125" style="2" bestFit="1" customWidth="1"/>
    <col min="34" max="34" width="12.140625" style="2" bestFit="1" customWidth="1"/>
    <col min="35" max="16384" width="11.42578125" style="2"/>
  </cols>
  <sheetData>
    <row r="1" spans="1:34">
      <c r="A1" s="455" t="s">
        <v>196</v>
      </c>
      <c r="B1" s="456" t="s">
        <v>197</v>
      </c>
      <c r="C1" s="457" t="s">
        <v>198</v>
      </c>
      <c r="D1" s="453" t="s">
        <v>201</v>
      </c>
      <c r="E1" s="375" t="s">
        <v>202</v>
      </c>
      <c r="F1" s="375"/>
      <c r="G1" s="375"/>
      <c r="H1" s="375"/>
      <c r="I1" s="375"/>
      <c r="J1" s="375"/>
      <c r="K1" s="375"/>
      <c r="L1" s="375"/>
      <c r="M1" s="375"/>
      <c r="N1" s="453" t="s">
        <v>209</v>
      </c>
      <c r="O1" s="369" t="s">
        <v>210</v>
      </c>
      <c r="P1" s="372"/>
      <c r="Q1" s="372"/>
      <c r="R1" s="372"/>
      <c r="S1" s="372"/>
      <c r="T1" s="372"/>
      <c r="U1" s="372"/>
      <c r="V1" s="372"/>
      <c r="W1" s="453" t="s">
        <v>219</v>
      </c>
      <c r="X1" s="453" t="s">
        <v>220</v>
      </c>
      <c r="Y1" s="453" t="s">
        <v>221</v>
      </c>
      <c r="Z1" s="375" t="s">
        <v>222</v>
      </c>
      <c r="AA1" s="375"/>
      <c r="AB1" s="375"/>
      <c r="AC1" s="375"/>
      <c r="AD1" s="375"/>
      <c r="AE1" s="375"/>
      <c r="AF1" s="375"/>
      <c r="AG1" s="375"/>
      <c r="AH1" s="375"/>
    </row>
    <row r="2" spans="1:34">
      <c r="A2" s="455"/>
      <c r="B2" s="453"/>
      <c r="C2" s="457"/>
      <c r="D2" s="453"/>
      <c r="E2" s="456" t="s">
        <v>203</v>
      </c>
      <c r="F2" s="459" t="s">
        <v>204</v>
      </c>
      <c r="G2" s="459" t="s">
        <v>206</v>
      </c>
      <c r="H2" s="454" t="s">
        <v>48</v>
      </c>
      <c r="I2" s="454"/>
      <c r="J2" s="454" t="s">
        <v>49</v>
      </c>
      <c r="K2" s="454"/>
      <c r="L2" s="454" t="s">
        <v>50</v>
      </c>
      <c r="M2" s="454"/>
      <c r="N2" s="453"/>
      <c r="O2" s="374" t="s">
        <v>211</v>
      </c>
      <c r="P2" s="374" t="s">
        <v>212</v>
      </c>
      <c r="Q2" s="374" t="s">
        <v>213</v>
      </c>
      <c r="R2" s="374" t="s">
        <v>214</v>
      </c>
      <c r="S2" s="374" t="s">
        <v>215</v>
      </c>
      <c r="T2" s="374" t="s">
        <v>216</v>
      </c>
      <c r="U2" s="374" t="s">
        <v>217</v>
      </c>
      <c r="V2" s="374" t="s">
        <v>218</v>
      </c>
      <c r="W2" s="453"/>
      <c r="X2" s="453"/>
      <c r="Y2" s="453"/>
      <c r="Z2" s="420" t="s">
        <v>223</v>
      </c>
      <c r="AA2" s="420" t="s">
        <v>224</v>
      </c>
      <c r="AB2" s="420" t="s">
        <v>225</v>
      </c>
      <c r="AC2" s="420" t="s">
        <v>20</v>
      </c>
      <c r="AD2" s="420" t="s">
        <v>226</v>
      </c>
      <c r="AE2" s="420" t="s">
        <v>28</v>
      </c>
      <c r="AF2" s="420" t="s">
        <v>30</v>
      </c>
      <c r="AG2" s="420" t="s">
        <v>227</v>
      </c>
      <c r="AH2" s="420" t="s">
        <v>34</v>
      </c>
    </row>
    <row r="3" spans="1:34" ht="60.75" customHeight="1">
      <c r="A3" s="455"/>
      <c r="B3" s="453"/>
      <c r="C3" s="458"/>
      <c r="D3" s="453"/>
      <c r="E3" s="453"/>
      <c r="F3" s="460"/>
      <c r="G3" s="460"/>
      <c r="H3" s="279" t="s">
        <v>207</v>
      </c>
      <c r="I3" s="279" t="s">
        <v>208</v>
      </c>
      <c r="J3" s="279" t="s">
        <v>207</v>
      </c>
      <c r="K3" s="279" t="s">
        <v>208</v>
      </c>
      <c r="L3" s="279" t="s">
        <v>207</v>
      </c>
      <c r="M3" s="279" t="s">
        <v>208</v>
      </c>
      <c r="N3" s="453"/>
      <c r="O3" s="420"/>
      <c r="P3" s="420"/>
      <c r="Q3" s="420"/>
      <c r="R3" s="420"/>
      <c r="S3" s="420"/>
      <c r="T3" s="420"/>
      <c r="U3" s="420"/>
      <c r="V3" s="420"/>
      <c r="W3" s="453"/>
      <c r="X3" s="453"/>
      <c r="Y3" s="453"/>
      <c r="Z3" s="452"/>
      <c r="AA3" s="452"/>
      <c r="AB3" s="452"/>
      <c r="AC3" s="452"/>
      <c r="AD3" s="452"/>
      <c r="AE3" s="452"/>
      <c r="AF3" s="452"/>
      <c r="AG3" s="452"/>
      <c r="AH3" s="452"/>
    </row>
    <row r="4" spans="1:34">
      <c r="C4" s="280" t="s">
        <v>7044</v>
      </c>
    </row>
    <row r="6" spans="1:34">
      <c r="C6" s="281" t="s">
        <v>543</v>
      </c>
    </row>
    <row r="7" spans="1:34">
      <c r="C7" s="271" t="s">
        <v>7044</v>
      </c>
    </row>
    <row r="10" spans="1:34">
      <c r="A10" s="53" t="s">
        <v>196</v>
      </c>
      <c r="B10" s="54" t="s">
        <v>542</v>
      </c>
      <c r="C10" s="59" t="s">
        <v>543</v>
      </c>
      <c r="D10" s="54" t="s">
        <v>7036</v>
      </c>
      <c r="E10" s="54" t="s">
        <v>544</v>
      </c>
      <c r="F10" s="54" t="s">
        <v>545</v>
      </c>
      <c r="G10" s="54" t="s">
        <v>546</v>
      </c>
      <c r="H10" s="54" t="s">
        <v>547</v>
      </c>
      <c r="I10" s="54" t="s">
        <v>548</v>
      </c>
      <c r="J10" s="54" t="s">
        <v>549</v>
      </c>
      <c r="K10" s="54" t="s">
        <v>550</v>
      </c>
      <c r="L10" s="54" t="s">
        <v>551</v>
      </c>
      <c r="M10" s="54" t="s">
        <v>552</v>
      </c>
      <c r="N10" s="54" t="s">
        <v>553</v>
      </c>
      <c r="O10" s="54" t="s">
        <v>554</v>
      </c>
      <c r="P10" s="54" t="s">
        <v>555</v>
      </c>
      <c r="Q10" s="54" t="s">
        <v>556</v>
      </c>
      <c r="R10" s="54" t="s">
        <v>557</v>
      </c>
      <c r="S10" s="54" t="s">
        <v>558</v>
      </c>
      <c r="T10" s="54" t="s">
        <v>559</v>
      </c>
      <c r="U10" s="54" t="s">
        <v>560</v>
      </c>
      <c r="V10" s="54" t="s">
        <v>561</v>
      </c>
      <c r="W10" s="54" t="s">
        <v>562</v>
      </c>
      <c r="X10" s="54" t="s">
        <v>563</v>
      </c>
      <c r="Y10" s="54" t="s">
        <v>564</v>
      </c>
      <c r="Z10" s="54" t="s">
        <v>565</v>
      </c>
      <c r="AA10" s="54" t="s">
        <v>566</v>
      </c>
      <c r="AB10" s="54" t="s">
        <v>567</v>
      </c>
      <c r="AC10" s="54" t="s">
        <v>568</v>
      </c>
      <c r="AD10" s="54" t="s">
        <v>569</v>
      </c>
      <c r="AE10" s="54" t="s">
        <v>570</v>
      </c>
      <c r="AF10" s="54" t="s">
        <v>571</v>
      </c>
      <c r="AG10" s="55" t="s">
        <v>572</v>
      </c>
      <c r="AH10" s="55" t="s">
        <v>573</v>
      </c>
    </row>
    <row r="11" spans="1:34">
      <c r="A11" s="2">
        <v>0</v>
      </c>
    </row>
    <row r="12" spans="1:34">
      <c r="A12" s="2">
        <v>1</v>
      </c>
      <c r="B12" s="2" t="s">
        <v>7043</v>
      </c>
      <c r="C12" s="60" t="s">
        <v>7044</v>
      </c>
      <c r="D12" s="2" t="s">
        <v>927</v>
      </c>
      <c r="E12" s="2">
        <v>1</v>
      </c>
      <c r="F12" s="2">
        <v>1</v>
      </c>
      <c r="G12" s="2">
        <v>0</v>
      </c>
      <c r="H12" s="2">
        <v>0</v>
      </c>
      <c r="I12" s="2">
        <v>0</v>
      </c>
      <c r="J12" s="2">
        <v>0</v>
      </c>
      <c r="K12" s="2">
        <v>0</v>
      </c>
      <c r="L12" s="2">
        <v>1</v>
      </c>
      <c r="M12" s="2">
        <v>0</v>
      </c>
      <c r="N12" s="2" t="s">
        <v>7045</v>
      </c>
      <c r="O12" s="2">
        <v>17</v>
      </c>
      <c r="P12" s="2" t="s">
        <v>698</v>
      </c>
      <c r="Q12" s="2">
        <v>7</v>
      </c>
      <c r="R12" s="2" t="s">
        <v>927</v>
      </c>
      <c r="S12" s="2" t="s">
        <v>7039</v>
      </c>
      <c r="T12" s="2">
        <v>18.923349596271098</v>
      </c>
      <c r="U12" s="2" t="s">
        <v>217</v>
      </c>
      <c r="V12" s="2">
        <v>-99.237521137274797</v>
      </c>
      <c r="W12" s="2" t="s">
        <v>7046</v>
      </c>
      <c r="Y12" s="2" t="s">
        <v>3861</v>
      </c>
      <c r="Z12" s="2">
        <v>732</v>
      </c>
      <c r="AA12" s="2">
        <v>35</v>
      </c>
      <c r="AB12" s="2">
        <v>6</v>
      </c>
      <c r="AC12" s="2">
        <v>14</v>
      </c>
      <c r="AD12" s="2">
        <v>0</v>
      </c>
      <c r="AE12" s="2">
        <v>58</v>
      </c>
      <c r="AF12" s="2">
        <v>0</v>
      </c>
      <c r="AG12" s="2">
        <v>0</v>
      </c>
      <c r="AH12" s="2">
        <v>4</v>
      </c>
    </row>
  </sheetData>
  <mergeCells count="34">
    <mergeCell ref="N1:N3"/>
    <mergeCell ref="L2:M2"/>
    <mergeCell ref="A1:A3"/>
    <mergeCell ref="B1:B3"/>
    <mergeCell ref="C1:C3"/>
    <mergeCell ref="D1:D3"/>
    <mergeCell ref="E1:M1"/>
    <mergeCell ref="E2:E3"/>
    <mergeCell ref="F2:F3"/>
    <mergeCell ref="G2:G3"/>
    <mergeCell ref="H2:I2"/>
    <mergeCell ref="J2:K2"/>
    <mergeCell ref="O1:V1"/>
    <mergeCell ref="W1:W3"/>
    <mergeCell ref="X1:X3"/>
    <mergeCell ref="Y1:Y3"/>
    <mergeCell ref="Z1:AH1"/>
    <mergeCell ref="AC2:AC3"/>
    <mergeCell ref="O2:O3"/>
    <mergeCell ref="P2:P3"/>
    <mergeCell ref="Q2:Q3"/>
    <mergeCell ref="R2:R3"/>
    <mergeCell ref="S2:S3"/>
    <mergeCell ref="T2:T3"/>
    <mergeCell ref="U2:U3"/>
    <mergeCell ref="V2:V3"/>
    <mergeCell ref="Z2:Z3"/>
    <mergeCell ref="AA2:AA3"/>
    <mergeCell ref="AH2:AH3"/>
    <mergeCell ref="AB2:AB3"/>
    <mergeCell ref="AD2:AD3"/>
    <mergeCell ref="AE2:AE3"/>
    <mergeCell ref="AF2:AF3"/>
    <mergeCell ref="AG2:AG3"/>
  </mergeCells>
  <phoneticPr fontId="12" type="noConversion"/>
  <pageMargins left="0.7" right="0.7" top="0.75" bottom="0.75" header="0.3" footer="0.3"/>
  <pageSetup orientation="portrait" verticalDpi="0" r:id="rId1"/>
  <legacyDrawing r:id="rId2"/>
  <tableParts count="1">
    <tablePart r:id="rId3"/>
  </tableParts>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Hoja4"/>
  <dimension ref="A1:R377"/>
  <sheetViews>
    <sheetView workbookViewId="0">
      <selection activeCell="D4" sqref="D4"/>
    </sheetView>
  </sheetViews>
  <sheetFormatPr baseColWidth="10" defaultColWidth="11.42578125" defaultRowHeight="12.75"/>
  <cols>
    <col min="1" max="1" width="11.42578125" style="2"/>
    <col min="2" max="2" width="23.85546875" style="2" customWidth="1"/>
    <col min="3" max="4" width="20.140625" style="60" customWidth="1"/>
    <col min="5" max="12" width="20.140625" style="2" customWidth="1"/>
    <col min="13" max="13" width="20.140625" style="56" customWidth="1"/>
    <col min="14" max="16" width="20.140625" style="2" customWidth="1"/>
    <col min="17" max="17" width="15.28515625" style="2" bestFit="1" customWidth="1"/>
    <col min="18" max="16384" width="11.42578125" style="2"/>
  </cols>
  <sheetData>
    <row r="1" spans="1:18">
      <c r="A1" s="461" t="s">
        <v>228</v>
      </c>
      <c r="B1" s="464" t="s">
        <v>229</v>
      </c>
      <c r="C1" s="465"/>
      <c r="D1" s="466" t="s">
        <v>6</v>
      </c>
      <c r="E1" s="467"/>
      <c r="F1" s="467"/>
      <c r="G1" s="467"/>
      <c r="H1" s="467"/>
      <c r="I1" s="467"/>
      <c r="J1" s="467"/>
      <c r="K1" s="467"/>
      <c r="L1" s="467"/>
      <c r="M1" s="467"/>
      <c r="N1" s="467"/>
      <c r="O1" s="468"/>
      <c r="P1" s="462" t="s">
        <v>240</v>
      </c>
    </row>
    <row r="2" spans="1:18" ht="15" customHeight="1">
      <c r="A2" s="461"/>
      <c r="B2" s="469" t="s">
        <v>197</v>
      </c>
      <c r="C2" s="471" t="s">
        <v>198</v>
      </c>
      <c r="D2" s="471" t="s">
        <v>230</v>
      </c>
      <c r="E2" s="373" t="s">
        <v>231</v>
      </c>
      <c r="F2" s="474" t="s">
        <v>232</v>
      </c>
      <c r="G2" s="395" t="s">
        <v>233</v>
      </c>
      <c r="H2" s="396"/>
      <c r="I2" s="396"/>
      <c r="J2" s="396"/>
      <c r="K2" s="396"/>
      <c r="L2" s="397"/>
      <c r="M2" s="476" t="s">
        <v>236</v>
      </c>
      <c r="N2" s="382" t="s">
        <v>237</v>
      </c>
      <c r="O2" s="384"/>
      <c r="P2" s="453"/>
    </row>
    <row r="3" spans="1:18" ht="49.5" customHeight="1" thickBot="1">
      <c r="A3" s="461"/>
      <c r="B3" s="470"/>
      <c r="C3" s="472"/>
      <c r="D3" s="472"/>
      <c r="E3" s="473"/>
      <c r="F3" s="475"/>
      <c r="G3" s="6" t="s">
        <v>234</v>
      </c>
      <c r="H3" s="7" t="s">
        <v>224</v>
      </c>
      <c r="I3" s="7" t="s">
        <v>225</v>
      </c>
      <c r="J3" s="7" t="s">
        <v>20</v>
      </c>
      <c r="K3" s="7" t="s">
        <v>24</v>
      </c>
      <c r="L3" s="7" t="s">
        <v>235</v>
      </c>
      <c r="M3" s="477"/>
      <c r="N3" s="5" t="s">
        <v>238</v>
      </c>
      <c r="O3" s="5" t="s">
        <v>239</v>
      </c>
      <c r="P3" s="463"/>
    </row>
    <row r="4" spans="1:18">
      <c r="C4" s="2" t="str">
        <f>IF('T.1.0_audiencias'!E4="","",'T.1.0_audiencias'!E4)</f>
        <v>170071</v>
      </c>
      <c r="D4" s="2" t="str">
        <f>IF('T.1.0_audiencias'!E5="","",'T.1.0_audiencias'!E5)</f>
        <v>01/2021</v>
      </c>
      <c r="F4" s="2">
        <f>IF('T.1.0_audiencias'!E7="","",'T.1.0_audiencias'!E7)</f>
        <v>1</v>
      </c>
    </row>
    <row r="6" spans="1:18">
      <c r="C6" s="271" t="s">
        <v>543</v>
      </c>
      <c r="D6" s="271" t="s">
        <v>575</v>
      </c>
      <c r="E6" s="273" t="s">
        <v>7033</v>
      </c>
    </row>
    <row r="7" spans="1:18">
      <c r="C7" s="271" t="s">
        <v>7040</v>
      </c>
      <c r="D7" s="271" t="s">
        <v>7041</v>
      </c>
      <c r="E7" s="273">
        <v>1</v>
      </c>
    </row>
    <row r="10" spans="1:18">
      <c r="A10" s="54" t="s">
        <v>12703</v>
      </c>
      <c r="B10" s="53" t="s">
        <v>574</v>
      </c>
      <c r="C10" s="54" t="s">
        <v>542</v>
      </c>
      <c r="D10" s="59" t="s">
        <v>543</v>
      </c>
      <c r="E10" s="59" t="s">
        <v>575</v>
      </c>
      <c r="F10" s="54" t="s">
        <v>544</v>
      </c>
      <c r="G10" s="54" t="s">
        <v>7033</v>
      </c>
      <c r="H10" s="54" t="s">
        <v>546</v>
      </c>
      <c r="I10" s="54" t="s">
        <v>547</v>
      </c>
      <c r="J10" s="54" t="s">
        <v>548</v>
      </c>
      <c r="K10" s="54" t="s">
        <v>549</v>
      </c>
      <c r="L10" s="54" t="s">
        <v>550</v>
      </c>
      <c r="M10" s="54" t="s">
        <v>551</v>
      </c>
      <c r="N10" s="282" t="s">
        <v>552</v>
      </c>
      <c r="O10" s="54" t="s">
        <v>553</v>
      </c>
      <c r="P10" s="54" t="s">
        <v>554</v>
      </c>
      <c r="Q10" s="54" t="s">
        <v>555</v>
      </c>
      <c r="R10" s="54" t="s">
        <v>576</v>
      </c>
    </row>
    <row r="11" spans="1:18">
      <c r="B11" s="2">
        <v>0</v>
      </c>
      <c r="C11" s="2"/>
      <c r="E11" s="60"/>
      <c r="N11" s="56"/>
      <c r="O11" s="61"/>
      <c r="P11" s="61"/>
    </row>
    <row r="12" spans="1:18">
      <c r="B12" s="2">
        <v>1</v>
      </c>
      <c r="C12" s="2" t="s">
        <v>7043</v>
      </c>
      <c r="D12" s="60" t="s">
        <v>7044</v>
      </c>
      <c r="E12" s="60" t="s">
        <v>7047</v>
      </c>
      <c r="F12" s="2" t="s">
        <v>20</v>
      </c>
      <c r="G12" s="2">
        <v>1</v>
      </c>
      <c r="K12" s="2" t="s">
        <v>3846</v>
      </c>
      <c r="M12" s="287"/>
      <c r="N12" s="56">
        <v>44558</v>
      </c>
      <c r="O12" s="61" t="s">
        <v>7048</v>
      </c>
      <c r="P12" s="61" t="s">
        <v>7049</v>
      </c>
      <c r="Q12" s="2" t="s">
        <v>7050</v>
      </c>
      <c r="R12" s="2" t="s">
        <v>7051</v>
      </c>
    </row>
    <row r="13" spans="1:18">
      <c r="B13" s="2">
        <v>2</v>
      </c>
      <c r="C13" s="2" t="s">
        <v>7043</v>
      </c>
      <c r="D13" s="60" t="s">
        <v>7044</v>
      </c>
      <c r="E13" s="60" t="s">
        <v>7047</v>
      </c>
      <c r="F13" s="2" t="s">
        <v>20</v>
      </c>
      <c r="G13" s="2">
        <v>2</v>
      </c>
      <c r="K13" s="2" t="s">
        <v>3846</v>
      </c>
      <c r="M13" s="287"/>
      <c r="N13" s="56">
        <v>44568</v>
      </c>
      <c r="O13" s="61" t="s">
        <v>7048</v>
      </c>
      <c r="P13" s="61" t="s">
        <v>7049</v>
      </c>
      <c r="Q13" s="2" t="s">
        <v>7052</v>
      </c>
      <c r="R13" s="2" t="s">
        <v>7053</v>
      </c>
    </row>
    <row r="14" spans="1:18">
      <c r="B14" s="2">
        <v>3</v>
      </c>
      <c r="C14" s="2" t="s">
        <v>7043</v>
      </c>
      <c r="D14" s="60" t="s">
        <v>7044</v>
      </c>
      <c r="E14" s="60" t="s">
        <v>7054</v>
      </c>
      <c r="F14" s="2" t="s">
        <v>20</v>
      </c>
      <c r="G14" s="2">
        <v>1</v>
      </c>
      <c r="K14" s="2" t="s">
        <v>3846</v>
      </c>
      <c r="M14" s="287"/>
      <c r="N14" s="56">
        <v>44573</v>
      </c>
      <c r="O14" s="61" t="s">
        <v>7055</v>
      </c>
      <c r="P14" s="61" t="s">
        <v>7056</v>
      </c>
      <c r="Q14" s="2" t="s">
        <v>7052</v>
      </c>
      <c r="R14" s="2" t="s">
        <v>7057</v>
      </c>
    </row>
    <row r="15" spans="1:18">
      <c r="B15" s="2">
        <v>4</v>
      </c>
      <c r="C15" s="2" t="s">
        <v>7043</v>
      </c>
      <c r="D15" s="60" t="s">
        <v>7044</v>
      </c>
      <c r="E15" s="60" t="s">
        <v>7047</v>
      </c>
      <c r="F15" s="2" t="s">
        <v>20</v>
      </c>
      <c r="G15" s="2">
        <v>3</v>
      </c>
      <c r="K15" s="2" t="s">
        <v>3846</v>
      </c>
      <c r="M15" s="287"/>
      <c r="N15" s="56">
        <v>44589</v>
      </c>
      <c r="O15" s="61" t="s">
        <v>7048</v>
      </c>
      <c r="P15" s="61" t="s">
        <v>7058</v>
      </c>
      <c r="Q15" s="2" t="s">
        <v>7059</v>
      </c>
      <c r="R15" s="2" t="s">
        <v>7060</v>
      </c>
    </row>
    <row r="16" spans="1:18">
      <c r="B16" s="2">
        <v>5</v>
      </c>
      <c r="C16" s="2" t="s">
        <v>7043</v>
      </c>
      <c r="D16" s="60" t="s">
        <v>7044</v>
      </c>
      <c r="E16" s="60" t="s">
        <v>7054</v>
      </c>
      <c r="F16" s="2" t="s">
        <v>20</v>
      </c>
      <c r="G16" s="2">
        <v>2</v>
      </c>
      <c r="K16" s="2" t="s">
        <v>3846</v>
      </c>
      <c r="M16" s="287"/>
      <c r="N16" s="56">
        <v>44589</v>
      </c>
      <c r="O16" s="61" t="s">
        <v>7055</v>
      </c>
      <c r="P16" s="61" t="s">
        <v>7061</v>
      </c>
      <c r="Q16" s="2" t="s">
        <v>7059</v>
      </c>
      <c r="R16" s="2" t="s">
        <v>7062</v>
      </c>
    </row>
    <row r="17" spans="2:18">
      <c r="B17" s="2">
        <v>6</v>
      </c>
      <c r="C17" s="2" t="s">
        <v>7043</v>
      </c>
      <c r="D17" s="60" t="s">
        <v>7044</v>
      </c>
      <c r="E17" s="60" t="s">
        <v>7054</v>
      </c>
      <c r="F17" s="2" t="s">
        <v>20</v>
      </c>
      <c r="G17" s="2">
        <v>3</v>
      </c>
      <c r="K17" s="2" t="s">
        <v>3846</v>
      </c>
      <c r="M17" s="287"/>
      <c r="N17" s="56">
        <v>44603</v>
      </c>
      <c r="O17" s="61" t="s">
        <v>7048</v>
      </c>
      <c r="P17" s="61" t="s">
        <v>7063</v>
      </c>
      <c r="Q17" s="2" t="s">
        <v>7064</v>
      </c>
      <c r="R17" s="2" t="s">
        <v>7065</v>
      </c>
    </row>
    <row r="18" spans="2:18">
      <c r="B18" s="2">
        <v>7</v>
      </c>
      <c r="C18" s="2" t="s">
        <v>7043</v>
      </c>
      <c r="D18" s="60" t="s">
        <v>7044</v>
      </c>
      <c r="E18" s="60" t="s">
        <v>7066</v>
      </c>
      <c r="F18" s="2" t="s">
        <v>225</v>
      </c>
      <c r="G18" s="2">
        <v>1</v>
      </c>
      <c r="J18" s="2" t="s">
        <v>7067</v>
      </c>
      <c r="M18" s="287"/>
      <c r="N18" s="56">
        <v>44616</v>
      </c>
      <c r="O18" s="61" t="s">
        <v>7068</v>
      </c>
      <c r="P18" s="61" t="s">
        <v>7069</v>
      </c>
      <c r="Q18" s="2" t="s">
        <v>7070</v>
      </c>
      <c r="R18" s="2" t="s">
        <v>7071</v>
      </c>
    </row>
    <row r="19" spans="2:18">
      <c r="B19" s="2">
        <v>8</v>
      </c>
      <c r="C19" s="2" t="s">
        <v>7043</v>
      </c>
      <c r="D19" s="60" t="s">
        <v>7044</v>
      </c>
      <c r="E19" s="60" t="s">
        <v>7054</v>
      </c>
      <c r="F19" s="2" t="s">
        <v>20</v>
      </c>
      <c r="G19" s="2">
        <v>4</v>
      </c>
      <c r="K19" s="2" t="s">
        <v>3846</v>
      </c>
      <c r="M19" s="287"/>
      <c r="N19" s="56">
        <v>44617</v>
      </c>
      <c r="O19" s="61" t="s">
        <v>7048</v>
      </c>
      <c r="P19" s="61" t="s">
        <v>7072</v>
      </c>
      <c r="Q19" s="2" t="s">
        <v>7073</v>
      </c>
      <c r="R19" s="2" t="s">
        <v>7074</v>
      </c>
    </row>
    <row r="20" spans="2:18">
      <c r="B20" s="2">
        <v>9</v>
      </c>
      <c r="C20" s="2" t="s">
        <v>7043</v>
      </c>
      <c r="D20" s="60" t="s">
        <v>7044</v>
      </c>
      <c r="E20" s="60" t="s">
        <v>7047</v>
      </c>
      <c r="F20" s="2" t="s">
        <v>20</v>
      </c>
      <c r="G20" s="2">
        <v>4</v>
      </c>
      <c r="K20" s="2" t="s">
        <v>3846</v>
      </c>
      <c r="M20" s="287"/>
      <c r="N20" s="56">
        <v>44624</v>
      </c>
      <c r="O20" s="61" t="s">
        <v>7048</v>
      </c>
      <c r="P20" s="61" t="s">
        <v>7075</v>
      </c>
      <c r="Q20" s="2" t="s">
        <v>7076</v>
      </c>
      <c r="R20" s="2" t="s">
        <v>7077</v>
      </c>
    </row>
    <row r="21" spans="2:18">
      <c r="B21" s="2">
        <v>10</v>
      </c>
      <c r="C21" s="2" t="s">
        <v>7043</v>
      </c>
      <c r="D21" s="60" t="s">
        <v>7044</v>
      </c>
      <c r="E21" s="60" t="s">
        <v>7047</v>
      </c>
      <c r="F21" s="2" t="s">
        <v>20</v>
      </c>
      <c r="G21" s="2">
        <v>5</v>
      </c>
      <c r="K21" s="2" t="s">
        <v>3846</v>
      </c>
      <c r="M21" s="287"/>
      <c r="N21" s="56">
        <v>44627</v>
      </c>
      <c r="O21" s="61" t="s">
        <v>7078</v>
      </c>
      <c r="P21" s="61" t="s">
        <v>7079</v>
      </c>
      <c r="Q21" s="2" t="s">
        <v>7080</v>
      </c>
      <c r="R21" s="2" t="s">
        <v>7081</v>
      </c>
    </row>
    <row r="22" spans="2:18">
      <c r="B22" s="2">
        <v>11</v>
      </c>
      <c r="C22" s="2" t="s">
        <v>7043</v>
      </c>
      <c r="D22" s="60" t="s">
        <v>7044</v>
      </c>
      <c r="E22" s="60" t="s">
        <v>7047</v>
      </c>
      <c r="F22" s="2" t="s">
        <v>20</v>
      </c>
      <c r="G22" s="2">
        <v>6</v>
      </c>
      <c r="K22" s="2" t="s">
        <v>3846</v>
      </c>
      <c r="M22" s="287"/>
      <c r="N22" s="56">
        <v>44628</v>
      </c>
      <c r="O22" s="61" t="s">
        <v>7082</v>
      </c>
      <c r="P22" s="61" t="s">
        <v>7083</v>
      </c>
      <c r="Q22" s="2" t="s">
        <v>7084</v>
      </c>
      <c r="R22" s="2" t="s">
        <v>7085</v>
      </c>
    </row>
    <row r="23" spans="2:18">
      <c r="B23" s="2">
        <v>12</v>
      </c>
      <c r="C23" s="2" t="s">
        <v>7043</v>
      </c>
      <c r="D23" s="60" t="s">
        <v>7044</v>
      </c>
      <c r="E23" s="60" t="s">
        <v>7086</v>
      </c>
      <c r="F23" s="2" t="s">
        <v>223</v>
      </c>
      <c r="G23" s="2">
        <v>1</v>
      </c>
      <c r="H23" s="2" t="s">
        <v>3752</v>
      </c>
      <c r="M23" s="287"/>
      <c r="N23" s="56">
        <v>44630</v>
      </c>
      <c r="O23" s="61" t="s">
        <v>7048</v>
      </c>
      <c r="P23" s="61" t="s">
        <v>7087</v>
      </c>
      <c r="Q23" s="2" t="s">
        <v>7088</v>
      </c>
      <c r="R23" s="2" t="s">
        <v>7089</v>
      </c>
    </row>
    <row r="24" spans="2:18">
      <c r="B24" s="2">
        <v>13</v>
      </c>
      <c r="C24" s="2" t="s">
        <v>7043</v>
      </c>
      <c r="D24" s="60" t="s">
        <v>7044</v>
      </c>
      <c r="E24" s="60" t="s">
        <v>7090</v>
      </c>
      <c r="F24" s="2" t="s">
        <v>223</v>
      </c>
      <c r="G24" s="2">
        <v>1</v>
      </c>
      <c r="H24" s="2" t="s">
        <v>3799</v>
      </c>
      <c r="M24" s="287"/>
      <c r="N24" s="56">
        <v>44630</v>
      </c>
      <c r="O24" s="61" t="s">
        <v>7055</v>
      </c>
      <c r="P24" s="61" t="s">
        <v>7056</v>
      </c>
      <c r="Q24" s="2" t="s">
        <v>7091</v>
      </c>
      <c r="R24" s="2" t="s">
        <v>7092</v>
      </c>
    </row>
    <row r="25" spans="2:18">
      <c r="B25" s="2">
        <v>14</v>
      </c>
      <c r="C25" s="2" t="s">
        <v>7043</v>
      </c>
      <c r="D25" s="60" t="s">
        <v>7044</v>
      </c>
      <c r="E25" s="60" t="s">
        <v>7054</v>
      </c>
      <c r="F25" s="2" t="s">
        <v>20</v>
      </c>
      <c r="G25" s="2">
        <v>5</v>
      </c>
      <c r="K25" s="2" t="s">
        <v>3846</v>
      </c>
      <c r="M25" s="287"/>
      <c r="N25" s="56">
        <v>44631</v>
      </c>
      <c r="O25" s="61" t="s">
        <v>7093</v>
      </c>
      <c r="P25" s="61" t="s">
        <v>7094</v>
      </c>
      <c r="Q25" s="2" t="s">
        <v>7095</v>
      </c>
      <c r="R25" s="2" t="s">
        <v>7096</v>
      </c>
    </row>
    <row r="26" spans="2:18">
      <c r="B26" s="2">
        <v>15</v>
      </c>
      <c r="C26" s="2" t="s">
        <v>7043</v>
      </c>
      <c r="D26" s="60" t="s">
        <v>7044</v>
      </c>
      <c r="E26" s="60" t="s">
        <v>7097</v>
      </c>
      <c r="F26" s="2" t="s">
        <v>223</v>
      </c>
      <c r="G26" s="2">
        <v>1</v>
      </c>
      <c r="H26" s="2" t="s">
        <v>3752</v>
      </c>
      <c r="M26" s="287"/>
      <c r="N26" s="56">
        <v>44635</v>
      </c>
      <c r="O26" s="61" t="s">
        <v>7048</v>
      </c>
      <c r="P26" s="61" t="s">
        <v>7098</v>
      </c>
      <c r="Q26" s="2" t="s">
        <v>7099</v>
      </c>
      <c r="R26" s="2" t="s">
        <v>7100</v>
      </c>
    </row>
    <row r="27" spans="2:18">
      <c r="B27" s="2">
        <v>16</v>
      </c>
      <c r="C27" s="2" t="s">
        <v>7043</v>
      </c>
      <c r="D27" s="60" t="s">
        <v>7044</v>
      </c>
      <c r="E27" s="60" t="s">
        <v>7101</v>
      </c>
      <c r="F27" s="2" t="s">
        <v>223</v>
      </c>
      <c r="G27" s="2">
        <v>1</v>
      </c>
      <c r="H27" s="2" t="s">
        <v>7067</v>
      </c>
      <c r="M27" s="287"/>
      <c r="N27" s="56">
        <v>44637</v>
      </c>
      <c r="O27" s="61" t="s">
        <v>7048</v>
      </c>
      <c r="P27" s="61" t="s">
        <v>7102</v>
      </c>
      <c r="Q27" s="2" t="s">
        <v>7103</v>
      </c>
      <c r="R27" s="2" t="s">
        <v>7104</v>
      </c>
    </row>
    <row r="28" spans="2:18">
      <c r="B28" s="2">
        <v>17</v>
      </c>
      <c r="C28" s="2" t="s">
        <v>7043</v>
      </c>
      <c r="D28" s="60" t="s">
        <v>7044</v>
      </c>
      <c r="E28" s="60" t="s">
        <v>7105</v>
      </c>
      <c r="F28" s="2" t="s">
        <v>224</v>
      </c>
      <c r="G28" s="2">
        <v>1</v>
      </c>
      <c r="I28" s="2" t="s">
        <v>3799</v>
      </c>
      <c r="M28" s="287"/>
      <c r="N28" s="56">
        <v>44642</v>
      </c>
      <c r="O28" s="61" t="s">
        <v>7048</v>
      </c>
      <c r="P28" s="61" t="s">
        <v>7106</v>
      </c>
      <c r="Q28" s="2" t="s">
        <v>7107</v>
      </c>
      <c r="R28" s="2" t="s">
        <v>7108</v>
      </c>
    </row>
    <row r="29" spans="2:18">
      <c r="B29" s="2">
        <v>18</v>
      </c>
      <c r="C29" s="2" t="s">
        <v>7043</v>
      </c>
      <c r="D29" s="60" t="s">
        <v>7044</v>
      </c>
      <c r="E29" s="60" t="s">
        <v>7047</v>
      </c>
      <c r="F29" s="2" t="s">
        <v>20</v>
      </c>
      <c r="G29" s="2">
        <v>7</v>
      </c>
      <c r="K29" s="2" t="s">
        <v>3846</v>
      </c>
      <c r="M29" s="287"/>
      <c r="N29" s="56">
        <v>44645</v>
      </c>
      <c r="O29" s="61" t="s">
        <v>7048</v>
      </c>
      <c r="P29" s="61" t="s">
        <v>7109</v>
      </c>
      <c r="Q29" s="2" t="s">
        <v>7110</v>
      </c>
      <c r="R29" s="2" t="s">
        <v>7111</v>
      </c>
    </row>
    <row r="30" spans="2:18">
      <c r="B30" s="2">
        <v>19</v>
      </c>
      <c r="C30" s="2" t="s">
        <v>7043</v>
      </c>
      <c r="D30" s="60" t="s">
        <v>7044</v>
      </c>
      <c r="E30" s="60" t="s">
        <v>7112</v>
      </c>
      <c r="F30" s="2" t="s">
        <v>223</v>
      </c>
      <c r="G30" s="2">
        <v>1</v>
      </c>
      <c r="H30" s="2" t="s">
        <v>7067</v>
      </c>
      <c r="M30" s="287"/>
      <c r="N30" s="56">
        <v>44648</v>
      </c>
      <c r="O30" s="61" t="s">
        <v>7055</v>
      </c>
      <c r="P30" s="61" t="s">
        <v>7113</v>
      </c>
      <c r="Q30" s="2" t="s">
        <v>7114</v>
      </c>
      <c r="R30" s="2" t="s">
        <v>7115</v>
      </c>
    </row>
    <row r="31" spans="2:18">
      <c r="B31" s="2">
        <v>20</v>
      </c>
      <c r="C31" s="2" t="s">
        <v>7043</v>
      </c>
      <c r="D31" s="60" t="s">
        <v>7044</v>
      </c>
      <c r="E31" s="60" t="s">
        <v>7116</v>
      </c>
      <c r="F31" s="2" t="s">
        <v>223</v>
      </c>
      <c r="G31" s="2">
        <v>1</v>
      </c>
      <c r="H31" s="2" t="s">
        <v>3752</v>
      </c>
      <c r="M31" s="287"/>
      <c r="N31" s="56">
        <v>44680</v>
      </c>
      <c r="O31" s="61" t="s">
        <v>7048</v>
      </c>
      <c r="P31" s="61" t="s">
        <v>7117</v>
      </c>
      <c r="Q31" s="2" t="s">
        <v>7118</v>
      </c>
      <c r="R31" s="2" t="s">
        <v>7119</v>
      </c>
    </row>
    <row r="32" spans="2:18">
      <c r="B32" s="2">
        <v>21</v>
      </c>
      <c r="C32" s="2" t="s">
        <v>7043</v>
      </c>
      <c r="D32" s="60" t="s">
        <v>7044</v>
      </c>
      <c r="E32" s="60" t="s">
        <v>7120</v>
      </c>
      <c r="F32" s="2" t="s">
        <v>223</v>
      </c>
      <c r="G32" s="2">
        <v>1</v>
      </c>
      <c r="H32" s="2" t="s">
        <v>3752</v>
      </c>
      <c r="M32" s="287"/>
      <c r="N32" s="56">
        <v>44686</v>
      </c>
      <c r="O32" s="61" t="s">
        <v>7048</v>
      </c>
      <c r="P32" s="61" t="s">
        <v>7121</v>
      </c>
      <c r="Q32" s="2" t="s">
        <v>7122</v>
      </c>
      <c r="R32" s="2" t="s">
        <v>7123</v>
      </c>
    </row>
    <row r="33" spans="2:18">
      <c r="B33" s="2">
        <v>22</v>
      </c>
      <c r="C33" s="2" t="s">
        <v>7043</v>
      </c>
      <c r="D33" s="60" t="s">
        <v>7044</v>
      </c>
      <c r="E33" s="60" t="s">
        <v>7124</v>
      </c>
      <c r="F33" s="2" t="s">
        <v>223</v>
      </c>
      <c r="G33" s="2">
        <v>1</v>
      </c>
      <c r="H33" s="2" t="s">
        <v>3752</v>
      </c>
      <c r="M33" s="287"/>
      <c r="N33" s="56">
        <v>44690</v>
      </c>
      <c r="O33" s="61" t="s">
        <v>7048</v>
      </c>
      <c r="P33" s="61" t="s">
        <v>7125</v>
      </c>
      <c r="Q33" s="2" t="s">
        <v>7126</v>
      </c>
      <c r="R33" s="2" t="s">
        <v>7127</v>
      </c>
    </row>
    <row r="34" spans="2:18">
      <c r="B34" s="2">
        <v>23</v>
      </c>
      <c r="C34" s="2" t="s">
        <v>7043</v>
      </c>
      <c r="D34" s="60" t="s">
        <v>7044</v>
      </c>
      <c r="E34" s="60" t="s">
        <v>7128</v>
      </c>
      <c r="F34" s="2" t="s">
        <v>223</v>
      </c>
      <c r="G34" s="2">
        <v>1</v>
      </c>
      <c r="H34" s="2" t="s">
        <v>3752</v>
      </c>
      <c r="M34" s="287"/>
      <c r="N34" s="56">
        <v>44692</v>
      </c>
      <c r="O34" s="61" t="s">
        <v>7055</v>
      </c>
      <c r="P34" s="61" t="s">
        <v>7129</v>
      </c>
      <c r="Q34" s="2" t="s">
        <v>7130</v>
      </c>
      <c r="R34" s="2" t="s">
        <v>7131</v>
      </c>
    </row>
    <row r="35" spans="2:18">
      <c r="B35" s="2">
        <v>24</v>
      </c>
      <c r="C35" s="2" t="s">
        <v>7043</v>
      </c>
      <c r="D35" s="60" t="s">
        <v>7044</v>
      </c>
      <c r="E35" s="60" t="s">
        <v>7132</v>
      </c>
      <c r="F35" s="2" t="s">
        <v>223</v>
      </c>
      <c r="G35" s="2">
        <v>1</v>
      </c>
      <c r="H35" s="2" t="s">
        <v>3752</v>
      </c>
      <c r="M35" s="287"/>
      <c r="N35" s="56">
        <v>44699</v>
      </c>
      <c r="O35" s="61" t="s">
        <v>7133</v>
      </c>
      <c r="P35" s="61" t="s">
        <v>7134</v>
      </c>
      <c r="Q35" s="2" t="s">
        <v>7135</v>
      </c>
      <c r="R35" s="2" t="s">
        <v>7136</v>
      </c>
    </row>
    <row r="36" spans="2:18">
      <c r="B36" s="2">
        <v>25</v>
      </c>
      <c r="C36" s="2" t="s">
        <v>7043</v>
      </c>
      <c r="D36" s="60" t="s">
        <v>7044</v>
      </c>
      <c r="E36" s="60" t="s">
        <v>7137</v>
      </c>
      <c r="F36" s="2" t="s">
        <v>223</v>
      </c>
      <c r="G36" s="2">
        <v>1</v>
      </c>
      <c r="H36" s="2" t="s">
        <v>3752</v>
      </c>
      <c r="M36" s="287"/>
      <c r="N36" s="56">
        <v>44699</v>
      </c>
      <c r="O36" s="61" t="s">
        <v>7055</v>
      </c>
      <c r="P36" s="61" t="s">
        <v>7138</v>
      </c>
      <c r="Q36" s="2" t="s">
        <v>7139</v>
      </c>
      <c r="R36" s="2" t="s">
        <v>7140</v>
      </c>
    </row>
    <row r="37" spans="2:18">
      <c r="B37" s="2">
        <v>26</v>
      </c>
      <c r="C37" s="2" t="s">
        <v>7043</v>
      </c>
      <c r="D37" s="60" t="s">
        <v>7044</v>
      </c>
      <c r="E37" s="60" t="s">
        <v>7141</v>
      </c>
      <c r="F37" s="2" t="s">
        <v>223</v>
      </c>
      <c r="G37" s="2">
        <v>1</v>
      </c>
      <c r="H37" s="2" t="s">
        <v>3752</v>
      </c>
      <c r="M37" s="287"/>
      <c r="N37" s="56">
        <v>44694</v>
      </c>
      <c r="O37" s="61" t="s">
        <v>7048</v>
      </c>
      <c r="P37" s="61" t="s">
        <v>7142</v>
      </c>
      <c r="Q37" s="2" t="s">
        <v>7139</v>
      </c>
      <c r="R37" s="2" t="s">
        <v>7143</v>
      </c>
    </row>
    <row r="38" spans="2:18">
      <c r="B38" s="2">
        <v>27</v>
      </c>
      <c r="C38" s="2" t="s">
        <v>7043</v>
      </c>
      <c r="D38" s="60" t="s">
        <v>7044</v>
      </c>
      <c r="E38" s="60" t="s">
        <v>7144</v>
      </c>
      <c r="F38" s="2" t="s">
        <v>223</v>
      </c>
      <c r="G38" s="2">
        <v>1</v>
      </c>
      <c r="H38" s="2" t="s">
        <v>3752</v>
      </c>
      <c r="M38" s="287"/>
      <c r="N38" s="56">
        <v>44692</v>
      </c>
      <c r="O38" s="61" t="s">
        <v>7048</v>
      </c>
      <c r="P38" s="61" t="s">
        <v>7145</v>
      </c>
      <c r="Q38" s="2" t="s">
        <v>7146</v>
      </c>
      <c r="R38" s="2" t="s">
        <v>7147</v>
      </c>
    </row>
    <row r="39" spans="2:18">
      <c r="B39" s="2">
        <v>28</v>
      </c>
      <c r="C39" s="2" t="s">
        <v>7043</v>
      </c>
      <c r="D39" s="60" t="s">
        <v>7044</v>
      </c>
      <c r="E39" s="60" t="s">
        <v>7148</v>
      </c>
      <c r="F39" s="2" t="s">
        <v>223</v>
      </c>
      <c r="G39" s="2">
        <v>1</v>
      </c>
      <c r="H39" s="2" t="s">
        <v>3752</v>
      </c>
      <c r="M39" s="287"/>
      <c r="N39" s="56">
        <v>44698</v>
      </c>
      <c r="O39" s="61" t="s">
        <v>7093</v>
      </c>
      <c r="P39" s="61" t="s">
        <v>7055</v>
      </c>
      <c r="Q39" s="2" t="s">
        <v>7149</v>
      </c>
      <c r="R39" s="2" t="s">
        <v>7150</v>
      </c>
    </row>
    <row r="40" spans="2:18">
      <c r="B40" s="2">
        <v>29</v>
      </c>
      <c r="C40" s="2" t="s">
        <v>7043</v>
      </c>
      <c r="D40" s="60" t="s">
        <v>7044</v>
      </c>
      <c r="E40" s="60" t="s">
        <v>7124</v>
      </c>
      <c r="F40" s="2" t="s">
        <v>223</v>
      </c>
      <c r="G40" s="2">
        <v>2</v>
      </c>
      <c r="H40" s="2" t="s">
        <v>3752</v>
      </c>
      <c r="M40" s="287"/>
      <c r="N40" s="56">
        <v>44706</v>
      </c>
      <c r="O40" s="61" t="s">
        <v>7055</v>
      </c>
      <c r="P40" s="61" t="s">
        <v>7151</v>
      </c>
      <c r="Q40" s="2" t="s">
        <v>7152</v>
      </c>
      <c r="R40" s="2" t="s">
        <v>7153</v>
      </c>
    </row>
    <row r="41" spans="2:18">
      <c r="B41" s="2">
        <v>30</v>
      </c>
      <c r="C41" s="2" t="s">
        <v>7043</v>
      </c>
      <c r="D41" s="60" t="s">
        <v>7044</v>
      </c>
      <c r="E41" s="60" t="s">
        <v>7154</v>
      </c>
      <c r="F41" s="2" t="s">
        <v>223</v>
      </c>
      <c r="G41" s="2">
        <v>1</v>
      </c>
      <c r="H41" s="2" t="s">
        <v>3752</v>
      </c>
      <c r="M41" s="287"/>
      <c r="N41" s="56">
        <v>44687</v>
      </c>
      <c r="O41" s="61" t="s">
        <v>7048</v>
      </c>
      <c r="P41" s="61" t="s">
        <v>7142</v>
      </c>
      <c r="Q41" s="2" t="s">
        <v>7155</v>
      </c>
      <c r="R41" s="2" t="s">
        <v>7156</v>
      </c>
    </row>
    <row r="42" spans="2:18">
      <c r="B42" s="2">
        <v>31</v>
      </c>
      <c r="C42" s="2" t="s">
        <v>7043</v>
      </c>
      <c r="D42" s="60" t="s">
        <v>7044</v>
      </c>
      <c r="E42" s="60" t="s">
        <v>7157</v>
      </c>
      <c r="F42" s="2" t="s">
        <v>223</v>
      </c>
      <c r="G42" s="2">
        <v>1</v>
      </c>
      <c r="H42" s="2" t="s">
        <v>3799</v>
      </c>
      <c r="M42" s="287"/>
      <c r="N42" s="56">
        <v>44705</v>
      </c>
      <c r="O42" s="61" t="s">
        <v>7158</v>
      </c>
      <c r="P42" s="61" t="s">
        <v>7159</v>
      </c>
      <c r="R42" s="2" t="s">
        <v>7160</v>
      </c>
    </row>
    <row r="43" spans="2:18">
      <c r="B43" s="2">
        <v>32</v>
      </c>
      <c r="C43" s="2" t="s">
        <v>7043</v>
      </c>
      <c r="D43" s="60" t="s">
        <v>7044</v>
      </c>
      <c r="E43" s="60" t="s">
        <v>7157</v>
      </c>
      <c r="F43" s="2" t="s">
        <v>223</v>
      </c>
      <c r="G43" s="2">
        <v>2</v>
      </c>
      <c r="H43" s="2" t="s">
        <v>3799</v>
      </c>
      <c r="M43" s="287"/>
      <c r="N43" s="56">
        <v>44685</v>
      </c>
      <c r="O43" s="61" t="s">
        <v>7068</v>
      </c>
      <c r="P43" s="61" t="s">
        <v>7161</v>
      </c>
      <c r="R43" s="2" t="s">
        <v>7162</v>
      </c>
    </row>
    <row r="44" spans="2:18">
      <c r="B44" s="2">
        <v>33</v>
      </c>
      <c r="C44" s="2" t="s">
        <v>7043</v>
      </c>
      <c r="D44" s="60" t="s">
        <v>7044</v>
      </c>
      <c r="E44" s="60" t="s">
        <v>7097</v>
      </c>
      <c r="F44" s="2" t="s">
        <v>223</v>
      </c>
      <c r="G44" s="2">
        <v>2</v>
      </c>
      <c r="H44" s="2" t="s">
        <v>3799</v>
      </c>
      <c r="M44" s="287"/>
      <c r="N44" s="56">
        <v>44700</v>
      </c>
      <c r="O44" s="61" t="s">
        <v>7068</v>
      </c>
      <c r="P44" s="61" t="s">
        <v>7121</v>
      </c>
      <c r="R44" s="2" t="s">
        <v>7163</v>
      </c>
    </row>
    <row r="45" spans="2:18">
      <c r="B45" s="2">
        <v>34</v>
      </c>
      <c r="C45" s="2" t="s">
        <v>7043</v>
      </c>
      <c r="D45" s="60" t="s">
        <v>7044</v>
      </c>
      <c r="E45" s="60" t="s">
        <v>7047</v>
      </c>
      <c r="F45" s="2" t="s">
        <v>20</v>
      </c>
      <c r="G45" s="2">
        <v>8</v>
      </c>
      <c r="M45" s="287"/>
      <c r="N45" s="56">
        <v>44660</v>
      </c>
      <c r="O45" s="61" t="s">
        <v>7164</v>
      </c>
      <c r="P45" s="61" t="s">
        <v>7165</v>
      </c>
      <c r="R45" s="2" t="s">
        <v>7166</v>
      </c>
    </row>
    <row r="46" spans="2:18">
      <c r="B46" s="2">
        <v>35</v>
      </c>
      <c r="C46" s="2" t="s">
        <v>7043</v>
      </c>
      <c r="D46" s="60" t="s">
        <v>7044</v>
      </c>
      <c r="E46" s="60" t="s">
        <v>7167</v>
      </c>
      <c r="F46" s="2" t="s">
        <v>223</v>
      </c>
      <c r="G46" s="2">
        <v>1</v>
      </c>
      <c r="H46" s="2" t="s">
        <v>3752</v>
      </c>
      <c r="M46" s="287"/>
      <c r="N46" s="56">
        <v>44708</v>
      </c>
      <c r="O46" s="61" t="s">
        <v>7158</v>
      </c>
      <c r="P46" s="61" t="s">
        <v>7168</v>
      </c>
      <c r="R46" s="2" t="s">
        <v>7169</v>
      </c>
    </row>
    <row r="47" spans="2:18">
      <c r="B47" s="2">
        <v>36</v>
      </c>
      <c r="C47" s="2" t="s">
        <v>7043</v>
      </c>
      <c r="D47" s="60" t="s">
        <v>7044</v>
      </c>
      <c r="E47" s="60" t="s">
        <v>7170</v>
      </c>
      <c r="F47" s="2" t="s">
        <v>223</v>
      </c>
      <c r="G47" s="2">
        <v>1</v>
      </c>
      <c r="H47" s="2" t="s">
        <v>3752</v>
      </c>
      <c r="M47" s="287"/>
      <c r="N47" s="56">
        <v>44699</v>
      </c>
      <c r="O47" s="61" t="s">
        <v>7048</v>
      </c>
      <c r="P47" s="61" t="s">
        <v>7171</v>
      </c>
      <c r="R47" s="2" t="s">
        <v>7172</v>
      </c>
    </row>
    <row r="48" spans="2:18">
      <c r="B48" s="2">
        <v>37</v>
      </c>
      <c r="C48" s="2" t="s">
        <v>7043</v>
      </c>
      <c r="D48" s="60" t="s">
        <v>7044</v>
      </c>
      <c r="E48" s="60" t="s">
        <v>7173</v>
      </c>
      <c r="F48" s="2" t="s">
        <v>223</v>
      </c>
      <c r="G48" s="2">
        <v>1</v>
      </c>
      <c r="H48" s="2" t="s">
        <v>3799</v>
      </c>
      <c r="M48" s="287"/>
      <c r="N48" s="56">
        <v>44706</v>
      </c>
      <c r="O48" s="61" t="s">
        <v>7068</v>
      </c>
      <c r="P48" s="61" t="s">
        <v>7174</v>
      </c>
      <c r="R48" s="2" t="s">
        <v>7175</v>
      </c>
    </row>
    <row r="49" spans="2:18">
      <c r="B49" s="2">
        <v>38</v>
      </c>
      <c r="C49" s="2" t="s">
        <v>7043</v>
      </c>
      <c r="D49" s="60" t="s">
        <v>7044</v>
      </c>
      <c r="E49" s="60" t="s">
        <v>7176</v>
      </c>
      <c r="F49" s="2" t="s">
        <v>223</v>
      </c>
      <c r="G49" s="2">
        <v>1</v>
      </c>
      <c r="H49" s="2" t="s">
        <v>3799</v>
      </c>
      <c r="M49" s="287"/>
      <c r="N49" s="56">
        <v>44714</v>
      </c>
      <c r="O49" s="61" t="s">
        <v>7048</v>
      </c>
      <c r="P49" s="61" t="s">
        <v>7177</v>
      </c>
      <c r="R49" s="2" t="s">
        <v>7178</v>
      </c>
    </row>
    <row r="50" spans="2:18">
      <c r="B50" s="2">
        <v>39</v>
      </c>
      <c r="C50" s="2" t="s">
        <v>7043</v>
      </c>
      <c r="D50" s="60" t="s">
        <v>7044</v>
      </c>
      <c r="E50" s="60" t="s">
        <v>7179</v>
      </c>
      <c r="F50" s="2" t="s">
        <v>223</v>
      </c>
      <c r="G50" s="2">
        <v>1</v>
      </c>
      <c r="H50" s="2" t="s">
        <v>3752</v>
      </c>
      <c r="M50" s="287"/>
      <c r="N50" s="56">
        <v>44701</v>
      </c>
      <c r="O50" s="61" t="s">
        <v>7093</v>
      </c>
      <c r="P50" s="61"/>
      <c r="R50" s="2" t="s">
        <v>7180</v>
      </c>
    </row>
    <row r="51" spans="2:18">
      <c r="B51" s="2">
        <v>40</v>
      </c>
      <c r="C51" s="2" t="s">
        <v>7043</v>
      </c>
      <c r="D51" s="60" t="s">
        <v>7044</v>
      </c>
      <c r="E51" s="60" t="s">
        <v>7181</v>
      </c>
      <c r="F51" s="2" t="s">
        <v>223</v>
      </c>
      <c r="G51" s="2">
        <v>1</v>
      </c>
      <c r="H51" s="2" t="s">
        <v>3799</v>
      </c>
      <c r="M51" s="287"/>
      <c r="N51" s="56">
        <v>44704</v>
      </c>
      <c r="O51" s="61" t="s">
        <v>7158</v>
      </c>
      <c r="P51" s="61" t="s">
        <v>7182</v>
      </c>
      <c r="R51" s="2" t="s">
        <v>7183</v>
      </c>
    </row>
    <row r="52" spans="2:18">
      <c r="B52" s="2">
        <v>41</v>
      </c>
      <c r="C52" s="2" t="s">
        <v>7043</v>
      </c>
      <c r="D52" s="60" t="s">
        <v>7044</v>
      </c>
      <c r="E52" s="60" t="s">
        <v>7184</v>
      </c>
      <c r="F52" s="2" t="s">
        <v>223</v>
      </c>
      <c r="G52" s="2">
        <v>1</v>
      </c>
      <c r="H52" s="2" t="s">
        <v>3799</v>
      </c>
      <c r="M52" s="287"/>
      <c r="N52" s="56">
        <v>44705</v>
      </c>
      <c r="O52" s="61" t="s">
        <v>7068</v>
      </c>
      <c r="P52" s="61" t="s">
        <v>7048</v>
      </c>
      <c r="R52" s="2" t="s">
        <v>7185</v>
      </c>
    </row>
    <row r="53" spans="2:18">
      <c r="B53" s="2">
        <v>42</v>
      </c>
      <c r="C53" s="2" t="s">
        <v>7043</v>
      </c>
      <c r="D53" s="60" t="s">
        <v>7044</v>
      </c>
      <c r="E53" s="60" t="s">
        <v>7186</v>
      </c>
      <c r="F53" s="2" t="s">
        <v>223</v>
      </c>
      <c r="G53" s="2">
        <v>1</v>
      </c>
      <c r="H53" s="2" t="s">
        <v>3752</v>
      </c>
      <c r="M53" s="287"/>
      <c r="N53" s="56">
        <v>44694</v>
      </c>
      <c r="O53" s="61" t="s">
        <v>7055</v>
      </c>
      <c r="P53" s="61" t="s">
        <v>7187</v>
      </c>
      <c r="R53" s="2" t="s">
        <v>7188</v>
      </c>
    </row>
    <row r="54" spans="2:18">
      <c r="B54" s="2">
        <v>43</v>
      </c>
      <c r="C54" s="2" t="s">
        <v>7043</v>
      </c>
      <c r="D54" s="60" t="s">
        <v>7044</v>
      </c>
      <c r="E54" s="60" t="s">
        <v>7154</v>
      </c>
      <c r="F54" s="2" t="s">
        <v>223</v>
      </c>
      <c r="G54" s="2">
        <v>2</v>
      </c>
      <c r="H54" s="2" t="s">
        <v>3752</v>
      </c>
      <c r="M54" s="287"/>
      <c r="N54" s="56">
        <v>44687</v>
      </c>
      <c r="O54" s="61" t="s">
        <v>7048</v>
      </c>
      <c r="P54" s="61" t="s">
        <v>7142</v>
      </c>
      <c r="R54" s="2" t="s">
        <v>7189</v>
      </c>
    </row>
    <row r="55" spans="2:18">
      <c r="B55" s="2">
        <v>44</v>
      </c>
      <c r="C55" s="2" t="s">
        <v>7043</v>
      </c>
      <c r="D55" s="60" t="s">
        <v>7044</v>
      </c>
      <c r="E55" s="60" t="s">
        <v>7190</v>
      </c>
      <c r="F55" s="2" t="s">
        <v>223</v>
      </c>
      <c r="G55" s="2">
        <v>1</v>
      </c>
      <c r="H55" s="2" t="s">
        <v>3752</v>
      </c>
      <c r="M55" s="287"/>
      <c r="N55" s="56">
        <v>44697</v>
      </c>
      <c r="O55" s="61" t="s">
        <v>7055</v>
      </c>
      <c r="P55" s="61" t="s">
        <v>7191</v>
      </c>
      <c r="R55" s="2" t="s">
        <v>7192</v>
      </c>
    </row>
    <row r="56" spans="2:18">
      <c r="B56" s="2">
        <v>45</v>
      </c>
      <c r="C56" s="2" t="s">
        <v>7043</v>
      </c>
      <c r="D56" s="60" t="s">
        <v>7044</v>
      </c>
      <c r="E56" s="60" t="s">
        <v>7193</v>
      </c>
      <c r="F56" s="2" t="s">
        <v>223</v>
      </c>
      <c r="G56" s="2">
        <v>1</v>
      </c>
      <c r="H56" s="2" t="s">
        <v>3752</v>
      </c>
      <c r="M56" s="287"/>
      <c r="N56" s="56">
        <v>44697</v>
      </c>
      <c r="O56" s="61" t="s">
        <v>7048</v>
      </c>
      <c r="P56" s="61" t="s">
        <v>7194</v>
      </c>
      <c r="R56" s="2" t="s">
        <v>7195</v>
      </c>
    </row>
    <row r="57" spans="2:18">
      <c r="B57" s="2">
        <v>46</v>
      </c>
      <c r="C57" s="2" t="s">
        <v>7043</v>
      </c>
      <c r="D57" s="60" t="s">
        <v>7044</v>
      </c>
      <c r="E57" s="60" t="s">
        <v>7196</v>
      </c>
      <c r="F57" s="2" t="s">
        <v>223</v>
      </c>
      <c r="G57" s="2">
        <v>1</v>
      </c>
      <c r="H57" s="2" t="s">
        <v>3752</v>
      </c>
      <c r="M57" s="287"/>
      <c r="N57" s="56">
        <v>44708</v>
      </c>
      <c r="O57" s="61" t="s">
        <v>7068</v>
      </c>
      <c r="P57" s="61" t="s">
        <v>7197</v>
      </c>
      <c r="R57" s="2" t="s">
        <v>7198</v>
      </c>
    </row>
    <row r="58" spans="2:18">
      <c r="B58" s="2">
        <v>47</v>
      </c>
      <c r="C58" s="2" t="s">
        <v>7043</v>
      </c>
      <c r="D58" s="60" t="s">
        <v>7044</v>
      </c>
      <c r="E58" s="60" t="s">
        <v>7199</v>
      </c>
      <c r="F58" s="2" t="s">
        <v>223</v>
      </c>
      <c r="G58" s="2">
        <v>1</v>
      </c>
      <c r="H58" s="2" t="s">
        <v>3752</v>
      </c>
      <c r="M58" s="287"/>
      <c r="N58" s="56">
        <v>44708</v>
      </c>
      <c r="O58" s="61" t="s">
        <v>7200</v>
      </c>
      <c r="P58" s="61" t="s">
        <v>7182</v>
      </c>
      <c r="R58" s="2" t="s">
        <v>7201</v>
      </c>
    </row>
    <row r="59" spans="2:18">
      <c r="B59" s="2">
        <v>48</v>
      </c>
      <c r="C59" s="2" t="s">
        <v>7043</v>
      </c>
      <c r="D59" s="60" t="s">
        <v>7044</v>
      </c>
      <c r="E59" s="60" t="s">
        <v>7202</v>
      </c>
      <c r="F59" s="2" t="s">
        <v>223</v>
      </c>
      <c r="G59" s="2">
        <v>1</v>
      </c>
      <c r="H59" s="2" t="s">
        <v>3752</v>
      </c>
      <c r="M59" s="287"/>
      <c r="N59" s="56">
        <v>44713</v>
      </c>
      <c r="O59" s="61" t="s">
        <v>7158</v>
      </c>
      <c r="P59" s="61" t="s">
        <v>7203</v>
      </c>
      <c r="R59" s="2" t="s">
        <v>7204</v>
      </c>
    </row>
    <row r="60" spans="2:18">
      <c r="B60" s="2">
        <v>49</v>
      </c>
      <c r="C60" s="2" t="s">
        <v>7043</v>
      </c>
      <c r="D60" s="60" t="s">
        <v>7044</v>
      </c>
      <c r="E60" s="60" t="s">
        <v>7205</v>
      </c>
      <c r="F60" s="2" t="s">
        <v>223</v>
      </c>
      <c r="G60" s="2">
        <v>1</v>
      </c>
      <c r="H60" s="2" t="s">
        <v>3752</v>
      </c>
      <c r="M60" s="287"/>
      <c r="N60" s="56">
        <v>44713</v>
      </c>
      <c r="O60" s="61" t="s">
        <v>7068</v>
      </c>
      <c r="P60" s="61" t="s">
        <v>7117</v>
      </c>
      <c r="R60" s="2" t="s">
        <v>7206</v>
      </c>
    </row>
    <row r="61" spans="2:18">
      <c r="B61" s="2">
        <v>50</v>
      </c>
      <c r="C61" s="2" t="s">
        <v>7043</v>
      </c>
      <c r="D61" s="60" t="s">
        <v>7044</v>
      </c>
      <c r="E61" s="60" t="s">
        <v>7207</v>
      </c>
      <c r="F61" s="2" t="s">
        <v>223</v>
      </c>
      <c r="G61" s="2">
        <v>1</v>
      </c>
      <c r="H61" s="2" t="s">
        <v>3752</v>
      </c>
      <c r="M61" s="287"/>
      <c r="N61" s="56">
        <v>44720</v>
      </c>
      <c r="O61" s="61" t="s">
        <v>7158</v>
      </c>
      <c r="P61" s="61" t="s">
        <v>7208</v>
      </c>
      <c r="R61" s="2" t="s">
        <v>7209</v>
      </c>
    </row>
    <row r="62" spans="2:18">
      <c r="B62" s="2">
        <v>51</v>
      </c>
      <c r="C62" s="2" t="s">
        <v>7043</v>
      </c>
      <c r="D62" s="60" t="s">
        <v>7044</v>
      </c>
      <c r="E62" s="60" t="s">
        <v>7128</v>
      </c>
      <c r="F62" s="2" t="s">
        <v>223</v>
      </c>
      <c r="G62" s="2">
        <v>2</v>
      </c>
      <c r="H62" s="2" t="s">
        <v>3799</v>
      </c>
      <c r="M62" s="287"/>
      <c r="N62" s="56">
        <v>44733</v>
      </c>
      <c r="O62" s="61" t="s">
        <v>7068</v>
      </c>
      <c r="P62" s="61" t="s">
        <v>7210</v>
      </c>
      <c r="R62" s="2" t="s">
        <v>7211</v>
      </c>
    </row>
    <row r="63" spans="2:18">
      <c r="B63" s="2">
        <v>52</v>
      </c>
      <c r="C63" s="2" t="s">
        <v>7043</v>
      </c>
      <c r="D63" s="60" t="s">
        <v>7044</v>
      </c>
      <c r="E63" s="60" t="s">
        <v>7184</v>
      </c>
      <c r="F63" s="2" t="s">
        <v>223</v>
      </c>
      <c r="G63" s="2">
        <v>2</v>
      </c>
      <c r="H63" s="2" t="s">
        <v>3799</v>
      </c>
      <c r="M63" s="287"/>
      <c r="N63" s="56">
        <v>44727</v>
      </c>
      <c r="O63" s="61" t="s">
        <v>7200</v>
      </c>
      <c r="P63" s="61" t="s">
        <v>7212</v>
      </c>
      <c r="R63" s="2" t="s">
        <v>7213</v>
      </c>
    </row>
    <row r="64" spans="2:18">
      <c r="B64" s="2">
        <v>53</v>
      </c>
      <c r="C64" s="2" t="s">
        <v>7043</v>
      </c>
      <c r="D64" s="60" t="s">
        <v>7044</v>
      </c>
      <c r="E64" s="60" t="s">
        <v>7101</v>
      </c>
      <c r="F64" s="2" t="s">
        <v>223</v>
      </c>
      <c r="G64" s="2">
        <v>2</v>
      </c>
      <c r="H64" s="2" t="s">
        <v>3752</v>
      </c>
      <c r="M64" s="287"/>
      <c r="N64" s="56">
        <v>44736</v>
      </c>
      <c r="O64" s="61" t="s">
        <v>7214</v>
      </c>
      <c r="P64" s="61" t="s">
        <v>7117</v>
      </c>
      <c r="R64" s="2" t="s">
        <v>7215</v>
      </c>
    </row>
    <row r="65" spans="2:18">
      <c r="B65" s="2">
        <v>54</v>
      </c>
      <c r="C65" s="2" t="s">
        <v>7043</v>
      </c>
      <c r="D65" s="60" t="s">
        <v>7044</v>
      </c>
      <c r="E65" s="60" t="s">
        <v>7141</v>
      </c>
      <c r="F65" s="2" t="s">
        <v>223</v>
      </c>
      <c r="G65" s="2">
        <v>2</v>
      </c>
      <c r="H65" s="2" t="s">
        <v>3799</v>
      </c>
      <c r="M65" s="287"/>
      <c r="N65" s="56">
        <v>44747</v>
      </c>
      <c r="O65" s="61" t="s">
        <v>7068</v>
      </c>
      <c r="P65" s="61" t="s">
        <v>7216</v>
      </c>
      <c r="R65" s="2" t="s">
        <v>7217</v>
      </c>
    </row>
    <row r="66" spans="2:18">
      <c r="B66" s="2">
        <v>55</v>
      </c>
      <c r="C66" s="2" t="s">
        <v>7043</v>
      </c>
      <c r="D66" s="60" t="s">
        <v>7044</v>
      </c>
      <c r="E66" s="60" t="s">
        <v>7218</v>
      </c>
      <c r="F66" s="2" t="s">
        <v>223</v>
      </c>
      <c r="G66" s="2">
        <v>1</v>
      </c>
      <c r="H66" s="2" t="s">
        <v>3752</v>
      </c>
      <c r="M66" s="287"/>
      <c r="N66" s="56">
        <v>44739</v>
      </c>
      <c r="O66" s="61" t="s">
        <v>7068</v>
      </c>
      <c r="P66" s="61" t="s">
        <v>7219</v>
      </c>
      <c r="R66" s="2" t="s">
        <v>7220</v>
      </c>
    </row>
    <row r="67" spans="2:18">
      <c r="B67" s="2">
        <v>56</v>
      </c>
      <c r="C67" s="2" t="s">
        <v>7043</v>
      </c>
      <c r="D67" s="60" t="s">
        <v>7044</v>
      </c>
      <c r="E67" s="60" t="s">
        <v>7112</v>
      </c>
      <c r="F67" s="2" t="s">
        <v>223</v>
      </c>
      <c r="G67" s="2">
        <v>2</v>
      </c>
      <c r="H67" s="2" t="s">
        <v>3752</v>
      </c>
      <c r="M67" s="287"/>
      <c r="N67" s="56">
        <v>44748</v>
      </c>
      <c r="O67" s="61" t="s">
        <v>7068</v>
      </c>
      <c r="P67" s="61" t="s">
        <v>7161</v>
      </c>
      <c r="R67" s="2" t="s">
        <v>7221</v>
      </c>
    </row>
    <row r="68" spans="2:18">
      <c r="B68" s="2">
        <v>57</v>
      </c>
      <c r="C68" s="2" t="s">
        <v>7043</v>
      </c>
      <c r="D68" s="60" t="s">
        <v>7044</v>
      </c>
      <c r="E68" s="60" t="s">
        <v>7137</v>
      </c>
      <c r="F68" s="2" t="s">
        <v>223</v>
      </c>
      <c r="G68" s="2">
        <v>2</v>
      </c>
      <c r="H68" s="2" t="s">
        <v>3799</v>
      </c>
      <c r="M68" s="287"/>
      <c r="N68" s="56">
        <v>44747</v>
      </c>
      <c r="O68" s="61" t="s">
        <v>7093</v>
      </c>
      <c r="P68" s="61" t="s">
        <v>7222</v>
      </c>
      <c r="R68" s="2" t="s">
        <v>7223</v>
      </c>
    </row>
    <row r="69" spans="2:18">
      <c r="B69" s="2">
        <v>58</v>
      </c>
      <c r="C69" s="2" t="s">
        <v>7043</v>
      </c>
      <c r="D69" s="60" t="s">
        <v>7044</v>
      </c>
      <c r="E69" s="60" t="s">
        <v>7224</v>
      </c>
      <c r="F69" s="2" t="s">
        <v>223</v>
      </c>
      <c r="G69" s="2">
        <v>1</v>
      </c>
      <c r="H69" s="2" t="s">
        <v>3799</v>
      </c>
      <c r="M69" s="287"/>
      <c r="N69" s="56">
        <v>44750</v>
      </c>
      <c r="O69" s="61" t="s">
        <v>7068</v>
      </c>
      <c r="P69" s="61" t="s">
        <v>7225</v>
      </c>
      <c r="R69" s="2" t="s">
        <v>7226</v>
      </c>
    </row>
    <row r="70" spans="2:18">
      <c r="B70" s="2">
        <v>59</v>
      </c>
      <c r="C70" s="2" t="s">
        <v>7043</v>
      </c>
      <c r="D70" s="60" t="s">
        <v>7044</v>
      </c>
      <c r="E70" s="60" t="s">
        <v>7101</v>
      </c>
      <c r="F70" s="2" t="s">
        <v>223</v>
      </c>
      <c r="G70" s="2">
        <v>3</v>
      </c>
      <c r="H70" s="2" t="s">
        <v>3799</v>
      </c>
      <c r="M70" s="287"/>
      <c r="N70" s="56">
        <v>44756</v>
      </c>
      <c r="O70" s="61" t="s">
        <v>7068</v>
      </c>
      <c r="P70" s="61" t="s">
        <v>7227</v>
      </c>
      <c r="R70" s="2" t="s">
        <v>7228</v>
      </c>
    </row>
    <row r="71" spans="2:18">
      <c r="B71" s="2">
        <v>60</v>
      </c>
      <c r="C71" s="2" t="s">
        <v>7043</v>
      </c>
      <c r="D71" s="60" t="s">
        <v>7044</v>
      </c>
      <c r="E71" s="60" t="s">
        <v>7229</v>
      </c>
      <c r="F71" s="2" t="s">
        <v>223</v>
      </c>
      <c r="G71" s="2">
        <v>1</v>
      </c>
      <c r="H71" s="2" t="s">
        <v>3752</v>
      </c>
      <c r="M71" s="287"/>
      <c r="N71" s="56">
        <v>44788</v>
      </c>
      <c r="O71" s="61" t="s">
        <v>7055</v>
      </c>
      <c r="P71" s="61" t="s">
        <v>7230</v>
      </c>
      <c r="R71" s="2" t="s">
        <v>7231</v>
      </c>
    </row>
    <row r="72" spans="2:18">
      <c r="B72" s="2">
        <v>61</v>
      </c>
      <c r="C72" s="2" t="s">
        <v>7043</v>
      </c>
      <c r="D72" s="60" t="s">
        <v>7044</v>
      </c>
      <c r="E72" s="60" t="s">
        <v>7232</v>
      </c>
      <c r="F72" s="2" t="s">
        <v>223</v>
      </c>
      <c r="G72" s="2">
        <v>1</v>
      </c>
      <c r="H72" s="2" t="s">
        <v>3752</v>
      </c>
      <c r="M72" s="287"/>
      <c r="N72" s="56">
        <v>44792</v>
      </c>
      <c r="O72" s="61" t="s">
        <v>7055</v>
      </c>
      <c r="P72" s="61" t="s">
        <v>7233</v>
      </c>
      <c r="R72" s="2" t="s">
        <v>7234</v>
      </c>
    </row>
    <row r="73" spans="2:18">
      <c r="B73" s="2">
        <v>62</v>
      </c>
      <c r="C73" s="2" t="s">
        <v>7043</v>
      </c>
      <c r="D73" s="60" t="s">
        <v>7044</v>
      </c>
      <c r="E73" s="60" t="s">
        <v>7235</v>
      </c>
      <c r="F73" s="2" t="s">
        <v>223</v>
      </c>
      <c r="G73" s="2">
        <v>1</v>
      </c>
      <c r="H73" s="2" t="s">
        <v>3752</v>
      </c>
      <c r="M73" s="287"/>
      <c r="N73" s="56">
        <v>44797</v>
      </c>
      <c r="O73" s="61" t="s">
        <v>7068</v>
      </c>
      <c r="P73" s="61" t="s">
        <v>7094</v>
      </c>
      <c r="R73" s="2" t="s">
        <v>7236</v>
      </c>
    </row>
    <row r="74" spans="2:18">
      <c r="B74" s="2">
        <v>63</v>
      </c>
      <c r="C74" s="2" t="s">
        <v>7043</v>
      </c>
      <c r="D74" s="60" t="s">
        <v>7044</v>
      </c>
      <c r="E74" s="60" t="s">
        <v>7237</v>
      </c>
      <c r="F74" s="2" t="s">
        <v>223</v>
      </c>
      <c r="G74" s="2">
        <v>1</v>
      </c>
      <c r="H74" s="2" t="s">
        <v>3752</v>
      </c>
      <c r="M74" s="287"/>
      <c r="N74" s="56">
        <v>44788</v>
      </c>
      <c r="O74" s="61" t="s">
        <v>7068</v>
      </c>
      <c r="P74" s="61" t="s">
        <v>7208</v>
      </c>
      <c r="R74" s="2" t="s">
        <v>7238</v>
      </c>
    </row>
    <row r="75" spans="2:18">
      <c r="B75" s="2">
        <v>64</v>
      </c>
      <c r="C75" s="2" t="s">
        <v>7043</v>
      </c>
      <c r="D75" s="60" t="s">
        <v>7044</v>
      </c>
      <c r="E75" s="60" t="s">
        <v>7239</v>
      </c>
      <c r="F75" s="2" t="s">
        <v>20</v>
      </c>
      <c r="G75" s="2">
        <v>1</v>
      </c>
      <c r="K75" s="2" t="s">
        <v>3846</v>
      </c>
      <c r="M75" s="287"/>
      <c r="N75" s="56">
        <v>44799</v>
      </c>
      <c r="O75" s="61" t="s">
        <v>7240</v>
      </c>
      <c r="P75" s="61" t="s">
        <v>7241</v>
      </c>
      <c r="R75" s="2" t="s">
        <v>7242</v>
      </c>
    </row>
    <row r="76" spans="2:18">
      <c r="B76" s="2">
        <v>65</v>
      </c>
      <c r="C76" s="2" t="s">
        <v>7043</v>
      </c>
      <c r="D76" s="60" t="s">
        <v>7044</v>
      </c>
      <c r="E76" s="60" t="s">
        <v>7243</v>
      </c>
      <c r="F76" s="2" t="s">
        <v>223</v>
      </c>
      <c r="G76" s="2">
        <v>1</v>
      </c>
      <c r="H76" s="2" t="s">
        <v>3752</v>
      </c>
      <c r="M76" s="287"/>
      <c r="N76" s="56">
        <v>44746</v>
      </c>
      <c r="O76" s="61" t="s">
        <v>7055</v>
      </c>
      <c r="P76" s="61" t="s">
        <v>7244</v>
      </c>
      <c r="R76" s="2" t="s">
        <v>7245</v>
      </c>
    </row>
    <row r="77" spans="2:18">
      <c r="B77" s="2">
        <v>66</v>
      </c>
      <c r="C77" s="2" t="s">
        <v>7043</v>
      </c>
      <c r="D77" s="60" t="s">
        <v>7044</v>
      </c>
      <c r="E77" s="60" t="s">
        <v>7246</v>
      </c>
      <c r="F77" s="2" t="s">
        <v>223</v>
      </c>
      <c r="G77" s="2">
        <v>1</v>
      </c>
      <c r="H77" s="2" t="s">
        <v>3752</v>
      </c>
      <c r="M77" s="287"/>
      <c r="N77" s="56">
        <v>44774</v>
      </c>
      <c r="O77" s="61" t="s">
        <v>7068</v>
      </c>
      <c r="P77" s="61" t="s">
        <v>7247</v>
      </c>
      <c r="R77" s="2" t="s">
        <v>7248</v>
      </c>
    </row>
    <row r="78" spans="2:18">
      <c r="B78" s="2">
        <v>67</v>
      </c>
      <c r="C78" s="2" t="s">
        <v>7043</v>
      </c>
      <c r="D78" s="60" t="s">
        <v>7044</v>
      </c>
      <c r="E78" s="60" t="s">
        <v>7112</v>
      </c>
      <c r="F78" s="2" t="s">
        <v>223</v>
      </c>
      <c r="G78" s="2">
        <v>3</v>
      </c>
      <c r="H78" s="2" t="s">
        <v>3752</v>
      </c>
      <c r="M78" s="287"/>
      <c r="N78" s="56">
        <v>44804</v>
      </c>
      <c r="O78" s="61" t="s">
        <v>7055</v>
      </c>
      <c r="P78" s="61" t="s">
        <v>7249</v>
      </c>
      <c r="R78" s="2" t="s">
        <v>7250</v>
      </c>
    </row>
    <row r="79" spans="2:18">
      <c r="B79" s="2">
        <v>68</v>
      </c>
      <c r="C79" s="2" t="s">
        <v>7043</v>
      </c>
      <c r="D79" s="60" t="s">
        <v>7044</v>
      </c>
      <c r="E79" s="60" t="s">
        <v>7199</v>
      </c>
      <c r="F79" s="2" t="s">
        <v>223</v>
      </c>
      <c r="G79" s="2">
        <v>2</v>
      </c>
      <c r="H79" s="2" t="s">
        <v>3799</v>
      </c>
      <c r="M79" s="287"/>
      <c r="N79" s="56">
        <v>44805</v>
      </c>
      <c r="O79" s="61" t="s">
        <v>7251</v>
      </c>
      <c r="P79" s="61" t="s">
        <v>7252</v>
      </c>
      <c r="R79" s="2" t="s">
        <v>7253</v>
      </c>
    </row>
    <row r="80" spans="2:18">
      <c r="B80" s="2">
        <v>69</v>
      </c>
      <c r="C80" s="2" t="s">
        <v>7043</v>
      </c>
      <c r="D80" s="60" t="s">
        <v>7044</v>
      </c>
      <c r="E80" s="60" t="s">
        <v>7254</v>
      </c>
      <c r="F80" s="2" t="s">
        <v>223</v>
      </c>
      <c r="G80" s="2">
        <v>1</v>
      </c>
      <c r="H80" s="2" t="s">
        <v>3752</v>
      </c>
      <c r="M80" s="287"/>
      <c r="N80" s="56">
        <v>44823</v>
      </c>
      <c r="O80" s="61" t="s">
        <v>7055</v>
      </c>
      <c r="P80" s="61"/>
      <c r="Q80" s="2" t="s">
        <v>7255</v>
      </c>
      <c r="R80" s="2" t="s">
        <v>7256</v>
      </c>
    </row>
    <row r="81" spans="2:18">
      <c r="B81" s="2">
        <v>70</v>
      </c>
      <c r="C81" s="2" t="s">
        <v>7043</v>
      </c>
      <c r="D81" s="60" t="s">
        <v>7044</v>
      </c>
      <c r="E81" s="60" t="s">
        <v>7257</v>
      </c>
      <c r="F81" s="2" t="s">
        <v>223</v>
      </c>
      <c r="G81" s="2">
        <v>1</v>
      </c>
      <c r="H81" s="2" t="s">
        <v>3752</v>
      </c>
      <c r="M81" s="287"/>
      <c r="N81" s="56">
        <v>44809</v>
      </c>
      <c r="O81" s="61" t="s">
        <v>7055</v>
      </c>
      <c r="P81" s="61" t="s">
        <v>7133</v>
      </c>
      <c r="R81" s="2" t="s">
        <v>7258</v>
      </c>
    </row>
    <row r="82" spans="2:18">
      <c r="B82" s="2">
        <v>71</v>
      </c>
      <c r="C82" s="2" t="s">
        <v>7043</v>
      </c>
      <c r="D82" s="60" t="s">
        <v>7044</v>
      </c>
      <c r="E82" s="60" t="s">
        <v>7259</v>
      </c>
      <c r="F82" s="2" t="s">
        <v>223</v>
      </c>
      <c r="G82" s="2">
        <v>1</v>
      </c>
      <c r="H82" s="2" t="s">
        <v>3752</v>
      </c>
      <c r="M82" s="287"/>
      <c r="N82" s="56">
        <v>44825</v>
      </c>
      <c r="O82" s="61" t="s">
        <v>7055</v>
      </c>
      <c r="P82" s="61" t="s">
        <v>7260</v>
      </c>
      <c r="R82" s="2" t="s">
        <v>7261</v>
      </c>
    </row>
    <row r="83" spans="2:18">
      <c r="B83" s="2">
        <v>72</v>
      </c>
      <c r="C83" s="2" t="s">
        <v>7043</v>
      </c>
      <c r="D83" s="60" t="s">
        <v>7044</v>
      </c>
      <c r="E83" s="60" t="s">
        <v>7262</v>
      </c>
      <c r="F83" s="2" t="s">
        <v>223</v>
      </c>
      <c r="G83" s="2">
        <v>1</v>
      </c>
      <c r="H83" s="2" t="s">
        <v>3752</v>
      </c>
      <c r="M83" s="287"/>
      <c r="N83" s="56">
        <v>44813</v>
      </c>
      <c r="O83" s="61" t="s">
        <v>7055</v>
      </c>
      <c r="P83" s="61" t="s">
        <v>7251</v>
      </c>
      <c r="R83" s="2" t="s">
        <v>7263</v>
      </c>
    </row>
    <row r="84" spans="2:18">
      <c r="B84" s="2">
        <v>73</v>
      </c>
      <c r="C84" s="2" t="s">
        <v>7043</v>
      </c>
      <c r="D84" s="60" t="s">
        <v>7044</v>
      </c>
      <c r="E84" s="60" t="s">
        <v>7264</v>
      </c>
      <c r="F84" s="2" t="s">
        <v>223</v>
      </c>
      <c r="G84" s="2">
        <v>1</v>
      </c>
      <c r="H84" s="2" t="s">
        <v>3752</v>
      </c>
      <c r="M84" s="287"/>
      <c r="N84" s="56">
        <v>44827</v>
      </c>
      <c r="O84" s="61" t="s">
        <v>7055</v>
      </c>
      <c r="P84" s="61" t="s">
        <v>7265</v>
      </c>
      <c r="R84" s="2" t="s">
        <v>7266</v>
      </c>
    </row>
    <row r="85" spans="2:18">
      <c r="B85" s="2">
        <v>74</v>
      </c>
      <c r="C85" s="2" t="s">
        <v>7043</v>
      </c>
      <c r="D85" s="60" t="s">
        <v>7044</v>
      </c>
      <c r="E85" s="60" t="s">
        <v>7267</v>
      </c>
      <c r="F85" s="2" t="s">
        <v>224</v>
      </c>
      <c r="G85" s="2">
        <v>1</v>
      </c>
      <c r="I85" s="2" t="s">
        <v>3799</v>
      </c>
      <c r="M85" s="287"/>
      <c r="N85" s="56">
        <v>44826</v>
      </c>
      <c r="O85" s="61" t="s">
        <v>7055</v>
      </c>
      <c r="P85" s="61" t="s">
        <v>7268</v>
      </c>
      <c r="R85" s="2" t="s">
        <v>7269</v>
      </c>
    </row>
    <row r="86" spans="2:18">
      <c r="B86" s="2">
        <v>75</v>
      </c>
      <c r="C86" s="2" t="s">
        <v>7043</v>
      </c>
      <c r="D86" s="60" t="s">
        <v>7044</v>
      </c>
      <c r="E86" s="60" t="s">
        <v>7270</v>
      </c>
      <c r="F86" s="2" t="s">
        <v>223</v>
      </c>
      <c r="G86" s="2">
        <v>1</v>
      </c>
      <c r="H86" s="2" t="s">
        <v>3799</v>
      </c>
      <c r="M86" s="287"/>
      <c r="N86" s="56">
        <v>45078</v>
      </c>
      <c r="O86" s="61" t="s">
        <v>7055</v>
      </c>
      <c r="P86" s="61" t="s">
        <v>7271</v>
      </c>
      <c r="R86" s="2" t="s">
        <v>7272</v>
      </c>
    </row>
    <row r="87" spans="2:18">
      <c r="B87" s="2">
        <v>76</v>
      </c>
      <c r="C87" s="2" t="s">
        <v>7043</v>
      </c>
      <c r="D87" s="60" t="s">
        <v>7044</v>
      </c>
      <c r="E87" s="60" t="s">
        <v>7273</v>
      </c>
      <c r="F87" s="2" t="s">
        <v>223</v>
      </c>
      <c r="G87" s="2">
        <v>1</v>
      </c>
      <c r="H87" s="2" t="s">
        <v>3799</v>
      </c>
      <c r="M87" s="287"/>
      <c r="N87" s="56">
        <v>45079</v>
      </c>
      <c r="O87" s="61" t="s">
        <v>7068</v>
      </c>
      <c r="P87" s="61" t="s">
        <v>7274</v>
      </c>
      <c r="R87" s="2" t="s">
        <v>7275</v>
      </c>
    </row>
    <row r="88" spans="2:18">
      <c r="B88" s="2">
        <v>77</v>
      </c>
      <c r="C88" s="2" t="s">
        <v>7043</v>
      </c>
      <c r="D88" s="60" t="s">
        <v>7044</v>
      </c>
      <c r="E88" s="60" t="s">
        <v>7276</v>
      </c>
      <c r="F88" s="2" t="s">
        <v>224</v>
      </c>
      <c r="G88" s="2">
        <v>1</v>
      </c>
      <c r="I88" s="2" t="s">
        <v>3799</v>
      </c>
      <c r="M88" s="287"/>
      <c r="N88" s="56">
        <v>45079</v>
      </c>
      <c r="O88" s="61" t="s">
        <v>7158</v>
      </c>
      <c r="P88" s="61" t="s">
        <v>7277</v>
      </c>
      <c r="R88" s="2" t="s">
        <v>7278</v>
      </c>
    </row>
    <row r="89" spans="2:18">
      <c r="B89" s="2">
        <v>78</v>
      </c>
      <c r="C89" s="2" t="s">
        <v>7043</v>
      </c>
      <c r="D89" s="60" t="s">
        <v>7044</v>
      </c>
      <c r="E89" s="60" t="s">
        <v>7279</v>
      </c>
      <c r="F89" s="2" t="s">
        <v>223</v>
      </c>
      <c r="G89" s="2">
        <v>1</v>
      </c>
      <c r="H89" s="2" t="s">
        <v>3752</v>
      </c>
      <c r="M89" s="287"/>
      <c r="N89" s="56">
        <v>45082</v>
      </c>
      <c r="O89" s="61" t="s">
        <v>7068</v>
      </c>
      <c r="P89" s="61" t="s">
        <v>7087</v>
      </c>
      <c r="R89" s="2" t="s">
        <v>7280</v>
      </c>
    </row>
    <row r="90" spans="2:18">
      <c r="B90" s="2">
        <v>79</v>
      </c>
      <c r="C90" s="2" t="s">
        <v>7043</v>
      </c>
      <c r="D90" s="60" t="s">
        <v>7044</v>
      </c>
      <c r="E90" s="60" t="s">
        <v>7281</v>
      </c>
      <c r="F90" s="2" t="s">
        <v>223</v>
      </c>
      <c r="G90" s="2">
        <v>1</v>
      </c>
      <c r="H90" s="2" t="s">
        <v>3799</v>
      </c>
      <c r="M90" s="287"/>
      <c r="N90" s="56">
        <v>45082</v>
      </c>
      <c r="O90" s="61" t="s">
        <v>7158</v>
      </c>
      <c r="P90" s="61" t="s">
        <v>7277</v>
      </c>
      <c r="R90" s="2" t="s">
        <v>7282</v>
      </c>
    </row>
    <row r="91" spans="2:18">
      <c r="B91" s="2">
        <v>80</v>
      </c>
      <c r="C91" s="2" t="s">
        <v>7043</v>
      </c>
      <c r="D91" s="60" t="s">
        <v>7044</v>
      </c>
      <c r="E91" s="60" t="s">
        <v>7283</v>
      </c>
      <c r="F91" s="2" t="s">
        <v>223</v>
      </c>
      <c r="G91" s="2">
        <v>1</v>
      </c>
      <c r="H91" s="2" t="s">
        <v>3752</v>
      </c>
      <c r="M91" s="287"/>
      <c r="N91" s="56">
        <v>45082</v>
      </c>
      <c r="O91" s="61" t="s">
        <v>7284</v>
      </c>
      <c r="P91" s="61" t="s">
        <v>7285</v>
      </c>
      <c r="R91" s="2" t="s">
        <v>7286</v>
      </c>
    </row>
    <row r="92" spans="2:18">
      <c r="B92" s="2">
        <v>81</v>
      </c>
      <c r="C92" s="2" t="s">
        <v>7043</v>
      </c>
      <c r="D92" s="60" t="s">
        <v>7044</v>
      </c>
      <c r="E92" s="60" t="s">
        <v>7270</v>
      </c>
      <c r="F92" s="2" t="s">
        <v>223</v>
      </c>
      <c r="G92" s="2">
        <v>2</v>
      </c>
      <c r="H92" s="2" t="s">
        <v>3799</v>
      </c>
      <c r="M92" s="287"/>
      <c r="N92" s="56">
        <v>45082</v>
      </c>
      <c r="O92" s="61" t="s">
        <v>7078</v>
      </c>
      <c r="P92" s="61" t="s">
        <v>7287</v>
      </c>
      <c r="R92" s="2" t="s">
        <v>7288</v>
      </c>
    </row>
    <row r="93" spans="2:18">
      <c r="B93" s="2">
        <v>82</v>
      </c>
      <c r="C93" s="2" t="s">
        <v>7043</v>
      </c>
      <c r="D93" s="60" t="s">
        <v>7044</v>
      </c>
      <c r="E93" s="60" t="s">
        <v>7289</v>
      </c>
      <c r="F93" s="2" t="s">
        <v>223</v>
      </c>
      <c r="G93" s="2">
        <v>1</v>
      </c>
      <c r="H93" s="2" t="s">
        <v>3799</v>
      </c>
      <c r="M93" s="287"/>
      <c r="N93" s="56">
        <v>45083</v>
      </c>
      <c r="O93" s="61" t="s">
        <v>7068</v>
      </c>
      <c r="P93" s="61" t="s">
        <v>7274</v>
      </c>
      <c r="R93" s="2" t="s">
        <v>7290</v>
      </c>
    </row>
    <row r="94" spans="2:18">
      <c r="B94" s="2">
        <v>83</v>
      </c>
      <c r="C94" s="2" t="s">
        <v>7043</v>
      </c>
      <c r="D94" s="60" t="s">
        <v>7044</v>
      </c>
      <c r="E94" s="60" t="s">
        <v>7291</v>
      </c>
      <c r="F94" s="2" t="s">
        <v>223</v>
      </c>
      <c r="G94" s="2">
        <v>1</v>
      </c>
      <c r="H94" s="2" t="s">
        <v>3799</v>
      </c>
      <c r="M94" s="287"/>
      <c r="N94" s="56">
        <v>45083</v>
      </c>
      <c r="O94" s="61" t="s">
        <v>7251</v>
      </c>
      <c r="P94" s="61" t="s">
        <v>7078</v>
      </c>
      <c r="R94" s="2" t="s">
        <v>7292</v>
      </c>
    </row>
    <row r="95" spans="2:18">
      <c r="B95" s="2">
        <v>84</v>
      </c>
      <c r="C95" s="2" t="s">
        <v>7043</v>
      </c>
      <c r="D95" s="60" t="s">
        <v>7044</v>
      </c>
      <c r="E95" s="60" t="s">
        <v>7293</v>
      </c>
      <c r="F95" s="2" t="s">
        <v>223</v>
      </c>
      <c r="G95" s="2">
        <v>1</v>
      </c>
      <c r="H95" s="2" t="s">
        <v>3752</v>
      </c>
      <c r="M95" s="287"/>
      <c r="N95" s="56">
        <v>45083</v>
      </c>
      <c r="O95" s="61" t="s">
        <v>7082</v>
      </c>
      <c r="P95" s="61" t="s">
        <v>7294</v>
      </c>
      <c r="R95" s="2" t="s">
        <v>7295</v>
      </c>
    </row>
    <row r="96" spans="2:18">
      <c r="B96" s="2">
        <v>85</v>
      </c>
      <c r="C96" s="2" t="s">
        <v>7043</v>
      </c>
      <c r="D96" s="60" t="s">
        <v>7044</v>
      </c>
      <c r="E96" s="60" t="s">
        <v>7296</v>
      </c>
      <c r="F96" s="2" t="s">
        <v>223</v>
      </c>
      <c r="G96" s="2">
        <v>1</v>
      </c>
      <c r="H96" s="2" t="s">
        <v>3752</v>
      </c>
      <c r="M96" s="287"/>
      <c r="N96" s="56">
        <v>45084</v>
      </c>
      <c r="O96" s="61" t="s">
        <v>7068</v>
      </c>
      <c r="P96" s="61" t="s">
        <v>7297</v>
      </c>
      <c r="R96" s="2" t="s">
        <v>7298</v>
      </c>
    </row>
    <row r="97" spans="2:18">
      <c r="B97" s="2">
        <v>86</v>
      </c>
      <c r="C97" s="2" t="s">
        <v>7043</v>
      </c>
      <c r="D97" s="60" t="s">
        <v>7044</v>
      </c>
      <c r="E97" s="60" t="s">
        <v>7299</v>
      </c>
      <c r="F97" s="2" t="s">
        <v>223</v>
      </c>
      <c r="G97" s="2">
        <v>1</v>
      </c>
      <c r="H97" s="2" t="s">
        <v>3799</v>
      </c>
      <c r="M97" s="287"/>
      <c r="N97" s="56">
        <v>45084</v>
      </c>
      <c r="O97" s="61" t="s">
        <v>7158</v>
      </c>
      <c r="P97" s="61" t="s">
        <v>7277</v>
      </c>
      <c r="R97" s="2" t="s">
        <v>7300</v>
      </c>
    </row>
    <row r="98" spans="2:18">
      <c r="B98" s="2">
        <v>87</v>
      </c>
      <c r="C98" s="2" t="s">
        <v>7043</v>
      </c>
      <c r="D98" s="60" t="s">
        <v>7044</v>
      </c>
      <c r="E98" s="60" t="s">
        <v>7289</v>
      </c>
      <c r="F98" s="2" t="s">
        <v>223</v>
      </c>
      <c r="G98" s="2">
        <v>2</v>
      </c>
      <c r="H98" s="2" t="s">
        <v>3799</v>
      </c>
      <c r="M98" s="287"/>
      <c r="N98" s="56">
        <v>45085</v>
      </c>
      <c r="O98" s="61" t="s">
        <v>7068</v>
      </c>
      <c r="P98" s="61" t="s">
        <v>7117</v>
      </c>
      <c r="R98" s="2" t="s">
        <v>7301</v>
      </c>
    </row>
    <row r="99" spans="2:18">
      <c r="B99" s="2">
        <v>88</v>
      </c>
      <c r="C99" s="2" t="s">
        <v>7043</v>
      </c>
      <c r="D99" s="60" t="s">
        <v>7044</v>
      </c>
      <c r="E99" s="60" t="s">
        <v>7291</v>
      </c>
      <c r="F99" s="2" t="s">
        <v>223</v>
      </c>
      <c r="G99" s="2">
        <v>2</v>
      </c>
      <c r="H99" s="2" t="s">
        <v>3799</v>
      </c>
      <c r="M99" s="287"/>
      <c r="N99" s="56">
        <v>45085</v>
      </c>
      <c r="O99" s="61" t="s">
        <v>7158</v>
      </c>
      <c r="P99" s="61" t="s">
        <v>7284</v>
      </c>
      <c r="R99" s="2" t="s">
        <v>7302</v>
      </c>
    </row>
    <row r="100" spans="2:18">
      <c r="B100" s="2">
        <v>89</v>
      </c>
      <c r="C100" s="2" t="s">
        <v>7043</v>
      </c>
      <c r="D100" s="60" t="s">
        <v>7044</v>
      </c>
      <c r="E100" s="60" t="s">
        <v>7303</v>
      </c>
      <c r="F100" s="2" t="s">
        <v>223</v>
      </c>
      <c r="G100" s="2">
        <v>1</v>
      </c>
      <c r="H100" s="2" t="s">
        <v>3799</v>
      </c>
      <c r="M100" s="287"/>
      <c r="N100" s="56">
        <v>45085</v>
      </c>
      <c r="O100" s="61" t="s">
        <v>7078</v>
      </c>
      <c r="P100" s="61" t="s">
        <v>7133</v>
      </c>
      <c r="R100" s="2" t="s">
        <v>7304</v>
      </c>
    </row>
    <row r="101" spans="2:18">
      <c r="B101" s="2">
        <v>90</v>
      </c>
      <c r="C101" s="2" t="s">
        <v>7043</v>
      </c>
      <c r="D101" s="60" t="s">
        <v>7044</v>
      </c>
      <c r="E101" s="60" t="s">
        <v>7305</v>
      </c>
      <c r="F101" s="2" t="s">
        <v>223</v>
      </c>
      <c r="G101" s="2">
        <v>1</v>
      </c>
      <c r="H101" s="2" t="s">
        <v>3752</v>
      </c>
      <c r="M101" s="287"/>
      <c r="N101" s="56">
        <v>45086</v>
      </c>
      <c r="O101" s="61" t="s">
        <v>7068</v>
      </c>
      <c r="P101" s="61" t="s">
        <v>7306</v>
      </c>
      <c r="R101" s="2" t="s">
        <v>7307</v>
      </c>
    </row>
    <row r="102" spans="2:18">
      <c r="B102" s="2">
        <v>91</v>
      </c>
      <c r="C102" s="2" t="s">
        <v>7043</v>
      </c>
      <c r="D102" s="60" t="s">
        <v>7044</v>
      </c>
      <c r="E102" s="60" t="s">
        <v>7243</v>
      </c>
      <c r="F102" s="2" t="s">
        <v>223</v>
      </c>
      <c r="G102" s="2">
        <v>2</v>
      </c>
      <c r="H102" s="2" t="s">
        <v>3799</v>
      </c>
      <c r="M102" s="287"/>
      <c r="N102" s="56">
        <v>45086</v>
      </c>
      <c r="O102" s="61" t="s">
        <v>7171</v>
      </c>
      <c r="P102" s="61" t="s">
        <v>7308</v>
      </c>
      <c r="R102" s="2" t="s">
        <v>7309</v>
      </c>
    </row>
    <row r="103" spans="2:18">
      <c r="B103" s="2">
        <v>92</v>
      </c>
      <c r="C103" s="2" t="s">
        <v>7043</v>
      </c>
      <c r="D103" s="60" t="s">
        <v>7044</v>
      </c>
      <c r="E103" s="60" t="s">
        <v>7310</v>
      </c>
      <c r="F103" s="2" t="s">
        <v>223</v>
      </c>
      <c r="G103" s="2">
        <v>1</v>
      </c>
      <c r="H103" s="2" t="s">
        <v>3752</v>
      </c>
      <c r="M103" s="287"/>
      <c r="N103" s="56">
        <v>45086</v>
      </c>
      <c r="O103" s="61" t="s">
        <v>7078</v>
      </c>
      <c r="P103" s="61" t="s">
        <v>7133</v>
      </c>
      <c r="R103" s="2" t="s">
        <v>7311</v>
      </c>
    </row>
    <row r="104" spans="2:18">
      <c r="B104" s="2">
        <v>93</v>
      </c>
      <c r="C104" s="2" t="s">
        <v>7043</v>
      </c>
      <c r="D104" s="60" t="s">
        <v>7044</v>
      </c>
      <c r="E104" s="60" t="s">
        <v>7312</v>
      </c>
      <c r="F104" s="2" t="s">
        <v>223</v>
      </c>
      <c r="G104" s="2">
        <v>1</v>
      </c>
      <c r="H104" s="2" t="s">
        <v>3799</v>
      </c>
      <c r="M104" s="287"/>
      <c r="N104" s="56">
        <v>45089</v>
      </c>
      <c r="O104" s="61" t="s">
        <v>7078</v>
      </c>
      <c r="P104" s="61" t="s">
        <v>7313</v>
      </c>
      <c r="R104" s="2" t="s">
        <v>7314</v>
      </c>
    </row>
    <row r="105" spans="2:18">
      <c r="B105" s="2">
        <v>94</v>
      </c>
      <c r="C105" s="2" t="s">
        <v>7043</v>
      </c>
      <c r="D105" s="60" t="s">
        <v>7044</v>
      </c>
      <c r="E105" s="60" t="s">
        <v>7315</v>
      </c>
      <c r="F105" s="2" t="s">
        <v>223</v>
      </c>
      <c r="G105" s="2">
        <v>1</v>
      </c>
      <c r="H105" s="2" t="s">
        <v>3799</v>
      </c>
      <c r="M105" s="287"/>
      <c r="N105" s="56">
        <v>45090</v>
      </c>
      <c r="O105" s="61" t="s">
        <v>7068</v>
      </c>
      <c r="P105" s="61" t="s">
        <v>7075</v>
      </c>
      <c r="R105" s="2" t="s">
        <v>7316</v>
      </c>
    </row>
    <row r="106" spans="2:18">
      <c r="B106" s="2">
        <v>95</v>
      </c>
      <c r="C106" s="2" t="s">
        <v>7043</v>
      </c>
      <c r="D106" s="60" t="s">
        <v>7044</v>
      </c>
      <c r="E106" s="60" t="s">
        <v>7317</v>
      </c>
      <c r="F106" s="2" t="s">
        <v>223</v>
      </c>
      <c r="G106" s="2">
        <v>1</v>
      </c>
      <c r="H106" s="2" t="s">
        <v>3752</v>
      </c>
      <c r="M106" s="287"/>
      <c r="N106" s="56">
        <v>45090</v>
      </c>
      <c r="O106" s="61" t="s">
        <v>7158</v>
      </c>
      <c r="P106" s="61" t="s">
        <v>7318</v>
      </c>
      <c r="R106" s="2" t="s">
        <v>7319</v>
      </c>
    </row>
    <row r="107" spans="2:18">
      <c r="B107" s="2">
        <v>96</v>
      </c>
      <c r="C107" s="2" t="s">
        <v>7043</v>
      </c>
      <c r="D107" s="60" t="s">
        <v>7044</v>
      </c>
      <c r="E107" s="60" t="s">
        <v>7320</v>
      </c>
      <c r="F107" s="2" t="s">
        <v>223</v>
      </c>
      <c r="G107" s="2">
        <v>1</v>
      </c>
      <c r="H107" s="2" t="s">
        <v>3799</v>
      </c>
      <c r="M107" s="287"/>
      <c r="N107" s="56">
        <v>45090</v>
      </c>
      <c r="O107" s="61" t="s">
        <v>7078</v>
      </c>
      <c r="P107" s="61" t="s">
        <v>7321</v>
      </c>
      <c r="R107" s="2" t="s">
        <v>7322</v>
      </c>
    </row>
    <row r="108" spans="2:18">
      <c r="B108" s="2">
        <v>97</v>
      </c>
      <c r="C108" s="2" t="s">
        <v>7043</v>
      </c>
      <c r="D108" s="60" t="s">
        <v>7044</v>
      </c>
      <c r="E108" s="60" t="s">
        <v>7323</v>
      </c>
      <c r="F108" s="2" t="s">
        <v>223</v>
      </c>
      <c r="G108" s="2">
        <v>1</v>
      </c>
      <c r="H108" s="2" t="s">
        <v>3752</v>
      </c>
      <c r="M108" s="287"/>
      <c r="N108" s="56">
        <v>45091</v>
      </c>
      <c r="O108" s="61" t="s">
        <v>7158</v>
      </c>
      <c r="P108" s="61" t="s">
        <v>7142</v>
      </c>
      <c r="R108" s="2" t="s">
        <v>7324</v>
      </c>
    </row>
    <row r="109" spans="2:18">
      <c r="B109" s="2">
        <v>98</v>
      </c>
      <c r="C109" s="2" t="s">
        <v>7043</v>
      </c>
      <c r="D109" s="60" t="s">
        <v>7044</v>
      </c>
      <c r="E109" s="60" t="s">
        <v>7325</v>
      </c>
      <c r="F109" s="2" t="s">
        <v>223</v>
      </c>
      <c r="G109" s="2">
        <v>1</v>
      </c>
      <c r="H109" s="2" t="s">
        <v>3799</v>
      </c>
      <c r="M109" s="287"/>
      <c r="N109" s="56">
        <v>45091</v>
      </c>
      <c r="O109" s="61" t="s">
        <v>7251</v>
      </c>
      <c r="P109" s="61" t="s">
        <v>7326</v>
      </c>
      <c r="R109" s="2" t="s">
        <v>7327</v>
      </c>
    </row>
    <row r="110" spans="2:18">
      <c r="B110" s="2">
        <v>99</v>
      </c>
      <c r="C110" s="2" t="s">
        <v>7043</v>
      </c>
      <c r="D110" s="60" t="s">
        <v>7044</v>
      </c>
      <c r="E110" s="60" t="s">
        <v>7312</v>
      </c>
      <c r="F110" s="2" t="s">
        <v>223</v>
      </c>
      <c r="G110" s="2">
        <v>2</v>
      </c>
      <c r="H110" s="2" t="s">
        <v>3799</v>
      </c>
      <c r="M110" s="287"/>
      <c r="N110" s="56">
        <v>45091</v>
      </c>
      <c r="O110" s="61" t="s">
        <v>7078</v>
      </c>
      <c r="P110" s="61" t="s">
        <v>7133</v>
      </c>
      <c r="R110" s="2" t="s">
        <v>7328</v>
      </c>
    </row>
    <row r="111" spans="2:18">
      <c r="B111" s="2">
        <v>100</v>
      </c>
      <c r="C111" s="2" t="s">
        <v>7043</v>
      </c>
      <c r="D111" s="60" t="s">
        <v>7044</v>
      </c>
      <c r="E111" s="60" t="s">
        <v>7315</v>
      </c>
      <c r="F111" s="2" t="s">
        <v>223</v>
      </c>
      <c r="G111" s="2">
        <v>2</v>
      </c>
      <c r="H111" s="2" t="s">
        <v>3799</v>
      </c>
      <c r="M111" s="287"/>
      <c r="N111" s="56">
        <v>45092</v>
      </c>
      <c r="O111" s="61" t="s">
        <v>7068</v>
      </c>
      <c r="P111" s="61" t="s">
        <v>7058</v>
      </c>
      <c r="R111" s="2" t="s">
        <v>7329</v>
      </c>
    </row>
    <row r="112" spans="2:18">
      <c r="B112" s="2">
        <v>101</v>
      </c>
      <c r="C112" s="2" t="s">
        <v>7043</v>
      </c>
      <c r="D112" s="60" t="s">
        <v>7044</v>
      </c>
      <c r="E112" s="60" t="s">
        <v>7303</v>
      </c>
      <c r="F112" s="2" t="s">
        <v>223</v>
      </c>
      <c r="G112" s="2">
        <v>2</v>
      </c>
      <c r="H112" s="2" t="s">
        <v>3799</v>
      </c>
      <c r="M112" s="287"/>
      <c r="N112" s="56">
        <v>45092</v>
      </c>
      <c r="O112" s="61" t="s">
        <v>7158</v>
      </c>
      <c r="P112" s="61" t="s">
        <v>7277</v>
      </c>
      <c r="R112" s="2" t="s">
        <v>7330</v>
      </c>
    </row>
    <row r="113" spans="2:18">
      <c r="B113" s="2">
        <v>102</v>
      </c>
      <c r="C113" s="2" t="s">
        <v>7043</v>
      </c>
      <c r="D113" s="60" t="s">
        <v>7044</v>
      </c>
      <c r="E113" s="60" t="s">
        <v>7331</v>
      </c>
      <c r="F113" s="2" t="s">
        <v>223</v>
      </c>
      <c r="G113" s="2">
        <v>1</v>
      </c>
      <c r="H113" s="2" t="s">
        <v>3752</v>
      </c>
      <c r="M113" s="287"/>
      <c r="N113" s="56">
        <v>45093</v>
      </c>
      <c r="O113" s="61" t="s">
        <v>7068</v>
      </c>
      <c r="P113" s="61" t="s">
        <v>7332</v>
      </c>
      <c r="R113" s="2" t="s">
        <v>7333</v>
      </c>
    </row>
    <row r="114" spans="2:18">
      <c r="B114" s="2">
        <v>103</v>
      </c>
      <c r="C114" s="2" t="s">
        <v>7043</v>
      </c>
      <c r="D114" s="60" t="s">
        <v>7044</v>
      </c>
      <c r="E114" s="60" t="s">
        <v>7334</v>
      </c>
      <c r="F114" s="2" t="s">
        <v>223</v>
      </c>
      <c r="G114" s="2">
        <v>1</v>
      </c>
      <c r="H114" s="2" t="s">
        <v>3799</v>
      </c>
      <c r="M114" s="287"/>
      <c r="N114" s="56">
        <v>45093</v>
      </c>
      <c r="O114" s="61" t="s">
        <v>7048</v>
      </c>
      <c r="P114" s="61" t="s">
        <v>7335</v>
      </c>
      <c r="R114" s="2" t="s">
        <v>7336</v>
      </c>
    </row>
    <row r="115" spans="2:18">
      <c r="B115" s="2">
        <v>104</v>
      </c>
      <c r="C115" s="2" t="s">
        <v>7043</v>
      </c>
      <c r="D115" s="60" t="s">
        <v>7044</v>
      </c>
      <c r="E115" s="60" t="s">
        <v>7337</v>
      </c>
      <c r="F115" s="2" t="s">
        <v>223</v>
      </c>
      <c r="G115" s="2">
        <v>1</v>
      </c>
      <c r="H115" s="2" t="s">
        <v>3752</v>
      </c>
      <c r="M115" s="287"/>
      <c r="N115" s="56">
        <v>45093</v>
      </c>
      <c r="O115" s="61" t="s">
        <v>7078</v>
      </c>
      <c r="P115" s="61" t="s">
        <v>7338</v>
      </c>
      <c r="R115" s="2" t="s">
        <v>7339</v>
      </c>
    </row>
    <row r="116" spans="2:18">
      <c r="B116" s="2">
        <v>105</v>
      </c>
      <c r="C116" s="2" t="s">
        <v>7043</v>
      </c>
      <c r="D116" s="60" t="s">
        <v>7044</v>
      </c>
      <c r="E116" s="60" t="s">
        <v>7340</v>
      </c>
      <c r="F116" s="2" t="s">
        <v>223</v>
      </c>
      <c r="G116" s="2">
        <v>1</v>
      </c>
      <c r="H116" s="2" t="s">
        <v>3799</v>
      </c>
      <c r="M116" s="287"/>
      <c r="N116" s="56">
        <v>45110</v>
      </c>
      <c r="O116" s="61" t="s">
        <v>7068</v>
      </c>
      <c r="P116" s="61" t="s">
        <v>7341</v>
      </c>
      <c r="R116" s="2" t="s">
        <v>7342</v>
      </c>
    </row>
    <row r="117" spans="2:18">
      <c r="B117" s="2">
        <v>106</v>
      </c>
      <c r="C117" s="2" t="s">
        <v>7043</v>
      </c>
      <c r="D117" s="60" t="s">
        <v>7044</v>
      </c>
      <c r="E117" s="60" t="s">
        <v>7343</v>
      </c>
      <c r="F117" s="2" t="s">
        <v>223</v>
      </c>
      <c r="G117" s="2">
        <v>1</v>
      </c>
      <c r="H117" s="2" t="s">
        <v>3752</v>
      </c>
      <c r="M117" s="287"/>
      <c r="N117" s="56">
        <v>45110</v>
      </c>
      <c r="O117" s="61" t="s">
        <v>7344</v>
      </c>
      <c r="P117" s="61" t="s">
        <v>7194</v>
      </c>
      <c r="R117" s="2" t="s">
        <v>7345</v>
      </c>
    </row>
    <row r="118" spans="2:18">
      <c r="B118" s="2">
        <v>107</v>
      </c>
      <c r="C118" s="2" t="s">
        <v>7043</v>
      </c>
      <c r="D118" s="60" t="s">
        <v>7044</v>
      </c>
      <c r="E118" s="60" t="s">
        <v>7346</v>
      </c>
      <c r="F118" s="2" t="s">
        <v>223</v>
      </c>
      <c r="G118" s="2">
        <v>1</v>
      </c>
      <c r="H118" s="2" t="s">
        <v>3799</v>
      </c>
      <c r="M118" s="287"/>
      <c r="N118" s="56">
        <v>45110</v>
      </c>
      <c r="O118" s="61" t="s">
        <v>7055</v>
      </c>
      <c r="P118" s="61" t="s">
        <v>7347</v>
      </c>
      <c r="R118" s="2" t="s">
        <v>7348</v>
      </c>
    </row>
    <row r="119" spans="2:18">
      <c r="B119" s="2">
        <v>108</v>
      </c>
      <c r="C119" s="2" t="s">
        <v>7043</v>
      </c>
      <c r="D119" s="60" t="s">
        <v>7044</v>
      </c>
      <c r="E119" s="60" t="s">
        <v>7349</v>
      </c>
      <c r="F119" s="2" t="s">
        <v>223</v>
      </c>
      <c r="G119" s="2">
        <v>1</v>
      </c>
      <c r="H119" s="2" t="s">
        <v>3752</v>
      </c>
      <c r="M119" s="287"/>
      <c r="N119" s="56">
        <v>45110</v>
      </c>
      <c r="O119" s="61" t="s">
        <v>7078</v>
      </c>
      <c r="P119" s="61" t="s">
        <v>7350</v>
      </c>
      <c r="R119" s="2" t="s">
        <v>7351</v>
      </c>
    </row>
    <row r="120" spans="2:18">
      <c r="B120" s="2">
        <v>109</v>
      </c>
      <c r="C120" s="2" t="s">
        <v>7043</v>
      </c>
      <c r="D120" s="60" t="s">
        <v>7044</v>
      </c>
      <c r="E120" s="60" t="s">
        <v>7352</v>
      </c>
      <c r="F120" s="2" t="s">
        <v>223</v>
      </c>
      <c r="G120" s="2">
        <v>1</v>
      </c>
      <c r="H120" s="2" t="s">
        <v>3752</v>
      </c>
      <c r="M120" s="287"/>
      <c r="N120" s="56">
        <v>45111</v>
      </c>
      <c r="O120" s="61" t="s">
        <v>7068</v>
      </c>
      <c r="P120" s="61" t="s">
        <v>7353</v>
      </c>
      <c r="R120" s="2" t="s">
        <v>7354</v>
      </c>
    </row>
    <row r="121" spans="2:18">
      <c r="B121" s="2">
        <v>110</v>
      </c>
      <c r="C121" s="2" t="s">
        <v>7043</v>
      </c>
      <c r="D121" s="60" t="s">
        <v>7044</v>
      </c>
      <c r="E121" s="60" t="s">
        <v>7355</v>
      </c>
      <c r="F121" s="2" t="s">
        <v>223</v>
      </c>
      <c r="G121" s="2">
        <v>1</v>
      </c>
      <c r="H121" s="2" t="s">
        <v>3752</v>
      </c>
      <c r="M121" s="287"/>
      <c r="N121" s="56">
        <v>45111</v>
      </c>
      <c r="O121" s="61" t="s">
        <v>7158</v>
      </c>
      <c r="P121" s="61" t="s">
        <v>7142</v>
      </c>
      <c r="R121" s="2" t="s">
        <v>7356</v>
      </c>
    </row>
    <row r="122" spans="2:18">
      <c r="B122" s="2">
        <v>111</v>
      </c>
      <c r="C122" s="2" t="s">
        <v>7043</v>
      </c>
      <c r="D122" s="60" t="s">
        <v>7044</v>
      </c>
      <c r="E122" s="60" t="s">
        <v>7357</v>
      </c>
      <c r="F122" s="2" t="s">
        <v>223</v>
      </c>
      <c r="G122" s="2">
        <v>1</v>
      </c>
      <c r="H122" s="2" t="s">
        <v>3799</v>
      </c>
      <c r="M122" s="287"/>
      <c r="N122" s="56">
        <v>45111</v>
      </c>
      <c r="O122" s="61" t="s">
        <v>7078</v>
      </c>
      <c r="P122" s="61" t="s">
        <v>7358</v>
      </c>
      <c r="R122" s="2" t="s">
        <v>7359</v>
      </c>
    </row>
    <row r="123" spans="2:18">
      <c r="B123" s="2">
        <v>112</v>
      </c>
      <c r="C123" s="2" t="s">
        <v>7043</v>
      </c>
      <c r="D123" s="60" t="s">
        <v>7044</v>
      </c>
      <c r="E123" s="60" t="s">
        <v>7360</v>
      </c>
      <c r="F123" s="2" t="s">
        <v>223</v>
      </c>
      <c r="G123" s="2">
        <v>1</v>
      </c>
      <c r="H123" s="2" t="s">
        <v>3799</v>
      </c>
      <c r="M123" s="287"/>
      <c r="N123" s="56">
        <v>45112</v>
      </c>
      <c r="O123" s="61" t="s">
        <v>7068</v>
      </c>
      <c r="P123" s="61" t="s">
        <v>7361</v>
      </c>
      <c r="R123" s="2" t="s">
        <v>7362</v>
      </c>
    </row>
    <row r="124" spans="2:18">
      <c r="B124" s="2">
        <v>113</v>
      </c>
      <c r="C124" s="2" t="s">
        <v>7043</v>
      </c>
      <c r="D124" s="60" t="s">
        <v>7044</v>
      </c>
      <c r="E124" s="60" t="s">
        <v>7363</v>
      </c>
      <c r="F124" s="2" t="s">
        <v>223</v>
      </c>
      <c r="G124" s="2">
        <v>1</v>
      </c>
      <c r="H124" s="2" t="s">
        <v>3799</v>
      </c>
      <c r="M124" s="287"/>
      <c r="N124" s="56">
        <v>45112</v>
      </c>
      <c r="O124" s="61" t="s">
        <v>7093</v>
      </c>
      <c r="P124" s="61" t="s">
        <v>7142</v>
      </c>
      <c r="R124" s="2" t="s">
        <v>7364</v>
      </c>
    </row>
    <row r="125" spans="2:18">
      <c r="B125" s="2">
        <v>114</v>
      </c>
      <c r="C125" s="2" t="s">
        <v>7043</v>
      </c>
      <c r="D125" s="60" t="s">
        <v>7044</v>
      </c>
      <c r="E125" s="60" t="s">
        <v>7365</v>
      </c>
      <c r="F125" s="2" t="s">
        <v>223</v>
      </c>
      <c r="G125" s="2">
        <v>1</v>
      </c>
      <c r="H125" s="2" t="s">
        <v>3799</v>
      </c>
      <c r="M125" s="287"/>
      <c r="N125" s="56">
        <v>45112</v>
      </c>
      <c r="O125" s="61" t="s">
        <v>7251</v>
      </c>
      <c r="P125" s="61" t="s">
        <v>7326</v>
      </c>
      <c r="R125" s="2" t="s">
        <v>7366</v>
      </c>
    </row>
    <row r="126" spans="2:18">
      <c r="B126" s="2">
        <v>115</v>
      </c>
      <c r="C126" s="2" t="s">
        <v>7043</v>
      </c>
      <c r="D126" s="60" t="s">
        <v>7044</v>
      </c>
      <c r="E126" s="60" t="s">
        <v>7367</v>
      </c>
      <c r="F126" s="2" t="s">
        <v>223</v>
      </c>
      <c r="G126" s="2">
        <v>1</v>
      </c>
      <c r="H126" s="2" t="s">
        <v>3799</v>
      </c>
      <c r="M126" s="287"/>
      <c r="N126" s="56">
        <v>45112</v>
      </c>
      <c r="O126" s="61" t="s">
        <v>7078</v>
      </c>
      <c r="P126" s="61" t="s">
        <v>7350</v>
      </c>
      <c r="R126" s="2" t="s">
        <v>7368</v>
      </c>
    </row>
    <row r="127" spans="2:18">
      <c r="B127" s="2">
        <v>116</v>
      </c>
      <c r="C127" s="2" t="s">
        <v>7043</v>
      </c>
      <c r="D127" s="60" t="s">
        <v>7044</v>
      </c>
      <c r="E127" s="60" t="s">
        <v>7369</v>
      </c>
      <c r="F127" s="2" t="s">
        <v>223</v>
      </c>
      <c r="G127" s="2">
        <v>1</v>
      </c>
      <c r="H127" s="2" t="s">
        <v>3799</v>
      </c>
      <c r="M127" s="287"/>
      <c r="N127" s="56">
        <v>45113</v>
      </c>
      <c r="O127" s="61" t="s">
        <v>7370</v>
      </c>
      <c r="P127" s="61" t="s">
        <v>7158</v>
      </c>
      <c r="R127" s="2" t="s">
        <v>7371</v>
      </c>
    </row>
    <row r="128" spans="2:18">
      <c r="B128" s="2">
        <v>117</v>
      </c>
      <c r="C128" s="2" t="s">
        <v>7043</v>
      </c>
      <c r="D128" s="60" t="s">
        <v>7044</v>
      </c>
      <c r="E128" s="60" t="s">
        <v>7372</v>
      </c>
      <c r="F128" s="2" t="s">
        <v>223</v>
      </c>
      <c r="G128" s="2">
        <v>1</v>
      </c>
      <c r="H128" s="2" t="s">
        <v>3752</v>
      </c>
      <c r="M128" s="287"/>
      <c r="N128" s="56">
        <v>45113</v>
      </c>
      <c r="O128" s="61" t="s">
        <v>7158</v>
      </c>
      <c r="P128" s="61" t="s">
        <v>7318</v>
      </c>
      <c r="R128" s="2" t="s">
        <v>7373</v>
      </c>
    </row>
    <row r="129" spans="2:18">
      <c r="B129" s="2">
        <v>118</v>
      </c>
      <c r="C129" s="2" t="s">
        <v>7043</v>
      </c>
      <c r="D129" s="60" t="s">
        <v>7044</v>
      </c>
      <c r="E129" s="60" t="s">
        <v>7374</v>
      </c>
      <c r="F129" s="2" t="s">
        <v>223</v>
      </c>
      <c r="G129" s="2">
        <v>1</v>
      </c>
      <c r="H129" s="2" t="s">
        <v>3799</v>
      </c>
      <c r="M129" s="287"/>
      <c r="N129" s="56">
        <v>45113</v>
      </c>
      <c r="O129" s="61" t="s">
        <v>7251</v>
      </c>
      <c r="P129" s="61" t="s">
        <v>7326</v>
      </c>
      <c r="R129" s="2" t="s">
        <v>7375</v>
      </c>
    </row>
    <row r="130" spans="2:18">
      <c r="B130" s="2">
        <v>119</v>
      </c>
      <c r="C130" s="2" t="s">
        <v>7043</v>
      </c>
      <c r="D130" s="60" t="s">
        <v>7044</v>
      </c>
      <c r="E130" s="60" t="s">
        <v>7367</v>
      </c>
      <c r="F130" s="2" t="s">
        <v>223</v>
      </c>
      <c r="G130" s="2">
        <v>2</v>
      </c>
      <c r="H130" s="2" t="s">
        <v>3799</v>
      </c>
      <c r="M130" s="287"/>
      <c r="N130" s="56">
        <v>45113</v>
      </c>
      <c r="O130" s="61" t="s">
        <v>7078</v>
      </c>
      <c r="P130" s="61" t="s">
        <v>7338</v>
      </c>
      <c r="R130" s="2" t="s">
        <v>7376</v>
      </c>
    </row>
    <row r="131" spans="2:18">
      <c r="B131" s="2">
        <v>120</v>
      </c>
      <c r="C131" s="2" t="s">
        <v>7043</v>
      </c>
      <c r="D131" s="60" t="s">
        <v>7044</v>
      </c>
      <c r="E131" s="60" t="s">
        <v>7363</v>
      </c>
      <c r="F131" s="2" t="s">
        <v>223</v>
      </c>
      <c r="G131" s="2">
        <v>2</v>
      </c>
      <c r="H131" s="2" t="s">
        <v>3799</v>
      </c>
      <c r="M131" s="287"/>
      <c r="N131" s="56">
        <v>45114</v>
      </c>
      <c r="O131" s="61" t="s">
        <v>7068</v>
      </c>
      <c r="P131" s="61" t="s">
        <v>7274</v>
      </c>
      <c r="R131" s="2" t="s">
        <v>7377</v>
      </c>
    </row>
    <row r="132" spans="2:18">
      <c r="B132" s="2">
        <v>121</v>
      </c>
      <c r="C132" s="2" t="s">
        <v>7043</v>
      </c>
      <c r="D132" s="60" t="s">
        <v>7044</v>
      </c>
      <c r="E132" s="60" t="s">
        <v>7378</v>
      </c>
      <c r="F132" s="2" t="s">
        <v>223</v>
      </c>
      <c r="G132" s="2">
        <v>1</v>
      </c>
      <c r="H132" s="2" t="s">
        <v>3799</v>
      </c>
      <c r="M132" s="287"/>
      <c r="N132" s="56">
        <v>45114</v>
      </c>
      <c r="O132" s="61" t="s">
        <v>7158</v>
      </c>
      <c r="P132" s="61" t="s">
        <v>7379</v>
      </c>
      <c r="R132" s="2" t="s">
        <v>7380</v>
      </c>
    </row>
    <row r="133" spans="2:18">
      <c r="B133" s="2">
        <v>122</v>
      </c>
      <c r="C133" s="2" t="s">
        <v>7043</v>
      </c>
      <c r="D133" s="60" t="s">
        <v>7044</v>
      </c>
      <c r="E133" s="60" t="s">
        <v>7299</v>
      </c>
      <c r="F133" s="2" t="s">
        <v>223</v>
      </c>
      <c r="G133" s="2">
        <v>2</v>
      </c>
      <c r="H133" s="2" t="s">
        <v>3799</v>
      </c>
      <c r="M133" s="287"/>
      <c r="N133" s="56" t="s">
        <v>7381</v>
      </c>
      <c r="O133" s="61" t="s">
        <v>7251</v>
      </c>
      <c r="P133" s="61" t="s">
        <v>7285</v>
      </c>
      <c r="R133" s="2" t="s">
        <v>7382</v>
      </c>
    </row>
    <row r="134" spans="2:18">
      <c r="B134" s="2">
        <v>123</v>
      </c>
      <c r="C134" s="2" t="s">
        <v>7043</v>
      </c>
      <c r="D134" s="60" t="s">
        <v>7044</v>
      </c>
      <c r="E134" s="60" t="s">
        <v>7137</v>
      </c>
      <c r="F134" s="2" t="s">
        <v>223</v>
      </c>
      <c r="G134" s="2">
        <v>3</v>
      </c>
      <c r="H134" s="2" t="s">
        <v>3752</v>
      </c>
      <c r="M134" s="287"/>
      <c r="N134" s="56">
        <v>45114</v>
      </c>
      <c r="O134" s="61" t="s">
        <v>7078</v>
      </c>
      <c r="P134" s="61" t="s">
        <v>7321</v>
      </c>
      <c r="R134" s="2" t="s">
        <v>7383</v>
      </c>
    </row>
    <row r="135" spans="2:18">
      <c r="B135" s="2">
        <v>124</v>
      </c>
      <c r="C135" s="2" t="s">
        <v>7043</v>
      </c>
      <c r="D135" s="60" t="s">
        <v>7044</v>
      </c>
      <c r="E135" s="60" t="s">
        <v>7384</v>
      </c>
      <c r="F135" s="2" t="s">
        <v>20</v>
      </c>
      <c r="G135" s="2">
        <v>1</v>
      </c>
      <c r="K135" s="2" t="s">
        <v>3918</v>
      </c>
      <c r="M135" s="287" t="s">
        <v>7385</v>
      </c>
      <c r="N135" s="56">
        <v>45117</v>
      </c>
      <c r="O135" s="61" t="s">
        <v>7055</v>
      </c>
      <c r="P135" s="61" t="s">
        <v>7386</v>
      </c>
      <c r="R135" s="2" t="s">
        <v>7387</v>
      </c>
    </row>
    <row r="136" spans="2:18">
      <c r="B136" s="2">
        <v>125</v>
      </c>
      <c r="C136" s="2" t="s">
        <v>7043</v>
      </c>
      <c r="D136" s="60" t="s">
        <v>7044</v>
      </c>
      <c r="E136" s="60" t="s">
        <v>7218</v>
      </c>
      <c r="F136" s="2" t="s">
        <v>223</v>
      </c>
      <c r="G136" s="2">
        <v>2</v>
      </c>
      <c r="H136" s="2" t="s">
        <v>3799</v>
      </c>
      <c r="M136" s="287"/>
      <c r="N136" s="56">
        <v>45118</v>
      </c>
      <c r="O136" s="61" t="s">
        <v>7068</v>
      </c>
      <c r="P136" s="61" t="s">
        <v>7335</v>
      </c>
      <c r="R136" s="2" t="s">
        <v>7388</v>
      </c>
    </row>
    <row r="137" spans="2:18">
      <c r="B137" s="2">
        <v>126</v>
      </c>
      <c r="C137" s="2" t="s">
        <v>7043</v>
      </c>
      <c r="D137" s="60" t="s">
        <v>7044</v>
      </c>
      <c r="E137" s="60" t="s">
        <v>7254</v>
      </c>
      <c r="F137" s="2" t="s">
        <v>223</v>
      </c>
      <c r="G137" s="2">
        <v>2</v>
      </c>
      <c r="H137" s="2" t="s">
        <v>3752</v>
      </c>
      <c r="M137" s="287"/>
      <c r="N137" s="56">
        <v>45118</v>
      </c>
      <c r="O137" s="61" t="s">
        <v>7055</v>
      </c>
      <c r="P137" s="61" t="s">
        <v>7277</v>
      </c>
      <c r="R137" s="2" t="s">
        <v>7389</v>
      </c>
    </row>
    <row r="138" spans="2:18">
      <c r="B138" s="2">
        <v>127</v>
      </c>
      <c r="C138" s="2" t="s">
        <v>7043</v>
      </c>
      <c r="D138" s="60" t="s">
        <v>7044</v>
      </c>
      <c r="E138" s="60" t="s">
        <v>7390</v>
      </c>
      <c r="F138" s="2" t="s">
        <v>223</v>
      </c>
      <c r="G138" s="2">
        <v>1</v>
      </c>
      <c r="H138" s="2" t="s">
        <v>3799</v>
      </c>
      <c r="M138" s="287"/>
      <c r="N138" s="56">
        <v>45119</v>
      </c>
      <c r="O138" s="61" t="s">
        <v>7048</v>
      </c>
      <c r="P138" s="61" t="s">
        <v>7370</v>
      </c>
      <c r="R138" s="2" t="s">
        <v>7391</v>
      </c>
    </row>
    <row r="139" spans="2:18">
      <c r="B139" s="2">
        <v>128</v>
      </c>
      <c r="C139" s="2" t="s">
        <v>7043</v>
      </c>
      <c r="D139" s="60" t="s">
        <v>7044</v>
      </c>
      <c r="E139" s="60" t="s">
        <v>7392</v>
      </c>
      <c r="F139" s="2" t="s">
        <v>223</v>
      </c>
      <c r="G139" s="2">
        <v>1</v>
      </c>
      <c r="H139" s="2" t="s">
        <v>3752</v>
      </c>
      <c r="M139" s="287"/>
      <c r="N139" s="56">
        <v>45120</v>
      </c>
      <c r="O139" s="61" t="s">
        <v>7171</v>
      </c>
      <c r="P139" s="61" t="s">
        <v>7393</v>
      </c>
      <c r="R139" s="2" t="s">
        <v>7394</v>
      </c>
    </row>
    <row r="140" spans="2:18">
      <c r="B140" s="2">
        <v>129</v>
      </c>
      <c r="C140" s="2" t="s">
        <v>7043</v>
      </c>
      <c r="D140" s="60" t="s">
        <v>7044</v>
      </c>
      <c r="E140" s="60" t="s">
        <v>7395</v>
      </c>
      <c r="F140" s="2" t="s">
        <v>223</v>
      </c>
      <c r="G140" s="2">
        <v>1</v>
      </c>
      <c r="H140" s="2" t="s">
        <v>3752</v>
      </c>
      <c r="M140" s="287"/>
      <c r="N140" s="56">
        <v>45048</v>
      </c>
      <c r="O140" s="61" t="s">
        <v>7068</v>
      </c>
      <c r="P140" s="61" t="s">
        <v>7335</v>
      </c>
      <c r="R140" s="2" t="s">
        <v>7396</v>
      </c>
    </row>
    <row r="141" spans="2:18">
      <c r="B141" s="2">
        <v>130</v>
      </c>
      <c r="C141" s="2" t="s">
        <v>7043</v>
      </c>
      <c r="D141" s="60" t="s">
        <v>7044</v>
      </c>
      <c r="E141" s="60" t="s">
        <v>7397</v>
      </c>
      <c r="F141" s="2" t="s">
        <v>223</v>
      </c>
      <c r="G141" s="2">
        <v>1</v>
      </c>
      <c r="H141" s="2" t="s">
        <v>3799</v>
      </c>
      <c r="M141" s="287"/>
      <c r="N141" s="56">
        <v>45048</v>
      </c>
      <c r="O141" s="61" t="s">
        <v>7078</v>
      </c>
      <c r="P141" s="61" t="s">
        <v>7398</v>
      </c>
      <c r="R141" s="2" t="s">
        <v>7399</v>
      </c>
    </row>
    <row r="142" spans="2:18">
      <c r="B142" s="2">
        <v>131</v>
      </c>
      <c r="C142" s="2" t="s">
        <v>7043</v>
      </c>
      <c r="D142" s="60" t="s">
        <v>7044</v>
      </c>
      <c r="E142" s="60" t="s">
        <v>7400</v>
      </c>
      <c r="F142" s="2" t="s">
        <v>223</v>
      </c>
      <c r="G142" s="2">
        <v>1</v>
      </c>
      <c r="H142" s="2" t="s">
        <v>3752</v>
      </c>
      <c r="M142" s="287"/>
      <c r="N142" s="56">
        <v>45049</v>
      </c>
      <c r="O142" s="61" t="s">
        <v>7068</v>
      </c>
      <c r="P142" s="61" t="s">
        <v>7174</v>
      </c>
      <c r="R142" s="2" t="s">
        <v>7401</v>
      </c>
    </row>
    <row r="143" spans="2:18">
      <c r="B143" s="2">
        <v>132</v>
      </c>
      <c r="C143" s="2" t="s">
        <v>7043</v>
      </c>
      <c r="D143" s="60" t="s">
        <v>7044</v>
      </c>
      <c r="E143" s="60" t="s">
        <v>7402</v>
      </c>
      <c r="F143" s="2" t="s">
        <v>223</v>
      </c>
      <c r="G143" s="2">
        <v>1</v>
      </c>
      <c r="H143" s="2" t="s">
        <v>3799</v>
      </c>
      <c r="M143" s="287"/>
      <c r="N143" s="56">
        <v>45049</v>
      </c>
      <c r="O143" s="61" t="s">
        <v>7158</v>
      </c>
      <c r="P143" s="61" t="s">
        <v>7142</v>
      </c>
      <c r="R143" s="2" t="s">
        <v>7403</v>
      </c>
    </row>
    <row r="144" spans="2:18">
      <c r="B144" s="2">
        <v>133</v>
      </c>
      <c r="C144" s="2" t="s">
        <v>7043</v>
      </c>
      <c r="D144" s="60" t="s">
        <v>7044</v>
      </c>
      <c r="E144" s="60" t="s">
        <v>7355</v>
      </c>
      <c r="F144" s="2" t="s">
        <v>223</v>
      </c>
      <c r="G144" s="2">
        <v>2</v>
      </c>
      <c r="H144" s="2" t="s">
        <v>3752</v>
      </c>
      <c r="M144" s="287"/>
      <c r="N144" s="56">
        <v>45049</v>
      </c>
      <c r="O144" s="61" t="s">
        <v>7078</v>
      </c>
      <c r="P144" s="61" t="s">
        <v>7404</v>
      </c>
      <c r="R144" s="2" t="s">
        <v>7405</v>
      </c>
    </row>
    <row r="145" spans="2:18">
      <c r="B145" s="2">
        <v>134</v>
      </c>
      <c r="C145" s="2" t="s">
        <v>7043</v>
      </c>
      <c r="D145" s="60" t="s">
        <v>7044</v>
      </c>
      <c r="E145" s="60" t="s">
        <v>7406</v>
      </c>
      <c r="F145" s="2" t="s">
        <v>223</v>
      </c>
      <c r="G145" s="2">
        <v>1</v>
      </c>
      <c r="H145" s="2" t="s">
        <v>3799</v>
      </c>
      <c r="M145" s="287"/>
      <c r="N145" s="56">
        <v>45050</v>
      </c>
      <c r="O145" s="61" t="s">
        <v>7078</v>
      </c>
      <c r="P145" s="61" t="s">
        <v>7338</v>
      </c>
      <c r="R145" s="2" t="s">
        <v>7407</v>
      </c>
    </row>
    <row r="146" spans="2:18">
      <c r="B146" s="2">
        <v>135</v>
      </c>
      <c r="C146" s="2" t="s">
        <v>7043</v>
      </c>
      <c r="D146" s="60" t="s">
        <v>7044</v>
      </c>
      <c r="E146" s="60" t="s">
        <v>7408</v>
      </c>
      <c r="F146" s="2" t="s">
        <v>223</v>
      </c>
      <c r="G146" s="2">
        <v>1</v>
      </c>
      <c r="H146" s="2" t="s">
        <v>3752</v>
      </c>
      <c r="M146" s="287"/>
      <c r="N146" s="56">
        <v>45054</v>
      </c>
      <c r="O146" s="61" t="s">
        <v>7093</v>
      </c>
      <c r="P146" s="61" t="s">
        <v>7409</v>
      </c>
      <c r="R146" s="2" t="s">
        <v>7410</v>
      </c>
    </row>
    <row r="147" spans="2:18">
      <c r="B147" s="2">
        <v>136</v>
      </c>
      <c r="C147" s="2" t="s">
        <v>7043</v>
      </c>
      <c r="D147" s="60" t="s">
        <v>7044</v>
      </c>
      <c r="E147" s="60" t="s">
        <v>7390</v>
      </c>
      <c r="F147" s="2" t="s">
        <v>223</v>
      </c>
      <c r="G147" s="2">
        <v>2</v>
      </c>
      <c r="H147" s="2" t="s">
        <v>3799</v>
      </c>
      <c r="M147" s="287"/>
      <c r="N147" s="56">
        <v>45054</v>
      </c>
      <c r="O147" s="61" t="s">
        <v>7068</v>
      </c>
      <c r="P147" s="61" t="s">
        <v>7121</v>
      </c>
      <c r="R147" s="2" t="s">
        <v>7411</v>
      </c>
    </row>
    <row r="148" spans="2:18">
      <c r="B148" s="2">
        <v>137</v>
      </c>
      <c r="C148" s="2" t="s">
        <v>7043</v>
      </c>
      <c r="D148" s="60" t="s">
        <v>7044</v>
      </c>
      <c r="E148" s="60" t="s">
        <v>7412</v>
      </c>
      <c r="F148" s="2" t="s">
        <v>223</v>
      </c>
      <c r="G148" s="2">
        <v>1</v>
      </c>
      <c r="H148" s="2" t="s">
        <v>3799</v>
      </c>
      <c r="M148" s="287"/>
      <c r="N148" s="56">
        <v>45055</v>
      </c>
      <c r="O148" s="61" t="s">
        <v>7158</v>
      </c>
      <c r="P148" s="61" t="s">
        <v>7222</v>
      </c>
      <c r="R148" s="2" t="s">
        <v>7413</v>
      </c>
    </row>
    <row r="149" spans="2:18">
      <c r="B149" s="2">
        <v>138</v>
      </c>
      <c r="C149" s="2" t="s">
        <v>7043</v>
      </c>
      <c r="D149" s="60" t="s">
        <v>7044</v>
      </c>
      <c r="E149" s="60" t="s">
        <v>7414</v>
      </c>
      <c r="F149" s="2" t="s">
        <v>223</v>
      </c>
      <c r="G149" s="2">
        <v>1</v>
      </c>
      <c r="H149" s="2" t="s">
        <v>3799</v>
      </c>
      <c r="M149" s="287"/>
      <c r="N149" s="56">
        <v>45057</v>
      </c>
      <c r="O149" s="61" t="s">
        <v>7068</v>
      </c>
      <c r="P149" s="61" t="s">
        <v>7121</v>
      </c>
      <c r="R149" s="2" t="s">
        <v>7415</v>
      </c>
    </row>
    <row r="150" spans="2:18">
      <c r="B150" s="2">
        <v>139</v>
      </c>
      <c r="C150" s="2" t="s">
        <v>7043</v>
      </c>
      <c r="D150" s="60" t="s">
        <v>7044</v>
      </c>
      <c r="E150" s="60" t="s">
        <v>7397</v>
      </c>
      <c r="F150" s="2" t="s">
        <v>223</v>
      </c>
      <c r="G150" s="2">
        <v>2</v>
      </c>
      <c r="H150" s="2" t="s">
        <v>3799</v>
      </c>
      <c r="M150" s="287"/>
      <c r="N150" s="56">
        <v>45057</v>
      </c>
      <c r="O150" s="61" t="s">
        <v>7078</v>
      </c>
      <c r="P150" s="61" t="s">
        <v>7416</v>
      </c>
      <c r="R150" s="2" t="s">
        <v>7417</v>
      </c>
    </row>
    <row r="151" spans="2:18">
      <c r="B151" s="2">
        <v>140</v>
      </c>
      <c r="C151" s="2" t="s">
        <v>7043</v>
      </c>
      <c r="D151" s="60" t="s">
        <v>7044</v>
      </c>
      <c r="E151" s="60" t="s">
        <v>7418</v>
      </c>
      <c r="F151" s="2" t="s">
        <v>223</v>
      </c>
      <c r="G151" s="2">
        <v>1</v>
      </c>
      <c r="H151" s="2" t="s">
        <v>3752</v>
      </c>
      <c r="M151" s="287"/>
      <c r="N151" s="56">
        <v>45058</v>
      </c>
      <c r="O151" s="61" t="s">
        <v>7068</v>
      </c>
      <c r="P151" s="61" t="s">
        <v>7419</v>
      </c>
      <c r="R151" s="2" t="s">
        <v>7420</v>
      </c>
    </row>
    <row r="152" spans="2:18">
      <c r="B152" s="2">
        <v>141</v>
      </c>
      <c r="C152" s="2" t="s">
        <v>7043</v>
      </c>
      <c r="D152" s="60" t="s">
        <v>7044</v>
      </c>
      <c r="E152" s="60" t="s">
        <v>7421</v>
      </c>
      <c r="F152" s="2" t="s">
        <v>223</v>
      </c>
      <c r="G152" s="2">
        <v>1</v>
      </c>
      <c r="H152" s="2" t="s">
        <v>3752</v>
      </c>
      <c r="M152" s="287"/>
      <c r="N152" s="56">
        <v>45058</v>
      </c>
      <c r="O152" s="61" t="s">
        <v>7158</v>
      </c>
      <c r="P152" s="61" t="s">
        <v>7222</v>
      </c>
      <c r="R152" s="2" t="s">
        <v>7422</v>
      </c>
    </row>
    <row r="153" spans="2:18">
      <c r="B153" s="2">
        <v>142</v>
      </c>
      <c r="C153" s="2" t="s">
        <v>7043</v>
      </c>
      <c r="D153" s="60" t="s">
        <v>7044</v>
      </c>
      <c r="E153" s="60" t="s">
        <v>7423</v>
      </c>
      <c r="F153" s="2" t="s">
        <v>223</v>
      </c>
      <c r="G153" s="2">
        <v>1</v>
      </c>
      <c r="H153" s="2" t="s">
        <v>3752</v>
      </c>
      <c r="M153" s="287"/>
      <c r="N153" s="56">
        <v>45058</v>
      </c>
      <c r="O153" s="61" t="s">
        <v>7078</v>
      </c>
      <c r="P153" s="61" t="s">
        <v>7424</v>
      </c>
      <c r="R153" s="2" t="s">
        <v>7425</v>
      </c>
    </row>
    <row r="154" spans="2:18">
      <c r="B154" s="2">
        <v>143</v>
      </c>
      <c r="C154" s="2" t="s">
        <v>7043</v>
      </c>
      <c r="D154" s="60" t="s">
        <v>7044</v>
      </c>
      <c r="E154" s="60" t="s">
        <v>7426</v>
      </c>
      <c r="F154" s="2" t="s">
        <v>223</v>
      </c>
      <c r="G154" s="2">
        <v>1</v>
      </c>
      <c r="H154" s="2" t="s">
        <v>3799</v>
      </c>
      <c r="M154" s="287"/>
      <c r="N154" s="56">
        <v>45061</v>
      </c>
      <c r="O154" s="61" t="s">
        <v>7068</v>
      </c>
      <c r="P154" s="61" t="s">
        <v>7427</v>
      </c>
      <c r="R154" s="2" t="s">
        <v>7428</v>
      </c>
    </row>
    <row r="155" spans="2:18">
      <c r="B155" s="2">
        <v>144</v>
      </c>
      <c r="C155" s="2" t="s">
        <v>7043</v>
      </c>
      <c r="D155" s="60" t="s">
        <v>7044</v>
      </c>
      <c r="E155" s="60" t="s">
        <v>7429</v>
      </c>
      <c r="F155" s="2" t="s">
        <v>223</v>
      </c>
      <c r="G155" s="2">
        <v>1</v>
      </c>
      <c r="H155" s="2" t="s">
        <v>3752</v>
      </c>
      <c r="M155" s="287"/>
      <c r="N155" s="56">
        <v>45061</v>
      </c>
      <c r="O155" s="61" t="s">
        <v>7093</v>
      </c>
      <c r="P155" s="61" t="s">
        <v>7430</v>
      </c>
      <c r="R155" s="2" t="s">
        <v>7431</v>
      </c>
    </row>
    <row r="156" spans="2:18">
      <c r="B156" s="2">
        <v>145</v>
      </c>
      <c r="C156" s="2" t="s">
        <v>7043</v>
      </c>
      <c r="D156" s="60" t="s">
        <v>7044</v>
      </c>
      <c r="E156" s="60" t="s">
        <v>7414</v>
      </c>
      <c r="F156" s="2" t="s">
        <v>223</v>
      </c>
      <c r="G156" s="2">
        <v>2</v>
      </c>
      <c r="H156" s="2" t="s">
        <v>3799</v>
      </c>
      <c r="M156" s="287"/>
      <c r="N156" s="56">
        <v>45062</v>
      </c>
      <c r="O156" s="61" t="s">
        <v>7068</v>
      </c>
      <c r="P156" s="61" t="s">
        <v>7174</v>
      </c>
      <c r="R156" s="2" t="s">
        <v>7432</v>
      </c>
    </row>
    <row r="157" spans="2:18">
      <c r="B157" s="2">
        <v>146</v>
      </c>
      <c r="C157" s="2" t="s">
        <v>7043</v>
      </c>
      <c r="D157" s="60" t="s">
        <v>7044</v>
      </c>
      <c r="E157" s="60" t="s">
        <v>7433</v>
      </c>
      <c r="F157" s="2" t="s">
        <v>223</v>
      </c>
      <c r="G157" s="2">
        <v>1</v>
      </c>
      <c r="H157" s="2" t="s">
        <v>3799</v>
      </c>
      <c r="M157" s="287"/>
      <c r="N157" s="56">
        <v>45062</v>
      </c>
      <c r="O157" s="61" t="s">
        <v>7158</v>
      </c>
      <c r="P157" s="61" t="s">
        <v>7434</v>
      </c>
      <c r="R157" s="2" t="s">
        <v>7435</v>
      </c>
    </row>
    <row r="158" spans="2:18">
      <c r="B158" s="2">
        <v>147</v>
      </c>
      <c r="C158" s="2" t="s">
        <v>7043</v>
      </c>
      <c r="D158" s="60" t="s">
        <v>7044</v>
      </c>
      <c r="E158" s="60" t="s">
        <v>7436</v>
      </c>
      <c r="F158" s="2" t="s">
        <v>223</v>
      </c>
      <c r="G158" s="2">
        <v>1</v>
      </c>
      <c r="H158" s="2" t="s">
        <v>3799</v>
      </c>
      <c r="M158" s="287"/>
      <c r="N158" s="56">
        <v>45062</v>
      </c>
      <c r="O158" s="61" t="s">
        <v>7078</v>
      </c>
      <c r="P158" s="61" t="s">
        <v>7437</v>
      </c>
      <c r="R158" s="2" t="s">
        <v>7438</v>
      </c>
    </row>
    <row r="159" spans="2:18">
      <c r="B159" s="2">
        <v>148</v>
      </c>
      <c r="C159" s="2" t="s">
        <v>7043</v>
      </c>
      <c r="D159" s="60" t="s">
        <v>7044</v>
      </c>
      <c r="E159" s="60" t="s">
        <v>7439</v>
      </c>
      <c r="F159" s="2" t="s">
        <v>223</v>
      </c>
      <c r="G159" s="2">
        <v>1</v>
      </c>
      <c r="H159" s="2" t="s">
        <v>3752</v>
      </c>
      <c r="M159" s="287"/>
      <c r="N159" s="56">
        <v>45063</v>
      </c>
      <c r="O159" s="61" t="s">
        <v>7068</v>
      </c>
      <c r="P159" s="61" t="s">
        <v>7440</v>
      </c>
      <c r="R159" s="2" t="s">
        <v>7441</v>
      </c>
    </row>
    <row r="160" spans="2:18">
      <c r="B160" s="2">
        <v>149</v>
      </c>
      <c r="C160" s="2" t="s">
        <v>7043</v>
      </c>
      <c r="D160" s="60" t="s">
        <v>7044</v>
      </c>
      <c r="E160" s="60" t="s">
        <v>7442</v>
      </c>
      <c r="F160" s="2" t="s">
        <v>223</v>
      </c>
      <c r="G160" s="2">
        <v>1</v>
      </c>
      <c r="H160" s="2" t="s">
        <v>3752</v>
      </c>
      <c r="M160" s="287"/>
      <c r="N160" s="56">
        <v>45063</v>
      </c>
      <c r="O160" s="61" t="s">
        <v>7078</v>
      </c>
      <c r="P160" s="61" t="s">
        <v>7358</v>
      </c>
      <c r="R160" s="2" t="s">
        <v>7443</v>
      </c>
    </row>
    <row r="161" spans="2:18">
      <c r="B161" s="2">
        <v>150</v>
      </c>
      <c r="C161" s="2" t="s">
        <v>7043</v>
      </c>
      <c r="D161" s="60" t="s">
        <v>7044</v>
      </c>
      <c r="E161" s="60" t="s">
        <v>7433</v>
      </c>
      <c r="F161" s="2" t="s">
        <v>223</v>
      </c>
      <c r="G161" s="2">
        <v>2</v>
      </c>
      <c r="H161" s="2" t="s">
        <v>3799</v>
      </c>
      <c r="M161" s="287"/>
      <c r="N161" s="56">
        <v>45064</v>
      </c>
      <c r="O161" s="61" t="s">
        <v>7068</v>
      </c>
      <c r="P161" s="61" t="s">
        <v>7075</v>
      </c>
      <c r="R161" s="2" t="s">
        <v>7444</v>
      </c>
    </row>
    <row r="162" spans="2:18">
      <c r="B162" s="2">
        <v>151</v>
      </c>
      <c r="C162" s="2" t="s">
        <v>7043</v>
      </c>
      <c r="D162" s="60" t="s">
        <v>7044</v>
      </c>
      <c r="E162" s="60" t="s">
        <v>7445</v>
      </c>
      <c r="F162" s="2" t="s">
        <v>223</v>
      </c>
      <c r="G162" s="2">
        <v>1</v>
      </c>
      <c r="H162" s="2" t="s">
        <v>3799</v>
      </c>
      <c r="M162" s="287"/>
      <c r="N162" s="56">
        <v>45065</v>
      </c>
      <c r="O162" s="61" t="s">
        <v>7068</v>
      </c>
      <c r="P162" s="61" t="s">
        <v>7177</v>
      </c>
      <c r="R162" s="2" t="s">
        <v>7446</v>
      </c>
    </row>
    <row r="163" spans="2:18">
      <c r="B163" s="2">
        <v>152</v>
      </c>
      <c r="C163" s="2" t="s">
        <v>7043</v>
      </c>
      <c r="D163" s="60" t="s">
        <v>7044</v>
      </c>
      <c r="E163" s="60" t="s">
        <v>7334</v>
      </c>
      <c r="F163" s="2" t="s">
        <v>223</v>
      </c>
      <c r="G163" s="2">
        <v>2</v>
      </c>
      <c r="H163" s="2" t="s">
        <v>3799</v>
      </c>
      <c r="M163" s="287"/>
      <c r="N163" s="56">
        <v>45065</v>
      </c>
      <c r="O163" s="61" t="s">
        <v>7158</v>
      </c>
      <c r="P163" s="61" t="s">
        <v>7447</v>
      </c>
      <c r="R163" s="2" t="s">
        <v>7448</v>
      </c>
    </row>
    <row r="164" spans="2:18">
      <c r="B164" s="2">
        <v>153</v>
      </c>
      <c r="C164" s="2" t="s">
        <v>7043</v>
      </c>
      <c r="D164" s="60" t="s">
        <v>7044</v>
      </c>
      <c r="E164" s="60" t="s">
        <v>7449</v>
      </c>
      <c r="F164" s="2" t="s">
        <v>223</v>
      </c>
      <c r="G164" s="2">
        <v>1</v>
      </c>
      <c r="H164" s="2" t="s">
        <v>3752</v>
      </c>
      <c r="M164" s="287"/>
      <c r="N164" s="56">
        <v>45068</v>
      </c>
      <c r="O164" s="61" t="s">
        <v>7068</v>
      </c>
      <c r="P164" s="61" t="s">
        <v>7450</v>
      </c>
      <c r="R164" s="2" t="s">
        <v>7451</v>
      </c>
    </row>
    <row r="165" spans="2:18">
      <c r="B165" s="2">
        <v>154</v>
      </c>
      <c r="C165" s="2" t="s">
        <v>7043</v>
      </c>
      <c r="D165" s="60" t="s">
        <v>7044</v>
      </c>
      <c r="E165" s="60" t="s">
        <v>7452</v>
      </c>
      <c r="F165" s="2" t="s">
        <v>223</v>
      </c>
      <c r="G165" s="2">
        <v>1</v>
      </c>
      <c r="H165" s="2" t="s">
        <v>3752</v>
      </c>
      <c r="M165" s="287"/>
      <c r="N165" s="56">
        <v>45068</v>
      </c>
      <c r="O165" s="61" t="s">
        <v>7093</v>
      </c>
      <c r="P165" s="61" t="s">
        <v>7453</v>
      </c>
      <c r="R165" s="2" t="s">
        <v>7454</v>
      </c>
    </row>
    <row r="166" spans="2:18">
      <c r="B166" s="2">
        <v>155</v>
      </c>
      <c r="C166" s="2" t="s">
        <v>7043</v>
      </c>
      <c r="D166" s="60" t="s">
        <v>7044</v>
      </c>
      <c r="E166" s="60" t="s">
        <v>7455</v>
      </c>
      <c r="F166" s="2" t="s">
        <v>223</v>
      </c>
      <c r="G166" s="2">
        <v>1</v>
      </c>
      <c r="H166" s="2" t="s">
        <v>3799</v>
      </c>
      <c r="M166" s="287"/>
      <c r="N166" s="56">
        <v>45068</v>
      </c>
      <c r="O166" s="61" t="s">
        <v>7251</v>
      </c>
      <c r="P166" s="61" t="s">
        <v>7326</v>
      </c>
      <c r="R166" s="2" t="s">
        <v>7456</v>
      </c>
    </row>
    <row r="167" spans="2:18">
      <c r="B167" s="2">
        <v>156</v>
      </c>
      <c r="C167" s="2" t="s">
        <v>7043</v>
      </c>
      <c r="D167" s="60" t="s">
        <v>7044</v>
      </c>
      <c r="E167" s="60" t="s">
        <v>7457</v>
      </c>
      <c r="F167" s="2" t="s">
        <v>223</v>
      </c>
      <c r="G167" s="2">
        <v>1</v>
      </c>
      <c r="H167" s="2" t="s">
        <v>3799</v>
      </c>
      <c r="M167" s="287"/>
      <c r="N167" s="56">
        <v>45068</v>
      </c>
      <c r="O167" s="61" t="s">
        <v>7078</v>
      </c>
      <c r="P167" s="61" t="s">
        <v>7458</v>
      </c>
      <c r="R167" s="2" t="s">
        <v>7459</v>
      </c>
    </row>
    <row r="168" spans="2:18">
      <c r="B168" s="2">
        <v>157</v>
      </c>
      <c r="C168" s="2" t="s">
        <v>7043</v>
      </c>
      <c r="D168" s="60" t="s">
        <v>7044</v>
      </c>
      <c r="E168" s="60" t="s">
        <v>7460</v>
      </c>
      <c r="F168" s="2" t="s">
        <v>223</v>
      </c>
      <c r="G168" s="2">
        <v>1</v>
      </c>
      <c r="H168" s="2" t="s">
        <v>3752</v>
      </c>
      <c r="M168" s="287"/>
      <c r="N168" s="56">
        <v>45069</v>
      </c>
      <c r="O168" s="61" t="s">
        <v>7158</v>
      </c>
      <c r="P168" s="61" t="s">
        <v>7461</v>
      </c>
      <c r="R168" s="2" t="s">
        <v>7462</v>
      </c>
    </row>
    <row r="169" spans="2:18">
      <c r="B169" s="2">
        <v>158</v>
      </c>
      <c r="C169" s="2" t="s">
        <v>7043</v>
      </c>
      <c r="D169" s="60" t="s">
        <v>7044</v>
      </c>
      <c r="E169" s="60" t="s">
        <v>7463</v>
      </c>
      <c r="F169" s="2" t="s">
        <v>223</v>
      </c>
      <c r="G169" s="2">
        <v>1</v>
      </c>
      <c r="H169" s="2" t="s">
        <v>3799</v>
      </c>
      <c r="M169" s="287"/>
      <c r="N169" s="56">
        <v>45069</v>
      </c>
      <c r="O169" s="61" t="s">
        <v>7251</v>
      </c>
      <c r="P169" s="61" t="s">
        <v>7464</v>
      </c>
      <c r="R169" s="2" t="s">
        <v>7465</v>
      </c>
    </row>
    <row r="170" spans="2:18">
      <c r="B170" s="2">
        <v>159</v>
      </c>
      <c r="C170" s="2" t="s">
        <v>7043</v>
      </c>
      <c r="D170" s="60" t="s">
        <v>7044</v>
      </c>
      <c r="E170" s="60" t="s">
        <v>7466</v>
      </c>
      <c r="F170" s="2" t="s">
        <v>223</v>
      </c>
      <c r="G170" s="2">
        <v>1</v>
      </c>
      <c r="H170" s="2" t="s">
        <v>3799</v>
      </c>
      <c r="M170" s="287"/>
      <c r="N170" s="56">
        <v>45069</v>
      </c>
      <c r="O170" s="61" t="s">
        <v>7078</v>
      </c>
      <c r="P170" s="61" t="s">
        <v>7467</v>
      </c>
      <c r="R170" s="2" t="s">
        <v>7468</v>
      </c>
    </row>
    <row r="171" spans="2:18">
      <c r="B171" s="2">
        <v>160</v>
      </c>
      <c r="C171" s="2" t="s">
        <v>7043</v>
      </c>
      <c r="D171" s="60" t="s">
        <v>7044</v>
      </c>
      <c r="E171" s="60" t="s">
        <v>7469</v>
      </c>
      <c r="F171" s="2" t="s">
        <v>223</v>
      </c>
      <c r="G171" s="2">
        <v>1</v>
      </c>
      <c r="H171" s="2" t="s">
        <v>3752</v>
      </c>
      <c r="M171" s="287"/>
      <c r="N171" s="56">
        <v>45070</v>
      </c>
      <c r="O171" s="61" t="s">
        <v>7068</v>
      </c>
      <c r="P171" s="61" t="s">
        <v>7117</v>
      </c>
      <c r="R171" s="2" t="s">
        <v>7470</v>
      </c>
    </row>
    <row r="172" spans="2:18">
      <c r="B172" s="2">
        <v>161</v>
      </c>
      <c r="C172" s="2" t="s">
        <v>7043</v>
      </c>
      <c r="D172" s="60" t="s">
        <v>7044</v>
      </c>
      <c r="E172" s="60" t="s">
        <v>7471</v>
      </c>
      <c r="F172" s="2" t="s">
        <v>223</v>
      </c>
      <c r="G172" s="2">
        <v>1</v>
      </c>
      <c r="H172" s="2" t="s">
        <v>3752</v>
      </c>
      <c r="M172" s="287"/>
      <c r="N172" s="56">
        <v>45070</v>
      </c>
      <c r="O172" s="61" t="s">
        <v>7158</v>
      </c>
      <c r="P172" s="61" t="s">
        <v>7113</v>
      </c>
      <c r="R172" s="2" t="s">
        <v>7472</v>
      </c>
    </row>
    <row r="173" spans="2:18">
      <c r="B173" s="2">
        <v>162</v>
      </c>
      <c r="C173" s="2" t="s">
        <v>7043</v>
      </c>
      <c r="D173" s="60" t="s">
        <v>7044</v>
      </c>
      <c r="E173" s="60" t="s">
        <v>7473</v>
      </c>
      <c r="F173" s="2" t="s">
        <v>223</v>
      </c>
      <c r="G173" s="2">
        <v>1</v>
      </c>
      <c r="H173" s="2" t="s">
        <v>3752</v>
      </c>
      <c r="M173" s="287"/>
      <c r="N173" s="56">
        <v>45070</v>
      </c>
      <c r="O173" s="61" t="s">
        <v>7078</v>
      </c>
      <c r="P173" s="61" t="s">
        <v>7358</v>
      </c>
      <c r="R173" s="2" t="s">
        <v>7474</v>
      </c>
    </row>
    <row r="174" spans="2:18">
      <c r="B174" s="2">
        <v>163</v>
      </c>
      <c r="C174" s="2" t="s">
        <v>7043</v>
      </c>
      <c r="D174" s="60" t="s">
        <v>7044</v>
      </c>
      <c r="E174" s="60" t="s">
        <v>7243</v>
      </c>
      <c r="F174" s="2" t="s">
        <v>223</v>
      </c>
      <c r="G174" s="2">
        <v>3</v>
      </c>
      <c r="H174" s="2" t="s">
        <v>3752</v>
      </c>
      <c r="M174" s="287"/>
      <c r="N174" s="56">
        <v>45070</v>
      </c>
      <c r="O174" s="61" t="s">
        <v>7475</v>
      </c>
      <c r="P174" s="61" t="s">
        <v>7476</v>
      </c>
      <c r="R174" s="2" t="s">
        <v>7477</v>
      </c>
    </row>
    <row r="175" spans="2:18">
      <c r="B175" s="2">
        <v>164</v>
      </c>
      <c r="C175" s="2" t="s">
        <v>7043</v>
      </c>
      <c r="D175" s="60" t="s">
        <v>7044</v>
      </c>
      <c r="E175" s="60" t="s">
        <v>7246</v>
      </c>
      <c r="F175" s="2" t="s">
        <v>223</v>
      </c>
      <c r="G175" s="2">
        <v>2</v>
      </c>
      <c r="H175" s="2" t="s">
        <v>3799</v>
      </c>
      <c r="M175" s="287"/>
      <c r="N175" s="56">
        <v>45071</v>
      </c>
      <c r="O175" s="61" t="s">
        <v>7158</v>
      </c>
      <c r="P175" s="61" t="s">
        <v>7222</v>
      </c>
      <c r="R175" s="2" t="s">
        <v>7478</v>
      </c>
    </row>
    <row r="176" spans="2:18">
      <c r="B176" s="2">
        <v>165</v>
      </c>
      <c r="C176" s="2" t="s">
        <v>7043</v>
      </c>
      <c r="D176" s="60" t="s">
        <v>7044</v>
      </c>
      <c r="E176" s="60" t="s">
        <v>7479</v>
      </c>
      <c r="F176" s="2" t="s">
        <v>223</v>
      </c>
      <c r="G176" s="2">
        <v>1</v>
      </c>
      <c r="H176" s="2" t="s">
        <v>3752</v>
      </c>
      <c r="M176" s="287"/>
      <c r="N176" s="56">
        <v>45071</v>
      </c>
      <c r="O176" s="61" t="s">
        <v>7271</v>
      </c>
      <c r="P176" s="61" t="s">
        <v>7480</v>
      </c>
      <c r="R176" s="2" t="s">
        <v>7481</v>
      </c>
    </row>
    <row r="177" spans="2:18">
      <c r="B177" s="2">
        <v>166</v>
      </c>
      <c r="C177" s="2" t="s">
        <v>7043</v>
      </c>
      <c r="D177" s="60" t="s">
        <v>7044</v>
      </c>
      <c r="E177" s="60" t="s">
        <v>7482</v>
      </c>
      <c r="F177" s="2" t="s">
        <v>223</v>
      </c>
      <c r="G177" s="2">
        <v>1</v>
      </c>
      <c r="H177" s="2" t="s">
        <v>3799</v>
      </c>
      <c r="M177" s="287"/>
      <c r="N177" s="56">
        <v>45072</v>
      </c>
      <c r="O177" s="61" t="s">
        <v>7068</v>
      </c>
      <c r="P177" s="61" t="s">
        <v>7058</v>
      </c>
      <c r="R177" s="2" t="s">
        <v>7483</v>
      </c>
    </row>
    <row r="178" spans="2:18">
      <c r="B178" s="2">
        <v>167</v>
      </c>
      <c r="C178" s="2" t="s">
        <v>7043</v>
      </c>
      <c r="D178" s="60" t="s">
        <v>7044</v>
      </c>
      <c r="E178" s="60" t="s">
        <v>7484</v>
      </c>
      <c r="F178" s="2" t="s">
        <v>223</v>
      </c>
      <c r="G178" s="2">
        <v>1</v>
      </c>
      <c r="H178" s="2" t="s">
        <v>3752</v>
      </c>
      <c r="M178" s="287"/>
      <c r="N178" s="56">
        <v>45072</v>
      </c>
      <c r="O178" s="61" t="s">
        <v>7078</v>
      </c>
      <c r="P178" s="61" t="s">
        <v>7133</v>
      </c>
      <c r="R178" s="2" t="s">
        <v>7485</v>
      </c>
    </row>
    <row r="179" spans="2:18">
      <c r="B179" s="2">
        <v>168</v>
      </c>
      <c r="C179" s="2" t="s">
        <v>7043</v>
      </c>
      <c r="D179" s="60" t="s">
        <v>7044</v>
      </c>
      <c r="E179" s="60" t="s">
        <v>7486</v>
      </c>
      <c r="F179" s="2" t="s">
        <v>223</v>
      </c>
      <c r="G179" s="2">
        <v>1</v>
      </c>
      <c r="H179" s="2" t="s">
        <v>3752</v>
      </c>
      <c r="M179" s="287"/>
      <c r="N179" s="56">
        <v>45075</v>
      </c>
      <c r="O179" s="61" t="s">
        <v>7068</v>
      </c>
      <c r="P179" s="61" t="s">
        <v>7177</v>
      </c>
      <c r="R179" s="2" t="s">
        <v>7487</v>
      </c>
    </row>
    <row r="180" spans="2:18">
      <c r="B180" s="2">
        <v>169</v>
      </c>
      <c r="C180" s="2" t="s">
        <v>7043</v>
      </c>
      <c r="D180" s="60" t="s">
        <v>7044</v>
      </c>
      <c r="E180" s="60" t="s">
        <v>7488</v>
      </c>
      <c r="F180" s="2" t="s">
        <v>223</v>
      </c>
      <c r="G180" s="2">
        <v>1</v>
      </c>
      <c r="H180" s="2" t="s">
        <v>3799</v>
      </c>
      <c r="M180" s="287"/>
      <c r="N180" s="56">
        <v>45075</v>
      </c>
      <c r="O180" s="61" t="s">
        <v>7078</v>
      </c>
      <c r="P180" s="61" t="s">
        <v>7321</v>
      </c>
      <c r="R180" s="2" t="s">
        <v>7489</v>
      </c>
    </row>
    <row r="181" spans="2:18">
      <c r="B181" s="2">
        <v>170</v>
      </c>
      <c r="C181" s="2" t="s">
        <v>7043</v>
      </c>
      <c r="D181" s="60" t="s">
        <v>7044</v>
      </c>
      <c r="E181" s="60" t="s">
        <v>7490</v>
      </c>
      <c r="F181" s="2" t="s">
        <v>223</v>
      </c>
      <c r="G181" s="2">
        <v>1</v>
      </c>
      <c r="H181" s="2" t="s">
        <v>3799</v>
      </c>
      <c r="M181" s="287"/>
      <c r="N181" s="56">
        <v>45076</v>
      </c>
      <c r="O181" s="61" t="s">
        <v>7068</v>
      </c>
      <c r="P181" s="61" t="s">
        <v>7491</v>
      </c>
      <c r="R181" s="2" t="s">
        <v>7492</v>
      </c>
    </row>
    <row r="182" spans="2:18">
      <c r="B182" s="2">
        <v>171</v>
      </c>
      <c r="C182" s="2" t="s">
        <v>7043</v>
      </c>
      <c r="D182" s="60" t="s">
        <v>7044</v>
      </c>
      <c r="E182" s="60" t="s">
        <v>7493</v>
      </c>
      <c r="F182" s="2" t="s">
        <v>223</v>
      </c>
      <c r="G182" s="2">
        <v>1</v>
      </c>
      <c r="H182" s="2" t="s">
        <v>3799</v>
      </c>
      <c r="M182" s="287"/>
      <c r="N182" s="56">
        <v>45076</v>
      </c>
      <c r="O182" s="61" t="s">
        <v>7078</v>
      </c>
      <c r="P182" s="61" t="s">
        <v>7494</v>
      </c>
      <c r="R182" s="2" t="s">
        <v>7495</v>
      </c>
    </row>
    <row r="183" spans="2:18">
      <c r="B183" s="2">
        <v>172</v>
      </c>
      <c r="C183" s="2" t="s">
        <v>7043</v>
      </c>
      <c r="D183" s="60" t="s">
        <v>7044</v>
      </c>
      <c r="E183" s="60" t="s">
        <v>7496</v>
      </c>
      <c r="F183" s="2" t="s">
        <v>223</v>
      </c>
      <c r="G183" s="2">
        <v>1</v>
      </c>
      <c r="H183" s="2" t="s">
        <v>3752</v>
      </c>
      <c r="M183" s="287"/>
      <c r="N183" s="56">
        <v>45077</v>
      </c>
      <c r="O183" s="61" t="s">
        <v>7068</v>
      </c>
      <c r="P183" s="61" t="s">
        <v>7306</v>
      </c>
      <c r="R183" s="2" t="s">
        <v>7497</v>
      </c>
    </row>
    <row r="184" spans="2:18">
      <c r="B184" s="2">
        <v>173</v>
      </c>
      <c r="C184" s="2" t="s">
        <v>7043</v>
      </c>
      <c r="D184" s="60" t="s">
        <v>7044</v>
      </c>
      <c r="E184" s="60" t="s">
        <v>7423</v>
      </c>
      <c r="F184" s="2" t="s">
        <v>223</v>
      </c>
      <c r="G184" s="2">
        <v>2</v>
      </c>
      <c r="H184" s="2" t="s">
        <v>3752</v>
      </c>
      <c r="M184" s="287"/>
      <c r="N184" s="56">
        <v>45077</v>
      </c>
      <c r="O184" s="61" t="s">
        <v>7171</v>
      </c>
      <c r="P184" s="61" t="s">
        <v>7498</v>
      </c>
      <c r="R184" s="2" t="s">
        <v>7499</v>
      </c>
    </row>
    <row r="185" spans="2:18">
      <c r="B185" s="2">
        <v>174</v>
      </c>
      <c r="C185" s="2" t="s">
        <v>7043</v>
      </c>
      <c r="D185" s="60" t="s">
        <v>7044</v>
      </c>
      <c r="E185" s="60" t="s">
        <v>7500</v>
      </c>
      <c r="F185" s="2" t="s">
        <v>223</v>
      </c>
      <c r="G185" s="2">
        <v>1</v>
      </c>
      <c r="H185" s="2" t="s">
        <v>3752</v>
      </c>
      <c r="M185" s="287"/>
      <c r="N185" s="56">
        <v>45077</v>
      </c>
      <c r="O185" s="61" t="s">
        <v>7078</v>
      </c>
      <c r="P185" s="61" t="s">
        <v>7338</v>
      </c>
      <c r="R185" s="2" t="s">
        <v>7501</v>
      </c>
    </row>
    <row r="186" spans="2:18">
      <c r="B186" s="2">
        <v>175</v>
      </c>
      <c r="C186" s="2" t="s">
        <v>7043</v>
      </c>
      <c r="D186" s="60" t="s">
        <v>7044</v>
      </c>
      <c r="E186" s="60" t="s">
        <v>7502</v>
      </c>
      <c r="F186" s="2" t="s">
        <v>223</v>
      </c>
      <c r="G186" s="2">
        <v>1</v>
      </c>
      <c r="H186" s="2" t="s">
        <v>3799</v>
      </c>
      <c r="M186" s="287"/>
      <c r="N186" s="56">
        <v>45077</v>
      </c>
      <c r="O186" s="61" t="s">
        <v>7475</v>
      </c>
      <c r="P186" s="61" t="s">
        <v>7476</v>
      </c>
      <c r="R186" s="2" t="s">
        <v>7503</v>
      </c>
    </row>
    <row r="187" spans="2:18">
      <c r="B187" s="2">
        <v>176</v>
      </c>
      <c r="C187" s="2" t="s">
        <v>7043</v>
      </c>
      <c r="D187" s="60" t="s">
        <v>7044</v>
      </c>
      <c r="E187" s="60" t="s">
        <v>7279</v>
      </c>
      <c r="F187" s="2" t="s">
        <v>223</v>
      </c>
      <c r="G187" s="2">
        <v>2</v>
      </c>
      <c r="H187" s="2" t="s">
        <v>3752</v>
      </c>
      <c r="M187" s="287"/>
      <c r="N187" s="56">
        <v>45019</v>
      </c>
      <c r="O187" s="61" t="s">
        <v>7068</v>
      </c>
      <c r="P187" s="61" t="s">
        <v>7058</v>
      </c>
      <c r="R187" s="2" t="s">
        <v>7504</v>
      </c>
    </row>
    <row r="188" spans="2:18">
      <c r="B188" s="2">
        <v>177</v>
      </c>
      <c r="C188" s="2" t="s">
        <v>7043</v>
      </c>
      <c r="D188" s="60" t="s">
        <v>7044</v>
      </c>
      <c r="E188" s="60" t="s">
        <v>7281</v>
      </c>
      <c r="F188" s="2" t="s">
        <v>223</v>
      </c>
      <c r="G188" s="2">
        <v>2</v>
      </c>
      <c r="H188" s="2" t="s">
        <v>3752</v>
      </c>
      <c r="M188" s="287"/>
      <c r="N188" s="56">
        <v>45019</v>
      </c>
      <c r="O188" s="61" t="s">
        <v>7158</v>
      </c>
      <c r="P188" s="61" t="s">
        <v>7505</v>
      </c>
      <c r="R188" s="2" t="s">
        <v>7506</v>
      </c>
    </row>
    <row r="189" spans="2:18">
      <c r="B189" s="2">
        <v>178</v>
      </c>
      <c r="C189" s="2" t="s">
        <v>7043</v>
      </c>
      <c r="D189" s="60" t="s">
        <v>7044</v>
      </c>
      <c r="E189" s="60" t="s">
        <v>7507</v>
      </c>
      <c r="F189" s="2" t="s">
        <v>223</v>
      </c>
      <c r="G189" s="2">
        <v>1</v>
      </c>
      <c r="H189" s="2" t="s">
        <v>3799</v>
      </c>
      <c r="M189" s="287"/>
      <c r="N189" s="56">
        <v>45019</v>
      </c>
      <c r="O189" s="61" t="s">
        <v>7078</v>
      </c>
      <c r="P189" s="61" t="s">
        <v>7338</v>
      </c>
      <c r="R189" s="2" t="s">
        <v>7508</v>
      </c>
    </row>
    <row r="190" spans="2:18">
      <c r="B190" s="2">
        <v>179</v>
      </c>
      <c r="C190" s="2" t="s">
        <v>7043</v>
      </c>
      <c r="D190" s="60" t="s">
        <v>7044</v>
      </c>
      <c r="E190" s="60" t="s">
        <v>7296</v>
      </c>
      <c r="F190" s="2" t="s">
        <v>223</v>
      </c>
      <c r="G190" s="2">
        <v>2</v>
      </c>
      <c r="H190" s="2" t="s">
        <v>3752</v>
      </c>
      <c r="M190" s="287"/>
      <c r="N190" s="56">
        <v>45020</v>
      </c>
      <c r="O190" s="61" t="s">
        <v>7068</v>
      </c>
      <c r="P190" s="61" t="s">
        <v>7171</v>
      </c>
      <c r="R190" s="2" t="s">
        <v>7509</v>
      </c>
    </row>
    <row r="191" spans="2:18">
      <c r="B191" s="2">
        <v>180</v>
      </c>
      <c r="C191" s="2" t="s">
        <v>7043</v>
      </c>
      <c r="D191" s="60" t="s">
        <v>7044</v>
      </c>
      <c r="E191" s="60" t="s">
        <v>7299</v>
      </c>
      <c r="F191" s="2" t="s">
        <v>223</v>
      </c>
      <c r="G191" s="2">
        <v>3</v>
      </c>
      <c r="H191" s="2" t="s">
        <v>3799</v>
      </c>
      <c r="M191" s="287"/>
      <c r="N191" s="56">
        <v>45020</v>
      </c>
      <c r="O191" s="61" t="s">
        <v>7158</v>
      </c>
      <c r="P191" s="61" t="s">
        <v>7505</v>
      </c>
      <c r="R191" s="2" t="s">
        <v>7510</v>
      </c>
    </row>
    <row r="192" spans="2:18">
      <c r="B192" s="2">
        <v>181</v>
      </c>
      <c r="C192" s="2" t="s">
        <v>7043</v>
      </c>
      <c r="D192" s="60" t="s">
        <v>7044</v>
      </c>
      <c r="E192" s="60" t="s">
        <v>7305</v>
      </c>
      <c r="F192" s="2" t="s">
        <v>223</v>
      </c>
      <c r="G192" s="2">
        <v>2</v>
      </c>
      <c r="H192" s="2" t="s">
        <v>3752</v>
      </c>
      <c r="M192" s="287"/>
      <c r="N192" s="56">
        <v>45020</v>
      </c>
      <c r="O192" s="61" t="s">
        <v>7078</v>
      </c>
      <c r="P192" s="61" t="s">
        <v>7358</v>
      </c>
      <c r="R192" s="2" t="s">
        <v>7511</v>
      </c>
    </row>
    <row r="193" spans="2:18">
      <c r="B193" s="2">
        <v>182</v>
      </c>
      <c r="C193" s="2" t="s">
        <v>7043</v>
      </c>
      <c r="D193" s="60" t="s">
        <v>7044</v>
      </c>
      <c r="E193" s="60" t="s">
        <v>7512</v>
      </c>
      <c r="F193" s="2" t="s">
        <v>223</v>
      </c>
      <c r="G193" s="2">
        <v>1</v>
      </c>
      <c r="H193" s="2" t="s">
        <v>3752</v>
      </c>
      <c r="M193" s="287"/>
      <c r="N193" s="56">
        <v>45021</v>
      </c>
      <c r="O193" s="61" t="s">
        <v>7068</v>
      </c>
      <c r="P193" s="61" t="s">
        <v>7171</v>
      </c>
      <c r="R193" s="2" t="s">
        <v>7513</v>
      </c>
    </row>
    <row r="194" spans="2:18">
      <c r="B194" s="2">
        <v>183</v>
      </c>
      <c r="C194" s="2" t="s">
        <v>7043</v>
      </c>
      <c r="D194" s="60" t="s">
        <v>7044</v>
      </c>
      <c r="E194" s="60" t="s">
        <v>7507</v>
      </c>
      <c r="F194" s="2" t="s">
        <v>223</v>
      </c>
      <c r="G194" s="2">
        <v>2</v>
      </c>
      <c r="H194" s="2" t="s">
        <v>3752</v>
      </c>
      <c r="M194" s="287"/>
      <c r="N194" s="56">
        <v>45021</v>
      </c>
      <c r="O194" s="61" t="s">
        <v>7078</v>
      </c>
      <c r="P194" s="61" t="s">
        <v>7321</v>
      </c>
      <c r="R194" s="2" t="s">
        <v>7514</v>
      </c>
    </row>
    <row r="195" spans="2:18">
      <c r="B195" s="2">
        <v>184</v>
      </c>
      <c r="C195" s="2" t="s">
        <v>7043</v>
      </c>
      <c r="D195" s="60" t="s">
        <v>7044</v>
      </c>
      <c r="E195" s="60" t="s">
        <v>7515</v>
      </c>
      <c r="F195" s="2" t="s">
        <v>223</v>
      </c>
      <c r="G195" s="2">
        <v>1</v>
      </c>
      <c r="H195" s="2" t="s">
        <v>3799</v>
      </c>
      <c r="M195" s="287"/>
      <c r="N195" s="56">
        <v>45027</v>
      </c>
      <c r="O195" s="61" t="s">
        <v>7158</v>
      </c>
      <c r="P195" s="61" t="s">
        <v>7222</v>
      </c>
      <c r="R195" s="2" t="s">
        <v>7516</v>
      </c>
    </row>
    <row r="196" spans="2:18">
      <c r="B196" s="2">
        <v>185</v>
      </c>
      <c r="C196" s="2" t="s">
        <v>7043</v>
      </c>
      <c r="D196" s="60" t="s">
        <v>7044</v>
      </c>
      <c r="E196" s="60" t="s">
        <v>7517</v>
      </c>
      <c r="F196" s="2" t="s">
        <v>223</v>
      </c>
      <c r="G196" s="2">
        <v>1</v>
      </c>
      <c r="H196" s="2" t="s">
        <v>3799</v>
      </c>
      <c r="M196" s="287"/>
      <c r="N196" s="56">
        <v>45027</v>
      </c>
      <c r="O196" s="61" t="s">
        <v>7078</v>
      </c>
      <c r="P196" s="61" t="s">
        <v>7321</v>
      </c>
      <c r="R196" s="2" t="s">
        <v>7518</v>
      </c>
    </row>
    <row r="197" spans="2:18">
      <c r="B197" s="2">
        <v>186</v>
      </c>
      <c r="C197" s="2" t="s">
        <v>7043</v>
      </c>
      <c r="D197" s="60" t="s">
        <v>7044</v>
      </c>
      <c r="E197" s="60" t="s">
        <v>7493</v>
      </c>
      <c r="F197" s="2" t="s">
        <v>223</v>
      </c>
      <c r="G197" s="2">
        <v>2</v>
      </c>
      <c r="H197" s="2" t="s">
        <v>3752</v>
      </c>
      <c r="M197" s="287"/>
      <c r="N197" s="56">
        <v>45028</v>
      </c>
      <c r="O197" s="61" t="s">
        <v>7068</v>
      </c>
      <c r="P197" s="61" t="s">
        <v>7058</v>
      </c>
      <c r="R197" s="2" t="s">
        <v>7519</v>
      </c>
    </row>
    <row r="198" spans="2:18">
      <c r="B198" s="2">
        <v>187</v>
      </c>
      <c r="C198" s="2" t="s">
        <v>7043</v>
      </c>
      <c r="D198" s="60" t="s">
        <v>7044</v>
      </c>
      <c r="E198" s="60" t="s">
        <v>7493</v>
      </c>
      <c r="F198" s="2" t="s">
        <v>223</v>
      </c>
      <c r="G198" s="2">
        <v>3</v>
      </c>
      <c r="H198" s="2" t="s">
        <v>3799</v>
      </c>
      <c r="M198" s="287"/>
      <c r="N198" s="56">
        <v>45028</v>
      </c>
      <c r="O198" s="61" t="s">
        <v>7158</v>
      </c>
      <c r="P198" s="61" t="s">
        <v>7251</v>
      </c>
      <c r="R198" s="2" t="s">
        <v>7520</v>
      </c>
    </row>
    <row r="199" spans="2:18">
      <c r="B199" s="2">
        <v>188</v>
      </c>
      <c r="C199" s="2" t="s">
        <v>7043</v>
      </c>
      <c r="D199" s="60" t="s">
        <v>7044</v>
      </c>
      <c r="E199" s="60" t="s">
        <v>7337</v>
      </c>
      <c r="F199" s="2" t="s">
        <v>223</v>
      </c>
      <c r="G199" s="2">
        <v>2</v>
      </c>
      <c r="H199" s="2" t="s">
        <v>3752</v>
      </c>
      <c r="M199" s="287"/>
      <c r="N199" s="56">
        <v>45028</v>
      </c>
      <c r="O199" s="61" t="s">
        <v>7078</v>
      </c>
      <c r="P199" s="61" t="s">
        <v>7475</v>
      </c>
      <c r="R199" s="2" t="s">
        <v>7521</v>
      </c>
    </row>
    <row r="200" spans="2:18">
      <c r="B200" s="2">
        <v>189</v>
      </c>
      <c r="C200" s="2" t="s">
        <v>7043</v>
      </c>
      <c r="D200" s="60" t="s">
        <v>7044</v>
      </c>
      <c r="E200" s="60" t="s">
        <v>7312</v>
      </c>
      <c r="F200" s="2" t="s">
        <v>223</v>
      </c>
      <c r="G200" s="2">
        <v>3</v>
      </c>
      <c r="H200" s="2" t="s">
        <v>3752</v>
      </c>
      <c r="M200" s="287"/>
      <c r="N200" s="56">
        <v>45029</v>
      </c>
      <c r="O200" s="61" t="s">
        <v>7068</v>
      </c>
      <c r="P200" s="61" t="s">
        <v>7058</v>
      </c>
      <c r="R200" s="2" t="s">
        <v>7522</v>
      </c>
    </row>
    <row r="201" spans="2:18">
      <c r="B201" s="2">
        <v>190</v>
      </c>
      <c r="C201" s="2" t="s">
        <v>7043</v>
      </c>
      <c r="D201" s="60" t="s">
        <v>7044</v>
      </c>
      <c r="E201" s="60" t="s">
        <v>7367</v>
      </c>
      <c r="F201" s="2" t="s">
        <v>223</v>
      </c>
      <c r="G201" s="2">
        <v>3</v>
      </c>
      <c r="H201" s="2" t="s">
        <v>3752</v>
      </c>
      <c r="M201" s="287"/>
      <c r="N201" s="56">
        <v>45029</v>
      </c>
      <c r="O201" s="61" t="s">
        <v>7158</v>
      </c>
      <c r="P201" s="61" t="s">
        <v>7222</v>
      </c>
      <c r="R201" s="2" t="s">
        <v>7523</v>
      </c>
    </row>
    <row r="202" spans="2:18">
      <c r="B202" s="2">
        <v>191</v>
      </c>
      <c r="C202" s="2" t="s">
        <v>7043</v>
      </c>
      <c r="D202" s="60" t="s">
        <v>7044</v>
      </c>
      <c r="E202" s="60" t="s">
        <v>7524</v>
      </c>
      <c r="F202" s="2" t="s">
        <v>223</v>
      </c>
      <c r="G202" s="2">
        <v>1</v>
      </c>
      <c r="H202" s="2" t="s">
        <v>3752</v>
      </c>
      <c r="M202" s="287"/>
      <c r="N202" s="56">
        <v>45029</v>
      </c>
      <c r="O202" s="61" t="s">
        <v>7078</v>
      </c>
      <c r="P202" s="61" t="s">
        <v>7338</v>
      </c>
      <c r="R202" s="2" t="s">
        <v>7525</v>
      </c>
    </row>
    <row r="203" spans="2:18">
      <c r="B203" s="2">
        <v>192</v>
      </c>
      <c r="C203" s="2" t="s">
        <v>7043</v>
      </c>
      <c r="D203" s="60" t="s">
        <v>7044</v>
      </c>
      <c r="E203" s="60" t="s">
        <v>7455</v>
      </c>
      <c r="F203" s="2" t="s">
        <v>223</v>
      </c>
      <c r="G203" s="2">
        <v>2</v>
      </c>
      <c r="H203" s="2" t="s">
        <v>3799</v>
      </c>
      <c r="M203" s="287"/>
      <c r="N203" s="56">
        <v>45030</v>
      </c>
      <c r="O203" s="61" t="s">
        <v>7068</v>
      </c>
      <c r="P203" s="61" t="s">
        <v>7306</v>
      </c>
      <c r="R203" s="2" t="s">
        <v>7526</v>
      </c>
    </row>
    <row r="204" spans="2:18">
      <c r="B204" s="2">
        <v>193</v>
      </c>
      <c r="C204" s="2" t="s">
        <v>7043</v>
      </c>
      <c r="D204" s="60" t="s">
        <v>7044</v>
      </c>
      <c r="E204" s="60" t="s">
        <v>7527</v>
      </c>
      <c r="F204" s="2" t="s">
        <v>223</v>
      </c>
      <c r="G204" s="2">
        <v>1</v>
      </c>
      <c r="H204" s="2" t="s">
        <v>3799</v>
      </c>
      <c r="M204" s="287"/>
      <c r="N204" s="56">
        <v>45030</v>
      </c>
      <c r="O204" s="61" t="s">
        <v>7158</v>
      </c>
      <c r="P204" s="61" t="s">
        <v>7528</v>
      </c>
      <c r="R204" s="2" t="s">
        <v>7529</v>
      </c>
    </row>
    <row r="205" spans="2:18">
      <c r="B205" s="2">
        <v>194</v>
      </c>
      <c r="C205" s="2" t="s">
        <v>7043</v>
      </c>
      <c r="D205" s="60" t="s">
        <v>7044</v>
      </c>
      <c r="E205" s="60" t="s">
        <v>7530</v>
      </c>
      <c r="F205" s="2" t="s">
        <v>223</v>
      </c>
      <c r="G205" s="2">
        <v>1</v>
      </c>
      <c r="H205" s="2" t="s">
        <v>3752</v>
      </c>
      <c r="M205" s="287"/>
      <c r="N205" s="56">
        <v>45030</v>
      </c>
      <c r="O205" s="61" t="s">
        <v>7078</v>
      </c>
      <c r="P205" s="61" t="s">
        <v>7082</v>
      </c>
      <c r="R205" s="2" t="s">
        <v>7531</v>
      </c>
    </row>
    <row r="206" spans="2:18">
      <c r="B206" s="2">
        <v>195</v>
      </c>
      <c r="C206" s="2" t="s">
        <v>7043</v>
      </c>
      <c r="D206" s="60" t="s">
        <v>7044</v>
      </c>
      <c r="E206" s="60" t="s">
        <v>7445</v>
      </c>
      <c r="F206" s="2" t="s">
        <v>223</v>
      </c>
      <c r="G206" s="2">
        <v>2</v>
      </c>
      <c r="H206" s="2" t="s">
        <v>3799</v>
      </c>
      <c r="M206" s="287"/>
      <c r="N206" s="56">
        <v>45033</v>
      </c>
      <c r="O206" s="61" t="s">
        <v>7068</v>
      </c>
      <c r="P206" s="61" t="s">
        <v>7075</v>
      </c>
      <c r="R206" s="2" t="s">
        <v>7532</v>
      </c>
    </row>
    <row r="207" spans="2:18">
      <c r="B207" s="2">
        <v>196</v>
      </c>
      <c r="C207" s="2" t="s">
        <v>7043</v>
      </c>
      <c r="D207" s="60" t="s">
        <v>7044</v>
      </c>
      <c r="E207" s="60" t="s">
        <v>7527</v>
      </c>
      <c r="F207" s="2" t="s">
        <v>223</v>
      </c>
      <c r="G207" s="2">
        <v>2</v>
      </c>
      <c r="H207" s="2" t="s">
        <v>3799</v>
      </c>
      <c r="M207" s="287"/>
      <c r="N207" s="56">
        <v>45033</v>
      </c>
      <c r="O207" s="61" t="s">
        <v>7158</v>
      </c>
      <c r="P207" s="61" t="s">
        <v>7055</v>
      </c>
      <c r="R207" s="2" t="s">
        <v>7533</v>
      </c>
    </row>
    <row r="208" spans="2:18">
      <c r="B208" s="2">
        <v>197</v>
      </c>
      <c r="C208" s="2" t="s">
        <v>7043</v>
      </c>
      <c r="D208" s="60" t="s">
        <v>7044</v>
      </c>
      <c r="E208" s="60" t="s">
        <v>7534</v>
      </c>
      <c r="F208" s="2" t="s">
        <v>223</v>
      </c>
      <c r="G208" s="2">
        <v>1</v>
      </c>
      <c r="H208" s="2" t="s">
        <v>3752</v>
      </c>
      <c r="M208" s="287"/>
      <c r="N208" s="56">
        <v>45033</v>
      </c>
      <c r="O208" s="61" t="s">
        <v>7251</v>
      </c>
      <c r="P208" s="61" t="s">
        <v>7200</v>
      </c>
      <c r="R208" s="2" t="s">
        <v>7535</v>
      </c>
    </row>
    <row r="209" spans="2:18">
      <c r="B209" s="2">
        <v>198</v>
      </c>
      <c r="C209" s="2" t="s">
        <v>7043</v>
      </c>
      <c r="D209" s="60" t="s">
        <v>7044</v>
      </c>
      <c r="E209" s="60" t="s">
        <v>7536</v>
      </c>
      <c r="F209" s="2" t="s">
        <v>223</v>
      </c>
      <c r="G209" s="2">
        <v>1</v>
      </c>
      <c r="H209" s="2" t="s">
        <v>3799</v>
      </c>
      <c r="M209" s="287"/>
      <c r="N209" s="56">
        <v>45034</v>
      </c>
      <c r="O209" s="61" t="s">
        <v>7068</v>
      </c>
      <c r="P209" s="61" t="s">
        <v>7306</v>
      </c>
      <c r="R209" s="2" t="s">
        <v>7537</v>
      </c>
    </row>
    <row r="210" spans="2:18">
      <c r="B210" s="2">
        <v>199</v>
      </c>
      <c r="C210" s="2" t="s">
        <v>7043</v>
      </c>
      <c r="D210" s="60" t="s">
        <v>7044</v>
      </c>
      <c r="E210" s="60" t="s">
        <v>7490</v>
      </c>
      <c r="F210" s="2" t="s">
        <v>223</v>
      </c>
      <c r="G210" s="2">
        <v>2</v>
      </c>
      <c r="H210" s="2" t="s">
        <v>3752</v>
      </c>
      <c r="M210" s="287"/>
      <c r="N210" s="56">
        <v>45035</v>
      </c>
      <c r="O210" s="61" t="s">
        <v>7093</v>
      </c>
      <c r="P210" s="61" t="s">
        <v>7222</v>
      </c>
      <c r="R210" s="2" t="s">
        <v>7538</v>
      </c>
    </row>
    <row r="211" spans="2:18">
      <c r="B211" s="2">
        <v>200</v>
      </c>
      <c r="C211" s="2" t="s">
        <v>7043</v>
      </c>
      <c r="D211" s="60" t="s">
        <v>7044</v>
      </c>
      <c r="E211" s="60" t="s">
        <v>7539</v>
      </c>
      <c r="F211" s="2" t="s">
        <v>223</v>
      </c>
      <c r="G211" s="2">
        <v>1</v>
      </c>
      <c r="H211" s="2" t="s">
        <v>3752</v>
      </c>
      <c r="M211" s="287"/>
      <c r="N211" s="56">
        <v>45035</v>
      </c>
      <c r="O211" s="61" t="s">
        <v>7251</v>
      </c>
      <c r="P211" s="61" t="s">
        <v>7326</v>
      </c>
      <c r="R211" s="2" t="s">
        <v>7540</v>
      </c>
    </row>
    <row r="212" spans="2:18">
      <c r="B212" s="2">
        <v>201</v>
      </c>
      <c r="C212" s="2" t="s">
        <v>7043</v>
      </c>
      <c r="D212" s="60" t="s">
        <v>7044</v>
      </c>
      <c r="E212" s="60" t="s">
        <v>7357</v>
      </c>
      <c r="F212" s="2" t="s">
        <v>223</v>
      </c>
      <c r="G212" s="2">
        <v>2</v>
      </c>
      <c r="H212" s="2" t="s">
        <v>3752</v>
      </c>
      <c r="M212" s="287"/>
      <c r="N212" s="56">
        <v>45035</v>
      </c>
      <c r="O212" s="61" t="s">
        <v>7078</v>
      </c>
      <c r="P212" s="61" t="s">
        <v>7358</v>
      </c>
      <c r="R212" s="2" t="s">
        <v>7541</v>
      </c>
    </row>
    <row r="213" spans="2:18">
      <c r="B213" s="2">
        <v>202</v>
      </c>
      <c r="C213" s="2" t="s">
        <v>7043</v>
      </c>
      <c r="D213" s="60" t="s">
        <v>7044</v>
      </c>
      <c r="E213" s="60" t="s">
        <v>7536</v>
      </c>
      <c r="F213" s="2" t="s">
        <v>223</v>
      </c>
      <c r="G213" s="2">
        <v>2</v>
      </c>
      <c r="H213" s="2" t="s">
        <v>3799</v>
      </c>
      <c r="M213" s="287"/>
      <c r="N213" s="56">
        <v>45036</v>
      </c>
      <c r="O213" s="61" t="s">
        <v>7068</v>
      </c>
      <c r="P213" s="61" t="s">
        <v>7058</v>
      </c>
      <c r="R213" s="2" t="s">
        <v>7542</v>
      </c>
    </row>
    <row r="214" spans="2:18">
      <c r="B214" s="2">
        <v>203</v>
      </c>
      <c r="C214" s="2" t="s">
        <v>7043</v>
      </c>
      <c r="D214" s="60" t="s">
        <v>7044</v>
      </c>
      <c r="E214" s="60" t="s">
        <v>7293</v>
      </c>
      <c r="F214" s="2" t="s">
        <v>223</v>
      </c>
      <c r="G214" s="2">
        <v>2</v>
      </c>
      <c r="H214" s="2" t="s">
        <v>3799</v>
      </c>
      <c r="M214" s="287"/>
      <c r="N214" s="56">
        <v>45036</v>
      </c>
      <c r="O214" s="61" t="s">
        <v>7078</v>
      </c>
      <c r="P214" s="61" t="s">
        <v>7475</v>
      </c>
      <c r="R214" s="2" t="s">
        <v>7543</v>
      </c>
    </row>
    <row r="215" spans="2:18">
      <c r="B215" s="2">
        <v>204</v>
      </c>
      <c r="C215" s="2" t="s">
        <v>7043</v>
      </c>
      <c r="D215" s="60" t="s">
        <v>7044</v>
      </c>
      <c r="E215" s="60" t="s">
        <v>7544</v>
      </c>
      <c r="F215" s="2" t="s">
        <v>223</v>
      </c>
      <c r="G215" s="2">
        <v>1</v>
      </c>
      <c r="H215" s="2" t="s">
        <v>3799</v>
      </c>
      <c r="M215" s="287"/>
      <c r="N215" s="56">
        <v>45037</v>
      </c>
      <c r="O215" s="61" t="s">
        <v>7068</v>
      </c>
      <c r="P215" s="61" t="s">
        <v>7171</v>
      </c>
      <c r="R215" s="2" t="s">
        <v>7545</v>
      </c>
    </row>
    <row r="216" spans="2:18">
      <c r="B216" s="2">
        <v>205</v>
      </c>
      <c r="C216" s="2" t="s">
        <v>7043</v>
      </c>
      <c r="D216" s="60" t="s">
        <v>7044</v>
      </c>
      <c r="E216" s="60" t="s">
        <v>7546</v>
      </c>
      <c r="F216" s="2" t="s">
        <v>223</v>
      </c>
      <c r="G216" s="2">
        <v>1</v>
      </c>
      <c r="H216" s="2" t="s">
        <v>3799</v>
      </c>
      <c r="M216" s="287"/>
      <c r="N216" s="56">
        <v>45037</v>
      </c>
      <c r="O216" s="61" t="s">
        <v>7093</v>
      </c>
      <c r="P216" s="61" t="s">
        <v>7055</v>
      </c>
      <c r="R216" s="2" t="s">
        <v>7547</v>
      </c>
    </row>
    <row r="217" spans="2:18">
      <c r="B217" s="2">
        <v>206</v>
      </c>
      <c r="C217" s="2" t="s">
        <v>7043</v>
      </c>
      <c r="D217" s="60" t="s">
        <v>7044</v>
      </c>
      <c r="E217" s="60" t="s">
        <v>7334</v>
      </c>
      <c r="F217" s="2" t="s">
        <v>223</v>
      </c>
      <c r="G217" s="2">
        <v>3</v>
      </c>
      <c r="H217" s="2" t="s">
        <v>3799</v>
      </c>
      <c r="M217" s="287"/>
      <c r="N217" s="56">
        <v>45037</v>
      </c>
      <c r="O217" s="61" t="s">
        <v>7251</v>
      </c>
      <c r="P217" s="61" t="s">
        <v>7480</v>
      </c>
      <c r="R217" s="2" t="s">
        <v>7548</v>
      </c>
    </row>
    <row r="218" spans="2:18">
      <c r="B218" s="2">
        <v>207</v>
      </c>
      <c r="C218" s="2" t="s">
        <v>7043</v>
      </c>
      <c r="D218" s="60" t="s">
        <v>7044</v>
      </c>
      <c r="E218" s="60" t="s">
        <v>7549</v>
      </c>
      <c r="F218" s="2" t="s">
        <v>223</v>
      </c>
      <c r="G218" s="2">
        <v>1</v>
      </c>
      <c r="H218" s="2" t="s">
        <v>3799</v>
      </c>
      <c r="M218" s="287"/>
      <c r="N218" s="56">
        <v>45037</v>
      </c>
      <c r="O218" s="61" t="s">
        <v>7082</v>
      </c>
      <c r="P218" s="61" t="s">
        <v>7494</v>
      </c>
      <c r="R218" s="2" t="s">
        <v>7550</v>
      </c>
    </row>
    <row r="219" spans="2:18">
      <c r="B219" s="2">
        <v>208</v>
      </c>
      <c r="C219" s="2" t="s">
        <v>7043</v>
      </c>
      <c r="D219" s="60" t="s">
        <v>7044</v>
      </c>
      <c r="E219" s="60" t="s">
        <v>7544</v>
      </c>
      <c r="F219" s="2" t="s">
        <v>223</v>
      </c>
      <c r="G219" s="2">
        <v>2</v>
      </c>
      <c r="H219" s="2" t="s">
        <v>3752</v>
      </c>
      <c r="M219" s="287"/>
      <c r="N219" s="56">
        <v>45040</v>
      </c>
      <c r="O219" s="61" t="s">
        <v>7068</v>
      </c>
      <c r="P219" s="61" t="s">
        <v>7058</v>
      </c>
      <c r="R219" s="2" t="s">
        <v>7551</v>
      </c>
    </row>
    <row r="220" spans="2:18">
      <c r="B220" s="2">
        <v>209</v>
      </c>
      <c r="C220" s="2" t="s">
        <v>7043</v>
      </c>
      <c r="D220" s="60" t="s">
        <v>7044</v>
      </c>
      <c r="E220" s="60" t="s">
        <v>7502</v>
      </c>
      <c r="F220" s="2" t="s">
        <v>223</v>
      </c>
      <c r="G220" s="2">
        <v>2</v>
      </c>
      <c r="H220" s="2" t="s">
        <v>3799</v>
      </c>
      <c r="M220" s="287"/>
      <c r="N220" s="56">
        <v>45040</v>
      </c>
      <c r="O220" s="61" t="s">
        <v>7251</v>
      </c>
      <c r="P220" s="61" t="s">
        <v>7200</v>
      </c>
      <c r="R220" s="2" t="s">
        <v>7552</v>
      </c>
    </row>
    <row r="221" spans="2:18">
      <c r="B221" s="2">
        <v>210</v>
      </c>
      <c r="C221" s="2" t="s">
        <v>7043</v>
      </c>
      <c r="D221" s="60" t="s">
        <v>7044</v>
      </c>
      <c r="E221" s="60" t="s">
        <v>7395</v>
      </c>
      <c r="F221" s="2" t="s">
        <v>223</v>
      </c>
      <c r="G221" s="2">
        <v>2</v>
      </c>
      <c r="H221" s="2" t="s">
        <v>3799</v>
      </c>
      <c r="M221" s="287"/>
      <c r="N221" s="56">
        <v>45040</v>
      </c>
      <c r="O221" s="61" t="s">
        <v>7078</v>
      </c>
      <c r="P221" s="61" t="s">
        <v>7082</v>
      </c>
      <c r="R221" s="2" t="s">
        <v>7553</v>
      </c>
    </row>
    <row r="222" spans="2:18">
      <c r="B222" s="2">
        <v>211</v>
      </c>
      <c r="C222" s="2" t="s">
        <v>7043</v>
      </c>
      <c r="D222" s="60" t="s">
        <v>7044</v>
      </c>
      <c r="E222" s="60" t="s">
        <v>7546</v>
      </c>
      <c r="F222" s="2" t="s">
        <v>223</v>
      </c>
      <c r="G222" s="2">
        <v>2</v>
      </c>
      <c r="H222" s="2" t="s">
        <v>3799</v>
      </c>
      <c r="M222" s="287"/>
      <c r="N222" s="56">
        <v>45040</v>
      </c>
      <c r="O222" s="61" t="s">
        <v>7475</v>
      </c>
      <c r="P222" s="61" t="s">
        <v>7554</v>
      </c>
      <c r="R222" s="2" t="s">
        <v>7555</v>
      </c>
    </row>
    <row r="223" spans="2:18">
      <c r="B223" s="2">
        <v>212</v>
      </c>
      <c r="C223" s="2" t="s">
        <v>7043</v>
      </c>
      <c r="D223" s="60" t="s">
        <v>7044</v>
      </c>
      <c r="E223" s="60" t="s">
        <v>7556</v>
      </c>
      <c r="F223" s="2" t="s">
        <v>223</v>
      </c>
      <c r="G223" s="2">
        <v>1</v>
      </c>
      <c r="H223" s="2" t="s">
        <v>3799</v>
      </c>
      <c r="M223" s="287"/>
      <c r="N223" s="56">
        <v>45041</v>
      </c>
      <c r="O223" s="61" t="s">
        <v>7068</v>
      </c>
      <c r="P223" s="61" t="s">
        <v>7117</v>
      </c>
      <c r="R223" s="2" t="s">
        <v>7557</v>
      </c>
    </row>
    <row r="224" spans="2:18">
      <c r="B224" s="2">
        <v>213</v>
      </c>
      <c r="C224" s="2" t="s">
        <v>7043</v>
      </c>
      <c r="D224" s="60" t="s">
        <v>7044</v>
      </c>
      <c r="E224" s="60" t="s">
        <v>7558</v>
      </c>
      <c r="F224" s="2" t="s">
        <v>223</v>
      </c>
      <c r="G224" s="2">
        <v>1</v>
      </c>
      <c r="H224" s="2" t="s">
        <v>3752</v>
      </c>
      <c r="M224" s="287"/>
      <c r="N224" s="56">
        <v>45041</v>
      </c>
      <c r="O224" s="61" t="s">
        <v>7093</v>
      </c>
      <c r="P224" s="61" t="s">
        <v>7559</v>
      </c>
      <c r="R224" s="2" t="s">
        <v>7560</v>
      </c>
    </row>
    <row r="225" spans="2:18">
      <c r="B225" s="2">
        <v>214</v>
      </c>
      <c r="C225" s="2" t="s">
        <v>7043</v>
      </c>
      <c r="D225" s="60" t="s">
        <v>7044</v>
      </c>
      <c r="E225" s="60" t="s">
        <v>7561</v>
      </c>
      <c r="F225" s="2" t="s">
        <v>223</v>
      </c>
      <c r="G225" s="2">
        <v>1</v>
      </c>
      <c r="H225" s="2" t="s">
        <v>3752</v>
      </c>
      <c r="M225" s="287"/>
      <c r="N225" s="56">
        <v>45041</v>
      </c>
      <c r="O225" s="61" t="s">
        <v>7200</v>
      </c>
      <c r="P225" s="61" t="s">
        <v>7562</v>
      </c>
      <c r="R225" s="2" t="s">
        <v>7563</v>
      </c>
    </row>
    <row r="226" spans="2:18">
      <c r="B226" s="2">
        <v>215</v>
      </c>
      <c r="C226" s="2" t="s">
        <v>7043</v>
      </c>
      <c r="D226" s="60" t="s">
        <v>7044</v>
      </c>
      <c r="E226" s="60" t="s">
        <v>7276</v>
      </c>
      <c r="F226" s="2" t="s">
        <v>224</v>
      </c>
      <c r="G226" s="2">
        <v>2</v>
      </c>
      <c r="I226" s="2" t="s">
        <v>3799</v>
      </c>
      <c r="M226" s="287"/>
      <c r="N226" s="56">
        <v>45041</v>
      </c>
      <c r="O226" s="61" t="s">
        <v>7475</v>
      </c>
      <c r="P226" s="61" t="s">
        <v>7476</v>
      </c>
      <c r="R226" s="2" t="s">
        <v>7564</v>
      </c>
    </row>
    <row r="227" spans="2:18">
      <c r="B227" s="2">
        <v>216</v>
      </c>
      <c r="C227" s="2" t="s">
        <v>7043</v>
      </c>
      <c r="D227" s="60" t="s">
        <v>7044</v>
      </c>
      <c r="E227" s="60" t="s">
        <v>7343</v>
      </c>
      <c r="F227" s="2" t="s">
        <v>223</v>
      </c>
      <c r="G227" s="2">
        <v>2</v>
      </c>
      <c r="H227" s="2" t="s">
        <v>3752</v>
      </c>
      <c r="M227" s="287"/>
      <c r="N227" s="56">
        <v>45042</v>
      </c>
      <c r="O227" s="61" t="s">
        <v>7068</v>
      </c>
      <c r="P227" s="61" t="s">
        <v>7341</v>
      </c>
      <c r="R227" s="2" t="s">
        <v>7565</v>
      </c>
    </row>
    <row r="228" spans="2:18">
      <c r="B228" s="2">
        <v>217</v>
      </c>
      <c r="C228" s="2" t="s">
        <v>7043</v>
      </c>
      <c r="D228" s="60" t="s">
        <v>7044</v>
      </c>
      <c r="E228" s="60" t="s">
        <v>7566</v>
      </c>
      <c r="F228" s="2" t="s">
        <v>223</v>
      </c>
      <c r="G228" s="2">
        <v>1</v>
      </c>
      <c r="H228" s="2" t="s">
        <v>3799</v>
      </c>
      <c r="M228" s="287"/>
      <c r="N228" s="56">
        <v>45042</v>
      </c>
      <c r="O228" s="61" t="s">
        <v>7158</v>
      </c>
      <c r="P228" s="61" t="s">
        <v>7567</v>
      </c>
      <c r="R228" s="2" t="s">
        <v>7568</v>
      </c>
    </row>
    <row r="229" spans="2:18">
      <c r="B229" s="2">
        <v>218</v>
      </c>
      <c r="C229" s="2" t="s">
        <v>7043</v>
      </c>
      <c r="D229" s="60" t="s">
        <v>7044</v>
      </c>
      <c r="E229" s="60" t="s">
        <v>7378</v>
      </c>
      <c r="F229" s="2" t="s">
        <v>223</v>
      </c>
      <c r="G229" s="2">
        <v>2</v>
      </c>
      <c r="H229" s="2" t="s">
        <v>3752</v>
      </c>
      <c r="M229" s="287"/>
      <c r="N229" s="56">
        <v>45042</v>
      </c>
      <c r="O229" s="61" t="s">
        <v>7200</v>
      </c>
      <c r="P229" s="61" t="s">
        <v>7480</v>
      </c>
      <c r="R229" s="2" t="s">
        <v>7569</v>
      </c>
    </row>
    <row r="230" spans="2:18">
      <c r="B230" s="2">
        <v>219</v>
      </c>
      <c r="C230" s="2" t="s">
        <v>7043</v>
      </c>
      <c r="D230" s="60" t="s">
        <v>7044</v>
      </c>
      <c r="E230" s="60" t="s">
        <v>7566</v>
      </c>
      <c r="F230" s="2" t="s">
        <v>223</v>
      </c>
      <c r="G230" s="2">
        <v>2</v>
      </c>
      <c r="H230" s="2" t="s">
        <v>3799</v>
      </c>
      <c r="M230" s="287"/>
      <c r="N230" s="56">
        <v>45043</v>
      </c>
      <c r="O230" s="61" t="s">
        <v>7068</v>
      </c>
      <c r="P230" s="61" t="s">
        <v>7570</v>
      </c>
      <c r="R230" s="2" t="s">
        <v>7571</v>
      </c>
    </row>
    <row r="231" spans="2:18">
      <c r="B231" s="2">
        <v>220</v>
      </c>
      <c r="C231" s="2" t="s">
        <v>7043</v>
      </c>
      <c r="D231" s="60" t="s">
        <v>7044</v>
      </c>
      <c r="E231" s="60" t="s">
        <v>7283</v>
      </c>
      <c r="F231" s="2" t="s">
        <v>223</v>
      </c>
      <c r="G231" s="2">
        <v>2</v>
      </c>
      <c r="H231" s="2" t="s">
        <v>3752</v>
      </c>
      <c r="M231" s="287"/>
      <c r="N231" s="56">
        <v>45043</v>
      </c>
      <c r="O231" s="61" t="s">
        <v>7078</v>
      </c>
      <c r="P231" s="61" t="s">
        <v>7572</v>
      </c>
      <c r="R231" s="2" t="s">
        <v>7573</v>
      </c>
    </row>
    <row r="232" spans="2:18">
      <c r="B232" s="2">
        <v>221</v>
      </c>
      <c r="C232" s="2" t="s">
        <v>7043</v>
      </c>
      <c r="D232" s="60" t="s">
        <v>7044</v>
      </c>
      <c r="E232" s="60" t="s">
        <v>7574</v>
      </c>
      <c r="F232" s="2" t="s">
        <v>223</v>
      </c>
      <c r="G232" s="2">
        <v>1</v>
      </c>
      <c r="H232" s="2" t="s">
        <v>3752</v>
      </c>
      <c r="M232" s="287"/>
      <c r="N232" s="56">
        <v>45044</v>
      </c>
      <c r="O232" s="61" t="s">
        <v>7068</v>
      </c>
      <c r="P232" s="61" t="s">
        <v>7353</v>
      </c>
      <c r="R232" s="2" t="s">
        <v>7575</v>
      </c>
    </row>
    <row r="233" spans="2:18">
      <c r="B233" s="2">
        <v>222</v>
      </c>
      <c r="C233" s="2" t="s">
        <v>7043</v>
      </c>
      <c r="D233" s="60" t="s">
        <v>7044</v>
      </c>
      <c r="E233" s="60" t="s">
        <v>7576</v>
      </c>
      <c r="F233" s="2" t="s">
        <v>223</v>
      </c>
      <c r="G233" s="2">
        <v>1</v>
      </c>
      <c r="H233" s="2" t="s">
        <v>3752</v>
      </c>
      <c r="M233" s="287"/>
      <c r="N233" s="56">
        <v>45044</v>
      </c>
      <c r="O233" s="61" t="s">
        <v>7078</v>
      </c>
      <c r="P233" s="61" t="s">
        <v>7338</v>
      </c>
      <c r="R233" s="2" t="s">
        <v>7577</v>
      </c>
    </row>
    <row r="234" spans="2:18">
      <c r="B234" s="2">
        <v>223</v>
      </c>
      <c r="C234" s="2" t="s">
        <v>7043</v>
      </c>
      <c r="D234" s="60" t="s">
        <v>7044</v>
      </c>
      <c r="E234" s="60" t="s">
        <v>7490</v>
      </c>
      <c r="F234" s="2" t="s">
        <v>223</v>
      </c>
      <c r="G234" s="2">
        <v>3</v>
      </c>
      <c r="H234" s="2" t="s">
        <v>3752</v>
      </c>
      <c r="M234" s="287"/>
      <c r="N234" s="56">
        <v>44986</v>
      </c>
      <c r="O234" s="61" t="s">
        <v>7068</v>
      </c>
      <c r="P234" s="61" t="s">
        <v>7450</v>
      </c>
      <c r="R234" s="2" t="s">
        <v>7578</v>
      </c>
    </row>
    <row r="235" spans="2:18">
      <c r="B235" s="2">
        <v>224</v>
      </c>
      <c r="C235" s="2" t="s">
        <v>7043</v>
      </c>
      <c r="D235" s="60" t="s">
        <v>7044</v>
      </c>
      <c r="E235" s="60" t="s">
        <v>7246</v>
      </c>
      <c r="F235" s="2" t="s">
        <v>223</v>
      </c>
      <c r="G235" s="2">
        <v>3</v>
      </c>
      <c r="H235" s="2" t="s">
        <v>3799</v>
      </c>
      <c r="M235" s="287"/>
      <c r="N235" s="56">
        <v>44986</v>
      </c>
      <c r="O235" s="61" t="s">
        <v>7158</v>
      </c>
      <c r="P235" s="61" t="s">
        <v>7222</v>
      </c>
      <c r="R235" s="2" t="s">
        <v>7579</v>
      </c>
    </row>
    <row r="236" spans="2:18">
      <c r="B236" s="2">
        <v>225</v>
      </c>
      <c r="C236" s="2" t="s">
        <v>7043</v>
      </c>
      <c r="D236" s="60" t="s">
        <v>7044</v>
      </c>
      <c r="E236" s="60" t="s">
        <v>7460</v>
      </c>
      <c r="F236" s="2" t="s">
        <v>223</v>
      </c>
      <c r="G236" s="2">
        <v>2</v>
      </c>
      <c r="H236" s="2" t="s">
        <v>3752</v>
      </c>
      <c r="M236" s="287"/>
      <c r="N236" s="56">
        <v>44986</v>
      </c>
      <c r="O236" s="61" t="s">
        <v>7200</v>
      </c>
      <c r="P236" s="61" t="s">
        <v>7562</v>
      </c>
      <c r="R236" s="2" t="s">
        <v>7580</v>
      </c>
    </row>
    <row r="237" spans="2:18">
      <c r="B237" s="2">
        <v>226</v>
      </c>
      <c r="C237" s="2" t="s">
        <v>7043</v>
      </c>
      <c r="D237" s="60" t="s">
        <v>7044</v>
      </c>
      <c r="E237" s="60" t="s">
        <v>7581</v>
      </c>
      <c r="F237" s="2" t="s">
        <v>223</v>
      </c>
      <c r="G237" s="2">
        <v>1</v>
      </c>
      <c r="H237" s="2" t="s">
        <v>3752</v>
      </c>
      <c r="M237" s="287"/>
      <c r="N237" s="56">
        <v>44987</v>
      </c>
      <c r="O237" s="61" t="s">
        <v>7068</v>
      </c>
      <c r="P237" s="61" t="s">
        <v>7582</v>
      </c>
      <c r="R237" s="2" t="s">
        <v>7583</v>
      </c>
    </row>
    <row r="238" spans="2:18">
      <c r="B238" s="2">
        <v>227</v>
      </c>
      <c r="C238" s="2" t="s">
        <v>7043</v>
      </c>
      <c r="D238" s="60" t="s">
        <v>7044</v>
      </c>
      <c r="E238" s="60" t="s">
        <v>7584</v>
      </c>
      <c r="F238" s="2" t="s">
        <v>223</v>
      </c>
      <c r="G238" s="2">
        <v>1</v>
      </c>
      <c r="H238" s="2" t="s">
        <v>3752</v>
      </c>
      <c r="M238" s="287"/>
      <c r="N238" s="56">
        <v>44987</v>
      </c>
      <c r="O238" s="61" t="s">
        <v>7055</v>
      </c>
      <c r="P238" s="61" t="s">
        <v>7200</v>
      </c>
      <c r="R238" s="2" t="s">
        <v>7585</v>
      </c>
    </row>
    <row r="239" spans="2:18">
      <c r="B239" s="2">
        <v>228</v>
      </c>
      <c r="C239" s="2" t="s">
        <v>7043</v>
      </c>
      <c r="D239" s="60" t="s">
        <v>7044</v>
      </c>
      <c r="E239" s="60" t="s">
        <v>7586</v>
      </c>
      <c r="F239" s="2" t="s">
        <v>223</v>
      </c>
      <c r="G239" s="2">
        <v>1</v>
      </c>
      <c r="H239" s="2" t="s">
        <v>3752</v>
      </c>
      <c r="M239" s="287"/>
      <c r="N239" s="56">
        <v>44987</v>
      </c>
      <c r="O239" s="61" t="s">
        <v>7078</v>
      </c>
      <c r="P239" s="61" t="s">
        <v>7475</v>
      </c>
      <c r="R239" s="2" t="s">
        <v>7587</v>
      </c>
    </row>
    <row r="240" spans="2:18">
      <c r="B240" s="2">
        <v>229</v>
      </c>
      <c r="C240" s="2" t="s">
        <v>7043</v>
      </c>
      <c r="D240" s="60" t="s">
        <v>7044</v>
      </c>
      <c r="E240" s="60" t="s">
        <v>7436</v>
      </c>
      <c r="F240" s="2" t="s">
        <v>223</v>
      </c>
      <c r="G240" s="2">
        <v>2</v>
      </c>
      <c r="H240" s="2" t="s">
        <v>3752</v>
      </c>
      <c r="M240" s="287"/>
      <c r="N240" s="56">
        <v>44988</v>
      </c>
      <c r="O240" s="61" t="s">
        <v>7068</v>
      </c>
      <c r="P240" s="61" t="s">
        <v>7093</v>
      </c>
      <c r="R240" s="2" t="s">
        <v>7588</v>
      </c>
    </row>
    <row r="241" spans="2:18">
      <c r="B241" s="2">
        <v>230</v>
      </c>
      <c r="C241" s="2" t="s">
        <v>7043</v>
      </c>
      <c r="D241" s="60" t="s">
        <v>7044</v>
      </c>
      <c r="E241" s="60" t="s">
        <v>7289</v>
      </c>
      <c r="F241" s="2" t="s">
        <v>223</v>
      </c>
      <c r="G241" s="2">
        <v>3</v>
      </c>
      <c r="H241" s="2" t="s">
        <v>3752</v>
      </c>
      <c r="M241" s="287"/>
      <c r="N241" s="56">
        <v>44988</v>
      </c>
      <c r="O241" s="61" t="s">
        <v>7055</v>
      </c>
      <c r="P241" s="61" t="s">
        <v>7200</v>
      </c>
      <c r="R241" s="2" t="s">
        <v>7589</v>
      </c>
    </row>
    <row r="242" spans="2:18">
      <c r="B242" s="2">
        <v>231</v>
      </c>
      <c r="C242" s="2" t="s">
        <v>7043</v>
      </c>
      <c r="D242" s="60" t="s">
        <v>7044</v>
      </c>
      <c r="E242" s="60" t="s">
        <v>7590</v>
      </c>
      <c r="F242" s="2" t="s">
        <v>223</v>
      </c>
      <c r="G242" s="2">
        <v>1</v>
      </c>
      <c r="H242" s="2" t="s">
        <v>3799</v>
      </c>
      <c r="M242" s="287"/>
      <c r="N242" s="56">
        <v>44988</v>
      </c>
      <c r="O242" s="61" t="s">
        <v>7078</v>
      </c>
      <c r="P242" s="61" t="s">
        <v>7321</v>
      </c>
      <c r="R242" s="2" t="s">
        <v>7591</v>
      </c>
    </row>
    <row r="243" spans="2:18">
      <c r="B243" s="2">
        <v>232</v>
      </c>
      <c r="C243" s="2" t="s">
        <v>7043</v>
      </c>
      <c r="D243" s="60" t="s">
        <v>7044</v>
      </c>
      <c r="E243" s="60" t="s">
        <v>7315</v>
      </c>
      <c r="F243" s="2" t="s">
        <v>223</v>
      </c>
      <c r="G243" s="2">
        <v>3</v>
      </c>
      <c r="H243" s="2" t="s">
        <v>3752</v>
      </c>
      <c r="M243" s="287"/>
      <c r="N243" s="56">
        <v>44991</v>
      </c>
      <c r="O243" s="61" t="s">
        <v>7068</v>
      </c>
      <c r="P243" s="61" t="s">
        <v>7058</v>
      </c>
      <c r="R243" s="2" t="s">
        <v>7592</v>
      </c>
    </row>
    <row r="244" spans="2:18">
      <c r="B244" s="2">
        <v>233</v>
      </c>
      <c r="C244" s="2" t="s">
        <v>7043</v>
      </c>
      <c r="D244" s="60" t="s">
        <v>7044</v>
      </c>
      <c r="E244" s="60" t="s">
        <v>7291</v>
      </c>
      <c r="F244" s="2" t="s">
        <v>223</v>
      </c>
      <c r="G244" s="2">
        <v>3</v>
      </c>
      <c r="H244" s="2" t="s">
        <v>3752</v>
      </c>
      <c r="M244" s="287"/>
      <c r="N244" s="56">
        <v>44991</v>
      </c>
      <c r="O244" s="61" t="s">
        <v>7093</v>
      </c>
      <c r="P244" s="61" t="s">
        <v>7528</v>
      </c>
      <c r="R244" s="2" t="s">
        <v>7593</v>
      </c>
    </row>
    <row r="245" spans="2:18">
      <c r="B245" s="2">
        <v>234</v>
      </c>
      <c r="C245" s="2" t="s">
        <v>7043</v>
      </c>
      <c r="D245" s="60" t="s">
        <v>7044</v>
      </c>
      <c r="E245" s="60" t="s">
        <v>7594</v>
      </c>
      <c r="F245" s="2" t="s">
        <v>224</v>
      </c>
      <c r="G245" s="2">
        <v>1</v>
      </c>
      <c r="I245" s="2" t="s">
        <v>3752</v>
      </c>
      <c r="M245" s="287"/>
      <c r="N245" s="56">
        <v>44991</v>
      </c>
      <c r="O245" s="61" t="s">
        <v>7078</v>
      </c>
      <c r="P245" s="61" t="s">
        <v>7338</v>
      </c>
      <c r="R245" s="2" t="s">
        <v>7595</v>
      </c>
    </row>
    <row r="246" spans="2:18">
      <c r="B246" s="2">
        <v>235</v>
      </c>
      <c r="C246" s="2" t="s">
        <v>7043</v>
      </c>
      <c r="D246" s="60" t="s">
        <v>7044</v>
      </c>
      <c r="E246" s="60" t="s">
        <v>7320</v>
      </c>
      <c r="F246" s="2" t="s">
        <v>223</v>
      </c>
      <c r="G246" s="2">
        <v>2</v>
      </c>
      <c r="H246" s="2" t="s">
        <v>3752</v>
      </c>
      <c r="M246" s="287"/>
      <c r="N246" s="56">
        <v>44992</v>
      </c>
      <c r="O246" s="61" t="s">
        <v>7068</v>
      </c>
      <c r="P246" s="61" t="s">
        <v>7171</v>
      </c>
      <c r="R246" s="2" t="s">
        <v>7596</v>
      </c>
    </row>
    <row r="247" spans="2:18">
      <c r="B247" s="2">
        <v>236</v>
      </c>
      <c r="C247" s="2" t="s">
        <v>7043</v>
      </c>
      <c r="D247" s="60" t="s">
        <v>7044</v>
      </c>
      <c r="E247" s="60" t="s">
        <v>7597</v>
      </c>
      <c r="F247" s="2" t="s">
        <v>223</v>
      </c>
      <c r="G247" s="2">
        <v>1</v>
      </c>
      <c r="H247" s="2" t="s">
        <v>3752</v>
      </c>
      <c r="M247" s="287"/>
      <c r="N247" s="56">
        <v>44992</v>
      </c>
      <c r="O247" s="61" t="s">
        <v>7093</v>
      </c>
      <c r="P247" s="61" t="s">
        <v>7055</v>
      </c>
      <c r="R247" s="2" t="s">
        <v>7598</v>
      </c>
    </row>
    <row r="248" spans="2:18">
      <c r="B248" s="2">
        <v>237</v>
      </c>
      <c r="C248" s="2" t="s">
        <v>7043</v>
      </c>
      <c r="D248" s="60" t="s">
        <v>7044</v>
      </c>
      <c r="E248" s="60" t="s">
        <v>7546</v>
      </c>
      <c r="F248" s="2" t="s">
        <v>223</v>
      </c>
      <c r="G248" s="2">
        <v>3</v>
      </c>
      <c r="H248" s="2" t="s">
        <v>3752</v>
      </c>
      <c r="M248" s="287"/>
      <c r="N248" s="56">
        <v>44992</v>
      </c>
      <c r="O248" s="61" t="s">
        <v>7078</v>
      </c>
      <c r="P248" s="61" t="s">
        <v>7475</v>
      </c>
      <c r="R248" s="2" t="s">
        <v>7599</v>
      </c>
    </row>
    <row r="249" spans="2:18">
      <c r="B249" s="2">
        <v>238</v>
      </c>
      <c r="C249" s="2" t="s">
        <v>7043</v>
      </c>
      <c r="D249" s="60" t="s">
        <v>7044</v>
      </c>
      <c r="E249" s="60" t="s">
        <v>7303</v>
      </c>
      <c r="F249" s="2" t="s">
        <v>223</v>
      </c>
      <c r="G249" s="2">
        <v>3</v>
      </c>
      <c r="H249" s="2" t="s">
        <v>3752</v>
      </c>
      <c r="M249" s="287"/>
      <c r="N249" s="56">
        <v>44993</v>
      </c>
      <c r="O249" s="61" t="s">
        <v>7068</v>
      </c>
      <c r="P249" s="61" t="s">
        <v>7161</v>
      </c>
      <c r="R249" s="2" t="s">
        <v>7600</v>
      </c>
    </row>
    <row r="250" spans="2:18">
      <c r="B250" s="2">
        <v>239</v>
      </c>
      <c r="C250" s="2" t="s">
        <v>7043</v>
      </c>
      <c r="D250" s="60" t="s">
        <v>7044</v>
      </c>
      <c r="E250" s="60" t="s">
        <v>7390</v>
      </c>
      <c r="F250" s="2" t="s">
        <v>223</v>
      </c>
      <c r="G250" s="2">
        <v>3</v>
      </c>
      <c r="H250" s="2" t="s">
        <v>3752</v>
      </c>
      <c r="M250" s="287"/>
      <c r="N250" s="56">
        <v>44993</v>
      </c>
      <c r="O250" s="61" t="s">
        <v>7171</v>
      </c>
      <c r="P250" s="61" t="s">
        <v>7093</v>
      </c>
      <c r="R250" s="2" t="s">
        <v>7601</v>
      </c>
    </row>
    <row r="251" spans="2:18">
      <c r="B251" s="2">
        <v>240</v>
      </c>
      <c r="C251" s="2" t="s">
        <v>7043</v>
      </c>
      <c r="D251" s="60" t="s">
        <v>7044</v>
      </c>
      <c r="E251" s="60" t="s">
        <v>7374</v>
      </c>
      <c r="F251" s="2" t="s">
        <v>223</v>
      </c>
      <c r="G251" s="2">
        <v>2</v>
      </c>
      <c r="H251" s="2" t="s">
        <v>3752</v>
      </c>
      <c r="M251" s="287"/>
      <c r="N251" s="56">
        <v>44993</v>
      </c>
      <c r="O251" s="61" t="s">
        <v>7093</v>
      </c>
      <c r="P251" s="61" t="s">
        <v>7251</v>
      </c>
      <c r="R251" s="2" t="s">
        <v>7602</v>
      </c>
    </row>
    <row r="252" spans="2:18">
      <c r="B252" s="2">
        <v>241</v>
      </c>
      <c r="C252" s="2" t="s">
        <v>7043</v>
      </c>
      <c r="D252" s="60" t="s">
        <v>7044</v>
      </c>
      <c r="E252" s="60" t="s">
        <v>7603</v>
      </c>
      <c r="F252" s="2" t="s">
        <v>223</v>
      </c>
      <c r="G252" s="2">
        <v>1</v>
      </c>
      <c r="H252" s="2" t="s">
        <v>3752</v>
      </c>
      <c r="M252" s="287"/>
      <c r="N252" s="56">
        <v>44994</v>
      </c>
      <c r="O252" s="61" t="s">
        <v>7093</v>
      </c>
      <c r="P252" s="61" t="s">
        <v>7055</v>
      </c>
      <c r="R252" s="2" t="s">
        <v>7604</v>
      </c>
    </row>
    <row r="253" spans="2:18">
      <c r="B253" s="2">
        <v>242</v>
      </c>
      <c r="C253" s="2" t="s">
        <v>7043</v>
      </c>
      <c r="D253" s="60" t="s">
        <v>7044</v>
      </c>
      <c r="E253" s="60" t="s">
        <v>7605</v>
      </c>
      <c r="F253" s="2" t="s">
        <v>223</v>
      </c>
      <c r="G253" s="2">
        <v>1</v>
      </c>
      <c r="H253" s="2" t="s">
        <v>3799</v>
      </c>
      <c r="M253" s="287"/>
      <c r="N253" s="56">
        <v>44994</v>
      </c>
      <c r="O253" s="61" t="s">
        <v>7055</v>
      </c>
      <c r="P253" s="61" t="s">
        <v>7200</v>
      </c>
      <c r="R253" s="2" t="s">
        <v>7606</v>
      </c>
    </row>
    <row r="254" spans="2:18">
      <c r="B254" s="2">
        <v>243</v>
      </c>
      <c r="C254" s="2" t="s">
        <v>7043</v>
      </c>
      <c r="D254" s="60" t="s">
        <v>7044</v>
      </c>
      <c r="E254" s="60" t="s">
        <v>7607</v>
      </c>
      <c r="F254" s="2" t="s">
        <v>223</v>
      </c>
      <c r="G254" s="2">
        <v>1</v>
      </c>
      <c r="H254" s="2" t="s">
        <v>3752</v>
      </c>
      <c r="M254" s="287"/>
      <c r="N254" s="56">
        <v>44994</v>
      </c>
      <c r="O254" s="61" t="s">
        <v>7475</v>
      </c>
      <c r="P254" s="61" t="s">
        <v>7554</v>
      </c>
      <c r="R254" s="2" t="s">
        <v>7608</v>
      </c>
    </row>
    <row r="255" spans="2:18">
      <c r="B255" s="2">
        <v>244</v>
      </c>
      <c r="C255" s="2" t="s">
        <v>7043</v>
      </c>
      <c r="D255" s="60" t="s">
        <v>7044</v>
      </c>
      <c r="E255" s="60" t="s">
        <v>7609</v>
      </c>
      <c r="F255" s="2" t="s">
        <v>223</v>
      </c>
      <c r="G255" s="2">
        <v>1</v>
      </c>
      <c r="H255" s="2" t="s">
        <v>3799</v>
      </c>
      <c r="M255" s="287"/>
      <c r="N255" s="56">
        <v>44995</v>
      </c>
      <c r="O255" s="61" t="s">
        <v>7068</v>
      </c>
      <c r="P255" s="61" t="s">
        <v>7093</v>
      </c>
      <c r="R255" s="2" t="s">
        <v>7610</v>
      </c>
    </row>
    <row r="256" spans="2:18">
      <c r="B256" s="2">
        <v>245</v>
      </c>
      <c r="C256" s="2" t="s">
        <v>7043</v>
      </c>
      <c r="D256" s="60" t="s">
        <v>7044</v>
      </c>
      <c r="E256" s="60" t="s">
        <v>7317</v>
      </c>
      <c r="F256" s="2" t="s">
        <v>223</v>
      </c>
      <c r="G256" s="2">
        <v>2</v>
      </c>
      <c r="H256" s="2" t="s">
        <v>3752</v>
      </c>
      <c r="M256" s="287"/>
      <c r="N256" s="56">
        <v>44995</v>
      </c>
      <c r="O256" s="61" t="s">
        <v>7158</v>
      </c>
      <c r="P256" s="61" t="s">
        <v>7251</v>
      </c>
      <c r="R256" s="2" t="s">
        <v>7611</v>
      </c>
    </row>
    <row r="257" spans="2:18">
      <c r="B257" s="2">
        <v>246</v>
      </c>
      <c r="C257" s="2" t="s">
        <v>7043</v>
      </c>
      <c r="D257" s="60" t="s">
        <v>7044</v>
      </c>
      <c r="E257" s="60" t="s">
        <v>7426</v>
      </c>
      <c r="F257" s="2" t="s">
        <v>223</v>
      </c>
      <c r="G257" s="2">
        <v>2</v>
      </c>
      <c r="H257" s="2" t="s">
        <v>3752</v>
      </c>
      <c r="M257" s="287"/>
      <c r="N257" s="56">
        <v>44995</v>
      </c>
      <c r="O257" s="61" t="s">
        <v>7078</v>
      </c>
      <c r="P257" s="61" t="s">
        <v>7475</v>
      </c>
      <c r="R257" s="2" t="s">
        <v>7612</v>
      </c>
    </row>
    <row r="258" spans="2:18">
      <c r="B258" s="2">
        <v>247</v>
      </c>
      <c r="C258" s="2" t="s">
        <v>7043</v>
      </c>
      <c r="D258" s="60" t="s">
        <v>7044</v>
      </c>
      <c r="E258" s="60" t="s">
        <v>7471</v>
      </c>
      <c r="F258" s="2" t="s">
        <v>223</v>
      </c>
      <c r="G258" s="2">
        <v>2</v>
      </c>
      <c r="H258" s="2" t="s">
        <v>3752</v>
      </c>
      <c r="M258" s="287"/>
      <c r="N258" s="56">
        <v>44998</v>
      </c>
      <c r="O258" s="61" t="s">
        <v>7068</v>
      </c>
      <c r="P258" s="61" t="s">
        <v>7058</v>
      </c>
      <c r="R258" s="2" t="s">
        <v>7613</v>
      </c>
    </row>
    <row r="259" spans="2:18">
      <c r="B259" s="2">
        <v>248</v>
      </c>
      <c r="C259" s="2" t="s">
        <v>7043</v>
      </c>
      <c r="D259" s="60" t="s">
        <v>7044</v>
      </c>
      <c r="E259" s="60" t="s">
        <v>7482</v>
      </c>
      <c r="F259" s="2" t="s">
        <v>223</v>
      </c>
      <c r="G259" s="2">
        <v>2</v>
      </c>
      <c r="H259" s="2" t="s">
        <v>3752</v>
      </c>
      <c r="M259" s="287"/>
      <c r="N259" s="56">
        <v>44998</v>
      </c>
      <c r="O259" s="61" t="s">
        <v>7158</v>
      </c>
      <c r="P259" s="61" t="s">
        <v>7251</v>
      </c>
      <c r="R259" s="2" t="s">
        <v>7614</v>
      </c>
    </row>
    <row r="260" spans="2:18">
      <c r="B260" s="2">
        <v>249</v>
      </c>
      <c r="C260" s="2" t="s">
        <v>7043</v>
      </c>
      <c r="D260" s="60" t="s">
        <v>7044</v>
      </c>
      <c r="E260" s="60" t="s">
        <v>7615</v>
      </c>
      <c r="F260" s="2" t="s">
        <v>223</v>
      </c>
      <c r="G260" s="2">
        <v>1</v>
      </c>
      <c r="H260" s="2" t="s">
        <v>3752</v>
      </c>
      <c r="M260" s="287"/>
      <c r="N260" s="56">
        <v>44998</v>
      </c>
      <c r="O260" s="61" t="s">
        <v>7078</v>
      </c>
      <c r="P260" s="61" t="s">
        <v>7475</v>
      </c>
      <c r="R260" s="2" t="s">
        <v>7616</v>
      </c>
    </row>
    <row r="261" spans="2:18">
      <c r="B261" s="2">
        <v>250</v>
      </c>
      <c r="C261" s="2" t="s">
        <v>7043</v>
      </c>
      <c r="D261" s="60" t="s">
        <v>7044</v>
      </c>
      <c r="E261" s="60" t="s">
        <v>7609</v>
      </c>
      <c r="F261" s="2" t="s">
        <v>223</v>
      </c>
      <c r="G261" s="2">
        <v>2</v>
      </c>
      <c r="H261" s="2" t="s">
        <v>3752</v>
      </c>
      <c r="M261" s="287"/>
      <c r="N261" s="56">
        <v>44999</v>
      </c>
      <c r="O261" s="61" t="s">
        <v>7068</v>
      </c>
      <c r="P261" s="61" t="s">
        <v>7121</v>
      </c>
      <c r="R261" s="2" t="s">
        <v>7617</v>
      </c>
    </row>
    <row r="262" spans="2:18">
      <c r="B262" s="2">
        <v>251</v>
      </c>
      <c r="C262" s="2" t="s">
        <v>7043</v>
      </c>
      <c r="D262" s="60" t="s">
        <v>7044</v>
      </c>
      <c r="E262" s="60" t="s">
        <v>7331</v>
      </c>
      <c r="F262" s="2" t="s">
        <v>223</v>
      </c>
      <c r="G262" s="2">
        <v>2</v>
      </c>
      <c r="H262" s="2" t="s">
        <v>3752</v>
      </c>
      <c r="M262" s="287"/>
      <c r="N262" s="56">
        <v>44999</v>
      </c>
      <c r="O262" s="61" t="s">
        <v>7078</v>
      </c>
      <c r="P262" s="61" t="s">
        <v>7475</v>
      </c>
      <c r="R262" s="2" t="s">
        <v>7618</v>
      </c>
    </row>
    <row r="263" spans="2:18">
      <c r="B263" s="2">
        <v>252</v>
      </c>
      <c r="C263" s="2" t="s">
        <v>7043</v>
      </c>
      <c r="D263" s="60" t="s">
        <v>7044</v>
      </c>
      <c r="E263" s="60" t="s">
        <v>7615</v>
      </c>
      <c r="F263" s="2" t="s">
        <v>223</v>
      </c>
      <c r="G263" s="2">
        <v>2</v>
      </c>
      <c r="H263" s="2" t="s">
        <v>3799</v>
      </c>
      <c r="M263" s="287"/>
      <c r="N263" s="56">
        <v>45000</v>
      </c>
      <c r="O263" s="61" t="s">
        <v>7078</v>
      </c>
      <c r="P263" s="61" t="s">
        <v>7494</v>
      </c>
      <c r="R263" s="2" t="s">
        <v>7619</v>
      </c>
    </row>
    <row r="264" spans="2:18">
      <c r="B264" s="2">
        <v>253</v>
      </c>
      <c r="C264" s="2" t="s">
        <v>7043</v>
      </c>
      <c r="D264" s="60" t="s">
        <v>7044</v>
      </c>
      <c r="E264" s="60" t="s">
        <v>7365</v>
      </c>
      <c r="F264" s="2" t="s">
        <v>223</v>
      </c>
      <c r="G264" s="2">
        <v>2</v>
      </c>
      <c r="H264" s="2" t="s">
        <v>3752</v>
      </c>
      <c r="M264" s="287"/>
      <c r="N264" s="56">
        <v>45001</v>
      </c>
      <c r="O264" s="61" t="s">
        <v>7068</v>
      </c>
      <c r="P264" s="61" t="s">
        <v>7093</v>
      </c>
      <c r="R264" s="2" t="s">
        <v>7620</v>
      </c>
    </row>
    <row r="265" spans="2:18">
      <c r="B265" s="2">
        <v>254</v>
      </c>
      <c r="C265" s="2" t="s">
        <v>7043</v>
      </c>
      <c r="D265" s="60" t="s">
        <v>7044</v>
      </c>
      <c r="E265" s="60" t="s">
        <v>7621</v>
      </c>
      <c r="F265" s="2" t="s">
        <v>223</v>
      </c>
      <c r="G265" s="2">
        <v>1</v>
      </c>
      <c r="H265" s="2" t="s">
        <v>3752</v>
      </c>
      <c r="M265" s="287"/>
      <c r="N265" s="56">
        <v>45001</v>
      </c>
      <c r="O265" s="61" t="s">
        <v>7158</v>
      </c>
      <c r="P265" s="61" t="s">
        <v>7251</v>
      </c>
      <c r="R265" s="2" t="s">
        <v>7622</v>
      </c>
    </row>
    <row r="266" spans="2:18">
      <c r="B266" s="2">
        <v>255</v>
      </c>
      <c r="C266" s="2" t="s">
        <v>7043</v>
      </c>
      <c r="D266" s="60" t="s">
        <v>7044</v>
      </c>
      <c r="E266" s="60" t="s">
        <v>7623</v>
      </c>
      <c r="F266" s="2" t="s">
        <v>223</v>
      </c>
      <c r="G266" s="2">
        <v>1</v>
      </c>
      <c r="H266" s="2" t="s">
        <v>3752</v>
      </c>
      <c r="M266" s="287"/>
      <c r="N266" s="56">
        <v>45001</v>
      </c>
      <c r="O266" s="61" t="s">
        <v>7078</v>
      </c>
      <c r="P266" s="61" t="s">
        <v>7475</v>
      </c>
      <c r="R266" s="2" t="s">
        <v>7624</v>
      </c>
    </row>
    <row r="267" spans="2:18">
      <c r="B267" s="2">
        <v>256</v>
      </c>
      <c r="C267" s="2" t="s">
        <v>7043</v>
      </c>
      <c r="D267" s="60" t="s">
        <v>7044</v>
      </c>
      <c r="E267" s="60" t="s">
        <v>7625</v>
      </c>
      <c r="F267" s="2" t="s">
        <v>223</v>
      </c>
      <c r="G267" s="2">
        <v>1</v>
      </c>
      <c r="H267" s="2" t="s">
        <v>3752</v>
      </c>
      <c r="M267" s="287"/>
      <c r="N267" s="56">
        <v>45002</v>
      </c>
      <c r="O267" s="61" t="s">
        <v>7068</v>
      </c>
      <c r="P267" s="61" t="s">
        <v>7058</v>
      </c>
      <c r="R267" s="2" t="s">
        <v>7626</v>
      </c>
    </row>
    <row r="268" spans="2:18">
      <c r="B268" s="2">
        <v>257</v>
      </c>
      <c r="C268" s="2" t="s">
        <v>7043</v>
      </c>
      <c r="D268" s="60" t="s">
        <v>7044</v>
      </c>
      <c r="E268" s="60" t="s">
        <v>7340</v>
      </c>
      <c r="F268" s="2" t="s">
        <v>223</v>
      </c>
      <c r="G268" s="2">
        <v>2</v>
      </c>
      <c r="H268" s="2" t="s">
        <v>3752</v>
      </c>
      <c r="M268" s="287"/>
      <c r="N268" s="56">
        <v>45002</v>
      </c>
      <c r="O268" s="61" t="s">
        <v>7078</v>
      </c>
      <c r="P268" s="61" t="s">
        <v>7475</v>
      </c>
      <c r="R268" s="2" t="s">
        <v>7627</v>
      </c>
    </row>
    <row r="269" spans="2:18">
      <c r="B269" s="2">
        <v>258</v>
      </c>
      <c r="C269" s="2" t="s">
        <v>7043</v>
      </c>
      <c r="D269" s="60" t="s">
        <v>7044</v>
      </c>
      <c r="E269" s="60" t="s">
        <v>7360</v>
      </c>
      <c r="F269" s="2" t="s">
        <v>223</v>
      </c>
      <c r="G269" s="2">
        <v>2</v>
      </c>
      <c r="H269" s="2" t="s">
        <v>3752</v>
      </c>
      <c r="M269" s="287"/>
      <c r="N269" s="56">
        <v>45006</v>
      </c>
      <c r="O269" s="61" t="s">
        <v>7068</v>
      </c>
      <c r="P269" s="61" t="s">
        <v>7171</v>
      </c>
      <c r="R269" s="2" t="s">
        <v>7628</v>
      </c>
    </row>
    <row r="270" spans="2:18">
      <c r="B270" s="2">
        <v>259</v>
      </c>
      <c r="C270" s="2" t="s">
        <v>7043</v>
      </c>
      <c r="D270" s="60" t="s">
        <v>7044</v>
      </c>
      <c r="E270" s="60" t="s">
        <v>7369</v>
      </c>
      <c r="F270" s="2" t="s">
        <v>223</v>
      </c>
      <c r="G270" s="2">
        <v>2</v>
      </c>
      <c r="H270" s="2" t="s">
        <v>3799</v>
      </c>
      <c r="M270" s="287"/>
      <c r="N270" s="56">
        <v>45006</v>
      </c>
      <c r="O270" s="61" t="s">
        <v>7158</v>
      </c>
      <c r="P270" s="61" t="s">
        <v>7528</v>
      </c>
      <c r="R270" s="2" t="s">
        <v>7629</v>
      </c>
    </row>
    <row r="271" spans="2:18">
      <c r="B271" s="2">
        <v>260</v>
      </c>
      <c r="C271" s="2" t="s">
        <v>7043</v>
      </c>
      <c r="D271" s="60" t="s">
        <v>7044</v>
      </c>
      <c r="E271" s="60" t="s">
        <v>7630</v>
      </c>
      <c r="F271" s="2" t="s">
        <v>223</v>
      </c>
      <c r="G271" s="2">
        <v>1</v>
      </c>
      <c r="H271" s="2" t="s">
        <v>3799</v>
      </c>
      <c r="M271" s="287"/>
      <c r="N271" s="56">
        <v>45006</v>
      </c>
      <c r="O271" s="61" t="s">
        <v>7078</v>
      </c>
      <c r="P271" s="61" t="s">
        <v>7494</v>
      </c>
      <c r="R271" s="2" t="s">
        <v>7631</v>
      </c>
    </row>
    <row r="272" spans="2:18">
      <c r="B272" s="2">
        <v>261</v>
      </c>
      <c r="C272" s="2" t="s">
        <v>7043</v>
      </c>
      <c r="D272" s="60" t="s">
        <v>7044</v>
      </c>
      <c r="E272" s="60" t="s">
        <v>7279</v>
      </c>
      <c r="F272" s="2" t="s">
        <v>223</v>
      </c>
      <c r="G272" s="2">
        <v>3</v>
      </c>
      <c r="H272" s="2" t="s">
        <v>3752</v>
      </c>
      <c r="M272" s="287"/>
      <c r="N272" s="56">
        <v>45007</v>
      </c>
      <c r="O272" s="61" t="s">
        <v>7068</v>
      </c>
      <c r="P272" s="61" t="s">
        <v>7121</v>
      </c>
      <c r="R272" s="2" t="s">
        <v>7632</v>
      </c>
    </row>
    <row r="273" spans="2:18">
      <c r="B273" s="2">
        <v>262</v>
      </c>
      <c r="C273" s="2" t="s">
        <v>7043</v>
      </c>
      <c r="D273" s="60" t="s">
        <v>7044</v>
      </c>
      <c r="E273" s="60" t="s">
        <v>7457</v>
      </c>
      <c r="F273" s="2" t="s">
        <v>223</v>
      </c>
      <c r="G273" s="2">
        <v>2</v>
      </c>
      <c r="H273" s="2" t="s">
        <v>3799</v>
      </c>
      <c r="M273" s="287"/>
      <c r="N273" s="56">
        <v>45007</v>
      </c>
      <c r="O273" s="61" t="s">
        <v>7158</v>
      </c>
      <c r="P273" s="61" t="s">
        <v>7528</v>
      </c>
      <c r="R273" s="2" t="s">
        <v>7633</v>
      </c>
    </row>
    <row r="274" spans="2:18">
      <c r="B274" s="2">
        <v>263</v>
      </c>
      <c r="C274" s="2" t="s">
        <v>7043</v>
      </c>
      <c r="D274" s="60" t="s">
        <v>7044</v>
      </c>
      <c r="E274" s="60" t="s">
        <v>7634</v>
      </c>
      <c r="F274" s="2" t="s">
        <v>223</v>
      </c>
      <c r="G274" s="2">
        <v>1</v>
      </c>
      <c r="H274" s="2" t="s">
        <v>3799</v>
      </c>
      <c r="M274" s="287"/>
      <c r="N274" s="56">
        <v>45007</v>
      </c>
      <c r="O274" s="61" t="s">
        <v>7200</v>
      </c>
      <c r="P274" s="61" t="s">
        <v>7338</v>
      </c>
      <c r="R274" s="2" t="s">
        <v>7635</v>
      </c>
    </row>
    <row r="275" spans="2:18">
      <c r="B275" s="2">
        <v>264</v>
      </c>
      <c r="C275" s="2" t="s">
        <v>7043</v>
      </c>
      <c r="D275" s="60" t="s">
        <v>7044</v>
      </c>
      <c r="E275" s="60" t="s">
        <v>7363</v>
      </c>
      <c r="F275" s="2" t="s">
        <v>223</v>
      </c>
      <c r="G275" s="2">
        <v>3</v>
      </c>
      <c r="H275" s="2" t="s">
        <v>3752</v>
      </c>
      <c r="M275" s="287"/>
      <c r="N275" s="56">
        <v>45008</v>
      </c>
      <c r="O275" s="61" t="s">
        <v>7068</v>
      </c>
      <c r="P275" s="61" t="s">
        <v>7171</v>
      </c>
      <c r="R275" s="2" t="s">
        <v>7636</v>
      </c>
    </row>
    <row r="276" spans="2:18">
      <c r="B276" s="2">
        <v>265</v>
      </c>
      <c r="C276" s="2" t="s">
        <v>7043</v>
      </c>
      <c r="D276" s="60" t="s">
        <v>7044</v>
      </c>
      <c r="E276" s="60" t="s">
        <v>7346</v>
      </c>
      <c r="F276" s="2" t="s">
        <v>223</v>
      </c>
      <c r="G276" s="2">
        <v>2</v>
      </c>
      <c r="H276" s="2" t="s">
        <v>3752</v>
      </c>
      <c r="M276" s="287"/>
      <c r="N276" s="56">
        <v>45008</v>
      </c>
      <c r="O276" s="61" t="s">
        <v>7158</v>
      </c>
      <c r="P276" s="61" t="s">
        <v>7251</v>
      </c>
      <c r="R276" s="2" t="s">
        <v>7637</v>
      </c>
    </row>
    <row r="277" spans="2:18">
      <c r="B277" s="2">
        <v>266</v>
      </c>
      <c r="C277" s="2" t="s">
        <v>7043</v>
      </c>
      <c r="D277" s="60" t="s">
        <v>7044</v>
      </c>
      <c r="E277" s="60" t="s">
        <v>7369</v>
      </c>
      <c r="F277" s="2" t="s">
        <v>223</v>
      </c>
      <c r="G277" s="2">
        <v>3</v>
      </c>
      <c r="H277" s="2" t="s">
        <v>3799</v>
      </c>
      <c r="M277" s="287"/>
      <c r="N277" s="56">
        <v>45008</v>
      </c>
      <c r="O277" s="61" t="s">
        <v>7055</v>
      </c>
      <c r="P277" s="61" t="s">
        <v>7200</v>
      </c>
      <c r="R277" s="2" t="s">
        <v>7638</v>
      </c>
    </row>
    <row r="278" spans="2:18">
      <c r="B278" s="2">
        <v>267</v>
      </c>
      <c r="C278" s="2" t="s">
        <v>7043</v>
      </c>
      <c r="D278" s="60" t="s">
        <v>7044</v>
      </c>
      <c r="E278" s="60" t="s">
        <v>7556</v>
      </c>
      <c r="F278" s="2" t="s">
        <v>223</v>
      </c>
      <c r="G278" s="2">
        <v>2</v>
      </c>
      <c r="H278" s="2" t="s">
        <v>3752</v>
      </c>
      <c r="M278" s="287"/>
      <c r="N278" s="56">
        <v>45009</v>
      </c>
      <c r="O278" s="61" t="s">
        <v>7068</v>
      </c>
      <c r="P278" s="61" t="s">
        <v>7171</v>
      </c>
      <c r="R278" s="2" t="s">
        <v>7639</v>
      </c>
    </row>
    <row r="279" spans="2:18">
      <c r="B279" s="2">
        <v>268</v>
      </c>
      <c r="C279" s="2" t="s">
        <v>7043</v>
      </c>
      <c r="D279" s="60" t="s">
        <v>7044</v>
      </c>
      <c r="E279" s="60" t="s">
        <v>7457</v>
      </c>
      <c r="F279" s="2" t="s">
        <v>223</v>
      </c>
      <c r="G279" s="2">
        <v>3</v>
      </c>
      <c r="H279" s="2" t="s">
        <v>3799</v>
      </c>
      <c r="M279" s="287"/>
      <c r="N279" s="56">
        <v>45009</v>
      </c>
      <c r="O279" s="61" t="s">
        <v>7158</v>
      </c>
      <c r="P279" s="61" t="s">
        <v>7528</v>
      </c>
      <c r="R279" s="2" t="s">
        <v>7640</v>
      </c>
    </row>
    <row r="280" spans="2:18">
      <c r="B280" s="2">
        <v>269</v>
      </c>
      <c r="C280" s="2" t="s">
        <v>7043</v>
      </c>
      <c r="D280" s="60" t="s">
        <v>7044</v>
      </c>
      <c r="E280" s="60" t="s">
        <v>7641</v>
      </c>
      <c r="F280" s="2" t="s">
        <v>223</v>
      </c>
      <c r="G280" s="2">
        <v>1</v>
      </c>
      <c r="H280" s="2" t="s">
        <v>3752</v>
      </c>
      <c r="M280" s="287"/>
      <c r="N280" s="56">
        <v>45009</v>
      </c>
      <c r="O280" s="61" t="s">
        <v>7078</v>
      </c>
      <c r="P280" s="61" t="s">
        <v>7475</v>
      </c>
      <c r="R280" s="2" t="s">
        <v>7642</v>
      </c>
    </row>
    <row r="281" spans="2:18">
      <c r="B281" s="2">
        <v>270</v>
      </c>
      <c r="C281" s="2" t="s">
        <v>7043</v>
      </c>
      <c r="D281" s="60" t="s">
        <v>7044</v>
      </c>
      <c r="E281" s="60" t="s">
        <v>7484</v>
      </c>
      <c r="F281" s="2" t="s">
        <v>223</v>
      </c>
      <c r="G281" s="2">
        <v>2</v>
      </c>
      <c r="H281" s="2" t="s">
        <v>3752</v>
      </c>
      <c r="M281" s="287"/>
      <c r="N281" s="56">
        <v>45012</v>
      </c>
      <c r="O281" s="61" t="s">
        <v>7068</v>
      </c>
      <c r="P281" s="61" t="s">
        <v>7093</v>
      </c>
      <c r="R281" s="2" t="s">
        <v>7643</v>
      </c>
    </row>
    <row r="282" spans="2:18">
      <c r="B282" s="2">
        <v>271</v>
      </c>
      <c r="C282" s="2" t="s">
        <v>7043</v>
      </c>
      <c r="D282" s="60" t="s">
        <v>7044</v>
      </c>
      <c r="E282" s="60" t="s">
        <v>7273</v>
      </c>
      <c r="F282" s="2" t="s">
        <v>223</v>
      </c>
      <c r="G282" s="2">
        <v>2</v>
      </c>
      <c r="H282" s="2" t="s">
        <v>3752</v>
      </c>
      <c r="M282" s="287"/>
      <c r="N282" s="56">
        <v>45012</v>
      </c>
      <c r="O282" s="61" t="s">
        <v>7251</v>
      </c>
      <c r="P282" s="61" t="s">
        <v>7480</v>
      </c>
      <c r="R282" s="2" t="s">
        <v>7644</v>
      </c>
    </row>
    <row r="283" spans="2:18">
      <c r="B283" s="2">
        <v>272</v>
      </c>
      <c r="C283" s="2" t="s">
        <v>7043</v>
      </c>
      <c r="D283" s="60" t="s">
        <v>7044</v>
      </c>
      <c r="E283" s="60" t="s">
        <v>7645</v>
      </c>
      <c r="F283" s="2" t="s">
        <v>223</v>
      </c>
      <c r="G283" s="2">
        <v>1</v>
      </c>
      <c r="H283" s="2" t="s">
        <v>3799</v>
      </c>
      <c r="M283" s="287"/>
      <c r="N283" s="56">
        <v>45012</v>
      </c>
      <c r="O283" s="61" t="s">
        <v>7082</v>
      </c>
      <c r="P283" s="61" t="s">
        <v>7646</v>
      </c>
      <c r="R283" s="2" t="s">
        <v>7647</v>
      </c>
    </row>
    <row r="284" spans="2:18">
      <c r="B284" s="2">
        <v>273</v>
      </c>
      <c r="C284" s="2" t="s">
        <v>7043</v>
      </c>
      <c r="D284" s="60" t="s">
        <v>7044</v>
      </c>
      <c r="E284" s="60" t="s">
        <v>7648</v>
      </c>
      <c r="F284" s="2" t="s">
        <v>223</v>
      </c>
      <c r="G284" s="2">
        <v>1</v>
      </c>
      <c r="H284" s="2" t="s">
        <v>3752</v>
      </c>
      <c r="M284" s="287"/>
      <c r="N284" s="56">
        <v>45013</v>
      </c>
      <c r="O284" s="61" t="s">
        <v>7068</v>
      </c>
      <c r="P284" s="61" t="s">
        <v>7121</v>
      </c>
      <c r="R284" s="2" t="s">
        <v>7649</v>
      </c>
    </row>
    <row r="285" spans="2:18">
      <c r="B285" s="2">
        <v>274</v>
      </c>
      <c r="C285" s="2" t="s">
        <v>7043</v>
      </c>
      <c r="D285" s="60" t="s">
        <v>7044</v>
      </c>
      <c r="E285" s="60" t="s">
        <v>7549</v>
      </c>
      <c r="F285" s="2" t="s">
        <v>223</v>
      </c>
      <c r="G285" s="2">
        <v>2</v>
      </c>
      <c r="H285" s="2" t="s">
        <v>3799</v>
      </c>
      <c r="M285" s="287"/>
      <c r="N285" s="56">
        <v>45013</v>
      </c>
      <c r="O285" s="61" t="s">
        <v>7158</v>
      </c>
      <c r="P285" s="61" t="s">
        <v>7251</v>
      </c>
      <c r="R285" s="2" t="s">
        <v>7650</v>
      </c>
    </row>
    <row r="286" spans="2:18">
      <c r="B286" s="2">
        <v>275</v>
      </c>
      <c r="C286" s="2" t="s">
        <v>7043</v>
      </c>
      <c r="D286" s="60" t="s">
        <v>7044</v>
      </c>
      <c r="E286" s="60" t="s">
        <v>7414</v>
      </c>
      <c r="F286" s="2" t="s">
        <v>223</v>
      </c>
      <c r="G286" s="2">
        <v>3</v>
      </c>
      <c r="H286" s="2" t="s">
        <v>3752</v>
      </c>
      <c r="M286" s="287"/>
      <c r="N286" s="56">
        <v>45013</v>
      </c>
      <c r="O286" s="61" t="s">
        <v>7078</v>
      </c>
      <c r="P286" s="61" t="s">
        <v>7475</v>
      </c>
      <c r="R286" s="2" t="s">
        <v>7651</v>
      </c>
    </row>
    <row r="287" spans="2:18">
      <c r="B287" s="2">
        <v>276</v>
      </c>
      <c r="C287" s="2" t="s">
        <v>7043</v>
      </c>
      <c r="D287" s="60" t="s">
        <v>7044</v>
      </c>
      <c r="E287" s="60" t="s">
        <v>7652</v>
      </c>
      <c r="F287" s="2" t="s">
        <v>223</v>
      </c>
      <c r="G287" s="2">
        <v>1</v>
      </c>
      <c r="H287" s="2" t="s">
        <v>3752</v>
      </c>
      <c r="M287" s="287"/>
      <c r="N287" s="56">
        <v>45014</v>
      </c>
      <c r="O287" s="61" t="s">
        <v>7158</v>
      </c>
      <c r="P287" s="61" t="s">
        <v>7251</v>
      </c>
      <c r="R287" s="2" t="s">
        <v>7653</v>
      </c>
    </row>
    <row r="288" spans="2:18">
      <c r="B288" s="2">
        <v>277</v>
      </c>
      <c r="C288" s="2" t="s">
        <v>7043</v>
      </c>
      <c r="D288" s="60" t="s">
        <v>7044</v>
      </c>
      <c r="E288" s="60" t="s">
        <v>7270</v>
      </c>
      <c r="F288" s="2" t="s">
        <v>223</v>
      </c>
      <c r="G288" s="2">
        <v>3</v>
      </c>
      <c r="H288" s="2" t="s">
        <v>3752</v>
      </c>
      <c r="M288" s="287"/>
      <c r="N288" s="56">
        <v>45015</v>
      </c>
      <c r="O288" s="61" t="s">
        <v>7068</v>
      </c>
      <c r="P288" s="61" t="s">
        <v>7093</v>
      </c>
      <c r="R288" s="2" t="s">
        <v>7654</v>
      </c>
    </row>
    <row r="289" spans="2:18">
      <c r="B289" s="2">
        <v>278</v>
      </c>
      <c r="C289" s="2" t="s">
        <v>7043</v>
      </c>
      <c r="D289" s="60" t="s">
        <v>7044</v>
      </c>
      <c r="E289" s="60" t="s">
        <v>7655</v>
      </c>
      <c r="F289" s="2" t="s">
        <v>223</v>
      </c>
      <c r="G289" s="2">
        <v>1</v>
      </c>
      <c r="H289" s="2" t="s">
        <v>3799</v>
      </c>
      <c r="M289" s="287"/>
      <c r="N289" s="56">
        <v>45016</v>
      </c>
      <c r="O289" s="61" t="s">
        <v>7093</v>
      </c>
      <c r="P289" s="61" t="s">
        <v>7318</v>
      </c>
      <c r="R289" s="2" t="s">
        <v>7656</v>
      </c>
    </row>
    <row r="290" spans="2:18">
      <c r="B290" s="2">
        <v>279</v>
      </c>
      <c r="C290" s="2" t="s">
        <v>7043</v>
      </c>
      <c r="D290" s="60" t="s">
        <v>7044</v>
      </c>
      <c r="E290" s="60" t="s">
        <v>7378</v>
      </c>
      <c r="F290" s="2" t="s">
        <v>223</v>
      </c>
      <c r="G290" s="2">
        <v>3</v>
      </c>
      <c r="H290" s="2" t="s">
        <v>3752</v>
      </c>
      <c r="M290" s="287"/>
      <c r="N290" s="56">
        <v>45016</v>
      </c>
      <c r="O290" s="61" t="s">
        <v>7055</v>
      </c>
      <c r="P290" s="61" t="s">
        <v>7200</v>
      </c>
      <c r="R290" s="2" t="s">
        <v>7657</v>
      </c>
    </row>
    <row r="291" spans="2:18">
      <c r="B291" s="2">
        <v>280</v>
      </c>
      <c r="C291" s="2" t="s">
        <v>7043</v>
      </c>
      <c r="D291" s="60" t="s">
        <v>7044</v>
      </c>
      <c r="E291" s="60" t="s">
        <v>7466</v>
      </c>
      <c r="F291" s="2" t="s">
        <v>223</v>
      </c>
      <c r="G291" s="2">
        <v>2</v>
      </c>
      <c r="H291" s="2" t="s">
        <v>3799</v>
      </c>
      <c r="M291" s="287"/>
      <c r="N291" s="56">
        <v>44958</v>
      </c>
      <c r="O291" s="61" t="s">
        <v>7164</v>
      </c>
      <c r="P291" s="61" t="s">
        <v>7048</v>
      </c>
      <c r="R291" s="2" t="s">
        <v>7658</v>
      </c>
    </row>
    <row r="292" spans="2:18">
      <c r="B292" s="2">
        <v>281</v>
      </c>
      <c r="C292" s="2" t="s">
        <v>7043</v>
      </c>
      <c r="D292" s="60" t="s">
        <v>7044</v>
      </c>
      <c r="E292" s="60" t="s">
        <v>7299</v>
      </c>
      <c r="F292" s="2" t="s">
        <v>223</v>
      </c>
      <c r="G292" s="2">
        <v>4</v>
      </c>
      <c r="H292" s="2" t="s">
        <v>3752</v>
      </c>
      <c r="M292" s="287"/>
      <c r="N292" s="56">
        <v>44958</v>
      </c>
      <c r="O292" s="61" t="s">
        <v>7055</v>
      </c>
      <c r="P292" s="61" t="s">
        <v>7326</v>
      </c>
      <c r="R292" s="2" t="s">
        <v>7659</v>
      </c>
    </row>
    <row r="293" spans="2:18">
      <c r="B293" s="2">
        <v>282</v>
      </c>
      <c r="C293" s="2" t="s">
        <v>7043</v>
      </c>
      <c r="D293" s="60" t="s">
        <v>7044</v>
      </c>
      <c r="E293" s="60" t="s">
        <v>7590</v>
      </c>
      <c r="F293" s="2" t="s">
        <v>223</v>
      </c>
      <c r="G293" s="2">
        <v>2</v>
      </c>
      <c r="H293" s="2" t="s">
        <v>3799</v>
      </c>
      <c r="M293" s="287"/>
      <c r="N293" s="56">
        <v>44958</v>
      </c>
      <c r="O293" s="61" t="s">
        <v>7078</v>
      </c>
      <c r="P293" s="61" t="s">
        <v>7475</v>
      </c>
      <c r="R293" s="2" t="s">
        <v>7660</v>
      </c>
    </row>
    <row r="294" spans="2:18">
      <c r="B294" s="2">
        <v>283</v>
      </c>
      <c r="C294" s="2" t="s">
        <v>7043</v>
      </c>
      <c r="D294" s="60" t="s">
        <v>7044</v>
      </c>
      <c r="E294" s="60" t="s">
        <v>7488</v>
      </c>
      <c r="F294" s="2" t="s">
        <v>223</v>
      </c>
      <c r="G294" s="2">
        <v>2</v>
      </c>
      <c r="H294" s="2" t="s">
        <v>3799</v>
      </c>
      <c r="M294" s="287"/>
      <c r="N294" s="56">
        <v>44959</v>
      </c>
      <c r="O294" s="61" t="s">
        <v>7078</v>
      </c>
      <c r="P294" s="61" t="s">
        <v>7475</v>
      </c>
      <c r="R294" s="2" t="s">
        <v>7661</v>
      </c>
    </row>
    <row r="295" spans="2:18">
      <c r="B295" s="2">
        <v>284</v>
      </c>
      <c r="C295" s="2" t="s">
        <v>7043</v>
      </c>
      <c r="D295" s="60" t="s">
        <v>7044</v>
      </c>
      <c r="E295" s="60" t="s">
        <v>7662</v>
      </c>
      <c r="F295" s="2" t="s">
        <v>223</v>
      </c>
      <c r="G295" s="2">
        <v>1</v>
      </c>
      <c r="H295" s="2" t="s">
        <v>3799</v>
      </c>
      <c r="M295" s="287"/>
      <c r="N295" s="56">
        <v>44960</v>
      </c>
      <c r="O295" s="61" t="s">
        <v>7251</v>
      </c>
      <c r="P295" s="61" t="s">
        <v>7285</v>
      </c>
      <c r="R295" s="2" t="s">
        <v>7663</v>
      </c>
    </row>
    <row r="296" spans="2:18">
      <c r="B296" s="2">
        <v>285</v>
      </c>
      <c r="C296" s="2" t="s">
        <v>7043</v>
      </c>
      <c r="D296" s="60" t="s">
        <v>7044</v>
      </c>
      <c r="E296" s="60" t="s">
        <v>7340</v>
      </c>
      <c r="F296" s="2" t="s">
        <v>223</v>
      </c>
      <c r="G296" s="2">
        <v>3</v>
      </c>
      <c r="H296" s="2" t="s">
        <v>3752</v>
      </c>
      <c r="M296" s="287"/>
      <c r="N296" s="56">
        <v>44963</v>
      </c>
      <c r="O296" s="61" t="s">
        <v>7068</v>
      </c>
      <c r="P296" s="61" t="s">
        <v>7171</v>
      </c>
      <c r="R296" s="2" t="s">
        <v>7664</v>
      </c>
    </row>
    <row r="297" spans="2:18">
      <c r="B297" s="2">
        <v>286</v>
      </c>
      <c r="C297" s="2" t="s">
        <v>7043</v>
      </c>
      <c r="D297" s="60" t="s">
        <v>7044</v>
      </c>
      <c r="E297" s="60" t="s">
        <v>7549</v>
      </c>
      <c r="F297" s="2" t="s">
        <v>223</v>
      </c>
      <c r="G297" s="2">
        <v>3</v>
      </c>
      <c r="H297" s="2" t="s">
        <v>3799</v>
      </c>
      <c r="M297" s="287"/>
      <c r="N297" s="56">
        <v>44963</v>
      </c>
      <c r="O297" s="61" t="s">
        <v>7093</v>
      </c>
      <c r="P297" s="61" t="s">
        <v>7055</v>
      </c>
      <c r="R297" s="2" t="s">
        <v>7665</v>
      </c>
    </row>
    <row r="298" spans="2:18">
      <c r="B298" s="2">
        <v>287</v>
      </c>
      <c r="C298" s="2" t="s">
        <v>7043</v>
      </c>
      <c r="D298" s="60" t="s">
        <v>7044</v>
      </c>
      <c r="E298" s="60" t="s">
        <v>7641</v>
      </c>
      <c r="F298" s="2" t="s">
        <v>223</v>
      </c>
      <c r="G298" s="2">
        <v>2</v>
      </c>
      <c r="H298" s="2" t="s">
        <v>3752</v>
      </c>
      <c r="M298" s="287"/>
      <c r="N298" s="56">
        <v>44963</v>
      </c>
      <c r="O298" s="61" t="s">
        <v>7251</v>
      </c>
      <c r="P298" s="61" t="s">
        <v>7078</v>
      </c>
      <c r="R298" s="2" t="s">
        <v>7666</v>
      </c>
    </row>
    <row r="299" spans="2:18">
      <c r="B299" s="2">
        <v>288</v>
      </c>
      <c r="C299" s="2" t="s">
        <v>7043</v>
      </c>
      <c r="D299" s="60" t="s">
        <v>7044</v>
      </c>
      <c r="E299" s="60" t="s">
        <v>7445</v>
      </c>
      <c r="F299" s="2" t="s">
        <v>223</v>
      </c>
      <c r="G299" s="2">
        <v>3</v>
      </c>
      <c r="H299" s="2" t="s">
        <v>3752</v>
      </c>
      <c r="M299" s="287"/>
      <c r="N299" s="56">
        <v>44964</v>
      </c>
      <c r="O299" s="61" t="s">
        <v>7068</v>
      </c>
      <c r="P299" s="61" t="s">
        <v>7121</v>
      </c>
      <c r="R299" s="2" t="s">
        <v>7667</v>
      </c>
    </row>
    <row r="300" spans="2:18">
      <c r="B300" s="2">
        <v>289</v>
      </c>
      <c r="C300" s="2" t="s">
        <v>7043</v>
      </c>
      <c r="D300" s="60" t="s">
        <v>7044</v>
      </c>
      <c r="E300" s="60" t="s">
        <v>7549</v>
      </c>
      <c r="F300" s="2" t="s">
        <v>223</v>
      </c>
      <c r="G300" s="2">
        <v>4</v>
      </c>
      <c r="H300" s="2" t="s">
        <v>3799</v>
      </c>
      <c r="M300" s="287"/>
      <c r="N300" s="56">
        <v>44964</v>
      </c>
      <c r="O300" s="61" t="s">
        <v>7093</v>
      </c>
      <c r="P300" s="61" t="s">
        <v>7055</v>
      </c>
      <c r="R300" s="2" t="s">
        <v>7668</v>
      </c>
    </row>
    <row r="301" spans="2:18">
      <c r="B301" s="2">
        <v>290</v>
      </c>
      <c r="C301" s="2" t="s">
        <v>7043</v>
      </c>
      <c r="D301" s="60" t="s">
        <v>7044</v>
      </c>
      <c r="E301" s="60" t="s">
        <v>7544</v>
      </c>
      <c r="F301" s="2" t="s">
        <v>223</v>
      </c>
      <c r="G301" s="2">
        <v>3</v>
      </c>
      <c r="H301" s="2" t="s">
        <v>3752</v>
      </c>
      <c r="M301" s="287"/>
      <c r="N301" s="56">
        <v>44964</v>
      </c>
      <c r="O301" s="61" t="s">
        <v>7200</v>
      </c>
      <c r="P301" s="61" t="s">
        <v>7082</v>
      </c>
      <c r="R301" s="2" t="s">
        <v>7669</v>
      </c>
    </row>
    <row r="302" spans="2:18">
      <c r="B302" s="2">
        <v>291</v>
      </c>
      <c r="C302" s="2" t="s">
        <v>7043</v>
      </c>
      <c r="D302" s="60" t="s">
        <v>7044</v>
      </c>
      <c r="E302" s="60" t="s">
        <v>7670</v>
      </c>
      <c r="F302" s="2" t="s">
        <v>223</v>
      </c>
      <c r="G302" s="2">
        <v>1</v>
      </c>
      <c r="H302" s="2" t="s">
        <v>3752</v>
      </c>
      <c r="M302" s="287"/>
      <c r="N302" s="56">
        <v>44965</v>
      </c>
      <c r="O302" s="61" t="s">
        <v>7068</v>
      </c>
      <c r="P302" s="61" t="s">
        <v>7121</v>
      </c>
      <c r="R302" s="2" t="s">
        <v>7671</v>
      </c>
    </row>
    <row r="303" spans="2:18">
      <c r="B303" s="2">
        <v>292</v>
      </c>
      <c r="C303" s="2" t="s">
        <v>7043</v>
      </c>
      <c r="D303" s="60" t="s">
        <v>7044</v>
      </c>
      <c r="E303" s="60" t="s">
        <v>7672</v>
      </c>
      <c r="F303" s="2" t="s">
        <v>223</v>
      </c>
      <c r="G303" s="2">
        <v>1</v>
      </c>
      <c r="H303" s="2" t="s">
        <v>3799</v>
      </c>
      <c r="M303" s="287"/>
      <c r="N303" s="56">
        <v>44965</v>
      </c>
      <c r="O303" s="61" t="s">
        <v>7200</v>
      </c>
      <c r="P303" s="61" t="s">
        <v>7082</v>
      </c>
      <c r="R303" s="2" t="s">
        <v>7673</v>
      </c>
    </row>
    <row r="304" spans="2:18">
      <c r="B304" s="2">
        <v>293</v>
      </c>
      <c r="C304" s="2" t="s">
        <v>7043</v>
      </c>
      <c r="D304" s="60" t="s">
        <v>7044</v>
      </c>
      <c r="E304" s="60" t="s">
        <v>7566</v>
      </c>
      <c r="F304" s="2" t="s">
        <v>223</v>
      </c>
      <c r="G304" s="2">
        <v>3</v>
      </c>
      <c r="H304" s="2" t="s">
        <v>3752</v>
      </c>
      <c r="M304" s="287"/>
      <c r="N304" s="56">
        <v>44966</v>
      </c>
      <c r="O304" s="61" t="s">
        <v>7158</v>
      </c>
      <c r="P304" s="61" t="s">
        <v>7251</v>
      </c>
      <c r="R304" s="2" t="s">
        <v>7674</v>
      </c>
    </row>
    <row r="305" spans="2:18">
      <c r="B305" s="2">
        <v>294</v>
      </c>
      <c r="C305" s="2" t="s">
        <v>7043</v>
      </c>
      <c r="D305" s="60" t="s">
        <v>7044</v>
      </c>
      <c r="E305" s="60" t="s">
        <v>7502</v>
      </c>
      <c r="F305" s="2" t="s">
        <v>223</v>
      </c>
      <c r="G305" s="2">
        <v>3</v>
      </c>
      <c r="H305" s="2" t="s">
        <v>3752</v>
      </c>
      <c r="M305" s="287"/>
      <c r="N305" s="56">
        <v>44966</v>
      </c>
      <c r="O305" s="61" t="s">
        <v>7200</v>
      </c>
      <c r="P305" s="61" t="s">
        <v>7082</v>
      </c>
      <c r="R305" s="2" t="s">
        <v>7675</v>
      </c>
    </row>
    <row r="306" spans="2:18">
      <c r="B306" s="2">
        <v>295</v>
      </c>
      <c r="C306" s="2" t="s">
        <v>7043</v>
      </c>
      <c r="D306" s="60" t="s">
        <v>7044</v>
      </c>
      <c r="E306" s="60" t="s">
        <v>7334</v>
      </c>
      <c r="F306" s="2" t="s">
        <v>223</v>
      </c>
      <c r="G306" s="2">
        <v>4</v>
      </c>
      <c r="H306" s="2" t="s">
        <v>3752</v>
      </c>
      <c r="M306" s="287"/>
      <c r="N306" s="56">
        <v>44967</v>
      </c>
      <c r="O306" s="61" t="s">
        <v>7164</v>
      </c>
      <c r="P306" s="61" t="s">
        <v>7048</v>
      </c>
      <c r="R306" s="2" t="s">
        <v>7676</v>
      </c>
    </row>
    <row r="307" spans="2:18">
      <c r="B307" s="2">
        <v>296</v>
      </c>
      <c r="C307" s="2" t="s">
        <v>7043</v>
      </c>
      <c r="D307" s="60" t="s">
        <v>7044</v>
      </c>
      <c r="E307" s="60" t="s">
        <v>7677</v>
      </c>
      <c r="F307" s="2" t="s">
        <v>223</v>
      </c>
      <c r="G307" s="2">
        <v>1</v>
      </c>
      <c r="H307" s="2" t="s">
        <v>3752</v>
      </c>
      <c r="M307" s="287"/>
      <c r="N307" s="56">
        <v>44967</v>
      </c>
      <c r="O307" s="61" t="s">
        <v>7093</v>
      </c>
      <c r="P307" s="61" t="s">
        <v>7055</v>
      </c>
      <c r="R307" s="2" t="s">
        <v>7678</v>
      </c>
    </row>
    <row r="308" spans="2:18">
      <c r="B308" s="2">
        <v>297</v>
      </c>
      <c r="C308" s="2" t="s">
        <v>7043</v>
      </c>
      <c r="D308" s="60" t="s">
        <v>7044</v>
      </c>
      <c r="E308" s="60" t="s">
        <v>7561</v>
      </c>
      <c r="F308" s="2" t="s">
        <v>223</v>
      </c>
      <c r="G308" s="2">
        <v>2</v>
      </c>
      <c r="H308" s="2" t="s">
        <v>3752</v>
      </c>
      <c r="M308" s="287"/>
      <c r="N308" s="56">
        <v>44970</v>
      </c>
      <c r="O308" s="61" t="s">
        <v>7068</v>
      </c>
      <c r="P308" s="61" t="s">
        <v>7171</v>
      </c>
      <c r="R308" s="2" t="s">
        <v>7679</v>
      </c>
    </row>
    <row r="309" spans="2:18">
      <c r="B309" s="2">
        <v>298</v>
      </c>
      <c r="C309" s="2" t="s">
        <v>7043</v>
      </c>
      <c r="D309" s="60" t="s">
        <v>7044</v>
      </c>
      <c r="E309" s="60" t="s">
        <v>7680</v>
      </c>
      <c r="F309" s="2" t="s">
        <v>223</v>
      </c>
      <c r="G309" s="2">
        <v>1</v>
      </c>
      <c r="H309" s="2" t="s">
        <v>3799</v>
      </c>
      <c r="M309" s="287"/>
      <c r="N309" s="56">
        <v>44970</v>
      </c>
      <c r="O309" s="61" t="s">
        <v>7093</v>
      </c>
      <c r="P309" s="61" t="s">
        <v>7318</v>
      </c>
      <c r="R309" s="2" t="s">
        <v>7681</v>
      </c>
    </row>
    <row r="310" spans="2:18">
      <c r="B310" s="2">
        <v>299</v>
      </c>
      <c r="C310" s="2" t="s">
        <v>7043</v>
      </c>
      <c r="D310" s="60" t="s">
        <v>7044</v>
      </c>
      <c r="E310" s="60" t="s">
        <v>7232</v>
      </c>
      <c r="F310" s="2" t="s">
        <v>223</v>
      </c>
      <c r="G310" s="2">
        <v>2</v>
      </c>
      <c r="H310" s="2" t="s">
        <v>3799</v>
      </c>
      <c r="M310" s="287"/>
      <c r="N310" s="56">
        <v>44970</v>
      </c>
      <c r="O310" s="61" t="s">
        <v>7055</v>
      </c>
      <c r="P310" s="61" t="s">
        <v>7285</v>
      </c>
      <c r="R310" s="2" t="s">
        <v>7682</v>
      </c>
    </row>
    <row r="311" spans="2:18">
      <c r="B311" s="2">
        <v>300</v>
      </c>
      <c r="C311" s="2" t="s">
        <v>7043</v>
      </c>
      <c r="D311" s="60" t="s">
        <v>7044</v>
      </c>
      <c r="E311" s="60" t="s">
        <v>7683</v>
      </c>
      <c r="F311" s="2" t="s">
        <v>223</v>
      </c>
      <c r="G311" s="2">
        <v>1</v>
      </c>
      <c r="H311" s="2" t="s">
        <v>3752</v>
      </c>
      <c r="M311" s="287"/>
      <c r="N311" s="56">
        <v>44970</v>
      </c>
      <c r="O311" s="61" t="s">
        <v>7082</v>
      </c>
      <c r="P311" s="61" t="s">
        <v>7494</v>
      </c>
      <c r="R311" s="2" t="s">
        <v>7684</v>
      </c>
    </row>
    <row r="312" spans="2:18">
      <c r="B312" s="2">
        <v>301</v>
      </c>
      <c r="C312" s="2" t="s">
        <v>7043</v>
      </c>
      <c r="D312" s="60" t="s">
        <v>7044</v>
      </c>
      <c r="E312" s="60" t="s">
        <v>7685</v>
      </c>
      <c r="F312" s="2" t="s">
        <v>223</v>
      </c>
      <c r="G312" s="2">
        <v>1</v>
      </c>
      <c r="H312" s="2" t="s">
        <v>3752</v>
      </c>
      <c r="M312" s="287"/>
      <c r="N312" s="56">
        <v>44971</v>
      </c>
      <c r="O312" s="61" t="s">
        <v>7068</v>
      </c>
      <c r="P312" s="61" t="s">
        <v>7058</v>
      </c>
      <c r="R312" s="2" t="s">
        <v>7686</v>
      </c>
    </row>
    <row r="313" spans="2:18">
      <c r="B313" s="2">
        <v>302</v>
      </c>
      <c r="C313" s="2" t="s">
        <v>7043</v>
      </c>
      <c r="D313" s="60" t="s">
        <v>7044</v>
      </c>
      <c r="E313" s="60" t="s">
        <v>7517</v>
      </c>
      <c r="F313" s="2" t="s">
        <v>223</v>
      </c>
      <c r="G313" s="2">
        <v>2</v>
      </c>
      <c r="H313" s="2" t="s">
        <v>3799</v>
      </c>
      <c r="M313" s="287"/>
      <c r="N313" s="56">
        <v>44971</v>
      </c>
      <c r="O313" s="61" t="s">
        <v>7055</v>
      </c>
      <c r="P313" s="61" t="s">
        <v>7200</v>
      </c>
      <c r="R313" s="2" t="s">
        <v>7687</v>
      </c>
    </row>
    <row r="314" spans="2:18">
      <c r="B314" s="2">
        <v>303</v>
      </c>
      <c r="C314" s="2" t="s">
        <v>7043</v>
      </c>
      <c r="D314" s="60" t="s">
        <v>7044</v>
      </c>
      <c r="E314" s="60" t="s">
        <v>7688</v>
      </c>
      <c r="F314" s="2" t="s">
        <v>224</v>
      </c>
      <c r="G314" s="2">
        <v>1</v>
      </c>
      <c r="I314" s="2" t="s">
        <v>3752</v>
      </c>
      <c r="M314" s="287"/>
      <c r="N314" s="56">
        <v>44971</v>
      </c>
      <c r="O314" s="61" t="s">
        <v>7078</v>
      </c>
      <c r="P314" s="61" t="s">
        <v>7475</v>
      </c>
      <c r="R314" s="2" t="s">
        <v>7689</v>
      </c>
    </row>
    <row r="315" spans="2:18">
      <c r="B315" s="2">
        <v>304</v>
      </c>
      <c r="C315" s="2" t="s">
        <v>7043</v>
      </c>
      <c r="D315" s="60" t="s">
        <v>7044</v>
      </c>
      <c r="E315" s="60" t="s">
        <v>7690</v>
      </c>
      <c r="F315" s="2" t="s">
        <v>223</v>
      </c>
      <c r="G315" s="2">
        <v>1</v>
      </c>
      <c r="H315" s="2" t="s">
        <v>3752</v>
      </c>
      <c r="M315" s="287"/>
      <c r="N315" s="56">
        <v>44972</v>
      </c>
      <c r="O315" s="61" t="s">
        <v>7068</v>
      </c>
      <c r="P315" s="61" t="s">
        <v>7171</v>
      </c>
      <c r="R315" s="2" t="s">
        <v>7691</v>
      </c>
    </row>
    <row r="316" spans="2:18">
      <c r="B316" s="2">
        <v>305</v>
      </c>
      <c r="C316" s="2" t="s">
        <v>7043</v>
      </c>
      <c r="D316" s="60" t="s">
        <v>7044</v>
      </c>
      <c r="E316" s="60" t="s">
        <v>7692</v>
      </c>
      <c r="F316" s="2" t="s">
        <v>223</v>
      </c>
      <c r="G316" s="2">
        <v>1</v>
      </c>
      <c r="H316" s="2" t="s">
        <v>3799</v>
      </c>
      <c r="M316" s="287"/>
      <c r="N316" s="56">
        <v>44972</v>
      </c>
      <c r="O316" s="61" t="s">
        <v>7055</v>
      </c>
      <c r="P316" s="61" t="s">
        <v>7200</v>
      </c>
      <c r="R316" s="2" t="s">
        <v>7693</v>
      </c>
    </row>
    <row r="317" spans="2:18">
      <c r="B317" s="2">
        <v>306</v>
      </c>
      <c r="C317" s="2" t="s">
        <v>7043</v>
      </c>
      <c r="D317" s="60" t="s">
        <v>7044</v>
      </c>
      <c r="E317" s="60" t="s">
        <v>7463</v>
      </c>
      <c r="F317" s="2" t="s">
        <v>223</v>
      </c>
      <c r="G317" s="2">
        <v>2</v>
      </c>
      <c r="H317" s="2" t="s">
        <v>3799</v>
      </c>
      <c r="M317" s="287"/>
      <c r="N317" s="56">
        <v>44972</v>
      </c>
      <c r="O317" s="61" t="s">
        <v>7078</v>
      </c>
      <c r="P317" s="61" t="s">
        <v>7338</v>
      </c>
      <c r="R317" s="2" t="s">
        <v>7694</v>
      </c>
    </row>
    <row r="318" spans="2:18">
      <c r="B318" s="2">
        <v>307</v>
      </c>
      <c r="C318" s="2" t="s">
        <v>7043</v>
      </c>
      <c r="D318" s="60" t="s">
        <v>7044</v>
      </c>
      <c r="E318" s="60" t="s">
        <v>7463</v>
      </c>
      <c r="F318" s="2" t="s">
        <v>223</v>
      </c>
      <c r="G318" s="2">
        <v>3</v>
      </c>
      <c r="H318" s="2" t="s">
        <v>3799</v>
      </c>
      <c r="M318" s="287"/>
      <c r="N318" s="56">
        <v>44972</v>
      </c>
      <c r="O318" s="61" t="s">
        <v>7475</v>
      </c>
      <c r="P318" s="61" t="s">
        <v>7646</v>
      </c>
      <c r="R318" s="2" t="s">
        <v>7695</v>
      </c>
    </row>
    <row r="319" spans="2:18">
      <c r="B319" s="2">
        <v>308</v>
      </c>
      <c r="C319" s="2" t="s">
        <v>7043</v>
      </c>
      <c r="D319" s="60" t="s">
        <v>7044</v>
      </c>
      <c r="E319" s="60" t="s">
        <v>7395</v>
      </c>
      <c r="F319" s="2" t="s">
        <v>223</v>
      </c>
      <c r="G319" s="2">
        <v>3</v>
      </c>
      <c r="H319" s="2" t="s">
        <v>3752</v>
      </c>
      <c r="M319" s="287"/>
      <c r="N319" s="56">
        <v>44973</v>
      </c>
      <c r="O319" s="61" t="s">
        <v>7164</v>
      </c>
      <c r="P319" s="61" t="s">
        <v>7048</v>
      </c>
      <c r="R319" s="2" t="s">
        <v>7696</v>
      </c>
    </row>
    <row r="320" spans="2:18">
      <c r="B320" s="2">
        <v>309</v>
      </c>
      <c r="C320" s="2" t="s">
        <v>7043</v>
      </c>
      <c r="D320" s="60" t="s">
        <v>7044</v>
      </c>
      <c r="E320" s="60" t="s">
        <v>7414</v>
      </c>
      <c r="F320" s="2" t="s">
        <v>223</v>
      </c>
      <c r="G320" s="2">
        <v>4</v>
      </c>
      <c r="H320" s="2" t="s">
        <v>3752</v>
      </c>
      <c r="M320" s="287"/>
      <c r="N320" s="56">
        <v>44973</v>
      </c>
      <c r="O320" s="61" t="s">
        <v>7055</v>
      </c>
      <c r="P320" s="61" t="s">
        <v>7200</v>
      </c>
      <c r="R320" s="2" t="s">
        <v>7697</v>
      </c>
    </row>
    <row r="321" spans="2:18">
      <c r="B321" s="2">
        <v>310</v>
      </c>
      <c r="C321" s="2" t="s">
        <v>7043</v>
      </c>
      <c r="D321" s="60" t="s">
        <v>7044</v>
      </c>
      <c r="E321" s="60" t="s">
        <v>7698</v>
      </c>
      <c r="F321" s="2" t="s">
        <v>223</v>
      </c>
      <c r="G321" s="2">
        <v>1</v>
      </c>
      <c r="H321" s="2" t="s">
        <v>3799</v>
      </c>
      <c r="M321" s="287"/>
      <c r="N321" s="56">
        <v>44973</v>
      </c>
      <c r="O321" s="61" t="s">
        <v>7078</v>
      </c>
      <c r="P321" s="61" t="s">
        <v>7475</v>
      </c>
      <c r="R321" s="2" t="s">
        <v>7699</v>
      </c>
    </row>
    <row r="322" spans="2:18">
      <c r="B322" s="2">
        <v>311</v>
      </c>
      <c r="C322" s="2" t="s">
        <v>7043</v>
      </c>
      <c r="D322" s="60" t="s">
        <v>7044</v>
      </c>
      <c r="E322" s="60" t="s">
        <v>7700</v>
      </c>
      <c r="F322" s="2" t="s">
        <v>223</v>
      </c>
      <c r="G322" s="2">
        <v>1</v>
      </c>
      <c r="H322" s="2" t="s">
        <v>3752</v>
      </c>
      <c r="M322" s="287"/>
      <c r="N322" s="56">
        <v>44974</v>
      </c>
      <c r="O322" s="61" t="s">
        <v>7068</v>
      </c>
      <c r="P322" s="61" t="s">
        <v>7171</v>
      </c>
      <c r="R322" s="2" t="s">
        <v>7701</v>
      </c>
    </row>
    <row r="323" spans="2:18">
      <c r="B323" s="2">
        <v>312</v>
      </c>
      <c r="C323" s="2" t="s">
        <v>7043</v>
      </c>
      <c r="D323" s="60" t="s">
        <v>7044</v>
      </c>
      <c r="E323" s="60" t="s">
        <v>7692</v>
      </c>
      <c r="F323" s="2" t="s">
        <v>223</v>
      </c>
      <c r="G323" s="2">
        <v>2</v>
      </c>
      <c r="H323" s="2" t="s">
        <v>3799</v>
      </c>
      <c r="M323" s="287"/>
      <c r="N323" s="56">
        <v>44974</v>
      </c>
      <c r="O323" s="61" t="s">
        <v>7158</v>
      </c>
      <c r="P323" s="61" t="s">
        <v>7251</v>
      </c>
      <c r="R323" s="2" t="s">
        <v>7702</v>
      </c>
    </row>
    <row r="324" spans="2:18">
      <c r="B324" s="2">
        <v>313</v>
      </c>
      <c r="C324" s="2" t="s">
        <v>7043</v>
      </c>
      <c r="D324" s="60" t="s">
        <v>7044</v>
      </c>
      <c r="E324" s="60" t="s">
        <v>7703</v>
      </c>
      <c r="F324" s="2" t="s">
        <v>223</v>
      </c>
      <c r="G324" s="2">
        <v>1</v>
      </c>
      <c r="H324" s="2" t="s">
        <v>3752</v>
      </c>
      <c r="M324" s="287"/>
      <c r="N324" s="56">
        <v>44977</v>
      </c>
      <c r="O324" s="61" t="s">
        <v>7158</v>
      </c>
      <c r="P324" s="61" t="s">
        <v>7222</v>
      </c>
      <c r="R324" s="2" t="s">
        <v>7704</v>
      </c>
    </row>
    <row r="325" spans="2:18">
      <c r="B325" s="2">
        <v>314</v>
      </c>
      <c r="C325" s="2" t="s">
        <v>7043</v>
      </c>
      <c r="D325" s="60" t="s">
        <v>7044</v>
      </c>
      <c r="E325" s="60" t="s">
        <v>7705</v>
      </c>
      <c r="F325" s="2" t="s">
        <v>223</v>
      </c>
      <c r="G325" s="2">
        <v>1</v>
      </c>
      <c r="H325" s="2" t="s">
        <v>3799</v>
      </c>
      <c r="M325" s="287"/>
      <c r="N325" s="56">
        <v>44977</v>
      </c>
      <c r="O325" s="61" t="s">
        <v>7251</v>
      </c>
      <c r="P325" s="61" t="s">
        <v>7078</v>
      </c>
      <c r="R325" s="2" t="s">
        <v>7706</v>
      </c>
    </row>
    <row r="326" spans="2:18">
      <c r="B326" s="2">
        <v>315</v>
      </c>
      <c r="C326" s="2" t="s">
        <v>7043</v>
      </c>
      <c r="D326" s="60" t="s">
        <v>7044</v>
      </c>
      <c r="E326" s="60" t="s">
        <v>7655</v>
      </c>
      <c r="F326" s="2" t="s">
        <v>223</v>
      </c>
      <c r="G326" s="2">
        <v>2</v>
      </c>
      <c r="H326" s="2" t="s">
        <v>3752</v>
      </c>
      <c r="M326" s="287"/>
      <c r="N326" s="56">
        <v>44978</v>
      </c>
      <c r="O326" s="61" t="s">
        <v>7068</v>
      </c>
      <c r="P326" s="61" t="s">
        <v>7171</v>
      </c>
      <c r="R326" s="2" t="s">
        <v>7707</v>
      </c>
    </row>
    <row r="327" spans="2:18">
      <c r="B327" s="2">
        <v>316</v>
      </c>
      <c r="C327" s="2" t="s">
        <v>7043</v>
      </c>
      <c r="D327" s="60" t="s">
        <v>7044</v>
      </c>
      <c r="E327" s="60" t="s">
        <v>7708</v>
      </c>
      <c r="F327" s="2" t="s">
        <v>223</v>
      </c>
      <c r="G327" s="2">
        <v>1</v>
      </c>
      <c r="H327" s="2" t="s">
        <v>3752</v>
      </c>
      <c r="M327" s="287"/>
      <c r="N327" s="56">
        <v>44978</v>
      </c>
      <c r="O327" s="61" t="s">
        <v>7093</v>
      </c>
      <c r="P327" s="61" t="s">
        <v>7055</v>
      </c>
      <c r="R327" s="2" t="s">
        <v>7709</v>
      </c>
    </row>
    <row r="328" spans="2:18">
      <c r="B328" s="2">
        <v>317</v>
      </c>
      <c r="C328" s="2" t="s">
        <v>7043</v>
      </c>
      <c r="D328" s="60" t="s">
        <v>7044</v>
      </c>
      <c r="E328" s="60" t="s">
        <v>7397</v>
      </c>
      <c r="F328" s="2" t="s">
        <v>223</v>
      </c>
      <c r="G328" s="2">
        <v>3</v>
      </c>
      <c r="H328" s="2" t="s">
        <v>3752</v>
      </c>
      <c r="M328" s="287"/>
      <c r="N328" s="56">
        <v>44978</v>
      </c>
      <c r="O328" s="61" t="s">
        <v>7078</v>
      </c>
      <c r="P328" s="61" t="s">
        <v>7475</v>
      </c>
      <c r="R328" s="2" t="s">
        <v>7710</v>
      </c>
    </row>
    <row r="329" spans="2:18">
      <c r="B329" s="2">
        <v>318</v>
      </c>
      <c r="C329" s="2" t="s">
        <v>7043</v>
      </c>
      <c r="D329" s="60" t="s">
        <v>7044</v>
      </c>
      <c r="E329" s="60" t="s">
        <v>7544</v>
      </c>
      <c r="F329" s="2" t="s">
        <v>223</v>
      </c>
      <c r="G329" s="2">
        <v>4</v>
      </c>
      <c r="H329" s="2" t="s">
        <v>3752</v>
      </c>
      <c r="M329" s="287"/>
      <c r="N329" s="56">
        <v>44979</v>
      </c>
      <c r="O329" s="61" t="s">
        <v>7068</v>
      </c>
      <c r="P329" s="61" t="s">
        <v>7171</v>
      </c>
      <c r="R329" s="2" t="s">
        <v>7711</v>
      </c>
    </row>
    <row r="330" spans="2:18">
      <c r="B330" s="2">
        <v>319</v>
      </c>
      <c r="C330" s="2" t="s">
        <v>7043</v>
      </c>
      <c r="D330" s="60" t="s">
        <v>7044</v>
      </c>
      <c r="E330" s="60" t="s">
        <v>7433</v>
      </c>
      <c r="F330" s="2" t="s">
        <v>223</v>
      </c>
      <c r="G330" s="2">
        <v>3</v>
      </c>
      <c r="H330" s="2" t="s">
        <v>3752</v>
      </c>
      <c r="M330" s="287"/>
      <c r="N330" s="56">
        <v>44979</v>
      </c>
      <c r="O330" s="61" t="s">
        <v>7158</v>
      </c>
      <c r="P330" s="61" t="s">
        <v>7222</v>
      </c>
      <c r="R330" s="2" t="s">
        <v>7712</v>
      </c>
    </row>
    <row r="331" spans="2:18">
      <c r="B331" s="2">
        <v>320</v>
      </c>
      <c r="C331" s="2" t="s">
        <v>7043</v>
      </c>
      <c r="D331" s="60" t="s">
        <v>7044</v>
      </c>
      <c r="E331" s="60" t="s">
        <v>7607</v>
      </c>
      <c r="F331" s="2" t="s">
        <v>223</v>
      </c>
      <c r="G331" s="2">
        <v>2</v>
      </c>
      <c r="H331" s="2" t="s">
        <v>3752</v>
      </c>
      <c r="M331" s="287"/>
      <c r="N331" s="56">
        <v>44980</v>
      </c>
      <c r="O331" s="61" t="s">
        <v>7068</v>
      </c>
      <c r="P331" s="61" t="s">
        <v>7171</v>
      </c>
      <c r="R331" s="2" t="s">
        <v>7713</v>
      </c>
    </row>
    <row r="332" spans="2:18">
      <c r="B332" s="2">
        <v>321</v>
      </c>
      <c r="C332" s="2" t="s">
        <v>7043</v>
      </c>
      <c r="D332" s="60" t="s">
        <v>7044</v>
      </c>
      <c r="E332" s="60" t="s">
        <v>7325</v>
      </c>
      <c r="F332" s="2" t="s">
        <v>223</v>
      </c>
      <c r="G332" s="2">
        <v>2</v>
      </c>
      <c r="H332" s="2" t="s">
        <v>3799</v>
      </c>
      <c r="M332" s="287"/>
      <c r="N332" s="56">
        <v>44980</v>
      </c>
      <c r="O332" s="61" t="s">
        <v>7093</v>
      </c>
      <c r="P332" s="61" t="s">
        <v>7055</v>
      </c>
      <c r="R332" s="2" t="s">
        <v>7714</v>
      </c>
    </row>
    <row r="333" spans="2:18">
      <c r="B333" s="2">
        <v>322</v>
      </c>
      <c r="C333" s="2" t="s">
        <v>7043</v>
      </c>
      <c r="D333" s="60" t="s">
        <v>7044</v>
      </c>
      <c r="E333" s="60" t="s">
        <v>7688</v>
      </c>
      <c r="F333" s="2" t="s">
        <v>224</v>
      </c>
      <c r="G333" s="2">
        <v>2</v>
      </c>
      <c r="I333" s="2" t="s">
        <v>3799</v>
      </c>
      <c r="M333" s="287"/>
      <c r="N333" s="56">
        <v>44980</v>
      </c>
      <c r="O333" s="61" t="s">
        <v>7200</v>
      </c>
      <c r="P333" s="61" t="s">
        <v>7082</v>
      </c>
      <c r="R333" s="2" t="s">
        <v>7715</v>
      </c>
    </row>
    <row r="334" spans="2:18">
      <c r="B334" s="2">
        <v>323</v>
      </c>
      <c r="C334" s="2" t="s">
        <v>7043</v>
      </c>
      <c r="D334" s="60" t="s">
        <v>7044</v>
      </c>
      <c r="E334" s="60" t="s">
        <v>7293</v>
      </c>
      <c r="F334" s="2" t="s">
        <v>223</v>
      </c>
      <c r="G334" s="2">
        <v>3</v>
      </c>
      <c r="H334" s="2" t="s">
        <v>3799</v>
      </c>
      <c r="M334" s="287"/>
      <c r="N334" s="56">
        <v>44981</v>
      </c>
      <c r="O334" s="61" t="s">
        <v>7068</v>
      </c>
      <c r="P334" s="61" t="s">
        <v>7171</v>
      </c>
      <c r="R334" s="2" t="s">
        <v>7716</v>
      </c>
    </row>
    <row r="335" spans="2:18">
      <c r="B335" s="2">
        <v>324</v>
      </c>
      <c r="C335" s="2" t="s">
        <v>7043</v>
      </c>
      <c r="D335" s="60" t="s">
        <v>7044</v>
      </c>
      <c r="E335" s="60" t="s">
        <v>7717</v>
      </c>
      <c r="F335" s="2" t="s">
        <v>223</v>
      </c>
      <c r="G335" s="2">
        <v>1</v>
      </c>
      <c r="H335" s="2" t="s">
        <v>3799</v>
      </c>
      <c r="M335" s="287"/>
      <c r="N335" s="56">
        <v>44981</v>
      </c>
      <c r="O335" s="61" t="s">
        <v>7093</v>
      </c>
      <c r="P335" s="61" t="s">
        <v>7055</v>
      </c>
      <c r="R335" s="2" t="s">
        <v>7718</v>
      </c>
    </row>
    <row r="336" spans="2:18">
      <c r="B336" s="2">
        <v>325</v>
      </c>
      <c r="C336" s="2" t="s">
        <v>7043</v>
      </c>
      <c r="D336" s="60" t="s">
        <v>7044</v>
      </c>
      <c r="E336" s="60" t="s">
        <v>7581</v>
      </c>
      <c r="F336" s="2" t="s">
        <v>223</v>
      </c>
      <c r="G336" s="2">
        <v>2</v>
      </c>
      <c r="H336" s="2" t="s">
        <v>3799</v>
      </c>
      <c r="M336" s="287"/>
      <c r="N336" s="56">
        <v>44981</v>
      </c>
      <c r="O336" s="61" t="s">
        <v>7200</v>
      </c>
      <c r="P336" s="61" t="s">
        <v>7082</v>
      </c>
      <c r="R336" s="2" t="s">
        <v>7719</v>
      </c>
    </row>
    <row r="337" spans="2:18">
      <c r="B337" s="2">
        <v>326</v>
      </c>
      <c r="C337" s="2" t="s">
        <v>7043</v>
      </c>
      <c r="D337" s="60" t="s">
        <v>7044</v>
      </c>
      <c r="E337" s="60" t="s">
        <v>7406</v>
      </c>
      <c r="F337" s="2" t="s">
        <v>223</v>
      </c>
      <c r="G337" s="2">
        <v>2</v>
      </c>
      <c r="H337" s="2" t="s">
        <v>3752</v>
      </c>
      <c r="M337" s="287"/>
      <c r="N337" s="56">
        <v>44984</v>
      </c>
      <c r="O337" s="61" t="s">
        <v>7068</v>
      </c>
      <c r="P337" s="61" t="s">
        <v>7171</v>
      </c>
      <c r="R337" s="2" t="s">
        <v>7720</v>
      </c>
    </row>
    <row r="338" spans="2:18">
      <c r="B338" s="2">
        <v>327</v>
      </c>
      <c r="C338" s="2" t="s">
        <v>7043</v>
      </c>
      <c r="D338" s="60" t="s">
        <v>7044</v>
      </c>
      <c r="E338" s="60" t="s">
        <v>7412</v>
      </c>
      <c r="F338" s="2" t="s">
        <v>223</v>
      </c>
      <c r="G338" s="2">
        <v>2</v>
      </c>
      <c r="H338" s="2" t="s">
        <v>3752</v>
      </c>
      <c r="M338" s="287"/>
      <c r="N338" s="56">
        <v>44984</v>
      </c>
      <c r="O338" s="61" t="s">
        <v>7055</v>
      </c>
      <c r="P338" s="61" t="s">
        <v>7200</v>
      </c>
      <c r="R338" s="2" t="s">
        <v>7721</v>
      </c>
    </row>
    <row r="339" spans="2:18">
      <c r="B339" s="2">
        <v>328</v>
      </c>
      <c r="C339" s="2" t="s">
        <v>7043</v>
      </c>
      <c r="D339" s="60" t="s">
        <v>7044</v>
      </c>
      <c r="E339" s="60" t="s">
        <v>7717</v>
      </c>
      <c r="F339" s="2" t="s">
        <v>223</v>
      </c>
      <c r="G339" s="2">
        <v>2</v>
      </c>
      <c r="H339" s="2" t="s">
        <v>3799</v>
      </c>
      <c r="M339" s="287"/>
      <c r="N339" s="56">
        <v>44985</v>
      </c>
      <c r="O339" s="61" t="s">
        <v>7158</v>
      </c>
      <c r="P339" s="61" t="s">
        <v>7251</v>
      </c>
      <c r="R339" s="2" t="s">
        <v>7722</v>
      </c>
    </row>
    <row r="340" spans="2:18">
      <c r="B340" s="2">
        <v>329</v>
      </c>
      <c r="C340" s="2" t="s">
        <v>7043</v>
      </c>
      <c r="D340" s="60" t="s">
        <v>7044</v>
      </c>
      <c r="E340" s="60" t="s">
        <v>7293</v>
      </c>
      <c r="F340" s="2" t="s">
        <v>223</v>
      </c>
      <c r="G340" s="2">
        <v>4</v>
      </c>
      <c r="H340" s="2" t="s">
        <v>3799</v>
      </c>
      <c r="M340" s="287"/>
      <c r="N340" s="56">
        <v>44985</v>
      </c>
      <c r="O340" s="61" t="s">
        <v>7078</v>
      </c>
      <c r="P340" s="61" t="s">
        <v>7475</v>
      </c>
      <c r="R340" s="2" t="s">
        <v>7723</v>
      </c>
    </row>
    <row r="341" spans="2:18">
      <c r="B341" s="2">
        <v>330</v>
      </c>
      <c r="C341" s="2" t="s">
        <v>7043</v>
      </c>
      <c r="D341" s="60" t="s">
        <v>7044</v>
      </c>
      <c r="E341" s="60" t="s">
        <v>7724</v>
      </c>
      <c r="F341" s="2" t="s">
        <v>223</v>
      </c>
      <c r="G341" s="2">
        <v>1</v>
      </c>
      <c r="H341" s="2" t="s">
        <v>3752</v>
      </c>
      <c r="M341" s="287"/>
      <c r="N341" s="56">
        <v>44936</v>
      </c>
      <c r="O341" s="61" t="s">
        <v>7055</v>
      </c>
      <c r="P341" s="61" t="s">
        <v>7200</v>
      </c>
      <c r="R341" s="2" t="s">
        <v>7725</v>
      </c>
    </row>
    <row r="342" spans="2:18">
      <c r="B342" s="2">
        <v>331</v>
      </c>
      <c r="C342" s="2" t="s">
        <v>7043</v>
      </c>
      <c r="D342" s="60" t="s">
        <v>7044</v>
      </c>
      <c r="E342" s="60" t="s">
        <v>7726</v>
      </c>
      <c r="F342" s="2" t="s">
        <v>224</v>
      </c>
      <c r="G342" s="2">
        <v>1</v>
      </c>
      <c r="I342" s="2" t="s">
        <v>3799</v>
      </c>
      <c r="M342" s="287"/>
      <c r="N342" s="56">
        <v>44936</v>
      </c>
      <c r="O342" s="61" t="s">
        <v>7078</v>
      </c>
      <c r="P342" s="61" t="s">
        <v>7475</v>
      </c>
      <c r="R342" s="2" t="s">
        <v>7727</v>
      </c>
    </row>
    <row r="343" spans="2:18">
      <c r="B343" s="2">
        <v>332</v>
      </c>
      <c r="C343" s="2" t="s">
        <v>7043</v>
      </c>
      <c r="D343" s="60" t="s">
        <v>7044</v>
      </c>
      <c r="E343" s="60" t="s">
        <v>7630</v>
      </c>
      <c r="F343" s="2" t="s">
        <v>223</v>
      </c>
      <c r="G343" s="2">
        <v>2</v>
      </c>
      <c r="H343" s="2" t="s">
        <v>3752</v>
      </c>
      <c r="M343" s="287"/>
      <c r="N343" s="56">
        <v>44942</v>
      </c>
      <c r="O343" s="61" t="s">
        <v>7068</v>
      </c>
      <c r="P343" s="61" t="s">
        <v>7171</v>
      </c>
      <c r="R343" s="2" t="s">
        <v>7728</v>
      </c>
    </row>
    <row r="344" spans="2:18">
      <c r="B344" s="2">
        <v>333</v>
      </c>
      <c r="C344" s="2" t="s">
        <v>7043</v>
      </c>
      <c r="D344" s="60" t="s">
        <v>7044</v>
      </c>
      <c r="E344" s="60" t="s">
        <v>7609</v>
      </c>
      <c r="F344" s="2" t="s">
        <v>223</v>
      </c>
      <c r="G344" s="2">
        <v>3</v>
      </c>
      <c r="H344" s="2" t="s">
        <v>3752</v>
      </c>
      <c r="M344" s="287"/>
      <c r="N344" s="56">
        <v>44942</v>
      </c>
      <c r="O344" s="61" t="s">
        <v>7055</v>
      </c>
      <c r="P344" s="61" t="s">
        <v>7200</v>
      </c>
      <c r="R344" s="2" t="s">
        <v>7729</v>
      </c>
    </row>
    <row r="345" spans="2:18">
      <c r="B345" s="2">
        <v>334</v>
      </c>
      <c r="C345" s="2" t="s">
        <v>7043</v>
      </c>
      <c r="D345" s="60" t="s">
        <v>7044</v>
      </c>
      <c r="E345" s="60" t="s">
        <v>7466</v>
      </c>
      <c r="F345" s="2" t="s">
        <v>223</v>
      </c>
      <c r="G345" s="2">
        <v>3</v>
      </c>
      <c r="H345" s="2" t="s">
        <v>3752</v>
      </c>
      <c r="M345" s="287"/>
      <c r="N345" s="56">
        <v>44942</v>
      </c>
      <c r="O345" s="61" t="s">
        <v>7078</v>
      </c>
      <c r="P345" s="61" t="s">
        <v>7475</v>
      </c>
      <c r="R345" s="2" t="s">
        <v>7730</v>
      </c>
    </row>
    <row r="346" spans="2:18">
      <c r="B346" s="2">
        <v>335</v>
      </c>
      <c r="C346" s="2" t="s">
        <v>7043</v>
      </c>
      <c r="D346" s="60" t="s">
        <v>7044</v>
      </c>
      <c r="E346" s="60" t="s">
        <v>7731</v>
      </c>
      <c r="F346" s="2" t="s">
        <v>223</v>
      </c>
      <c r="G346" s="2">
        <v>1</v>
      </c>
      <c r="H346" s="2" t="s">
        <v>3799</v>
      </c>
      <c r="M346" s="287"/>
      <c r="N346" s="56">
        <v>44944</v>
      </c>
      <c r="O346" s="61" t="s">
        <v>7093</v>
      </c>
      <c r="P346" s="61" t="s">
        <v>7142</v>
      </c>
      <c r="R346" s="2" t="s">
        <v>7732</v>
      </c>
    </row>
    <row r="347" spans="2:18">
      <c r="B347" s="2">
        <v>336</v>
      </c>
      <c r="C347" s="2" t="s">
        <v>7043</v>
      </c>
      <c r="D347" s="60" t="s">
        <v>7044</v>
      </c>
      <c r="E347" s="60" t="s">
        <v>7615</v>
      </c>
      <c r="F347" s="2" t="s">
        <v>223</v>
      </c>
      <c r="G347" s="2">
        <v>3</v>
      </c>
      <c r="H347" s="2" t="s">
        <v>3752</v>
      </c>
      <c r="M347" s="287"/>
      <c r="N347" s="56">
        <v>44944</v>
      </c>
      <c r="O347" s="61" t="s">
        <v>7055</v>
      </c>
      <c r="P347" s="61" t="s">
        <v>7200</v>
      </c>
      <c r="R347" s="2" t="s">
        <v>7733</v>
      </c>
    </row>
    <row r="348" spans="2:18">
      <c r="B348" s="2">
        <v>337</v>
      </c>
      <c r="C348" s="2" t="s">
        <v>7043</v>
      </c>
      <c r="D348" s="60" t="s">
        <v>7044</v>
      </c>
      <c r="E348" s="60" t="s">
        <v>7734</v>
      </c>
      <c r="F348" s="2" t="s">
        <v>223</v>
      </c>
      <c r="G348" s="2">
        <v>1</v>
      </c>
      <c r="H348" s="2" t="s">
        <v>3799</v>
      </c>
      <c r="M348" s="287"/>
      <c r="N348" s="56">
        <v>44944</v>
      </c>
      <c r="O348" s="61" t="s">
        <v>7078</v>
      </c>
      <c r="P348" s="61" t="s">
        <v>7475</v>
      </c>
      <c r="R348" s="2" t="s">
        <v>7735</v>
      </c>
    </row>
    <row r="349" spans="2:18">
      <c r="B349" s="2">
        <v>338</v>
      </c>
      <c r="C349" s="2" t="s">
        <v>7043</v>
      </c>
      <c r="D349" s="60" t="s">
        <v>7044</v>
      </c>
      <c r="E349" s="60" t="s">
        <v>7369</v>
      </c>
      <c r="F349" s="2" t="s">
        <v>223</v>
      </c>
      <c r="G349" s="2">
        <v>4</v>
      </c>
      <c r="H349" s="2" t="s">
        <v>3752</v>
      </c>
      <c r="M349" s="287"/>
      <c r="N349" s="56">
        <v>44946</v>
      </c>
      <c r="O349" s="61" t="s">
        <v>7055</v>
      </c>
      <c r="P349" s="61" t="s">
        <v>7200</v>
      </c>
      <c r="R349" s="2" t="s">
        <v>7736</v>
      </c>
    </row>
    <row r="350" spans="2:18">
      <c r="B350" s="2">
        <v>339</v>
      </c>
      <c r="C350" s="2" t="s">
        <v>7043</v>
      </c>
      <c r="D350" s="60" t="s">
        <v>7044</v>
      </c>
      <c r="E350" s="60" t="s">
        <v>7737</v>
      </c>
      <c r="F350" s="2" t="s">
        <v>223</v>
      </c>
      <c r="G350" s="2">
        <v>1</v>
      </c>
      <c r="H350" s="2" t="s">
        <v>3752</v>
      </c>
      <c r="M350" s="287"/>
      <c r="N350" s="56">
        <v>44946</v>
      </c>
      <c r="O350" s="61" t="s">
        <v>7078</v>
      </c>
      <c r="P350" s="61" t="s">
        <v>7475</v>
      </c>
      <c r="R350" s="2" t="s">
        <v>7738</v>
      </c>
    </row>
    <row r="351" spans="2:18">
      <c r="B351" s="2">
        <v>340</v>
      </c>
      <c r="C351" s="2" t="s">
        <v>7043</v>
      </c>
      <c r="D351" s="60" t="s">
        <v>7044</v>
      </c>
      <c r="E351" s="60" t="s">
        <v>7605</v>
      </c>
      <c r="F351" s="2" t="s">
        <v>223</v>
      </c>
      <c r="G351" s="2">
        <v>2</v>
      </c>
      <c r="H351" s="2" t="s">
        <v>3752</v>
      </c>
      <c r="M351" s="287"/>
      <c r="N351" s="56">
        <v>44949</v>
      </c>
      <c r="O351" s="61" t="s">
        <v>7068</v>
      </c>
      <c r="P351" s="61" t="s">
        <v>7171</v>
      </c>
      <c r="R351" s="2" t="s">
        <v>7739</v>
      </c>
    </row>
    <row r="352" spans="2:18">
      <c r="B352" s="2">
        <v>341</v>
      </c>
      <c r="C352" s="2" t="s">
        <v>7043</v>
      </c>
      <c r="D352" s="60" t="s">
        <v>7044</v>
      </c>
      <c r="E352" s="60" t="s">
        <v>7556</v>
      </c>
      <c r="F352" s="2" t="s">
        <v>223</v>
      </c>
      <c r="G352" s="2">
        <v>3</v>
      </c>
      <c r="H352" s="2" t="s">
        <v>3752</v>
      </c>
      <c r="M352" s="287"/>
      <c r="N352" s="56">
        <v>44949</v>
      </c>
      <c r="O352" s="61" t="s">
        <v>7055</v>
      </c>
      <c r="P352" s="61" t="s">
        <v>7200</v>
      </c>
      <c r="R352" s="2" t="s">
        <v>7740</v>
      </c>
    </row>
    <row r="353" spans="2:18">
      <c r="B353" s="2">
        <v>342</v>
      </c>
      <c r="C353" s="2" t="s">
        <v>7043</v>
      </c>
      <c r="D353" s="60" t="s">
        <v>7044</v>
      </c>
      <c r="E353" s="60" t="s">
        <v>7190</v>
      </c>
      <c r="F353" s="2" t="s">
        <v>223</v>
      </c>
      <c r="G353" s="2">
        <v>2</v>
      </c>
      <c r="H353" s="2" t="s">
        <v>3799</v>
      </c>
      <c r="M353" s="287"/>
      <c r="N353" s="56">
        <v>44949</v>
      </c>
      <c r="O353" s="61" t="s">
        <v>7078</v>
      </c>
      <c r="P353" s="61" t="s">
        <v>7475</v>
      </c>
      <c r="R353" s="2" t="s">
        <v>7741</v>
      </c>
    </row>
    <row r="354" spans="2:18">
      <c r="B354" s="2">
        <v>343</v>
      </c>
      <c r="C354" s="2" t="s">
        <v>7043</v>
      </c>
      <c r="D354" s="60" t="s">
        <v>7044</v>
      </c>
      <c r="E354" s="60" t="s">
        <v>7742</v>
      </c>
      <c r="F354" s="2" t="s">
        <v>223</v>
      </c>
      <c r="G354" s="2">
        <v>1</v>
      </c>
      <c r="H354" s="2" t="s">
        <v>3799</v>
      </c>
      <c r="M354" s="287"/>
      <c r="N354" s="56">
        <v>44949</v>
      </c>
      <c r="O354" s="61" t="s">
        <v>7078</v>
      </c>
      <c r="P354" s="61" t="s">
        <v>7475</v>
      </c>
      <c r="R354" s="2" t="s">
        <v>7743</v>
      </c>
    </row>
    <row r="355" spans="2:18">
      <c r="B355" s="2">
        <v>344</v>
      </c>
      <c r="C355" s="2" t="s">
        <v>7043</v>
      </c>
      <c r="D355" s="60" t="s">
        <v>7044</v>
      </c>
      <c r="E355" s="60" t="s">
        <v>7744</v>
      </c>
      <c r="F355" s="2" t="s">
        <v>223</v>
      </c>
      <c r="G355" s="2">
        <v>1</v>
      </c>
      <c r="H355" s="2" t="s">
        <v>3752</v>
      </c>
      <c r="M355" s="287"/>
      <c r="N355" s="56">
        <v>44951</v>
      </c>
      <c r="O355" s="61" t="s">
        <v>7068</v>
      </c>
      <c r="P355" s="61" t="s">
        <v>7171</v>
      </c>
      <c r="R355" s="2" t="s">
        <v>7745</v>
      </c>
    </row>
    <row r="356" spans="2:18">
      <c r="B356" s="2">
        <v>345</v>
      </c>
      <c r="C356" s="2" t="s">
        <v>7043</v>
      </c>
      <c r="D356" s="60" t="s">
        <v>7044</v>
      </c>
      <c r="E356" s="60" t="s">
        <v>7457</v>
      </c>
      <c r="F356" s="2" t="s">
        <v>223</v>
      </c>
      <c r="G356" s="2">
        <v>4</v>
      </c>
      <c r="H356" s="2" t="s">
        <v>3752</v>
      </c>
      <c r="M356" s="287"/>
      <c r="N356" s="56">
        <v>44951</v>
      </c>
      <c r="O356" s="61" t="s">
        <v>7093</v>
      </c>
      <c r="P356" s="61" t="s">
        <v>7318</v>
      </c>
      <c r="R356" s="2" t="s">
        <v>7746</v>
      </c>
    </row>
    <row r="357" spans="2:18">
      <c r="B357" s="2">
        <v>346</v>
      </c>
      <c r="C357" s="2" t="s">
        <v>7043</v>
      </c>
      <c r="D357" s="60" t="s">
        <v>7044</v>
      </c>
      <c r="E357" s="60" t="s">
        <v>7705</v>
      </c>
      <c r="F357" s="2" t="s">
        <v>223</v>
      </c>
      <c r="G357" s="2">
        <v>2</v>
      </c>
      <c r="H357" s="2" t="s">
        <v>3799</v>
      </c>
      <c r="M357" s="287"/>
      <c r="N357" s="56">
        <v>44951</v>
      </c>
      <c r="O357" s="61" t="s">
        <v>7093</v>
      </c>
      <c r="P357" s="61" t="s">
        <v>7318</v>
      </c>
      <c r="R357" s="2" t="s">
        <v>7747</v>
      </c>
    </row>
    <row r="358" spans="2:18">
      <c r="B358" s="2">
        <v>347</v>
      </c>
      <c r="C358" s="2" t="s">
        <v>7043</v>
      </c>
      <c r="D358" s="60" t="s">
        <v>7044</v>
      </c>
      <c r="E358" s="60" t="s">
        <v>7742</v>
      </c>
      <c r="F358" s="2" t="s">
        <v>223</v>
      </c>
      <c r="G358" s="2">
        <v>2</v>
      </c>
      <c r="H358" s="2" t="s">
        <v>3799</v>
      </c>
      <c r="M358" s="287"/>
      <c r="N358" s="56">
        <v>44951</v>
      </c>
      <c r="O358" s="61" t="s">
        <v>7078</v>
      </c>
      <c r="P358" s="61" t="s">
        <v>7475</v>
      </c>
      <c r="R358" s="2" t="s">
        <v>7748</v>
      </c>
    </row>
    <row r="359" spans="2:18">
      <c r="B359" s="2">
        <v>348</v>
      </c>
      <c r="C359" s="292" t="s">
        <v>7043</v>
      </c>
      <c r="D359" s="294" t="s">
        <v>7044</v>
      </c>
      <c r="E359" s="60" t="s">
        <v>12695</v>
      </c>
      <c r="F359" s="2" t="s">
        <v>12696</v>
      </c>
      <c r="G359" s="2">
        <v>1</v>
      </c>
      <c r="H359" s="291" t="s">
        <v>3752</v>
      </c>
      <c r="M359" s="2"/>
      <c r="N359" s="56">
        <v>45236</v>
      </c>
      <c r="O359" s="295">
        <v>0.39583333333333331</v>
      </c>
      <c r="P359" s="295">
        <v>0.41111111111111115</v>
      </c>
      <c r="R359" s="293" t="s">
        <v>12704</v>
      </c>
    </row>
    <row r="360" spans="2:18">
      <c r="B360" s="2">
        <v>349</v>
      </c>
      <c r="C360" s="292" t="s">
        <v>7043</v>
      </c>
      <c r="D360" s="294" t="s">
        <v>7044</v>
      </c>
      <c r="E360" s="60" t="s">
        <v>12697</v>
      </c>
      <c r="F360" s="2" t="s">
        <v>12696</v>
      </c>
      <c r="G360" s="2">
        <v>2</v>
      </c>
      <c r="H360" s="291" t="s">
        <v>3752</v>
      </c>
      <c r="M360" s="2"/>
      <c r="N360" s="56">
        <v>45236</v>
      </c>
      <c r="O360" s="295">
        <v>0.4375</v>
      </c>
      <c r="P360" s="295">
        <v>0.46875</v>
      </c>
      <c r="R360" s="293" t="s">
        <v>12705</v>
      </c>
    </row>
    <row r="361" spans="2:18">
      <c r="B361" s="2">
        <v>350</v>
      </c>
      <c r="C361" s="292" t="s">
        <v>7043</v>
      </c>
      <c r="D361" s="294" t="s">
        <v>7044</v>
      </c>
      <c r="E361" s="60" t="s">
        <v>12698</v>
      </c>
      <c r="F361" s="2" t="s">
        <v>12696</v>
      </c>
      <c r="G361" s="2">
        <v>3</v>
      </c>
      <c r="H361" s="291" t="s">
        <v>3752</v>
      </c>
      <c r="M361" s="2"/>
      <c r="N361" s="56">
        <v>45236</v>
      </c>
      <c r="O361" s="295">
        <v>0.47916666666666669</v>
      </c>
      <c r="P361" s="295">
        <v>0.50347222222222221</v>
      </c>
      <c r="R361" s="293" t="s">
        <v>12706</v>
      </c>
    </row>
    <row r="362" spans="2:18">
      <c r="B362" s="2">
        <v>351</v>
      </c>
      <c r="C362" s="292" t="s">
        <v>7043</v>
      </c>
      <c r="D362" s="294" t="s">
        <v>7044</v>
      </c>
      <c r="E362" s="60" t="s">
        <v>8811</v>
      </c>
      <c r="F362" s="2" t="s">
        <v>12696</v>
      </c>
      <c r="G362" s="2">
        <v>1</v>
      </c>
      <c r="H362" s="292" t="s">
        <v>3799</v>
      </c>
      <c r="M362" s="2"/>
      <c r="N362" s="56">
        <v>45236</v>
      </c>
      <c r="O362" s="295">
        <v>0.54166666666666663</v>
      </c>
      <c r="P362" s="295">
        <v>0.60416666666666663</v>
      </c>
      <c r="R362" s="293" t="s">
        <v>9919</v>
      </c>
    </row>
    <row r="363" spans="2:18">
      <c r="B363" s="2">
        <v>352</v>
      </c>
      <c r="C363" s="292" t="s">
        <v>7043</v>
      </c>
      <c r="D363" s="294" t="s">
        <v>7044</v>
      </c>
      <c r="E363" s="60" t="s">
        <v>9024</v>
      </c>
      <c r="F363" s="2" t="s">
        <v>12696</v>
      </c>
      <c r="G363" s="2">
        <v>4</v>
      </c>
      <c r="H363" s="291" t="s">
        <v>3752</v>
      </c>
      <c r="M363" s="2"/>
      <c r="N363" s="56">
        <v>45237</v>
      </c>
      <c r="O363" s="295">
        <v>0.39583333333333331</v>
      </c>
      <c r="P363" s="295">
        <v>0.4236111111111111</v>
      </c>
      <c r="R363" s="293" t="s">
        <v>12707</v>
      </c>
    </row>
    <row r="364" spans="2:18">
      <c r="B364" s="2">
        <v>353</v>
      </c>
      <c r="C364" s="292" t="s">
        <v>7043</v>
      </c>
      <c r="D364" s="294" t="s">
        <v>7044</v>
      </c>
      <c r="E364" s="60" t="s">
        <v>12699</v>
      </c>
      <c r="F364" s="2" t="s">
        <v>12696</v>
      </c>
      <c r="G364" s="2">
        <v>2</v>
      </c>
      <c r="H364" s="291" t="s">
        <v>3752</v>
      </c>
      <c r="M364" s="2"/>
      <c r="N364" s="56">
        <v>45237</v>
      </c>
      <c r="O364" s="295">
        <v>0.4375</v>
      </c>
      <c r="P364" s="295">
        <v>0.46875</v>
      </c>
      <c r="R364" s="293" t="s">
        <v>12708</v>
      </c>
    </row>
    <row r="365" spans="2:18">
      <c r="B365" s="2">
        <v>354</v>
      </c>
      <c r="C365" s="292" t="s">
        <v>7043</v>
      </c>
      <c r="D365" s="294" t="s">
        <v>7044</v>
      </c>
      <c r="E365" s="60" t="s">
        <v>9493</v>
      </c>
      <c r="F365" s="2" t="s">
        <v>12696</v>
      </c>
      <c r="G365" s="2">
        <v>3</v>
      </c>
      <c r="H365" s="292" t="s">
        <v>3799</v>
      </c>
      <c r="M365" s="2"/>
      <c r="N365" s="56">
        <v>45237</v>
      </c>
      <c r="O365" s="295">
        <v>0.47916666666666669</v>
      </c>
      <c r="P365" s="295">
        <v>0.50416666666666665</v>
      </c>
      <c r="R365" s="293" t="s">
        <v>12709</v>
      </c>
    </row>
    <row r="366" spans="2:18">
      <c r="B366" s="2">
        <v>355</v>
      </c>
      <c r="C366" s="292" t="s">
        <v>7043</v>
      </c>
      <c r="D366" s="294" t="s">
        <v>7044</v>
      </c>
      <c r="E366" s="60" t="s">
        <v>12700</v>
      </c>
      <c r="F366" s="2" t="s">
        <v>12696</v>
      </c>
      <c r="G366" s="2">
        <v>2</v>
      </c>
      <c r="H366" s="291" t="s">
        <v>3752</v>
      </c>
      <c r="M366" s="2"/>
      <c r="N366" s="56">
        <v>45237</v>
      </c>
      <c r="O366" s="295">
        <v>0.5625</v>
      </c>
      <c r="P366" s="295">
        <v>0.59722222222222221</v>
      </c>
      <c r="R366" s="293" t="s">
        <v>12710</v>
      </c>
    </row>
    <row r="367" spans="2:18">
      <c r="B367" s="2">
        <v>356</v>
      </c>
      <c r="C367" s="292" t="s">
        <v>7043</v>
      </c>
      <c r="D367" s="294" t="s">
        <v>7044</v>
      </c>
      <c r="E367" s="60" t="s">
        <v>8567</v>
      </c>
      <c r="F367" s="2" t="s">
        <v>12696</v>
      </c>
      <c r="G367" s="2">
        <v>1</v>
      </c>
      <c r="H367" s="291" t="s">
        <v>3752</v>
      </c>
      <c r="M367" s="2"/>
      <c r="N367" s="56">
        <v>45237</v>
      </c>
      <c r="O367" s="295">
        <v>0.60416666666666663</v>
      </c>
      <c r="P367" s="295">
        <v>0.63194444444444442</v>
      </c>
      <c r="R367" s="2" t="s">
        <v>9857</v>
      </c>
    </row>
    <row r="368" spans="2:18">
      <c r="B368" s="2">
        <v>357</v>
      </c>
      <c r="C368" s="292" t="s">
        <v>7043</v>
      </c>
      <c r="D368" s="294" t="s">
        <v>7044</v>
      </c>
      <c r="E368" s="60" t="s">
        <v>12701</v>
      </c>
      <c r="F368" s="2" t="s">
        <v>12696</v>
      </c>
      <c r="G368" s="2">
        <v>1</v>
      </c>
      <c r="H368" s="291" t="s">
        <v>3752</v>
      </c>
      <c r="M368" s="2"/>
      <c r="N368" s="56">
        <v>45238</v>
      </c>
      <c r="O368" s="295">
        <v>0.375</v>
      </c>
      <c r="P368" s="295">
        <v>0.3923611111111111</v>
      </c>
      <c r="R368" s="2" t="s">
        <v>12711</v>
      </c>
    </row>
    <row r="369" spans="2:18">
      <c r="B369" s="2">
        <v>358</v>
      </c>
      <c r="C369" s="292" t="s">
        <v>7043</v>
      </c>
      <c r="D369" s="294" t="s">
        <v>7044</v>
      </c>
      <c r="E369" s="60" t="s">
        <v>8745</v>
      </c>
      <c r="F369" s="2" t="s">
        <v>12696</v>
      </c>
      <c r="G369" s="2">
        <v>1</v>
      </c>
      <c r="H369" s="291" t="s">
        <v>3752</v>
      </c>
      <c r="M369" s="2"/>
      <c r="N369" s="56">
        <v>45238</v>
      </c>
      <c r="O369" s="295">
        <v>0.47916666666666669</v>
      </c>
      <c r="P369" s="295">
        <v>0.50902777777777775</v>
      </c>
      <c r="R369" s="2" t="s">
        <v>9899</v>
      </c>
    </row>
    <row r="370" spans="2:18">
      <c r="B370" s="2">
        <v>359</v>
      </c>
      <c r="C370" s="292" t="s">
        <v>7043</v>
      </c>
      <c r="D370" s="294" t="s">
        <v>7044</v>
      </c>
      <c r="E370" s="60" t="s">
        <v>7120</v>
      </c>
      <c r="F370" s="2" t="s">
        <v>12696</v>
      </c>
      <c r="G370" s="2">
        <v>3</v>
      </c>
      <c r="H370" s="292" t="s">
        <v>3799</v>
      </c>
      <c r="M370" s="2"/>
      <c r="N370" s="56">
        <v>45238</v>
      </c>
      <c r="O370" s="295">
        <v>0.60416666666666663</v>
      </c>
      <c r="P370" s="295">
        <v>0.65277777777777779</v>
      </c>
      <c r="R370" s="2" t="s">
        <v>12712</v>
      </c>
    </row>
    <row r="371" spans="2:18">
      <c r="B371" s="2">
        <v>360</v>
      </c>
      <c r="C371" s="292" t="s">
        <v>7043</v>
      </c>
      <c r="D371" s="294" t="s">
        <v>7044</v>
      </c>
      <c r="E371" s="60" t="s">
        <v>7349</v>
      </c>
      <c r="F371" s="2" t="s">
        <v>12696</v>
      </c>
      <c r="G371" s="2">
        <v>3</v>
      </c>
      <c r="H371" s="292" t="s">
        <v>3799</v>
      </c>
      <c r="M371" s="2"/>
      <c r="N371" s="56">
        <v>45239</v>
      </c>
      <c r="O371" s="295">
        <v>0.39583333333333331</v>
      </c>
      <c r="P371" s="295">
        <v>0.4291666666666667</v>
      </c>
      <c r="R371" s="2" t="s">
        <v>12713</v>
      </c>
    </row>
    <row r="372" spans="2:18">
      <c r="B372" s="2">
        <v>361</v>
      </c>
      <c r="C372" s="292" t="s">
        <v>7043</v>
      </c>
      <c r="D372" s="294" t="s">
        <v>7044</v>
      </c>
      <c r="E372" s="60" t="s">
        <v>12702</v>
      </c>
      <c r="F372" s="2" t="s">
        <v>12696</v>
      </c>
      <c r="G372" s="2">
        <v>1</v>
      </c>
      <c r="H372" s="291" t="s">
        <v>3752</v>
      </c>
      <c r="M372" s="2"/>
      <c r="N372" s="56">
        <v>45239</v>
      </c>
      <c r="O372" s="295">
        <v>0.52083333333333337</v>
      </c>
      <c r="P372" s="295">
        <v>0.54513888888888895</v>
      </c>
      <c r="R372" s="2" t="s">
        <v>12714</v>
      </c>
    </row>
    <row r="373" spans="2:18">
      <c r="B373" s="2">
        <v>362</v>
      </c>
      <c r="C373" s="292" t="s">
        <v>7043</v>
      </c>
      <c r="D373" s="294" t="s">
        <v>7044</v>
      </c>
      <c r="E373" s="60" t="s">
        <v>8460</v>
      </c>
      <c r="F373" s="2" t="s">
        <v>12696</v>
      </c>
      <c r="G373" s="2">
        <v>1</v>
      </c>
      <c r="H373" s="291" t="s">
        <v>3752</v>
      </c>
      <c r="M373" s="2"/>
      <c r="N373" s="56">
        <v>45239</v>
      </c>
      <c r="O373" s="295">
        <v>0.5625</v>
      </c>
      <c r="P373" s="295">
        <v>0.61111111111111105</v>
      </c>
      <c r="R373" s="2" t="s">
        <v>9842</v>
      </c>
    </row>
    <row r="374" spans="2:18">
      <c r="B374" s="2">
        <v>363</v>
      </c>
      <c r="C374" s="292" t="s">
        <v>7043</v>
      </c>
      <c r="D374" s="294" t="s">
        <v>7044</v>
      </c>
      <c r="E374" s="60" t="s">
        <v>9135</v>
      </c>
      <c r="F374" s="2" t="s">
        <v>12696</v>
      </c>
      <c r="G374" s="2">
        <v>1</v>
      </c>
      <c r="H374" s="291" t="s">
        <v>3752</v>
      </c>
      <c r="M374" s="2"/>
      <c r="N374" s="56">
        <v>45239</v>
      </c>
      <c r="O374" s="295">
        <v>0.61805555555555558</v>
      </c>
      <c r="P374" s="295">
        <v>0.63888888888888895</v>
      </c>
      <c r="R374" s="2" t="s">
        <v>10031</v>
      </c>
    </row>
    <row r="375" spans="2:18">
      <c r="B375" s="2">
        <v>364</v>
      </c>
      <c r="C375" s="292" t="s">
        <v>7043</v>
      </c>
      <c r="D375" s="294" t="s">
        <v>7044</v>
      </c>
      <c r="E375" s="60" t="s">
        <v>7349</v>
      </c>
      <c r="F375" s="2" t="s">
        <v>12696</v>
      </c>
      <c r="G375" s="2">
        <v>1</v>
      </c>
      <c r="H375" s="2" t="s">
        <v>3752</v>
      </c>
      <c r="M375" s="2"/>
      <c r="N375" s="56">
        <v>45240</v>
      </c>
      <c r="O375" s="295">
        <v>0.4375</v>
      </c>
      <c r="P375" s="295">
        <v>0.46180555555555558</v>
      </c>
      <c r="R375" s="2" t="s">
        <v>7351</v>
      </c>
    </row>
    <row r="376" spans="2:18">
      <c r="B376" s="2">
        <v>365</v>
      </c>
      <c r="C376" s="292" t="s">
        <v>7043</v>
      </c>
      <c r="D376" s="294" t="s">
        <v>7044</v>
      </c>
      <c r="E376" s="60" t="s">
        <v>9252</v>
      </c>
      <c r="F376" s="2" t="s">
        <v>12696</v>
      </c>
      <c r="G376" s="2">
        <v>1</v>
      </c>
      <c r="H376" s="2" t="s">
        <v>3752</v>
      </c>
      <c r="M376" s="2"/>
      <c r="N376" s="56">
        <v>45240</v>
      </c>
      <c r="O376" s="295">
        <v>0.47916666666666669</v>
      </c>
      <c r="P376" s="295">
        <v>0.49652777777777773</v>
      </c>
      <c r="R376" s="2" t="s">
        <v>10078</v>
      </c>
    </row>
    <row r="377" spans="2:18">
      <c r="B377" s="2">
        <v>366</v>
      </c>
      <c r="C377" s="292" t="s">
        <v>7043</v>
      </c>
      <c r="D377" s="294" t="s">
        <v>7044</v>
      </c>
      <c r="E377" s="60" t="s">
        <v>8742</v>
      </c>
      <c r="F377" s="2" t="s">
        <v>12696</v>
      </c>
      <c r="G377" s="2">
        <v>1</v>
      </c>
      <c r="H377" s="2" t="s">
        <v>3752</v>
      </c>
      <c r="M377" s="2"/>
      <c r="N377" s="56">
        <v>45240</v>
      </c>
      <c r="O377" s="295">
        <v>0.58333333333333337</v>
      </c>
      <c r="P377" s="295">
        <v>0.64583333333333337</v>
      </c>
      <c r="R377" s="2" t="s">
        <v>9896</v>
      </c>
    </row>
  </sheetData>
  <mergeCells count="12">
    <mergeCell ref="A1:A3"/>
    <mergeCell ref="N2:O2"/>
    <mergeCell ref="P1:P3"/>
    <mergeCell ref="B1:C1"/>
    <mergeCell ref="D1:O1"/>
    <mergeCell ref="B2:B3"/>
    <mergeCell ref="C2:C3"/>
    <mergeCell ref="D2:D3"/>
    <mergeCell ref="E2:E3"/>
    <mergeCell ref="F2:F3"/>
    <mergeCell ref="G2:L2"/>
    <mergeCell ref="M2:M3"/>
  </mergeCells>
  <phoneticPr fontId="12" type="noConversion"/>
  <pageMargins left="0.7" right="0.7" top="0.75" bottom="0.75" header="0.3" footer="0.3"/>
  <pageSetup orientation="portrait" verticalDpi="0" r:id="rId1"/>
  <legacyDrawing r:id="rId2"/>
  <tableParts count="1">
    <tablePart r:id="rId3"/>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Hoja6"/>
  <dimension ref="A1:CR744"/>
  <sheetViews>
    <sheetView zoomScale="130" zoomScaleNormal="130" workbookViewId="0">
      <selection activeCell="C7" sqref="C7:D7"/>
    </sheetView>
  </sheetViews>
  <sheetFormatPr baseColWidth="10" defaultColWidth="11.42578125" defaultRowHeight="12.75"/>
  <cols>
    <col min="1" max="1" width="11.42578125" style="2"/>
    <col min="2" max="4" width="15.42578125" style="2" customWidth="1"/>
    <col min="5" max="5" width="15.42578125" style="56" customWidth="1"/>
    <col min="6" max="63" width="15.42578125" style="2" customWidth="1"/>
    <col min="64" max="64" width="12" style="56" customWidth="1"/>
    <col min="65" max="71" width="12" style="2" customWidth="1"/>
    <col min="72" max="72" width="12" style="56" customWidth="1"/>
    <col min="73" max="75" width="12" style="2" customWidth="1"/>
    <col min="76" max="76" width="12" style="56" customWidth="1"/>
    <col min="77" max="77" width="12" style="2" customWidth="1"/>
    <col min="78" max="78" width="12" style="56" customWidth="1"/>
    <col min="79" max="79" width="12" style="2" customWidth="1"/>
    <col min="80" max="80" width="12" style="56" customWidth="1"/>
    <col min="81" max="83" width="12" style="2" customWidth="1"/>
    <col min="84" max="84" width="12" style="56" customWidth="1"/>
    <col min="85" max="87" width="12" style="2" customWidth="1"/>
    <col min="88" max="88" width="12" style="56" customWidth="1"/>
    <col min="89" max="91" width="12" style="2" customWidth="1"/>
    <col min="92" max="92" width="12" style="56" customWidth="1"/>
    <col min="93" max="94" width="12" style="2" customWidth="1"/>
    <col min="95" max="95" width="13.42578125" style="2" customWidth="1"/>
    <col min="96" max="96" width="15.7109375" style="2" bestFit="1" customWidth="1"/>
    <col min="97" max="16384" width="11.42578125" style="2"/>
  </cols>
  <sheetData>
    <row r="1" spans="1:96" ht="12.75" customHeight="1">
      <c r="A1" s="455" t="s">
        <v>228</v>
      </c>
      <c r="B1" s="375" t="s">
        <v>229</v>
      </c>
      <c r="C1" s="375"/>
      <c r="D1" s="375" t="s">
        <v>241</v>
      </c>
      <c r="E1" s="375"/>
      <c r="F1" s="375"/>
      <c r="G1" s="375"/>
      <c r="H1" s="375"/>
      <c r="I1" s="375"/>
      <c r="J1" s="375"/>
      <c r="K1" s="375"/>
      <c r="L1" s="375"/>
      <c r="M1" s="375"/>
      <c r="N1" s="375"/>
      <c r="O1" s="375"/>
      <c r="P1" s="375"/>
      <c r="Q1" s="375"/>
      <c r="R1" s="375"/>
      <c r="S1" s="375"/>
      <c r="T1" s="375"/>
      <c r="U1" s="375"/>
      <c r="V1" s="375"/>
      <c r="W1" s="375"/>
      <c r="X1" s="375"/>
      <c r="Y1" s="375"/>
      <c r="Z1" s="375"/>
      <c r="AA1" s="375"/>
      <c r="AB1" s="375"/>
      <c r="AC1" s="375"/>
      <c r="AD1" s="375"/>
      <c r="AE1" s="375"/>
      <c r="AF1" s="375"/>
      <c r="AG1" s="375"/>
      <c r="AH1" s="375"/>
      <c r="AI1" s="375"/>
      <c r="AJ1" s="375"/>
      <c r="AK1" s="375"/>
      <c r="AL1" s="375"/>
      <c r="AM1" s="375"/>
      <c r="AN1" s="375"/>
      <c r="AO1" s="375"/>
      <c r="AP1" s="375"/>
      <c r="AQ1" s="375"/>
      <c r="AR1" s="375"/>
      <c r="AS1" s="375"/>
      <c r="AT1" s="375"/>
      <c r="AU1" s="375"/>
      <c r="AV1" s="375"/>
      <c r="AW1" s="375"/>
      <c r="AX1" s="375"/>
      <c r="AY1" s="375"/>
      <c r="AZ1" s="375"/>
      <c r="BA1" s="375"/>
      <c r="BB1" s="375"/>
      <c r="BC1" s="375"/>
      <c r="BD1" s="375"/>
      <c r="BE1" s="375"/>
      <c r="BF1" s="375"/>
      <c r="BG1" s="375"/>
      <c r="BH1" s="375"/>
      <c r="BI1" s="375"/>
      <c r="BJ1" s="375"/>
      <c r="BK1" s="375"/>
      <c r="BL1" s="375" t="s">
        <v>306</v>
      </c>
      <c r="BM1" s="375"/>
      <c r="BN1" s="375"/>
      <c r="BO1" s="375"/>
      <c r="BP1" s="375"/>
      <c r="BQ1" s="375"/>
      <c r="BR1" s="375"/>
      <c r="BS1" s="375"/>
      <c r="BT1" s="375"/>
      <c r="BU1" s="369" t="s">
        <v>316</v>
      </c>
      <c r="BV1" s="370"/>
      <c r="BW1" s="375" t="s">
        <v>319</v>
      </c>
      <c r="BX1" s="375"/>
      <c r="BY1" s="375"/>
      <c r="BZ1" s="375"/>
      <c r="CA1" s="375"/>
      <c r="CB1" s="375"/>
      <c r="CC1" s="375"/>
      <c r="CD1" s="375"/>
      <c r="CE1" s="375"/>
      <c r="CF1" s="375"/>
      <c r="CG1" s="375"/>
      <c r="CH1" s="375"/>
      <c r="CI1" s="375"/>
      <c r="CJ1" s="375"/>
      <c r="CK1" s="375"/>
      <c r="CL1" s="375"/>
      <c r="CM1" s="375"/>
      <c r="CN1" s="375"/>
      <c r="CO1" s="375"/>
      <c r="CP1" s="375"/>
      <c r="CQ1" s="456" t="s">
        <v>240</v>
      </c>
    </row>
    <row r="2" spans="1:96">
      <c r="A2" s="455"/>
      <c r="B2" s="373" t="s">
        <v>197</v>
      </c>
      <c r="C2" s="474" t="s">
        <v>198</v>
      </c>
      <c r="D2" s="474" t="s">
        <v>242</v>
      </c>
      <c r="E2" s="478" t="s">
        <v>244</v>
      </c>
      <c r="F2" s="373" t="s">
        <v>245</v>
      </c>
      <c r="G2" s="373" t="s">
        <v>246</v>
      </c>
      <c r="H2" s="373" t="s">
        <v>247</v>
      </c>
      <c r="I2" s="373" t="s">
        <v>248</v>
      </c>
      <c r="J2" s="373" t="s">
        <v>249</v>
      </c>
      <c r="K2" s="373" t="s">
        <v>250</v>
      </c>
      <c r="L2" s="373" t="s">
        <v>251</v>
      </c>
      <c r="M2" s="373" t="s">
        <v>252</v>
      </c>
      <c r="N2" s="373"/>
      <c r="O2" s="373" t="s">
        <v>253</v>
      </c>
      <c r="P2" s="373"/>
      <c r="Q2" s="376" t="s">
        <v>254</v>
      </c>
      <c r="R2" s="373" t="s">
        <v>255</v>
      </c>
      <c r="S2" s="373"/>
      <c r="T2" s="373"/>
      <c r="U2" s="373"/>
      <c r="V2" s="373"/>
      <c r="W2" s="373"/>
      <c r="X2" s="373"/>
      <c r="Y2" s="373"/>
      <c r="Z2" s="373"/>
      <c r="AA2" s="373" t="s">
        <v>265</v>
      </c>
      <c r="AB2" s="373"/>
      <c r="AC2" s="373"/>
      <c r="AD2" s="373"/>
      <c r="AE2" s="373"/>
      <c r="AF2" s="373"/>
      <c r="AG2" s="373"/>
      <c r="AH2" s="373"/>
      <c r="AI2" s="373"/>
      <c r="AJ2" s="373"/>
      <c r="AK2" s="373"/>
      <c r="AL2" s="373"/>
      <c r="AM2" s="373"/>
      <c r="AN2" s="373"/>
      <c r="AO2" s="373"/>
      <c r="AP2" s="373"/>
      <c r="AQ2" s="373"/>
      <c r="AR2" s="373" t="s">
        <v>12466</v>
      </c>
      <c r="AS2" s="373"/>
      <c r="AT2" s="373"/>
      <c r="AU2" s="373"/>
      <c r="AV2" s="373"/>
      <c r="AW2" s="373"/>
      <c r="AX2" s="373"/>
      <c r="AY2" s="373"/>
      <c r="AZ2" s="373"/>
      <c r="BA2" s="373"/>
      <c r="BB2" s="373" t="s">
        <v>294</v>
      </c>
      <c r="BC2" s="373"/>
      <c r="BD2" s="373"/>
      <c r="BE2" s="373"/>
      <c r="BF2" s="373"/>
      <c r="BG2" s="373"/>
      <c r="BH2" s="373" t="s">
        <v>302</v>
      </c>
      <c r="BI2" s="373" t="s">
        <v>303</v>
      </c>
      <c r="BJ2" s="373" t="s">
        <v>304</v>
      </c>
      <c r="BK2" s="373" t="s">
        <v>12467</v>
      </c>
      <c r="BL2" s="478" t="s">
        <v>307</v>
      </c>
      <c r="BM2" s="373" t="s">
        <v>308</v>
      </c>
      <c r="BN2" s="373" t="s">
        <v>309</v>
      </c>
      <c r="BO2" s="373" t="s">
        <v>310</v>
      </c>
      <c r="BP2" s="373" t="s">
        <v>311</v>
      </c>
      <c r="BQ2" s="373" t="s">
        <v>312</v>
      </c>
      <c r="BR2" s="373" t="s">
        <v>313</v>
      </c>
      <c r="BS2" s="373" t="s">
        <v>314</v>
      </c>
      <c r="BT2" s="478" t="s">
        <v>315</v>
      </c>
      <c r="BU2" s="371" t="s">
        <v>317</v>
      </c>
      <c r="BV2" s="371" t="s">
        <v>318</v>
      </c>
      <c r="BW2" s="373" t="s">
        <v>320</v>
      </c>
      <c r="BX2" s="478" t="s">
        <v>321</v>
      </c>
      <c r="BY2" s="373" t="s">
        <v>322</v>
      </c>
      <c r="BZ2" s="478" t="s">
        <v>323</v>
      </c>
      <c r="CA2" s="373" t="s">
        <v>324</v>
      </c>
      <c r="CB2" s="478" t="s">
        <v>325</v>
      </c>
      <c r="CC2" s="373" t="s">
        <v>326</v>
      </c>
      <c r="CD2" s="374" t="s">
        <v>327</v>
      </c>
      <c r="CE2" s="374"/>
      <c r="CF2" s="374"/>
      <c r="CG2" s="374"/>
      <c r="CH2" s="374" t="s">
        <v>332</v>
      </c>
      <c r="CI2" s="374"/>
      <c r="CJ2" s="374"/>
      <c r="CK2" s="374"/>
      <c r="CL2" s="374" t="s">
        <v>333</v>
      </c>
      <c r="CM2" s="374"/>
      <c r="CN2" s="374"/>
      <c r="CO2" s="374"/>
      <c r="CP2" s="374"/>
      <c r="CQ2" s="453"/>
    </row>
    <row r="3" spans="1:96" ht="63.75">
      <c r="A3" s="455"/>
      <c r="B3" s="373"/>
      <c r="C3" s="474"/>
      <c r="D3" s="474"/>
      <c r="E3" s="478"/>
      <c r="F3" s="373"/>
      <c r="G3" s="373"/>
      <c r="H3" s="373"/>
      <c r="I3" s="373"/>
      <c r="J3" s="373"/>
      <c r="K3" s="373"/>
      <c r="L3" s="373"/>
      <c r="M3" s="9" t="s">
        <v>211</v>
      </c>
      <c r="N3" s="9" t="s">
        <v>212</v>
      </c>
      <c r="O3" s="8" t="s">
        <v>213</v>
      </c>
      <c r="P3" s="8" t="s">
        <v>214</v>
      </c>
      <c r="Q3" s="377"/>
      <c r="R3" s="9" t="s">
        <v>256</v>
      </c>
      <c r="S3" s="9" t="s">
        <v>257</v>
      </c>
      <c r="T3" s="9" t="s">
        <v>258</v>
      </c>
      <c r="U3" s="9" t="s">
        <v>259</v>
      </c>
      <c r="V3" s="9" t="s">
        <v>260</v>
      </c>
      <c r="W3" s="9" t="s">
        <v>261</v>
      </c>
      <c r="X3" s="9" t="s">
        <v>262</v>
      </c>
      <c r="Y3" s="9" t="s">
        <v>12468</v>
      </c>
      <c r="Z3" s="9" t="s">
        <v>12469</v>
      </c>
      <c r="AA3" s="9" t="s">
        <v>266</v>
      </c>
      <c r="AB3" s="9" t="s">
        <v>267</v>
      </c>
      <c r="AC3" s="9" t="s">
        <v>268</v>
      </c>
      <c r="AD3" s="9" t="s">
        <v>269</v>
      </c>
      <c r="AE3" s="9" t="s">
        <v>270</v>
      </c>
      <c r="AF3" s="9" t="s">
        <v>271</v>
      </c>
      <c r="AG3" s="9" t="s">
        <v>272</v>
      </c>
      <c r="AH3" s="9" t="s">
        <v>273</v>
      </c>
      <c r="AI3" s="9" t="s">
        <v>274</v>
      </c>
      <c r="AJ3" s="9" t="s">
        <v>275</v>
      </c>
      <c r="AK3" s="9" t="s">
        <v>12470</v>
      </c>
      <c r="AL3" s="9" t="s">
        <v>12471</v>
      </c>
      <c r="AM3" s="9" t="s">
        <v>278</v>
      </c>
      <c r="AN3" s="9" t="s">
        <v>279</v>
      </c>
      <c r="AO3" s="9" t="s">
        <v>280</v>
      </c>
      <c r="AP3" s="9" t="s">
        <v>281</v>
      </c>
      <c r="AQ3" s="9" t="s">
        <v>282</v>
      </c>
      <c r="AR3" s="9" t="s">
        <v>284</v>
      </c>
      <c r="AS3" s="9" t="s">
        <v>285</v>
      </c>
      <c r="AT3" s="9" t="s">
        <v>286</v>
      </c>
      <c r="AU3" s="9" t="s">
        <v>287</v>
      </c>
      <c r="AV3" s="9" t="s">
        <v>288</v>
      </c>
      <c r="AW3" s="9" t="s">
        <v>289</v>
      </c>
      <c r="AX3" s="9" t="s">
        <v>290</v>
      </c>
      <c r="AY3" s="9" t="s">
        <v>291</v>
      </c>
      <c r="AZ3" s="9" t="s">
        <v>292</v>
      </c>
      <c r="BA3" s="9" t="s">
        <v>293</v>
      </c>
      <c r="BB3" s="9" t="s">
        <v>295</v>
      </c>
      <c r="BC3" s="9" t="s">
        <v>296</v>
      </c>
      <c r="BD3" s="9" t="s">
        <v>297</v>
      </c>
      <c r="BE3" s="9" t="s">
        <v>299</v>
      </c>
      <c r="BF3" s="9" t="s">
        <v>300</v>
      </c>
      <c r="BG3" s="9" t="s">
        <v>301</v>
      </c>
      <c r="BH3" s="373"/>
      <c r="BI3" s="373"/>
      <c r="BJ3" s="373"/>
      <c r="BK3" s="373"/>
      <c r="BL3" s="478"/>
      <c r="BM3" s="373"/>
      <c r="BN3" s="373"/>
      <c r="BO3" s="373"/>
      <c r="BP3" s="373"/>
      <c r="BQ3" s="373"/>
      <c r="BR3" s="373"/>
      <c r="BS3" s="373"/>
      <c r="BT3" s="478"/>
      <c r="BU3" s="371"/>
      <c r="BV3" s="371"/>
      <c r="BW3" s="373"/>
      <c r="BX3" s="478"/>
      <c r="BY3" s="373"/>
      <c r="BZ3" s="478"/>
      <c r="CA3" s="373"/>
      <c r="CB3" s="478"/>
      <c r="CC3" s="373"/>
      <c r="CD3" s="8" t="s">
        <v>328</v>
      </c>
      <c r="CE3" s="8" t="s">
        <v>12472</v>
      </c>
      <c r="CF3" s="260" t="s">
        <v>330</v>
      </c>
      <c r="CG3" s="8" t="s">
        <v>331</v>
      </c>
      <c r="CH3" s="8" t="s">
        <v>328</v>
      </c>
      <c r="CI3" s="8" t="s">
        <v>12472</v>
      </c>
      <c r="CJ3" s="260" t="s">
        <v>330</v>
      </c>
      <c r="CK3" s="8" t="s">
        <v>331</v>
      </c>
      <c r="CL3" s="9" t="s">
        <v>328</v>
      </c>
      <c r="CM3" s="9" t="s">
        <v>12472</v>
      </c>
      <c r="CN3" s="261" t="s">
        <v>330</v>
      </c>
      <c r="CO3" s="9" t="s">
        <v>334</v>
      </c>
      <c r="CP3" s="9" t="s">
        <v>331</v>
      </c>
      <c r="CQ3" s="394"/>
    </row>
    <row r="4" spans="1:96">
      <c r="C4" s="273" t="str">
        <f>IF('T.1.1_ordinario'!E4="","",'T.1.1_ordinario'!E4)</f>
        <v>170071</v>
      </c>
      <c r="D4" s="273" t="str">
        <f>IF('T.1.1_ordinario'!E5="","",'T.1.1_ordinario'!E5)</f>
        <v>ORD-1T-29/2022</v>
      </c>
    </row>
    <row r="6" spans="1:96">
      <c r="C6" s="273" t="s">
        <v>543</v>
      </c>
      <c r="D6" s="273" t="s">
        <v>575</v>
      </c>
    </row>
    <row r="7" spans="1:96">
      <c r="C7" s="273" t="s">
        <v>7044</v>
      </c>
      <c r="D7" s="273" t="s">
        <v>7173</v>
      </c>
    </row>
    <row r="10" spans="1:96">
      <c r="A10" s="53" t="s">
        <v>574</v>
      </c>
      <c r="B10" s="54" t="s">
        <v>542</v>
      </c>
      <c r="C10" s="59" t="s">
        <v>543</v>
      </c>
      <c r="D10" s="59" t="s">
        <v>575</v>
      </c>
      <c r="E10" s="282" t="s">
        <v>544</v>
      </c>
      <c r="F10" s="54" t="s">
        <v>545</v>
      </c>
      <c r="G10" s="54" t="s">
        <v>546</v>
      </c>
      <c r="H10" s="54" t="s">
        <v>547</v>
      </c>
      <c r="I10" s="54" t="s">
        <v>548</v>
      </c>
      <c r="J10" s="54" t="s">
        <v>549</v>
      </c>
      <c r="K10" s="54" t="s">
        <v>550</v>
      </c>
      <c r="L10" s="54" t="s">
        <v>551</v>
      </c>
      <c r="M10" s="54" t="s">
        <v>552</v>
      </c>
      <c r="N10" s="54" t="s">
        <v>553</v>
      </c>
      <c r="O10" s="54" t="s">
        <v>554</v>
      </c>
      <c r="P10" s="54" t="s">
        <v>555</v>
      </c>
      <c r="Q10" s="54" t="s">
        <v>556</v>
      </c>
      <c r="R10" s="54" t="s">
        <v>557</v>
      </c>
      <c r="S10" s="54" t="s">
        <v>558</v>
      </c>
      <c r="T10" s="54" t="s">
        <v>559</v>
      </c>
      <c r="U10" s="54" t="s">
        <v>560</v>
      </c>
      <c r="V10" s="54" t="s">
        <v>561</v>
      </c>
      <c r="W10" s="54" t="s">
        <v>562</v>
      </c>
      <c r="X10" s="54" t="s">
        <v>563</v>
      </c>
      <c r="Y10" s="54" t="s">
        <v>564</v>
      </c>
      <c r="Z10" s="54" t="s">
        <v>565</v>
      </c>
      <c r="AA10" s="54" t="s">
        <v>566</v>
      </c>
      <c r="AB10" s="54" t="s">
        <v>567</v>
      </c>
      <c r="AC10" s="54" t="s">
        <v>568</v>
      </c>
      <c r="AD10" s="54" t="s">
        <v>569</v>
      </c>
      <c r="AE10" s="54" t="s">
        <v>570</v>
      </c>
      <c r="AF10" s="54" t="s">
        <v>571</v>
      </c>
      <c r="AG10" s="55" t="s">
        <v>572</v>
      </c>
      <c r="AH10" s="55" t="s">
        <v>573</v>
      </c>
      <c r="AI10" s="55" t="s">
        <v>577</v>
      </c>
      <c r="AJ10" s="55" t="s">
        <v>578</v>
      </c>
      <c r="AK10" s="55" t="s">
        <v>579</v>
      </c>
      <c r="AL10" s="55" t="s">
        <v>580</v>
      </c>
      <c r="AM10" s="55" t="s">
        <v>581</v>
      </c>
      <c r="AN10" s="55" t="s">
        <v>582</v>
      </c>
      <c r="AO10" s="55" t="s">
        <v>583</v>
      </c>
      <c r="AP10" s="55" t="s">
        <v>584</v>
      </c>
      <c r="AQ10" s="55" t="s">
        <v>585</v>
      </c>
      <c r="AR10" s="55" t="s">
        <v>586</v>
      </c>
      <c r="AS10" s="55" t="s">
        <v>587</v>
      </c>
      <c r="AT10" s="55" t="s">
        <v>588</v>
      </c>
      <c r="AU10" s="55" t="s">
        <v>589</v>
      </c>
      <c r="AV10" s="55" t="s">
        <v>590</v>
      </c>
      <c r="AW10" s="55" t="s">
        <v>591</v>
      </c>
      <c r="AX10" s="55" t="s">
        <v>592</v>
      </c>
      <c r="AY10" s="55" t="s">
        <v>593</v>
      </c>
      <c r="AZ10" s="55" t="s">
        <v>594</v>
      </c>
      <c r="BA10" s="55" t="s">
        <v>595</v>
      </c>
      <c r="BB10" s="55" t="s">
        <v>596</v>
      </c>
      <c r="BC10" s="55" t="s">
        <v>597</v>
      </c>
      <c r="BD10" s="55" t="s">
        <v>598</v>
      </c>
      <c r="BE10" s="55" t="s">
        <v>599</v>
      </c>
      <c r="BF10" s="55" t="s">
        <v>600</v>
      </c>
      <c r="BG10" s="55" t="s">
        <v>601</v>
      </c>
      <c r="BH10" s="55" t="s">
        <v>602</v>
      </c>
      <c r="BI10" s="55" t="s">
        <v>603</v>
      </c>
      <c r="BJ10" s="55" t="s">
        <v>604</v>
      </c>
      <c r="BK10" s="55" t="s">
        <v>605</v>
      </c>
      <c r="BL10" s="283" t="s">
        <v>606</v>
      </c>
      <c r="BM10" s="55" t="s">
        <v>607</v>
      </c>
      <c r="BN10" s="55" t="s">
        <v>608</v>
      </c>
      <c r="BO10" s="55" t="s">
        <v>609</v>
      </c>
      <c r="BP10" s="55" t="s">
        <v>610</v>
      </c>
      <c r="BQ10" s="55" t="s">
        <v>611</v>
      </c>
      <c r="BR10" s="55" t="s">
        <v>612</v>
      </c>
      <c r="BS10" s="55" t="s">
        <v>613</v>
      </c>
      <c r="BT10" s="283" t="s">
        <v>614</v>
      </c>
      <c r="BU10" s="55" t="s">
        <v>615</v>
      </c>
      <c r="BV10" s="55" t="s">
        <v>616</v>
      </c>
      <c r="BW10" s="55" t="s">
        <v>617</v>
      </c>
      <c r="BX10" s="283" t="s">
        <v>618</v>
      </c>
      <c r="BY10" s="55" t="s">
        <v>619</v>
      </c>
      <c r="BZ10" s="283" t="s">
        <v>620</v>
      </c>
      <c r="CA10" s="55" t="s">
        <v>621</v>
      </c>
      <c r="CB10" s="283" t="s">
        <v>622</v>
      </c>
      <c r="CC10" s="55" t="s">
        <v>623</v>
      </c>
      <c r="CD10" s="55" t="s">
        <v>624</v>
      </c>
      <c r="CE10" s="55" t="s">
        <v>625</v>
      </c>
      <c r="CF10" s="283" t="s">
        <v>626</v>
      </c>
      <c r="CG10" s="55" t="s">
        <v>627</v>
      </c>
      <c r="CH10" s="55" t="s">
        <v>628</v>
      </c>
      <c r="CI10" s="55" t="s">
        <v>629</v>
      </c>
      <c r="CJ10" s="283" t="s">
        <v>630</v>
      </c>
      <c r="CK10" s="55" t="s">
        <v>631</v>
      </c>
      <c r="CL10" s="55" t="s">
        <v>632</v>
      </c>
      <c r="CM10" s="55" t="s">
        <v>633</v>
      </c>
      <c r="CN10" s="283" t="s">
        <v>634</v>
      </c>
      <c r="CO10" s="55" t="s">
        <v>635</v>
      </c>
      <c r="CP10" s="55" t="s">
        <v>636</v>
      </c>
      <c r="CQ10" s="55" t="s">
        <v>637</v>
      </c>
      <c r="CR10" s="54" t="s">
        <v>576</v>
      </c>
    </row>
    <row r="11" spans="1:96" ht="16.5" customHeight="1">
      <c r="A11" s="2">
        <v>0</v>
      </c>
      <c r="C11" s="60"/>
      <c r="D11" s="60"/>
      <c r="BK11" s="56"/>
    </row>
    <row r="12" spans="1:96">
      <c r="A12" s="2">
        <v>1</v>
      </c>
      <c r="B12" s="2" t="s">
        <v>7043</v>
      </c>
      <c r="C12" s="60" t="s">
        <v>7044</v>
      </c>
      <c r="D12" s="60" t="s">
        <v>12754</v>
      </c>
      <c r="E12" s="56">
        <v>44505</v>
      </c>
      <c r="F12" s="2" t="s">
        <v>3715</v>
      </c>
      <c r="G12" s="2" t="s">
        <v>3763</v>
      </c>
      <c r="H12" s="2" t="s">
        <v>3785</v>
      </c>
      <c r="J12" s="2" t="s">
        <v>7750</v>
      </c>
      <c r="K12" s="2" t="s">
        <v>4020</v>
      </c>
      <c r="M12" s="2" t="s">
        <v>1193</v>
      </c>
      <c r="N12" s="2" t="s">
        <v>698</v>
      </c>
      <c r="O12" s="2" t="s">
        <v>943</v>
      </c>
      <c r="P12" s="2" t="s">
        <v>927</v>
      </c>
      <c r="Q12" s="2" t="s">
        <v>3785</v>
      </c>
      <c r="R12" s="2" t="s">
        <v>447</v>
      </c>
      <c r="S12" s="2" t="s">
        <v>3785</v>
      </c>
      <c r="T12" s="2" t="s">
        <v>3785</v>
      </c>
      <c r="U12" s="2" t="s">
        <v>3785</v>
      </c>
      <c r="V12" s="2" t="s">
        <v>3785</v>
      </c>
      <c r="W12" s="2" t="s">
        <v>3785</v>
      </c>
      <c r="X12" s="2" t="s">
        <v>3785</v>
      </c>
      <c r="Y12" s="2" t="s">
        <v>3785</v>
      </c>
      <c r="AA12" s="2" t="s">
        <v>3785</v>
      </c>
      <c r="AR12" s="2" t="s">
        <v>447</v>
      </c>
      <c r="AS12" s="2" t="s">
        <v>447</v>
      </c>
      <c r="AT12" s="2" t="s">
        <v>3785</v>
      </c>
      <c r="AU12" s="2" t="s">
        <v>3785</v>
      </c>
      <c r="AV12" s="2" t="s">
        <v>3785</v>
      </c>
      <c r="AW12" s="2" t="s">
        <v>3785</v>
      </c>
      <c r="AX12" s="2" t="s">
        <v>3785</v>
      </c>
      <c r="AY12" s="2" t="s">
        <v>3785</v>
      </c>
      <c r="AZ12" s="2" t="s">
        <v>3785</v>
      </c>
      <c r="BB12" s="2" t="s">
        <v>447</v>
      </c>
      <c r="BC12" s="2" t="s">
        <v>447</v>
      </c>
      <c r="BD12" s="2" t="s">
        <v>447</v>
      </c>
      <c r="BE12" s="2" t="s">
        <v>447</v>
      </c>
      <c r="BF12" s="2" t="s">
        <v>3785</v>
      </c>
      <c r="BI12" s="2" t="s">
        <v>3785</v>
      </c>
      <c r="BK12" s="287"/>
      <c r="BL12" s="56" t="s">
        <v>12753</v>
      </c>
      <c r="BM12" s="2" t="s">
        <v>3785</v>
      </c>
      <c r="BO12" s="2" t="s">
        <v>3785</v>
      </c>
      <c r="BP12" s="2" t="s">
        <v>3785</v>
      </c>
      <c r="BR12" s="2" t="s">
        <v>3865</v>
      </c>
      <c r="BS12" s="2" t="s">
        <v>3745</v>
      </c>
      <c r="CQ12" s="2" t="s">
        <v>7751</v>
      </c>
      <c r="CR12" s="2" t="s">
        <v>12755</v>
      </c>
    </row>
    <row r="13" spans="1:96">
      <c r="A13" s="2">
        <v>2</v>
      </c>
      <c r="B13" s="2" t="s">
        <v>7043</v>
      </c>
      <c r="C13" s="60" t="s">
        <v>7044</v>
      </c>
      <c r="D13" s="60" t="s">
        <v>7752</v>
      </c>
      <c r="E13" s="56">
        <v>44517</v>
      </c>
      <c r="F13" s="2" t="s">
        <v>3715</v>
      </c>
      <c r="G13" s="2" t="s">
        <v>3763</v>
      </c>
      <c r="H13" s="2" t="s">
        <v>3785</v>
      </c>
      <c r="J13" s="2" t="s">
        <v>7750</v>
      </c>
      <c r="K13" s="2" t="s">
        <v>4020</v>
      </c>
      <c r="M13" s="2" t="s">
        <v>1193</v>
      </c>
      <c r="N13" s="2" t="s">
        <v>698</v>
      </c>
      <c r="O13" s="2" t="s">
        <v>943</v>
      </c>
      <c r="P13" s="2" t="s">
        <v>927</v>
      </c>
      <c r="Q13" s="2" t="s">
        <v>3785</v>
      </c>
      <c r="R13" s="2" t="s">
        <v>447</v>
      </c>
      <c r="S13" s="2" t="s">
        <v>3785</v>
      </c>
      <c r="T13" s="2" t="s">
        <v>3785</v>
      </c>
      <c r="U13" s="2" t="s">
        <v>3785</v>
      </c>
      <c r="V13" s="2" t="s">
        <v>3785</v>
      </c>
      <c r="W13" s="2" t="s">
        <v>3785</v>
      </c>
      <c r="X13" s="2" t="s">
        <v>3785</v>
      </c>
      <c r="Y13" s="2" t="s">
        <v>3785</v>
      </c>
      <c r="AA13" s="2" t="s">
        <v>3785</v>
      </c>
      <c r="AR13" s="2" t="s">
        <v>447</v>
      </c>
      <c r="AS13" s="2" t="s">
        <v>3785</v>
      </c>
      <c r="AT13" s="2" t="s">
        <v>447</v>
      </c>
      <c r="AU13" s="2" t="s">
        <v>3785</v>
      </c>
      <c r="AV13" s="2" t="s">
        <v>3785</v>
      </c>
      <c r="AW13" s="2" t="s">
        <v>3785</v>
      </c>
      <c r="AX13" s="2" t="s">
        <v>3785</v>
      </c>
      <c r="AY13" s="2" t="s">
        <v>3785</v>
      </c>
      <c r="AZ13" s="2" t="s">
        <v>3785</v>
      </c>
      <c r="BB13" s="2" t="s">
        <v>447</v>
      </c>
      <c r="BC13" s="2" t="s">
        <v>447</v>
      </c>
      <c r="BD13" s="2" t="s">
        <v>447</v>
      </c>
      <c r="BE13" s="2" t="s">
        <v>447</v>
      </c>
      <c r="BF13" s="2" t="s">
        <v>3785</v>
      </c>
      <c r="BI13" s="2" t="s">
        <v>3785</v>
      </c>
      <c r="BK13" s="287"/>
      <c r="BL13" s="56">
        <v>44516</v>
      </c>
      <c r="BM13" s="2" t="s">
        <v>3785</v>
      </c>
      <c r="BO13" s="2" t="s">
        <v>3785</v>
      </c>
      <c r="BP13" s="2" t="s">
        <v>3785</v>
      </c>
      <c r="BR13" s="2" t="s">
        <v>3865</v>
      </c>
      <c r="BS13" s="2" t="s">
        <v>3745</v>
      </c>
      <c r="CQ13" s="2" t="s">
        <v>7753</v>
      </c>
      <c r="CR13" s="2" t="s">
        <v>7754</v>
      </c>
    </row>
    <row r="14" spans="1:96">
      <c r="A14" s="2">
        <v>3</v>
      </c>
      <c r="B14" s="2" t="s">
        <v>7043</v>
      </c>
      <c r="C14" s="60" t="s">
        <v>7044</v>
      </c>
      <c r="D14" s="60" t="s">
        <v>7097</v>
      </c>
      <c r="E14" s="56">
        <v>44537</v>
      </c>
      <c r="F14" s="2" t="s">
        <v>3715</v>
      </c>
      <c r="G14" s="2" t="s">
        <v>3763</v>
      </c>
      <c r="H14" s="2" t="s">
        <v>3785</v>
      </c>
      <c r="J14" s="2" t="s">
        <v>7750</v>
      </c>
      <c r="K14" s="2" t="s">
        <v>3720</v>
      </c>
      <c r="L14" s="2" t="s">
        <v>3849</v>
      </c>
      <c r="M14" s="2" t="s">
        <v>1193</v>
      </c>
      <c r="N14" s="2" t="s">
        <v>698</v>
      </c>
      <c r="O14" s="2" t="s">
        <v>943</v>
      </c>
      <c r="P14" s="2" t="s">
        <v>927</v>
      </c>
      <c r="Q14" s="2" t="s">
        <v>3785</v>
      </c>
      <c r="R14" s="2" t="s">
        <v>447</v>
      </c>
      <c r="S14" s="2" t="s">
        <v>3785</v>
      </c>
      <c r="T14" s="2" t="s">
        <v>3785</v>
      </c>
      <c r="U14" s="2" t="s">
        <v>3785</v>
      </c>
      <c r="V14" s="2" t="s">
        <v>3785</v>
      </c>
      <c r="W14" s="2" t="s">
        <v>3785</v>
      </c>
      <c r="X14" s="2" t="s">
        <v>3785</v>
      </c>
      <c r="Y14" s="2" t="s">
        <v>3785</v>
      </c>
      <c r="AA14" s="2" t="s">
        <v>447</v>
      </c>
      <c r="AB14" s="2" t="s">
        <v>3785</v>
      </c>
      <c r="AC14" s="2" t="s">
        <v>3785</v>
      </c>
      <c r="AD14" s="2" t="s">
        <v>3785</v>
      </c>
      <c r="AE14" s="2" t="s">
        <v>3785</v>
      </c>
      <c r="AF14" s="2" t="s">
        <v>3785</v>
      </c>
      <c r="AG14" s="2" t="s">
        <v>3785</v>
      </c>
      <c r="AH14" s="2" t="s">
        <v>3785</v>
      </c>
      <c r="AI14" s="2" t="s">
        <v>3785</v>
      </c>
      <c r="AJ14" s="2" t="s">
        <v>3785</v>
      </c>
      <c r="AK14" s="2" t="s">
        <v>3785</v>
      </c>
      <c r="AM14" s="2" t="s">
        <v>3785</v>
      </c>
      <c r="AN14" s="2" t="s">
        <v>3785</v>
      </c>
      <c r="AO14" s="2" t="s">
        <v>3785</v>
      </c>
      <c r="AP14" s="2" t="s">
        <v>3785</v>
      </c>
      <c r="AQ14" s="2" t="s">
        <v>3785</v>
      </c>
      <c r="AR14" s="2" t="s">
        <v>447</v>
      </c>
      <c r="AS14" s="2" t="s">
        <v>447</v>
      </c>
      <c r="AT14" s="2" t="s">
        <v>447</v>
      </c>
      <c r="AU14" s="2" t="s">
        <v>3785</v>
      </c>
      <c r="AV14" s="2" t="s">
        <v>3785</v>
      </c>
      <c r="AW14" s="2" t="s">
        <v>3785</v>
      </c>
      <c r="AX14" s="2" t="s">
        <v>3785</v>
      </c>
      <c r="AY14" s="2" t="s">
        <v>3785</v>
      </c>
      <c r="AZ14" s="2" t="s">
        <v>3785</v>
      </c>
      <c r="BB14" s="2" t="s">
        <v>447</v>
      </c>
      <c r="BC14" s="2" t="s">
        <v>447</v>
      </c>
      <c r="BD14" s="2" t="s">
        <v>447</v>
      </c>
      <c r="BE14" s="2" t="s">
        <v>3785</v>
      </c>
      <c r="BF14" s="2" t="s">
        <v>3785</v>
      </c>
      <c r="BI14" s="2" t="s">
        <v>3785</v>
      </c>
      <c r="BK14" s="287"/>
      <c r="BL14" s="56">
        <v>44536</v>
      </c>
      <c r="BM14" s="2" t="s">
        <v>447</v>
      </c>
      <c r="BN14" s="2" t="s">
        <v>7755</v>
      </c>
      <c r="BP14" s="2" t="s">
        <v>447</v>
      </c>
      <c r="BQ14" s="2" t="s">
        <v>447</v>
      </c>
      <c r="BR14" s="2" t="s">
        <v>3744</v>
      </c>
      <c r="BT14" s="56">
        <v>44537</v>
      </c>
      <c r="BU14" s="2">
        <v>1</v>
      </c>
      <c r="BV14" s="2">
        <v>1</v>
      </c>
      <c r="BW14" s="2" t="s">
        <v>447</v>
      </c>
      <c r="BX14" s="56">
        <v>44635</v>
      </c>
      <c r="CA14" s="2" t="s">
        <v>3798</v>
      </c>
      <c r="CB14" s="56">
        <v>44748</v>
      </c>
      <c r="CR14" s="2" t="s">
        <v>7756</v>
      </c>
    </row>
    <row r="15" spans="1:96">
      <c r="A15" s="2">
        <v>4</v>
      </c>
      <c r="B15" s="2" t="s">
        <v>7043</v>
      </c>
      <c r="C15" s="60" t="s">
        <v>7044</v>
      </c>
      <c r="D15" s="60" t="s">
        <v>7086</v>
      </c>
      <c r="E15" s="56">
        <v>44543</v>
      </c>
      <c r="F15" s="2" t="s">
        <v>3715</v>
      </c>
      <c r="G15" s="2" t="s">
        <v>3763</v>
      </c>
      <c r="H15" s="2" t="s">
        <v>3785</v>
      </c>
      <c r="J15" s="2" t="s">
        <v>7750</v>
      </c>
      <c r="K15" s="2" t="s">
        <v>4000</v>
      </c>
      <c r="L15" s="2" t="s">
        <v>3858</v>
      </c>
      <c r="M15" s="2" t="s">
        <v>1193</v>
      </c>
      <c r="N15" s="2" t="s">
        <v>698</v>
      </c>
      <c r="O15" s="2" t="s">
        <v>943</v>
      </c>
      <c r="P15" s="2" t="s">
        <v>927</v>
      </c>
      <c r="Q15" s="2" t="s">
        <v>3785</v>
      </c>
      <c r="R15" s="2" t="s">
        <v>447</v>
      </c>
      <c r="S15" s="2" t="s">
        <v>3785</v>
      </c>
      <c r="T15" s="2" t="s">
        <v>3785</v>
      </c>
      <c r="U15" s="2" t="s">
        <v>3785</v>
      </c>
      <c r="V15" s="2" t="s">
        <v>3785</v>
      </c>
      <c r="W15" s="2" t="s">
        <v>3785</v>
      </c>
      <c r="X15" s="2" t="s">
        <v>3785</v>
      </c>
      <c r="Y15" s="2" t="s">
        <v>3785</v>
      </c>
      <c r="AA15" s="2" t="s">
        <v>3785</v>
      </c>
      <c r="AR15" s="2" t="s">
        <v>447</v>
      </c>
      <c r="AS15" s="2" t="s">
        <v>447</v>
      </c>
      <c r="AT15" s="2" t="s">
        <v>447</v>
      </c>
      <c r="AU15" s="2" t="s">
        <v>3785</v>
      </c>
      <c r="AV15" s="2" t="s">
        <v>3785</v>
      </c>
      <c r="AW15" s="2" t="s">
        <v>3785</v>
      </c>
      <c r="AX15" s="2" t="s">
        <v>3785</v>
      </c>
      <c r="AY15" s="2" t="s">
        <v>3785</v>
      </c>
      <c r="AZ15" s="2" t="s">
        <v>3785</v>
      </c>
      <c r="BB15" s="2" t="s">
        <v>447</v>
      </c>
      <c r="BC15" s="2" t="s">
        <v>447</v>
      </c>
      <c r="BD15" s="2" t="s">
        <v>447</v>
      </c>
      <c r="BE15" s="2" t="s">
        <v>3785</v>
      </c>
      <c r="BF15" s="2" t="s">
        <v>3785</v>
      </c>
      <c r="BI15" s="2" t="s">
        <v>3785</v>
      </c>
      <c r="BK15" s="287"/>
      <c r="BL15" s="56">
        <v>44540</v>
      </c>
      <c r="BM15" s="2" t="s">
        <v>447</v>
      </c>
      <c r="BN15" s="2" t="s">
        <v>7757</v>
      </c>
      <c r="BP15" s="2" t="s">
        <v>3785</v>
      </c>
      <c r="BR15" s="2" t="s">
        <v>3744</v>
      </c>
      <c r="BT15" s="56">
        <v>44543</v>
      </c>
      <c r="BU15" s="2">
        <v>1</v>
      </c>
      <c r="BV15" s="2">
        <v>3</v>
      </c>
      <c r="BW15" s="2" t="s">
        <v>3785</v>
      </c>
      <c r="BY15" s="2" t="s">
        <v>3785</v>
      </c>
      <c r="CA15" s="2" t="s">
        <v>487</v>
      </c>
      <c r="CC15" s="2" t="s">
        <v>7758</v>
      </c>
      <c r="CD15" s="2" t="s">
        <v>3900</v>
      </c>
      <c r="CE15" s="2" t="s">
        <v>3683</v>
      </c>
      <c r="CF15" s="56">
        <v>44630</v>
      </c>
      <c r="CQ15" s="2" t="s">
        <v>7759</v>
      </c>
      <c r="CR15" s="2" t="s">
        <v>7760</v>
      </c>
    </row>
    <row r="16" spans="1:96">
      <c r="A16" s="2">
        <v>5</v>
      </c>
      <c r="B16" s="2" t="s">
        <v>7043</v>
      </c>
      <c r="C16" s="60" t="s">
        <v>7044</v>
      </c>
      <c r="D16" s="60" t="s">
        <v>7120</v>
      </c>
      <c r="E16" s="56">
        <v>44545</v>
      </c>
      <c r="F16" s="2" t="s">
        <v>3715</v>
      </c>
      <c r="G16" s="2" t="s">
        <v>3763</v>
      </c>
      <c r="H16" s="2" t="s">
        <v>3785</v>
      </c>
      <c r="J16" s="2" t="s">
        <v>7750</v>
      </c>
      <c r="K16" s="2" t="s">
        <v>3959</v>
      </c>
      <c r="L16" s="2" t="s">
        <v>3818</v>
      </c>
      <c r="M16" s="2" t="s">
        <v>1193</v>
      </c>
      <c r="N16" s="2" t="s">
        <v>698</v>
      </c>
      <c r="O16" s="2" t="s">
        <v>943</v>
      </c>
      <c r="P16" s="2" t="s">
        <v>927</v>
      </c>
      <c r="Q16" s="2" t="s">
        <v>3785</v>
      </c>
      <c r="R16" s="2" t="s">
        <v>447</v>
      </c>
      <c r="S16" s="2" t="s">
        <v>3785</v>
      </c>
      <c r="T16" s="2" t="s">
        <v>3785</v>
      </c>
      <c r="U16" s="2" t="s">
        <v>3785</v>
      </c>
      <c r="V16" s="2" t="s">
        <v>3785</v>
      </c>
      <c r="W16" s="2" t="s">
        <v>3785</v>
      </c>
      <c r="X16" s="2" t="s">
        <v>3785</v>
      </c>
      <c r="Y16" s="2" t="s">
        <v>3785</v>
      </c>
      <c r="AA16" s="2" t="s">
        <v>447</v>
      </c>
      <c r="AB16" s="2" t="s">
        <v>447</v>
      </c>
      <c r="AC16" s="2" t="s">
        <v>3785</v>
      </c>
      <c r="AD16" s="2" t="s">
        <v>3785</v>
      </c>
      <c r="AE16" s="2" t="s">
        <v>3785</v>
      </c>
      <c r="AF16" s="2" t="s">
        <v>3785</v>
      </c>
      <c r="AG16" s="2" t="s">
        <v>3785</v>
      </c>
      <c r="AH16" s="2" t="s">
        <v>3785</v>
      </c>
      <c r="AI16" s="2" t="s">
        <v>3785</v>
      </c>
      <c r="AJ16" s="2" t="s">
        <v>3785</v>
      </c>
      <c r="AK16" s="2" t="s">
        <v>3785</v>
      </c>
      <c r="AM16" s="2" t="s">
        <v>3785</v>
      </c>
      <c r="AN16" s="2" t="s">
        <v>3785</v>
      </c>
      <c r="AO16" s="2" t="s">
        <v>3785</v>
      </c>
      <c r="AP16" s="2" t="s">
        <v>3785</v>
      </c>
      <c r="AQ16" s="2" t="s">
        <v>3785</v>
      </c>
      <c r="AR16" s="2" t="s">
        <v>447</v>
      </c>
      <c r="AS16" s="2" t="s">
        <v>3785</v>
      </c>
      <c r="AT16" s="2" t="s">
        <v>447</v>
      </c>
      <c r="AU16" s="2" t="s">
        <v>3785</v>
      </c>
      <c r="AV16" s="2" t="s">
        <v>447</v>
      </c>
      <c r="AW16" s="2" t="s">
        <v>3785</v>
      </c>
      <c r="AX16" s="2" t="s">
        <v>3785</v>
      </c>
      <c r="AY16" s="2" t="s">
        <v>447</v>
      </c>
      <c r="AZ16" s="2" t="s">
        <v>3785</v>
      </c>
      <c r="BB16" s="2" t="s">
        <v>447</v>
      </c>
      <c r="BC16" s="2" t="s">
        <v>447</v>
      </c>
      <c r="BD16" s="2" t="s">
        <v>447</v>
      </c>
      <c r="BE16" s="2" t="s">
        <v>3785</v>
      </c>
      <c r="BF16" s="2" t="s">
        <v>447</v>
      </c>
      <c r="BG16" s="2" t="s">
        <v>7761</v>
      </c>
      <c r="BI16" s="2" t="s">
        <v>3785</v>
      </c>
      <c r="BK16" s="287"/>
      <c r="BL16" s="56">
        <v>44544</v>
      </c>
      <c r="BM16" s="2" t="s">
        <v>3785</v>
      </c>
      <c r="BO16" s="2" t="s">
        <v>447</v>
      </c>
      <c r="BP16" s="2" t="s">
        <v>3785</v>
      </c>
      <c r="BR16" s="2" t="s">
        <v>3744</v>
      </c>
      <c r="BT16" s="56">
        <v>44545</v>
      </c>
      <c r="BU16" s="2">
        <v>1</v>
      </c>
      <c r="BV16" s="2">
        <v>2</v>
      </c>
      <c r="BW16" s="2" t="s">
        <v>3785</v>
      </c>
      <c r="BY16" s="2" t="s">
        <v>3785</v>
      </c>
      <c r="CA16" s="2" t="s">
        <v>3798</v>
      </c>
      <c r="CB16" s="56">
        <v>44739</v>
      </c>
      <c r="CR16" s="2" t="s">
        <v>7762</v>
      </c>
    </row>
    <row r="17" spans="1:96">
      <c r="A17" s="2">
        <v>6</v>
      </c>
      <c r="B17" s="2" t="s">
        <v>7043</v>
      </c>
      <c r="C17" s="60" t="s">
        <v>7044</v>
      </c>
      <c r="D17" s="60" t="s">
        <v>7157</v>
      </c>
      <c r="E17" s="56">
        <v>44547</v>
      </c>
      <c r="F17" s="2" t="s">
        <v>3715</v>
      </c>
      <c r="G17" s="2" t="s">
        <v>3763</v>
      </c>
      <c r="H17" s="2" t="s">
        <v>3785</v>
      </c>
      <c r="J17" s="2" t="s">
        <v>7750</v>
      </c>
      <c r="K17" s="2" t="s">
        <v>4020</v>
      </c>
      <c r="M17" s="2" t="s">
        <v>1193</v>
      </c>
      <c r="N17" s="2" t="s">
        <v>698</v>
      </c>
      <c r="O17" s="2" t="s">
        <v>943</v>
      </c>
      <c r="P17" s="2" t="s">
        <v>927</v>
      </c>
      <c r="Q17" s="2" t="s">
        <v>3785</v>
      </c>
      <c r="R17" s="2" t="s">
        <v>447</v>
      </c>
      <c r="S17" s="2" t="s">
        <v>3785</v>
      </c>
      <c r="T17" s="2" t="s">
        <v>3785</v>
      </c>
      <c r="U17" s="2" t="s">
        <v>3785</v>
      </c>
      <c r="V17" s="2" t="s">
        <v>3785</v>
      </c>
      <c r="W17" s="2" t="s">
        <v>3785</v>
      </c>
      <c r="X17" s="2" t="s">
        <v>3785</v>
      </c>
      <c r="Y17" s="2" t="s">
        <v>3785</v>
      </c>
      <c r="AA17" s="2" t="s">
        <v>3785</v>
      </c>
      <c r="AR17" s="2" t="s">
        <v>447</v>
      </c>
      <c r="AS17" s="2" t="s">
        <v>447</v>
      </c>
      <c r="AT17" s="2" t="s">
        <v>447</v>
      </c>
      <c r="AU17" s="2" t="s">
        <v>3785</v>
      </c>
      <c r="AV17" s="2" t="s">
        <v>3785</v>
      </c>
      <c r="AW17" s="2" t="s">
        <v>3785</v>
      </c>
      <c r="AX17" s="2" t="s">
        <v>3785</v>
      </c>
      <c r="AY17" s="2" t="s">
        <v>3785</v>
      </c>
      <c r="AZ17" s="2" t="s">
        <v>3785</v>
      </c>
      <c r="BB17" s="2" t="s">
        <v>447</v>
      </c>
      <c r="BC17" s="2" t="s">
        <v>447</v>
      </c>
      <c r="BD17" s="2" t="s">
        <v>447</v>
      </c>
      <c r="BE17" s="2" t="s">
        <v>447</v>
      </c>
      <c r="BF17" s="2" t="s">
        <v>3785</v>
      </c>
      <c r="BI17" s="2" t="s">
        <v>3785</v>
      </c>
      <c r="BK17" s="287"/>
      <c r="BL17" s="56">
        <v>44545</v>
      </c>
      <c r="BM17" s="2" t="s">
        <v>447</v>
      </c>
      <c r="BN17" s="2" t="s">
        <v>7763</v>
      </c>
      <c r="BP17" s="2" t="s">
        <v>3785</v>
      </c>
      <c r="BR17" s="2" t="s">
        <v>3744</v>
      </c>
      <c r="BT17" s="56">
        <v>44547</v>
      </c>
      <c r="BU17" s="2">
        <v>1</v>
      </c>
      <c r="BV17" s="2">
        <v>2</v>
      </c>
      <c r="BW17" s="2" t="s">
        <v>447</v>
      </c>
      <c r="BX17" s="56">
        <v>44657</v>
      </c>
      <c r="BY17" s="2" t="s">
        <v>3785</v>
      </c>
      <c r="CA17" s="2" t="s">
        <v>487</v>
      </c>
      <c r="CC17" s="2" t="s">
        <v>3799</v>
      </c>
      <c r="CL17" s="2" t="s">
        <v>490</v>
      </c>
      <c r="CN17" s="56">
        <v>44711</v>
      </c>
      <c r="CO17" s="2" t="s">
        <v>3755</v>
      </c>
      <c r="CR17" s="2" t="s">
        <v>7764</v>
      </c>
    </row>
    <row r="18" spans="1:96">
      <c r="A18" s="2">
        <v>7</v>
      </c>
      <c r="B18" s="2" t="s">
        <v>7043</v>
      </c>
      <c r="C18" s="60" t="s">
        <v>7044</v>
      </c>
      <c r="D18" s="60" t="s">
        <v>7765</v>
      </c>
      <c r="E18" s="56">
        <v>44547</v>
      </c>
      <c r="F18" s="2" t="s">
        <v>3715</v>
      </c>
      <c r="G18" s="2" t="s">
        <v>3763</v>
      </c>
      <c r="H18" s="2" t="s">
        <v>3785</v>
      </c>
      <c r="J18" s="2" t="s">
        <v>7750</v>
      </c>
      <c r="K18" s="2" t="s">
        <v>3926</v>
      </c>
      <c r="L18" s="2" t="s">
        <v>3935</v>
      </c>
      <c r="M18" s="2" t="s">
        <v>1193</v>
      </c>
      <c r="N18" s="2" t="s">
        <v>698</v>
      </c>
      <c r="O18" s="2" t="s">
        <v>943</v>
      </c>
      <c r="P18" s="2" t="s">
        <v>927</v>
      </c>
      <c r="Q18" s="2" t="s">
        <v>3785</v>
      </c>
      <c r="R18" s="2" t="s">
        <v>447</v>
      </c>
      <c r="S18" s="2" t="s">
        <v>3785</v>
      </c>
      <c r="T18" s="2" t="s">
        <v>3785</v>
      </c>
      <c r="U18" s="2" t="s">
        <v>3785</v>
      </c>
      <c r="V18" s="2" t="s">
        <v>3785</v>
      </c>
      <c r="W18" s="2" t="s">
        <v>3785</v>
      </c>
      <c r="X18" s="2" t="s">
        <v>3785</v>
      </c>
      <c r="Y18" s="2" t="s">
        <v>3785</v>
      </c>
      <c r="AA18" s="2" t="s">
        <v>3785</v>
      </c>
      <c r="AR18" s="2" t="s">
        <v>447</v>
      </c>
      <c r="AS18" s="2" t="s">
        <v>3785</v>
      </c>
      <c r="AT18" s="2" t="s">
        <v>447</v>
      </c>
      <c r="AU18" s="2" t="s">
        <v>3785</v>
      </c>
      <c r="AV18" s="2" t="s">
        <v>3785</v>
      </c>
      <c r="AW18" s="2" t="s">
        <v>3785</v>
      </c>
      <c r="AX18" s="2" t="s">
        <v>3785</v>
      </c>
      <c r="AY18" s="2" t="s">
        <v>3785</v>
      </c>
      <c r="AZ18" s="2" t="s">
        <v>3785</v>
      </c>
      <c r="BB18" s="2" t="s">
        <v>447</v>
      </c>
      <c r="BC18" s="2" t="s">
        <v>447</v>
      </c>
      <c r="BD18" s="2" t="s">
        <v>447</v>
      </c>
      <c r="BE18" s="2" t="s">
        <v>3785</v>
      </c>
      <c r="BF18" s="2" t="s">
        <v>3785</v>
      </c>
      <c r="BI18" s="2" t="s">
        <v>3785</v>
      </c>
      <c r="BK18" s="287"/>
      <c r="BL18" s="56">
        <v>44545</v>
      </c>
      <c r="BM18" s="2" t="s">
        <v>447</v>
      </c>
      <c r="BN18" s="2" t="s">
        <v>7766</v>
      </c>
      <c r="BP18" s="2" t="s">
        <v>3785</v>
      </c>
      <c r="BR18" s="2" t="s">
        <v>3744</v>
      </c>
      <c r="BT18" s="56">
        <v>44547</v>
      </c>
      <c r="BU18" s="2">
        <v>1</v>
      </c>
      <c r="BV18" s="2">
        <v>2</v>
      </c>
      <c r="BW18" s="2" t="s">
        <v>3785</v>
      </c>
      <c r="BY18" s="2" t="s">
        <v>3785</v>
      </c>
      <c r="CA18" s="2" t="s">
        <v>3798</v>
      </c>
      <c r="CB18" s="56">
        <v>44816</v>
      </c>
      <c r="CQ18" s="2" t="s">
        <v>7767</v>
      </c>
      <c r="CR18" s="2" t="s">
        <v>7768</v>
      </c>
    </row>
    <row r="19" spans="1:96">
      <c r="A19" s="2">
        <v>8</v>
      </c>
      <c r="B19" s="2" t="s">
        <v>7043</v>
      </c>
      <c r="C19" s="60" t="s">
        <v>7044</v>
      </c>
      <c r="D19" s="60" t="s">
        <v>7769</v>
      </c>
      <c r="E19" s="56">
        <v>44547</v>
      </c>
      <c r="F19" s="2" t="s">
        <v>3715</v>
      </c>
      <c r="G19" s="2" t="s">
        <v>3763</v>
      </c>
      <c r="H19" s="2" t="s">
        <v>3785</v>
      </c>
      <c r="J19" s="2" t="s">
        <v>7750</v>
      </c>
      <c r="K19" s="2" t="s">
        <v>3938</v>
      </c>
      <c r="L19" s="2" t="s">
        <v>3907</v>
      </c>
      <c r="M19" s="2" t="s">
        <v>1193</v>
      </c>
      <c r="N19" s="2" t="s">
        <v>698</v>
      </c>
      <c r="O19" s="2" t="s">
        <v>943</v>
      </c>
      <c r="P19" s="2" t="s">
        <v>927</v>
      </c>
      <c r="Q19" s="2" t="s">
        <v>3785</v>
      </c>
      <c r="R19" s="2" t="s">
        <v>447</v>
      </c>
      <c r="S19" s="2" t="s">
        <v>3785</v>
      </c>
      <c r="T19" s="2" t="s">
        <v>3785</v>
      </c>
      <c r="U19" s="2" t="s">
        <v>3785</v>
      </c>
      <c r="V19" s="2" t="s">
        <v>3785</v>
      </c>
      <c r="W19" s="2" t="s">
        <v>3785</v>
      </c>
      <c r="X19" s="2" t="s">
        <v>3785</v>
      </c>
      <c r="Y19" s="2" t="s">
        <v>3785</v>
      </c>
      <c r="AA19" s="2" t="s">
        <v>3785</v>
      </c>
      <c r="AR19" s="2" t="s">
        <v>447</v>
      </c>
      <c r="AS19" s="2" t="s">
        <v>447</v>
      </c>
      <c r="AT19" s="2" t="s">
        <v>447</v>
      </c>
      <c r="AU19" s="2" t="s">
        <v>447</v>
      </c>
      <c r="AV19" s="2" t="s">
        <v>3785</v>
      </c>
      <c r="AW19" s="2" t="s">
        <v>3785</v>
      </c>
      <c r="AX19" s="2" t="s">
        <v>3785</v>
      </c>
      <c r="AY19" s="2" t="s">
        <v>3785</v>
      </c>
      <c r="AZ19" s="2" t="s">
        <v>3785</v>
      </c>
      <c r="BB19" s="2" t="s">
        <v>447</v>
      </c>
      <c r="BC19" s="2" t="s">
        <v>447</v>
      </c>
      <c r="BD19" s="2" t="s">
        <v>447</v>
      </c>
      <c r="BE19" s="2" t="s">
        <v>447</v>
      </c>
      <c r="BF19" s="2" t="s">
        <v>3785</v>
      </c>
      <c r="BI19" s="2" t="s">
        <v>3785</v>
      </c>
      <c r="BK19" s="287"/>
      <c r="BL19" s="56">
        <v>44547</v>
      </c>
      <c r="BM19" s="2" t="s">
        <v>3785</v>
      </c>
      <c r="BO19" s="2" t="s">
        <v>3785</v>
      </c>
      <c r="BP19" s="2" t="s">
        <v>3785</v>
      </c>
      <c r="BR19" s="2" t="s">
        <v>3865</v>
      </c>
      <c r="BS19" s="2" t="s">
        <v>7770</v>
      </c>
      <c r="CQ19" s="2" t="s">
        <v>7771</v>
      </c>
      <c r="CR19" s="2" t="s">
        <v>7772</v>
      </c>
    </row>
    <row r="20" spans="1:96">
      <c r="A20" s="2">
        <v>9</v>
      </c>
      <c r="B20" s="2" t="s">
        <v>7043</v>
      </c>
      <c r="C20" s="60" t="s">
        <v>7044</v>
      </c>
      <c r="D20" s="60" t="s">
        <v>7352</v>
      </c>
      <c r="E20" s="56">
        <v>44572</v>
      </c>
      <c r="F20" s="2" t="s">
        <v>3715</v>
      </c>
      <c r="G20" s="2" t="s">
        <v>3763</v>
      </c>
      <c r="H20" s="2" t="s">
        <v>3785</v>
      </c>
      <c r="J20" s="2" t="s">
        <v>7750</v>
      </c>
      <c r="K20" s="2" t="s">
        <v>3938</v>
      </c>
      <c r="L20" s="2" t="s">
        <v>3936</v>
      </c>
      <c r="M20" s="2" t="s">
        <v>1193</v>
      </c>
      <c r="N20" s="2" t="s">
        <v>698</v>
      </c>
      <c r="O20" s="2" t="s">
        <v>943</v>
      </c>
      <c r="P20" s="2" t="s">
        <v>927</v>
      </c>
      <c r="Q20" s="2" t="s">
        <v>3785</v>
      </c>
      <c r="R20" s="2" t="s">
        <v>447</v>
      </c>
      <c r="S20" s="2" t="s">
        <v>3785</v>
      </c>
      <c r="T20" s="2" t="s">
        <v>3785</v>
      </c>
      <c r="U20" s="2" t="s">
        <v>3785</v>
      </c>
      <c r="V20" s="2" t="s">
        <v>3785</v>
      </c>
      <c r="W20" s="2" t="s">
        <v>3785</v>
      </c>
      <c r="X20" s="2" t="s">
        <v>3785</v>
      </c>
      <c r="Y20" s="2" t="s">
        <v>3785</v>
      </c>
      <c r="AA20" s="2" t="s">
        <v>3785</v>
      </c>
      <c r="AR20" s="2" t="s">
        <v>447</v>
      </c>
      <c r="AS20" s="2" t="s">
        <v>3785</v>
      </c>
      <c r="AT20" s="2" t="s">
        <v>447</v>
      </c>
      <c r="AU20" s="2" t="s">
        <v>447</v>
      </c>
      <c r="AV20" s="2" t="s">
        <v>447</v>
      </c>
      <c r="AW20" s="2" t="s">
        <v>3785</v>
      </c>
      <c r="AX20" s="2" t="s">
        <v>3785</v>
      </c>
      <c r="AY20" s="2" t="s">
        <v>447</v>
      </c>
      <c r="AZ20" s="2" t="s">
        <v>3785</v>
      </c>
      <c r="BB20" s="2" t="s">
        <v>447</v>
      </c>
      <c r="BC20" s="2" t="s">
        <v>447</v>
      </c>
      <c r="BD20" s="2" t="s">
        <v>447</v>
      </c>
      <c r="BE20" s="2" t="s">
        <v>447</v>
      </c>
      <c r="BF20" s="2" t="s">
        <v>3785</v>
      </c>
      <c r="BI20" s="2" t="s">
        <v>3785</v>
      </c>
      <c r="BK20" s="287"/>
      <c r="BL20" s="56">
        <v>44571</v>
      </c>
      <c r="BM20" s="2" t="s">
        <v>447</v>
      </c>
      <c r="BN20" s="2" t="s">
        <v>7773</v>
      </c>
      <c r="BP20" s="2" t="s">
        <v>3785</v>
      </c>
      <c r="BR20" s="2" t="s">
        <v>3744</v>
      </c>
      <c r="BT20" s="56">
        <v>44572</v>
      </c>
      <c r="BU20" s="2">
        <v>1</v>
      </c>
      <c r="BV20" s="2">
        <v>1</v>
      </c>
      <c r="BW20" s="2" t="s">
        <v>3785</v>
      </c>
      <c r="BY20" s="2" t="s">
        <v>3785</v>
      </c>
      <c r="CA20" s="2" t="s">
        <v>3798</v>
      </c>
      <c r="CB20" s="56">
        <v>44635</v>
      </c>
      <c r="CR20" s="2" t="s">
        <v>7774</v>
      </c>
    </row>
    <row r="21" spans="1:96">
      <c r="A21" s="2">
        <v>10</v>
      </c>
      <c r="B21" s="2" t="s">
        <v>7043</v>
      </c>
      <c r="C21" s="60" t="s">
        <v>7044</v>
      </c>
      <c r="D21" s="60" t="s">
        <v>7090</v>
      </c>
      <c r="E21" s="56">
        <v>44572</v>
      </c>
      <c r="F21" s="2" t="s">
        <v>3715</v>
      </c>
      <c r="G21" s="2" t="s">
        <v>3763</v>
      </c>
      <c r="H21" s="2" t="s">
        <v>3785</v>
      </c>
      <c r="J21" s="2" t="s">
        <v>7750</v>
      </c>
      <c r="K21" s="2" t="s">
        <v>3926</v>
      </c>
      <c r="L21" s="2" t="s">
        <v>3815</v>
      </c>
      <c r="M21" s="2" t="s">
        <v>1193</v>
      </c>
      <c r="N21" s="2" t="s">
        <v>698</v>
      </c>
      <c r="O21" s="2" t="s">
        <v>943</v>
      </c>
      <c r="P21" s="2" t="s">
        <v>927</v>
      </c>
      <c r="Q21" s="2" t="s">
        <v>3785</v>
      </c>
      <c r="R21" s="2" t="s">
        <v>447</v>
      </c>
      <c r="S21" s="2" t="s">
        <v>3785</v>
      </c>
      <c r="T21" s="2" t="s">
        <v>3785</v>
      </c>
      <c r="U21" s="2" t="s">
        <v>3785</v>
      </c>
      <c r="V21" s="2" t="s">
        <v>3785</v>
      </c>
      <c r="W21" s="2" t="s">
        <v>3785</v>
      </c>
      <c r="X21" s="2" t="s">
        <v>447</v>
      </c>
      <c r="Y21" s="2" t="s">
        <v>3785</v>
      </c>
      <c r="AA21" s="2" t="s">
        <v>3785</v>
      </c>
      <c r="AR21" s="2" t="s">
        <v>447</v>
      </c>
      <c r="AS21" s="2" t="s">
        <v>447</v>
      </c>
      <c r="AT21" s="2" t="s">
        <v>3785</v>
      </c>
      <c r="AU21" s="2" t="s">
        <v>447</v>
      </c>
      <c r="AV21" s="2" t="s">
        <v>3785</v>
      </c>
      <c r="AW21" s="2" t="s">
        <v>3785</v>
      </c>
      <c r="AX21" s="2" t="s">
        <v>3785</v>
      </c>
      <c r="AY21" s="2" t="s">
        <v>447</v>
      </c>
      <c r="AZ21" s="2" t="s">
        <v>447</v>
      </c>
      <c r="BA21" s="2" t="s">
        <v>7775</v>
      </c>
      <c r="BB21" s="2" t="s">
        <v>447</v>
      </c>
      <c r="BC21" s="2" t="s">
        <v>447</v>
      </c>
      <c r="BD21" s="2" t="s">
        <v>447</v>
      </c>
      <c r="BE21" s="2" t="s">
        <v>447</v>
      </c>
      <c r="BF21" s="2" t="s">
        <v>3785</v>
      </c>
      <c r="BI21" s="2" t="s">
        <v>3785</v>
      </c>
      <c r="BK21" s="287"/>
      <c r="BL21" s="56">
        <v>44571</v>
      </c>
      <c r="BM21" s="2" t="s">
        <v>447</v>
      </c>
      <c r="BN21" s="2" t="s">
        <v>7776</v>
      </c>
      <c r="BP21" s="2" t="s">
        <v>3785</v>
      </c>
      <c r="BR21" s="2" t="s">
        <v>3744</v>
      </c>
      <c r="BT21" s="56">
        <v>44572</v>
      </c>
      <c r="BU21" s="2">
        <v>1</v>
      </c>
      <c r="BV21" s="2">
        <v>3</v>
      </c>
      <c r="BW21" s="2" t="s">
        <v>3785</v>
      </c>
      <c r="BY21" s="2" t="s">
        <v>3785</v>
      </c>
      <c r="CA21" s="2" t="s">
        <v>3798</v>
      </c>
      <c r="CB21" s="56">
        <v>44792</v>
      </c>
      <c r="CR21" s="2" t="s">
        <v>7777</v>
      </c>
    </row>
    <row r="22" spans="1:96">
      <c r="A22" s="2">
        <v>11</v>
      </c>
      <c r="B22" s="2" t="s">
        <v>7043</v>
      </c>
      <c r="C22" s="60" t="s">
        <v>7044</v>
      </c>
      <c r="D22" s="60" t="s">
        <v>7778</v>
      </c>
      <c r="E22" s="56">
        <v>44572</v>
      </c>
      <c r="F22" s="2" t="s">
        <v>3715</v>
      </c>
      <c r="G22" s="2" t="s">
        <v>3763</v>
      </c>
      <c r="H22" s="2" t="s">
        <v>447</v>
      </c>
      <c r="I22" s="2" t="s">
        <v>3715</v>
      </c>
      <c r="J22" s="2" t="s">
        <v>7750</v>
      </c>
      <c r="K22" s="2" t="s">
        <v>3959</v>
      </c>
      <c r="L22" s="2" t="s">
        <v>3818</v>
      </c>
      <c r="M22" s="2" t="s">
        <v>1193</v>
      </c>
      <c r="N22" s="2" t="s">
        <v>698</v>
      </c>
      <c r="O22" s="2" t="s">
        <v>943</v>
      </c>
      <c r="P22" s="2" t="s">
        <v>927</v>
      </c>
      <c r="Q22" s="2" t="s">
        <v>3785</v>
      </c>
      <c r="R22" s="2" t="s">
        <v>447</v>
      </c>
      <c r="S22" s="2" t="s">
        <v>3785</v>
      </c>
      <c r="T22" s="2" t="s">
        <v>3785</v>
      </c>
      <c r="U22" s="2" t="s">
        <v>3785</v>
      </c>
      <c r="V22" s="2" t="s">
        <v>3785</v>
      </c>
      <c r="W22" s="2" t="s">
        <v>3785</v>
      </c>
      <c r="X22" s="2" t="s">
        <v>3785</v>
      </c>
      <c r="Y22" s="2" t="s">
        <v>3785</v>
      </c>
      <c r="AA22" s="2" t="s">
        <v>447</v>
      </c>
      <c r="AB22" s="2" t="s">
        <v>3785</v>
      </c>
      <c r="AC22" s="2" t="s">
        <v>3785</v>
      </c>
      <c r="AD22" s="2" t="s">
        <v>3785</v>
      </c>
      <c r="AE22" s="2" t="s">
        <v>3785</v>
      </c>
      <c r="AF22" s="2" t="s">
        <v>3785</v>
      </c>
      <c r="AG22" s="2" t="s">
        <v>3785</v>
      </c>
      <c r="AH22" s="2" t="s">
        <v>3785</v>
      </c>
      <c r="AI22" s="2" t="s">
        <v>3785</v>
      </c>
      <c r="AJ22" s="2" t="s">
        <v>3785</v>
      </c>
      <c r="AK22" s="2" t="s">
        <v>3785</v>
      </c>
      <c r="AM22" s="2" t="s">
        <v>3785</v>
      </c>
      <c r="AN22" s="2" t="s">
        <v>3785</v>
      </c>
      <c r="AO22" s="2" t="s">
        <v>3785</v>
      </c>
      <c r="AP22" s="2" t="s">
        <v>3785</v>
      </c>
      <c r="AQ22" s="2" t="s">
        <v>3785</v>
      </c>
      <c r="AR22" s="2" t="s">
        <v>447</v>
      </c>
      <c r="AS22" s="2" t="s">
        <v>3785</v>
      </c>
      <c r="AT22" s="2" t="s">
        <v>447</v>
      </c>
      <c r="AU22" s="2" t="s">
        <v>447</v>
      </c>
      <c r="AV22" s="2" t="s">
        <v>3785</v>
      </c>
      <c r="AW22" s="2" t="s">
        <v>3785</v>
      </c>
      <c r="AX22" s="2" t="s">
        <v>3785</v>
      </c>
      <c r="AY22" s="2" t="s">
        <v>447</v>
      </c>
      <c r="AZ22" s="2" t="s">
        <v>3785</v>
      </c>
      <c r="BB22" s="2" t="s">
        <v>447</v>
      </c>
      <c r="BC22" s="2" t="s">
        <v>447</v>
      </c>
      <c r="BD22" s="2" t="s">
        <v>447</v>
      </c>
      <c r="BE22" s="2" t="s">
        <v>447</v>
      </c>
      <c r="BF22" s="2" t="s">
        <v>3785</v>
      </c>
      <c r="BI22" s="2" t="s">
        <v>3785</v>
      </c>
      <c r="BK22" s="287"/>
      <c r="BL22" s="56">
        <v>44571</v>
      </c>
      <c r="BM22" s="2" t="s">
        <v>3785</v>
      </c>
      <c r="BO22" s="2" t="s">
        <v>447</v>
      </c>
      <c r="BP22" s="2" t="s">
        <v>3785</v>
      </c>
      <c r="BR22" s="2" t="s">
        <v>3744</v>
      </c>
      <c r="BT22" s="56">
        <v>44572</v>
      </c>
      <c r="BU22" s="2">
        <v>1</v>
      </c>
      <c r="BV22" s="2">
        <v>3</v>
      </c>
      <c r="BW22" s="2" t="s">
        <v>3785</v>
      </c>
      <c r="BY22" s="2" t="s">
        <v>3785</v>
      </c>
      <c r="CA22" s="2" t="s">
        <v>3798</v>
      </c>
      <c r="CB22" s="56">
        <v>44833</v>
      </c>
      <c r="CQ22" s="2" t="s">
        <v>7779</v>
      </c>
      <c r="CR22" s="2" t="s">
        <v>7780</v>
      </c>
    </row>
    <row r="23" spans="1:96">
      <c r="A23" s="2">
        <v>12</v>
      </c>
      <c r="B23" s="2" t="s">
        <v>7043</v>
      </c>
      <c r="C23" s="60" t="s">
        <v>7044</v>
      </c>
      <c r="D23" s="60" t="s">
        <v>7781</v>
      </c>
      <c r="E23" s="56">
        <v>44572</v>
      </c>
      <c r="F23" s="2" t="s">
        <v>3715</v>
      </c>
      <c r="G23" s="2" t="s">
        <v>3763</v>
      </c>
      <c r="H23" s="2" t="s">
        <v>3785</v>
      </c>
      <c r="J23" s="2" t="s">
        <v>7750</v>
      </c>
      <c r="K23" s="2" t="s">
        <v>3741</v>
      </c>
      <c r="L23" s="2" t="s">
        <v>3893</v>
      </c>
      <c r="M23" s="2" t="s">
        <v>1193</v>
      </c>
      <c r="N23" s="2" t="s">
        <v>698</v>
      </c>
      <c r="O23" s="2" t="s">
        <v>943</v>
      </c>
      <c r="P23" s="2" t="s">
        <v>927</v>
      </c>
      <c r="Q23" s="2" t="s">
        <v>3785</v>
      </c>
      <c r="R23" s="2" t="s">
        <v>447</v>
      </c>
      <c r="S23" s="2" t="s">
        <v>3785</v>
      </c>
      <c r="T23" s="2" t="s">
        <v>3785</v>
      </c>
      <c r="U23" s="2" t="s">
        <v>3785</v>
      </c>
      <c r="V23" s="2" t="s">
        <v>3785</v>
      </c>
      <c r="W23" s="2" t="s">
        <v>3785</v>
      </c>
      <c r="X23" s="2" t="s">
        <v>3785</v>
      </c>
      <c r="Y23" s="2" t="s">
        <v>3785</v>
      </c>
      <c r="AA23" s="2" t="s">
        <v>3785</v>
      </c>
      <c r="AR23" s="2" t="s">
        <v>447</v>
      </c>
      <c r="AS23" s="2" t="s">
        <v>447</v>
      </c>
      <c r="AT23" s="2" t="s">
        <v>3785</v>
      </c>
      <c r="AU23" s="2" t="s">
        <v>3785</v>
      </c>
      <c r="AV23" s="2" t="s">
        <v>3785</v>
      </c>
      <c r="AW23" s="2" t="s">
        <v>3785</v>
      </c>
      <c r="AX23" s="2" t="s">
        <v>3785</v>
      </c>
      <c r="AY23" s="2" t="s">
        <v>3785</v>
      </c>
      <c r="AZ23" s="2" t="s">
        <v>3785</v>
      </c>
      <c r="BB23" s="2" t="s">
        <v>447</v>
      </c>
      <c r="BC23" s="2" t="s">
        <v>447</v>
      </c>
      <c r="BD23" s="2" t="s">
        <v>447</v>
      </c>
      <c r="BE23" s="2" t="s">
        <v>447</v>
      </c>
      <c r="BF23" s="2" t="s">
        <v>3785</v>
      </c>
      <c r="BI23" s="2" t="s">
        <v>3785</v>
      </c>
      <c r="BK23" s="287"/>
      <c r="BL23" s="56">
        <v>44571</v>
      </c>
      <c r="BM23" s="2" t="s">
        <v>447</v>
      </c>
      <c r="BN23" s="2" t="s">
        <v>7782</v>
      </c>
      <c r="BP23" s="2" t="s">
        <v>3785</v>
      </c>
      <c r="BR23" s="2" t="s">
        <v>3744</v>
      </c>
      <c r="BT23" s="56">
        <v>44572</v>
      </c>
      <c r="BU23" s="2">
        <v>1</v>
      </c>
      <c r="BV23" s="2">
        <v>1</v>
      </c>
      <c r="BW23" s="2" t="s">
        <v>3785</v>
      </c>
      <c r="BY23" s="2" t="s">
        <v>3785</v>
      </c>
      <c r="CA23" s="2" t="s">
        <v>3798</v>
      </c>
      <c r="CB23" s="56">
        <v>44813</v>
      </c>
      <c r="CR23" s="2" t="s">
        <v>7783</v>
      </c>
    </row>
    <row r="24" spans="1:96">
      <c r="A24" s="2">
        <v>13</v>
      </c>
      <c r="B24" s="2" t="s">
        <v>7043</v>
      </c>
      <c r="C24" s="60" t="s">
        <v>7044</v>
      </c>
      <c r="D24" s="60" t="s">
        <v>7167</v>
      </c>
      <c r="E24" s="56">
        <v>44572</v>
      </c>
      <c r="F24" s="2" t="s">
        <v>3715</v>
      </c>
      <c r="G24" s="2" t="s">
        <v>3763</v>
      </c>
      <c r="H24" s="2" t="s">
        <v>3785</v>
      </c>
      <c r="J24" s="2" t="s">
        <v>7750</v>
      </c>
      <c r="K24" s="2" t="s">
        <v>3926</v>
      </c>
      <c r="L24" s="2" t="s">
        <v>3815</v>
      </c>
      <c r="M24" s="2" t="s">
        <v>1193</v>
      </c>
      <c r="N24" s="2" t="s">
        <v>698</v>
      </c>
      <c r="O24" s="2" t="s">
        <v>943</v>
      </c>
      <c r="P24" s="2" t="s">
        <v>927</v>
      </c>
      <c r="Q24" s="2" t="s">
        <v>3785</v>
      </c>
      <c r="R24" s="2" t="s">
        <v>447</v>
      </c>
      <c r="S24" s="2" t="s">
        <v>3785</v>
      </c>
      <c r="T24" s="2" t="s">
        <v>3785</v>
      </c>
      <c r="U24" s="2" t="s">
        <v>3785</v>
      </c>
      <c r="V24" s="2" t="s">
        <v>3785</v>
      </c>
      <c r="W24" s="2" t="s">
        <v>3785</v>
      </c>
      <c r="X24" s="2" t="s">
        <v>447</v>
      </c>
      <c r="Y24" s="2" t="s">
        <v>3785</v>
      </c>
      <c r="AA24" s="2" t="s">
        <v>3785</v>
      </c>
      <c r="AR24" s="2" t="s">
        <v>447</v>
      </c>
      <c r="AS24" s="2" t="s">
        <v>3785</v>
      </c>
      <c r="AT24" s="2" t="s">
        <v>447</v>
      </c>
      <c r="AU24" s="2" t="s">
        <v>447</v>
      </c>
      <c r="AV24" s="2" t="s">
        <v>3785</v>
      </c>
      <c r="AW24" s="2" t="s">
        <v>3785</v>
      </c>
      <c r="AX24" s="2" t="s">
        <v>3785</v>
      </c>
      <c r="AY24" s="2" t="s">
        <v>447</v>
      </c>
      <c r="AZ24" s="2" t="s">
        <v>3785</v>
      </c>
      <c r="BB24" s="2" t="s">
        <v>447</v>
      </c>
      <c r="BC24" s="2" t="s">
        <v>447</v>
      </c>
      <c r="BD24" s="2" t="s">
        <v>447</v>
      </c>
      <c r="BE24" s="2" t="s">
        <v>3785</v>
      </c>
      <c r="BF24" s="2" t="s">
        <v>3785</v>
      </c>
      <c r="BI24" s="2" t="s">
        <v>3785</v>
      </c>
      <c r="BK24" s="287"/>
      <c r="BL24" s="56">
        <v>44571</v>
      </c>
      <c r="BM24" s="2" t="s">
        <v>447</v>
      </c>
      <c r="BN24" s="2" t="s">
        <v>7784</v>
      </c>
      <c r="BP24" s="2" t="s">
        <v>3785</v>
      </c>
      <c r="BR24" s="2" t="s">
        <v>3744</v>
      </c>
      <c r="BT24" s="56">
        <v>44573</v>
      </c>
      <c r="BU24" s="2">
        <v>1</v>
      </c>
      <c r="BV24" s="2">
        <v>1</v>
      </c>
      <c r="BW24" s="2" t="s">
        <v>447</v>
      </c>
      <c r="BX24" s="56">
        <v>44708</v>
      </c>
      <c r="BY24" s="2" t="s">
        <v>3785</v>
      </c>
      <c r="CA24" s="2" t="s">
        <v>487</v>
      </c>
      <c r="CC24" s="2" t="s">
        <v>3752</v>
      </c>
      <c r="CH24" s="2" t="s">
        <v>3754</v>
      </c>
      <c r="CJ24" s="56">
        <v>44708</v>
      </c>
      <c r="CK24" s="2">
        <v>20000</v>
      </c>
      <c r="CQ24" s="2" t="s">
        <v>7779</v>
      </c>
      <c r="CR24" s="2" t="s">
        <v>7785</v>
      </c>
    </row>
    <row r="25" spans="1:96">
      <c r="A25" s="2">
        <v>14</v>
      </c>
      <c r="B25" s="2" t="s">
        <v>7043</v>
      </c>
      <c r="C25" s="60" t="s">
        <v>7044</v>
      </c>
      <c r="D25" s="60" t="s">
        <v>7374</v>
      </c>
      <c r="E25" s="56">
        <v>44572</v>
      </c>
      <c r="F25" s="2" t="s">
        <v>3715</v>
      </c>
      <c r="G25" s="2" t="s">
        <v>3763</v>
      </c>
      <c r="H25" s="2" t="s">
        <v>3785</v>
      </c>
      <c r="J25" s="2" t="s">
        <v>7750</v>
      </c>
      <c r="K25" s="2" t="s">
        <v>4005</v>
      </c>
      <c r="L25" s="2" t="s">
        <v>3823</v>
      </c>
      <c r="M25" s="2" t="s">
        <v>1193</v>
      </c>
      <c r="N25" s="2" t="s">
        <v>698</v>
      </c>
      <c r="O25" s="2" t="s">
        <v>943</v>
      </c>
      <c r="P25" s="2" t="s">
        <v>927</v>
      </c>
      <c r="Q25" s="2" t="s">
        <v>3785</v>
      </c>
      <c r="R25" s="2" t="s">
        <v>447</v>
      </c>
      <c r="S25" s="2" t="s">
        <v>3785</v>
      </c>
      <c r="T25" s="2" t="s">
        <v>3785</v>
      </c>
      <c r="U25" s="2" t="s">
        <v>3785</v>
      </c>
      <c r="V25" s="2" t="s">
        <v>3785</v>
      </c>
      <c r="W25" s="2" t="s">
        <v>3785</v>
      </c>
      <c r="X25" s="2" t="s">
        <v>3785</v>
      </c>
      <c r="Y25" s="2" t="s">
        <v>3785</v>
      </c>
      <c r="AA25" s="2" t="s">
        <v>3785</v>
      </c>
      <c r="AR25" s="2" t="s">
        <v>447</v>
      </c>
      <c r="AS25" s="2" t="s">
        <v>447</v>
      </c>
      <c r="AT25" s="2" t="s">
        <v>3785</v>
      </c>
      <c r="AU25" s="2" t="s">
        <v>447</v>
      </c>
      <c r="AV25" s="2" t="s">
        <v>3785</v>
      </c>
      <c r="AW25" s="2" t="s">
        <v>3785</v>
      </c>
      <c r="AX25" s="2" t="s">
        <v>3785</v>
      </c>
      <c r="AY25" s="2" t="s">
        <v>3785</v>
      </c>
      <c r="AZ25" s="2" t="s">
        <v>3785</v>
      </c>
      <c r="BB25" s="2" t="s">
        <v>447</v>
      </c>
      <c r="BC25" s="2" t="s">
        <v>447</v>
      </c>
      <c r="BD25" s="2" t="s">
        <v>447</v>
      </c>
      <c r="BE25" s="2" t="s">
        <v>447</v>
      </c>
      <c r="BF25" s="2" t="s">
        <v>3785</v>
      </c>
      <c r="BI25" s="2" t="s">
        <v>3785</v>
      </c>
      <c r="BK25" s="287"/>
      <c r="BL25" s="56">
        <v>44571</v>
      </c>
      <c r="BM25" s="2" t="s">
        <v>447</v>
      </c>
      <c r="BN25" s="2" t="s">
        <v>7786</v>
      </c>
      <c r="BP25" s="2" t="s">
        <v>3785</v>
      </c>
      <c r="BR25" s="2" t="s">
        <v>3744</v>
      </c>
      <c r="BT25" s="56">
        <v>44573</v>
      </c>
      <c r="BU25" s="2">
        <v>1</v>
      </c>
      <c r="BV25" s="2">
        <v>1</v>
      </c>
      <c r="BW25" s="2" t="s">
        <v>3785</v>
      </c>
      <c r="BY25" s="2" t="s">
        <v>3785</v>
      </c>
      <c r="CA25" s="2" t="s">
        <v>3798</v>
      </c>
      <c r="CB25" s="56">
        <v>44834</v>
      </c>
      <c r="CQ25" s="2" t="s">
        <v>7787</v>
      </c>
      <c r="CR25" s="2" t="s">
        <v>7788</v>
      </c>
    </row>
    <row r="26" spans="1:96">
      <c r="A26" s="2">
        <v>15</v>
      </c>
      <c r="B26" s="2" t="s">
        <v>7043</v>
      </c>
      <c r="C26" s="60" t="s">
        <v>7044</v>
      </c>
      <c r="D26" s="60" t="s">
        <v>7789</v>
      </c>
      <c r="E26" s="56">
        <v>44573</v>
      </c>
      <c r="F26" s="2" t="s">
        <v>3715</v>
      </c>
      <c r="G26" s="2" t="s">
        <v>3763</v>
      </c>
      <c r="H26" s="2" t="s">
        <v>3785</v>
      </c>
      <c r="J26" s="2" t="s">
        <v>7750</v>
      </c>
      <c r="K26" s="2" t="s">
        <v>4010</v>
      </c>
      <c r="L26" s="2" t="s">
        <v>3824</v>
      </c>
      <c r="M26" s="2" t="s">
        <v>1193</v>
      </c>
      <c r="N26" s="2" t="s">
        <v>698</v>
      </c>
      <c r="O26" s="2" t="s">
        <v>943</v>
      </c>
      <c r="P26" s="2" t="s">
        <v>927</v>
      </c>
      <c r="Q26" s="2" t="s">
        <v>3785</v>
      </c>
      <c r="R26" s="2" t="s">
        <v>447</v>
      </c>
      <c r="S26" s="2" t="s">
        <v>3785</v>
      </c>
      <c r="T26" s="2" t="s">
        <v>3785</v>
      </c>
      <c r="U26" s="2" t="s">
        <v>3785</v>
      </c>
      <c r="V26" s="2" t="s">
        <v>3785</v>
      </c>
      <c r="W26" s="2" t="s">
        <v>3785</v>
      </c>
      <c r="X26" s="2" t="s">
        <v>3785</v>
      </c>
      <c r="Y26" s="2" t="s">
        <v>3785</v>
      </c>
      <c r="AA26" s="2" t="s">
        <v>3785</v>
      </c>
      <c r="AR26" s="2" t="s">
        <v>447</v>
      </c>
      <c r="AS26" s="2" t="s">
        <v>447</v>
      </c>
      <c r="AT26" s="2" t="s">
        <v>3785</v>
      </c>
      <c r="AU26" s="2" t="s">
        <v>447</v>
      </c>
      <c r="AV26" s="2" t="s">
        <v>3785</v>
      </c>
      <c r="AW26" s="2" t="s">
        <v>3785</v>
      </c>
      <c r="AX26" s="2" t="s">
        <v>3785</v>
      </c>
      <c r="AY26" s="2" t="s">
        <v>447</v>
      </c>
      <c r="AZ26" s="2" t="s">
        <v>3785</v>
      </c>
      <c r="BB26" s="2" t="s">
        <v>447</v>
      </c>
      <c r="BC26" s="2" t="s">
        <v>447</v>
      </c>
      <c r="BD26" s="2" t="s">
        <v>447</v>
      </c>
      <c r="BE26" s="2" t="s">
        <v>447</v>
      </c>
      <c r="BF26" s="2" t="s">
        <v>3785</v>
      </c>
      <c r="BI26" s="2" t="s">
        <v>3785</v>
      </c>
      <c r="BK26" s="287"/>
      <c r="BL26" s="56">
        <v>44572</v>
      </c>
      <c r="BM26" s="2" t="s">
        <v>447</v>
      </c>
      <c r="BN26" s="2" t="s">
        <v>7790</v>
      </c>
      <c r="BP26" s="2" t="s">
        <v>3785</v>
      </c>
      <c r="BR26" s="2" t="s">
        <v>3744</v>
      </c>
      <c r="BT26" s="56">
        <v>44573</v>
      </c>
      <c r="BU26" s="2">
        <v>1</v>
      </c>
      <c r="BV26" s="2">
        <v>2</v>
      </c>
      <c r="BW26" s="2" t="s">
        <v>3785</v>
      </c>
      <c r="BY26" s="2" t="s">
        <v>3785</v>
      </c>
      <c r="CA26" s="2" t="s">
        <v>3798</v>
      </c>
      <c r="CB26" s="56">
        <v>44834</v>
      </c>
      <c r="CR26" s="2" t="s">
        <v>7791</v>
      </c>
    </row>
    <row r="27" spans="1:96">
      <c r="A27" s="2">
        <v>16</v>
      </c>
      <c r="B27" s="2" t="s">
        <v>7043</v>
      </c>
      <c r="C27" s="60" t="s">
        <v>7044</v>
      </c>
      <c r="D27" s="60" t="s">
        <v>7101</v>
      </c>
      <c r="E27" s="56">
        <v>44573</v>
      </c>
      <c r="F27" s="2" t="s">
        <v>3715</v>
      </c>
      <c r="G27" s="2" t="s">
        <v>3763</v>
      </c>
      <c r="H27" s="2" t="s">
        <v>3785</v>
      </c>
      <c r="J27" s="2" t="s">
        <v>7750</v>
      </c>
      <c r="K27" s="2" t="s">
        <v>3892</v>
      </c>
      <c r="L27" s="2" t="s">
        <v>4018</v>
      </c>
      <c r="M27" s="2" t="s">
        <v>1193</v>
      </c>
      <c r="N27" s="2" t="s">
        <v>698</v>
      </c>
      <c r="O27" s="2" t="s">
        <v>943</v>
      </c>
      <c r="P27" s="2" t="s">
        <v>927</v>
      </c>
      <c r="Q27" s="2" t="s">
        <v>3785</v>
      </c>
      <c r="R27" s="2" t="s">
        <v>447</v>
      </c>
      <c r="S27" s="2" t="s">
        <v>3785</v>
      </c>
      <c r="T27" s="2" t="s">
        <v>3785</v>
      </c>
      <c r="U27" s="2" t="s">
        <v>3785</v>
      </c>
      <c r="V27" s="2" t="s">
        <v>3785</v>
      </c>
      <c r="W27" s="2" t="s">
        <v>3785</v>
      </c>
      <c r="X27" s="2" t="s">
        <v>3785</v>
      </c>
      <c r="Y27" s="2" t="s">
        <v>3785</v>
      </c>
      <c r="AA27" s="2" t="s">
        <v>3785</v>
      </c>
      <c r="AR27" s="2" t="s">
        <v>447</v>
      </c>
      <c r="AS27" s="2" t="s">
        <v>3785</v>
      </c>
      <c r="AT27" s="2" t="s">
        <v>447</v>
      </c>
      <c r="AU27" s="2" t="s">
        <v>447</v>
      </c>
      <c r="AV27" s="2" t="s">
        <v>3785</v>
      </c>
      <c r="AW27" s="2" t="s">
        <v>3785</v>
      </c>
      <c r="AX27" s="2" t="s">
        <v>3785</v>
      </c>
      <c r="AY27" s="2" t="s">
        <v>3785</v>
      </c>
      <c r="AZ27" s="2" t="s">
        <v>3785</v>
      </c>
      <c r="BB27" s="2" t="s">
        <v>447</v>
      </c>
      <c r="BC27" s="2" t="s">
        <v>447</v>
      </c>
      <c r="BD27" s="2" t="s">
        <v>447</v>
      </c>
      <c r="BE27" s="2" t="s">
        <v>447</v>
      </c>
      <c r="BF27" s="2" t="s">
        <v>3785</v>
      </c>
      <c r="BI27" s="2" t="s">
        <v>3785</v>
      </c>
      <c r="BK27" s="287"/>
      <c r="BL27" s="56">
        <v>44572</v>
      </c>
      <c r="BM27" s="2" t="s">
        <v>447</v>
      </c>
      <c r="BN27" s="2" t="s">
        <v>7792</v>
      </c>
      <c r="BP27" s="2" t="s">
        <v>3785</v>
      </c>
      <c r="BR27" s="2" t="s">
        <v>3744</v>
      </c>
      <c r="BT27" s="56">
        <v>44573</v>
      </c>
      <c r="BU27" s="2">
        <v>1</v>
      </c>
      <c r="BV27" s="2">
        <v>2</v>
      </c>
      <c r="BW27" s="2" t="s">
        <v>447</v>
      </c>
      <c r="BX27" s="56">
        <v>44663</v>
      </c>
      <c r="BY27" s="2" t="s">
        <v>447</v>
      </c>
      <c r="BZ27" s="56">
        <v>44756</v>
      </c>
      <c r="CA27" s="2" t="s">
        <v>3798</v>
      </c>
      <c r="CB27" s="56">
        <v>44756</v>
      </c>
      <c r="CQ27" s="2" t="s">
        <v>7793</v>
      </c>
      <c r="CR27" s="2" t="s">
        <v>7794</v>
      </c>
    </row>
    <row r="28" spans="1:96">
      <c r="A28" s="2">
        <v>17</v>
      </c>
      <c r="B28" s="2" t="s">
        <v>7043</v>
      </c>
      <c r="C28" s="60" t="s">
        <v>7044</v>
      </c>
      <c r="D28" s="60" t="s">
        <v>7795</v>
      </c>
      <c r="E28" s="56">
        <v>44573</v>
      </c>
      <c r="F28" s="2" t="s">
        <v>3715</v>
      </c>
      <c r="G28" s="2" t="s">
        <v>3763</v>
      </c>
      <c r="H28" s="2" t="s">
        <v>3785</v>
      </c>
      <c r="J28" s="2" t="s">
        <v>7750</v>
      </c>
      <c r="K28" s="2" t="s">
        <v>4010</v>
      </c>
      <c r="L28" s="2" t="s">
        <v>3824</v>
      </c>
      <c r="M28" s="2" t="s">
        <v>1193</v>
      </c>
      <c r="N28" s="2" t="s">
        <v>698</v>
      </c>
      <c r="O28" s="2" t="s">
        <v>943</v>
      </c>
      <c r="P28" s="2" t="s">
        <v>927</v>
      </c>
      <c r="Q28" s="2" t="s">
        <v>3785</v>
      </c>
      <c r="R28" s="2" t="s">
        <v>447</v>
      </c>
      <c r="S28" s="2" t="s">
        <v>3785</v>
      </c>
      <c r="T28" s="2" t="s">
        <v>3785</v>
      </c>
      <c r="U28" s="2" t="s">
        <v>3785</v>
      </c>
      <c r="V28" s="2" t="s">
        <v>3785</v>
      </c>
      <c r="W28" s="2" t="s">
        <v>3785</v>
      </c>
      <c r="X28" s="2" t="s">
        <v>3785</v>
      </c>
      <c r="Y28" s="2" t="s">
        <v>3785</v>
      </c>
      <c r="AA28" s="2" t="s">
        <v>3785</v>
      </c>
      <c r="AR28" s="2" t="s">
        <v>447</v>
      </c>
      <c r="AS28" s="2" t="s">
        <v>447</v>
      </c>
      <c r="AT28" s="2" t="s">
        <v>447</v>
      </c>
      <c r="AU28" s="2" t="s">
        <v>447</v>
      </c>
      <c r="AV28" s="2" t="s">
        <v>447</v>
      </c>
      <c r="AW28" s="2" t="s">
        <v>3785</v>
      </c>
      <c r="AX28" s="2" t="s">
        <v>3785</v>
      </c>
      <c r="AY28" s="2" t="s">
        <v>447</v>
      </c>
      <c r="AZ28" s="2" t="s">
        <v>3785</v>
      </c>
      <c r="BB28" s="2" t="s">
        <v>447</v>
      </c>
      <c r="BC28" s="2" t="s">
        <v>447</v>
      </c>
      <c r="BD28" s="2" t="s">
        <v>447</v>
      </c>
      <c r="BE28" s="2" t="s">
        <v>447</v>
      </c>
      <c r="BF28" s="2" t="s">
        <v>3785</v>
      </c>
      <c r="BI28" s="2" t="s">
        <v>3785</v>
      </c>
      <c r="BK28" s="287"/>
      <c r="BL28" s="56">
        <v>44572</v>
      </c>
      <c r="BM28" s="2" t="s">
        <v>447</v>
      </c>
      <c r="BN28" s="2" t="s">
        <v>7796</v>
      </c>
      <c r="BP28" s="2" t="s">
        <v>3785</v>
      </c>
      <c r="BR28" s="2" t="s">
        <v>3744</v>
      </c>
      <c r="BT28" s="56">
        <v>44573</v>
      </c>
      <c r="BU28" s="2">
        <v>1</v>
      </c>
      <c r="BV28" s="2">
        <v>3</v>
      </c>
      <c r="BW28" s="2" t="s">
        <v>3785</v>
      </c>
      <c r="BY28" s="2" t="s">
        <v>3785</v>
      </c>
      <c r="CA28" s="2" t="s">
        <v>3798</v>
      </c>
      <c r="CB28" s="56">
        <v>44669</v>
      </c>
      <c r="CR28" s="2" t="s">
        <v>7797</v>
      </c>
    </row>
    <row r="29" spans="1:96">
      <c r="A29" s="2">
        <v>18</v>
      </c>
      <c r="B29" s="2" t="s">
        <v>7043</v>
      </c>
      <c r="C29" s="60" t="s">
        <v>7044</v>
      </c>
      <c r="D29" s="60" t="s">
        <v>7116</v>
      </c>
      <c r="E29" s="56">
        <v>44573</v>
      </c>
      <c r="F29" s="2" t="s">
        <v>3715</v>
      </c>
      <c r="G29" s="2" t="s">
        <v>3763</v>
      </c>
      <c r="H29" s="2" t="s">
        <v>3785</v>
      </c>
      <c r="J29" s="2" t="s">
        <v>7750</v>
      </c>
      <c r="K29" s="2" t="s">
        <v>3926</v>
      </c>
      <c r="L29" s="2" t="s">
        <v>3815</v>
      </c>
      <c r="M29" s="2" t="s">
        <v>1193</v>
      </c>
      <c r="N29" s="2" t="s">
        <v>698</v>
      </c>
      <c r="O29" s="2" t="s">
        <v>943</v>
      </c>
      <c r="P29" s="2" t="s">
        <v>927</v>
      </c>
      <c r="Q29" s="2" t="s">
        <v>3785</v>
      </c>
      <c r="R29" s="2" t="s">
        <v>447</v>
      </c>
      <c r="S29" s="2" t="s">
        <v>3785</v>
      </c>
      <c r="T29" s="2" t="s">
        <v>3785</v>
      </c>
      <c r="U29" s="2" t="s">
        <v>3785</v>
      </c>
      <c r="V29" s="2" t="s">
        <v>3785</v>
      </c>
      <c r="W29" s="2" t="s">
        <v>3785</v>
      </c>
      <c r="X29" s="2" t="s">
        <v>3785</v>
      </c>
      <c r="Y29" s="2" t="s">
        <v>3785</v>
      </c>
      <c r="AA29" s="2" t="s">
        <v>3785</v>
      </c>
      <c r="AR29" s="2" t="s">
        <v>447</v>
      </c>
      <c r="AS29" s="2" t="s">
        <v>447</v>
      </c>
      <c r="AT29" s="2" t="s">
        <v>447</v>
      </c>
      <c r="AU29" s="2" t="s">
        <v>447</v>
      </c>
      <c r="AV29" s="2" t="s">
        <v>3785</v>
      </c>
      <c r="AW29" s="2" t="s">
        <v>3785</v>
      </c>
      <c r="AX29" s="2" t="s">
        <v>3785</v>
      </c>
      <c r="AY29" s="2" t="s">
        <v>447</v>
      </c>
      <c r="AZ29" s="2" t="s">
        <v>3785</v>
      </c>
      <c r="BB29" s="2" t="s">
        <v>447</v>
      </c>
      <c r="BC29" s="2" t="s">
        <v>447</v>
      </c>
      <c r="BD29" s="2" t="s">
        <v>447</v>
      </c>
      <c r="BE29" s="2" t="s">
        <v>447</v>
      </c>
      <c r="BF29" s="2" t="s">
        <v>3785</v>
      </c>
      <c r="BI29" s="2" t="s">
        <v>3785</v>
      </c>
      <c r="BK29" s="287"/>
      <c r="BL29" s="56">
        <v>44572</v>
      </c>
      <c r="BM29" s="2" t="s">
        <v>447</v>
      </c>
      <c r="BN29" s="2" t="s">
        <v>7798</v>
      </c>
      <c r="BP29" s="2" t="s">
        <v>3785</v>
      </c>
      <c r="BR29" s="2" t="s">
        <v>3744</v>
      </c>
      <c r="BT29" s="56">
        <v>44573</v>
      </c>
      <c r="BU29" s="2">
        <v>1</v>
      </c>
      <c r="BV29" s="2">
        <v>1</v>
      </c>
      <c r="BW29" s="2" t="s">
        <v>447</v>
      </c>
      <c r="BX29" s="56">
        <v>44680</v>
      </c>
      <c r="BY29" s="2" t="s">
        <v>3785</v>
      </c>
      <c r="CA29" s="2" t="s">
        <v>3798</v>
      </c>
      <c r="CB29" s="56">
        <v>44680</v>
      </c>
      <c r="CR29" s="2" t="s">
        <v>7799</v>
      </c>
    </row>
    <row r="30" spans="1:96">
      <c r="A30" s="2">
        <v>19</v>
      </c>
      <c r="B30" s="2" t="s">
        <v>7043</v>
      </c>
      <c r="C30" s="60" t="s">
        <v>7044</v>
      </c>
      <c r="D30" s="60" t="s">
        <v>7800</v>
      </c>
      <c r="E30" s="56">
        <v>44573</v>
      </c>
      <c r="F30" s="2" t="s">
        <v>3715</v>
      </c>
      <c r="G30" s="2" t="s">
        <v>3763</v>
      </c>
      <c r="H30" s="2" t="s">
        <v>3785</v>
      </c>
      <c r="J30" s="2" t="s">
        <v>7750</v>
      </c>
      <c r="K30" s="2" t="s">
        <v>4010</v>
      </c>
      <c r="L30" s="2" t="s">
        <v>3824</v>
      </c>
      <c r="M30" s="2" t="s">
        <v>1193</v>
      </c>
      <c r="N30" s="2" t="s">
        <v>698</v>
      </c>
      <c r="O30" s="2" t="s">
        <v>943</v>
      </c>
      <c r="P30" s="2" t="s">
        <v>927</v>
      </c>
      <c r="Q30" s="2" t="s">
        <v>3785</v>
      </c>
      <c r="R30" s="2" t="s">
        <v>447</v>
      </c>
      <c r="S30" s="2" t="s">
        <v>3785</v>
      </c>
      <c r="T30" s="2" t="s">
        <v>3785</v>
      </c>
      <c r="U30" s="2" t="s">
        <v>3785</v>
      </c>
      <c r="V30" s="2" t="s">
        <v>3785</v>
      </c>
      <c r="W30" s="2" t="s">
        <v>3785</v>
      </c>
      <c r="X30" s="2" t="s">
        <v>3785</v>
      </c>
      <c r="Y30" s="2" t="s">
        <v>3785</v>
      </c>
      <c r="AA30" s="2" t="s">
        <v>3785</v>
      </c>
      <c r="AR30" s="2" t="s">
        <v>447</v>
      </c>
      <c r="AS30" s="2" t="s">
        <v>447</v>
      </c>
      <c r="AT30" s="2" t="s">
        <v>3785</v>
      </c>
      <c r="AU30" s="2" t="s">
        <v>447</v>
      </c>
      <c r="AV30" s="2" t="s">
        <v>3785</v>
      </c>
      <c r="AW30" s="2" t="s">
        <v>3785</v>
      </c>
      <c r="AX30" s="2" t="s">
        <v>3785</v>
      </c>
      <c r="AY30" s="2" t="s">
        <v>447</v>
      </c>
      <c r="AZ30" s="2" t="s">
        <v>3785</v>
      </c>
      <c r="BB30" s="2" t="s">
        <v>447</v>
      </c>
      <c r="BC30" s="2" t="s">
        <v>447</v>
      </c>
      <c r="BD30" s="2" t="s">
        <v>447</v>
      </c>
      <c r="BE30" s="2" t="s">
        <v>447</v>
      </c>
      <c r="BF30" s="2" t="s">
        <v>3785</v>
      </c>
      <c r="BI30" s="2" t="s">
        <v>3785</v>
      </c>
      <c r="BK30" s="287"/>
      <c r="BL30" s="56">
        <v>44572</v>
      </c>
      <c r="BM30" s="2" t="s">
        <v>447</v>
      </c>
      <c r="BN30" s="2" t="s">
        <v>7801</v>
      </c>
      <c r="BP30" s="2" t="s">
        <v>3785</v>
      </c>
      <c r="BR30" s="2" t="s">
        <v>3744</v>
      </c>
      <c r="BT30" s="56">
        <v>44573</v>
      </c>
      <c r="BU30" s="2">
        <v>1</v>
      </c>
      <c r="BV30" s="2">
        <v>1</v>
      </c>
      <c r="BW30" s="2" t="s">
        <v>3785</v>
      </c>
      <c r="BY30" s="2" t="s">
        <v>3785</v>
      </c>
      <c r="CA30" s="2" t="s">
        <v>3798</v>
      </c>
      <c r="CB30" s="56">
        <v>44741</v>
      </c>
      <c r="CR30" s="2" t="s">
        <v>7802</v>
      </c>
    </row>
    <row r="31" spans="1:96">
      <c r="A31" s="2">
        <v>20</v>
      </c>
      <c r="B31" s="2" t="s">
        <v>7043</v>
      </c>
      <c r="C31" s="60" t="s">
        <v>7044</v>
      </c>
      <c r="D31" s="60" t="s">
        <v>7141</v>
      </c>
      <c r="E31" s="56">
        <v>44573</v>
      </c>
      <c r="F31" s="2" t="s">
        <v>3715</v>
      </c>
      <c r="G31" s="2" t="s">
        <v>3763</v>
      </c>
      <c r="H31" s="2" t="s">
        <v>3785</v>
      </c>
      <c r="J31" s="2" t="s">
        <v>7750</v>
      </c>
      <c r="K31" s="2" t="s">
        <v>3938</v>
      </c>
      <c r="L31" s="2" t="s">
        <v>3965</v>
      </c>
      <c r="M31" s="2" t="s">
        <v>1193</v>
      </c>
      <c r="N31" s="2" t="s">
        <v>698</v>
      </c>
      <c r="O31" s="2" t="s">
        <v>943</v>
      </c>
      <c r="P31" s="2" t="s">
        <v>927</v>
      </c>
      <c r="Q31" s="2" t="s">
        <v>3785</v>
      </c>
      <c r="R31" s="2" t="s">
        <v>447</v>
      </c>
      <c r="S31" s="2" t="s">
        <v>3785</v>
      </c>
      <c r="T31" s="2" t="s">
        <v>3785</v>
      </c>
      <c r="U31" s="2" t="s">
        <v>3785</v>
      </c>
      <c r="V31" s="2" t="s">
        <v>3785</v>
      </c>
      <c r="W31" s="2" t="s">
        <v>3785</v>
      </c>
      <c r="X31" s="2" t="s">
        <v>3785</v>
      </c>
      <c r="Y31" s="2" t="s">
        <v>3785</v>
      </c>
      <c r="AA31" s="2" t="s">
        <v>3785</v>
      </c>
      <c r="AR31" s="2" t="s">
        <v>447</v>
      </c>
      <c r="AS31" s="2" t="s">
        <v>447</v>
      </c>
      <c r="AT31" s="2" t="s">
        <v>3785</v>
      </c>
      <c r="AU31" s="2" t="s">
        <v>447</v>
      </c>
      <c r="AV31" s="2" t="s">
        <v>3785</v>
      </c>
      <c r="AW31" s="2" t="s">
        <v>3785</v>
      </c>
      <c r="AX31" s="2" t="s">
        <v>3785</v>
      </c>
      <c r="AY31" s="2" t="s">
        <v>447</v>
      </c>
      <c r="AZ31" s="2" t="s">
        <v>447</v>
      </c>
      <c r="BA31" s="2" t="s">
        <v>7803</v>
      </c>
      <c r="BB31" s="2" t="s">
        <v>447</v>
      </c>
      <c r="BC31" s="2" t="s">
        <v>447</v>
      </c>
      <c r="BD31" s="2" t="s">
        <v>447</v>
      </c>
      <c r="BE31" s="2" t="s">
        <v>447</v>
      </c>
      <c r="BF31" s="2" t="s">
        <v>3785</v>
      </c>
      <c r="BI31" s="2" t="s">
        <v>3785</v>
      </c>
      <c r="BK31" s="287"/>
      <c r="BL31" s="56">
        <v>44572</v>
      </c>
      <c r="BM31" s="2" t="s">
        <v>447</v>
      </c>
      <c r="BN31" s="2" t="s">
        <v>7804</v>
      </c>
      <c r="BP31" s="2" t="s">
        <v>447</v>
      </c>
      <c r="BR31" s="2" t="s">
        <v>3744</v>
      </c>
      <c r="BT31" s="56">
        <v>44573</v>
      </c>
      <c r="BU31" s="2">
        <v>1</v>
      </c>
      <c r="BV31" s="2">
        <v>1</v>
      </c>
      <c r="BW31" s="2" t="s">
        <v>447</v>
      </c>
      <c r="BX31" s="56">
        <v>44694</v>
      </c>
      <c r="BY31" s="2" t="s">
        <v>447</v>
      </c>
      <c r="BZ31" s="56">
        <v>44747</v>
      </c>
      <c r="CA31" s="2" t="s">
        <v>487</v>
      </c>
      <c r="CC31" s="2" t="s">
        <v>3799</v>
      </c>
      <c r="CL31" s="2" t="s">
        <v>490</v>
      </c>
      <c r="CN31" s="56">
        <v>44748</v>
      </c>
      <c r="CO31" s="2" t="s">
        <v>3802</v>
      </c>
      <c r="CP31" s="2">
        <v>863450.79</v>
      </c>
      <c r="CR31" s="2" t="s">
        <v>7805</v>
      </c>
    </row>
    <row r="32" spans="1:96">
      <c r="A32" s="2">
        <v>21</v>
      </c>
      <c r="B32" s="2" t="s">
        <v>7043</v>
      </c>
      <c r="C32" s="60" t="s">
        <v>7044</v>
      </c>
      <c r="D32" s="60" t="s">
        <v>7124</v>
      </c>
      <c r="E32" s="56">
        <v>44573</v>
      </c>
      <c r="F32" s="2" t="s">
        <v>3715</v>
      </c>
      <c r="G32" s="2" t="s">
        <v>3763</v>
      </c>
      <c r="H32" s="2" t="s">
        <v>3785</v>
      </c>
      <c r="J32" s="2" t="s">
        <v>7750</v>
      </c>
      <c r="K32" s="2" t="s">
        <v>4005</v>
      </c>
      <c r="L32" s="2" t="s">
        <v>3823</v>
      </c>
      <c r="M32" s="2" t="s">
        <v>1193</v>
      </c>
      <c r="N32" s="2" t="s">
        <v>698</v>
      </c>
      <c r="O32" s="2" t="s">
        <v>943</v>
      </c>
      <c r="P32" s="2" t="s">
        <v>927</v>
      </c>
      <c r="Q32" s="2" t="s">
        <v>3785</v>
      </c>
      <c r="R32" s="2" t="s">
        <v>447</v>
      </c>
      <c r="S32" s="2" t="s">
        <v>3785</v>
      </c>
      <c r="T32" s="2" t="s">
        <v>3785</v>
      </c>
      <c r="U32" s="2" t="s">
        <v>3785</v>
      </c>
      <c r="V32" s="2" t="s">
        <v>3785</v>
      </c>
      <c r="W32" s="2" t="s">
        <v>3785</v>
      </c>
      <c r="X32" s="2" t="s">
        <v>3785</v>
      </c>
      <c r="Y32" s="2" t="s">
        <v>3785</v>
      </c>
      <c r="AA32" s="2" t="s">
        <v>3785</v>
      </c>
      <c r="AR32" s="2" t="s">
        <v>447</v>
      </c>
      <c r="AS32" s="2" t="s">
        <v>3785</v>
      </c>
      <c r="AT32" s="2" t="s">
        <v>447</v>
      </c>
      <c r="AU32" s="2" t="s">
        <v>447</v>
      </c>
      <c r="AV32" s="2" t="s">
        <v>3785</v>
      </c>
      <c r="AW32" s="2" t="s">
        <v>3785</v>
      </c>
      <c r="AX32" s="2" t="s">
        <v>3785</v>
      </c>
      <c r="AY32" s="2" t="s">
        <v>447</v>
      </c>
      <c r="AZ32" s="2" t="s">
        <v>3785</v>
      </c>
      <c r="BB32" s="2" t="s">
        <v>447</v>
      </c>
      <c r="BC32" s="2" t="s">
        <v>447</v>
      </c>
      <c r="BD32" s="2" t="s">
        <v>447</v>
      </c>
      <c r="BE32" s="2" t="s">
        <v>447</v>
      </c>
      <c r="BF32" s="2" t="s">
        <v>3785</v>
      </c>
      <c r="BI32" s="2" t="s">
        <v>3785</v>
      </c>
      <c r="BK32" s="287"/>
      <c r="BL32" s="56">
        <v>44572</v>
      </c>
      <c r="BM32" s="2" t="s">
        <v>447</v>
      </c>
      <c r="BN32" s="2" t="s">
        <v>7806</v>
      </c>
      <c r="BP32" s="2" t="s">
        <v>3785</v>
      </c>
      <c r="BR32" s="2" t="s">
        <v>3744</v>
      </c>
      <c r="BT32" s="56">
        <v>44573</v>
      </c>
      <c r="BU32" s="2">
        <v>1</v>
      </c>
      <c r="BV32" s="2">
        <v>1</v>
      </c>
      <c r="BW32" s="2" t="s">
        <v>3785</v>
      </c>
      <c r="BY32" s="2" t="s">
        <v>3785</v>
      </c>
      <c r="CA32" s="2" t="s">
        <v>3798</v>
      </c>
      <c r="CB32" s="56">
        <v>44659</v>
      </c>
      <c r="CQ32" s="2" t="s">
        <v>7807</v>
      </c>
      <c r="CR32" s="2" t="s">
        <v>7808</v>
      </c>
    </row>
    <row r="33" spans="1:96">
      <c r="A33" s="2">
        <v>22</v>
      </c>
      <c r="B33" s="2" t="s">
        <v>7043</v>
      </c>
      <c r="C33" s="60" t="s">
        <v>7044</v>
      </c>
      <c r="D33" s="60" t="s">
        <v>7144</v>
      </c>
      <c r="E33" s="56">
        <v>44574</v>
      </c>
      <c r="F33" s="2" t="s">
        <v>3715</v>
      </c>
      <c r="G33" s="2" t="s">
        <v>3763</v>
      </c>
      <c r="H33" s="2" t="s">
        <v>447</v>
      </c>
      <c r="I33" s="2" t="s">
        <v>3716</v>
      </c>
      <c r="J33" s="2" t="s">
        <v>7750</v>
      </c>
      <c r="K33" s="2" t="s">
        <v>3892</v>
      </c>
      <c r="L33" s="2" t="s">
        <v>3813</v>
      </c>
      <c r="M33" s="2" t="s">
        <v>1193</v>
      </c>
      <c r="N33" s="2" t="s">
        <v>698</v>
      </c>
      <c r="O33" s="2" t="s">
        <v>943</v>
      </c>
      <c r="P33" s="2" t="s">
        <v>927</v>
      </c>
      <c r="Q33" s="2" t="s">
        <v>3785</v>
      </c>
      <c r="R33" s="2" t="s">
        <v>447</v>
      </c>
      <c r="S33" s="2" t="s">
        <v>3785</v>
      </c>
      <c r="T33" s="2" t="s">
        <v>3785</v>
      </c>
      <c r="U33" s="2" t="s">
        <v>3785</v>
      </c>
      <c r="V33" s="2" t="s">
        <v>3785</v>
      </c>
      <c r="W33" s="2" t="s">
        <v>3785</v>
      </c>
      <c r="X33" s="2" t="s">
        <v>3785</v>
      </c>
      <c r="Y33" s="2" t="s">
        <v>3785</v>
      </c>
      <c r="AA33" s="2" t="s">
        <v>3785</v>
      </c>
      <c r="AR33" s="2" t="s">
        <v>447</v>
      </c>
      <c r="AS33" s="2" t="s">
        <v>447</v>
      </c>
      <c r="AT33" s="2" t="s">
        <v>447</v>
      </c>
      <c r="AU33" s="2" t="s">
        <v>447</v>
      </c>
      <c r="AV33" s="2" t="s">
        <v>3785</v>
      </c>
      <c r="AW33" s="2" t="s">
        <v>3785</v>
      </c>
      <c r="AX33" s="2" t="s">
        <v>3785</v>
      </c>
      <c r="AY33" s="2" t="s">
        <v>447</v>
      </c>
      <c r="AZ33" s="2" t="s">
        <v>3785</v>
      </c>
      <c r="BB33" s="2" t="s">
        <v>447</v>
      </c>
      <c r="BC33" s="2" t="s">
        <v>447</v>
      </c>
      <c r="BD33" s="2" t="s">
        <v>447</v>
      </c>
      <c r="BE33" s="2" t="s">
        <v>447</v>
      </c>
      <c r="BF33" s="2" t="s">
        <v>3785</v>
      </c>
      <c r="BI33" s="2" t="s">
        <v>3785</v>
      </c>
      <c r="BK33" s="287"/>
      <c r="BL33" s="56">
        <v>44572</v>
      </c>
      <c r="BM33" s="2" t="s">
        <v>447</v>
      </c>
      <c r="BN33" s="2" t="s">
        <v>7809</v>
      </c>
      <c r="BP33" s="2" t="s">
        <v>3785</v>
      </c>
      <c r="BR33" s="2" t="s">
        <v>3744</v>
      </c>
      <c r="BT33" s="56">
        <v>44574</v>
      </c>
      <c r="BU33" s="2">
        <v>1</v>
      </c>
      <c r="BV33" s="2">
        <v>1</v>
      </c>
      <c r="BW33" s="2" t="s">
        <v>3785</v>
      </c>
      <c r="BY33" s="2" t="s">
        <v>3785</v>
      </c>
      <c r="CA33" s="2" t="s">
        <v>487</v>
      </c>
      <c r="CC33" s="2" t="s">
        <v>7758</v>
      </c>
      <c r="CD33" s="2" t="s">
        <v>3754</v>
      </c>
      <c r="CF33" s="56">
        <v>44719</v>
      </c>
      <c r="CG33" s="2">
        <v>65000</v>
      </c>
      <c r="CQ33" s="2" t="s">
        <v>7810</v>
      </c>
      <c r="CR33" s="2" t="s">
        <v>7811</v>
      </c>
    </row>
    <row r="34" spans="1:96">
      <c r="A34" s="2">
        <v>23</v>
      </c>
      <c r="B34" s="2" t="s">
        <v>7043</v>
      </c>
      <c r="C34" s="60" t="s">
        <v>7044</v>
      </c>
      <c r="D34" s="60" t="s">
        <v>7812</v>
      </c>
      <c r="E34" s="56">
        <v>44574</v>
      </c>
      <c r="F34" s="2" t="s">
        <v>3715</v>
      </c>
      <c r="G34" s="2" t="s">
        <v>3763</v>
      </c>
      <c r="H34" s="2" t="s">
        <v>3785</v>
      </c>
      <c r="J34" s="2" t="s">
        <v>7750</v>
      </c>
      <c r="K34" s="2" t="s">
        <v>3975</v>
      </c>
      <c r="L34" s="2" t="s">
        <v>3728</v>
      </c>
      <c r="M34" s="2" t="s">
        <v>1193</v>
      </c>
      <c r="N34" s="2" t="s">
        <v>698</v>
      </c>
      <c r="O34" s="2" t="s">
        <v>943</v>
      </c>
      <c r="P34" s="2" t="s">
        <v>927</v>
      </c>
      <c r="Q34" s="2" t="s">
        <v>3785</v>
      </c>
      <c r="R34" s="2" t="s">
        <v>447</v>
      </c>
      <c r="S34" s="2" t="s">
        <v>3785</v>
      </c>
      <c r="T34" s="2" t="s">
        <v>3785</v>
      </c>
      <c r="U34" s="2" t="s">
        <v>3785</v>
      </c>
      <c r="V34" s="2" t="s">
        <v>3785</v>
      </c>
      <c r="W34" s="2" t="s">
        <v>3785</v>
      </c>
      <c r="X34" s="2" t="s">
        <v>3785</v>
      </c>
      <c r="Y34" s="2" t="s">
        <v>3785</v>
      </c>
      <c r="AA34" s="2" t="s">
        <v>3785</v>
      </c>
      <c r="AR34" s="2" t="s">
        <v>447</v>
      </c>
      <c r="AS34" s="2" t="s">
        <v>3785</v>
      </c>
      <c r="AT34" s="2" t="s">
        <v>447</v>
      </c>
      <c r="AU34" s="2" t="s">
        <v>447</v>
      </c>
      <c r="AV34" s="2" t="s">
        <v>3785</v>
      </c>
      <c r="AW34" s="2" t="s">
        <v>3785</v>
      </c>
      <c r="AX34" s="2" t="s">
        <v>3785</v>
      </c>
      <c r="AY34" s="2" t="s">
        <v>447</v>
      </c>
      <c r="AZ34" s="2" t="s">
        <v>3785</v>
      </c>
      <c r="BB34" s="2" t="s">
        <v>447</v>
      </c>
      <c r="BC34" s="2" t="s">
        <v>447</v>
      </c>
      <c r="BD34" s="2" t="s">
        <v>447</v>
      </c>
      <c r="BE34" s="2" t="s">
        <v>447</v>
      </c>
      <c r="BF34" s="2" t="s">
        <v>3785</v>
      </c>
      <c r="BI34" s="2" t="s">
        <v>3785</v>
      </c>
      <c r="BK34" s="287"/>
      <c r="BL34" s="56">
        <v>44572</v>
      </c>
      <c r="BM34" s="2" t="s">
        <v>447</v>
      </c>
      <c r="BN34" s="2" t="s">
        <v>7813</v>
      </c>
      <c r="BP34" s="2" t="s">
        <v>3785</v>
      </c>
      <c r="BR34" s="2" t="s">
        <v>3744</v>
      </c>
      <c r="BT34" s="56">
        <v>44574</v>
      </c>
      <c r="BU34" s="2">
        <v>1</v>
      </c>
      <c r="BV34" s="2">
        <v>1</v>
      </c>
      <c r="BW34" s="2" t="s">
        <v>3785</v>
      </c>
      <c r="BY34" s="2" t="s">
        <v>3785</v>
      </c>
      <c r="CA34" s="2" t="s">
        <v>3798</v>
      </c>
      <c r="CB34" s="56">
        <v>44753</v>
      </c>
      <c r="CQ34" s="2" t="s">
        <v>7814</v>
      </c>
      <c r="CR34" s="2" t="s">
        <v>7815</v>
      </c>
    </row>
    <row r="35" spans="1:96">
      <c r="A35" s="2">
        <v>24</v>
      </c>
      <c r="B35" s="2" t="s">
        <v>7043</v>
      </c>
      <c r="C35" s="60" t="s">
        <v>7044</v>
      </c>
      <c r="D35" s="60" t="s">
        <v>7816</v>
      </c>
      <c r="E35" s="56">
        <v>44574</v>
      </c>
      <c r="F35" s="2" t="s">
        <v>3715</v>
      </c>
      <c r="G35" s="2" t="s">
        <v>3763</v>
      </c>
      <c r="H35" s="2" t="s">
        <v>3785</v>
      </c>
      <c r="J35" s="2" t="s">
        <v>7750</v>
      </c>
      <c r="K35" s="2" t="s">
        <v>3892</v>
      </c>
      <c r="L35" s="2" t="s">
        <v>3955</v>
      </c>
      <c r="M35" s="2" t="s">
        <v>1193</v>
      </c>
      <c r="N35" s="2" t="s">
        <v>698</v>
      </c>
      <c r="O35" s="2" t="s">
        <v>943</v>
      </c>
      <c r="P35" s="2" t="s">
        <v>927</v>
      </c>
      <c r="Q35" s="2" t="s">
        <v>3785</v>
      </c>
      <c r="R35" s="2" t="s">
        <v>447</v>
      </c>
      <c r="S35" s="2" t="s">
        <v>3785</v>
      </c>
      <c r="T35" s="2" t="s">
        <v>3785</v>
      </c>
      <c r="U35" s="2" t="s">
        <v>3785</v>
      </c>
      <c r="V35" s="2" t="s">
        <v>3785</v>
      </c>
      <c r="W35" s="2" t="s">
        <v>3785</v>
      </c>
      <c r="X35" s="2" t="s">
        <v>3785</v>
      </c>
      <c r="Y35" s="2" t="s">
        <v>3785</v>
      </c>
      <c r="AA35" s="2" t="s">
        <v>3785</v>
      </c>
      <c r="AR35" s="2" t="s">
        <v>447</v>
      </c>
      <c r="AS35" s="2" t="s">
        <v>447</v>
      </c>
      <c r="AT35" s="2" t="s">
        <v>3785</v>
      </c>
      <c r="AU35" s="2" t="s">
        <v>447</v>
      </c>
      <c r="AV35" s="2" t="s">
        <v>3785</v>
      </c>
      <c r="AW35" s="2" t="s">
        <v>3785</v>
      </c>
      <c r="AX35" s="2" t="s">
        <v>3785</v>
      </c>
      <c r="AY35" s="2" t="s">
        <v>3785</v>
      </c>
      <c r="AZ35" s="2" t="s">
        <v>447</v>
      </c>
      <c r="BA35" s="2" t="s">
        <v>7817</v>
      </c>
      <c r="BB35" s="2" t="s">
        <v>447</v>
      </c>
      <c r="BC35" s="2" t="s">
        <v>447</v>
      </c>
      <c r="BD35" s="2" t="s">
        <v>447</v>
      </c>
      <c r="BE35" s="2" t="s">
        <v>447</v>
      </c>
      <c r="BF35" s="2" t="s">
        <v>3785</v>
      </c>
      <c r="BI35" s="2" t="s">
        <v>3785</v>
      </c>
      <c r="BK35" s="287"/>
      <c r="BL35" s="56">
        <v>44571</v>
      </c>
      <c r="BM35" s="2" t="s">
        <v>447</v>
      </c>
      <c r="BN35" s="2" t="s">
        <v>7818</v>
      </c>
      <c r="BP35" s="2" t="s">
        <v>3785</v>
      </c>
      <c r="BR35" s="2" t="s">
        <v>3744</v>
      </c>
      <c r="BT35" s="56">
        <v>44574</v>
      </c>
      <c r="BU35" s="2">
        <v>1</v>
      </c>
      <c r="BV35" s="2">
        <v>5</v>
      </c>
      <c r="BW35" s="2" t="s">
        <v>3785</v>
      </c>
      <c r="BY35" s="2" t="s">
        <v>3785</v>
      </c>
      <c r="CA35" s="2" t="s">
        <v>3798</v>
      </c>
      <c r="CB35" s="56">
        <v>44815</v>
      </c>
      <c r="CR35" s="2" t="s">
        <v>7819</v>
      </c>
    </row>
    <row r="36" spans="1:96">
      <c r="A36" s="2">
        <v>25</v>
      </c>
      <c r="B36" s="2" t="s">
        <v>7043</v>
      </c>
      <c r="C36" s="60" t="s">
        <v>7044</v>
      </c>
      <c r="D36" s="60" t="s">
        <v>7820</v>
      </c>
      <c r="E36" s="56">
        <v>44574</v>
      </c>
      <c r="F36" s="2" t="s">
        <v>3715</v>
      </c>
      <c r="G36" s="2" t="s">
        <v>3763</v>
      </c>
      <c r="H36" s="2" t="s">
        <v>3785</v>
      </c>
      <c r="J36" s="2" t="s">
        <v>7750</v>
      </c>
      <c r="K36" s="2" t="s">
        <v>3985</v>
      </c>
      <c r="L36" s="2" t="s">
        <v>3820</v>
      </c>
      <c r="M36" s="2" t="s">
        <v>1193</v>
      </c>
      <c r="N36" s="2" t="s">
        <v>698</v>
      </c>
      <c r="O36" s="2" t="s">
        <v>943</v>
      </c>
      <c r="P36" s="2" t="s">
        <v>927</v>
      </c>
      <c r="Q36" s="2" t="s">
        <v>3785</v>
      </c>
      <c r="R36" s="2" t="s">
        <v>447</v>
      </c>
      <c r="S36" s="2" t="s">
        <v>3785</v>
      </c>
      <c r="T36" s="2" t="s">
        <v>3785</v>
      </c>
      <c r="U36" s="2" t="s">
        <v>3785</v>
      </c>
      <c r="V36" s="2" t="s">
        <v>447</v>
      </c>
      <c r="W36" s="2" t="s">
        <v>3785</v>
      </c>
      <c r="X36" s="2" t="s">
        <v>3785</v>
      </c>
      <c r="Y36" s="2" t="s">
        <v>3785</v>
      </c>
      <c r="AA36" s="2" t="s">
        <v>447</v>
      </c>
      <c r="AB36" s="2" t="s">
        <v>447</v>
      </c>
      <c r="AC36" s="2" t="s">
        <v>3785</v>
      </c>
      <c r="AD36" s="2" t="s">
        <v>3785</v>
      </c>
      <c r="AE36" s="2" t="s">
        <v>3785</v>
      </c>
      <c r="AF36" s="2" t="s">
        <v>3785</v>
      </c>
      <c r="AG36" s="2" t="s">
        <v>3785</v>
      </c>
      <c r="AH36" s="2" t="s">
        <v>3785</v>
      </c>
      <c r="AI36" s="2" t="s">
        <v>3785</v>
      </c>
      <c r="AJ36" s="2" t="s">
        <v>3785</v>
      </c>
      <c r="AK36" s="2" t="s">
        <v>3785</v>
      </c>
      <c r="AM36" s="2" t="s">
        <v>3785</v>
      </c>
      <c r="AN36" s="2" t="s">
        <v>3785</v>
      </c>
      <c r="AO36" s="2" t="s">
        <v>3785</v>
      </c>
      <c r="AP36" s="2" t="s">
        <v>3785</v>
      </c>
      <c r="AQ36" s="2" t="s">
        <v>3785</v>
      </c>
      <c r="AR36" s="2" t="s">
        <v>447</v>
      </c>
      <c r="AS36" s="2" t="s">
        <v>447</v>
      </c>
      <c r="AT36" s="2" t="s">
        <v>447</v>
      </c>
      <c r="AU36" s="2" t="s">
        <v>447</v>
      </c>
      <c r="AV36" s="2" t="s">
        <v>3785</v>
      </c>
      <c r="AW36" s="2" t="s">
        <v>3785</v>
      </c>
      <c r="AX36" s="2" t="s">
        <v>3785</v>
      </c>
      <c r="AY36" s="2" t="s">
        <v>3785</v>
      </c>
      <c r="AZ36" s="2" t="s">
        <v>3785</v>
      </c>
      <c r="BB36" s="2" t="s">
        <v>447</v>
      </c>
      <c r="BC36" s="2" t="s">
        <v>447</v>
      </c>
      <c r="BD36" s="2" t="s">
        <v>447</v>
      </c>
      <c r="BE36" s="2" t="s">
        <v>3785</v>
      </c>
      <c r="BF36" s="2" t="s">
        <v>3785</v>
      </c>
      <c r="BI36" s="2" t="s">
        <v>447</v>
      </c>
      <c r="BJ36" s="2" t="s">
        <v>3833</v>
      </c>
      <c r="BK36" s="287"/>
      <c r="CQ36" s="2" t="s">
        <v>7821</v>
      </c>
      <c r="CR36" s="2" t="s">
        <v>7822</v>
      </c>
    </row>
    <row r="37" spans="1:96">
      <c r="A37" s="2">
        <v>26</v>
      </c>
      <c r="B37" s="2" t="s">
        <v>7043</v>
      </c>
      <c r="C37" s="60" t="s">
        <v>7044</v>
      </c>
      <c r="D37" s="60" t="s">
        <v>7823</v>
      </c>
      <c r="E37" s="56">
        <v>44575</v>
      </c>
      <c r="F37" s="2" t="s">
        <v>3715</v>
      </c>
      <c r="G37" s="2" t="s">
        <v>3763</v>
      </c>
      <c r="H37" s="2" t="s">
        <v>3785</v>
      </c>
      <c r="J37" s="2" t="s">
        <v>7750</v>
      </c>
      <c r="K37" s="2" t="s">
        <v>3938</v>
      </c>
      <c r="L37" s="2" t="s">
        <v>3907</v>
      </c>
      <c r="M37" s="2" t="s">
        <v>1193</v>
      </c>
      <c r="N37" s="2" t="s">
        <v>698</v>
      </c>
      <c r="O37" s="2" t="s">
        <v>943</v>
      </c>
      <c r="P37" s="2" t="s">
        <v>927</v>
      </c>
      <c r="Q37" s="2" t="s">
        <v>3785</v>
      </c>
      <c r="R37" s="2" t="s">
        <v>447</v>
      </c>
      <c r="S37" s="2" t="s">
        <v>3785</v>
      </c>
      <c r="T37" s="2" t="s">
        <v>3785</v>
      </c>
      <c r="U37" s="2" t="s">
        <v>3785</v>
      </c>
      <c r="V37" s="2" t="s">
        <v>3785</v>
      </c>
      <c r="W37" s="2" t="s">
        <v>3785</v>
      </c>
      <c r="X37" s="2" t="s">
        <v>3785</v>
      </c>
      <c r="Y37" s="2" t="s">
        <v>3785</v>
      </c>
      <c r="AA37" s="2" t="s">
        <v>3785</v>
      </c>
      <c r="AR37" s="2" t="s">
        <v>447</v>
      </c>
      <c r="AS37" s="2" t="s">
        <v>447</v>
      </c>
      <c r="AT37" s="2" t="s">
        <v>447</v>
      </c>
      <c r="AU37" s="2" t="s">
        <v>447</v>
      </c>
      <c r="AV37" s="2" t="s">
        <v>3785</v>
      </c>
      <c r="AW37" s="2" t="s">
        <v>3785</v>
      </c>
      <c r="AX37" s="2" t="s">
        <v>3785</v>
      </c>
      <c r="AY37" s="2" t="s">
        <v>3785</v>
      </c>
      <c r="AZ37" s="2" t="s">
        <v>3785</v>
      </c>
      <c r="BB37" s="2" t="s">
        <v>447</v>
      </c>
      <c r="BC37" s="2" t="s">
        <v>447</v>
      </c>
      <c r="BD37" s="2" t="s">
        <v>447</v>
      </c>
      <c r="BE37" s="2" t="s">
        <v>447</v>
      </c>
      <c r="BF37" s="2" t="s">
        <v>3785</v>
      </c>
      <c r="BI37" s="2" t="s">
        <v>3785</v>
      </c>
      <c r="BK37" s="287"/>
      <c r="BL37" s="56">
        <v>44573</v>
      </c>
      <c r="BM37" s="2" t="s">
        <v>447</v>
      </c>
      <c r="BN37" s="2" t="s">
        <v>7824</v>
      </c>
      <c r="BP37" s="2" t="s">
        <v>3785</v>
      </c>
      <c r="BR37" s="2" t="s">
        <v>3744</v>
      </c>
      <c r="BT37" s="56">
        <v>44575</v>
      </c>
      <c r="BU37" s="2">
        <v>1</v>
      </c>
      <c r="BV37" s="2">
        <v>1</v>
      </c>
      <c r="BW37" s="2" t="s">
        <v>3785</v>
      </c>
      <c r="BY37" s="2" t="s">
        <v>3785</v>
      </c>
      <c r="CA37" s="2" t="s">
        <v>3798</v>
      </c>
      <c r="CB37" s="56">
        <v>44854</v>
      </c>
      <c r="CR37" s="2" t="s">
        <v>7825</v>
      </c>
    </row>
    <row r="38" spans="1:96">
      <c r="A38" s="2">
        <v>27</v>
      </c>
      <c r="B38" s="2" t="s">
        <v>7043</v>
      </c>
      <c r="C38" s="60" t="s">
        <v>7044</v>
      </c>
      <c r="D38" s="60" t="s">
        <v>7224</v>
      </c>
      <c r="E38" s="56">
        <v>44575</v>
      </c>
      <c r="F38" s="2" t="s">
        <v>3715</v>
      </c>
      <c r="G38" s="2" t="s">
        <v>3763</v>
      </c>
      <c r="H38" s="2" t="s">
        <v>3785</v>
      </c>
      <c r="J38" s="2" t="s">
        <v>7750</v>
      </c>
      <c r="K38" s="2" t="s">
        <v>4010</v>
      </c>
      <c r="L38" s="2" t="s">
        <v>3888</v>
      </c>
      <c r="M38" s="2" t="s">
        <v>1193</v>
      </c>
      <c r="N38" s="2" t="s">
        <v>698</v>
      </c>
      <c r="O38" s="2" t="s">
        <v>943</v>
      </c>
      <c r="P38" s="2" t="s">
        <v>927</v>
      </c>
      <c r="Q38" s="2" t="s">
        <v>3785</v>
      </c>
      <c r="R38" s="2" t="s">
        <v>447</v>
      </c>
      <c r="S38" s="2" t="s">
        <v>3785</v>
      </c>
      <c r="T38" s="2" t="s">
        <v>3785</v>
      </c>
      <c r="U38" s="2" t="s">
        <v>3785</v>
      </c>
      <c r="V38" s="2" t="s">
        <v>3785</v>
      </c>
      <c r="W38" s="2" t="s">
        <v>3785</v>
      </c>
      <c r="X38" s="2" t="s">
        <v>3785</v>
      </c>
      <c r="Y38" s="2" t="s">
        <v>3785</v>
      </c>
      <c r="AA38" s="2" t="s">
        <v>447</v>
      </c>
      <c r="AB38" s="2" t="s">
        <v>3785</v>
      </c>
      <c r="AC38" s="2" t="s">
        <v>3785</v>
      </c>
      <c r="AD38" s="2" t="s">
        <v>3785</v>
      </c>
      <c r="AE38" s="2" t="s">
        <v>3785</v>
      </c>
      <c r="AF38" s="2" t="s">
        <v>3785</v>
      </c>
      <c r="AG38" s="2" t="s">
        <v>447</v>
      </c>
      <c r="AH38" s="2" t="s">
        <v>3785</v>
      </c>
      <c r="AI38" s="2" t="s">
        <v>3785</v>
      </c>
      <c r="AJ38" s="2" t="s">
        <v>3785</v>
      </c>
      <c r="AK38" s="2" t="s">
        <v>3785</v>
      </c>
      <c r="AM38" s="2" t="s">
        <v>3785</v>
      </c>
      <c r="AN38" s="2" t="s">
        <v>3785</v>
      </c>
      <c r="AO38" s="2" t="s">
        <v>3785</v>
      </c>
      <c r="AP38" s="2" t="s">
        <v>3785</v>
      </c>
      <c r="AQ38" s="2" t="s">
        <v>3785</v>
      </c>
      <c r="AR38" s="2" t="s">
        <v>447</v>
      </c>
      <c r="AS38" s="2" t="s">
        <v>447</v>
      </c>
      <c r="AT38" s="2" t="s">
        <v>447</v>
      </c>
      <c r="AU38" s="2" t="s">
        <v>3785</v>
      </c>
      <c r="AV38" s="2" t="s">
        <v>3785</v>
      </c>
      <c r="AW38" s="2" t="s">
        <v>3785</v>
      </c>
      <c r="AX38" s="2" t="s">
        <v>3785</v>
      </c>
      <c r="AY38" s="2" t="s">
        <v>447</v>
      </c>
      <c r="AZ38" s="2" t="s">
        <v>3785</v>
      </c>
      <c r="BB38" s="2" t="s">
        <v>447</v>
      </c>
      <c r="BC38" s="2" t="s">
        <v>447</v>
      </c>
      <c r="BD38" s="2" t="s">
        <v>447</v>
      </c>
      <c r="BE38" s="2" t="s">
        <v>447</v>
      </c>
      <c r="BF38" s="2" t="s">
        <v>3785</v>
      </c>
      <c r="BI38" s="2" t="s">
        <v>3785</v>
      </c>
      <c r="BK38" s="287"/>
      <c r="BL38" s="56">
        <v>44573</v>
      </c>
      <c r="BM38" s="2" t="s">
        <v>447</v>
      </c>
      <c r="BN38" s="2" t="s">
        <v>7826</v>
      </c>
      <c r="BP38" s="2" t="s">
        <v>3785</v>
      </c>
      <c r="BR38" s="2" t="s">
        <v>3744</v>
      </c>
      <c r="BT38" s="56">
        <v>44575</v>
      </c>
      <c r="BU38" s="2">
        <v>1</v>
      </c>
      <c r="BV38" s="2">
        <v>2</v>
      </c>
      <c r="BW38" s="2" t="s">
        <v>447</v>
      </c>
      <c r="BX38" s="56">
        <v>44692</v>
      </c>
      <c r="BY38" s="2" t="s">
        <v>3785</v>
      </c>
      <c r="CA38" s="2" t="s">
        <v>487</v>
      </c>
      <c r="CC38" s="2" t="s">
        <v>3799</v>
      </c>
      <c r="CL38" s="2" t="s">
        <v>490</v>
      </c>
      <c r="CN38" s="56">
        <v>44802</v>
      </c>
      <c r="CO38" s="2" t="s">
        <v>491</v>
      </c>
      <c r="CP38" s="2" t="s">
        <v>7827</v>
      </c>
      <c r="CR38" s="2" t="s">
        <v>7828</v>
      </c>
    </row>
    <row r="39" spans="1:96">
      <c r="A39" s="2">
        <v>28</v>
      </c>
      <c r="B39" s="2" t="s">
        <v>7043</v>
      </c>
      <c r="C39" s="60" t="s">
        <v>7044</v>
      </c>
      <c r="D39" s="60" t="s">
        <v>7154</v>
      </c>
      <c r="E39" s="56">
        <v>44575</v>
      </c>
      <c r="F39" s="2" t="s">
        <v>3715</v>
      </c>
      <c r="G39" s="2" t="s">
        <v>3763</v>
      </c>
      <c r="H39" s="2" t="s">
        <v>3785</v>
      </c>
      <c r="J39" s="2" t="s">
        <v>7750</v>
      </c>
      <c r="K39" s="2" t="s">
        <v>3831</v>
      </c>
      <c r="L39" s="2" t="s">
        <v>3719</v>
      </c>
      <c r="M39" s="2" t="s">
        <v>1193</v>
      </c>
      <c r="N39" s="2" t="s">
        <v>698</v>
      </c>
      <c r="O39" s="2" t="s">
        <v>943</v>
      </c>
      <c r="P39" s="2" t="s">
        <v>927</v>
      </c>
      <c r="Q39" s="2" t="s">
        <v>3785</v>
      </c>
      <c r="R39" s="2" t="s">
        <v>447</v>
      </c>
      <c r="S39" s="2" t="s">
        <v>3785</v>
      </c>
      <c r="T39" s="2" t="s">
        <v>3785</v>
      </c>
      <c r="U39" s="2" t="s">
        <v>3785</v>
      </c>
      <c r="V39" s="2" t="s">
        <v>3785</v>
      </c>
      <c r="W39" s="2" t="s">
        <v>3785</v>
      </c>
      <c r="X39" s="2" t="s">
        <v>3785</v>
      </c>
      <c r="Y39" s="2" t="s">
        <v>3785</v>
      </c>
      <c r="AA39" s="2" t="s">
        <v>3785</v>
      </c>
      <c r="AR39" s="2" t="s">
        <v>447</v>
      </c>
      <c r="AS39" s="2" t="s">
        <v>447</v>
      </c>
      <c r="AT39" s="2" t="s">
        <v>3785</v>
      </c>
      <c r="AU39" s="2" t="s">
        <v>3785</v>
      </c>
      <c r="AV39" s="2" t="s">
        <v>3785</v>
      </c>
      <c r="AW39" s="2" t="s">
        <v>3785</v>
      </c>
      <c r="AX39" s="2" t="s">
        <v>3785</v>
      </c>
      <c r="AY39" s="2" t="s">
        <v>447</v>
      </c>
      <c r="AZ39" s="2" t="s">
        <v>3785</v>
      </c>
      <c r="BB39" s="2" t="s">
        <v>447</v>
      </c>
      <c r="BC39" s="2" t="s">
        <v>447</v>
      </c>
      <c r="BD39" s="2" t="s">
        <v>447</v>
      </c>
      <c r="BE39" s="2" t="s">
        <v>447</v>
      </c>
      <c r="BF39" s="2" t="s">
        <v>3785</v>
      </c>
      <c r="BI39" s="2" t="s">
        <v>3785</v>
      </c>
      <c r="BK39" s="287"/>
      <c r="BL39" s="56">
        <v>44573</v>
      </c>
      <c r="BM39" s="2" t="s">
        <v>447</v>
      </c>
      <c r="BN39" s="2" t="s">
        <v>7829</v>
      </c>
      <c r="BP39" s="2" t="s">
        <v>3785</v>
      </c>
      <c r="BR39" s="2" t="s">
        <v>3744</v>
      </c>
      <c r="BT39" s="56">
        <v>44575</v>
      </c>
      <c r="BU39" s="2">
        <v>1</v>
      </c>
      <c r="BV39" s="2">
        <v>2</v>
      </c>
      <c r="BW39" s="2" t="s">
        <v>3785</v>
      </c>
      <c r="BY39" s="2" t="s">
        <v>3785</v>
      </c>
      <c r="CA39" s="2" t="s">
        <v>3798</v>
      </c>
      <c r="CB39" s="56">
        <v>44733</v>
      </c>
      <c r="CQ39" s="2" t="s">
        <v>7830</v>
      </c>
      <c r="CR39" s="2" t="s">
        <v>7831</v>
      </c>
    </row>
    <row r="40" spans="1:96">
      <c r="A40" s="2">
        <v>29</v>
      </c>
      <c r="B40" s="2" t="s">
        <v>7043</v>
      </c>
      <c r="C40" s="60" t="s">
        <v>7044</v>
      </c>
      <c r="D40" s="60" t="s">
        <v>7692</v>
      </c>
      <c r="E40" s="56">
        <v>44575</v>
      </c>
      <c r="F40" s="2" t="s">
        <v>3715</v>
      </c>
      <c r="G40" s="2" t="s">
        <v>3763</v>
      </c>
      <c r="H40" s="2" t="s">
        <v>3785</v>
      </c>
      <c r="J40" s="2" t="s">
        <v>7750</v>
      </c>
      <c r="K40" s="2" t="s">
        <v>3892</v>
      </c>
      <c r="L40" s="2" t="s">
        <v>3993</v>
      </c>
      <c r="M40" s="2" t="s">
        <v>1193</v>
      </c>
      <c r="N40" s="2" t="s">
        <v>698</v>
      </c>
      <c r="O40" s="2" t="s">
        <v>943</v>
      </c>
      <c r="P40" s="2" t="s">
        <v>927</v>
      </c>
      <c r="Q40" s="2" t="s">
        <v>3785</v>
      </c>
      <c r="R40" s="2" t="s">
        <v>447</v>
      </c>
      <c r="S40" s="2" t="s">
        <v>3785</v>
      </c>
      <c r="T40" s="2" t="s">
        <v>3785</v>
      </c>
      <c r="U40" s="2" t="s">
        <v>3785</v>
      </c>
      <c r="V40" s="2" t="s">
        <v>3785</v>
      </c>
      <c r="W40" s="2" t="s">
        <v>3785</v>
      </c>
      <c r="X40" s="2" t="s">
        <v>3785</v>
      </c>
      <c r="Y40" s="2" t="s">
        <v>3785</v>
      </c>
      <c r="AA40" s="2" t="s">
        <v>3785</v>
      </c>
      <c r="AR40" s="2" t="s">
        <v>447</v>
      </c>
      <c r="AS40" s="2" t="s">
        <v>447</v>
      </c>
      <c r="AT40" s="2" t="s">
        <v>3785</v>
      </c>
      <c r="AU40" s="2" t="s">
        <v>447</v>
      </c>
      <c r="AV40" s="2" t="s">
        <v>3785</v>
      </c>
      <c r="AW40" s="2" t="s">
        <v>3785</v>
      </c>
      <c r="AX40" s="2" t="s">
        <v>3785</v>
      </c>
      <c r="AY40" s="2" t="s">
        <v>3785</v>
      </c>
      <c r="AZ40" s="2" t="s">
        <v>447</v>
      </c>
      <c r="BA40" s="2" t="s">
        <v>7832</v>
      </c>
      <c r="BB40" s="2" t="s">
        <v>447</v>
      </c>
      <c r="BC40" s="2" t="s">
        <v>447</v>
      </c>
      <c r="BD40" s="2" t="s">
        <v>447</v>
      </c>
      <c r="BE40" s="2" t="s">
        <v>447</v>
      </c>
      <c r="BF40" s="2" t="s">
        <v>3785</v>
      </c>
      <c r="BI40" s="2" t="s">
        <v>3785</v>
      </c>
      <c r="BK40" s="287"/>
      <c r="BL40" s="56">
        <v>44573</v>
      </c>
      <c r="BM40" s="2" t="s">
        <v>447</v>
      </c>
      <c r="BN40" s="2" t="s">
        <v>7833</v>
      </c>
      <c r="BP40" s="2" t="s">
        <v>3785</v>
      </c>
      <c r="BR40" s="2" t="s">
        <v>3744</v>
      </c>
      <c r="BT40" s="56">
        <v>44575</v>
      </c>
      <c r="BU40" s="2">
        <v>1</v>
      </c>
      <c r="BV40" s="2">
        <v>2</v>
      </c>
      <c r="BW40" s="2" t="s">
        <v>3785</v>
      </c>
      <c r="BY40" s="2" t="s">
        <v>3785</v>
      </c>
      <c r="CA40" s="2" t="s">
        <v>3798</v>
      </c>
      <c r="CB40" s="56">
        <v>44734</v>
      </c>
      <c r="CQ40" s="2" t="s">
        <v>7834</v>
      </c>
      <c r="CR40" s="2" t="s">
        <v>7835</v>
      </c>
    </row>
    <row r="41" spans="1:96">
      <c r="A41" s="2">
        <v>30</v>
      </c>
      <c r="B41" s="2" t="s">
        <v>7043</v>
      </c>
      <c r="C41" s="60" t="s">
        <v>7044</v>
      </c>
      <c r="D41" s="60" t="s">
        <v>7836</v>
      </c>
      <c r="E41" s="56">
        <v>44575</v>
      </c>
      <c r="F41" s="2" t="s">
        <v>3715</v>
      </c>
      <c r="G41" s="2" t="s">
        <v>3763</v>
      </c>
      <c r="H41" s="2" t="s">
        <v>3785</v>
      </c>
      <c r="J41" s="2" t="s">
        <v>7750</v>
      </c>
      <c r="K41" s="2" t="s">
        <v>3967</v>
      </c>
      <c r="L41" s="2" t="s">
        <v>3819</v>
      </c>
      <c r="M41" s="2" t="s">
        <v>1193</v>
      </c>
      <c r="N41" s="2" t="s">
        <v>698</v>
      </c>
      <c r="O41" s="2" t="s">
        <v>943</v>
      </c>
      <c r="P41" s="2" t="s">
        <v>927</v>
      </c>
      <c r="Q41" s="2" t="s">
        <v>3785</v>
      </c>
      <c r="R41" s="2" t="s">
        <v>447</v>
      </c>
      <c r="S41" s="2" t="s">
        <v>3785</v>
      </c>
      <c r="T41" s="2" t="s">
        <v>3785</v>
      </c>
      <c r="U41" s="2" t="s">
        <v>3785</v>
      </c>
      <c r="V41" s="2" t="s">
        <v>3785</v>
      </c>
      <c r="W41" s="2" t="s">
        <v>3785</v>
      </c>
      <c r="X41" s="2" t="s">
        <v>3785</v>
      </c>
      <c r="Y41" s="2" t="s">
        <v>3785</v>
      </c>
      <c r="AA41" s="2" t="s">
        <v>3785</v>
      </c>
      <c r="AR41" s="2" t="s">
        <v>447</v>
      </c>
      <c r="AS41" s="2" t="s">
        <v>447</v>
      </c>
      <c r="AT41" s="2" t="s">
        <v>447</v>
      </c>
      <c r="AU41" s="2" t="s">
        <v>447</v>
      </c>
      <c r="AV41" s="2" t="s">
        <v>3785</v>
      </c>
      <c r="AW41" s="2" t="s">
        <v>3785</v>
      </c>
      <c r="AX41" s="2" t="s">
        <v>3785</v>
      </c>
      <c r="AY41" s="2" t="s">
        <v>3785</v>
      </c>
      <c r="AZ41" s="2" t="s">
        <v>3785</v>
      </c>
      <c r="BB41" s="2" t="s">
        <v>447</v>
      </c>
      <c r="BC41" s="2" t="s">
        <v>447</v>
      </c>
      <c r="BD41" s="2" t="s">
        <v>447</v>
      </c>
      <c r="BE41" s="2" t="s">
        <v>447</v>
      </c>
      <c r="BF41" s="2" t="s">
        <v>3785</v>
      </c>
      <c r="BI41" s="2" t="s">
        <v>3785</v>
      </c>
      <c r="BK41" s="287"/>
      <c r="BL41" s="56">
        <v>44574</v>
      </c>
      <c r="BM41" s="2" t="s">
        <v>447</v>
      </c>
      <c r="BN41" s="2" t="s">
        <v>7837</v>
      </c>
      <c r="BP41" s="2" t="s">
        <v>3785</v>
      </c>
      <c r="BR41" s="2" t="s">
        <v>3744</v>
      </c>
      <c r="BT41" s="56">
        <v>44578</v>
      </c>
      <c r="BU41" s="2">
        <v>1</v>
      </c>
      <c r="BV41" s="2">
        <v>6</v>
      </c>
      <c r="BW41" s="2" t="s">
        <v>3785</v>
      </c>
      <c r="BY41" s="2" t="s">
        <v>3785</v>
      </c>
      <c r="CA41" s="2" t="s">
        <v>487</v>
      </c>
      <c r="CC41" s="2" t="s">
        <v>7758</v>
      </c>
      <c r="CD41" s="2" t="s">
        <v>3754</v>
      </c>
      <c r="CF41" s="56">
        <v>44622</v>
      </c>
      <c r="CG41" s="2">
        <v>30000</v>
      </c>
      <c r="CQ41" s="2" t="s">
        <v>7838</v>
      </c>
      <c r="CR41" s="2" t="s">
        <v>7839</v>
      </c>
    </row>
    <row r="42" spans="1:96">
      <c r="A42" s="2">
        <v>31</v>
      </c>
      <c r="B42" s="2" t="s">
        <v>7043</v>
      </c>
      <c r="C42" s="60" t="s">
        <v>7044</v>
      </c>
      <c r="D42" s="60" t="s">
        <v>7840</v>
      </c>
      <c r="E42" s="56">
        <v>44579</v>
      </c>
      <c r="F42" s="2" t="s">
        <v>3715</v>
      </c>
      <c r="G42" s="2" t="s">
        <v>3763</v>
      </c>
      <c r="H42" s="2" t="s">
        <v>3785</v>
      </c>
      <c r="J42" s="2" t="s">
        <v>7750</v>
      </c>
      <c r="K42" s="2" t="s">
        <v>3938</v>
      </c>
      <c r="L42" s="2" t="s">
        <v>3965</v>
      </c>
      <c r="M42" s="2" t="s">
        <v>1193</v>
      </c>
      <c r="N42" s="2" t="s">
        <v>698</v>
      </c>
      <c r="O42" s="2" t="s">
        <v>943</v>
      </c>
      <c r="P42" s="2" t="s">
        <v>927</v>
      </c>
      <c r="Q42" s="2" t="s">
        <v>3785</v>
      </c>
      <c r="R42" s="2" t="s">
        <v>447</v>
      </c>
      <c r="S42" s="2" t="s">
        <v>3785</v>
      </c>
      <c r="T42" s="2" t="s">
        <v>3785</v>
      </c>
      <c r="U42" s="2" t="s">
        <v>3785</v>
      </c>
      <c r="V42" s="2" t="s">
        <v>3785</v>
      </c>
      <c r="W42" s="2" t="s">
        <v>3785</v>
      </c>
      <c r="X42" s="2" t="s">
        <v>3785</v>
      </c>
      <c r="Y42" s="2" t="s">
        <v>3785</v>
      </c>
      <c r="AA42" s="2" t="s">
        <v>3785</v>
      </c>
      <c r="AR42" s="2" t="s">
        <v>447</v>
      </c>
      <c r="AS42" s="2" t="s">
        <v>447</v>
      </c>
      <c r="AT42" s="2" t="s">
        <v>3785</v>
      </c>
      <c r="AU42" s="2" t="s">
        <v>447</v>
      </c>
      <c r="AV42" s="2" t="s">
        <v>3785</v>
      </c>
      <c r="AW42" s="2" t="s">
        <v>3785</v>
      </c>
      <c r="AX42" s="2" t="s">
        <v>3785</v>
      </c>
      <c r="AY42" s="2" t="s">
        <v>447</v>
      </c>
      <c r="AZ42" s="2" t="s">
        <v>3785</v>
      </c>
      <c r="BB42" s="2" t="s">
        <v>447</v>
      </c>
      <c r="BC42" s="2" t="s">
        <v>447</v>
      </c>
      <c r="BD42" s="2" t="s">
        <v>447</v>
      </c>
      <c r="BE42" s="2" t="s">
        <v>447</v>
      </c>
      <c r="BF42" s="2" t="s">
        <v>3785</v>
      </c>
      <c r="BI42" s="2" t="s">
        <v>3785</v>
      </c>
      <c r="BK42" s="287"/>
      <c r="BL42" s="56">
        <v>44575</v>
      </c>
      <c r="BM42" s="2" t="s">
        <v>447</v>
      </c>
      <c r="BN42" s="2" t="s">
        <v>7841</v>
      </c>
      <c r="BP42" s="2" t="s">
        <v>3785</v>
      </c>
      <c r="BR42" s="2" t="s">
        <v>3744</v>
      </c>
      <c r="BT42" s="56">
        <v>44579</v>
      </c>
      <c r="BU42" s="2">
        <v>1</v>
      </c>
      <c r="BV42" s="2">
        <v>1</v>
      </c>
      <c r="BW42" s="2" t="s">
        <v>3785</v>
      </c>
      <c r="BY42" s="2" t="s">
        <v>3785</v>
      </c>
      <c r="CA42" s="2" t="s">
        <v>3798</v>
      </c>
      <c r="CB42" s="56">
        <v>44631</v>
      </c>
      <c r="CQ42" s="2" t="s">
        <v>7842</v>
      </c>
      <c r="CR42" s="2" t="s">
        <v>7843</v>
      </c>
    </row>
    <row r="43" spans="1:96">
      <c r="A43" s="2">
        <v>32</v>
      </c>
      <c r="B43" s="2" t="s">
        <v>7043</v>
      </c>
      <c r="C43" s="60" t="s">
        <v>7044</v>
      </c>
      <c r="D43" s="60" t="s">
        <v>7844</v>
      </c>
      <c r="E43" s="56">
        <v>44579</v>
      </c>
      <c r="F43" s="2" t="s">
        <v>3715</v>
      </c>
      <c r="G43" s="2" t="s">
        <v>3763</v>
      </c>
      <c r="H43" s="2" t="s">
        <v>3785</v>
      </c>
      <c r="J43" s="2" t="s">
        <v>7750</v>
      </c>
      <c r="K43" s="2" t="s">
        <v>3926</v>
      </c>
      <c r="L43" s="2" t="s">
        <v>3815</v>
      </c>
      <c r="M43" s="2" t="s">
        <v>1193</v>
      </c>
      <c r="N43" s="2" t="s">
        <v>698</v>
      </c>
      <c r="O43" s="2" t="s">
        <v>943</v>
      </c>
      <c r="P43" s="2" t="s">
        <v>927</v>
      </c>
      <c r="Q43" s="2" t="s">
        <v>3785</v>
      </c>
      <c r="R43" s="2" t="s">
        <v>447</v>
      </c>
      <c r="S43" s="2" t="s">
        <v>3785</v>
      </c>
      <c r="T43" s="2" t="s">
        <v>3785</v>
      </c>
      <c r="U43" s="2" t="s">
        <v>3785</v>
      </c>
      <c r="V43" s="2" t="s">
        <v>3785</v>
      </c>
      <c r="W43" s="2" t="s">
        <v>3785</v>
      </c>
      <c r="X43" s="2" t="s">
        <v>3785</v>
      </c>
      <c r="Y43" s="2" t="s">
        <v>3785</v>
      </c>
      <c r="AA43" s="2" t="s">
        <v>3785</v>
      </c>
      <c r="AR43" s="2" t="s">
        <v>447</v>
      </c>
      <c r="AS43" s="2" t="s">
        <v>447</v>
      </c>
      <c r="AT43" s="2" t="s">
        <v>447</v>
      </c>
      <c r="AU43" s="2" t="s">
        <v>447</v>
      </c>
      <c r="AV43" s="2" t="s">
        <v>3785</v>
      </c>
      <c r="AW43" s="2" t="s">
        <v>3785</v>
      </c>
      <c r="AX43" s="2" t="s">
        <v>3785</v>
      </c>
      <c r="AY43" s="2" t="s">
        <v>447</v>
      </c>
      <c r="AZ43" s="2" t="s">
        <v>3785</v>
      </c>
      <c r="BB43" s="2" t="s">
        <v>447</v>
      </c>
      <c r="BC43" s="2" t="s">
        <v>447</v>
      </c>
      <c r="BD43" s="2" t="s">
        <v>447</v>
      </c>
      <c r="BE43" s="2" t="s">
        <v>447</v>
      </c>
      <c r="BF43" s="2" t="s">
        <v>3785</v>
      </c>
      <c r="BI43" s="2" t="s">
        <v>3785</v>
      </c>
      <c r="BK43" s="287"/>
      <c r="BL43" s="56">
        <v>44575</v>
      </c>
      <c r="BM43" s="2" t="s">
        <v>447</v>
      </c>
      <c r="BN43" s="2" t="s">
        <v>7845</v>
      </c>
      <c r="BP43" s="2" t="s">
        <v>3785</v>
      </c>
      <c r="BR43" s="2" t="s">
        <v>3744</v>
      </c>
      <c r="BT43" s="56">
        <v>44579</v>
      </c>
      <c r="BU43" s="2">
        <v>1</v>
      </c>
      <c r="BV43" s="2">
        <v>1</v>
      </c>
      <c r="BW43" s="2" t="s">
        <v>3785</v>
      </c>
      <c r="BY43" s="2" t="s">
        <v>3785</v>
      </c>
      <c r="CA43" s="2" t="s">
        <v>3798</v>
      </c>
      <c r="CB43" s="56">
        <v>44833</v>
      </c>
      <c r="CR43" s="2" t="s">
        <v>7846</v>
      </c>
    </row>
    <row r="44" spans="1:96">
      <c r="A44" s="2">
        <v>33</v>
      </c>
      <c r="B44" s="2" t="s">
        <v>7043</v>
      </c>
      <c r="C44" s="60" t="s">
        <v>7044</v>
      </c>
      <c r="D44" s="60" t="s">
        <v>7847</v>
      </c>
      <c r="E44" s="56">
        <v>44579</v>
      </c>
      <c r="F44" s="2" t="s">
        <v>3715</v>
      </c>
      <c r="G44" s="2" t="s">
        <v>3763</v>
      </c>
      <c r="H44" s="2" t="s">
        <v>3785</v>
      </c>
      <c r="J44" s="2" t="s">
        <v>7750</v>
      </c>
      <c r="K44" s="2" t="s">
        <v>4010</v>
      </c>
      <c r="L44" s="2" t="s">
        <v>3824</v>
      </c>
      <c r="M44" s="2" t="s">
        <v>1193</v>
      </c>
      <c r="N44" s="2" t="s">
        <v>698</v>
      </c>
      <c r="O44" s="2" t="s">
        <v>943</v>
      </c>
      <c r="P44" s="2" t="s">
        <v>927</v>
      </c>
      <c r="Q44" s="2" t="s">
        <v>3785</v>
      </c>
      <c r="R44" s="2" t="s">
        <v>447</v>
      </c>
      <c r="S44" s="2" t="s">
        <v>3785</v>
      </c>
      <c r="T44" s="2" t="s">
        <v>3785</v>
      </c>
      <c r="U44" s="2" t="s">
        <v>3785</v>
      </c>
      <c r="V44" s="2" t="s">
        <v>3785</v>
      </c>
      <c r="W44" s="2" t="s">
        <v>3785</v>
      </c>
      <c r="X44" s="2" t="s">
        <v>3785</v>
      </c>
      <c r="Y44" s="2" t="s">
        <v>3785</v>
      </c>
      <c r="AA44" s="2" t="s">
        <v>3785</v>
      </c>
      <c r="AR44" s="2" t="s">
        <v>447</v>
      </c>
      <c r="AS44" s="2" t="s">
        <v>447</v>
      </c>
      <c r="AT44" s="2" t="s">
        <v>447</v>
      </c>
      <c r="AU44" s="2" t="s">
        <v>447</v>
      </c>
      <c r="AV44" s="2" t="s">
        <v>3785</v>
      </c>
      <c r="AW44" s="2" t="s">
        <v>3785</v>
      </c>
      <c r="AX44" s="2" t="s">
        <v>3785</v>
      </c>
      <c r="AY44" s="2" t="s">
        <v>447</v>
      </c>
      <c r="AZ44" s="2" t="s">
        <v>3785</v>
      </c>
      <c r="BB44" s="2" t="s">
        <v>447</v>
      </c>
      <c r="BC44" s="2" t="s">
        <v>447</v>
      </c>
      <c r="BD44" s="2" t="s">
        <v>447</v>
      </c>
      <c r="BE44" s="2" t="s">
        <v>447</v>
      </c>
      <c r="BF44" s="2" t="s">
        <v>3785</v>
      </c>
      <c r="BI44" s="2" t="s">
        <v>3785</v>
      </c>
      <c r="BK44" s="287"/>
      <c r="BL44" s="56">
        <v>44575</v>
      </c>
      <c r="BM44" s="2" t="s">
        <v>447</v>
      </c>
      <c r="BN44" s="2" t="s">
        <v>7848</v>
      </c>
      <c r="BP44" s="2" t="s">
        <v>3785</v>
      </c>
      <c r="BR44" s="2" t="s">
        <v>3744</v>
      </c>
      <c r="BT44" s="56">
        <v>44579</v>
      </c>
      <c r="BU44" s="2">
        <v>1</v>
      </c>
      <c r="BV44" s="2">
        <v>2</v>
      </c>
      <c r="BW44" s="2" t="s">
        <v>3785</v>
      </c>
      <c r="BY44" s="2" t="s">
        <v>3785</v>
      </c>
      <c r="CA44" s="2" t="s">
        <v>3798</v>
      </c>
      <c r="CB44" s="56">
        <v>44833</v>
      </c>
      <c r="CR44" s="2" t="s">
        <v>7849</v>
      </c>
    </row>
    <row r="45" spans="1:96">
      <c r="A45" s="2">
        <v>34</v>
      </c>
      <c r="B45" s="2" t="s">
        <v>7043</v>
      </c>
      <c r="C45" s="60" t="s">
        <v>7044</v>
      </c>
      <c r="D45" s="60" t="s">
        <v>7850</v>
      </c>
      <c r="E45" s="56">
        <v>44579</v>
      </c>
      <c r="F45" s="2" t="s">
        <v>3715</v>
      </c>
      <c r="G45" s="2" t="s">
        <v>3763</v>
      </c>
      <c r="H45" s="2" t="s">
        <v>3785</v>
      </c>
      <c r="J45" s="2" t="s">
        <v>7750</v>
      </c>
      <c r="K45" s="2" t="s">
        <v>3967</v>
      </c>
      <c r="L45" s="2" t="s">
        <v>3773</v>
      </c>
      <c r="M45" s="2" t="s">
        <v>1193</v>
      </c>
      <c r="N45" s="2" t="s">
        <v>698</v>
      </c>
      <c r="O45" s="2" t="s">
        <v>943</v>
      </c>
      <c r="P45" s="2" t="s">
        <v>927</v>
      </c>
      <c r="Q45" s="2" t="s">
        <v>3785</v>
      </c>
      <c r="R45" s="2" t="s">
        <v>447</v>
      </c>
      <c r="S45" s="2" t="s">
        <v>3785</v>
      </c>
      <c r="T45" s="2" t="s">
        <v>3785</v>
      </c>
      <c r="U45" s="2" t="s">
        <v>3785</v>
      </c>
      <c r="V45" s="2" t="s">
        <v>3785</v>
      </c>
      <c r="W45" s="2" t="s">
        <v>3785</v>
      </c>
      <c r="X45" s="2" t="s">
        <v>3785</v>
      </c>
      <c r="Y45" s="2" t="s">
        <v>3785</v>
      </c>
      <c r="AA45" s="2" t="s">
        <v>3785</v>
      </c>
      <c r="AR45" s="2" t="s">
        <v>447</v>
      </c>
      <c r="AS45" s="2" t="s">
        <v>447</v>
      </c>
      <c r="AT45" s="2" t="s">
        <v>3785</v>
      </c>
      <c r="AU45" s="2" t="s">
        <v>447</v>
      </c>
      <c r="AV45" s="2" t="s">
        <v>3785</v>
      </c>
      <c r="AW45" s="2" t="s">
        <v>3785</v>
      </c>
      <c r="AX45" s="2" t="s">
        <v>3785</v>
      </c>
      <c r="AY45" s="2" t="s">
        <v>447</v>
      </c>
      <c r="AZ45" s="2" t="s">
        <v>3785</v>
      </c>
      <c r="BB45" s="2" t="s">
        <v>447</v>
      </c>
      <c r="BC45" s="2" t="s">
        <v>447</v>
      </c>
      <c r="BD45" s="2" t="s">
        <v>447</v>
      </c>
      <c r="BE45" s="2" t="s">
        <v>447</v>
      </c>
      <c r="BF45" s="2" t="s">
        <v>3785</v>
      </c>
      <c r="BI45" s="2" t="s">
        <v>3785</v>
      </c>
      <c r="BK45" s="287"/>
      <c r="BL45" s="56">
        <v>44579</v>
      </c>
      <c r="BM45" s="2" t="s">
        <v>447</v>
      </c>
      <c r="BN45" s="2" t="s">
        <v>7851</v>
      </c>
      <c r="BP45" s="2" t="s">
        <v>3785</v>
      </c>
      <c r="BR45" s="2" t="s">
        <v>3744</v>
      </c>
      <c r="BT45" s="56">
        <v>44579</v>
      </c>
      <c r="BU45" s="2">
        <v>1</v>
      </c>
      <c r="BV45" s="2">
        <v>3</v>
      </c>
      <c r="BW45" s="2" t="s">
        <v>3785</v>
      </c>
      <c r="BY45" s="2" t="s">
        <v>3785</v>
      </c>
      <c r="CA45" s="2" t="s">
        <v>3798</v>
      </c>
      <c r="CB45" s="56">
        <v>44799</v>
      </c>
      <c r="CQ45" s="2" t="s">
        <v>7852</v>
      </c>
      <c r="CR45" s="2" t="s">
        <v>7853</v>
      </c>
    </row>
    <row r="46" spans="1:96">
      <c r="A46" s="2">
        <v>35</v>
      </c>
      <c r="B46" s="2" t="s">
        <v>7043</v>
      </c>
      <c r="C46" s="60" t="s">
        <v>7044</v>
      </c>
      <c r="D46" s="60" t="s">
        <v>7202</v>
      </c>
      <c r="E46" s="56">
        <v>44580</v>
      </c>
      <c r="F46" s="2" t="s">
        <v>3715</v>
      </c>
      <c r="G46" s="2" t="s">
        <v>3763</v>
      </c>
      <c r="H46" s="2" t="s">
        <v>3785</v>
      </c>
      <c r="J46" s="2" t="s">
        <v>7750</v>
      </c>
      <c r="K46" s="2" t="s">
        <v>3912</v>
      </c>
      <c r="L46" s="2" t="s">
        <v>3934</v>
      </c>
      <c r="M46" s="2" t="s">
        <v>1193</v>
      </c>
      <c r="N46" s="2" t="s">
        <v>698</v>
      </c>
      <c r="O46" s="2" t="s">
        <v>943</v>
      </c>
      <c r="P46" s="2" t="s">
        <v>927</v>
      </c>
      <c r="Q46" s="2" t="s">
        <v>3785</v>
      </c>
      <c r="R46" s="2" t="s">
        <v>447</v>
      </c>
      <c r="S46" s="2" t="s">
        <v>3785</v>
      </c>
      <c r="T46" s="2" t="s">
        <v>3785</v>
      </c>
      <c r="U46" s="2" t="s">
        <v>3785</v>
      </c>
      <c r="V46" s="2" t="s">
        <v>3785</v>
      </c>
      <c r="W46" s="2" t="s">
        <v>3785</v>
      </c>
      <c r="X46" s="2" t="s">
        <v>3785</v>
      </c>
      <c r="Y46" s="2" t="s">
        <v>3785</v>
      </c>
      <c r="AA46" s="2" t="s">
        <v>447</v>
      </c>
      <c r="AB46" s="2" t="s">
        <v>3785</v>
      </c>
      <c r="AC46" s="2" t="s">
        <v>3785</v>
      </c>
      <c r="AD46" s="2" t="s">
        <v>3785</v>
      </c>
      <c r="AE46" s="2" t="s">
        <v>3785</v>
      </c>
      <c r="AF46" s="2" t="s">
        <v>3785</v>
      </c>
      <c r="AG46" s="2" t="s">
        <v>3785</v>
      </c>
      <c r="AH46" s="2" t="s">
        <v>3785</v>
      </c>
      <c r="AI46" s="2" t="s">
        <v>3785</v>
      </c>
      <c r="AJ46" s="2" t="s">
        <v>3785</v>
      </c>
      <c r="AK46" s="2" t="s">
        <v>3785</v>
      </c>
      <c r="AM46" s="2" t="s">
        <v>3785</v>
      </c>
      <c r="AN46" s="2" t="s">
        <v>3785</v>
      </c>
      <c r="AO46" s="2" t="s">
        <v>3785</v>
      </c>
      <c r="AP46" s="2" t="s">
        <v>3785</v>
      </c>
      <c r="AQ46" s="2" t="s">
        <v>3785</v>
      </c>
      <c r="AR46" s="2" t="s">
        <v>447</v>
      </c>
      <c r="AS46" s="2" t="s">
        <v>447</v>
      </c>
      <c r="AT46" s="2" t="s">
        <v>3785</v>
      </c>
      <c r="AU46" s="2" t="s">
        <v>447</v>
      </c>
      <c r="AV46" s="2" t="s">
        <v>3785</v>
      </c>
      <c r="AW46" s="2" t="s">
        <v>3785</v>
      </c>
      <c r="AX46" s="2" t="s">
        <v>3785</v>
      </c>
      <c r="AY46" s="2" t="s">
        <v>447</v>
      </c>
      <c r="AZ46" s="2" t="s">
        <v>447</v>
      </c>
      <c r="BA46" s="2" t="s">
        <v>7854</v>
      </c>
      <c r="BB46" s="2" t="s">
        <v>447</v>
      </c>
      <c r="BC46" s="2" t="s">
        <v>447</v>
      </c>
      <c r="BD46" s="2" t="s">
        <v>447</v>
      </c>
      <c r="BE46" s="2" t="s">
        <v>447</v>
      </c>
      <c r="BF46" s="2" t="s">
        <v>3785</v>
      </c>
      <c r="BI46" s="2" t="s">
        <v>3785</v>
      </c>
      <c r="BK46" s="287"/>
      <c r="BL46" s="56">
        <v>44579</v>
      </c>
      <c r="BM46" s="2" t="s">
        <v>447</v>
      </c>
      <c r="BN46" s="2" t="s">
        <v>7855</v>
      </c>
      <c r="BP46" s="2" t="s">
        <v>447</v>
      </c>
      <c r="BR46" s="2" t="s">
        <v>3744</v>
      </c>
      <c r="BT46" s="56">
        <v>44609</v>
      </c>
      <c r="BU46" s="2">
        <v>1</v>
      </c>
      <c r="BV46" s="2">
        <v>2</v>
      </c>
      <c r="BW46" s="2" t="s">
        <v>3785</v>
      </c>
      <c r="BY46" s="2" t="s">
        <v>3785</v>
      </c>
      <c r="CA46" s="2" t="s">
        <v>3798</v>
      </c>
      <c r="CB46" s="56">
        <v>44742</v>
      </c>
      <c r="CR46" s="2" t="s">
        <v>7856</v>
      </c>
    </row>
    <row r="47" spans="1:96">
      <c r="A47" s="2">
        <v>36</v>
      </c>
      <c r="B47" s="2" t="s">
        <v>7043</v>
      </c>
      <c r="C47" s="60" t="s">
        <v>7044</v>
      </c>
      <c r="D47" s="60" t="s">
        <v>7173</v>
      </c>
      <c r="E47" s="56">
        <v>44580</v>
      </c>
      <c r="F47" s="2" t="s">
        <v>3715</v>
      </c>
      <c r="G47" s="2" t="s">
        <v>3763</v>
      </c>
      <c r="H47" s="2" t="s">
        <v>3785</v>
      </c>
      <c r="J47" s="2" t="s">
        <v>7750</v>
      </c>
      <c r="K47" s="2" t="s">
        <v>4010</v>
      </c>
      <c r="L47" s="2" t="s">
        <v>3824</v>
      </c>
      <c r="M47" s="2" t="s">
        <v>1193</v>
      </c>
      <c r="N47" s="2" t="s">
        <v>698</v>
      </c>
      <c r="O47" s="2" t="s">
        <v>943</v>
      </c>
      <c r="P47" s="2" t="s">
        <v>927</v>
      </c>
      <c r="Q47" s="2" t="s">
        <v>447</v>
      </c>
      <c r="R47" s="2" t="s">
        <v>447</v>
      </c>
      <c r="S47" s="2" t="s">
        <v>3785</v>
      </c>
      <c r="T47" s="2" t="s">
        <v>3785</v>
      </c>
      <c r="U47" s="2" t="s">
        <v>3785</v>
      </c>
      <c r="V47" s="2" t="s">
        <v>3785</v>
      </c>
      <c r="W47" s="2" t="s">
        <v>3785</v>
      </c>
      <c r="X47" s="2" t="s">
        <v>3785</v>
      </c>
      <c r="Y47" s="2" t="s">
        <v>3785</v>
      </c>
      <c r="AA47" s="2" t="s">
        <v>447</v>
      </c>
      <c r="AB47" s="2" t="s">
        <v>3785</v>
      </c>
      <c r="AC47" s="2" t="s">
        <v>3785</v>
      </c>
      <c r="AD47" s="2" t="s">
        <v>3785</v>
      </c>
      <c r="AE47" s="2" t="s">
        <v>3785</v>
      </c>
      <c r="AF47" s="2" t="s">
        <v>447</v>
      </c>
      <c r="AG47" s="2" t="s">
        <v>3785</v>
      </c>
      <c r="AH47" s="2" t="s">
        <v>3785</v>
      </c>
      <c r="AI47" s="2" t="s">
        <v>3785</v>
      </c>
      <c r="AJ47" s="2" t="s">
        <v>3785</v>
      </c>
      <c r="AK47" s="2" t="s">
        <v>3785</v>
      </c>
      <c r="AM47" s="2" t="s">
        <v>3785</v>
      </c>
      <c r="AN47" s="2" t="s">
        <v>3785</v>
      </c>
      <c r="AO47" s="2" t="s">
        <v>3785</v>
      </c>
      <c r="AP47" s="2" t="s">
        <v>3785</v>
      </c>
      <c r="AQ47" s="2" t="s">
        <v>3785</v>
      </c>
      <c r="AR47" s="2" t="s">
        <v>447</v>
      </c>
      <c r="AS47" s="2" t="s">
        <v>3785</v>
      </c>
      <c r="AT47" s="2" t="s">
        <v>447</v>
      </c>
      <c r="AU47" s="2" t="s">
        <v>447</v>
      </c>
      <c r="AV47" s="2" t="s">
        <v>3785</v>
      </c>
      <c r="AW47" s="2" t="s">
        <v>3785</v>
      </c>
      <c r="AX47" s="2" t="s">
        <v>3785</v>
      </c>
      <c r="AY47" s="2" t="s">
        <v>447</v>
      </c>
      <c r="AZ47" s="2" t="s">
        <v>3785</v>
      </c>
      <c r="BB47" s="2" t="s">
        <v>447</v>
      </c>
      <c r="BC47" s="2" t="s">
        <v>447</v>
      </c>
      <c r="BD47" s="2" t="s">
        <v>447</v>
      </c>
      <c r="BE47" s="2" t="s">
        <v>447</v>
      </c>
      <c r="BF47" s="2" t="s">
        <v>3785</v>
      </c>
      <c r="BI47" s="2" t="s">
        <v>3785</v>
      </c>
      <c r="BK47" s="287"/>
      <c r="BL47" s="56">
        <v>44579</v>
      </c>
      <c r="BM47" s="2" t="s">
        <v>3785</v>
      </c>
      <c r="BO47" s="2" t="s">
        <v>447</v>
      </c>
      <c r="BP47" s="2" t="s">
        <v>3785</v>
      </c>
      <c r="BR47" s="2" t="s">
        <v>3744</v>
      </c>
      <c r="BT47" s="56">
        <v>44580</v>
      </c>
      <c r="BU47" s="2">
        <v>1</v>
      </c>
      <c r="BV47" s="2">
        <v>2</v>
      </c>
      <c r="BW47" s="2" t="s">
        <v>3785</v>
      </c>
      <c r="BY47" s="2" t="s">
        <v>3785</v>
      </c>
      <c r="CA47" s="2" t="s">
        <v>487</v>
      </c>
      <c r="CC47" s="2" t="s">
        <v>7758</v>
      </c>
      <c r="CD47" s="2" t="s">
        <v>3754</v>
      </c>
      <c r="CF47" s="56">
        <v>44706</v>
      </c>
      <c r="CG47" s="2">
        <v>4000</v>
      </c>
      <c r="CR47" s="2" t="s">
        <v>7857</v>
      </c>
    </row>
    <row r="48" spans="1:96">
      <c r="A48" s="2">
        <v>37</v>
      </c>
      <c r="B48" s="2" t="s">
        <v>7043</v>
      </c>
      <c r="C48" s="60" t="s">
        <v>7044</v>
      </c>
      <c r="D48" s="60" t="s">
        <v>7137</v>
      </c>
      <c r="E48" s="56">
        <v>44600</v>
      </c>
      <c r="F48" s="2" t="s">
        <v>3715</v>
      </c>
      <c r="G48" s="2" t="s">
        <v>3763</v>
      </c>
      <c r="H48" s="2" t="s">
        <v>3785</v>
      </c>
      <c r="J48" s="2" t="s">
        <v>7750</v>
      </c>
      <c r="K48" s="2" t="s">
        <v>3959</v>
      </c>
      <c r="L48" s="2" t="s">
        <v>3886</v>
      </c>
      <c r="M48" s="2" t="s">
        <v>1193</v>
      </c>
      <c r="N48" s="2" t="s">
        <v>698</v>
      </c>
      <c r="O48" s="2" t="s">
        <v>943</v>
      </c>
      <c r="P48" s="2" t="s">
        <v>927</v>
      </c>
      <c r="Q48" s="2" t="s">
        <v>3785</v>
      </c>
      <c r="R48" s="2" t="s">
        <v>447</v>
      </c>
      <c r="S48" s="2" t="s">
        <v>3785</v>
      </c>
      <c r="T48" s="2" t="s">
        <v>3785</v>
      </c>
      <c r="U48" s="2" t="s">
        <v>3785</v>
      </c>
      <c r="V48" s="2" t="s">
        <v>3785</v>
      </c>
      <c r="W48" s="2" t="s">
        <v>3785</v>
      </c>
      <c r="X48" s="2" t="s">
        <v>447</v>
      </c>
      <c r="Y48" s="2" t="s">
        <v>3785</v>
      </c>
      <c r="AA48" s="2" t="s">
        <v>3785</v>
      </c>
      <c r="AR48" s="2" t="s">
        <v>447</v>
      </c>
      <c r="AS48" s="2" t="s">
        <v>447</v>
      </c>
      <c r="AT48" s="2" t="s">
        <v>447</v>
      </c>
      <c r="AU48" s="2" t="s">
        <v>447</v>
      </c>
      <c r="AV48" s="2" t="s">
        <v>3785</v>
      </c>
      <c r="AW48" s="2" t="s">
        <v>3785</v>
      </c>
      <c r="AX48" s="2" t="s">
        <v>3785</v>
      </c>
      <c r="AY48" s="2" t="s">
        <v>447</v>
      </c>
      <c r="AZ48" s="2" t="s">
        <v>447</v>
      </c>
      <c r="BA48" s="2" t="s">
        <v>7858</v>
      </c>
      <c r="BB48" s="2" t="s">
        <v>447</v>
      </c>
      <c r="BC48" s="2" t="s">
        <v>447</v>
      </c>
      <c r="BD48" s="2" t="s">
        <v>447</v>
      </c>
      <c r="BE48" s="2" t="s">
        <v>447</v>
      </c>
      <c r="BF48" s="2" t="s">
        <v>3785</v>
      </c>
      <c r="BI48" s="2" t="s">
        <v>3785</v>
      </c>
      <c r="BK48" s="287"/>
      <c r="BL48" s="56">
        <v>44600</v>
      </c>
      <c r="BM48" s="2" t="s">
        <v>447</v>
      </c>
      <c r="BN48" s="2" t="s">
        <v>7859</v>
      </c>
      <c r="BP48" s="2" t="s">
        <v>3785</v>
      </c>
      <c r="BR48" s="2" t="s">
        <v>3744</v>
      </c>
      <c r="BT48" s="56">
        <v>44600</v>
      </c>
      <c r="BU48" s="2">
        <v>1</v>
      </c>
      <c r="BV48" s="2">
        <v>1</v>
      </c>
      <c r="BW48" s="2" t="s">
        <v>3785</v>
      </c>
      <c r="BY48" s="2" t="s">
        <v>447</v>
      </c>
      <c r="BZ48" s="56">
        <v>44747</v>
      </c>
      <c r="CA48" s="2" t="s">
        <v>3798</v>
      </c>
      <c r="CB48" s="56">
        <v>44733</v>
      </c>
      <c r="CR48" s="2" t="s">
        <v>7860</v>
      </c>
    </row>
    <row r="49" spans="1:96">
      <c r="A49" s="2">
        <v>38</v>
      </c>
      <c r="B49" s="2" t="s">
        <v>7043</v>
      </c>
      <c r="C49" s="60" t="s">
        <v>7044</v>
      </c>
      <c r="D49" s="60" t="s">
        <v>7861</v>
      </c>
      <c r="E49" s="56">
        <v>44600</v>
      </c>
      <c r="F49" s="2" t="s">
        <v>3715</v>
      </c>
      <c r="G49" s="2" t="s">
        <v>3763</v>
      </c>
      <c r="H49" s="2" t="s">
        <v>3785</v>
      </c>
      <c r="J49" s="2" t="s">
        <v>7750</v>
      </c>
      <c r="K49" s="2" t="s">
        <v>3995</v>
      </c>
      <c r="L49" s="2" t="s">
        <v>3887</v>
      </c>
      <c r="M49" s="2" t="s">
        <v>1193</v>
      </c>
      <c r="N49" s="2" t="s">
        <v>698</v>
      </c>
      <c r="O49" s="2" t="s">
        <v>943</v>
      </c>
      <c r="P49" s="2" t="s">
        <v>927</v>
      </c>
      <c r="Q49" s="2" t="s">
        <v>361</v>
      </c>
      <c r="R49" s="2" t="s">
        <v>447</v>
      </c>
      <c r="S49" s="2" t="s">
        <v>3785</v>
      </c>
      <c r="T49" s="2" t="s">
        <v>3785</v>
      </c>
      <c r="U49" s="2" t="s">
        <v>3785</v>
      </c>
      <c r="V49" s="2" t="s">
        <v>3785</v>
      </c>
      <c r="W49" s="2" t="s">
        <v>3785</v>
      </c>
      <c r="X49" s="2" t="s">
        <v>3785</v>
      </c>
      <c r="Y49" s="2" t="s">
        <v>3785</v>
      </c>
      <c r="AA49" s="2" t="s">
        <v>3785</v>
      </c>
      <c r="AR49" s="2" t="s">
        <v>447</v>
      </c>
      <c r="AS49" s="2" t="s">
        <v>447</v>
      </c>
      <c r="AT49" s="2" t="s">
        <v>3785</v>
      </c>
      <c r="AU49" s="2" t="s">
        <v>3785</v>
      </c>
      <c r="AV49" s="2" t="s">
        <v>3785</v>
      </c>
      <c r="AW49" s="2" t="s">
        <v>3785</v>
      </c>
      <c r="AX49" s="2" t="s">
        <v>3785</v>
      </c>
      <c r="AY49" s="2" t="s">
        <v>447</v>
      </c>
      <c r="AZ49" s="2" t="s">
        <v>447</v>
      </c>
      <c r="BA49" s="2" t="s">
        <v>7862</v>
      </c>
      <c r="BB49" s="2" t="s">
        <v>447</v>
      </c>
      <c r="BC49" s="2" t="s">
        <v>447</v>
      </c>
      <c r="BD49" s="2" t="s">
        <v>447</v>
      </c>
      <c r="BE49" s="2" t="s">
        <v>447</v>
      </c>
      <c r="BF49" s="2" t="s">
        <v>3785</v>
      </c>
      <c r="BI49" s="2" t="s">
        <v>3785</v>
      </c>
      <c r="BK49" s="287"/>
      <c r="BL49" s="56">
        <v>44600</v>
      </c>
      <c r="BM49" s="2" t="s">
        <v>447</v>
      </c>
      <c r="BN49" s="2" t="s">
        <v>7863</v>
      </c>
      <c r="BP49" s="2" t="s">
        <v>447</v>
      </c>
      <c r="BQ49" s="2" t="s">
        <v>447</v>
      </c>
      <c r="BR49" s="2" t="s">
        <v>3744</v>
      </c>
      <c r="BT49" s="56">
        <v>44652</v>
      </c>
      <c r="BU49" s="2">
        <v>1</v>
      </c>
      <c r="BV49" s="2">
        <v>4</v>
      </c>
      <c r="BW49" s="2" t="s">
        <v>447</v>
      </c>
      <c r="BX49" s="56">
        <v>44795</v>
      </c>
      <c r="BY49" s="2" t="s">
        <v>3785</v>
      </c>
      <c r="CA49" s="2" t="s">
        <v>3798</v>
      </c>
      <c r="CB49" s="56">
        <v>44826</v>
      </c>
      <c r="CR49" s="2" t="s">
        <v>7864</v>
      </c>
    </row>
    <row r="50" spans="1:96">
      <c r="A50" s="2">
        <v>39</v>
      </c>
      <c r="B50" s="2" t="s">
        <v>7043</v>
      </c>
      <c r="C50" s="60" t="s">
        <v>7044</v>
      </c>
      <c r="D50" s="60" t="s">
        <v>7181</v>
      </c>
      <c r="E50" s="56">
        <v>44601</v>
      </c>
      <c r="F50" s="2" t="s">
        <v>3715</v>
      </c>
      <c r="G50" s="2" t="s">
        <v>3763</v>
      </c>
      <c r="H50" s="2" t="s">
        <v>3785</v>
      </c>
      <c r="J50" s="2" t="s">
        <v>7750</v>
      </c>
      <c r="K50" s="2" t="s">
        <v>4000</v>
      </c>
      <c r="L50" s="2" t="s">
        <v>3776</v>
      </c>
      <c r="M50" s="2" t="s">
        <v>1193</v>
      </c>
      <c r="N50" s="2" t="s">
        <v>698</v>
      </c>
      <c r="O50" s="2" t="s">
        <v>943</v>
      </c>
      <c r="P50" s="2" t="s">
        <v>927</v>
      </c>
      <c r="Q50" s="2" t="s">
        <v>447</v>
      </c>
      <c r="R50" s="2" t="s">
        <v>447</v>
      </c>
      <c r="S50" s="2" t="s">
        <v>3785</v>
      </c>
      <c r="T50" s="2" t="s">
        <v>3785</v>
      </c>
      <c r="U50" s="2" t="s">
        <v>3785</v>
      </c>
      <c r="V50" s="2" t="s">
        <v>3785</v>
      </c>
      <c r="W50" s="2" t="s">
        <v>3785</v>
      </c>
      <c r="X50" s="2" t="s">
        <v>3785</v>
      </c>
      <c r="Y50" s="2" t="s">
        <v>3785</v>
      </c>
      <c r="AA50" s="2" t="s">
        <v>3785</v>
      </c>
      <c r="AR50" s="2" t="s">
        <v>447</v>
      </c>
      <c r="AS50" s="2" t="s">
        <v>447</v>
      </c>
      <c r="AT50" s="2" t="s">
        <v>447</v>
      </c>
      <c r="AU50" s="2" t="s">
        <v>3785</v>
      </c>
      <c r="AV50" s="2" t="s">
        <v>3785</v>
      </c>
      <c r="AW50" s="2" t="s">
        <v>3785</v>
      </c>
      <c r="AX50" s="2" t="s">
        <v>3785</v>
      </c>
      <c r="AY50" s="2" t="s">
        <v>447</v>
      </c>
      <c r="AZ50" s="2" t="s">
        <v>3785</v>
      </c>
      <c r="BB50" s="2" t="s">
        <v>447</v>
      </c>
      <c r="BC50" s="2" t="s">
        <v>447</v>
      </c>
      <c r="BD50" s="2" t="s">
        <v>447</v>
      </c>
      <c r="BE50" s="2" t="s">
        <v>447</v>
      </c>
      <c r="BF50" s="2" t="s">
        <v>3785</v>
      </c>
      <c r="BI50" s="2" t="s">
        <v>3785</v>
      </c>
      <c r="BK50" s="287"/>
      <c r="BL50" s="56">
        <v>44600</v>
      </c>
      <c r="BM50" s="2" t="s">
        <v>447</v>
      </c>
      <c r="BN50" s="2" t="s">
        <v>7859</v>
      </c>
      <c r="BP50" s="2" t="s">
        <v>3785</v>
      </c>
      <c r="BR50" s="2" t="s">
        <v>3744</v>
      </c>
      <c r="BT50" s="56">
        <v>44601</v>
      </c>
      <c r="BU50" s="2">
        <v>1</v>
      </c>
      <c r="BV50" s="2">
        <v>3</v>
      </c>
      <c r="BW50" s="2" t="s">
        <v>3785</v>
      </c>
      <c r="BY50" s="2" t="s">
        <v>3785</v>
      </c>
      <c r="CA50" s="2" t="s">
        <v>3798</v>
      </c>
      <c r="CB50" s="56">
        <v>44807</v>
      </c>
      <c r="CR50" s="2" t="s">
        <v>7865</v>
      </c>
    </row>
    <row r="51" spans="1:96">
      <c r="A51" s="2">
        <v>40</v>
      </c>
      <c r="B51" s="2" t="s">
        <v>7043</v>
      </c>
      <c r="C51" s="60" t="s">
        <v>7044</v>
      </c>
      <c r="D51" s="60" t="s">
        <v>7148</v>
      </c>
      <c r="E51" s="56">
        <v>44601</v>
      </c>
      <c r="F51" s="2" t="s">
        <v>3715</v>
      </c>
      <c r="G51" s="2" t="s">
        <v>3763</v>
      </c>
      <c r="H51" s="2" t="s">
        <v>3785</v>
      </c>
      <c r="J51" s="2" t="s">
        <v>7750</v>
      </c>
      <c r="K51" s="2" t="s">
        <v>4020</v>
      </c>
      <c r="M51" s="2" t="s">
        <v>1193</v>
      </c>
      <c r="N51" s="2" t="s">
        <v>698</v>
      </c>
      <c r="O51" s="2" t="s">
        <v>943</v>
      </c>
      <c r="P51" s="2" t="s">
        <v>927</v>
      </c>
      <c r="Q51" s="2" t="s">
        <v>447</v>
      </c>
      <c r="R51" s="2" t="s">
        <v>447</v>
      </c>
      <c r="S51" s="2" t="s">
        <v>3785</v>
      </c>
      <c r="T51" s="2" t="s">
        <v>3785</v>
      </c>
      <c r="U51" s="2" t="s">
        <v>3785</v>
      </c>
      <c r="V51" s="2" t="s">
        <v>3785</v>
      </c>
      <c r="W51" s="2" t="s">
        <v>3785</v>
      </c>
      <c r="X51" s="2" t="s">
        <v>447</v>
      </c>
      <c r="Y51" s="2" t="s">
        <v>3785</v>
      </c>
      <c r="AA51" s="2" t="s">
        <v>3785</v>
      </c>
      <c r="AR51" s="2" t="s">
        <v>447</v>
      </c>
      <c r="AS51" s="2" t="s">
        <v>447</v>
      </c>
      <c r="AT51" s="2" t="s">
        <v>447</v>
      </c>
      <c r="AU51" s="2" t="s">
        <v>447</v>
      </c>
      <c r="AV51" s="2" t="s">
        <v>3785</v>
      </c>
      <c r="AW51" s="2" t="s">
        <v>3785</v>
      </c>
      <c r="AX51" s="2" t="s">
        <v>3785</v>
      </c>
      <c r="AY51" s="2" t="s">
        <v>447</v>
      </c>
      <c r="AZ51" s="2" t="s">
        <v>3785</v>
      </c>
      <c r="BB51" s="2" t="s">
        <v>447</v>
      </c>
      <c r="BC51" s="2" t="s">
        <v>447</v>
      </c>
      <c r="BD51" s="2" t="s">
        <v>447</v>
      </c>
      <c r="BE51" s="2" t="s">
        <v>447</v>
      </c>
      <c r="BF51" s="2" t="s">
        <v>3785</v>
      </c>
      <c r="BI51" s="2" t="s">
        <v>3785</v>
      </c>
      <c r="BK51" s="287"/>
      <c r="BL51" s="56">
        <v>44601</v>
      </c>
      <c r="BM51" s="2" t="s">
        <v>447</v>
      </c>
      <c r="BN51" s="2" t="s">
        <v>7866</v>
      </c>
      <c r="BP51" s="2" t="s">
        <v>3785</v>
      </c>
      <c r="BR51" s="2" t="s">
        <v>3744</v>
      </c>
      <c r="BT51" s="56">
        <v>44601</v>
      </c>
      <c r="BU51" s="2">
        <v>1</v>
      </c>
      <c r="BV51" s="2">
        <v>3</v>
      </c>
      <c r="BW51" s="2" t="s">
        <v>3785</v>
      </c>
      <c r="BY51" s="2" t="s">
        <v>3785</v>
      </c>
      <c r="CA51" s="2" t="s">
        <v>3798</v>
      </c>
      <c r="CB51" s="56">
        <v>44673</v>
      </c>
      <c r="CR51" s="2" t="s">
        <v>7867</v>
      </c>
    </row>
    <row r="52" spans="1:96">
      <c r="A52" s="2">
        <v>41</v>
      </c>
      <c r="B52" s="2" t="s">
        <v>7043</v>
      </c>
      <c r="C52" s="60" t="s">
        <v>7044</v>
      </c>
      <c r="D52" s="60" t="s">
        <v>7190</v>
      </c>
      <c r="E52" s="56">
        <v>44601</v>
      </c>
      <c r="F52" s="2" t="s">
        <v>3715</v>
      </c>
      <c r="G52" s="2" t="s">
        <v>3763</v>
      </c>
      <c r="H52" s="2" t="s">
        <v>3785</v>
      </c>
      <c r="J52" s="2" t="s">
        <v>7750</v>
      </c>
      <c r="K52" s="2" t="s">
        <v>3926</v>
      </c>
      <c r="L52" s="2" t="s">
        <v>3883</v>
      </c>
      <c r="M52" s="2" t="s">
        <v>1193</v>
      </c>
      <c r="N52" s="2" t="s">
        <v>698</v>
      </c>
      <c r="O52" s="2" t="s">
        <v>943</v>
      </c>
      <c r="P52" s="2" t="s">
        <v>927</v>
      </c>
      <c r="R52" s="2" t="s">
        <v>447</v>
      </c>
      <c r="S52" s="2" t="s">
        <v>3785</v>
      </c>
      <c r="T52" s="2" t="s">
        <v>3785</v>
      </c>
      <c r="U52" s="2" t="s">
        <v>3785</v>
      </c>
      <c r="V52" s="2" t="s">
        <v>3785</v>
      </c>
      <c r="W52" s="2" t="s">
        <v>3785</v>
      </c>
      <c r="X52" s="2" t="s">
        <v>3785</v>
      </c>
      <c r="Y52" s="2" t="s">
        <v>3785</v>
      </c>
      <c r="AA52" s="2" t="s">
        <v>3785</v>
      </c>
      <c r="AR52" s="2" t="s">
        <v>447</v>
      </c>
      <c r="AS52" s="2" t="s">
        <v>447</v>
      </c>
      <c r="AT52" s="2" t="s">
        <v>447</v>
      </c>
      <c r="AU52" s="2" t="s">
        <v>3785</v>
      </c>
      <c r="AV52" s="2" t="s">
        <v>447</v>
      </c>
      <c r="AW52" s="2" t="s">
        <v>447</v>
      </c>
      <c r="AX52" s="2" t="s">
        <v>447</v>
      </c>
      <c r="AY52" s="2" t="s">
        <v>447</v>
      </c>
      <c r="AZ52" s="2" t="s">
        <v>3785</v>
      </c>
      <c r="BB52" s="2" t="s">
        <v>447</v>
      </c>
      <c r="BC52" s="2" t="s">
        <v>447</v>
      </c>
      <c r="BD52" s="2" t="s">
        <v>447</v>
      </c>
      <c r="BE52" s="2" t="s">
        <v>447</v>
      </c>
      <c r="BF52" s="2" t="s">
        <v>3785</v>
      </c>
      <c r="BI52" s="2" t="s">
        <v>3785</v>
      </c>
      <c r="BK52" s="287"/>
      <c r="BL52" s="56">
        <v>44600</v>
      </c>
      <c r="BM52" s="2" t="s">
        <v>447</v>
      </c>
      <c r="BN52" s="2" t="s">
        <v>7868</v>
      </c>
      <c r="BP52" s="2" t="s">
        <v>3785</v>
      </c>
      <c r="BR52" s="2" t="s">
        <v>3744</v>
      </c>
      <c r="BT52" s="56">
        <v>44601</v>
      </c>
      <c r="BU52" s="2">
        <v>1</v>
      </c>
      <c r="BV52" s="2">
        <v>2</v>
      </c>
      <c r="BW52" s="2" t="s">
        <v>3785</v>
      </c>
      <c r="BY52" s="2" t="s">
        <v>3785</v>
      </c>
      <c r="CA52" s="2" t="s">
        <v>3798</v>
      </c>
      <c r="CB52" s="56">
        <v>44802</v>
      </c>
      <c r="CR52" s="2" t="s">
        <v>7869</v>
      </c>
    </row>
    <row r="53" spans="1:96">
      <c r="A53" s="2">
        <v>42</v>
      </c>
      <c r="B53" s="2" t="s">
        <v>7043</v>
      </c>
      <c r="C53" s="60" t="s">
        <v>7044</v>
      </c>
      <c r="D53" s="60" t="s">
        <v>7870</v>
      </c>
      <c r="E53" s="56">
        <v>44602</v>
      </c>
      <c r="F53" s="2" t="s">
        <v>3715</v>
      </c>
      <c r="G53" s="2" t="s">
        <v>3763</v>
      </c>
      <c r="H53" s="2" t="s">
        <v>3785</v>
      </c>
      <c r="J53" s="2" t="s">
        <v>7750</v>
      </c>
      <c r="K53" s="2" t="s">
        <v>4005</v>
      </c>
      <c r="L53" s="2" t="s">
        <v>3777</v>
      </c>
      <c r="M53" s="2" t="s">
        <v>1193</v>
      </c>
      <c r="N53" s="2" t="s">
        <v>698</v>
      </c>
      <c r="O53" s="2" t="s">
        <v>943</v>
      </c>
      <c r="P53" s="2" t="s">
        <v>927</v>
      </c>
      <c r="R53" s="2" t="s">
        <v>447</v>
      </c>
      <c r="S53" s="2" t="s">
        <v>3785</v>
      </c>
      <c r="T53" s="2" t="s">
        <v>3785</v>
      </c>
      <c r="U53" s="2" t="s">
        <v>3785</v>
      </c>
      <c r="V53" s="2" t="s">
        <v>3785</v>
      </c>
      <c r="W53" s="2" t="s">
        <v>3785</v>
      </c>
      <c r="X53" s="2" t="s">
        <v>3785</v>
      </c>
      <c r="Y53" s="2" t="s">
        <v>3785</v>
      </c>
      <c r="AA53" s="2" t="s">
        <v>3785</v>
      </c>
      <c r="AR53" s="2" t="s">
        <v>447</v>
      </c>
      <c r="AS53" s="2" t="s">
        <v>447</v>
      </c>
      <c r="AT53" s="2" t="s">
        <v>3785</v>
      </c>
      <c r="AU53" s="2" t="s">
        <v>3785</v>
      </c>
      <c r="AV53" s="2" t="s">
        <v>3785</v>
      </c>
      <c r="AW53" s="2" t="s">
        <v>3785</v>
      </c>
      <c r="AX53" s="2" t="s">
        <v>3785</v>
      </c>
      <c r="AY53" s="2" t="s">
        <v>447</v>
      </c>
      <c r="AZ53" s="2" t="s">
        <v>3785</v>
      </c>
      <c r="BB53" s="2" t="s">
        <v>447</v>
      </c>
      <c r="BC53" s="2" t="s">
        <v>447</v>
      </c>
      <c r="BD53" s="2" t="s">
        <v>447</v>
      </c>
      <c r="BE53" s="2" t="s">
        <v>447</v>
      </c>
      <c r="BF53" s="2" t="s">
        <v>3785</v>
      </c>
      <c r="BI53" s="2" t="s">
        <v>3785</v>
      </c>
      <c r="BK53" s="287"/>
      <c r="BL53" s="56">
        <v>44600</v>
      </c>
      <c r="BM53" s="2" t="s">
        <v>447</v>
      </c>
      <c r="BN53" s="2" t="s">
        <v>7871</v>
      </c>
      <c r="BP53" s="2" t="s">
        <v>3785</v>
      </c>
      <c r="BR53" s="2" t="s">
        <v>3744</v>
      </c>
      <c r="BT53" s="56">
        <v>44602</v>
      </c>
      <c r="BU53" s="2">
        <v>1</v>
      </c>
      <c r="BV53" s="2">
        <v>1</v>
      </c>
      <c r="BW53" s="2" t="s">
        <v>3785</v>
      </c>
      <c r="BY53" s="2" t="s">
        <v>3785</v>
      </c>
      <c r="CA53" s="2" t="s">
        <v>487</v>
      </c>
      <c r="CC53" s="2" t="s">
        <v>7758</v>
      </c>
      <c r="CD53" s="2" t="s">
        <v>3754</v>
      </c>
      <c r="CF53" s="56">
        <v>44628</v>
      </c>
      <c r="CG53" s="2">
        <v>20000</v>
      </c>
      <c r="CQ53" s="2" t="s">
        <v>7838</v>
      </c>
      <c r="CR53" s="2" t="s">
        <v>7872</v>
      </c>
    </row>
    <row r="54" spans="1:96">
      <c r="A54" s="2">
        <v>43</v>
      </c>
      <c r="B54" s="2" t="s">
        <v>7043</v>
      </c>
      <c r="C54" s="60" t="s">
        <v>7044</v>
      </c>
      <c r="D54" s="60" t="s">
        <v>7132</v>
      </c>
      <c r="E54" s="56">
        <v>44600</v>
      </c>
      <c r="F54" s="2" t="s">
        <v>3715</v>
      </c>
      <c r="G54" s="2" t="s">
        <v>3763</v>
      </c>
      <c r="H54" s="2" t="s">
        <v>3785</v>
      </c>
      <c r="J54" s="2" t="s">
        <v>7750</v>
      </c>
      <c r="K54" s="2" t="s">
        <v>3912</v>
      </c>
      <c r="L54" s="2" t="s">
        <v>3768</v>
      </c>
      <c r="M54" s="2" t="s">
        <v>1193</v>
      </c>
      <c r="N54" s="2" t="s">
        <v>698</v>
      </c>
      <c r="O54" s="2" t="s">
        <v>943</v>
      </c>
      <c r="P54" s="2" t="s">
        <v>927</v>
      </c>
      <c r="R54" s="2" t="s">
        <v>447</v>
      </c>
      <c r="S54" s="2" t="s">
        <v>3785</v>
      </c>
      <c r="T54" s="2" t="s">
        <v>3785</v>
      </c>
      <c r="U54" s="2" t="s">
        <v>3785</v>
      </c>
      <c r="V54" s="2" t="s">
        <v>3785</v>
      </c>
      <c r="W54" s="2" t="s">
        <v>3785</v>
      </c>
      <c r="X54" s="2" t="s">
        <v>3785</v>
      </c>
      <c r="Y54" s="2" t="s">
        <v>3785</v>
      </c>
      <c r="AA54" s="2" t="s">
        <v>3785</v>
      </c>
      <c r="AR54" s="2" t="s">
        <v>447</v>
      </c>
      <c r="AS54" s="2" t="s">
        <v>447</v>
      </c>
      <c r="AT54" s="2" t="s">
        <v>447</v>
      </c>
      <c r="AU54" s="2" t="s">
        <v>3785</v>
      </c>
      <c r="AV54" s="2" t="s">
        <v>3785</v>
      </c>
      <c r="AW54" s="2" t="s">
        <v>3785</v>
      </c>
      <c r="AX54" s="2" t="s">
        <v>3785</v>
      </c>
      <c r="AY54" s="2" t="s">
        <v>447</v>
      </c>
      <c r="AZ54" s="2" t="s">
        <v>3785</v>
      </c>
      <c r="BB54" s="2" t="s">
        <v>447</v>
      </c>
      <c r="BC54" s="2" t="s">
        <v>447</v>
      </c>
      <c r="BD54" s="2" t="s">
        <v>447</v>
      </c>
      <c r="BE54" s="2" t="s">
        <v>447</v>
      </c>
      <c r="BF54" s="2" t="s">
        <v>3785</v>
      </c>
      <c r="BI54" s="2" t="s">
        <v>3785</v>
      </c>
      <c r="BK54" s="287"/>
      <c r="BL54" s="56">
        <v>44600</v>
      </c>
      <c r="BM54" s="2" t="s">
        <v>447</v>
      </c>
      <c r="BN54" s="2" t="s">
        <v>7809</v>
      </c>
      <c r="BP54" s="2" t="s">
        <v>3785</v>
      </c>
      <c r="BR54" s="2" t="s">
        <v>3744</v>
      </c>
      <c r="BT54" s="56">
        <v>44602</v>
      </c>
      <c r="BU54" s="2">
        <v>3</v>
      </c>
      <c r="BV54" s="2">
        <v>2</v>
      </c>
      <c r="BW54" s="2" t="s">
        <v>3785</v>
      </c>
      <c r="BY54" s="2" t="s">
        <v>3785</v>
      </c>
      <c r="CA54" s="2" t="s">
        <v>3798</v>
      </c>
      <c r="CB54" s="56">
        <v>44845</v>
      </c>
      <c r="CQ54" s="2" t="s">
        <v>7873</v>
      </c>
      <c r="CR54" s="2" t="s">
        <v>7874</v>
      </c>
    </row>
    <row r="55" spans="1:96">
      <c r="A55" s="2">
        <v>44</v>
      </c>
      <c r="B55" s="2" t="s">
        <v>7043</v>
      </c>
      <c r="C55" s="60" t="s">
        <v>7044</v>
      </c>
      <c r="D55" s="60" t="s">
        <v>7875</v>
      </c>
      <c r="E55" s="56">
        <v>44602</v>
      </c>
      <c r="F55" s="2" t="s">
        <v>3715</v>
      </c>
      <c r="G55" s="2" t="s">
        <v>3763</v>
      </c>
      <c r="H55" s="2" t="s">
        <v>3785</v>
      </c>
      <c r="J55" s="2" t="s">
        <v>7750</v>
      </c>
      <c r="K55" s="2" t="s">
        <v>4020</v>
      </c>
      <c r="M55" s="2" t="s">
        <v>1193</v>
      </c>
      <c r="N55" s="2" t="s">
        <v>698</v>
      </c>
      <c r="O55" s="2" t="s">
        <v>943</v>
      </c>
      <c r="P55" s="2" t="s">
        <v>927</v>
      </c>
      <c r="R55" s="2" t="s">
        <v>447</v>
      </c>
      <c r="S55" s="2" t="s">
        <v>3785</v>
      </c>
      <c r="T55" s="2" t="s">
        <v>3785</v>
      </c>
      <c r="U55" s="2" t="s">
        <v>3785</v>
      </c>
      <c r="V55" s="2" t="s">
        <v>3785</v>
      </c>
      <c r="W55" s="2" t="s">
        <v>3785</v>
      </c>
      <c r="X55" s="2" t="s">
        <v>447</v>
      </c>
      <c r="Y55" s="2" t="s">
        <v>3785</v>
      </c>
      <c r="AA55" s="2" t="s">
        <v>3785</v>
      </c>
      <c r="AR55" s="2" t="s">
        <v>447</v>
      </c>
      <c r="AS55" s="2" t="s">
        <v>447</v>
      </c>
      <c r="AT55" s="2" t="s">
        <v>447</v>
      </c>
      <c r="AU55" s="2" t="s">
        <v>447</v>
      </c>
      <c r="AV55" s="2" t="s">
        <v>3785</v>
      </c>
      <c r="AW55" s="2" t="s">
        <v>3785</v>
      </c>
      <c r="AX55" s="2" t="s">
        <v>3785</v>
      </c>
      <c r="AY55" s="2" t="s">
        <v>447</v>
      </c>
      <c r="AZ55" s="2" t="s">
        <v>3785</v>
      </c>
      <c r="BB55" s="2" t="s">
        <v>447</v>
      </c>
      <c r="BC55" s="2" t="s">
        <v>447</v>
      </c>
      <c r="BD55" s="2" t="s">
        <v>447</v>
      </c>
      <c r="BE55" s="2" t="s">
        <v>447</v>
      </c>
      <c r="BF55" s="2" t="s">
        <v>3785</v>
      </c>
      <c r="BI55" s="2" t="s">
        <v>3785</v>
      </c>
      <c r="BK55" s="287"/>
      <c r="BL55" s="56">
        <v>44600</v>
      </c>
      <c r="BM55" s="2" t="s">
        <v>447</v>
      </c>
      <c r="BN55" s="2" t="s">
        <v>7876</v>
      </c>
      <c r="BP55" s="2" t="s">
        <v>3785</v>
      </c>
      <c r="BR55" s="2" t="s">
        <v>3744</v>
      </c>
      <c r="BT55" s="56">
        <v>44602</v>
      </c>
      <c r="BU55" s="2">
        <v>1</v>
      </c>
      <c r="BV55" s="2">
        <v>1</v>
      </c>
      <c r="BW55" s="2" t="s">
        <v>3785</v>
      </c>
      <c r="BY55" s="2" t="s">
        <v>3785</v>
      </c>
      <c r="CA55" s="2" t="s">
        <v>3798</v>
      </c>
      <c r="CB55" s="56">
        <v>44671</v>
      </c>
      <c r="CR55" s="2" t="s">
        <v>7877</v>
      </c>
    </row>
    <row r="56" spans="1:96">
      <c r="A56" s="2">
        <v>45</v>
      </c>
      <c r="B56" s="2" t="s">
        <v>7043</v>
      </c>
      <c r="C56" s="60" t="s">
        <v>7044</v>
      </c>
      <c r="D56" s="60" t="s">
        <v>7878</v>
      </c>
      <c r="E56" s="56">
        <v>44602</v>
      </c>
      <c r="F56" s="2" t="s">
        <v>3715</v>
      </c>
      <c r="G56" s="2" t="s">
        <v>3763</v>
      </c>
      <c r="H56" s="2" t="s">
        <v>3785</v>
      </c>
      <c r="J56" s="2" t="s">
        <v>7750</v>
      </c>
      <c r="K56" s="2" t="s">
        <v>3995</v>
      </c>
      <c r="L56" s="2" t="s">
        <v>3821</v>
      </c>
      <c r="M56" s="2" t="s">
        <v>1193</v>
      </c>
      <c r="N56" s="2" t="s">
        <v>698</v>
      </c>
      <c r="O56" s="2" t="s">
        <v>943</v>
      </c>
      <c r="P56" s="2" t="s">
        <v>927</v>
      </c>
      <c r="R56" s="2" t="s">
        <v>447</v>
      </c>
      <c r="S56" s="2" t="s">
        <v>3785</v>
      </c>
      <c r="T56" s="2" t="s">
        <v>3785</v>
      </c>
      <c r="U56" s="2" t="s">
        <v>3785</v>
      </c>
      <c r="V56" s="2" t="s">
        <v>3785</v>
      </c>
      <c r="W56" s="2" t="s">
        <v>3785</v>
      </c>
      <c r="X56" s="2" t="s">
        <v>3785</v>
      </c>
      <c r="Y56" s="2" t="s">
        <v>3785</v>
      </c>
      <c r="AA56" s="2" t="s">
        <v>3785</v>
      </c>
      <c r="AR56" s="2" t="s">
        <v>447</v>
      </c>
      <c r="AS56" s="2" t="s">
        <v>447</v>
      </c>
      <c r="AT56" s="2" t="s">
        <v>447</v>
      </c>
      <c r="AU56" s="2" t="s">
        <v>447</v>
      </c>
      <c r="AV56" s="2" t="s">
        <v>3785</v>
      </c>
      <c r="AW56" s="2" t="s">
        <v>3785</v>
      </c>
      <c r="AX56" s="2" t="s">
        <v>3785</v>
      </c>
      <c r="AY56" s="2" t="s">
        <v>447</v>
      </c>
      <c r="AZ56" s="2" t="s">
        <v>3785</v>
      </c>
      <c r="BB56" s="2" t="s">
        <v>447</v>
      </c>
      <c r="BC56" s="2" t="s">
        <v>447</v>
      </c>
      <c r="BD56" s="2" t="s">
        <v>447</v>
      </c>
      <c r="BE56" s="2" t="s">
        <v>447</v>
      </c>
      <c r="BF56" s="2" t="s">
        <v>3785</v>
      </c>
      <c r="BI56" s="2" t="s">
        <v>447</v>
      </c>
      <c r="BJ56" s="2" t="s">
        <v>3828</v>
      </c>
      <c r="BK56" s="287"/>
      <c r="CQ56" s="2" t="s">
        <v>7879</v>
      </c>
      <c r="CR56" s="2" t="s">
        <v>7880</v>
      </c>
    </row>
    <row r="57" spans="1:96">
      <c r="A57" s="2">
        <v>46</v>
      </c>
      <c r="B57" s="2" t="s">
        <v>7043</v>
      </c>
      <c r="C57" s="60" t="s">
        <v>7044</v>
      </c>
      <c r="D57" s="60" t="s">
        <v>7881</v>
      </c>
      <c r="E57" s="56">
        <v>44602</v>
      </c>
      <c r="F57" s="2" t="s">
        <v>3715</v>
      </c>
      <c r="G57" s="2" t="s">
        <v>3763</v>
      </c>
      <c r="H57" s="2" t="s">
        <v>3785</v>
      </c>
      <c r="J57" s="2" t="s">
        <v>7750</v>
      </c>
      <c r="K57" s="2" t="s">
        <v>3990</v>
      </c>
      <c r="L57" s="2" t="s">
        <v>3731</v>
      </c>
      <c r="M57" s="2" t="s">
        <v>1193</v>
      </c>
      <c r="N57" s="2" t="s">
        <v>698</v>
      </c>
      <c r="O57" s="2" t="s">
        <v>943</v>
      </c>
      <c r="P57" s="2" t="s">
        <v>927</v>
      </c>
      <c r="R57" s="2" t="s">
        <v>447</v>
      </c>
      <c r="S57" s="2" t="s">
        <v>3785</v>
      </c>
      <c r="T57" s="2" t="s">
        <v>3785</v>
      </c>
      <c r="U57" s="2" t="s">
        <v>3785</v>
      </c>
      <c r="V57" s="2" t="s">
        <v>3785</v>
      </c>
      <c r="W57" s="2" t="s">
        <v>3785</v>
      </c>
      <c r="X57" s="2" t="s">
        <v>3785</v>
      </c>
      <c r="Y57" s="2" t="s">
        <v>3785</v>
      </c>
      <c r="AA57" s="2" t="s">
        <v>3785</v>
      </c>
      <c r="AR57" s="2" t="s">
        <v>447</v>
      </c>
      <c r="AS57" s="2" t="s">
        <v>447</v>
      </c>
      <c r="AT57" s="2" t="s">
        <v>3785</v>
      </c>
      <c r="AU57" s="2" t="s">
        <v>447</v>
      </c>
      <c r="AV57" s="2" t="s">
        <v>3785</v>
      </c>
      <c r="AW57" s="2" t="s">
        <v>3785</v>
      </c>
      <c r="AX57" s="2" t="s">
        <v>3785</v>
      </c>
      <c r="AY57" s="2" t="s">
        <v>447</v>
      </c>
      <c r="AZ57" s="2" t="s">
        <v>3785</v>
      </c>
      <c r="BB57" s="2" t="s">
        <v>447</v>
      </c>
      <c r="BC57" s="2" t="s">
        <v>447</v>
      </c>
      <c r="BD57" s="2" t="s">
        <v>447</v>
      </c>
      <c r="BE57" s="2" t="s">
        <v>447</v>
      </c>
      <c r="BF57" s="2" t="s">
        <v>3785</v>
      </c>
      <c r="BI57" s="2" t="s">
        <v>3785</v>
      </c>
      <c r="BK57" s="287"/>
      <c r="BL57" s="56">
        <v>44602</v>
      </c>
      <c r="BM57" s="2" t="s">
        <v>447</v>
      </c>
      <c r="BN57" s="2" t="s">
        <v>7882</v>
      </c>
      <c r="BP57" s="2" t="s">
        <v>3785</v>
      </c>
      <c r="BR57" s="2" t="s">
        <v>3744</v>
      </c>
      <c r="BT57" s="56">
        <v>44602</v>
      </c>
      <c r="BU57" s="2">
        <v>1</v>
      </c>
      <c r="BV57" s="2">
        <v>1</v>
      </c>
      <c r="BW57" s="2" t="s">
        <v>3785</v>
      </c>
      <c r="BY57" s="2" t="s">
        <v>3785</v>
      </c>
      <c r="CA57" s="2" t="s">
        <v>3798</v>
      </c>
      <c r="CB57" s="56">
        <v>44670</v>
      </c>
      <c r="CQ57" s="2" t="s">
        <v>7883</v>
      </c>
      <c r="CR57" s="2" t="s">
        <v>7884</v>
      </c>
    </row>
    <row r="58" spans="1:96">
      <c r="A58" s="2">
        <v>47</v>
      </c>
      <c r="B58" s="2" t="s">
        <v>7043</v>
      </c>
      <c r="C58" s="60" t="s">
        <v>7044</v>
      </c>
      <c r="D58" s="60" t="s">
        <v>7885</v>
      </c>
      <c r="E58" s="56">
        <v>44603</v>
      </c>
      <c r="F58" s="2" t="s">
        <v>3715</v>
      </c>
      <c r="G58" s="2" t="s">
        <v>3763</v>
      </c>
      <c r="H58" s="2" t="s">
        <v>3785</v>
      </c>
      <c r="J58" s="2" t="s">
        <v>7750</v>
      </c>
      <c r="K58" s="2" t="s">
        <v>3938</v>
      </c>
      <c r="L58" s="2" t="s">
        <v>3947</v>
      </c>
      <c r="M58" s="2" t="s">
        <v>1193</v>
      </c>
      <c r="N58" s="2" t="s">
        <v>698</v>
      </c>
      <c r="O58" s="2" t="s">
        <v>943</v>
      </c>
      <c r="P58" s="2" t="s">
        <v>927</v>
      </c>
      <c r="R58" s="2" t="s">
        <v>447</v>
      </c>
      <c r="S58" s="2" t="s">
        <v>3785</v>
      </c>
      <c r="T58" s="2" t="s">
        <v>3785</v>
      </c>
      <c r="U58" s="2" t="s">
        <v>3785</v>
      </c>
      <c r="V58" s="2" t="s">
        <v>3785</v>
      </c>
      <c r="W58" s="2" t="s">
        <v>3785</v>
      </c>
      <c r="X58" s="2" t="s">
        <v>3785</v>
      </c>
      <c r="Y58" s="2" t="s">
        <v>3785</v>
      </c>
      <c r="AA58" s="2" t="s">
        <v>3785</v>
      </c>
      <c r="AR58" s="2" t="s">
        <v>447</v>
      </c>
      <c r="AS58" s="2" t="s">
        <v>447</v>
      </c>
      <c r="AT58" s="2" t="s">
        <v>447</v>
      </c>
      <c r="AU58" s="2" t="s">
        <v>447</v>
      </c>
      <c r="AV58" s="2" t="s">
        <v>3785</v>
      </c>
      <c r="AW58" s="2" t="s">
        <v>3785</v>
      </c>
      <c r="AX58" s="2" t="s">
        <v>3785</v>
      </c>
      <c r="AY58" s="2" t="s">
        <v>447</v>
      </c>
      <c r="AZ58" s="2" t="s">
        <v>447</v>
      </c>
      <c r="BA58" s="2" t="s">
        <v>7886</v>
      </c>
      <c r="BB58" s="2" t="s">
        <v>447</v>
      </c>
      <c r="BC58" s="2" t="s">
        <v>447</v>
      </c>
      <c r="BD58" s="2" t="s">
        <v>447</v>
      </c>
      <c r="BE58" s="2" t="s">
        <v>447</v>
      </c>
      <c r="BF58" s="2" t="s">
        <v>3785</v>
      </c>
      <c r="BI58" s="2" t="s">
        <v>3785</v>
      </c>
      <c r="BK58" s="287"/>
      <c r="BL58" s="56">
        <v>44602</v>
      </c>
      <c r="BM58" s="2" t="s">
        <v>447</v>
      </c>
      <c r="BN58" s="2" t="s">
        <v>7887</v>
      </c>
      <c r="BP58" s="2" t="s">
        <v>3785</v>
      </c>
      <c r="BR58" s="2" t="s">
        <v>3744</v>
      </c>
      <c r="BT58" s="56">
        <v>44603</v>
      </c>
      <c r="BU58" s="2">
        <v>1</v>
      </c>
      <c r="BV58" s="2">
        <v>2</v>
      </c>
      <c r="BW58" s="2" t="s">
        <v>3785</v>
      </c>
      <c r="BY58" s="2" t="s">
        <v>3785</v>
      </c>
      <c r="CA58" s="2" t="s">
        <v>3798</v>
      </c>
      <c r="CB58" s="56">
        <v>44609</v>
      </c>
      <c r="CQ58" s="2" t="s">
        <v>7888</v>
      </c>
      <c r="CR58" s="2" t="s">
        <v>7889</v>
      </c>
    </row>
    <row r="59" spans="1:96">
      <c r="A59" s="2">
        <v>48</v>
      </c>
      <c r="B59" s="2" t="s">
        <v>7043</v>
      </c>
      <c r="C59" s="60" t="s">
        <v>7044</v>
      </c>
      <c r="D59" s="60" t="s">
        <v>7890</v>
      </c>
      <c r="E59" s="56">
        <v>44603</v>
      </c>
      <c r="F59" s="2" t="s">
        <v>3715</v>
      </c>
      <c r="G59" s="2" t="s">
        <v>3763</v>
      </c>
      <c r="H59" s="2" t="s">
        <v>3785</v>
      </c>
      <c r="J59" s="2" t="s">
        <v>7750</v>
      </c>
      <c r="K59" s="2" t="s">
        <v>3949</v>
      </c>
      <c r="L59" s="2" t="s">
        <v>3854</v>
      </c>
      <c r="M59" s="2" t="s">
        <v>1193</v>
      </c>
      <c r="N59" s="2" t="s">
        <v>698</v>
      </c>
      <c r="O59" s="2" t="s">
        <v>943</v>
      </c>
      <c r="P59" s="2" t="s">
        <v>927</v>
      </c>
      <c r="R59" s="2" t="s">
        <v>447</v>
      </c>
      <c r="S59" s="2" t="s">
        <v>3785</v>
      </c>
      <c r="T59" s="2" t="s">
        <v>3785</v>
      </c>
      <c r="U59" s="2" t="s">
        <v>3785</v>
      </c>
      <c r="V59" s="2" t="s">
        <v>3785</v>
      </c>
      <c r="W59" s="2" t="s">
        <v>3785</v>
      </c>
      <c r="X59" s="2" t="s">
        <v>3785</v>
      </c>
      <c r="Y59" s="2" t="s">
        <v>3785</v>
      </c>
      <c r="AA59" s="2" t="s">
        <v>3785</v>
      </c>
      <c r="AR59" s="2" t="s">
        <v>447</v>
      </c>
      <c r="AS59" s="2" t="s">
        <v>3785</v>
      </c>
      <c r="AT59" s="2" t="s">
        <v>447</v>
      </c>
      <c r="AU59" s="2" t="s">
        <v>447</v>
      </c>
      <c r="AV59" s="2" t="s">
        <v>3785</v>
      </c>
      <c r="AW59" s="2" t="s">
        <v>3785</v>
      </c>
      <c r="AX59" s="2" t="s">
        <v>3785</v>
      </c>
      <c r="AY59" s="2" t="s">
        <v>447</v>
      </c>
      <c r="AZ59" s="2" t="s">
        <v>3785</v>
      </c>
      <c r="BB59" s="2" t="s">
        <v>447</v>
      </c>
      <c r="BC59" s="2" t="s">
        <v>447</v>
      </c>
      <c r="BD59" s="2" t="s">
        <v>447</v>
      </c>
      <c r="BE59" s="2" t="s">
        <v>447</v>
      </c>
      <c r="BF59" s="2" t="s">
        <v>3785</v>
      </c>
      <c r="BI59" s="2" t="s">
        <v>447</v>
      </c>
      <c r="BJ59" s="2" t="s">
        <v>3781</v>
      </c>
      <c r="BK59" s="287"/>
      <c r="CQ59" s="2" t="s">
        <v>7891</v>
      </c>
      <c r="CR59" s="2" t="s">
        <v>7892</v>
      </c>
    </row>
    <row r="60" spans="1:96">
      <c r="A60" s="2">
        <v>49</v>
      </c>
      <c r="B60" s="2" t="s">
        <v>7043</v>
      </c>
      <c r="C60" s="60" t="s">
        <v>7044</v>
      </c>
      <c r="D60" s="60" t="s">
        <v>7893</v>
      </c>
      <c r="E60" s="56">
        <v>44603</v>
      </c>
      <c r="F60" s="2" t="s">
        <v>3715</v>
      </c>
      <c r="G60" s="2" t="s">
        <v>3763</v>
      </c>
      <c r="H60" s="2" t="s">
        <v>3785</v>
      </c>
      <c r="J60" s="2" t="s">
        <v>7750</v>
      </c>
      <c r="K60" s="2" t="s">
        <v>3720</v>
      </c>
      <c r="L60" s="2" t="s">
        <v>3849</v>
      </c>
      <c r="M60" s="2" t="s">
        <v>1193</v>
      </c>
      <c r="N60" s="2" t="s">
        <v>698</v>
      </c>
      <c r="O60" s="2" t="s">
        <v>943</v>
      </c>
      <c r="P60" s="2" t="s">
        <v>927</v>
      </c>
      <c r="R60" s="2" t="s">
        <v>447</v>
      </c>
      <c r="S60" s="2" t="s">
        <v>3785</v>
      </c>
      <c r="T60" s="2" t="s">
        <v>3785</v>
      </c>
      <c r="U60" s="2" t="s">
        <v>3785</v>
      </c>
      <c r="V60" s="2" t="s">
        <v>3785</v>
      </c>
      <c r="W60" s="2" t="s">
        <v>3785</v>
      </c>
      <c r="X60" s="2" t="s">
        <v>3785</v>
      </c>
      <c r="Y60" s="2" t="s">
        <v>3785</v>
      </c>
      <c r="AA60" s="2" t="s">
        <v>3785</v>
      </c>
      <c r="AR60" s="2" t="s">
        <v>447</v>
      </c>
      <c r="AS60" s="2" t="s">
        <v>447</v>
      </c>
      <c r="AT60" s="2" t="s">
        <v>3785</v>
      </c>
      <c r="AU60" s="2" t="s">
        <v>3785</v>
      </c>
      <c r="AV60" s="2" t="s">
        <v>3785</v>
      </c>
      <c r="AW60" s="2" t="s">
        <v>3785</v>
      </c>
      <c r="AX60" s="2" t="s">
        <v>3785</v>
      </c>
      <c r="AY60" s="2" t="s">
        <v>3785</v>
      </c>
      <c r="AZ60" s="2" t="s">
        <v>3785</v>
      </c>
      <c r="BB60" s="2" t="s">
        <v>447</v>
      </c>
      <c r="BC60" s="2" t="s">
        <v>447</v>
      </c>
      <c r="BD60" s="2" t="s">
        <v>447</v>
      </c>
      <c r="BE60" s="2" t="s">
        <v>447</v>
      </c>
      <c r="BF60" s="2" t="s">
        <v>447</v>
      </c>
      <c r="BG60" s="2" t="s">
        <v>7894</v>
      </c>
      <c r="BI60" s="2" t="s">
        <v>3785</v>
      </c>
      <c r="BK60" s="287"/>
      <c r="BL60" s="56">
        <v>44602</v>
      </c>
      <c r="BM60" s="2" t="s">
        <v>447</v>
      </c>
      <c r="BN60" s="2" t="s">
        <v>7895</v>
      </c>
      <c r="BP60" s="2" t="s">
        <v>447</v>
      </c>
      <c r="BR60" s="2" t="s">
        <v>3744</v>
      </c>
      <c r="BT60" s="56">
        <v>44603</v>
      </c>
      <c r="BU60" s="2">
        <v>1</v>
      </c>
      <c r="BV60" s="2">
        <v>3</v>
      </c>
      <c r="BW60" s="2" t="s">
        <v>3785</v>
      </c>
      <c r="BY60" s="2" t="s">
        <v>3785</v>
      </c>
      <c r="CA60" s="2" t="s">
        <v>3798</v>
      </c>
      <c r="CB60" s="56">
        <v>44802</v>
      </c>
      <c r="CQ60" s="2" t="s">
        <v>7896</v>
      </c>
      <c r="CR60" s="2" t="s">
        <v>7897</v>
      </c>
    </row>
    <row r="61" spans="1:96">
      <c r="A61" s="2">
        <v>50</v>
      </c>
      <c r="B61" s="2" t="s">
        <v>7043</v>
      </c>
      <c r="C61" s="60" t="s">
        <v>7044</v>
      </c>
      <c r="D61" s="60" t="s">
        <v>7128</v>
      </c>
      <c r="E61" s="56">
        <v>44606</v>
      </c>
      <c r="F61" s="2" t="s">
        <v>3715</v>
      </c>
      <c r="G61" s="2" t="s">
        <v>3763</v>
      </c>
      <c r="H61" s="2" t="s">
        <v>3785</v>
      </c>
      <c r="J61" s="2" t="s">
        <v>7750</v>
      </c>
      <c r="K61" s="2" t="s">
        <v>4020</v>
      </c>
      <c r="M61" s="2" t="s">
        <v>1193</v>
      </c>
      <c r="N61" s="2" t="s">
        <v>698</v>
      </c>
      <c r="O61" s="2" t="s">
        <v>943</v>
      </c>
      <c r="P61" s="2" t="s">
        <v>927</v>
      </c>
      <c r="R61" s="2" t="s">
        <v>447</v>
      </c>
      <c r="S61" s="2" t="s">
        <v>3785</v>
      </c>
      <c r="T61" s="2" t="s">
        <v>3785</v>
      </c>
      <c r="U61" s="2" t="s">
        <v>3785</v>
      </c>
      <c r="V61" s="2" t="s">
        <v>3785</v>
      </c>
      <c r="W61" s="2" t="s">
        <v>3785</v>
      </c>
      <c r="X61" s="2" t="s">
        <v>3785</v>
      </c>
      <c r="Y61" s="2" t="s">
        <v>3785</v>
      </c>
      <c r="AA61" s="2" t="s">
        <v>3785</v>
      </c>
      <c r="AR61" s="2" t="s">
        <v>447</v>
      </c>
      <c r="AS61" s="2" t="s">
        <v>447</v>
      </c>
      <c r="AT61" s="2" t="s">
        <v>3785</v>
      </c>
      <c r="AU61" s="2" t="s">
        <v>3785</v>
      </c>
      <c r="AV61" s="2" t="s">
        <v>3785</v>
      </c>
      <c r="AW61" s="2" t="s">
        <v>3785</v>
      </c>
      <c r="AX61" s="2" t="s">
        <v>3785</v>
      </c>
      <c r="AY61" s="2" t="s">
        <v>3785</v>
      </c>
      <c r="AZ61" s="2" t="s">
        <v>3785</v>
      </c>
      <c r="BB61" s="2" t="s">
        <v>447</v>
      </c>
      <c r="BC61" s="2" t="s">
        <v>447</v>
      </c>
      <c r="BD61" s="2" t="s">
        <v>447</v>
      </c>
      <c r="BE61" s="2" t="s">
        <v>447</v>
      </c>
      <c r="BF61" s="2" t="s">
        <v>3785</v>
      </c>
      <c r="BI61" s="2" t="s">
        <v>3785</v>
      </c>
      <c r="BK61" s="287"/>
      <c r="BL61" s="56">
        <v>44600</v>
      </c>
      <c r="BM61" s="2" t="s">
        <v>447</v>
      </c>
      <c r="BN61" s="2" t="s">
        <v>7898</v>
      </c>
      <c r="BP61" s="2" t="s">
        <v>3785</v>
      </c>
      <c r="BR61" s="2" t="s">
        <v>3744</v>
      </c>
      <c r="BT61" s="56">
        <v>44606</v>
      </c>
      <c r="BU61" s="2">
        <v>1</v>
      </c>
      <c r="BV61" s="2">
        <v>1</v>
      </c>
      <c r="BW61" s="2" t="s">
        <v>447</v>
      </c>
      <c r="BX61" s="56">
        <v>44692</v>
      </c>
      <c r="BY61" s="2" t="s">
        <v>447</v>
      </c>
      <c r="BZ61" s="56">
        <v>44733</v>
      </c>
      <c r="CA61" s="2" t="s">
        <v>487</v>
      </c>
      <c r="CC61" s="2" t="s">
        <v>3799</v>
      </c>
      <c r="CL61" s="2" t="s">
        <v>490</v>
      </c>
      <c r="CN61" s="56">
        <v>44740</v>
      </c>
      <c r="CO61" s="2" t="s">
        <v>3802</v>
      </c>
      <c r="CP61" s="2">
        <v>15015000</v>
      </c>
      <c r="CR61" s="2" t="s">
        <v>7899</v>
      </c>
    </row>
    <row r="62" spans="1:96">
      <c r="A62" s="2">
        <v>51</v>
      </c>
      <c r="B62" s="2" t="s">
        <v>7043</v>
      </c>
      <c r="C62" s="60" t="s">
        <v>7044</v>
      </c>
      <c r="D62" s="60" t="s">
        <v>7254</v>
      </c>
      <c r="E62" s="56">
        <v>44606</v>
      </c>
      <c r="F62" s="2" t="s">
        <v>3715</v>
      </c>
      <c r="G62" s="2" t="s">
        <v>3763</v>
      </c>
      <c r="H62" s="2" t="s">
        <v>3785</v>
      </c>
      <c r="J62" s="2" t="s">
        <v>7750</v>
      </c>
      <c r="K62" s="2" t="s">
        <v>3926</v>
      </c>
      <c r="L62" s="2" t="s">
        <v>3815</v>
      </c>
      <c r="M62" s="2" t="s">
        <v>1193</v>
      </c>
      <c r="N62" s="2" t="s">
        <v>698</v>
      </c>
      <c r="O62" s="2" t="s">
        <v>943</v>
      </c>
      <c r="P62" s="2" t="s">
        <v>927</v>
      </c>
      <c r="Q62" s="2" t="s">
        <v>361</v>
      </c>
      <c r="R62" s="2" t="s">
        <v>447</v>
      </c>
      <c r="S62" s="2" t="s">
        <v>3785</v>
      </c>
      <c r="T62" s="2" t="s">
        <v>3785</v>
      </c>
      <c r="U62" s="2" t="s">
        <v>3785</v>
      </c>
      <c r="V62" s="2" t="s">
        <v>3785</v>
      </c>
      <c r="W62" s="2" t="s">
        <v>3785</v>
      </c>
      <c r="X62" s="2" t="s">
        <v>3785</v>
      </c>
      <c r="Y62" s="2" t="s">
        <v>3785</v>
      </c>
      <c r="AA62" s="2" t="s">
        <v>3785</v>
      </c>
      <c r="AR62" s="2" t="s">
        <v>447</v>
      </c>
      <c r="AS62" s="2" t="s">
        <v>447</v>
      </c>
      <c r="AT62" s="2" t="s">
        <v>447</v>
      </c>
      <c r="AU62" s="2" t="s">
        <v>3785</v>
      </c>
      <c r="AV62" s="2" t="s">
        <v>3785</v>
      </c>
      <c r="AW62" s="2" t="s">
        <v>3785</v>
      </c>
      <c r="AX62" s="2" t="s">
        <v>3785</v>
      </c>
      <c r="AY62" s="2" t="s">
        <v>447</v>
      </c>
      <c r="AZ62" s="2" t="s">
        <v>3785</v>
      </c>
      <c r="BB62" s="2" t="s">
        <v>447</v>
      </c>
      <c r="BC62" s="2" t="s">
        <v>447</v>
      </c>
      <c r="BD62" s="2" t="s">
        <v>447</v>
      </c>
      <c r="BE62" s="2" t="s">
        <v>447</v>
      </c>
      <c r="BF62" s="2" t="s">
        <v>3785</v>
      </c>
      <c r="BI62" s="2" t="s">
        <v>3785</v>
      </c>
      <c r="BK62" s="287"/>
      <c r="BL62" s="56">
        <v>44600</v>
      </c>
      <c r="BM62" s="2" t="s">
        <v>447</v>
      </c>
      <c r="BN62" s="2" t="s">
        <v>7900</v>
      </c>
      <c r="BP62" s="2" t="s">
        <v>3785</v>
      </c>
      <c r="BR62" s="2" t="s">
        <v>3744</v>
      </c>
      <c r="BT62" s="56">
        <v>44606</v>
      </c>
      <c r="BU62" s="2">
        <v>1</v>
      </c>
      <c r="BV62" s="2">
        <v>1</v>
      </c>
      <c r="BW62" s="2" t="s">
        <v>447</v>
      </c>
      <c r="BX62" s="56">
        <v>44823</v>
      </c>
      <c r="BY62" s="2" t="s">
        <v>3785</v>
      </c>
      <c r="CA62" s="2" t="s">
        <v>3798</v>
      </c>
      <c r="CB62" s="56">
        <v>44748</v>
      </c>
      <c r="CR62" s="2" t="s">
        <v>7901</v>
      </c>
    </row>
    <row r="63" spans="1:96">
      <c r="A63" s="2">
        <v>52</v>
      </c>
      <c r="B63" s="2" t="s">
        <v>7043</v>
      </c>
      <c r="C63" s="60" t="s">
        <v>7044</v>
      </c>
      <c r="D63" s="60" t="s">
        <v>7176</v>
      </c>
      <c r="E63" s="56">
        <v>44606</v>
      </c>
      <c r="F63" s="2" t="s">
        <v>3715</v>
      </c>
      <c r="G63" s="2" t="s">
        <v>3763</v>
      </c>
      <c r="H63" s="2" t="s">
        <v>3785</v>
      </c>
      <c r="J63" s="2" t="s">
        <v>7750</v>
      </c>
      <c r="K63" s="2" t="s">
        <v>3926</v>
      </c>
      <c r="L63" s="2" t="s">
        <v>3946</v>
      </c>
      <c r="M63" s="2" t="s">
        <v>1193</v>
      </c>
      <c r="N63" s="2" t="s">
        <v>698</v>
      </c>
      <c r="O63" s="2" t="s">
        <v>943</v>
      </c>
      <c r="P63" s="2" t="s">
        <v>927</v>
      </c>
      <c r="Q63" s="2" t="s">
        <v>447</v>
      </c>
      <c r="R63" s="2" t="s">
        <v>447</v>
      </c>
      <c r="S63" s="2" t="s">
        <v>3785</v>
      </c>
      <c r="T63" s="2" t="s">
        <v>3785</v>
      </c>
      <c r="U63" s="2" t="s">
        <v>3785</v>
      </c>
      <c r="V63" s="2" t="s">
        <v>447</v>
      </c>
      <c r="W63" s="2" t="s">
        <v>3785</v>
      </c>
      <c r="X63" s="2" t="s">
        <v>3785</v>
      </c>
      <c r="Y63" s="2" t="s">
        <v>3785</v>
      </c>
      <c r="AA63" s="2" t="s">
        <v>3785</v>
      </c>
      <c r="AR63" s="2" t="s">
        <v>447</v>
      </c>
      <c r="AS63" s="2" t="s">
        <v>447</v>
      </c>
      <c r="AT63" s="2" t="s">
        <v>3785</v>
      </c>
      <c r="AU63" s="2" t="s">
        <v>3785</v>
      </c>
      <c r="AV63" s="2" t="s">
        <v>3785</v>
      </c>
      <c r="AW63" s="2" t="s">
        <v>3785</v>
      </c>
      <c r="AX63" s="2" t="s">
        <v>3785</v>
      </c>
      <c r="AY63" s="2" t="s">
        <v>3785</v>
      </c>
      <c r="AZ63" s="2" t="s">
        <v>3785</v>
      </c>
      <c r="BB63" s="2" t="s">
        <v>447</v>
      </c>
      <c r="BC63" s="2" t="s">
        <v>447</v>
      </c>
      <c r="BD63" s="2" t="s">
        <v>447</v>
      </c>
      <c r="BE63" s="2" t="s">
        <v>3785</v>
      </c>
      <c r="BF63" s="2" t="s">
        <v>3785</v>
      </c>
      <c r="BI63" s="2" t="s">
        <v>3785</v>
      </c>
      <c r="BK63" s="287"/>
      <c r="BL63" s="56">
        <v>44601</v>
      </c>
      <c r="BM63" s="2" t="s">
        <v>447</v>
      </c>
      <c r="BN63" s="2" t="s">
        <v>7902</v>
      </c>
      <c r="BP63" s="2" t="s">
        <v>3785</v>
      </c>
      <c r="BR63" s="2" t="s">
        <v>3744</v>
      </c>
      <c r="BT63" s="56">
        <v>44606</v>
      </c>
      <c r="BU63" s="2">
        <v>1</v>
      </c>
      <c r="BV63" s="2">
        <v>1</v>
      </c>
      <c r="BW63" s="2" t="s">
        <v>447</v>
      </c>
      <c r="BX63" s="56">
        <v>44684</v>
      </c>
      <c r="BY63" s="2" t="s">
        <v>447</v>
      </c>
      <c r="BZ63" s="56">
        <v>44728</v>
      </c>
      <c r="CA63" s="2" t="s">
        <v>487</v>
      </c>
      <c r="CC63" s="2" t="s">
        <v>3799</v>
      </c>
      <c r="CL63" s="2" t="s">
        <v>490</v>
      </c>
      <c r="CN63" s="56">
        <v>44736</v>
      </c>
      <c r="CO63" s="2" t="s">
        <v>3802</v>
      </c>
      <c r="CP63" s="2">
        <v>141852.91</v>
      </c>
      <c r="CR63" s="2" t="s">
        <v>7903</v>
      </c>
    </row>
    <row r="64" spans="1:96">
      <c r="A64" s="2">
        <v>53</v>
      </c>
      <c r="B64" s="2" t="s">
        <v>7043</v>
      </c>
      <c r="C64" s="60" t="s">
        <v>7044</v>
      </c>
      <c r="D64" s="60" t="s">
        <v>7904</v>
      </c>
      <c r="E64" s="56">
        <v>44601</v>
      </c>
      <c r="F64" s="2" t="s">
        <v>3715</v>
      </c>
      <c r="G64" s="2" t="s">
        <v>3763</v>
      </c>
      <c r="H64" s="2" t="s">
        <v>3785</v>
      </c>
      <c r="J64" s="2" t="s">
        <v>7750</v>
      </c>
      <c r="K64" s="2" t="s">
        <v>4020</v>
      </c>
      <c r="M64" s="2" t="s">
        <v>1193</v>
      </c>
      <c r="N64" s="2" t="s">
        <v>698</v>
      </c>
      <c r="O64" s="2" t="s">
        <v>943</v>
      </c>
      <c r="P64" s="2" t="s">
        <v>927</v>
      </c>
      <c r="R64" s="2" t="s">
        <v>447</v>
      </c>
      <c r="S64" s="2" t="s">
        <v>3785</v>
      </c>
      <c r="T64" s="2" t="s">
        <v>3785</v>
      </c>
      <c r="U64" s="2" t="s">
        <v>3785</v>
      </c>
      <c r="V64" s="2" t="s">
        <v>3785</v>
      </c>
      <c r="W64" s="2" t="s">
        <v>3785</v>
      </c>
      <c r="X64" s="2" t="s">
        <v>3785</v>
      </c>
      <c r="Y64" s="2" t="s">
        <v>3785</v>
      </c>
      <c r="AA64" s="2" t="s">
        <v>3785</v>
      </c>
      <c r="AR64" s="2" t="s">
        <v>447</v>
      </c>
      <c r="AS64" s="2" t="s">
        <v>447</v>
      </c>
      <c r="AT64" s="2" t="s">
        <v>3785</v>
      </c>
      <c r="AU64" s="2" t="s">
        <v>447</v>
      </c>
      <c r="AV64" s="2" t="s">
        <v>3785</v>
      </c>
      <c r="AW64" s="2" t="s">
        <v>3785</v>
      </c>
      <c r="AX64" s="2" t="s">
        <v>3785</v>
      </c>
      <c r="AY64" s="2" t="s">
        <v>447</v>
      </c>
      <c r="AZ64" s="2" t="s">
        <v>3785</v>
      </c>
      <c r="BB64" s="2" t="s">
        <v>447</v>
      </c>
      <c r="BC64" s="2" t="s">
        <v>447</v>
      </c>
      <c r="BD64" s="2" t="s">
        <v>447</v>
      </c>
      <c r="BE64" s="2" t="s">
        <v>447</v>
      </c>
      <c r="BF64" s="2" t="s">
        <v>3785</v>
      </c>
      <c r="BI64" s="2" t="s">
        <v>3785</v>
      </c>
      <c r="BK64" s="287"/>
      <c r="BL64" s="56">
        <v>44601</v>
      </c>
      <c r="BM64" s="2" t="s">
        <v>447</v>
      </c>
      <c r="BN64" s="2" t="s">
        <v>7905</v>
      </c>
      <c r="BP64" s="2" t="s">
        <v>3785</v>
      </c>
      <c r="BR64" s="2" t="s">
        <v>3744</v>
      </c>
      <c r="BT64" s="56">
        <v>44603</v>
      </c>
      <c r="BU64" s="2">
        <v>1</v>
      </c>
      <c r="BV64" s="2">
        <v>1</v>
      </c>
      <c r="BW64" s="2" t="s">
        <v>3785</v>
      </c>
      <c r="BY64" s="2" t="s">
        <v>3785</v>
      </c>
      <c r="CA64" s="2" t="s">
        <v>3798</v>
      </c>
      <c r="CB64" s="56">
        <v>44624</v>
      </c>
      <c r="CQ64" s="2" t="s">
        <v>7906</v>
      </c>
      <c r="CR64" s="2" t="s">
        <v>7907</v>
      </c>
    </row>
    <row r="65" spans="1:96">
      <c r="A65" s="2">
        <v>54</v>
      </c>
      <c r="B65" s="2" t="s">
        <v>7043</v>
      </c>
      <c r="C65" s="60" t="s">
        <v>7044</v>
      </c>
      <c r="D65" s="60" t="s">
        <v>7908</v>
      </c>
      <c r="E65" s="56">
        <v>44606</v>
      </c>
      <c r="F65" s="2" t="s">
        <v>3715</v>
      </c>
      <c r="G65" s="2" t="s">
        <v>3763</v>
      </c>
      <c r="H65" s="2" t="s">
        <v>3785</v>
      </c>
      <c r="J65" s="2" t="s">
        <v>7750</v>
      </c>
      <c r="K65" s="2" t="s">
        <v>3990</v>
      </c>
      <c r="L65" s="2" t="s">
        <v>3731</v>
      </c>
      <c r="M65" s="2" t="s">
        <v>1193</v>
      </c>
      <c r="N65" s="2" t="s">
        <v>698</v>
      </c>
      <c r="O65" s="2" t="s">
        <v>943</v>
      </c>
      <c r="P65" s="2" t="s">
        <v>927</v>
      </c>
      <c r="R65" s="2" t="s">
        <v>447</v>
      </c>
      <c r="S65" s="2" t="s">
        <v>3785</v>
      </c>
      <c r="T65" s="2" t="s">
        <v>3785</v>
      </c>
      <c r="U65" s="2" t="s">
        <v>3785</v>
      </c>
      <c r="V65" s="2" t="s">
        <v>3785</v>
      </c>
      <c r="W65" s="2" t="s">
        <v>3785</v>
      </c>
      <c r="X65" s="2" t="s">
        <v>3785</v>
      </c>
      <c r="Y65" s="2" t="s">
        <v>3785</v>
      </c>
      <c r="AA65" s="2" t="s">
        <v>447</v>
      </c>
      <c r="AB65" s="2" t="s">
        <v>447</v>
      </c>
      <c r="AC65" s="2" t="s">
        <v>3785</v>
      </c>
      <c r="AD65" s="2" t="s">
        <v>3785</v>
      </c>
      <c r="AE65" s="2" t="s">
        <v>3785</v>
      </c>
      <c r="AF65" s="2" t="s">
        <v>3785</v>
      </c>
      <c r="AG65" s="2" t="s">
        <v>3785</v>
      </c>
      <c r="AH65" s="2" t="s">
        <v>3785</v>
      </c>
      <c r="AI65" s="2" t="s">
        <v>3785</v>
      </c>
      <c r="AJ65" s="2" t="s">
        <v>3785</v>
      </c>
      <c r="AK65" s="2" t="s">
        <v>3785</v>
      </c>
      <c r="AM65" s="2" t="s">
        <v>3785</v>
      </c>
      <c r="AN65" s="2" t="s">
        <v>3785</v>
      </c>
      <c r="AO65" s="2" t="s">
        <v>3785</v>
      </c>
      <c r="AP65" s="2" t="s">
        <v>3785</v>
      </c>
      <c r="AQ65" s="2" t="s">
        <v>3785</v>
      </c>
      <c r="AR65" s="2" t="s">
        <v>447</v>
      </c>
      <c r="AS65" s="2" t="s">
        <v>3785</v>
      </c>
      <c r="AT65" s="2" t="s">
        <v>447</v>
      </c>
      <c r="AU65" s="2" t="s">
        <v>447</v>
      </c>
      <c r="AV65" s="2" t="s">
        <v>447</v>
      </c>
      <c r="AW65" s="2" t="s">
        <v>447</v>
      </c>
      <c r="AX65" s="2" t="s">
        <v>447</v>
      </c>
      <c r="AY65" s="2" t="s">
        <v>447</v>
      </c>
      <c r="AZ65" s="2" t="s">
        <v>3785</v>
      </c>
      <c r="BB65" s="2" t="s">
        <v>447</v>
      </c>
      <c r="BC65" s="2" t="s">
        <v>447</v>
      </c>
      <c r="BD65" s="2" t="s">
        <v>447</v>
      </c>
      <c r="BE65" s="2" t="s">
        <v>447</v>
      </c>
      <c r="BF65" s="2" t="s">
        <v>3785</v>
      </c>
      <c r="BI65" s="2" t="s">
        <v>3785</v>
      </c>
      <c r="BK65" s="287"/>
      <c r="BL65" s="56">
        <v>44602</v>
      </c>
      <c r="BM65" s="2" t="s">
        <v>3785</v>
      </c>
      <c r="BO65" s="2" t="s">
        <v>447</v>
      </c>
      <c r="BP65" s="2" t="s">
        <v>3785</v>
      </c>
      <c r="BR65" s="2" t="s">
        <v>3744</v>
      </c>
      <c r="BT65" s="56">
        <v>44606</v>
      </c>
      <c r="BU65" s="2">
        <v>1</v>
      </c>
      <c r="BV65" s="2">
        <v>1</v>
      </c>
      <c r="BW65" s="2" t="s">
        <v>3785</v>
      </c>
      <c r="BY65" s="2" t="s">
        <v>3785</v>
      </c>
      <c r="CA65" s="2" t="s">
        <v>3798</v>
      </c>
      <c r="CB65" s="56">
        <v>44651</v>
      </c>
      <c r="CQ65" s="2" t="s">
        <v>7909</v>
      </c>
      <c r="CR65" s="2" t="s">
        <v>7910</v>
      </c>
    </row>
    <row r="66" spans="1:96">
      <c r="A66" s="2">
        <v>55</v>
      </c>
      <c r="B66" s="2" t="s">
        <v>7043</v>
      </c>
      <c r="C66" s="60" t="s">
        <v>7044</v>
      </c>
      <c r="D66" s="60" t="s">
        <v>7170</v>
      </c>
      <c r="E66" s="56">
        <v>44607</v>
      </c>
      <c r="F66" s="2" t="s">
        <v>3715</v>
      </c>
      <c r="G66" s="2" t="s">
        <v>3763</v>
      </c>
      <c r="H66" s="2" t="s">
        <v>3785</v>
      </c>
      <c r="J66" s="2" t="s">
        <v>7750</v>
      </c>
      <c r="K66" s="2" t="s">
        <v>3926</v>
      </c>
      <c r="L66" s="2" t="s">
        <v>3883</v>
      </c>
      <c r="M66" s="2" t="s">
        <v>1193</v>
      </c>
      <c r="N66" s="2" t="s">
        <v>698</v>
      </c>
      <c r="O66" s="2" t="s">
        <v>943</v>
      </c>
      <c r="P66" s="2" t="s">
        <v>927</v>
      </c>
      <c r="R66" s="2" t="s">
        <v>447</v>
      </c>
      <c r="S66" s="2" t="s">
        <v>3785</v>
      </c>
      <c r="T66" s="2" t="s">
        <v>3785</v>
      </c>
      <c r="U66" s="2" t="s">
        <v>3785</v>
      </c>
      <c r="V66" s="2" t="s">
        <v>3785</v>
      </c>
      <c r="W66" s="2" t="s">
        <v>3785</v>
      </c>
      <c r="X66" s="2" t="s">
        <v>3785</v>
      </c>
      <c r="Y66" s="2" t="s">
        <v>3785</v>
      </c>
      <c r="AA66" s="2" t="s">
        <v>3785</v>
      </c>
      <c r="AR66" s="2" t="s">
        <v>447</v>
      </c>
      <c r="AS66" s="2" t="s">
        <v>3785</v>
      </c>
      <c r="AT66" s="2" t="s">
        <v>447</v>
      </c>
      <c r="AU66" s="2" t="s">
        <v>447</v>
      </c>
      <c r="AV66" s="2" t="s">
        <v>3785</v>
      </c>
      <c r="AW66" s="2" t="s">
        <v>3785</v>
      </c>
      <c r="AX66" s="2" t="s">
        <v>3785</v>
      </c>
      <c r="AY66" s="2" t="s">
        <v>3785</v>
      </c>
      <c r="AZ66" s="2" t="s">
        <v>3785</v>
      </c>
      <c r="BB66" s="2" t="s">
        <v>447</v>
      </c>
      <c r="BC66" s="2" t="s">
        <v>447</v>
      </c>
      <c r="BD66" s="2" t="s">
        <v>447</v>
      </c>
      <c r="BE66" s="2" t="s">
        <v>447</v>
      </c>
      <c r="BF66" s="2" t="s">
        <v>3785</v>
      </c>
      <c r="BI66" s="2" t="s">
        <v>3785</v>
      </c>
      <c r="BK66" s="287"/>
      <c r="BL66" s="56">
        <v>44606</v>
      </c>
      <c r="BM66" s="2" t="s">
        <v>447</v>
      </c>
      <c r="BN66" s="2" t="s">
        <v>7911</v>
      </c>
      <c r="BP66" s="2" t="s">
        <v>3785</v>
      </c>
      <c r="BR66" s="2" t="s">
        <v>3744</v>
      </c>
      <c r="BT66" s="56">
        <v>44607</v>
      </c>
      <c r="BU66" s="2">
        <v>1</v>
      </c>
      <c r="BV66" s="2">
        <v>1</v>
      </c>
      <c r="BW66" s="2" t="s">
        <v>3785</v>
      </c>
      <c r="BY66" s="2" t="s">
        <v>3785</v>
      </c>
      <c r="CA66" s="2" t="s">
        <v>487</v>
      </c>
      <c r="CC66" s="2" t="s">
        <v>7758</v>
      </c>
      <c r="CD66" s="2" t="s">
        <v>3754</v>
      </c>
      <c r="CF66" s="56">
        <v>44713</v>
      </c>
      <c r="CG66" s="2">
        <v>7000</v>
      </c>
      <c r="CQ66" s="2" t="s">
        <v>7912</v>
      </c>
      <c r="CR66" s="2" t="s">
        <v>7913</v>
      </c>
    </row>
    <row r="67" spans="1:96">
      <c r="A67" s="2">
        <v>56</v>
      </c>
      <c r="B67" s="2" t="s">
        <v>7043</v>
      </c>
      <c r="C67" s="60" t="s">
        <v>7044</v>
      </c>
      <c r="D67" s="60" t="s">
        <v>7914</v>
      </c>
      <c r="E67" s="56">
        <v>44608</v>
      </c>
      <c r="F67" s="2" t="s">
        <v>3715</v>
      </c>
      <c r="G67" s="2" t="s">
        <v>3763</v>
      </c>
      <c r="H67" s="2" t="s">
        <v>3785</v>
      </c>
      <c r="J67" s="2" t="s">
        <v>7750</v>
      </c>
      <c r="K67" s="2" t="s">
        <v>4005</v>
      </c>
      <c r="L67" s="2" t="s">
        <v>3823</v>
      </c>
      <c r="M67" s="2" t="s">
        <v>1193</v>
      </c>
      <c r="N67" s="2" t="s">
        <v>698</v>
      </c>
      <c r="O67" s="2" t="s">
        <v>943</v>
      </c>
      <c r="P67" s="2" t="s">
        <v>927</v>
      </c>
      <c r="R67" s="2" t="s">
        <v>447</v>
      </c>
      <c r="S67" s="2" t="s">
        <v>3785</v>
      </c>
      <c r="T67" s="2" t="s">
        <v>3785</v>
      </c>
      <c r="U67" s="2" t="s">
        <v>3785</v>
      </c>
      <c r="V67" s="2" t="s">
        <v>3785</v>
      </c>
      <c r="W67" s="2" t="s">
        <v>3785</v>
      </c>
      <c r="X67" s="2" t="s">
        <v>3785</v>
      </c>
      <c r="Y67" s="2" t="s">
        <v>3785</v>
      </c>
      <c r="AA67" s="2" t="s">
        <v>3785</v>
      </c>
      <c r="AR67" s="2" t="s">
        <v>447</v>
      </c>
      <c r="AS67" s="2" t="s">
        <v>3785</v>
      </c>
      <c r="AT67" s="2" t="s">
        <v>447</v>
      </c>
      <c r="AU67" s="2" t="s">
        <v>447</v>
      </c>
      <c r="AV67" s="2" t="s">
        <v>447</v>
      </c>
      <c r="AW67" s="2" t="s">
        <v>3785</v>
      </c>
      <c r="AX67" s="2" t="s">
        <v>3785</v>
      </c>
      <c r="AY67" s="2" t="s">
        <v>447</v>
      </c>
      <c r="AZ67" s="2" t="s">
        <v>3785</v>
      </c>
      <c r="BB67" s="2" t="s">
        <v>447</v>
      </c>
      <c r="BC67" s="2" t="s">
        <v>447</v>
      </c>
      <c r="BD67" s="2" t="s">
        <v>447</v>
      </c>
      <c r="BE67" s="2" t="s">
        <v>447</v>
      </c>
      <c r="BF67" s="2" t="s">
        <v>3785</v>
      </c>
      <c r="BI67" s="2" t="s">
        <v>3785</v>
      </c>
      <c r="BK67" s="287"/>
      <c r="BL67" s="56">
        <v>44607</v>
      </c>
      <c r="BM67" s="2" t="s">
        <v>447</v>
      </c>
      <c r="BN67" s="2" t="s">
        <v>7915</v>
      </c>
      <c r="BP67" s="2" t="s">
        <v>3785</v>
      </c>
      <c r="BR67" s="2" t="s">
        <v>3744</v>
      </c>
      <c r="BT67" s="56">
        <v>44608</v>
      </c>
      <c r="BU67" s="2">
        <v>1</v>
      </c>
      <c r="BV67" s="2">
        <v>1</v>
      </c>
      <c r="BW67" s="2" t="s">
        <v>3785</v>
      </c>
      <c r="BY67" s="2" t="s">
        <v>3785</v>
      </c>
      <c r="CA67" s="2" t="s">
        <v>3798</v>
      </c>
      <c r="CB67" s="56">
        <v>44818</v>
      </c>
      <c r="CR67" s="2" t="s">
        <v>7916</v>
      </c>
    </row>
    <row r="68" spans="1:96">
      <c r="A68" s="2">
        <v>57</v>
      </c>
      <c r="B68" s="2" t="s">
        <v>7043</v>
      </c>
      <c r="C68" s="60" t="s">
        <v>7044</v>
      </c>
      <c r="D68" s="60" t="s">
        <v>7917</v>
      </c>
      <c r="E68" s="56">
        <v>44608</v>
      </c>
      <c r="F68" s="2" t="s">
        <v>3715</v>
      </c>
      <c r="G68" s="2" t="s">
        <v>3763</v>
      </c>
      <c r="H68" s="2" t="s">
        <v>3785</v>
      </c>
      <c r="J68" s="2" t="s">
        <v>7750</v>
      </c>
      <c r="K68" s="2" t="s">
        <v>3926</v>
      </c>
      <c r="L68" s="2" t="s">
        <v>3815</v>
      </c>
      <c r="M68" s="2" t="s">
        <v>1193</v>
      </c>
      <c r="N68" s="2" t="s">
        <v>698</v>
      </c>
      <c r="O68" s="2" t="s">
        <v>943</v>
      </c>
      <c r="P68" s="2" t="s">
        <v>927</v>
      </c>
      <c r="Q68" s="2" t="s">
        <v>447</v>
      </c>
      <c r="R68" s="2" t="s">
        <v>447</v>
      </c>
      <c r="S68" s="2" t="s">
        <v>3785</v>
      </c>
      <c r="T68" s="2" t="s">
        <v>3785</v>
      </c>
      <c r="U68" s="2" t="s">
        <v>3785</v>
      </c>
      <c r="V68" s="2" t="s">
        <v>3785</v>
      </c>
      <c r="W68" s="2" t="s">
        <v>3785</v>
      </c>
      <c r="X68" s="2" t="s">
        <v>3785</v>
      </c>
      <c r="Y68" s="2" t="s">
        <v>3785</v>
      </c>
      <c r="AA68" s="2" t="s">
        <v>3785</v>
      </c>
      <c r="AR68" s="2" t="s">
        <v>447</v>
      </c>
      <c r="AS68" s="2" t="s">
        <v>447</v>
      </c>
      <c r="AT68" s="2" t="s">
        <v>3785</v>
      </c>
      <c r="AU68" s="2" t="s">
        <v>447</v>
      </c>
      <c r="AV68" s="2" t="s">
        <v>3785</v>
      </c>
      <c r="AW68" s="2" t="s">
        <v>3785</v>
      </c>
      <c r="AX68" s="2" t="s">
        <v>3785</v>
      </c>
      <c r="AY68" s="2" t="s">
        <v>447</v>
      </c>
      <c r="AZ68" s="2" t="s">
        <v>3785</v>
      </c>
      <c r="BB68" s="2" t="s">
        <v>447</v>
      </c>
      <c r="BC68" s="2" t="s">
        <v>447</v>
      </c>
      <c r="BD68" s="2" t="s">
        <v>447</v>
      </c>
      <c r="BE68" s="2" t="s">
        <v>447</v>
      </c>
      <c r="BF68" s="2" t="s">
        <v>447</v>
      </c>
      <c r="BG68" s="2" t="s">
        <v>7918</v>
      </c>
      <c r="BI68" s="2" t="s">
        <v>3785</v>
      </c>
      <c r="BK68" s="287"/>
      <c r="BL68" s="56">
        <v>44603</v>
      </c>
      <c r="BM68" s="2" t="s">
        <v>447</v>
      </c>
      <c r="BN68" s="2" t="s">
        <v>7919</v>
      </c>
      <c r="BP68" s="2" t="s">
        <v>3785</v>
      </c>
      <c r="BR68" s="2" t="s">
        <v>3744</v>
      </c>
      <c r="BT68" s="56">
        <v>44608</v>
      </c>
      <c r="BU68" s="2">
        <v>1</v>
      </c>
      <c r="BV68" s="2">
        <v>2</v>
      </c>
      <c r="BW68" s="2" t="s">
        <v>3785</v>
      </c>
      <c r="BY68" s="2" t="s">
        <v>3785</v>
      </c>
      <c r="CA68" s="2" t="s">
        <v>3798</v>
      </c>
      <c r="CB68" s="56">
        <v>44723</v>
      </c>
      <c r="CR68" s="2" t="s">
        <v>7920</v>
      </c>
    </row>
    <row r="69" spans="1:96">
      <c r="A69" s="2">
        <v>58</v>
      </c>
      <c r="B69" s="2" t="s">
        <v>7043</v>
      </c>
      <c r="C69" s="60" t="s">
        <v>7044</v>
      </c>
      <c r="D69" s="60" t="s">
        <v>7112</v>
      </c>
      <c r="E69" s="56">
        <v>44608</v>
      </c>
      <c r="F69" s="2" t="s">
        <v>3715</v>
      </c>
      <c r="G69" s="2" t="s">
        <v>3763</v>
      </c>
      <c r="H69" s="2" t="s">
        <v>3785</v>
      </c>
      <c r="J69" s="2" t="s">
        <v>7750</v>
      </c>
      <c r="K69" s="2" t="s">
        <v>3926</v>
      </c>
      <c r="L69" s="2" t="s">
        <v>3852</v>
      </c>
      <c r="M69" s="2" t="s">
        <v>1193</v>
      </c>
      <c r="N69" s="2" t="s">
        <v>698</v>
      </c>
      <c r="O69" s="2" t="s">
        <v>943</v>
      </c>
      <c r="P69" s="2" t="s">
        <v>927</v>
      </c>
      <c r="R69" s="2" t="s">
        <v>447</v>
      </c>
      <c r="S69" s="2" t="s">
        <v>3785</v>
      </c>
      <c r="T69" s="2" t="s">
        <v>3785</v>
      </c>
      <c r="U69" s="2" t="s">
        <v>3785</v>
      </c>
      <c r="V69" s="2" t="s">
        <v>3785</v>
      </c>
      <c r="W69" s="2" t="s">
        <v>3785</v>
      </c>
      <c r="X69" s="2" t="s">
        <v>3785</v>
      </c>
      <c r="Y69" s="2" t="s">
        <v>3785</v>
      </c>
      <c r="AA69" s="2" t="s">
        <v>3785</v>
      </c>
      <c r="AR69" s="2" t="s">
        <v>447</v>
      </c>
      <c r="AS69" s="2" t="s">
        <v>447</v>
      </c>
      <c r="AT69" s="2" t="s">
        <v>3785</v>
      </c>
      <c r="AU69" s="2" t="s">
        <v>3785</v>
      </c>
      <c r="AV69" s="2" t="s">
        <v>3785</v>
      </c>
      <c r="AW69" s="2" t="s">
        <v>3785</v>
      </c>
      <c r="AX69" s="2" t="s">
        <v>3785</v>
      </c>
      <c r="AY69" s="2" t="s">
        <v>447</v>
      </c>
      <c r="AZ69" s="2" t="s">
        <v>3785</v>
      </c>
      <c r="BB69" s="2" t="s">
        <v>447</v>
      </c>
      <c r="BC69" s="2" t="s">
        <v>447</v>
      </c>
      <c r="BD69" s="2" t="s">
        <v>447</v>
      </c>
      <c r="BE69" s="2" t="s">
        <v>447</v>
      </c>
      <c r="BF69" s="2" t="s">
        <v>447</v>
      </c>
      <c r="BG69" s="2" t="s">
        <v>7921</v>
      </c>
      <c r="BI69" s="2" t="s">
        <v>3785</v>
      </c>
      <c r="BK69" s="287"/>
      <c r="BL69" s="56">
        <v>44608</v>
      </c>
      <c r="BM69" s="2" t="s">
        <v>447</v>
      </c>
      <c r="BN69" s="2" t="s">
        <v>7922</v>
      </c>
      <c r="BP69" s="2" t="s">
        <v>3785</v>
      </c>
      <c r="BR69" s="2" t="s">
        <v>3744</v>
      </c>
      <c r="BT69" s="56">
        <v>44608</v>
      </c>
      <c r="BU69" s="2">
        <v>1</v>
      </c>
      <c r="BV69" s="2">
        <v>2</v>
      </c>
      <c r="BW69" s="2" t="s">
        <v>447</v>
      </c>
      <c r="BX69" s="56">
        <v>44804</v>
      </c>
      <c r="BY69" s="2" t="s">
        <v>3785</v>
      </c>
      <c r="CA69" s="2" t="s">
        <v>3798</v>
      </c>
      <c r="CB69" s="56">
        <v>44804</v>
      </c>
      <c r="CQ69" s="2" t="s">
        <v>7923</v>
      </c>
      <c r="CR69" s="2" t="s">
        <v>7924</v>
      </c>
    </row>
    <row r="70" spans="1:96">
      <c r="A70" s="2">
        <v>59</v>
      </c>
      <c r="B70" s="2" t="s">
        <v>7043</v>
      </c>
      <c r="C70" s="60" t="s">
        <v>7044</v>
      </c>
      <c r="D70" s="60" t="s">
        <v>7442</v>
      </c>
      <c r="E70" s="56">
        <v>44608</v>
      </c>
      <c r="F70" s="2" t="s">
        <v>3715</v>
      </c>
      <c r="G70" s="2" t="s">
        <v>3763</v>
      </c>
      <c r="H70" s="2" t="s">
        <v>3785</v>
      </c>
      <c r="J70" s="2" t="s">
        <v>7750</v>
      </c>
      <c r="K70" s="2" t="s">
        <v>3926</v>
      </c>
      <c r="L70" s="2" t="s">
        <v>3883</v>
      </c>
      <c r="M70" s="2" t="s">
        <v>1193</v>
      </c>
      <c r="N70" s="2" t="s">
        <v>698</v>
      </c>
      <c r="O70" s="2" t="s">
        <v>943</v>
      </c>
      <c r="P70" s="2" t="s">
        <v>927</v>
      </c>
      <c r="R70" s="2" t="s">
        <v>447</v>
      </c>
      <c r="S70" s="2" t="s">
        <v>3785</v>
      </c>
      <c r="T70" s="2" t="s">
        <v>3785</v>
      </c>
      <c r="U70" s="2" t="s">
        <v>3785</v>
      </c>
      <c r="V70" s="2" t="s">
        <v>3785</v>
      </c>
      <c r="W70" s="2" t="s">
        <v>3785</v>
      </c>
      <c r="X70" s="2" t="s">
        <v>3785</v>
      </c>
      <c r="Y70" s="2" t="s">
        <v>3785</v>
      </c>
      <c r="AA70" s="2" t="s">
        <v>3785</v>
      </c>
      <c r="AR70" s="2" t="s">
        <v>447</v>
      </c>
      <c r="AS70" s="2" t="s">
        <v>447</v>
      </c>
      <c r="AT70" s="2" t="s">
        <v>3785</v>
      </c>
      <c r="AU70" s="2" t="s">
        <v>447</v>
      </c>
      <c r="AV70" s="2" t="s">
        <v>3785</v>
      </c>
      <c r="AW70" s="2" t="s">
        <v>3785</v>
      </c>
      <c r="AX70" s="2" t="s">
        <v>3785</v>
      </c>
      <c r="AY70" s="2" t="s">
        <v>447</v>
      </c>
      <c r="AZ70" s="2" t="s">
        <v>3785</v>
      </c>
      <c r="BB70" s="2" t="s">
        <v>447</v>
      </c>
      <c r="BC70" s="2" t="s">
        <v>447</v>
      </c>
      <c r="BD70" s="2" t="s">
        <v>447</v>
      </c>
      <c r="BE70" s="2" t="s">
        <v>447</v>
      </c>
      <c r="BF70" s="2" t="s">
        <v>3785</v>
      </c>
      <c r="BI70" s="2" t="s">
        <v>3785</v>
      </c>
      <c r="BK70" s="287"/>
      <c r="BL70" s="56">
        <v>44608</v>
      </c>
      <c r="BM70" s="2" t="s">
        <v>447</v>
      </c>
      <c r="BN70" s="2" t="s">
        <v>7925</v>
      </c>
      <c r="BP70" s="2" t="s">
        <v>3785</v>
      </c>
      <c r="BR70" s="2" t="s">
        <v>3744</v>
      </c>
      <c r="BT70" s="56">
        <v>44608</v>
      </c>
      <c r="BU70" s="2">
        <v>1</v>
      </c>
      <c r="BV70" s="2">
        <v>2</v>
      </c>
      <c r="BW70" s="2" t="s">
        <v>3785</v>
      </c>
      <c r="BY70" s="2" t="s">
        <v>3785</v>
      </c>
      <c r="CA70" s="2" t="s">
        <v>3798</v>
      </c>
      <c r="CB70" s="56">
        <v>44832</v>
      </c>
      <c r="CR70" s="2" t="s">
        <v>7926</v>
      </c>
    </row>
    <row r="71" spans="1:96">
      <c r="A71" s="2">
        <v>60</v>
      </c>
      <c r="B71" s="2" t="s">
        <v>7043</v>
      </c>
      <c r="C71" s="60" t="s">
        <v>7044</v>
      </c>
      <c r="D71" s="60" t="s">
        <v>7927</v>
      </c>
      <c r="E71" s="56">
        <v>44609</v>
      </c>
      <c r="F71" s="2" t="s">
        <v>3715</v>
      </c>
      <c r="G71" s="2" t="s">
        <v>3763</v>
      </c>
      <c r="H71" s="2" t="s">
        <v>3785</v>
      </c>
      <c r="J71" s="2" t="s">
        <v>7750</v>
      </c>
      <c r="K71" s="2" t="s">
        <v>3926</v>
      </c>
      <c r="L71" s="2" t="s">
        <v>3883</v>
      </c>
      <c r="M71" s="2" t="s">
        <v>1193</v>
      </c>
      <c r="N71" s="2" t="s">
        <v>698</v>
      </c>
      <c r="O71" s="2" t="s">
        <v>943</v>
      </c>
      <c r="P71" s="2" t="s">
        <v>927</v>
      </c>
      <c r="R71" s="2" t="s">
        <v>447</v>
      </c>
      <c r="S71" s="2" t="s">
        <v>3785</v>
      </c>
      <c r="T71" s="2" t="s">
        <v>3785</v>
      </c>
      <c r="U71" s="2" t="s">
        <v>3785</v>
      </c>
      <c r="V71" s="2" t="s">
        <v>3785</v>
      </c>
      <c r="W71" s="2" t="s">
        <v>3785</v>
      </c>
      <c r="X71" s="2" t="s">
        <v>3785</v>
      </c>
      <c r="Y71" s="2" t="s">
        <v>3785</v>
      </c>
      <c r="AA71" s="2" t="s">
        <v>3785</v>
      </c>
      <c r="AR71" s="2" t="s">
        <v>447</v>
      </c>
      <c r="AS71" s="2" t="s">
        <v>3785</v>
      </c>
      <c r="AT71" s="2" t="s">
        <v>447</v>
      </c>
      <c r="AU71" s="2" t="s">
        <v>447</v>
      </c>
      <c r="AV71" s="2" t="s">
        <v>3785</v>
      </c>
      <c r="AW71" s="2" t="s">
        <v>3785</v>
      </c>
      <c r="AX71" s="2" t="s">
        <v>3785</v>
      </c>
      <c r="AY71" s="2" t="s">
        <v>447</v>
      </c>
      <c r="AZ71" s="2" t="s">
        <v>3785</v>
      </c>
      <c r="BB71" s="2" t="s">
        <v>447</v>
      </c>
      <c r="BC71" s="2" t="s">
        <v>447</v>
      </c>
      <c r="BD71" s="2" t="s">
        <v>447</v>
      </c>
      <c r="BE71" s="2" t="s">
        <v>447</v>
      </c>
      <c r="BF71" s="2" t="s">
        <v>3785</v>
      </c>
      <c r="BI71" s="2" t="s">
        <v>3785</v>
      </c>
      <c r="BK71" s="287"/>
      <c r="BL71" s="56">
        <v>44608</v>
      </c>
      <c r="BM71" s="2" t="s">
        <v>3785</v>
      </c>
      <c r="BO71" s="2" t="s">
        <v>3785</v>
      </c>
      <c r="BR71" s="2" t="s">
        <v>3865</v>
      </c>
      <c r="CQ71" s="2" t="s">
        <v>7928</v>
      </c>
      <c r="CR71" s="2" t="s">
        <v>7929</v>
      </c>
    </row>
    <row r="72" spans="1:96">
      <c r="A72" s="2">
        <v>61</v>
      </c>
      <c r="B72" s="2" t="s">
        <v>7043</v>
      </c>
      <c r="C72" s="60" t="s">
        <v>7044</v>
      </c>
      <c r="D72" s="60" t="s">
        <v>7184</v>
      </c>
      <c r="E72" s="56">
        <v>44610</v>
      </c>
      <c r="F72" s="2" t="s">
        <v>3715</v>
      </c>
      <c r="G72" s="2" t="s">
        <v>3763</v>
      </c>
      <c r="H72" s="2" t="s">
        <v>3785</v>
      </c>
      <c r="J72" s="2" t="s">
        <v>7750</v>
      </c>
      <c r="K72" s="2" t="s">
        <v>3938</v>
      </c>
      <c r="L72" s="2" t="s">
        <v>3965</v>
      </c>
      <c r="M72" s="2" t="s">
        <v>1193</v>
      </c>
      <c r="N72" s="2" t="s">
        <v>698</v>
      </c>
      <c r="O72" s="2" t="s">
        <v>943</v>
      </c>
      <c r="P72" s="2" t="s">
        <v>927</v>
      </c>
      <c r="R72" s="2" t="s">
        <v>447</v>
      </c>
      <c r="S72" s="2" t="s">
        <v>3785</v>
      </c>
      <c r="T72" s="2" t="s">
        <v>3785</v>
      </c>
      <c r="U72" s="2" t="s">
        <v>3785</v>
      </c>
      <c r="V72" s="2" t="s">
        <v>3785</v>
      </c>
      <c r="W72" s="2" t="s">
        <v>3785</v>
      </c>
      <c r="X72" s="2" t="s">
        <v>3785</v>
      </c>
      <c r="Y72" s="2" t="s">
        <v>3785</v>
      </c>
      <c r="AA72" s="2" t="s">
        <v>3785</v>
      </c>
      <c r="AR72" s="2" t="s">
        <v>447</v>
      </c>
      <c r="AS72" s="2" t="s">
        <v>447</v>
      </c>
      <c r="AT72" s="2" t="s">
        <v>3785</v>
      </c>
      <c r="AU72" s="2" t="s">
        <v>447</v>
      </c>
      <c r="AV72" s="2" t="s">
        <v>3785</v>
      </c>
      <c r="AW72" s="2" t="s">
        <v>3785</v>
      </c>
      <c r="AX72" s="2" t="s">
        <v>3785</v>
      </c>
      <c r="AY72" s="2" t="s">
        <v>447</v>
      </c>
      <c r="AZ72" s="2" t="s">
        <v>3785</v>
      </c>
      <c r="BB72" s="2" t="s">
        <v>447</v>
      </c>
      <c r="BC72" s="2" t="s">
        <v>447</v>
      </c>
      <c r="BD72" s="2" t="s">
        <v>447</v>
      </c>
      <c r="BE72" s="2" t="s">
        <v>447</v>
      </c>
      <c r="BF72" s="2" t="s">
        <v>3785</v>
      </c>
      <c r="BI72" s="2" t="s">
        <v>3785</v>
      </c>
      <c r="BK72" s="287"/>
      <c r="BL72" s="56">
        <v>44608</v>
      </c>
      <c r="BM72" s="2" t="s">
        <v>447</v>
      </c>
      <c r="BN72" s="2" t="s">
        <v>7930</v>
      </c>
      <c r="BP72" s="2" t="s">
        <v>3785</v>
      </c>
      <c r="BR72" s="2" t="s">
        <v>3744</v>
      </c>
      <c r="BT72" s="56">
        <v>44610</v>
      </c>
      <c r="BU72" s="2">
        <v>1</v>
      </c>
      <c r="BV72" s="2">
        <v>1</v>
      </c>
      <c r="BW72" s="2" t="s">
        <v>3785</v>
      </c>
      <c r="BY72" s="2" t="s">
        <v>447</v>
      </c>
      <c r="BZ72" s="56">
        <v>44727</v>
      </c>
      <c r="CA72" s="2" t="s">
        <v>487</v>
      </c>
      <c r="CC72" s="2" t="s">
        <v>3799</v>
      </c>
      <c r="CL72" s="2" t="s">
        <v>490</v>
      </c>
      <c r="CN72" s="56">
        <v>44734</v>
      </c>
      <c r="CO72" s="2" t="s">
        <v>3802</v>
      </c>
      <c r="CP72" s="2">
        <v>225065.62</v>
      </c>
      <c r="CR72" s="2" t="s">
        <v>7931</v>
      </c>
    </row>
    <row r="73" spans="1:96">
      <c r="A73" s="2">
        <v>62</v>
      </c>
      <c r="B73" s="2" t="s">
        <v>7043</v>
      </c>
      <c r="C73" s="60" t="s">
        <v>7044</v>
      </c>
      <c r="D73" s="60" t="s">
        <v>7186</v>
      </c>
      <c r="E73" s="56">
        <v>44610</v>
      </c>
      <c r="F73" s="2" t="s">
        <v>3715</v>
      </c>
      <c r="G73" s="2" t="s">
        <v>3763</v>
      </c>
      <c r="H73" s="2" t="s">
        <v>3785</v>
      </c>
      <c r="J73" s="2" t="s">
        <v>7750</v>
      </c>
      <c r="K73" s="2" t="s">
        <v>4020</v>
      </c>
      <c r="M73" s="2" t="s">
        <v>1193</v>
      </c>
      <c r="N73" s="2" t="s">
        <v>698</v>
      </c>
      <c r="O73" s="2" t="s">
        <v>943</v>
      </c>
      <c r="P73" s="2" t="s">
        <v>927</v>
      </c>
      <c r="R73" s="2" t="s">
        <v>447</v>
      </c>
      <c r="S73" s="2" t="s">
        <v>3785</v>
      </c>
      <c r="T73" s="2" t="s">
        <v>3785</v>
      </c>
      <c r="U73" s="2" t="s">
        <v>3785</v>
      </c>
      <c r="V73" s="2" t="s">
        <v>3785</v>
      </c>
      <c r="W73" s="2" t="s">
        <v>3785</v>
      </c>
      <c r="X73" s="2" t="s">
        <v>3785</v>
      </c>
      <c r="Y73" s="2" t="s">
        <v>3785</v>
      </c>
      <c r="AA73" s="2" t="s">
        <v>3785</v>
      </c>
      <c r="AR73" s="2" t="s">
        <v>447</v>
      </c>
      <c r="AS73" s="2" t="s">
        <v>447</v>
      </c>
      <c r="AT73" s="2" t="s">
        <v>3785</v>
      </c>
      <c r="AU73" s="2" t="s">
        <v>447</v>
      </c>
      <c r="AV73" s="2" t="s">
        <v>3785</v>
      </c>
      <c r="AW73" s="2" t="s">
        <v>3785</v>
      </c>
      <c r="AX73" s="2" t="s">
        <v>3785</v>
      </c>
      <c r="AY73" s="2" t="s">
        <v>447</v>
      </c>
      <c r="AZ73" s="2" t="s">
        <v>3785</v>
      </c>
      <c r="BB73" s="2" t="s">
        <v>447</v>
      </c>
      <c r="BC73" s="2" t="s">
        <v>447</v>
      </c>
      <c r="BD73" s="2" t="s">
        <v>447</v>
      </c>
      <c r="BE73" s="2" t="s">
        <v>447</v>
      </c>
      <c r="BF73" s="2" t="s">
        <v>3785</v>
      </c>
      <c r="BI73" s="2" t="s">
        <v>3785</v>
      </c>
      <c r="BK73" s="287"/>
      <c r="BL73" s="56">
        <v>44609</v>
      </c>
      <c r="BM73" s="2" t="s">
        <v>447</v>
      </c>
      <c r="BN73" s="2" t="s">
        <v>7932</v>
      </c>
      <c r="BP73" s="2" t="s">
        <v>3785</v>
      </c>
      <c r="BR73" s="2" t="s">
        <v>3744</v>
      </c>
      <c r="BT73" s="56">
        <v>44610</v>
      </c>
      <c r="BU73" s="2">
        <v>1</v>
      </c>
      <c r="BV73" s="2">
        <v>1</v>
      </c>
      <c r="BW73" s="2" t="s">
        <v>3785</v>
      </c>
      <c r="BY73" s="2" t="s">
        <v>3785</v>
      </c>
      <c r="CA73" s="2" t="s">
        <v>3798</v>
      </c>
      <c r="CB73" s="56">
        <v>44728</v>
      </c>
      <c r="CR73" s="2" t="s">
        <v>7933</v>
      </c>
    </row>
    <row r="74" spans="1:96">
      <c r="A74" s="2">
        <v>63</v>
      </c>
      <c r="B74" s="2" t="s">
        <v>7043</v>
      </c>
      <c r="C74" s="60" t="s">
        <v>7044</v>
      </c>
      <c r="D74" s="60" t="s">
        <v>7205</v>
      </c>
      <c r="E74" s="56">
        <v>44610</v>
      </c>
      <c r="F74" s="2" t="s">
        <v>3715</v>
      </c>
      <c r="G74" s="2" t="s">
        <v>3763</v>
      </c>
      <c r="H74" s="2" t="s">
        <v>3785</v>
      </c>
      <c r="J74" s="2" t="s">
        <v>7750</v>
      </c>
      <c r="K74" s="2" t="s">
        <v>4020</v>
      </c>
      <c r="M74" s="2" t="s">
        <v>1193</v>
      </c>
      <c r="N74" s="2" t="s">
        <v>698</v>
      </c>
      <c r="O74" s="2" t="s">
        <v>943</v>
      </c>
      <c r="P74" s="2" t="s">
        <v>927</v>
      </c>
      <c r="R74" s="2" t="s">
        <v>447</v>
      </c>
      <c r="S74" s="2" t="s">
        <v>3785</v>
      </c>
      <c r="T74" s="2" t="s">
        <v>3785</v>
      </c>
      <c r="U74" s="2" t="s">
        <v>3785</v>
      </c>
      <c r="V74" s="2" t="s">
        <v>3785</v>
      </c>
      <c r="W74" s="2" t="s">
        <v>3785</v>
      </c>
      <c r="X74" s="2" t="s">
        <v>3785</v>
      </c>
      <c r="Y74" s="2" t="s">
        <v>3785</v>
      </c>
      <c r="AA74" s="2" t="s">
        <v>3785</v>
      </c>
      <c r="AR74" s="2" t="s">
        <v>447</v>
      </c>
      <c r="AS74" s="2" t="s">
        <v>3785</v>
      </c>
      <c r="AT74" s="2" t="s">
        <v>447</v>
      </c>
      <c r="AU74" s="2" t="s">
        <v>447</v>
      </c>
      <c r="AV74" s="2" t="s">
        <v>3785</v>
      </c>
      <c r="AW74" s="2" t="s">
        <v>3785</v>
      </c>
      <c r="AX74" s="2" t="s">
        <v>3785</v>
      </c>
      <c r="AY74" s="2" t="s">
        <v>447</v>
      </c>
      <c r="AZ74" s="2" t="s">
        <v>3785</v>
      </c>
      <c r="BB74" s="2" t="s">
        <v>447</v>
      </c>
      <c r="BC74" s="2" t="s">
        <v>447</v>
      </c>
      <c r="BD74" s="2" t="s">
        <v>447</v>
      </c>
      <c r="BE74" s="2" t="s">
        <v>447</v>
      </c>
      <c r="BF74" s="2" t="s">
        <v>3785</v>
      </c>
      <c r="BI74" s="2" t="s">
        <v>3785</v>
      </c>
      <c r="BK74" s="287"/>
      <c r="BL74" s="56">
        <v>44609</v>
      </c>
      <c r="BM74" s="2" t="s">
        <v>447</v>
      </c>
      <c r="BN74" s="2" t="s">
        <v>7934</v>
      </c>
      <c r="BP74" s="2" t="s">
        <v>3785</v>
      </c>
      <c r="BR74" s="2" t="s">
        <v>3744</v>
      </c>
      <c r="BT74" s="56">
        <v>44610</v>
      </c>
      <c r="BU74" s="2">
        <v>1</v>
      </c>
      <c r="BV74" s="2">
        <v>1</v>
      </c>
      <c r="BW74" s="2" t="s">
        <v>447</v>
      </c>
      <c r="BX74" s="56">
        <v>44713</v>
      </c>
      <c r="BY74" s="2" t="s">
        <v>3785</v>
      </c>
      <c r="CA74" s="2" t="s">
        <v>487</v>
      </c>
      <c r="CC74" s="2" t="s">
        <v>3752</v>
      </c>
      <c r="CH74" s="2" t="s">
        <v>3754</v>
      </c>
      <c r="CJ74" s="56">
        <v>44713</v>
      </c>
      <c r="CK74" s="2">
        <v>11000</v>
      </c>
      <c r="CR74" s="2" t="s">
        <v>7935</v>
      </c>
    </row>
    <row r="75" spans="1:96">
      <c r="A75" s="2">
        <v>64</v>
      </c>
      <c r="B75" s="2" t="s">
        <v>7043</v>
      </c>
      <c r="C75" s="60" t="s">
        <v>7044</v>
      </c>
      <c r="D75" s="60" t="s">
        <v>7193</v>
      </c>
      <c r="E75" s="56">
        <v>44610</v>
      </c>
      <c r="F75" s="2" t="s">
        <v>3715</v>
      </c>
      <c r="G75" s="2" t="s">
        <v>3763</v>
      </c>
      <c r="H75" s="2" t="s">
        <v>3785</v>
      </c>
      <c r="J75" s="2" t="s">
        <v>7750</v>
      </c>
      <c r="K75" s="2" t="s">
        <v>3892</v>
      </c>
      <c r="L75" s="2" t="s">
        <v>4023</v>
      </c>
      <c r="M75" s="2" t="s">
        <v>1193</v>
      </c>
      <c r="N75" s="2" t="s">
        <v>698</v>
      </c>
      <c r="O75" s="2" t="s">
        <v>943</v>
      </c>
      <c r="P75" s="2" t="s">
        <v>927</v>
      </c>
      <c r="R75" s="2" t="s">
        <v>447</v>
      </c>
      <c r="S75" s="2" t="s">
        <v>3785</v>
      </c>
      <c r="T75" s="2" t="s">
        <v>3785</v>
      </c>
      <c r="U75" s="2" t="s">
        <v>3785</v>
      </c>
      <c r="V75" s="2" t="s">
        <v>3785</v>
      </c>
      <c r="W75" s="2" t="s">
        <v>3785</v>
      </c>
      <c r="X75" s="2" t="s">
        <v>3785</v>
      </c>
      <c r="Y75" s="2" t="s">
        <v>3785</v>
      </c>
      <c r="AA75" s="2" t="s">
        <v>3785</v>
      </c>
      <c r="AR75" s="2" t="s">
        <v>447</v>
      </c>
      <c r="AS75" s="2" t="s">
        <v>447</v>
      </c>
      <c r="AT75" s="2" t="s">
        <v>3785</v>
      </c>
      <c r="AU75" s="2" t="s">
        <v>447</v>
      </c>
      <c r="AV75" s="2" t="s">
        <v>3785</v>
      </c>
      <c r="AW75" s="2" t="s">
        <v>3785</v>
      </c>
      <c r="AX75" s="2" t="s">
        <v>3785</v>
      </c>
      <c r="AY75" s="2" t="s">
        <v>447</v>
      </c>
      <c r="AZ75" s="2" t="s">
        <v>3785</v>
      </c>
      <c r="BB75" s="2" t="s">
        <v>447</v>
      </c>
      <c r="BC75" s="2" t="s">
        <v>447</v>
      </c>
      <c r="BD75" s="2" t="s">
        <v>447</v>
      </c>
      <c r="BE75" s="2" t="s">
        <v>447</v>
      </c>
      <c r="BF75" s="2" t="s">
        <v>3785</v>
      </c>
      <c r="BI75" s="2" t="s">
        <v>3785</v>
      </c>
      <c r="BK75" s="287"/>
      <c r="BL75" s="56">
        <v>44609</v>
      </c>
      <c r="BM75" s="2" t="s">
        <v>447</v>
      </c>
      <c r="BN75" s="2" t="s">
        <v>7936</v>
      </c>
      <c r="BP75" s="2" t="s">
        <v>3785</v>
      </c>
      <c r="BR75" s="2" t="s">
        <v>3744</v>
      </c>
      <c r="BT75" s="56">
        <v>44610</v>
      </c>
      <c r="BU75" s="2">
        <v>1</v>
      </c>
      <c r="BV75" s="2">
        <v>1</v>
      </c>
      <c r="BW75" s="2" t="s">
        <v>447</v>
      </c>
      <c r="BX75" s="56">
        <v>44697</v>
      </c>
      <c r="BY75" s="2" t="s">
        <v>3785</v>
      </c>
      <c r="CA75" s="2" t="s">
        <v>3798</v>
      </c>
      <c r="CB75" s="56">
        <v>44805</v>
      </c>
      <c r="CR75" s="2" t="s">
        <v>7937</v>
      </c>
    </row>
    <row r="76" spans="1:96">
      <c r="A76" s="2">
        <v>65</v>
      </c>
      <c r="B76" s="2" t="s">
        <v>7043</v>
      </c>
      <c r="C76" s="60" t="s">
        <v>7044</v>
      </c>
      <c r="D76" s="60" t="s">
        <v>7938</v>
      </c>
      <c r="E76" s="56">
        <v>44614</v>
      </c>
      <c r="F76" s="2" t="s">
        <v>3715</v>
      </c>
      <c r="G76" s="2" t="s">
        <v>3763</v>
      </c>
      <c r="H76" s="2" t="s">
        <v>3785</v>
      </c>
      <c r="J76" s="2" t="s">
        <v>7750</v>
      </c>
      <c r="K76" s="2" t="s">
        <v>3938</v>
      </c>
      <c r="L76" s="2" t="s">
        <v>3907</v>
      </c>
      <c r="M76" s="2" t="s">
        <v>1193</v>
      </c>
      <c r="N76" s="2" t="s">
        <v>698</v>
      </c>
      <c r="O76" s="2" t="s">
        <v>943</v>
      </c>
      <c r="P76" s="2" t="s">
        <v>927</v>
      </c>
      <c r="R76" s="2" t="s">
        <v>447</v>
      </c>
      <c r="S76" s="2" t="s">
        <v>447</v>
      </c>
      <c r="T76" s="2" t="s">
        <v>3785</v>
      </c>
      <c r="U76" s="2" t="s">
        <v>3785</v>
      </c>
      <c r="V76" s="2" t="s">
        <v>3785</v>
      </c>
      <c r="W76" s="2" t="s">
        <v>3785</v>
      </c>
      <c r="X76" s="2" t="s">
        <v>3785</v>
      </c>
      <c r="Y76" s="2" t="s">
        <v>3785</v>
      </c>
      <c r="AA76" s="2" t="s">
        <v>3785</v>
      </c>
      <c r="AR76" s="2" t="s">
        <v>447</v>
      </c>
      <c r="AS76" s="2" t="s">
        <v>447</v>
      </c>
      <c r="AT76" s="2" t="s">
        <v>3785</v>
      </c>
      <c r="AU76" s="2" t="s">
        <v>447</v>
      </c>
      <c r="AV76" s="2" t="s">
        <v>3785</v>
      </c>
      <c r="AW76" s="2" t="s">
        <v>3785</v>
      </c>
      <c r="AX76" s="2" t="s">
        <v>3785</v>
      </c>
      <c r="AY76" s="2" t="s">
        <v>447</v>
      </c>
      <c r="AZ76" s="2" t="s">
        <v>3785</v>
      </c>
      <c r="BB76" s="2" t="s">
        <v>447</v>
      </c>
      <c r="BC76" s="2" t="s">
        <v>447</v>
      </c>
      <c r="BD76" s="2" t="s">
        <v>447</v>
      </c>
      <c r="BE76" s="2" t="s">
        <v>447</v>
      </c>
      <c r="BF76" s="2" t="s">
        <v>3785</v>
      </c>
      <c r="BI76" s="2" t="s">
        <v>3785</v>
      </c>
      <c r="BK76" s="287"/>
      <c r="BL76" s="56">
        <v>44610</v>
      </c>
      <c r="BM76" s="2" t="s">
        <v>447</v>
      </c>
      <c r="BN76" s="2" t="s">
        <v>7939</v>
      </c>
      <c r="BP76" s="2" t="s">
        <v>3785</v>
      </c>
      <c r="BR76" s="2" t="s">
        <v>3744</v>
      </c>
      <c r="BT76" s="56">
        <v>44614</v>
      </c>
      <c r="BU76" s="2">
        <v>1</v>
      </c>
      <c r="BV76" s="2">
        <v>2</v>
      </c>
      <c r="BW76" s="2" t="s">
        <v>3785</v>
      </c>
      <c r="BY76" s="2" t="s">
        <v>3785</v>
      </c>
      <c r="CA76" s="2" t="s">
        <v>3798</v>
      </c>
      <c r="CB76" s="56">
        <v>44833</v>
      </c>
      <c r="CQ76" s="2" t="s">
        <v>7940</v>
      </c>
      <c r="CR76" s="2" t="s">
        <v>7941</v>
      </c>
    </row>
    <row r="77" spans="1:96">
      <c r="A77" s="2">
        <v>66</v>
      </c>
      <c r="B77" s="2" t="s">
        <v>7043</v>
      </c>
      <c r="C77" s="60" t="s">
        <v>7044</v>
      </c>
      <c r="D77" s="60" t="s">
        <v>7942</v>
      </c>
      <c r="E77" s="56">
        <v>44614</v>
      </c>
      <c r="F77" s="2" t="s">
        <v>3715</v>
      </c>
      <c r="G77" s="2" t="s">
        <v>3763</v>
      </c>
      <c r="H77" s="2" t="s">
        <v>3785</v>
      </c>
      <c r="J77" s="2" t="s">
        <v>7750</v>
      </c>
      <c r="K77" s="2" t="s">
        <v>4020</v>
      </c>
      <c r="M77" s="2" t="s">
        <v>1193</v>
      </c>
      <c r="N77" s="2" t="s">
        <v>698</v>
      </c>
      <c r="O77" s="2" t="s">
        <v>943</v>
      </c>
      <c r="P77" s="2" t="s">
        <v>927</v>
      </c>
      <c r="R77" s="2" t="s">
        <v>447</v>
      </c>
      <c r="S77" s="2" t="s">
        <v>3785</v>
      </c>
      <c r="T77" s="2" t="s">
        <v>3785</v>
      </c>
      <c r="U77" s="2" t="s">
        <v>3785</v>
      </c>
      <c r="V77" s="2" t="s">
        <v>3785</v>
      </c>
      <c r="W77" s="2" t="s">
        <v>3785</v>
      </c>
      <c r="X77" s="2" t="s">
        <v>3785</v>
      </c>
      <c r="Y77" s="2" t="s">
        <v>3785</v>
      </c>
      <c r="AA77" s="2" t="s">
        <v>3785</v>
      </c>
      <c r="AR77" s="2" t="s">
        <v>447</v>
      </c>
      <c r="AS77" s="2" t="s">
        <v>3785</v>
      </c>
      <c r="AT77" s="2" t="s">
        <v>447</v>
      </c>
      <c r="AU77" s="2" t="s">
        <v>447</v>
      </c>
      <c r="AV77" s="2" t="s">
        <v>3785</v>
      </c>
      <c r="AW77" s="2" t="s">
        <v>3785</v>
      </c>
      <c r="AX77" s="2" t="s">
        <v>3785</v>
      </c>
      <c r="AY77" s="2" t="s">
        <v>447</v>
      </c>
      <c r="AZ77" s="2" t="s">
        <v>3785</v>
      </c>
      <c r="BB77" s="2" t="s">
        <v>447</v>
      </c>
      <c r="BC77" s="2" t="s">
        <v>447</v>
      </c>
      <c r="BD77" s="2" t="s">
        <v>447</v>
      </c>
      <c r="BE77" s="2" t="s">
        <v>447</v>
      </c>
      <c r="BF77" s="2" t="s">
        <v>3785</v>
      </c>
      <c r="BI77" s="2" t="s">
        <v>3785</v>
      </c>
      <c r="BK77" s="287"/>
      <c r="BL77" s="56">
        <v>44610</v>
      </c>
      <c r="BM77" s="2" t="s">
        <v>447</v>
      </c>
      <c r="BN77" s="2" t="s">
        <v>7943</v>
      </c>
      <c r="BP77" s="2" t="s">
        <v>3785</v>
      </c>
      <c r="BR77" s="2" t="s">
        <v>3744</v>
      </c>
      <c r="BT77" s="56">
        <v>44614</v>
      </c>
      <c r="BU77" s="2">
        <v>1</v>
      </c>
      <c r="BV77" s="2">
        <v>1</v>
      </c>
      <c r="BW77" s="2" t="s">
        <v>3785</v>
      </c>
      <c r="BY77" s="2" t="s">
        <v>3785</v>
      </c>
      <c r="CA77" s="2" t="s">
        <v>3798</v>
      </c>
      <c r="CB77" s="56">
        <v>44655</v>
      </c>
      <c r="CQ77" s="2" t="s">
        <v>7944</v>
      </c>
      <c r="CR77" s="2" t="s">
        <v>7945</v>
      </c>
    </row>
    <row r="78" spans="1:96">
      <c r="A78" s="2">
        <v>67</v>
      </c>
      <c r="B78" s="2" t="s">
        <v>7043</v>
      </c>
      <c r="C78" s="60" t="s">
        <v>7044</v>
      </c>
      <c r="D78" s="60" t="s">
        <v>7179</v>
      </c>
      <c r="E78" s="56">
        <v>44613</v>
      </c>
      <c r="F78" s="2" t="s">
        <v>3715</v>
      </c>
      <c r="G78" s="2" t="s">
        <v>3763</v>
      </c>
      <c r="H78" s="2" t="s">
        <v>3785</v>
      </c>
      <c r="J78" s="2" t="s">
        <v>7750</v>
      </c>
      <c r="K78" s="2" t="s">
        <v>4020</v>
      </c>
      <c r="M78" s="2" t="s">
        <v>1193</v>
      </c>
      <c r="N78" s="2" t="s">
        <v>698</v>
      </c>
      <c r="O78" s="2" t="s">
        <v>943</v>
      </c>
      <c r="P78" s="2" t="s">
        <v>927</v>
      </c>
      <c r="R78" s="2" t="s">
        <v>447</v>
      </c>
      <c r="S78" s="2" t="s">
        <v>3785</v>
      </c>
      <c r="T78" s="2" t="s">
        <v>3785</v>
      </c>
      <c r="U78" s="2" t="s">
        <v>3785</v>
      </c>
      <c r="V78" s="2" t="s">
        <v>3785</v>
      </c>
      <c r="W78" s="2" t="s">
        <v>3785</v>
      </c>
      <c r="X78" s="2" t="s">
        <v>3785</v>
      </c>
      <c r="Y78" s="2" t="s">
        <v>3785</v>
      </c>
      <c r="AA78" s="2" t="s">
        <v>3785</v>
      </c>
      <c r="AR78" s="2" t="s">
        <v>447</v>
      </c>
      <c r="AS78" s="2" t="s">
        <v>447</v>
      </c>
      <c r="AT78" s="2" t="s">
        <v>3785</v>
      </c>
      <c r="AU78" s="2" t="s">
        <v>447</v>
      </c>
      <c r="AV78" s="2" t="s">
        <v>3785</v>
      </c>
      <c r="AW78" s="2" t="s">
        <v>3785</v>
      </c>
      <c r="AX78" s="2" t="s">
        <v>3785</v>
      </c>
      <c r="AY78" s="2" t="s">
        <v>447</v>
      </c>
      <c r="AZ78" s="2" t="s">
        <v>3785</v>
      </c>
      <c r="BB78" s="2" t="s">
        <v>447</v>
      </c>
      <c r="BC78" s="2" t="s">
        <v>447</v>
      </c>
      <c r="BD78" s="2" t="s">
        <v>447</v>
      </c>
      <c r="BE78" s="2" t="s">
        <v>447</v>
      </c>
      <c r="BF78" s="2" t="s">
        <v>3785</v>
      </c>
      <c r="BI78" s="2" t="s">
        <v>3785</v>
      </c>
      <c r="BK78" s="287"/>
      <c r="BL78" s="56">
        <v>44610</v>
      </c>
      <c r="BM78" s="2" t="s">
        <v>447</v>
      </c>
      <c r="BN78" s="2" t="s">
        <v>7946</v>
      </c>
      <c r="BP78" s="2" t="s">
        <v>3785</v>
      </c>
      <c r="BR78" s="2" t="s">
        <v>3744</v>
      </c>
      <c r="BT78" s="56">
        <v>44613</v>
      </c>
      <c r="BU78" s="2">
        <v>1</v>
      </c>
      <c r="BV78" s="2">
        <v>1</v>
      </c>
      <c r="BW78" s="2" t="s">
        <v>3785</v>
      </c>
      <c r="BY78" s="2" t="s">
        <v>3785</v>
      </c>
      <c r="CA78" s="2" t="s">
        <v>3798</v>
      </c>
      <c r="CB78" s="56">
        <v>44797</v>
      </c>
      <c r="CQ78" s="2" t="s">
        <v>7947</v>
      </c>
      <c r="CR78" s="2" t="s">
        <v>7948</v>
      </c>
    </row>
    <row r="79" spans="1:96">
      <c r="A79" s="2">
        <v>68</v>
      </c>
      <c r="B79" s="2" t="s">
        <v>7043</v>
      </c>
      <c r="C79" s="60" t="s">
        <v>7044</v>
      </c>
      <c r="D79" s="60" t="s">
        <v>7196</v>
      </c>
      <c r="E79" s="56">
        <v>44613</v>
      </c>
      <c r="F79" s="2" t="s">
        <v>3715</v>
      </c>
      <c r="G79" s="2" t="s">
        <v>3763</v>
      </c>
      <c r="H79" s="2" t="s">
        <v>3785</v>
      </c>
      <c r="J79" s="2" t="s">
        <v>7750</v>
      </c>
      <c r="K79" s="2" t="s">
        <v>3926</v>
      </c>
      <c r="L79" s="2" t="s">
        <v>3935</v>
      </c>
      <c r="M79" s="2" t="s">
        <v>1193</v>
      </c>
      <c r="N79" s="2" t="s">
        <v>698</v>
      </c>
      <c r="O79" s="2" t="s">
        <v>943</v>
      </c>
      <c r="P79" s="2" t="s">
        <v>927</v>
      </c>
      <c r="R79" s="2" t="s">
        <v>447</v>
      </c>
      <c r="S79" s="2" t="s">
        <v>3785</v>
      </c>
      <c r="T79" s="2" t="s">
        <v>3785</v>
      </c>
      <c r="U79" s="2" t="s">
        <v>3785</v>
      </c>
      <c r="V79" s="2" t="s">
        <v>3785</v>
      </c>
      <c r="W79" s="2" t="s">
        <v>3785</v>
      </c>
      <c r="X79" s="2" t="s">
        <v>3785</v>
      </c>
      <c r="Y79" s="2" t="s">
        <v>3785</v>
      </c>
      <c r="AA79" s="2" t="s">
        <v>3785</v>
      </c>
      <c r="AR79" s="2" t="s">
        <v>447</v>
      </c>
      <c r="AS79" s="2" t="s">
        <v>447</v>
      </c>
      <c r="AT79" s="2" t="s">
        <v>3785</v>
      </c>
      <c r="AU79" s="2" t="s">
        <v>3785</v>
      </c>
      <c r="AV79" s="2" t="s">
        <v>3785</v>
      </c>
      <c r="AW79" s="2" t="s">
        <v>3785</v>
      </c>
      <c r="AX79" s="2" t="s">
        <v>3785</v>
      </c>
      <c r="AY79" s="2" t="s">
        <v>3785</v>
      </c>
      <c r="AZ79" s="2" t="s">
        <v>3785</v>
      </c>
      <c r="BB79" s="2" t="s">
        <v>447</v>
      </c>
      <c r="BC79" s="2" t="s">
        <v>447</v>
      </c>
      <c r="BD79" s="2" t="s">
        <v>447</v>
      </c>
      <c r="BE79" s="2" t="s">
        <v>447</v>
      </c>
      <c r="BF79" s="2" t="s">
        <v>3785</v>
      </c>
      <c r="BI79" s="2" t="s">
        <v>3785</v>
      </c>
      <c r="BK79" s="287"/>
      <c r="BL79" s="56">
        <v>44610</v>
      </c>
      <c r="BM79" s="2" t="s">
        <v>447</v>
      </c>
      <c r="BN79" s="2" t="s">
        <v>7949</v>
      </c>
      <c r="BP79" s="2" t="s">
        <v>3785</v>
      </c>
      <c r="BR79" s="2" t="s">
        <v>3744</v>
      </c>
      <c r="BT79" s="56">
        <v>44613</v>
      </c>
      <c r="BU79" s="2">
        <v>1</v>
      </c>
      <c r="BV79" s="2">
        <v>1</v>
      </c>
      <c r="BW79" s="2" t="s">
        <v>3785</v>
      </c>
      <c r="BY79" s="2" t="s">
        <v>3785</v>
      </c>
      <c r="CA79" s="2" t="s">
        <v>3798</v>
      </c>
      <c r="CB79" s="56">
        <v>44798</v>
      </c>
      <c r="CR79" s="2" t="s">
        <v>7950</v>
      </c>
    </row>
    <row r="80" spans="1:96">
      <c r="A80" s="2">
        <v>69</v>
      </c>
      <c r="B80" s="2" t="s">
        <v>7043</v>
      </c>
      <c r="C80" s="60" t="s">
        <v>7044</v>
      </c>
      <c r="D80" s="60" t="s">
        <v>7951</v>
      </c>
      <c r="E80" s="56">
        <v>44614</v>
      </c>
      <c r="F80" s="2" t="s">
        <v>3715</v>
      </c>
      <c r="G80" s="2" t="s">
        <v>3763</v>
      </c>
      <c r="H80" s="2" t="s">
        <v>3785</v>
      </c>
      <c r="J80" s="2" t="s">
        <v>7750</v>
      </c>
      <c r="K80" s="2" t="s">
        <v>3926</v>
      </c>
      <c r="L80" s="2" t="s">
        <v>3946</v>
      </c>
      <c r="M80" s="2" t="s">
        <v>1193</v>
      </c>
      <c r="N80" s="2" t="s">
        <v>698</v>
      </c>
      <c r="O80" s="2" t="s">
        <v>943</v>
      </c>
      <c r="P80" s="2" t="s">
        <v>927</v>
      </c>
      <c r="R80" s="2" t="s">
        <v>447</v>
      </c>
      <c r="S80" s="2" t="s">
        <v>3785</v>
      </c>
      <c r="T80" s="2" t="s">
        <v>3785</v>
      </c>
      <c r="U80" s="2" t="s">
        <v>3785</v>
      </c>
      <c r="V80" s="2" t="s">
        <v>3785</v>
      </c>
      <c r="W80" s="2" t="s">
        <v>3785</v>
      </c>
      <c r="X80" s="2" t="s">
        <v>3785</v>
      </c>
      <c r="Y80" s="2" t="s">
        <v>3785</v>
      </c>
      <c r="AA80" s="2" t="s">
        <v>3785</v>
      </c>
      <c r="AR80" s="2" t="s">
        <v>447</v>
      </c>
      <c r="AS80" s="2" t="s">
        <v>3785</v>
      </c>
      <c r="AT80" s="2" t="s">
        <v>447</v>
      </c>
      <c r="AU80" s="2" t="s">
        <v>447</v>
      </c>
      <c r="AV80" s="2" t="s">
        <v>3785</v>
      </c>
      <c r="AW80" s="2" t="s">
        <v>3785</v>
      </c>
      <c r="AX80" s="2" t="s">
        <v>3785</v>
      </c>
      <c r="AY80" s="2" t="s">
        <v>3785</v>
      </c>
      <c r="AZ80" s="2" t="s">
        <v>3785</v>
      </c>
      <c r="BB80" s="2" t="s">
        <v>447</v>
      </c>
      <c r="BC80" s="2" t="s">
        <v>447</v>
      </c>
      <c r="BD80" s="2" t="s">
        <v>447</v>
      </c>
      <c r="BE80" s="2" t="s">
        <v>447</v>
      </c>
      <c r="BF80" s="2" t="s">
        <v>3785</v>
      </c>
      <c r="BI80" s="2" t="s">
        <v>3785</v>
      </c>
      <c r="BK80" s="287"/>
      <c r="BL80" s="56">
        <v>44614</v>
      </c>
      <c r="BM80" s="2" t="s">
        <v>447</v>
      </c>
      <c r="BN80" s="2" t="s">
        <v>7952</v>
      </c>
      <c r="BP80" s="2" t="s">
        <v>3785</v>
      </c>
      <c r="BR80" s="2" t="s">
        <v>3744</v>
      </c>
      <c r="BT80" s="56">
        <v>44614</v>
      </c>
      <c r="BU80" s="2">
        <v>1</v>
      </c>
      <c r="BV80" s="2">
        <v>2</v>
      </c>
      <c r="BW80" s="2" t="s">
        <v>3785</v>
      </c>
      <c r="BY80" s="2" t="s">
        <v>3785</v>
      </c>
      <c r="CA80" s="2" t="s">
        <v>3798</v>
      </c>
      <c r="CB80" s="56">
        <v>44798</v>
      </c>
      <c r="CR80" s="2" t="s">
        <v>7953</v>
      </c>
    </row>
    <row r="81" spans="1:96">
      <c r="A81" s="2">
        <v>70</v>
      </c>
      <c r="B81" s="2" t="s">
        <v>7043</v>
      </c>
      <c r="C81" s="60" t="s">
        <v>7044</v>
      </c>
      <c r="D81" s="60" t="s">
        <v>7954</v>
      </c>
      <c r="E81" s="56">
        <v>44616</v>
      </c>
      <c r="F81" s="2" t="s">
        <v>3715</v>
      </c>
      <c r="G81" s="2" t="s">
        <v>3763</v>
      </c>
      <c r="H81" s="2" t="s">
        <v>3785</v>
      </c>
      <c r="J81" s="2" t="s">
        <v>7750</v>
      </c>
      <c r="K81" s="2" t="s">
        <v>3926</v>
      </c>
      <c r="L81" s="2" t="s">
        <v>3769</v>
      </c>
      <c r="M81" s="2" t="s">
        <v>1193</v>
      </c>
      <c r="N81" s="2" t="s">
        <v>698</v>
      </c>
      <c r="O81" s="2" t="s">
        <v>943</v>
      </c>
      <c r="P81" s="2" t="s">
        <v>927</v>
      </c>
      <c r="R81" s="2" t="s">
        <v>447</v>
      </c>
      <c r="S81" s="2" t="s">
        <v>3785</v>
      </c>
      <c r="T81" s="2" t="s">
        <v>3785</v>
      </c>
      <c r="U81" s="2" t="s">
        <v>3785</v>
      </c>
      <c r="V81" s="2" t="s">
        <v>3785</v>
      </c>
      <c r="W81" s="2" t="s">
        <v>3785</v>
      </c>
      <c r="X81" s="2" t="s">
        <v>3785</v>
      </c>
      <c r="Y81" s="2" t="s">
        <v>3785</v>
      </c>
      <c r="AA81" s="2" t="s">
        <v>3785</v>
      </c>
      <c r="AR81" s="2" t="s">
        <v>447</v>
      </c>
      <c r="AS81" s="2" t="s">
        <v>447</v>
      </c>
      <c r="AT81" s="2" t="s">
        <v>3785</v>
      </c>
      <c r="AU81" s="2" t="s">
        <v>3785</v>
      </c>
      <c r="AV81" s="2" t="s">
        <v>3785</v>
      </c>
      <c r="AW81" s="2" t="s">
        <v>3785</v>
      </c>
      <c r="AX81" s="2" t="s">
        <v>3785</v>
      </c>
      <c r="AY81" s="2" t="s">
        <v>3785</v>
      </c>
      <c r="AZ81" s="2" t="s">
        <v>3785</v>
      </c>
      <c r="BB81" s="2" t="s">
        <v>447</v>
      </c>
      <c r="BC81" s="2" t="s">
        <v>447</v>
      </c>
      <c r="BD81" s="2" t="s">
        <v>447</v>
      </c>
      <c r="BE81" s="2" t="s">
        <v>447</v>
      </c>
      <c r="BF81" s="2" t="s">
        <v>3785</v>
      </c>
      <c r="BI81" s="2" t="s">
        <v>3785</v>
      </c>
      <c r="BK81" s="287"/>
      <c r="BL81" s="56">
        <v>44614</v>
      </c>
      <c r="BM81" s="2" t="s">
        <v>447</v>
      </c>
      <c r="BN81" s="2" t="s">
        <v>7955</v>
      </c>
      <c r="BP81" s="2" t="s">
        <v>447</v>
      </c>
      <c r="BR81" s="2" t="s">
        <v>3744</v>
      </c>
      <c r="BT81" s="56">
        <v>44629</v>
      </c>
      <c r="BU81" s="2">
        <v>1</v>
      </c>
      <c r="BV81" s="2">
        <v>1</v>
      </c>
      <c r="BW81" s="2" t="s">
        <v>3785</v>
      </c>
      <c r="BY81" s="2" t="s">
        <v>3785</v>
      </c>
      <c r="CA81" s="2" t="s">
        <v>3798</v>
      </c>
      <c r="CB81" s="56">
        <v>44669</v>
      </c>
      <c r="CR81" s="2" t="s">
        <v>7956</v>
      </c>
    </row>
    <row r="82" spans="1:96">
      <c r="A82" s="2">
        <v>71</v>
      </c>
      <c r="B82" s="2" t="s">
        <v>7043</v>
      </c>
      <c r="C82" s="60" t="s">
        <v>7044</v>
      </c>
      <c r="D82" s="60" t="s">
        <v>7957</v>
      </c>
      <c r="E82" s="56">
        <v>44616</v>
      </c>
      <c r="F82" s="2" t="s">
        <v>3715</v>
      </c>
      <c r="G82" s="2" t="s">
        <v>3763</v>
      </c>
      <c r="H82" s="2" t="s">
        <v>3785</v>
      </c>
      <c r="J82" s="2" t="s">
        <v>7750</v>
      </c>
      <c r="K82" s="2" t="s">
        <v>3926</v>
      </c>
      <c r="L82" s="2" t="s">
        <v>3815</v>
      </c>
      <c r="M82" s="2" t="s">
        <v>1193</v>
      </c>
      <c r="N82" s="2" t="s">
        <v>698</v>
      </c>
      <c r="O82" s="2" t="s">
        <v>943</v>
      </c>
      <c r="P82" s="2" t="s">
        <v>927</v>
      </c>
      <c r="R82" s="2" t="s">
        <v>447</v>
      </c>
      <c r="S82" s="2" t="s">
        <v>3785</v>
      </c>
      <c r="T82" s="2" t="s">
        <v>3785</v>
      </c>
      <c r="U82" s="2" t="s">
        <v>3785</v>
      </c>
      <c r="V82" s="2" t="s">
        <v>3785</v>
      </c>
      <c r="W82" s="2" t="s">
        <v>3785</v>
      </c>
      <c r="X82" s="2" t="s">
        <v>3785</v>
      </c>
      <c r="Y82" s="2" t="s">
        <v>3785</v>
      </c>
      <c r="AA82" s="2" t="s">
        <v>3785</v>
      </c>
      <c r="AR82" s="2" t="s">
        <v>447</v>
      </c>
      <c r="AS82" s="2" t="s">
        <v>3785</v>
      </c>
      <c r="AT82" s="2" t="s">
        <v>447</v>
      </c>
      <c r="AU82" s="2" t="s">
        <v>3785</v>
      </c>
      <c r="AV82" s="2" t="s">
        <v>3785</v>
      </c>
      <c r="AW82" s="2" t="s">
        <v>3785</v>
      </c>
      <c r="AX82" s="2" t="s">
        <v>3785</v>
      </c>
      <c r="AY82" s="2" t="s">
        <v>447</v>
      </c>
      <c r="AZ82" s="2" t="s">
        <v>3785</v>
      </c>
      <c r="BB82" s="2" t="s">
        <v>447</v>
      </c>
      <c r="BC82" s="2" t="s">
        <v>447</v>
      </c>
      <c r="BD82" s="2" t="s">
        <v>447</v>
      </c>
      <c r="BE82" s="2" t="s">
        <v>447</v>
      </c>
      <c r="BF82" s="2" t="s">
        <v>3785</v>
      </c>
      <c r="BI82" s="2" t="s">
        <v>3785</v>
      </c>
      <c r="BK82" s="287"/>
      <c r="BL82" s="56">
        <v>44615</v>
      </c>
      <c r="BM82" s="2" t="s">
        <v>447</v>
      </c>
      <c r="BN82" s="2" t="s">
        <v>7958</v>
      </c>
      <c r="BP82" s="2" t="s">
        <v>3785</v>
      </c>
      <c r="BR82" s="2" t="s">
        <v>3744</v>
      </c>
      <c r="BT82" s="56">
        <v>44616</v>
      </c>
      <c r="BU82" s="2">
        <v>1</v>
      </c>
      <c r="BV82" s="2">
        <v>1</v>
      </c>
      <c r="BW82" s="2" t="s">
        <v>3785</v>
      </c>
      <c r="BY82" s="2" t="s">
        <v>3785</v>
      </c>
      <c r="CA82" s="2" t="s">
        <v>3798</v>
      </c>
      <c r="CB82" s="56">
        <v>44847</v>
      </c>
      <c r="CR82" s="2" t="s">
        <v>7959</v>
      </c>
    </row>
    <row r="83" spans="1:96">
      <c r="A83" s="2">
        <v>72</v>
      </c>
      <c r="B83" s="2" t="s">
        <v>7043</v>
      </c>
      <c r="C83" s="60" t="s">
        <v>7044</v>
      </c>
      <c r="D83" s="60" t="s">
        <v>7457</v>
      </c>
      <c r="E83" s="56">
        <v>44617</v>
      </c>
      <c r="F83" s="2" t="s">
        <v>3715</v>
      </c>
      <c r="G83" s="2" t="s">
        <v>3763</v>
      </c>
      <c r="H83" s="2" t="s">
        <v>3785</v>
      </c>
      <c r="J83" s="2" t="s">
        <v>7750</v>
      </c>
      <c r="K83" s="2" t="s">
        <v>4020</v>
      </c>
      <c r="M83" s="2" t="s">
        <v>1193</v>
      </c>
      <c r="N83" s="2" t="s">
        <v>698</v>
      </c>
      <c r="O83" s="2" t="s">
        <v>943</v>
      </c>
      <c r="P83" s="2" t="s">
        <v>927</v>
      </c>
      <c r="R83" s="2" t="s">
        <v>447</v>
      </c>
      <c r="S83" s="2" t="s">
        <v>3785</v>
      </c>
      <c r="T83" s="2" t="s">
        <v>3785</v>
      </c>
      <c r="U83" s="2" t="s">
        <v>3785</v>
      </c>
      <c r="V83" s="2" t="s">
        <v>3785</v>
      </c>
      <c r="W83" s="2" t="s">
        <v>3785</v>
      </c>
      <c r="X83" s="2" t="s">
        <v>3785</v>
      </c>
      <c r="Y83" s="2" t="s">
        <v>3785</v>
      </c>
      <c r="AA83" s="2" t="s">
        <v>3785</v>
      </c>
      <c r="AR83" s="2" t="s">
        <v>447</v>
      </c>
      <c r="AS83" s="2" t="s">
        <v>447</v>
      </c>
      <c r="AT83" s="2" t="s">
        <v>3785</v>
      </c>
      <c r="AU83" s="2" t="s">
        <v>3785</v>
      </c>
      <c r="AV83" s="2" t="s">
        <v>3785</v>
      </c>
      <c r="AW83" s="2" t="s">
        <v>3785</v>
      </c>
      <c r="AX83" s="2" t="s">
        <v>3785</v>
      </c>
      <c r="AY83" s="2" t="s">
        <v>3785</v>
      </c>
      <c r="AZ83" s="2" t="s">
        <v>3785</v>
      </c>
      <c r="BB83" s="2" t="s">
        <v>447</v>
      </c>
      <c r="BC83" s="2" t="s">
        <v>447</v>
      </c>
      <c r="BD83" s="2" t="s">
        <v>447</v>
      </c>
      <c r="BE83" s="2" t="s">
        <v>447</v>
      </c>
      <c r="BF83" s="2" t="s">
        <v>3785</v>
      </c>
      <c r="BI83" s="2" t="s">
        <v>3785</v>
      </c>
      <c r="BK83" s="287"/>
      <c r="BL83" s="56">
        <v>44616</v>
      </c>
      <c r="BM83" s="2" t="s">
        <v>447</v>
      </c>
      <c r="BN83" s="2" t="s">
        <v>7960</v>
      </c>
      <c r="BP83" s="2" t="s">
        <v>3785</v>
      </c>
      <c r="BR83" s="2" t="s">
        <v>3744</v>
      </c>
      <c r="BT83" s="56">
        <v>44617</v>
      </c>
      <c r="BU83" s="2">
        <v>1</v>
      </c>
      <c r="BV83" s="2">
        <v>2</v>
      </c>
      <c r="BW83" s="2" t="s">
        <v>3785</v>
      </c>
      <c r="BY83" s="2" t="s">
        <v>3785</v>
      </c>
      <c r="CA83" s="2" t="s">
        <v>3798</v>
      </c>
      <c r="CB83" s="56">
        <v>44790</v>
      </c>
      <c r="CR83" s="2" t="s">
        <v>7961</v>
      </c>
    </row>
    <row r="84" spans="1:96">
      <c r="A84" s="2">
        <v>73</v>
      </c>
      <c r="B84" s="2" t="s">
        <v>7043</v>
      </c>
      <c r="C84" s="60" t="s">
        <v>7044</v>
      </c>
      <c r="D84" s="60" t="s">
        <v>7962</v>
      </c>
      <c r="E84" s="56">
        <v>44620</v>
      </c>
      <c r="F84" s="2" t="s">
        <v>3715</v>
      </c>
      <c r="G84" s="2" t="s">
        <v>3763</v>
      </c>
      <c r="H84" s="2" t="s">
        <v>3785</v>
      </c>
      <c r="J84" s="2" t="s">
        <v>7750</v>
      </c>
      <c r="K84" s="2" t="s">
        <v>4010</v>
      </c>
      <c r="L84" s="2" t="s">
        <v>3824</v>
      </c>
      <c r="M84" s="2" t="s">
        <v>1193</v>
      </c>
      <c r="N84" s="2" t="s">
        <v>698</v>
      </c>
      <c r="O84" s="2" t="s">
        <v>943</v>
      </c>
      <c r="P84" s="2" t="s">
        <v>927</v>
      </c>
      <c r="R84" s="2" t="s">
        <v>447</v>
      </c>
      <c r="S84" s="2" t="s">
        <v>3785</v>
      </c>
      <c r="T84" s="2" t="s">
        <v>3785</v>
      </c>
      <c r="U84" s="2" t="s">
        <v>3785</v>
      </c>
      <c r="V84" s="2" t="s">
        <v>3785</v>
      </c>
      <c r="W84" s="2" t="s">
        <v>3785</v>
      </c>
      <c r="X84" s="2" t="s">
        <v>3785</v>
      </c>
      <c r="Y84" s="2" t="s">
        <v>3785</v>
      </c>
      <c r="AA84" s="2" t="s">
        <v>3785</v>
      </c>
      <c r="AR84" s="2" t="s">
        <v>447</v>
      </c>
      <c r="AS84" s="2" t="s">
        <v>3785</v>
      </c>
      <c r="AT84" s="2" t="s">
        <v>447</v>
      </c>
      <c r="AU84" s="2" t="s">
        <v>447</v>
      </c>
      <c r="AV84" s="2" t="s">
        <v>3785</v>
      </c>
      <c r="AW84" s="2" t="s">
        <v>3785</v>
      </c>
      <c r="AX84" s="2" t="s">
        <v>3785</v>
      </c>
      <c r="AY84" s="2" t="s">
        <v>447</v>
      </c>
      <c r="AZ84" s="2" t="s">
        <v>3785</v>
      </c>
      <c r="BB84" s="2" t="s">
        <v>447</v>
      </c>
      <c r="BC84" s="2" t="s">
        <v>447</v>
      </c>
      <c r="BD84" s="2" t="s">
        <v>447</v>
      </c>
      <c r="BE84" s="2" t="s">
        <v>447</v>
      </c>
      <c r="BF84" s="2" t="s">
        <v>3785</v>
      </c>
      <c r="BI84" s="2" t="s">
        <v>3785</v>
      </c>
      <c r="BK84" s="287"/>
      <c r="BL84" s="56">
        <v>44616</v>
      </c>
      <c r="BM84" s="2" t="s">
        <v>447</v>
      </c>
      <c r="BN84" s="2" t="s">
        <v>7963</v>
      </c>
      <c r="BP84" s="2" t="s">
        <v>3785</v>
      </c>
      <c r="BR84" s="2" t="s">
        <v>3744</v>
      </c>
      <c r="BT84" s="56">
        <v>44620</v>
      </c>
      <c r="BU84" s="2">
        <v>1</v>
      </c>
      <c r="BV84" s="2">
        <v>1</v>
      </c>
      <c r="BW84" s="2" t="s">
        <v>3785</v>
      </c>
      <c r="BY84" s="2" t="s">
        <v>3785</v>
      </c>
      <c r="CA84" s="2" t="s">
        <v>487</v>
      </c>
      <c r="CC84" s="2" t="s">
        <v>7758</v>
      </c>
      <c r="CD84" s="2" t="s">
        <v>3754</v>
      </c>
      <c r="CF84" s="56">
        <v>44733</v>
      </c>
      <c r="CG84" s="2">
        <v>13000</v>
      </c>
      <c r="CQ84" s="2" t="s">
        <v>7964</v>
      </c>
      <c r="CR84" s="2" t="s">
        <v>7965</v>
      </c>
    </row>
    <row r="85" spans="1:96">
      <c r="A85" s="2">
        <v>74</v>
      </c>
      <c r="B85" s="2" t="s">
        <v>7043</v>
      </c>
      <c r="C85" s="60" t="s">
        <v>7044</v>
      </c>
      <c r="D85" s="60" t="s">
        <v>7966</v>
      </c>
      <c r="E85" s="56">
        <v>44620</v>
      </c>
      <c r="F85" s="2" t="s">
        <v>3715</v>
      </c>
      <c r="G85" s="2" t="s">
        <v>3763</v>
      </c>
      <c r="H85" s="2" t="s">
        <v>3785</v>
      </c>
      <c r="J85" s="2" t="s">
        <v>7750</v>
      </c>
      <c r="K85" s="2" t="s">
        <v>4020</v>
      </c>
      <c r="M85" s="2" t="s">
        <v>1193</v>
      </c>
      <c r="N85" s="2" t="s">
        <v>698</v>
      </c>
      <c r="O85" s="2" t="s">
        <v>943</v>
      </c>
      <c r="P85" s="2" t="s">
        <v>927</v>
      </c>
      <c r="Q85" s="2" t="s">
        <v>3785</v>
      </c>
      <c r="R85" s="2" t="s">
        <v>447</v>
      </c>
      <c r="S85" s="2" t="s">
        <v>3785</v>
      </c>
      <c r="T85" s="2" t="s">
        <v>3785</v>
      </c>
      <c r="U85" s="2" t="s">
        <v>3785</v>
      </c>
      <c r="V85" s="2" t="s">
        <v>3785</v>
      </c>
      <c r="W85" s="2" t="s">
        <v>3785</v>
      </c>
      <c r="X85" s="2" t="s">
        <v>3785</v>
      </c>
      <c r="Y85" s="2" t="s">
        <v>3785</v>
      </c>
      <c r="AA85" s="2" t="s">
        <v>3785</v>
      </c>
      <c r="AR85" s="2" t="s">
        <v>3785</v>
      </c>
      <c r="AS85" s="2" t="s">
        <v>3785</v>
      </c>
      <c r="AT85" s="2" t="s">
        <v>447</v>
      </c>
      <c r="AU85" s="2" t="s">
        <v>447</v>
      </c>
      <c r="AV85" s="2" t="s">
        <v>3785</v>
      </c>
      <c r="AW85" s="2" t="s">
        <v>3785</v>
      </c>
      <c r="AX85" s="2" t="s">
        <v>3785</v>
      </c>
      <c r="AY85" s="2" t="s">
        <v>3785</v>
      </c>
      <c r="AZ85" s="2" t="s">
        <v>3785</v>
      </c>
      <c r="BI85" s="2" t="s">
        <v>3785</v>
      </c>
      <c r="BK85" s="287"/>
      <c r="BL85" s="56">
        <v>44616</v>
      </c>
      <c r="BM85" s="2" t="s">
        <v>447</v>
      </c>
      <c r="BN85" s="2" t="s">
        <v>7967</v>
      </c>
      <c r="BP85" s="2" t="s">
        <v>3785</v>
      </c>
      <c r="BR85" s="2" t="s">
        <v>3744</v>
      </c>
      <c r="BT85" s="56">
        <v>44620</v>
      </c>
      <c r="BU85" s="2">
        <v>1</v>
      </c>
      <c r="BV85" s="2">
        <v>1</v>
      </c>
      <c r="BW85" s="2" t="s">
        <v>3785</v>
      </c>
      <c r="BY85" s="2" t="s">
        <v>3785</v>
      </c>
      <c r="CA85" s="2" t="s">
        <v>3798</v>
      </c>
      <c r="CB85" s="56">
        <v>44729</v>
      </c>
      <c r="CR85" s="2" t="s">
        <v>7968</v>
      </c>
    </row>
    <row r="86" spans="1:96">
      <c r="A86" s="2">
        <v>75</v>
      </c>
      <c r="B86" s="2" t="s">
        <v>7043</v>
      </c>
      <c r="C86" s="60" t="s">
        <v>7044</v>
      </c>
      <c r="D86" s="60" t="s">
        <v>7969</v>
      </c>
      <c r="E86" s="56">
        <v>44620</v>
      </c>
      <c r="F86" s="2" t="s">
        <v>3715</v>
      </c>
      <c r="G86" s="2" t="s">
        <v>3763</v>
      </c>
      <c r="H86" s="2" t="s">
        <v>3785</v>
      </c>
      <c r="K86" s="2" t="s">
        <v>4020</v>
      </c>
      <c r="M86" s="2" t="s">
        <v>1193</v>
      </c>
      <c r="N86" s="2" t="s">
        <v>698</v>
      </c>
      <c r="O86" s="2" t="s">
        <v>943</v>
      </c>
      <c r="P86" s="2" t="s">
        <v>927</v>
      </c>
      <c r="Q86" s="2" t="s">
        <v>3785</v>
      </c>
      <c r="R86" s="2" t="s">
        <v>447</v>
      </c>
      <c r="S86" s="2" t="s">
        <v>3785</v>
      </c>
      <c r="T86" s="2" t="s">
        <v>3785</v>
      </c>
      <c r="U86" s="2" t="s">
        <v>3785</v>
      </c>
      <c r="V86" s="2" t="s">
        <v>3785</v>
      </c>
      <c r="W86" s="2" t="s">
        <v>3785</v>
      </c>
      <c r="X86" s="2" t="s">
        <v>3785</v>
      </c>
      <c r="Y86" s="2" t="s">
        <v>3785</v>
      </c>
      <c r="AA86" s="2" t="s">
        <v>3785</v>
      </c>
      <c r="AR86" s="2" t="s">
        <v>447</v>
      </c>
      <c r="AS86" s="2" t="s">
        <v>447</v>
      </c>
      <c r="AT86" s="2" t="s">
        <v>447</v>
      </c>
      <c r="AU86" s="2" t="s">
        <v>3785</v>
      </c>
      <c r="AV86" s="2" t="s">
        <v>447</v>
      </c>
      <c r="AW86" s="2" t="s">
        <v>3785</v>
      </c>
      <c r="AX86" s="2" t="s">
        <v>3785</v>
      </c>
      <c r="AY86" s="2" t="s">
        <v>447</v>
      </c>
      <c r="AZ86" s="2" t="s">
        <v>3785</v>
      </c>
      <c r="BB86" s="2" t="s">
        <v>447</v>
      </c>
      <c r="BC86" s="2" t="s">
        <v>447</v>
      </c>
      <c r="BD86" s="2" t="s">
        <v>447</v>
      </c>
      <c r="BE86" s="2" t="s">
        <v>447</v>
      </c>
      <c r="BF86" s="2" t="s">
        <v>3785</v>
      </c>
      <c r="BI86" s="2" t="s">
        <v>3785</v>
      </c>
      <c r="BK86" s="287"/>
      <c r="BL86" s="56">
        <v>44620</v>
      </c>
      <c r="BM86" s="2" t="s">
        <v>447</v>
      </c>
      <c r="BN86" s="2" t="s">
        <v>7970</v>
      </c>
      <c r="BP86" s="2" t="s">
        <v>447</v>
      </c>
      <c r="BQ86" s="2" t="s">
        <v>447</v>
      </c>
      <c r="BR86" s="2" t="s">
        <v>3744</v>
      </c>
      <c r="BT86" s="56">
        <v>44629</v>
      </c>
      <c r="BU86" s="2">
        <v>1</v>
      </c>
      <c r="BV86" s="2">
        <v>1</v>
      </c>
      <c r="BW86" s="2" t="s">
        <v>3785</v>
      </c>
      <c r="BY86" s="2" t="s">
        <v>3785</v>
      </c>
      <c r="CA86" s="2" t="s">
        <v>3798</v>
      </c>
      <c r="CB86" s="56">
        <v>44635</v>
      </c>
      <c r="CR86" s="2" t="s">
        <v>7971</v>
      </c>
    </row>
    <row r="87" spans="1:96">
      <c r="A87" s="2">
        <v>76</v>
      </c>
      <c r="B87" s="2" t="s">
        <v>7043</v>
      </c>
      <c r="C87" s="60" t="s">
        <v>7044</v>
      </c>
      <c r="D87" s="60" t="s">
        <v>7972</v>
      </c>
      <c r="E87" s="56">
        <v>44617</v>
      </c>
      <c r="F87" s="2" t="s">
        <v>3715</v>
      </c>
      <c r="G87" s="2" t="s">
        <v>3763</v>
      </c>
      <c r="H87" s="2" t="s">
        <v>3785</v>
      </c>
      <c r="K87" s="2" t="s">
        <v>4020</v>
      </c>
      <c r="M87" s="2" t="s">
        <v>1193</v>
      </c>
      <c r="N87" s="2" t="s">
        <v>698</v>
      </c>
      <c r="O87" s="2" t="s">
        <v>943</v>
      </c>
      <c r="P87" s="2" t="s">
        <v>927</v>
      </c>
      <c r="Q87" s="2" t="s">
        <v>3785</v>
      </c>
      <c r="R87" s="2" t="s">
        <v>447</v>
      </c>
      <c r="S87" s="2" t="s">
        <v>3785</v>
      </c>
      <c r="T87" s="2" t="s">
        <v>3785</v>
      </c>
      <c r="U87" s="2" t="s">
        <v>3785</v>
      </c>
      <c r="V87" s="2" t="s">
        <v>3785</v>
      </c>
      <c r="W87" s="2" t="s">
        <v>3785</v>
      </c>
      <c r="X87" s="2" t="s">
        <v>3785</v>
      </c>
      <c r="Y87" s="2" t="s">
        <v>3785</v>
      </c>
      <c r="AA87" s="2" t="s">
        <v>3785</v>
      </c>
      <c r="AR87" s="2" t="s">
        <v>447</v>
      </c>
      <c r="AS87" s="2" t="s">
        <v>447</v>
      </c>
      <c r="AT87" s="2" t="s">
        <v>447</v>
      </c>
      <c r="AU87" s="2" t="s">
        <v>447</v>
      </c>
      <c r="AV87" s="2" t="s">
        <v>3785</v>
      </c>
      <c r="AW87" s="2" t="s">
        <v>3785</v>
      </c>
      <c r="AX87" s="2" t="s">
        <v>3785</v>
      </c>
      <c r="AY87" s="2" t="s">
        <v>447</v>
      </c>
      <c r="AZ87" s="2" t="s">
        <v>3785</v>
      </c>
      <c r="BB87" s="2" t="s">
        <v>447</v>
      </c>
      <c r="BC87" s="2" t="s">
        <v>447</v>
      </c>
      <c r="BD87" s="2" t="s">
        <v>447</v>
      </c>
      <c r="BE87" s="2" t="s">
        <v>447</v>
      </c>
      <c r="BF87" s="2" t="s">
        <v>3785</v>
      </c>
      <c r="BI87" s="2" t="s">
        <v>3785</v>
      </c>
      <c r="BK87" s="287"/>
      <c r="BL87" s="56">
        <v>44617</v>
      </c>
      <c r="BM87" s="2" t="s">
        <v>447</v>
      </c>
      <c r="BN87" s="2" t="s">
        <v>7973</v>
      </c>
      <c r="BP87" s="2" t="s">
        <v>3785</v>
      </c>
      <c r="BR87" s="2" t="s">
        <v>3744</v>
      </c>
      <c r="BT87" s="56">
        <v>44630</v>
      </c>
      <c r="BU87" s="2">
        <v>1</v>
      </c>
      <c r="BV87" s="2">
        <v>1</v>
      </c>
      <c r="BW87" s="2" t="s">
        <v>3785</v>
      </c>
      <c r="BY87" s="2" t="s">
        <v>3785</v>
      </c>
      <c r="CA87" s="2" t="s">
        <v>3798</v>
      </c>
      <c r="CB87" s="56">
        <v>44732</v>
      </c>
      <c r="CQ87" s="2" t="s">
        <v>7974</v>
      </c>
      <c r="CR87" s="2" t="s">
        <v>7975</v>
      </c>
    </row>
    <row r="88" spans="1:96">
      <c r="A88" s="2">
        <v>77</v>
      </c>
      <c r="B88" s="2" t="s">
        <v>7043</v>
      </c>
      <c r="C88" s="60" t="s">
        <v>7044</v>
      </c>
      <c r="D88" s="60" t="s">
        <v>7199</v>
      </c>
      <c r="E88" s="56">
        <v>44621</v>
      </c>
      <c r="F88" s="2" t="s">
        <v>3715</v>
      </c>
      <c r="G88" s="2" t="s">
        <v>3763</v>
      </c>
      <c r="H88" s="2" t="s">
        <v>3785</v>
      </c>
      <c r="K88" s="2" t="s">
        <v>4020</v>
      </c>
      <c r="M88" s="2" t="s">
        <v>1193</v>
      </c>
      <c r="N88" s="2" t="s">
        <v>698</v>
      </c>
      <c r="O88" s="2" t="s">
        <v>943</v>
      </c>
      <c r="P88" s="2" t="s">
        <v>927</v>
      </c>
      <c r="Q88" s="2" t="s">
        <v>3785</v>
      </c>
      <c r="R88" s="2" t="s">
        <v>447</v>
      </c>
      <c r="S88" s="2" t="s">
        <v>3785</v>
      </c>
      <c r="T88" s="2" t="s">
        <v>3785</v>
      </c>
      <c r="U88" s="2" t="s">
        <v>3785</v>
      </c>
      <c r="V88" s="2" t="s">
        <v>3785</v>
      </c>
      <c r="W88" s="2" t="s">
        <v>3785</v>
      </c>
      <c r="X88" s="2" t="s">
        <v>3785</v>
      </c>
      <c r="Y88" s="2" t="s">
        <v>3785</v>
      </c>
      <c r="AA88" s="2" t="s">
        <v>3785</v>
      </c>
      <c r="AR88" s="2" t="s">
        <v>447</v>
      </c>
      <c r="AS88" s="2" t="s">
        <v>447</v>
      </c>
      <c r="AT88" s="2" t="s">
        <v>447</v>
      </c>
      <c r="AU88" s="2" t="s">
        <v>3785</v>
      </c>
      <c r="AV88" s="2" t="s">
        <v>3785</v>
      </c>
      <c r="AW88" s="2" t="s">
        <v>447</v>
      </c>
      <c r="AX88" s="2" t="s">
        <v>447</v>
      </c>
      <c r="AY88" s="2" t="s">
        <v>447</v>
      </c>
      <c r="AZ88" s="2" t="s">
        <v>3785</v>
      </c>
      <c r="BB88" s="2" t="s">
        <v>447</v>
      </c>
      <c r="BC88" s="2" t="s">
        <v>447</v>
      </c>
      <c r="BD88" s="2" t="s">
        <v>447</v>
      </c>
      <c r="BE88" s="2" t="s">
        <v>447</v>
      </c>
      <c r="BF88" s="2" t="s">
        <v>3785</v>
      </c>
      <c r="BI88" s="2" t="s">
        <v>3785</v>
      </c>
      <c r="BK88" s="287"/>
      <c r="BL88" s="56">
        <v>44621</v>
      </c>
      <c r="BM88" s="2" t="s">
        <v>447</v>
      </c>
      <c r="BN88" s="2" t="s">
        <v>7976</v>
      </c>
      <c r="BP88" s="2" t="s">
        <v>447</v>
      </c>
      <c r="BQ88" s="2" t="s">
        <v>447</v>
      </c>
      <c r="BR88" s="2" t="s">
        <v>3744</v>
      </c>
      <c r="BT88" s="56">
        <v>44621</v>
      </c>
      <c r="BU88" s="2">
        <v>1</v>
      </c>
      <c r="BV88" s="2">
        <v>2</v>
      </c>
      <c r="BW88" s="2" t="s">
        <v>447</v>
      </c>
      <c r="BX88" s="56">
        <v>44708</v>
      </c>
      <c r="BY88" s="2" t="s">
        <v>447</v>
      </c>
      <c r="BZ88" s="56">
        <v>44805</v>
      </c>
      <c r="CA88" s="2" t="s">
        <v>487</v>
      </c>
      <c r="CC88" s="2" t="s">
        <v>3799</v>
      </c>
      <c r="CL88" s="2" t="s">
        <v>490</v>
      </c>
      <c r="CN88" s="56">
        <v>44806</v>
      </c>
      <c r="CO88" s="2" t="s">
        <v>491</v>
      </c>
      <c r="CP88" s="2">
        <v>101502.5</v>
      </c>
      <c r="CR88" s="2" t="s">
        <v>7977</v>
      </c>
    </row>
    <row r="89" spans="1:96">
      <c r="A89" s="2">
        <v>78</v>
      </c>
      <c r="B89" s="2" t="s">
        <v>7043</v>
      </c>
      <c r="C89" s="60" t="s">
        <v>7044</v>
      </c>
      <c r="D89" s="60" t="s">
        <v>7978</v>
      </c>
      <c r="E89" s="56">
        <v>44621</v>
      </c>
      <c r="F89" s="2" t="s">
        <v>3715</v>
      </c>
      <c r="G89" s="2" t="s">
        <v>3763</v>
      </c>
      <c r="H89" s="2" t="s">
        <v>447</v>
      </c>
      <c r="I89" s="2" t="s">
        <v>3715</v>
      </c>
      <c r="K89" s="2" t="s">
        <v>4020</v>
      </c>
      <c r="M89" s="2" t="s">
        <v>1193</v>
      </c>
      <c r="N89" s="2" t="s">
        <v>698</v>
      </c>
      <c r="O89" s="2" t="s">
        <v>943</v>
      </c>
      <c r="P89" s="2" t="s">
        <v>927</v>
      </c>
      <c r="Q89" s="2" t="s">
        <v>3785</v>
      </c>
      <c r="R89" s="2" t="s">
        <v>447</v>
      </c>
      <c r="S89" s="2" t="s">
        <v>3785</v>
      </c>
      <c r="T89" s="2" t="s">
        <v>3785</v>
      </c>
      <c r="U89" s="2" t="s">
        <v>3785</v>
      </c>
      <c r="V89" s="2" t="s">
        <v>3785</v>
      </c>
      <c r="W89" s="2" t="s">
        <v>3785</v>
      </c>
      <c r="X89" s="2" t="s">
        <v>3785</v>
      </c>
      <c r="Y89" s="2" t="s">
        <v>3785</v>
      </c>
      <c r="AA89" s="2" t="s">
        <v>447</v>
      </c>
      <c r="AB89" s="2" t="s">
        <v>447</v>
      </c>
      <c r="AC89" s="2" t="s">
        <v>3785</v>
      </c>
      <c r="AD89" s="2" t="s">
        <v>3785</v>
      </c>
      <c r="AE89" s="2" t="s">
        <v>3785</v>
      </c>
      <c r="AF89" s="2" t="s">
        <v>3785</v>
      </c>
      <c r="AG89" s="2" t="s">
        <v>3785</v>
      </c>
      <c r="AH89" s="2" t="s">
        <v>3785</v>
      </c>
      <c r="AI89" s="2" t="s">
        <v>3785</v>
      </c>
      <c r="AJ89" s="2" t="s">
        <v>3785</v>
      </c>
      <c r="AK89" s="2" t="s">
        <v>3785</v>
      </c>
      <c r="AM89" s="2" t="s">
        <v>3785</v>
      </c>
      <c r="AN89" s="2" t="s">
        <v>3785</v>
      </c>
      <c r="AO89" s="2" t="s">
        <v>3785</v>
      </c>
      <c r="AP89" s="2" t="s">
        <v>3785</v>
      </c>
      <c r="AQ89" s="2" t="s">
        <v>3785</v>
      </c>
      <c r="AR89" s="2" t="s">
        <v>447</v>
      </c>
      <c r="AS89" s="2" t="s">
        <v>447</v>
      </c>
      <c r="AT89" s="2" t="s">
        <v>447</v>
      </c>
      <c r="AU89" s="2" t="s">
        <v>447</v>
      </c>
      <c r="AV89" s="2" t="s">
        <v>3785</v>
      </c>
      <c r="AW89" s="2" t="s">
        <v>3785</v>
      </c>
      <c r="AX89" s="2" t="s">
        <v>3785</v>
      </c>
      <c r="AY89" s="2" t="s">
        <v>447</v>
      </c>
      <c r="AZ89" s="2" t="s">
        <v>3785</v>
      </c>
      <c r="BB89" s="2" t="s">
        <v>447</v>
      </c>
      <c r="BC89" s="2" t="s">
        <v>447</v>
      </c>
      <c r="BD89" s="2" t="s">
        <v>447</v>
      </c>
      <c r="BE89" s="2" t="s">
        <v>447</v>
      </c>
      <c r="BF89" s="2" t="s">
        <v>3785</v>
      </c>
      <c r="BI89" s="2" t="s">
        <v>3785</v>
      </c>
      <c r="BK89" s="287"/>
      <c r="BL89" s="56">
        <v>44621</v>
      </c>
      <c r="BM89" s="2" t="s">
        <v>3785</v>
      </c>
      <c r="BO89" s="2" t="s">
        <v>447</v>
      </c>
      <c r="BP89" s="2" t="s">
        <v>3785</v>
      </c>
      <c r="BR89" s="2" t="s">
        <v>3744</v>
      </c>
      <c r="BT89" s="56">
        <v>44621</v>
      </c>
      <c r="BU89" s="2">
        <v>1</v>
      </c>
      <c r="BV89" s="2">
        <v>1</v>
      </c>
      <c r="BW89" s="2" t="s">
        <v>3785</v>
      </c>
      <c r="BY89" s="2" t="s">
        <v>3785</v>
      </c>
      <c r="CA89" s="2" t="s">
        <v>3798</v>
      </c>
      <c r="CB89" s="56">
        <v>44623</v>
      </c>
      <c r="CR89" s="2" t="s">
        <v>7979</v>
      </c>
    </row>
    <row r="90" spans="1:96">
      <c r="A90" s="2">
        <v>79</v>
      </c>
      <c r="B90" s="2" t="s">
        <v>7043</v>
      </c>
      <c r="C90" s="60" t="s">
        <v>7044</v>
      </c>
      <c r="D90" s="60" t="s">
        <v>7980</v>
      </c>
      <c r="E90" s="56">
        <v>44620</v>
      </c>
      <c r="F90" s="2" t="s">
        <v>3715</v>
      </c>
      <c r="G90" s="2" t="s">
        <v>3763</v>
      </c>
      <c r="H90" s="2" t="s">
        <v>3785</v>
      </c>
      <c r="K90" s="2" t="s">
        <v>4020</v>
      </c>
      <c r="M90" s="2" t="s">
        <v>1193</v>
      </c>
      <c r="N90" s="2" t="s">
        <v>698</v>
      </c>
      <c r="O90" s="2" t="s">
        <v>943</v>
      </c>
      <c r="P90" s="2" t="s">
        <v>927</v>
      </c>
      <c r="Q90" s="2" t="s">
        <v>3785</v>
      </c>
      <c r="R90" s="2" t="s">
        <v>447</v>
      </c>
      <c r="S90" s="2" t="s">
        <v>3785</v>
      </c>
      <c r="T90" s="2" t="s">
        <v>3785</v>
      </c>
      <c r="U90" s="2" t="s">
        <v>3785</v>
      </c>
      <c r="V90" s="2" t="s">
        <v>3785</v>
      </c>
      <c r="W90" s="2" t="s">
        <v>3785</v>
      </c>
      <c r="X90" s="2" t="s">
        <v>3785</v>
      </c>
      <c r="Y90" s="2" t="s">
        <v>3785</v>
      </c>
      <c r="AA90" s="2" t="s">
        <v>3785</v>
      </c>
      <c r="AR90" s="2" t="s">
        <v>447</v>
      </c>
      <c r="AS90" s="2" t="s">
        <v>3785</v>
      </c>
      <c r="AT90" s="2" t="s">
        <v>447</v>
      </c>
      <c r="AU90" s="2" t="s">
        <v>447</v>
      </c>
      <c r="AV90" s="2" t="s">
        <v>3785</v>
      </c>
      <c r="AW90" s="2" t="s">
        <v>3785</v>
      </c>
      <c r="AX90" s="2" t="s">
        <v>3785</v>
      </c>
      <c r="AY90" s="2" t="s">
        <v>3785</v>
      </c>
      <c r="AZ90" s="2" t="s">
        <v>3785</v>
      </c>
      <c r="BB90" s="2" t="s">
        <v>447</v>
      </c>
      <c r="BC90" s="2" t="s">
        <v>447</v>
      </c>
      <c r="BD90" s="2" t="s">
        <v>447</v>
      </c>
      <c r="BE90" s="2" t="s">
        <v>447</v>
      </c>
      <c r="BF90" s="2" t="s">
        <v>3785</v>
      </c>
      <c r="BI90" s="2" t="s">
        <v>3785</v>
      </c>
      <c r="BK90" s="287"/>
      <c r="BL90" s="56">
        <v>44620</v>
      </c>
      <c r="BM90" s="2" t="s">
        <v>447</v>
      </c>
      <c r="BN90" s="2" t="s">
        <v>7981</v>
      </c>
      <c r="BP90" s="2" t="s">
        <v>3785</v>
      </c>
      <c r="BR90" s="2" t="s">
        <v>3744</v>
      </c>
      <c r="BT90" s="56">
        <v>44620</v>
      </c>
      <c r="BU90" s="2">
        <v>1</v>
      </c>
      <c r="BV90" s="2">
        <v>1</v>
      </c>
      <c r="BW90" s="2" t="s">
        <v>3785</v>
      </c>
      <c r="BY90" s="2" t="s">
        <v>3785</v>
      </c>
      <c r="CA90" s="2" t="s">
        <v>3798</v>
      </c>
      <c r="CB90" s="56">
        <v>44672</v>
      </c>
      <c r="CR90" s="2" t="s">
        <v>7982</v>
      </c>
    </row>
    <row r="91" spans="1:96">
      <c r="A91" s="2">
        <v>80</v>
      </c>
      <c r="B91" s="2" t="s">
        <v>7043</v>
      </c>
      <c r="C91" s="60" t="s">
        <v>7044</v>
      </c>
      <c r="D91" s="60" t="s">
        <v>7549</v>
      </c>
      <c r="E91" s="56">
        <v>44621</v>
      </c>
      <c r="F91" s="2" t="s">
        <v>3715</v>
      </c>
      <c r="G91" s="2" t="s">
        <v>3763</v>
      </c>
      <c r="H91" s="2" t="s">
        <v>3785</v>
      </c>
      <c r="K91" s="2" t="s">
        <v>3926</v>
      </c>
      <c r="L91" s="2" t="s">
        <v>3815</v>
      </c>
      <c r="M91" s="2" t="s">
        <v>1193</v>
      </c>
      <c r="N91" s="2" t="s">
        <v>698</v>
      </c>
      <c r="O91" s="2" t="s">
        <v>943</v>
      </c>
      <c r="P91" s="2" t="s">
        <v>927</v>
      </c>
      <c r="Q91" s="2" t="s">
        <v>3785</v>
      </c>
      <c r="R91" s="2" t="s">
        <v>447</v>
      </c>
      <c r="S91" s="2" t="s">
        <v>447</v>
      </c>
      <c r="T91" s="2" t="s">
        <v>3785</v>
      </c>
      <c r="U91" s="2" t="s">
        <v>3785</v>
      </c>
      <c r="V91" s="2" t="s">
        <v>3785</v>
      </c>
      <c r="W91" s="2" t="s">
        <v>3785</v>
      </c>
      <c r="X91" s="2" t="s">
        <v>3785</v>
      </c>
      <c r="Y91" s="2" t="s">
        <v>3785</v>
      </c>
      <c r="AA91" s="2" t="s">
        <v>3785</v>
      </c>
      <c r="AR91" s="2" t="s">
        <v>447</v>
      </c>
      <c r="AS91" s="2" t="s">
        <v>447</v>
      </c>
      <c r="AT91" s="2" t="s">
        <v>447</v>
      </c>
      <c r="AU91" s="2" t="s">
        <v>447</v>
      </c>
      <c r="AV91" s="2" t="s">
        <v>3785</v>
      </c>
      <c r="AW91" s="2" t="s">
        <v>3785</v>
      </c>
      <c r="AX91" s="2" t="s">
        <v>3785</v>
      </c>
      <c r="AY91" s="2" t="s">
        <v>3785</v>
      </c>
      <c r="AZ91" s="2" t="s">
        <v>3785</v>
      </c>
      <c r="BB91" s="2" t="s">
        <v>447</v>
      </c>
      <c r="BC91" s="2" t="s">
        <v>447</v>
      </c>
      <c r="BD91" s="2" t="s">
        <v>447</v>
      </c>
      <c r="BE91" s="2" t="s">
        <v>447</v>
      </c>
      <c r="BF91" s="2" t="s">
        <v>447</v>
      </c>
      <c r="BG91" s="2" t="s">
        <v>7983</v>
      </c>
      <c r="BI91" s="2" t="s">
        <v>3785</v>
      </c>
      <c r="BK91" s="287"/>
      <c r="BL91" s="56">
        <v>44621</v>
      </c>
      <c r="BM91" s="2" t="s">
        <v>447</v>
      </c>
      <c r="BN91" s="2" t="s">
        <v>7984</v>
      </c>
      <c r="BP91" s="2" t="s">
        <v>447</v>
      </c>
      <c r="BQ91" s="2" t="s">
        <v>447</v>
      </c>
      <c r="BR91" s="2" t="s">
        <v>3744</v>
      </c>
      <c r="BT91" s="56">
        <v>44623</v>
      </c>
      <c r="BU91" s="2">
        <v>1</v>
      </c>
      <c r="BV91" s="2">
        <v>2</v>
      </c>
      <c r="BW91" s="2" t="s">
        <v>3785</v>
      </c>
      <c r="BY91" s="2" t="s">
        <v>3785</v>
      </c>
      <c r="CA91" s="2" t="s">
        <v>3798</v>
      </c>
      <c r="CB91" s="56">
        <v>44810</v>
      </c>
      <c r="CR91" s="2" t="s">
        <v>7985</v>
      </c>
    </row>
    <row r="92" spans="1:96">
      <c r="A92" s="2">
        <v>81</v>
      </c>
      <c r="B92" s="2" t="s">
        <v>7043</v>
      </c>
      <c r="C92" s="60" t="s">
        <v>7044</v>
      </c>
      <c r="D92" s="60" t="s">
        <v>7986</v>
      </c>
      <c r="E92" s="56">
        <v>44622</v>
      </c>
      <c r="F92" s="2" t="s">
        <v>3715</v>
      </c>
      <c r="G92" s="2" t="s">
        <v>3763</v>
      </c>
      <c r="H92" s="2" t="s">
        <v>3785</v>
      </c>
      <c r="K92" s="2" t="s">
        <v>4020</v>
      </c>
      <c r="M92" s="2" t="s">
        <v>1193</v>
      </c>
      <c r="N92" s="2" t="s">
        <v>698</v>
      </c>
      <c r="O92" s="2" t="s">
        <v>1949</v>
      </c>
      <c r="P92" s="2" t="s">
        <v>1228</v>
      </c>
      <c r="R92" s="2" t="s">
        <v>447</v>
      </c>
      <c r="S92" s="2" t="s">
        <v>3785</v>
      </c>
      <c r="T92" s="2" t="s">
        <v>3785</v>
      </c>
      <c r="U92" s="2" t="s">
        <v>3785</v>
      </c>
      <c r="V92" s="2" t="s">
        <v>3785</v>
      </c>
      <c r="W92" s="2" t="s">
        <v>3785</v>
      </c>
      <c r="X92" s="2" t="s">
        <v>3785</v>
      </c>
      <c r="AA92" s="2" t="s">
        <v>3785</v>
      </c>
      <c r="AR92" s="2" t="s">
        <v>447</v>
      </c>
      <c r="AS92" s="2" t="s">
        <v>3785</v>
      </c>
      <c r="AT92" s="2" t="s">
        <v>447</v>
      </c>
      <c r="AU92" s="2" t="s">
        <v>447</v>
      </c>
      <c r="AV92" s="2" t="s">
        <v>3785</v>
      </c>
      <c r="AW92" s="2" t="s">
        <v>3785</v>
      </c>
      <c r="AX92" s="2" t="s">
        <v>3785</v>
      </c>
      <c r="AY92" s="2" t="s">
        <v>447</v>
      </c>
      <c r="AZ92" s="2" t="s">
        <v>3785</v>
      </c>
      <c r="BB92" s="2" t="s">
        <v>447</v>
      </c>
      <c r="BC92" s="2" t="s">
        <v>447</v>
      </c>
      <c r="BD92" s="2" t="s">
        <v>447</v>
      </c>
      <c r="BE92" s="2" t="s">
        <v>3785</v>
      </c>
      <c r="BF92" s="2" t="s">
        <v>3785</v>
      </c>
      <c r="BI92" s="2" t="s">
        <v>3785</v>
      </c>
      <c r="BK92" s="287"/>
      <c r="BL92" s="56">
        <v>44622</v>
      </c>
      <c r="BM92" s="2" t="s">
        <v>447</v>
      </c>
      <c r="BN92" s="2" t="s">
        <v>7987</v>
      </c>
      <c r="BP92" s="2" t="s">
        <v>447</v>
      </c>
      <c r="BQ92" s="2" t="s">
        <v>3785</v>
      </c>
      <c r="BR92" s="2" t="s">
        <v>3744</v>
      </c>
      <c r="BT92" s="56">
        <v>44657</v>
      </c>
      <c r="BU92" s="2">
        <v>1</v>
      </c>
      <c r="BV92" s="2">
        <v>3</v>
      </c>
      <c r="BW92" s="2" t="s">
        <v>3785</v>
      </c>
      <c r="BY92" s="2" t="s">
        <v>3785</v>
      </c>
      <c r="CA92" s="2" t="s">
        <v>3798</v>
      </c>
      <c r="CB92" s="56">
        <v>44812</v>
      </c>
      <c r="CR92" s="2" t="s">
        <v>7988</v>
      </c>
    </row>
    <row r="93" spans="1:96">
      <c r="A93" s="2">
        <v>82</v>
      </c>
      <c r="B93" s="2" t="s">
        <v>7043</v>
      </c>
      <c r="C93" s="60" t="s">
        <v>7044</v>
      </c>
      <c r="D93" s="60" t="s">
        <v>7989</v>
      </c>
      <c r="E93" s="56">
        <v>44623</v>
      </c>
      <c r="F93" s="2" t="s">
        <v>3715</v>
      </c>
      <c r="G93" s="2" t="s">
        <v>3763</v>
      </c>
      <c r="H93" s="2" t="s">
        <v>3785</v>
      </c>
      <c r="K93" s="2" t="s">
        <v>4020</v>
      </c>
      <c r="M93" s="2" t="s">
        <v>1193</v>
      </c>
      <c r="N93" s="2" t="s">
        <v>698</v>
      </c>
      <c r="O93" s="2" t="s">
        <v>943</v>
      </c>
      <c r="P93" s="2" t="s">
        <v>927</v>
      </c>
      <c r="Q93" s="2" t="s">
        <v>3785</v>
      </c>
      <c r="R93" s="2" t="s">
        <v>447</v>
      </c>
      <c r="S93" s="2" t="s">
        <v>3785</v>
      </c>
      <c r="T93" s="2" t="s">
        <v>3785</v>
      </c>
      <c r="U93" s="2" t="s">
        <v>3785</v>
      </c>
      <c r="V93" s="2" t="s">
        <v>3785</v>
      </c>
      <c r="W93" s="2" t="s">
        <v>3785</v>
      </c>
      <c r="X93" s="2" t="s">
        <v>3785</v>
      </c>
      <c r="Y93" s="2" t="s">
        <v>3785</v>
      </c>
      <c r="AA93" s="2" t="s">
        <v>3785</v>
      </c>
      <c r="AR93" s="2" t="s">
        <v>447</v>
      </c>
      <c r="AS93" s="2" t="s">
        <v>447</v>
      </c>
      <c r="AT93" s="2" t="s">
        <v>447</v>
      </c>
      <c r="AU93" s="2" t="s">
        <v>447</v>
      </c>
      <c r="AV93" s="2" t="s">
        <v>3785</v>
      </c>
      <c r="AW93" s="2" t="s">
        <v>3785</v>
      </c>
      <c r="AX93" s="2" t="s">
        <v>3785</v>
      </c>
      <c r="AY93" s="2" t="s">
        <v>447</v>
      </c>
      <c r="AZ93" s="2" t="s">
        <v>3785</v>
      </c>
      <c r="BB93" s="2" t="s">
        <v>447</v>
      </c>
      <c r="BC93" s="2" t="s">
        <v>447</v>
      </c>
      <c r="BD93" s="2" t="s">
        <v>447</v>
      </c>
      <c r="BE93" s="2" t="s">
        <v>447</v>
      </c>
      <c r="BF93" s="2" t="s">
        <v>3785</v>
      </c>
      <c r="BI93" s="2" t="s">
        <v>3785</v>
      </c>
      <c r="BK93" s="287"/>
      <c r="BL93" s="56">
        <v>44623</v>
      </c>
      <c r="BM93" s="2" t="s">
        <v>447</v>
      </c>
      <c r="BN93" s="2" t="s">
        <v>7990</v>
      </c>
      <c r="BP93" s="2" t="s">
        <v>447</v>
      </c>
      <c r="BQ93" s="2" t="s">
        <v>447</v>
      </c>
      <c r="BR93" s="2" t="s">
        <v>3744</v>
      </c>
      <c r="BT93" s="56">
        <v>44624</v>
      </c>
      <c r="BU93" s="2">
        <v>1</v>
      </c>
      <c r="BV93" s="2">
        <v>1</v>
      </c>
      <c r="BW93" s="2" t="s">
        <v>447</v>
      </c>
      <c r="BX93" s="56">
        <v>44741</v>
      </c>
      <c r="BY93" s="2" t="s">
        <v>3785</v>
      </c>
      <c r="CA93" s="2" t="s">
        <v>487</v>
      </c>
      <c r="CC93" s="2" t="s">
        <v>3752</v>
      </c>
      <c r="CH93" s="2" t="s">
        <v>3754</v>
      </c>
      <c r="CJ93" s="56">
        <v>44741</v>
      </c>
      <c r="CK93" s="2">
        <v>98000</v>
      </c>
      <c r="CR93" s="2" t="s">
        <v>7991</v>
      </c>
    </row>
    <row r="94" spans="1:96">
      <c r="A94" s="2">
        <v>83</v>
      </c>
      <c r="B94" s="2" t="s">
        <v>7043</v>
      </c>
      <c r="C94" s="60" t="s">
        <v>7044</v>
      </c>
      <c r="D94" s="60" t="s">
        <v>7289</v>
      </c>
      <c r="E94" s="56">
        <v>44623</v>
      </c>
      <c r="F94" s="2" t="s">
        <v>3715</v>
      </c>
      <c r="G94" s="2" t="s">
        <v>3763</v>
      </c>
      <c r="H94" s="2" t="s">
        <v>3785</v>
      </c>
      <c r="K94" s="2" t="s">
        <v>4020</v>
      </c>
      <c r="M94" s="2" t="s">
        <v>1193</v>
      </c>
      <c r="N94" s="2" t="s">
        <v>698</v>
      </c>
      <c r="O94" s="2" t="s">
        <v>943</v>
      </c>
      <c r="P94" s="2" t="s">
        <v>927</v>
      </c>
      <c r="Q94" s="2" t="s">
        <v>3785</v>
      </c>
      <c r="R94" s="2" t="s">
        <v>447</v>
      </c>
      <c r="S94" s="2" t="s">
        <v>3785</v>
      </c>
      <c r="T94" s="2" t="s">
        <v>3785</v>
      </c>
      <c r="U94" s="2" t="s">
        <v>3785</v>
      </c>
      <c r="V94" s="2" t="s">
        <v>3785</v>
      </c>
      <c r="W94" s="2" t="s">
        <v>3785</v>
      </c>
      <c r="X94" s="2" t="s">
        <v>3785</v>
      </c>
      <c r="Y94" s="2" t="s">
        <v>3785</v>
      </c>
      <c r="AA94" s="2" t="s">
        <v>3785</v>
      </c>
      <c r="AR94" s="2" t="s">
        <v>447</v>
      </c>
      <c r="AS94" s="2" t="s">
        <v>447</v>
      </c>
      <c r="AT94" s="2" t="s">
        <v>447</v>
      </c>
      <c r="AU94" s="2" t="s">
        <v>447</v>
      </c>
      <c r="AV94" s="2" t="s">
        <v>3785</v>
      </c>
      <c r="AW94" s="2" t="s">
        <v>3785</v>
      </c>
      <c r="AX94" s="2" t="s">
        <v>3785</v>
      </c>
      <c r="AY94" s="2" t="s">
        <v>447</v>
      </c>
      <c r="AZ94" s="2" t="s">
        <v>3785</v>
      </c>
      <c r="BB94" s="2" t="s">
        <v>447</v>
      </c>
      <c r="BC94" s="2" t="s">
        <v>447</v>
      </c>
      <c r="BD94" s="2" t="s">
        <v>447</v>
      </c>
      <c r="BE94" s="2" t="s">
        <v>447</v>
      </c>
      <c r="BF94" s="2" t="s">
        <v>3785</v>
      </c>
      <c r="BI94" s="2" t="s">
        <v>3785</v>
      </c>
      <c r="BK94" s="287"/>
      <c r="BL94" s="56">
        <v>44623</v>
      </c>
      <c r="BM94" s="2" t="s">
        <v>447</v>
      </c>
      <c r="BN94" s="2" t="s">
        <v>7992</v>
      </c>
      <c r="BP94" s="2" t="s">
        <v>3785</v>
      </c>
      <c r="BR94" s="2" t="s">
        <v>3744</v>
      </c>
      <c r="BT94" s="56">
        <v>44624</v>
      </c>
      <c r="BU94" s="2">
        <v>1</v>
      </c>
      <c r="BV94" s="2">
        <v>1</v>
      </c>
      <c r="BW94" s="2" t="s">
        <v>3785</v>
      </c>
      <c r="BY94" s="2" t="s">
        <v>3785</v>
      </c>
      <c r="CA94" s="2" t="s">
        <v>3798</v>
      </c>
      <c r="CB94" s="56">
        <v>44655</v>
      </c>
      <c r="CR94" s="2" t="s">
        <v>7993</v>
      </c>
    </row>
    <row r="95" spans="1:96">
      <c r="A95" s="2">
        <v>84</v>
      </c>
      <c r="B95" s="2" t="s">
        <v>7043</v>
      </c>
      <c r="C95" s="60" t="s">
        <v>7044</v>
      </c>
      <c r="D95" s="60" t="s">
        <v>7994</v>
      </c>
      <c r="E95" s="56">
        <v>44624</v>
      </c>
      <c r="F95" s="2" t="s">
        <v>3715</v>
      </c>
      <c r="G95" s="2" t="s">
        <v>3763</v>
      </c>
      <c r="H95" s="2" t="s">
        <v>3785</v>
      </c>
      <c r="K95" s="2" t="s">
        <v>4020</v>
      </c>
      <c r="M95" s="2" t="s">
        <v>1193</v>
      </c>
      <c r="N95" s="2" t="s">
        <v>698</v>
      </c>
      <c r="O95" s="2" t="s">
        <v>943</v>
      </c>
      <c r="P95" s="2" t="s">
        <v>927</v>
      </c>
      <c r="Q95" s="2" t="s">
        <v>3785</v>
      </c>
      <c r="R95" s="2" t="s">
        <v>447</v>
      </c>
      <c r="S95" s="2" t="s">
        <v>3785</v>
      </c>
      <c r="T95" s="2" t="s">
        <v>3785</v>
      </c>
      <c r="U95" s="2" t="s">
        <v>3785</v>
      </c>
      <c r="V95" s="2" t="s">
        <v>3785</v>
      </c>
      <c r="W95" s="2" t="s">
        <v>3785</v>
      </c>
      <c r="X95" s="2" t="s">
        <v>3785</v>
      </c>
      <c r="Y95" s="2" t="s">
        <v>3785</v>
      </c>
      <c r="AA95" s="2" t="s">
        <v>3785</v>
      </c>
      <c r="AR95" s="2" t="s">
        <v>447</v>
      </c>
      <c r="AS95" s="2" t="s">
        <v>447</v>
      </c>
      <c r="AT95" s="2" t="s">
        <v>3785</v>
      </c>
      <c r="AU95" s="2" t="s">
        <v>447</v>
      </c>
      <c r="AV95" s="2" t="s">
        <v>3785</v>
      </c>
      <c r="AW95" s="2" t="s">
        <v>3785</v>
      </c>
      <c r="AX95" s="2" t="s">
        <v>3785</v>
      </c>
      <c r="AY95" s="2" t="s">
        <v>3785</v>
      </c>
      <c r="AZ95" s="2" t="s">
        <v>3785</v>
      </c>
      <c r="BB95" s="2" t="s">
        <v>447</v>
      </c>
      <c r="BC95" s="2" t="s">
        <v>447</v>
      </c>
      <c r="BD95" s="2" t="s">
        <v>447</v>
      </c>
      <c r="BE95" s="2" t="s">
        <v>447</v>
      </c>
      <c r="BF95" s="2" t="s">
        <v>3785</v>
      </c>
      <c r="BI95" s="2" t="s">
        <v>3785</v>
      </c>
      <c r="BK95" s="287"/>
      <c r="BL95" s="56">
        <v>44624</v>
      </c>
      <c r="BM95" s="2" t="s">
        <v>447</v>
      </c>
      <c r="BN95" s="2" t="s">
        <v>7995</v>
      </c>
      <c r="BP95" s="2" t="s">
        <v>3785</v>
      </c>
      <c r="BR95" s="2" t="s">
        <v>3744</v>
      </c>
      <c r="BT95" s="56">
        <v>44627</v>
      </c>
      <c r="BU95" s="2">
        <v>1</v>
      </c>
      <c r="BV95" s="2">
        <v>1</v>
      </c>
      <c r="BW95" s="2" t="s">
        <v>3785</v>
      </c>
      <c r="BY95" s="2" t="s">
        <v>3785</v>
      </c>
      <c r="CA95" s="2" t="s">
        <v>3798</v>
      </c>
      <c r="CB95" s="56">
        <v>44715</v>
      </c>
      <c r="CR95" s="2" t="s">
        <v>7996</v>
      </c>
    </row>
    <row r="96" spans="1:96">
      <c r="A96" s="2">
        <v>85</v>
      </c>
      <c r="B96" s="2" t="s">
        <v>7043</v>
      </c>
      <c r="C96" s="60" t="s">
        <v>7044</v>
      </c>
      <c r="D96" s="60" t="s">
        <v>7997</v>
      </c>
      <c r="E96" s="56">
        <v>44627</v>
      </c>
      <c r="F96" s="2" t="s">
        <v>3715</v>
      </c>
      <c r="G96" s="2" t="s">
        <v>3763</v>
      </c>
      <c r="H96" s="2" t="s">
        <v>3785</v>
      </c>
      <c r="K96" s="2" t="s">
        <v>3720</v>
      </c>
      <c r="L96" s="2" t="s">
        <v>3766</v>
      </c>
      <c r="M96" s="2" t="s">
        <v>1193</v>
      </c>
      <c r="N96" s="2" t="s">
        <v>698</v>
      </c>
      <c r="O96" s="2" t="s">
        <v>2070</v>
      </c>
      <c r="P96" s="2" t="s">
        <v>1438</v>
      </c>
      <c r="Q96" s="2" t="s">
        <v>3785</v>
      </c>
      <c r="R96" s="2" t="s">
        <v>447</v>
      </c>
      <c r="S96" s="2" t="s">
        <v>3785</v>
      </c>
      <c r="T96" s="2" t="s">
        <v>3785</v>
      </c>
      <c r="U96" s="2" t="s">
        <v>3785</v>
      </c>
      <c r="V96" s="2" t="s">
        <v>3785</v>
      </c>
      <c r="W96" s="2" t="s">
        <v>3785</v>
      </c>
      <c r="X96" s="2" t="s">
        <v>3785</v>
      </c>
      <c r="Y96" s="2" t="s">
        <v>3785</v>
      </c>
      <c r="AA96" s="2" t="s">
        <v>3785</v>
      </c>
      <c r="AR96" s="2" t="s">
        <v>447</v>
      </c>
      <c r="AS96" s="2" t="s">
        <v>447</v>
      </c>
      <c r="AT96" s="2" t="s">
        <v>447</v>
      </c>
      <c r="AU96" s="2" t="s">
        <v>447</v>
      </c>
      <c r="AV96" s="2" t="s">
        <v>3785</v>
      </c>
      <c r="AW96" s="2" t="s">
        <v>3785</v>
      </c>
      <c r="AX96" s="2" t="s">
        <v>3785</v>
      </c>
      <c r="AY96" s="2" t="s">
        <v>447</v>
      </c>
      <c r="AZ96" s="2" t="s">
        <v>3785</v>
      </c>
      <c r="BB96" s="2" t="s">
        <v>447</v>
      </c>
      <c r="BC96" s="2" t="s">
        <v>447</v>
      </c>
      <c r="BD96" s="2" t="s">
        <v>447</v>
      </c>
      <c r="BE96" s="2" t="s">
        <v>447</v>
      </c>
      <c r="BF96" s="2" t="s">
        <v>3785</v>
      </c>
      <c r="BI96" s="2" t="s">
        <v>3785</v>
      </c>
      <c r="BK96" s="287"/>
      <c r="BL96" s="56">
        <v>44627</v>
      </c>
      <c r="BM96" s="2" t="s">
        <v>447</v>
      </c>
      <c r="BN96" s="2" t="s">
        <v>7998</v>
      </c>
      <c r="BP96" s="2" t="s">
        <v>3785</v>
      </c>
      <c r="BR96" s="2" t="s">
        <v>3744</v>
      </c>
      <c r="BT96" s="56">
        <v>44627</v>
      </c>
      <c r="BU96" s="2">
        <v>1</v>
      </c>
      <c r="BV96" s="2">
        <v>1</v>
      </c>
      <c r="BW96" s="2" t="s">
        <v>3785</v>
      </c>
      <c r="BY96" s="2" t="s">
        <v>3785</v>
      </c>
      <c r="CA96" s="2" t="s">
        <v>3798</v>
      </c>
      <c r="CB96" s="56">
        <v>44645</v>
      </c>
      <c r="CR96" s="2" t="s">
        <v>7999</v>
      </c>
    </row>
    <row r="97" spans="1:96">
      <c r="A97" s="2">
        <v>86</v>
      </c>
      <c r="B97" s="2" t="s">
        <v>7043</v>
      </c>
      <c r="C97" s="60" t="s">
        <v>7044</v>
      </c>
      <c r="D97" s="60" t="s">
        <v>7708</v>
      </c>
      <c r="E97" s="56">
        <v>44627</v>
      </c>
      <c r="F97" s="2" t="s">
        <v>3715</v>
      </c>
      <c r="G97" s="2" t="s">
        <v>3763</v>
      </c>
      <c r="H97" s="2" t="s">
        <v>3785</v>
      </c>
      <c r="K97" s="2" t="s">
        <v>4020</v>
      </c>
      <c r="M97" s="2" t="s">
        <v>1193</v>
      </c>
      <c r="N97" s="2" t="s">
        <v>698</v>
      </c>
      <c r="O97" s="2" t="s">
        <v>1063</v>
      </c>
      <c r="P97" s="2" t="s">
        <v>1047</v>
      </c>
      <c r="Q97" s="2" t="s">
        <v>3785</v>
      </c>
      <c r="R97" s="2" t="s">
        <v>447</v>
      </c>
      <c r="S97" s="2" t="s">
        <v>3785</v>
      </c>
      <c r="T97" s="2" t="s">
        <v>3785</v>
      </c>
      <c r="U97" s="2" t="s">
        <v>3785</v>
      </c>
      <c r="V97" s="2" t="s">
        <v>3785</v>
      </c>
      <c r="W97" s="2" t="s">
        <v>3785</v>
      </c>
      <c r="X97" s="2" t="s">
        <v>3785</v>
      </c>
      <c r="Y97" s="2" t="s">
        <v>3785</v>
      </c>
      <c r="AA97" s="2" t="s">
        <v>3785</v>
      </c>
      <c r="AR97" s="2" t="s">
        <v>447</v>
      </c>
      <c r="AS97" s="2" t="s">
        <v>447</v>
      </c>
      <c r="AT97" s="2" t="s">
        <v>3785</v>
      </c>
      <c r="AU97" s="2" t="s">
        <v>447</v>
      </c>
      <c r="AV97" s="2" t="s">
        <v>3785</v>
      </c>
      <c r="AW97" s="2" t="s">
        <v>3785</v>
      </c>
      <c r="AX97" s="2" t="s">
        <v>3785</v>
      </c>
      <c r="AY97" s="2" t="s">
        <v>3785</v>
      </c>
      <c r="AZ97" s="2" t="s">
        <v>3785</v>
      </c>
      <c r="BB97" s="2" t="s">
        <v>447</v>
      </c>
      <c r="BC97" s="2" t="s">
        <v>447</v>
      </c>
      <c r="BD97" s="2" t="s">
        <v>447</v>
      </c>
      <c r="BE97" s="2" t="s">
        <v>447</v>
      </c>
      <c r="BF97" s="2" t="s">
        <v>3785</v>
      </c>
      <c r="BI97" s="2" t="s">
        <v>3785</v>
      </c>
      <c r="BK97" s="287"/>
      <c r="BL97" s="56">
        <v>44627</v>
      </c>
      <c r="BM97" s="2" t="s">
        <v>447</v>
      </c>
      <c r="BN97" s="2" t="s">
        <v>8000</v>
      </c>
      <c r="BP97" s="2" t="s">
        <v>447</v>
      </c>
      <c r="BQ97" s="2" t="s">
        <v>447</v>
      </c>
      <c r="BR97" s="2" t="s">
        <v>3744</v>
      </c>
      <c r="BT97" s="56">
        <v>44627</v>
      </c>
      <c r="BU97" s="2">
        <v>1</v>
      </c>
      <c r="BV97" s="2">
        <v>1</v>
      </c>
      <c r="BW97" s="2" t="s">
        <v>3785</v>
      </c>
      <c r="BY97" s="2" t="s">
        <v>3785</v>
      </c>
      <c r="CA97" s="2" t="s">
        <v>3798</v>
      </c>
      <c r="CB97" s="56">
        <v>44722</v>
      </c>
      <c r="CR97" s="2" t="s">
        <v>8001</v>
      </c>
    </row>
    <row r="98" spans="1:96">
      <c r="A98" s="2">
        <v>87</v>
      </c>
      <c r="B98" s="2" t="s">
        <v>7043</v>
      </c>
      <c r="C98" s="60" t="s">
        <v>7044</v>
      </c>
      <c r="D98" s="60" t="s">
        <v>8002</v>
      </c>
      <c r="E98" s="56">
        <v>44623</v>
      </c>
      <c r="F98" s="2" t="s">
        <v>3715</v>
      </c>
      <c r="G98" s="2" t="s">
        <v>3763</v>
      </c>
      <c r="H98" s="2" t="s">
        <v>3785</v>
      </c>
      <c r="K98" s="2" t="s">
        <v>4020</v>
      </c>
      <c r="M98" s="2" t="s">
        <v>1193</v>
      </c>
      <c r="N98" s="2" t="s">
        <v>698</v>
      </c>
      <c r="O98" s="2" t="s">
        <v>1063</v>
      </c>
      <c r="P98" s="2" t="s">
        <v>1047</v>
      </c>
      <c r="Q98" s="2" t="s">
        <v>3785</v>
      </c>
      <c r="R98" s="2" t="s">
        <v>447</v>
      </c>
      <c r="S98" s="2" t="s">
        <v>3785</v>
      </c>
      <c r="T98" s="2" t="s">
        <v>3785</v>
      </c>
      <c r="U98" s="2" t="s">
        <v>3785</v>
      </c>
      <c r="V98" s="2" t="s">
        <v>3785</v>
      </c>
      <c r="W98" s="2" t="s">
        <v>3785</v>
      </c>
      <c r="X98" s="2" t="s">
        <v>3785</v>
      </c>
      <c r="Y98" s="2" t="s">
        <v>3785</v>
      </c>
      <c r="AA98" s="2" t="s">
        <v>3785</v>
      </c>
      <c r="AR98" s="2" t="s">
        <v>447</v>
      </c>
      <c r="AS98" s="2" t="s">
        <v>447</v>
      </c>
      <c r="AT98" s="2" t="s">
        <v>447</v>
      </c>
      <c r="AU98" s="2" t="s">
        <v>447</v>
      </c>
      <c r="AV98" s="2" t="s">
        <v>3785</v>
      </c>
      <c r="AW98" s="2" t="s">
        <v>3785</v>
      </c>
      <c r="AX98" s="2" t="s">
        <v>3785</v>
      </c>
      <c r="AY98" s="2" t="s">
        <v>447</v>
      </c>
      <c r="AZ98" s="2" t="s">
        <v>3785</v>
      </c>
      <c r="BB98" s="2" t="s">
        <v>447</v>
      </c>
      <c r="BC98" s="2" t="s">
        <v>447</v>
      </c>
      <c r="BD98" s="2" t="s">
        <v>447</v>
      </c>
      <c r="BE98" s="2" t="s">
        <v>447</v>
      </c>
      <c r="BF98" s="2" t="s">
        <v>3785</v>
      </c>
      <c r="BI98" s="2" t="s">
        <v>3785</v>
      </c>
      <c r="BK98" s="287"/>
      <c r="BL98" s="56">
        <v>44623</v>
      </c>
      <c r="BM98" s="2" t="s">
        <v>447</v>
      </c>
      <c r="BN98" s="2" t="s">
        <v>8003</v>
      </c>
      <c r="BP98" s="2" t="s">
        <v>3785</v>
      </c>
      <c r="BR98" s="2" t="s">
        <v>3744</v>
      </c>
      <c r="BT98" s="56">
        <v>44628</v>
      </c>
      <c r="BU98" s="2">
        <v>1</v>
      </c>
      <c r="BV98" s="2">
        <v>1</v>
      </c>
      <c r="BW98" s="2" t="s">
        <v>3785</v>
      </c>
      <c r="BY98" s="2" t="s">
        <v>3785</v>
      </c>
      <c r="CA98" s="2" t="s">
        <v>487</v>
      </c>
      <c r="CC98" s="2" t="s">
        <v>7758</v>
      </c>
      <c r="CD98" s="2" t="s">
        <v>3754</v>
      </c>
      <c r="CF98" s="56">
        <v>44643</v>
      </c>
      <c r="CG98" s="2">
        <v>10000</v>
      </c>
      <c r="CQ98" s="2" t="s">
        <v>8004</v>
      </c>
      <c r="CR98" s="2" t="s">
        <v>8005</v>
      </c>
    </row>
    <row r="99" spans="1:96">
      <c r="A99" s="2">
        <v>88</v>
      </c>
      <c r="B99" s="2" t="s">
        <v>7043</v>
      </c>
      <c r="C99" s="60" t="s">
        <v>7044</v>
      </c>
      <c r="D99" s="60" t="s">
        <v>7705</v>
      </c>
      <c r="E99" s="56">
        <v>44628</v>
      </c>
      <c r="F99" s="2" t="s">
        <v>3715</v>
      </c>
      <c r="G99" s="2" t="s">
        <v>3763</v>
      </c>
      <c r="H99" s="2" t="s">
        <v>3785</v>
      </c>
      <c r="K99" s="2" t="s">
        <v>4020</v>
      </c>
      <c r="M99" s="2" t="s">
        <v>1193</v>
      </c>
      <c r="N99" s="2" t="s">
        <v>698</v>
      </c>
      <c r="O99" s="2" t="s">
        <v>943</v>
      </c>
      <c r="P99" s="2" t="s">
        <v>927</v>
      </c>
      <c r="Q99" s="2" t="s">
        <v>3785</v>
      </c>
      <c r="R99" s="2" t="s">
        <v>447</v>
      </c>
      <c r="S99" s="2" t="s">
        <v>3785</v>
      </c>
      <c r="T99" s="2" t="s">
        <v>3785</v>
      </c>
      <c r="U99" s="2" t="s">
        <v>3785</v>
      </c>
      <c r="V99" s="2" t="s">
        <v>3785</v>
      </c>
      <c r="W99" s="2" t="s">
        <v>3785</v>
      </c>
      <c r="X99" s="2" t="s">
        <v>3785</v>
      </c>
      <c r="Y99" s="2" t="s">
        <v>3785</v>
      </c>
      <c r="AA99" s="2" t="s">
        <v>3785</v>
      </c>
      <c r="AR99" s="2" t="s">
        <v>447</v>
      </c>
      <c r="AS99" s="2" t="s">
        <v>447</v>
      </c>
      <c r="AT99" s="2" t="s">
        <v>447</v>
      </c>
      <c r="AU99" s="2" t="s">
        <v>447</v>
      </c>
      <c r="AV99" s="2" t="s">
        <v>3785</v>
      </c>
      <c r="AW99" s="2" t="s">
        <v>3785</v>
      </c>
      <c r="AX99" s="2" t="s">
        <v>3785</v>
      </c>
      <c r="AY99" s="2" t="s">
        <v>447</v>
      </c>
      <c r="AZ99" s="2" t="s">
        <v>3785</v>
      </c>
      <c r="BB99" s="2" t="s">
        <v>447</v>
      </c>
      <c r="BC99" s="2" t="s">
        <v>447</v>
      </c>
      <c r="BD99" s="2" t="s">
        <v>447</v>
      </c>
      <c r="BE99" s="2" t="s">
        <v>447</v>
      </c>
      <c r="BF99" s="2" t="s">
        <v>3785</v>
      </c>
      <c r="BI99" s="2" t="s">
        <v>3785</v>
      </c>
      <c r="BK99" s="287"/>
      <c r="BL99" s="56">
        <v>44628</v>
      </c>
      <c r="BM99" s="2" t="s">
        <v>447</v>
      </c>
      <c r="BN99" s="2" t="s">
        <v>8006</v>
      </c>
      <c r="BP99" s="2" t="s">
        <v>3785</v>
      </c>
      <c r="BR99" s="2" t="s">
        <v>3744</v>
      </c>
      <c r="BT99" s="56">
        <v>44629</v>
      </c>
      <c r="BU99" s="2">
        <v>1</v>
      </c>
      <c r="BV99" s="2">
        <v>1</v>
      </c>
      <c r="BW99" s="2" t="s">
        <v>3785</v>
      </c>
      <c r="BY99" s="2" t="s">
        <v>3785</v>
      </c>
      <c r="CA99" s="2" t="s">
        <v>3798</v>
      </c>
      <c r="CB99" s="56">
        <v>44834</v>
      </c>
      <c r="CR99" s="2" t="s">
        <v>8007</v>
      </c>
    </row>
    <row r="100" spans="1:96">
      <c r="A100" s="2">
        <v>89</v>
      </c>
      <c r="B100" s="2" t="s">
        <v>7043</v>
      </c>
      <c r="C100" s="60" t="s">
        <v>7044</v>
      </c>
      <c r="D100" s="60" t="s">
        <v>8008</v>
      </c>
      <c r="E100" s="56">
        <v>44628</v>
      </c>
      <c r="F100" s="2" t="s">
        <v>3715</v>
      </c>
      <c r="G100" s="2" t="s">
        <v>3763</v>
      </c>
      <c r="H100" s="2" t="s">
        <v>3785</v>
      </c>
      <c r="K100" s="2" t="s">
        <v>4020</v>
      </c>
      <c r="M100" s="2" t="s">
        <v>1193</v>
      </c>
      <c r="N100" s="2" t="s">
        <v>698</v>
      </c>
      <c r="O100" s="2" t="s">
        <v>972</v>
      </c>
      <c r="P100" s="2" t="s">
        <v>937</v>
      </c>
      <c r="Q100" s="2" t="s">
        <v>3785</v>
      </c>
      <c r="R100" s="2" t="s">
        <v>447</v>
      </c>
      <c r="S100" s="2" t="s">
        <v>3785</v>
      </c>
      <c r="T100" s="2" t="s">
        <v>3785</v>
      </c>
      <c r="U100" s="2" t="s">
        <v>3785</v>
      </c>
      <c r="V100" s="2" t="s">
        <v>3785</v>
      </c>
      <c r="W100" s="2" t="s">
        <v>3785</v>
      </c>
      <c r="X100" s="2" t="s">
        <v>3785</v>
      </c>
      <c r="Y100" s="2" t="s">
        <v>3785</v>
      </c>
      <c r="AA100" s="2" t="s">
        <v>3785</v>
      </c>
      <c r="AR100" s="2" t="s">
        <v>447</v>
      </c>
      <c r="AS100" s="2" t="s">
        <v>447</v>
      </c>
      <c r="AT100" s="2" t="s">
        <v>3785</v>
      </c>
      <c r="AU100" s="2" t="s">
        <v>447</v>
      </c>
      <c r="AV100" s="2" t="s">
        <v>3785</v>
      </c>
      <c r="AW100" s="2" t="s">
        <v>3785</v>
      </c>
      <c r="AX100" s="2" t="s">
        <v>3785</v>
      </c>
      <c r="AY100" s="2" t="s">
        <v>3785</v>
      </c>
      <c r="AZ100" s="2" t="s">
        <v>3785</v>
      </c>
      <c r="BB100" s="2" t="s">
        <v>447</v>
      </c>
      <c r="BC100" s="2" t="s">
        <v>447</v>
      </c>
      <c r="BD100" s="2" t="s">
        <v>447</v>
      </c>
      <c r="BE100" s="2" t="s">
        <v>447</v>
      </c>
      <c r="BF100" s="2" t="s">
        <v>3785</v>
      </c>
      <c r="BI100" s="2" t="s">
        <v>3785</v>
      </c>
      <c r="BK100" s="287"/>
      <c r="BL100" s="56">
        <v>44628</v>
      </c>
      <c r="BM100" s="2" t="s">
        <v>3785</v>
      </c>
      <c r="BO100" s="2" t="s">
        <v>3785</v>
      </c>
      <c r="BP100" s="2" t="s">
        <v>447</v>
      </c>
      <c r="BQ100" s="2" t="s">
        <v>447</v>
      </c>
      <c r="BR100" s="2" t="s">
        <v>3865</v>
      </c>
      <c r="BS100" s="2" t="s">
        <v>7770</v>
      </c>
      <c r="CQ100" s="2" t="s">
        <v>8009</v>
      </c>
      <c r="CR100" s="2" t="s">
        <v>8010</v>
      </c>
    </row>
    <row r="101" spans="1:96">
      <c r="A101" s="2">
        <v>90</v>
      </c>
      <c r="B101" s="2" t="s">
        <v>7043</v>
      </c>
      <c r="C101" s="60" t="s">
        <v>7044</v>
      </c>
      <c r="D101" s="60" t="s">
        <v>8011</v>
      </c>
      <c r="E101" s="56">
        <v>44629</v>
      </c>
      <c r="F101" s="2" t="s">
        <v>3715</v>
      </c>
      <c r="G101" s="2" t="s">
        <v>3763</v>
      </c>
      <c r="H101" s="2" t="s">
        <v>3785</v>
      </c>
      <c r="K101" s="2" t="s">
        <v>4020</v>
      </c>
      <c r="M101" s="2" t="s">
        <v>1193</v>
      </c>
      <c r="N101" s="2" t="s">
        <v>698</v>
      </c>
      <c r="O101" s="2" t="s">
        <v>1063</v>
      </c>
      <c r="P101" s="2" t="s">
        <v>1047</v>
      </c>
      <c r="R101" s="2" t="s">
        <v>447</v>
      </c>
      <c r="S101" s="2" t="s">
        <v>3785</v>
      </c>
      <c r="T101" s="2" t="s">
        <v>3785</v>
      </c>
      <c r="U101" s="2" t="s">
        <v>3785</v>
      </c>
      <c r="V101" s="2" t="s">
        <v>3785</v>
      </c>
      <c r="W101" s="2" t="s">
        <v>3785</v>
      </c>
      <c r="X101" s="2" t="s">
        <v>3785</v>
      </c>
      <c r="AA101" s="2" t="s">
        <v>3785</v>
      </c>
      <c r="AR101" s="2" t="s">
        <v>447</v>
      </c>
      <c r="AS101" s="2" t="s">
        <v>447</v>
      </c>
      <c r="AT101" s="2" t="s">
        <v>3785</v>
      </c>
      <c r="AU101" s="2" t="s">
        <v>3785</v>
      </c>
      <c r="AV101" s="2" t="s">
        <v>3785</v>
      </c>
      <c r="AW101" s="2" t="s">
        <v>3785</v>
      </c>
      <c r="AX101" s="2" t="s">
        <v>3785</v>
      </c>
      <c r="AY101" s="2" t="s">
        <v>447</v>
      </c>
      <c r="AZ101" s="2" t="s">
        <v>3785</v>
      </c>
      <c r="BB101" s="2" t="s">
        <v>447</v>
      </c>
      <c r="BC101" s="2" t="s">
        <v>447</v>
      </c>
      <c r="BD101" s="2" t="s">
        <v>447</v>
      </c>
      <c r="BE101" s="2" t="s">
        <v>447</v>
      </c>
      <c r="BF101" s="2" t="s">
        <v>3785</v>
      </c>
      <c r="BI101" s="2" t="s">
        <v>3785</v>
      </c>
      <c r="BK101" s="287"/>
      <c r="BL101" s="56">
        <v>44629</v>
      </c>
      <c r="BM101" s="2" t="s">
        <v>447</v>
      </c>
      <c r="BN101" s="2" t="s">
        <v>8012</v>
      </c>
      <c r="BP101" s="2" t="s">
        <v>447</v>
      </c>
      <c r="BQ101" s="2" t="s">
        <v>447</v>
      </c>
      <c r="BR101" s="2" t="s">
        <v>3865</v>
      </c>
      <c r="BS101" s="2" t="s">
        <v>7770</v>
      </c>
      <c r="CQ101" s="2" t="s">
        <v>8013</v>
      </c>
      <c r="CR101" s="2" t="s">
        <v>8014</v>
      </c>
    </row>
    <row r="102" spans="1:96">
      <c r="A102" s="2">
        <v>91</v>
      </c>
      <c r="B102" s="2" t="s">
        <v>7043</v>
      </c>
      <c r="C102" s="60" t="s">
        <v>7044</v>
      </c>
      <c r="D102" s="60" t="s">
        <v>8015</v>
      </c>
      <c r="E102" s="56">
        <v>44629</v>
      </c>
      <c r="F102" s="2" t="s">
        <v>3715</v>
      </c>
      <c r="G102" s="2" t="s">
        <v>3763</v>
      </c>
      <c r="H102" s="2" t="s">
        <v>3785</v>
      </c>
      <c r="K102" s="2" t="s">
        <v>3892</v>
      </c>
      <c r="L102" s="2" t="s">
        <v>3881</v>
      </c>
      <c r="M102" s="2" t="s">
        <v>1193</v>
      </c>
      <c r="N102" s="2" t="s">
        <v>698</v>
      </c>
      <c r="O102" s="2" t="s">
        <v>1063</v>
      </c>
      <c r="P102" s="2" t="s">
        <v>1047</v>
      </c>
      <c r="Q102" s="2" t="s">
        <v>3785</v>
      </c>
      <c r="R102" s="2" t="s">
        <v>447</v>
      </c>
      <c r="S102" s="2" t="s">
        <v>3785</v>
      </c>
      <c r="T102" s="2" t="s">
        <v>3785</v>
      </c>
      <c r="U102" s="2" t="s">
        <v>3785</v>
      </c>
      <c r="V102" s="2" t="s">
        <v>3785</v>
      </c>
      <c r="W102" s="2" t="s">
        <v>3785</v>
      </c>
      <c r="X102" s="2" t="s">
        <v>3785</v>
      </c>
      <c r="Y102" s="2" t="s">
        <v>3785</v>
      </c>
      <c r="AA102" s="2" t="s">
        <v>3785</v>
      </c>
      <c r="AR102" s="2" t="s">
        <v>447</v>
      </c>
      <c r="AS102" s="2" t="s">
        <v>447</v>
      </c>
      <c r="AT102" s="2" t="s">
        <v>447</v>
      </c>
      <c r="AU102" s="2" t="s">
        <v>447</v>
      </c>
      <c r="AV102" s="2" t="s">
        <v>3785</v>
      </c>
      <c r="AW102" s="2" t="s">
        <v>3785</v>
      </c>
      <c r="AX102" s="2" t="s">
        <v>3785</v>
      </c>
      <c r="AY102" s="2" t="s">
        <v>3785</v>
      </c>
      <c r="AZ102" s="2" t="s">
        <v>3785</v>
      </c>
      <c r="BB102" s="2" t="s">
        <v>447</v>
      </c>
      <c r="BC102" s="2" t="s">
        <v>447</v>
      </c>
      <c r="BD102" s="2" t="s">
        <v>447</v>
      </c>
      <c r="BE102" s="2" t="s">
        <v>447</v>
      </c>
      <c r="BF102" s="2" t="s">
        <v>3785</v>
      </c>
      <c r="BI102" s="2" t="s">
        <v>3785</v>
      </c>
      <c r="BK102" s="287"/>
      <c r="BL102" s="56">
        <v>44629</v>
      </c>
      <c r="BM102" s="2" t="s">
        <v>447</v>
      </c>
      <c r="BN102" s="2" t="s">
        <v>8016</v>
      </c>
      <c r="BP102" s="2" t="s">
        <v>3785</v>
      </c>
      <c r="BR102" s="2" t="s">
        <v>3744</v>
      </c>
      <c r="BT102" s="56">
        <v>44630</v>
      </c>
      <c r="BU102" s="2">
        <v>1</v>
      </c>
      <c r="BV102" s="2">
        <v>1</v>
      </c>
      <c r="BW102" s="2" t="s">
        <v>3785</v>
      </c>
      <c r="BY102" s="2" t="s">
        <v>3785</v>
      </c>
      <c r="CA102" s="2" t="s">
        <v>3798</v>
      </c>
      <c r="CB102" s="56">
        <v>44797</v>
      </c>
      <c r="CQ102" s="2" t="s">
        <v>8017</v>
      </c>
      <c r="CR102" s="2" t="s">
        <v>8018</v>
      </c>
    </row>
    <row r="103" spans="1:96">
      <c r="A103" s="2">
        <v>92</v>
      </c>
      <c r="B103" s="2" t="s">
        <v>7043</v>
      </c>
      <c r="C103" s="60" t="s">
        <v>7044</v>
      </c>
      <c r="D103" s="60" t="s">
        <v>7243</v>
      </c>
      <c r="E103" s="56">
        <v>44630</v>
      </c>
      <c r="F103" s="2" t="s">
        <v>3715</v>
      </c>
      <c r="G103" s="2" t="s">
        <v>3763</v>
      </c>
      <c r="H103" s="2" t="s">
        <v>3785</v>
      </c>
      <c r="K103" s="2" t="s">
        <v>4020</v>
      </c>
      <c r="M103" s="2" t="s">
        <v>1193</v>
      </c>
      <c r="N103" s="2" t="s">
        <v>698</v>
      </c>
      <c r="O103" s="2" t="s">
        <v>1063</v>
      </c>
      <c r="P103" s="2" t="s">
        <v>1047</v>
      </c>
      <c r="Q103" s="2" t="s">
        <v>3785</v>
      </c>
      <c r="R103" s="2" t="s">
        <v>447</v>
      </c>
      <c r="S103" s="2" t="s">
        <v>3785</v>
      </c>
      <c r="T103" s="2" t="s">
        <v>3785</v>
      </c>
      <c r="U103" s="2" t="s">
        <v>3785</v>
      </c>
      <c r="V103" s="2" t="s">
        <v>3785</v>
      </c>
      <c r="W103" s="2" t="s">
        <v>3785</v>
      </c>
      <c r="X103" s="2" t="s">
        <v>3785</v>
      </c>
      <c r="Y103" s="2" t="s">
        <v>3785</v>
      </c>
      <c r="AA103" s="2" t="s">
        <v>3785</v>
      </c>
      <c r="AR103" s="2" t="s">
        <v>447</v>
      </c>
      <c r="AS103" s="2" t="s">
        <v>447</v>
      </c>
      <c r="AT103" s="2" t="s">
        <v>447</v>
      </c>
      <c r="AU103" s="2" t="s">
        <v>447</v>
      </c>
      <c r="AV103" s="2" t="s">
        <v>3785</v>
      </c>
      <c r="AW103" s="2" t="s">
        <v>3785</v>
      </c>
      <c r="AX103" s="2" t="s">
        <v>3785</v>
      </c>
      <c r="AY103" s="2" t="s">
        <v>3785</v>
      </c>
      <c r="AZ103" s="2" t="s">
        <v>3785</v>
      </c>
      <c r="BB103" s="2" t="s">
        <v>447</v>
      </c>
      <c r="BC103" s="2" t="s">
        <v>447</v>
      </c>
      <c r="BD103" s="2" t="s">
        <v>3785</v>
      </c>
      <c r="BE103" s="2" t="s">
        <v>447</v>
      </c>
      <c r="BF103" s="2" t="s">
        <v>3785</v>
      </c>
      <c r="BI103" s="2" t="s">
        <v>3785</v>
      </c>
      <c r="BK103" s="287"/>
      <c r="BL103" s="56">
        <v>44630</v>
      </c>
      <c r="BM103" s="2" t="s">
        <v>447</v>
      </c>
      <c r="BN103" s="2" t="s">
        <v>8019</v>
      </c>
      <c r="BP103" s="2" t="s">
        <v>447</v>
      </c>
      <c r="BQ103" s="2" t="s">
        <v>447</v>
      </c>
      <c r="BR103" s="2" t="s">
        <v>3744</v>
      </c>
      <c r="BT103" s="56">
        <v>44631</v>
      </c>
      <c r="BU103" s="2">
        <v>1</v>
      </c>
      <c r="BV103" s="2">
        <v>2</v>
      </c>
      <c r="BW103" s="2" t="s">
        <v>447</v>
      </c>
      <c r="BX103" s="56">
        <v>44746</v>
      </c>
      <c r="BY103" s="2" t="s">
        <v>3785</v>
      </c>
      <c r="CA103" s="2" t="s">
        <v>3798</v>
      </c>
      <c r="CB103" s="56">
        <v>44831</v>
      </c>
      <c r="CR103" s="2" t="s">
        <v>8020</v>
      </c>
    </row>
    <row r="104" spans="1:96">
      <c r="A104" s="2">
        <v>93</v>
      </c>
      <c r="B104" s="2" t="s">
        <v>7043</v>
      </c>
      <c r="C104" s="60" t="s">
        <v>7044</v>
      </c>
      <c r="D104" s="60" t="s">
        <v>8021</v>
      </c>
      <c r="E104" s="56">
        <v>44630</v>
      </c>
      <c r="F104" s="2" t="s">
        <v>3715</v>
      </c>
      <c r="G104" s="2" t="s">
        <v>3763</v>
      </c>
      <c r="H104" s="2" t="s">
        <v>3785</v>
      </c>
      <c r="K104" s="2" t="s">
        <v>3926</v>
      </c>
      <c r="L104" s="2" t="s">
        <v>3935</v>
      </c>
      <c r="M104" s="2" t="s">
        <v>1193</v>
      </c>
      <c r="N104" s="2" t="s">
        <v>698</v>
      </c>
      <c r="O104" s="2" t="s">
        <v>2070</v>
      </c>
      <c r="P104" s="2" t="s">
        <v>1438</v>
      </c>
      <c r="Q104" s="2" t="s">
        <v>3785</v>
      </c>
      <c r="R104" s="2" t="s">
        <v>447</v>
      </c>
      <c r="S104" s="2" t="s">
        <v>3785</v>
      </c>
      <c r="T104" s="2" t="s">
        <v>3785</v>
      </c>
      <c r="U104" s="2" t="s">
        <v>3785</v>
      </c>
      <c r="V104" s="2" t="s">
        <v>3785</v>
      </c>
      <c r="W104" s="2" t="s">
        <v>3785</v>
      </c>
      <c r="X104" s="2" t="s">
        <v>3785</v>
      </c>
      <c r="Y104" s="2" t="s">
        <v>3785</v>
      </c>
      <c r="AA104" s="2" t="s">
        <v>3785</v>
      </c>
      <c r="AR104" s="2" t="s">
        <v>447</v>
      </c>
      <c r="AS104" s="2" t="s">
        <v>447</v>
      </c>
      <c r="AT104" s="2" t="s">
        <v>447</v>
      </c>
      <c r="AU104" s="2" t="s">
        <v>447</v>
      </c>
      <c r="AV104" s="2" t="s">
        <v>3785</v>
      </c>
      <c r="AW104" s="2" t="s">
        <v>3785</v>
      </c>
      <c r="AX104" s="2" t="s">
        <v>3785</v>
      </c>
      <c r="AY104" s="2" t="s">
        <v>3785</v>
      </c>
      <c r="AZ104" s="2" t="s">
        <v>3785</v>
      </c>
      <c r="BB104" s="2" t="s">
        <v>447</v>
      </c>
      <c r="BC104" s="2" t="s">
        <v>447</v>
      </c>
      <c r="BD104" s="2" t="s">
        <v>447</v>
      </c>
      <c r="BE104" s="2" t="s">
        <v>447</v>
      </c>
      <c r="BF104" s="2" t="s">
        <v>3785</v>
      </c>
      <c r="BI104" s="2" t="s">
        <v>3785</v>
      </c>
      <c r="BK104" s="287"/>
      <c r="BL104" s="56">
        <v>44630</v>
      </c>
      <c r="BM104" s="2" t="s">
        <v>447</v>
      </c>
      <c r="BN104" s="2" t="s">
        <v>8022</v>
      </c>
      <c r="BP104" s="2" t="s">
        <v>3785</v>
      </c>
      <c r="BR104" s="2" t="s">
        <v>3744</v>
      </c>
      <c r="BT104" s="56">
        <v>44631</v>
      </c>
      <c r="BU104" s="2">
        <v>1</v>
      </c>
      <c r="BV104" s="2">
        <v>1</v>
      </c>
      <c r="BW104" s="2" t="s">
        <v>3785</v>
      </c>
      <c r="BY104" s="2" t="s">
        <v>3785</v>
      </c>
      <c r="CA104" s="2" t="s">
        <v>487</v>
      </c>
      <c r="CC104" s="2" t="s">
        <v>7758</v>
      </c>
      <c r="CD104" s="2" t="s">
        <v>3754</v>
      </c>
      <c r="CF104" s="56">
        <v>44735</v>
      </c>
      <c r="CG104" s="2">
        <v>16500</v>
      </c>
      <c r="CQ104" s="2" t="s">
        <v>8023</v>
      </c>
      <c r="CR104" s="2" t="s">
        <v>8024</v>
      </c>
    </row>
    <row r="105" spans="1:96">
      <c r="A105" s="2">
        <v>94</v>
      </c>
      <c r="B105" s="2" t="s">
        <v>7043</v>
      </c>
      <c r="C105" s="60" t="s">
        <v>7044</v>
      </c>
      <c r="D105" s="60" t="s">
        <v>8025</v>
      </c>
      <c r="E105" s="56">
        <v>44630</v>
      </c>
      <c r="F105" s="2" t="s">
        <v>3715</v>
      </c>
      <c r="G105" s="2" t="s">
        <v>3763</v>
      </c>
      <c r="H105" s="2" t="s">
        <v>3785</v>
      </c>
      <c r="K105" s="2" t="s">
        <v>3926</v>
      </c>
      <c r="L105" s="2" t="s">
        <v>3769</v>
      </c>
      <c r="M105" s="2" t="s">
        <v>1193</v>
      </c>
      <c r="N105" s="2" t="s">
        <v>698</v>
      </c>
      <c r="O105" s="2" t="s">
        <v>1975</v>
      </c>
      <c r="P105" s="2" t="s">
        <v>1273</v>
      </c>
      <c r="Q105" s="2" t="s">
        <v>3785</v>
      </c>
      <c r="R105" s="2" t="s">
        <v>447</v>
      </c>
      <c r="S105" s="2" t="s">
        <v>3785</v>
      </c>
      <c r="T105" s="2" t="s">
        <v>3785</v>
      </c>
      <c r="U105" s="2" t="s">
        <v>3785</v>
      </c>
      <c r="V105" s="2" t="s">
        <v>3785</v>
      </c>
      <c r="W105" s="2" t="s">
        <v>3785</v>
      </c>
      <c r="X105" s="2" t="s">
        <v>3785</v>
      </c>
      <c r="Y105" s="2" t="s">
        <v>3785</v>
      </c>
      <c r="AA105" s="2" t="s">
        <v>3785</v>
      </c>
      <c r="AR105" s="2" t="s">
        <v>447</v>
      </c>
      <c r="AS105" s="2" t="s">
        <v>447</v>
      </c>
      <c r="AT105" s="2" t="s">
        <v>3785</v>
      </c>
      <c r="AU105" s="2" t="s">
        <v>3785</v>
      </c>
      <c r="AV105" s="2" t="s">
        <v>3785</v>
      </c>
      <c r="AW105" s="2" t="s">
        <v>3785</v>
      </c>
      <c r="AX105" s="2" t="s">
        <v>3785</v>
      </c>
      <c r="AY105" s="2" t="s">
        <v>3785</v>
      </c>
      <c r="AZ105" s="2" t="s">
        <v>3785</v>
      </c>
      <c r="BB105" s="2" t="s">
        <v>447</v>
      </c>
      <c r="BC105" s="2" t="s">
        <v>447</v>
      </c>
      <c r="BD105" s="2" t="s">
        <v>447</v>
      </c>
      <c r="BE105" s="2" t="s">
        <v>447</v>
      </c>
      <c r="BF105" s="2" t="s">
        <v>3785</v>
      </c>
      <c r="BI105" s="2" t="s">
        <v>3785</v>
      </c>
      <c r="BK105" s="287"/>
      <c r="BL105" s="56">
        <v>44630</v>
      </c>
      <c r="BM105" s="2" t="s">
        <v>447</v>
      </c>
      <c r="BN105" s="2" t="s">
        <v>8026</v>
      </c>
      <c r="BP105" s="2" t="s">
        <v>447</v>
      </c>
      <c r="BQ105" s="2" t="s">
        <v>447</v>
      </c>
      <c r="BR105" s="2" t="s">
        <v>3744</v>
      </c>
      <c r="BT105" s="56">
        <v>44631</v>
      </c>
      <c r="BU105" s="2">
        <v>1</v>
      </c>
      <c r="BV105" s="2">
        <v>2</v>
      </c>
      <c r="BW105" s="2" t="s">
        <v>3785</v>
      </c>
      <c r="BY105" s="2" t="s">
        <v>3785</v>
      </c>
      <c r="CA105" s="2" t="s">
        <v>3798</v>
      </c>
      <c r="CB105" s="56">
        <v>44811</v>
      </c>
      <c r="CQ105" s="2" t="s">
        <v>8027</v>
      </c>
      <c r="CR105" s="2" t="s">
        <v>8028</v>
      </c>
    </row>
    <row r="106" spans="1:96">
      <c r="A106" s="2">
        <v>95</v>
      </c>
      <c r="B106" s="2" t="s">
        <v>7043</v>
      </c>
      <c r="C106" s="60" t="s">
        <v>7044</v>
      </c>
      <c r="D106" s="60" t="s">
        <v>7218</v>
      </c>
      <c r="E106" s="56">
        <v>44629</v>
      </c>
      <c r="F106" s="2" t="s">
        <v>3715</v>
      </c>
      <c r="G106" s="2" t="s">
        <v>3763</v>
      </c>
      <c r="H106" s="2" t="s">
        <v>3785</v>
      </c>
      <c r="K106" s="2" t="s">
        <v>4020</v>
      </c>
      <c r="M106" s="2" t="s">
        <v>1193</v>
      </c>
      <c r="N106" s="2" t="s">
        <v>698</v>
      </c>
      <c r="O106" s="2" t="s">
        <v>943</v>
      </c>
      <c r="P106" s="2" t="s">
        <v>927</v>
      </c>
      <c r="Q106" s="2" t="s">
        <v>3785</v>
      </c>
      <c r="R106" s="2" t="s">
        <v>447</v>
      </c>
      <c r="S106" s="2" t="s">
        <v>3785</v>
      </c>
      <c r="T106" s="2" t="s">
        <v>3785</v>
      </c>
      <c r="U106" s="2" t="s">
        <v>3785</v>
      </c>
      <c r="V106" s="2" t="s">
        <v>3785</v>
      </c>
      <c r="W106" s="2" t="s">
        <v>3785</v>
      </c>
      <c r="X106" s="2" t="s">
        <v>3785</v>
      </c>
      <c r="Y106" s="2" t="s">
        <v>3785</v>
      </c>
      <c r="AA106" s="2" t="s">
        <v>3785</v>
      </c>
      <c r="AR106" s="2" t="s">
        <v>447</v>
      </c>
      <c r="AS106" s="2" t="s">
        <v>3785</v>
      </c>
      <c r="AT106" s="2" t="s">
        <v>447</v>
      </c>
      <c r="AU106" s="2" t="s">
        <v>447</v>
      </c>
      <c r="AV106" s="2" t="s">
        <v>3785</v>
      </c>
      <c r="AW106" s="2" t="s">
        <v>3785</v>
      </c>
      <c r="AX106" s="2" t="s">
        <v>3785</v>
      </c>
      <c r="AY106" s="2" t="s">
        <v>3785</v>
      </c>
      <c r="AZ106" s="2" t="s">
        <v>3785</v>
      </c>
      <c r="BB106" s="2" t="s">
        <v>447</v>
      </c>
      <c r="BC106" s="2" t="s">
        <v>447</v>
      </c>
      <c r="BD106" s="2" t="s">
        <v>447</v>
      </c>
      <c r="BE106" s="2" t="s">
        <v>447</v>
      </c>
      <c r="BF106" s="2" t="s">
        <v>3785</v>
      </c>
      <c r="BI106" s="2" t="s">
        <v>3785</v>
      </c>
      <c r="BK106" s="287"/>
      <c r="BL106" s="56">
        <v>44629</v>
      </c>
      <c r="BM106" s="2" t="s">
        <v>447</v>
      </c>
      <c r="BN106" s="2" t="s">
        <v>8029</v>
      </c>
      <c r="BP106" s="2" t="s">
        <v>3785</v>
      </c>
      <c r="BR106" s="2" t="s">
        <v>3744</v>
      </c>
      <c r="BT106" s="56">
        <v>44631</v>
      </c>
      <c r="BU106" s="2">
        <v>1</v>
      </c>
      <c r="BV106" s="2">
        <v>3</v>
      </c>
      <c r="BW106" s="2" t="s">
        <v>447</v>
      </c>
      <c r="BX106" s="56">
        <v>44739</v>
      </c>
      <c r="BY106" s="2" t="s">
        <v>3785</v>
      </c>
      <c r="CA106" s="2" t="s">
        <v>3798</v>
      </c>
      <c r="CB106" s="56">
        <v>44814</v>
      </c>
      <c r="CR106" s="2" t="s">
        <v>8030</v>
      </c>
    </row>
    <row r="107" spans="1:96">
      <c r="A107" s="2">
        <v>96</v>
      </c>
      <c r="B107" s="2" t="s">
        <v>7043</v>
      </c>
      <c r="C107" s="60" t="s">
        <v>7044</v>
      </c>
      <c r="D107" s="60" t="s">
        <v>7237</v>
      </c>
      <c r="E107" s="56">
        <v>44631</v>
      </c>
      <c r="F107" s="2" t="s">
        <v>3715</v>
      </c>
      <c r="G107" s="2" t="s">
        <v>3763</v>
      </c>
      <c r="H107" s="2" t="s">
        <v>3785</v>
      </c>
      <c r="K107" s="2" t="s">
        <v>3938</v>
      </c>
      <c r="L107" s="2" t="s">
        <v>3907</v>
      </c>
      <c r="M107" s="2" t="s">
        <v>1193</v>
      </c>
      <c r="N107" s="2" t="s">
        <v>698</v>
      </c>
      <c r="O107" s="2" t="s">
        <v>943</v>
      </c>
      <c r="P107" s="2" t="s">
        <v>927</v>
      </c>
      <c r="R107" s="2" t="s">
        <v>447</v>
      </c>
      <c r="S107" s="2" t="s">
        <v>3785</v>
      </c>
      <c r="T107" s="2" t="s">
        <v>3785</v>
      </c>
      <c r="U107" s="2" t="s">
        <v>3785</v>
      </c>
      <c r="V107" s="2" t="s">
        <v>3785</v>
      </c>
      <c r="W107" s="2" t="s">
        <v>3785</v>
      </c>
      <c r="X107" s="2" t="s">
        <v>3785</v>
      </c>
      <c r="Y107" s="2" t="s">
        <v>3785</v>
      </c>
      <c r="AA107" s="2" t="s">
        <v>3785</v>
      </c>
      <c r="AR107" s="2" t="s">
        <v>447</v>
      </c>
      <c r="AS107" s="2" t="s">
        <v>447</v>
      </c>
      <c r="AT107" s="2" t="s">
        <v>447</v>
      </c>
      <c r="AU107" s="2" t="s">
        <v>3785</v>
      </c>
      <c r="AV107" s="2" t="s">
        <v>3785</v>
      </c>
      <c r="AW107" s="2" t="s">
        <v>3785</v>
      </c>
      <c r="AX107" s="2" t="s">
        <v>3785</v>
      </c>
      <c r="AY107" s="2" t="s">
        <v>447</v>
      </c>
      <c r="AZ107" s="2" t="s">
        <v>3785</v>
      </c>
      <c r="BB107" s="2" t="s">
        <v>447</v>
      </c>
      <c r="BC107" s="2" t="s">
        <v>447</v>
      </c>
      <c r="BD107" s="2" t="s">
        <v>447</v>
      </c>
      <c r="BE107" s="2" t="s">
        <v>447</v>
      </c>
      <c r="BF107" s="2" t="s">
        <v>3785</v>
      </c>
      <c r="BI107" s="2" t="s">
        <v>3785</v>
      </c>
      <c r="BK107" s="287"/>
      <c r="BL107" s="56">
        <v>44631</v>
      </c>
      <c r="BM107" s="2" t="s">
        <v>447</v>
      </c>
      <c r="BN107" s="2" t="s">
        <v>8031</v>
      </c>
      <c r="BP107" s="2" t="s">
        <v>3785</v>
      </c>
      <c r="BR107" s="2" t="s">
        <v>3744</v>
      </c>
      <c r="BT107" s="56">
        <v>44631</v>
      </c>
      <c r="BU107" s="2">
        <v>2</v>
      </c>
      <c r="BV107" s="2">
        <v>4</v>
      </c>
      <c r="BW107" s="2" t="s">
        <v>3785</v>
      </c>
      <c r="BY107" s="2" t="s">
        <v>3785</v>
      </c>
      <c r="CA107" s="2" t="s">
        <v>3798</v>
      </c>
      <c r="CB107" s="56">
        <v>44650</v>
      </c>
      <c r="CR107" s="2" t="s">
        <v>8032</v>
      </c>
    </row>
    <row r="108" spans="1:96">
      <c r="A108" s="2">
        <v>97</v>
      </c>
      <c r="B108" s="2" t="s">
        <v>7043</v>
      </c>
      <c r="C108" s="60" t="s">
        <v>7044</v>
      </c>
      <c r="D108" s="60" t="s">
        <v>8033</v>
      </c>
      <c r="E108" s="56">
        <v>44634</v>
      </c>
      <c r="F108" s="2" t="s">
        <v>3715</v>
      </c>
      <c r="G108" s="2" t="s">
        <v>3763</v>
      </c>
      <c r="H108" s="2" t="s">
        <v>3785</v>
      </c>
      <c r="K108" s="2" t="s">
        <v>4020</v>
      </c>
      <c r="M108" s="2" t="s">
        <v>1193</v>
      </c>
      <c r="N108" s="2" t="s">
        <v>698</v>
      </c>
      <c r="O108" s="2" t="s">
        <v>2070</v>
      </c>
      <c r="P108" s="2" t="s">
        <v>1438</v>
      </c>
      <c r="Q108" s="2" t="s">
        <v>3785</v>
      </c>
      <c r="R108" s="2" t="s">
        <v>447</v>
      </c>
      <c r="S108" s="2" t="s">
        <v>3785</v>
      </c>
      <c r="T108" s="2" t="s">
        <v>3785</v>
      </c>
      <c r="U108" s="2" t="s">
        <v>3785</v>
      </c>
      <c r="V108" s="2" t="s">
        <v>3785</v>
      </c>
      <c r="W108" s="2" t="s">
        <v>3785</v>
      </c>
      <c r="X108" s="2" t="s">
        <v>3785</v>
      </c>
      <c r="Y108" s="2" t="s">
        <v>3785</v>
      </c>
      <c r="AA108" s="2" t="s">
        <v>3785</v>
      </c>
      <c r="AR108" s="2" t="s">
        <v>447</v>
      </c>
      <c r="AS108" s="2" t="s">
        <v>3785</v>
      </c>
      <c r="AT108" s="2" t="s">
        <v>447</v>
      </c>
      <c r="AU108" s="2" t="s">
        <v>3785</v>
      </c>
      <c r="AV108" s="2" t="s">
        <v>447</v>
      </c>
      <c r="AW108" s="2" t="s">
        <v>3785</v>
      </c>
      <c r="AX108" s="2" t="s">
        <v>3785</v>
      </c>
      <c r="AY108" s="2" t="s">
        <v>3785</v>
      </c>
      <c r="AZ108" s="2" t="s">
        <v>3785</v>
      </c>
      <c r="BB108" s="2" t="s">
        <v>447</v>
      </c>
      <c r="BC108" s="2" t="s">
        <v>447</v>
      </c>
      <c r="BD108" s="2" t="s">
        <v>447</v>
      </c>
      <c r="BE108" s="2" t="s">
        <v>447</v>
      </c>
      <c r="BF108" s="2" t="s">
        <v>3785</v>
      </c>
      <c r="BI108" s="2" t="s">
        <v>3785</v>
      </c>
      <c r="BK108" s="287"/>
      <c r="BL108" s="56">
        <v>44634</v>
      </c>
      <c r="BM108" s="2" t="s">
        <v>447</v>
      </c>
      <c r="BN108" s="2" t="s">
        <v>8034</v>
      </c>
      <c r="BP108" s="2" t="s">
        <v>3785</v>
      </c>
      <c r="BR108" s="2" t="s">
        <v>3744</v>
      </c>
      <c r="BT108" s="56">
        <v>44634</v>
      </c>
      <c r="BU108" s="2">
        <v>1</v>
      </c>
      <c r="BV108" s="2">
        <v>3</v>
      </c>
      <c r="BW108" s="2" t="s">
        <v>3785</v>
      </c>
      <c r="BY108" s="2" t="s">
        <v>3785</v>
      </c>
      <c r="CA108" s="2" t="s">
        <v>3798</v>
      </c>
      <c r="CB108" s="56">
        <v>44757</v>
      </c>
      <c r="CR108" s="2" t="s">
        <v>8035</v>
      </c>
    </row>
    <row r="109" spans="1:96">
      <c r="A109" s="2">
        <v>98</v>
      </c>
      <c r="B109" s="2" t="s">
        <v>7043</v>
      </c>
      <c r="C109" s="60" t="s">
        <v>7044</v>
      </c>
      <c r="D109" s="60" t="s">
        <v>7207</v>
      </c>
      <c r="E109" s="56">
        <v>44631</v>
      </c>
      <c r="F109" s="2" t="s">
        <v>3715</v>
      </c>
      <c r="G109" s="2" t="s">
        <v>3763</v>
      </c>
      <c r="H109" s="2" t="s">
        <v>3785</v>
      </c>
      <c r="K109" s="2" t="s">
        <v>3938</v>
      </c>
      <c r="L109" s="2" t="s">
        <v>3907</v>
      </c>
      <c r="M109" s="2" t="s">
        <v>1193</v>
      </c>
      <c r="N109" s="2" t="s">
        <v>698</v>
      </c>
      <c r="O109" s="2" t="s">
        <v>943</v>
      </c>
      <c r="P109" s="2" t="s">
        <v>927</v>
      </c>
      <c r="Q109" s="2" t="s">
        <v>3785</v>
      </c>
      <c r="R109" s="2" t="s">
        <v>447</v>
      </c>
      <c r="S109" s="2" t="s">
        <v>3785</v>
      </c>
      <c r="T109" s="2" t="s">
        <v>3785</v>
      </c>
      <c r="U109" s="2" t="s">
        <v>3785</v>
      </c>
      <c r="V109" s="2" t="s">
        <v>3785</v>
      </c>
      <c r="W109" s="2" t="s">
        <v>3785</v>
      </c>
      <c r="X109" s="2" t="s">
        <v>3785</v>
      </c>
      <c r="Y109" s="2" t="s">
        <v>3785</v>
      </c>
      <c r="AA109" s="2" t="s">
        <v>3785</v>
      </c>
      <c r="AR109" s="2" t="s">
        <v>447</v>
      </c>
      <c r="AS109" s="2" t="s">
        <v>447</v>
      </c>
      <c r="AT109" s="2" t="s">
        <v>447</v>
      </c>
      <c r="AU109" s="2" t="s">
        <v>447</v>
      </c>
      <c r="AV109" s="2" t="s">
        <v>3785</v>
      </c>
      <c r="AW109" s="2" t="s">
        <v>3785</v>
      </c>
      <c r="AX109" s="2" t="s">
        <v>3785</v>
      </c>
      <c r="AY109" s="2" t="s">
        <v>3785</v>
      </c>
      <c r="AZ109" s="2" t="s">
        <v>3785</v>
      </c>
      <c r="BB109" s="2" t="s">
        <v>447</v>
      </c>
      <c r="BC109" s="2" t="s">
        <v>447</v>
      </c>
      <c r="BD109" s="2" t="s">
        <v>447</v>
      </c>
      <c r="BE109" s="2" t="s">
        <v>447</v>
      </c>
      <c r="BF109" s="2" t="s">
        <v>3785</v>
      </c>
      <c r="BI109" s="2" t="s">
        <v>3785</v>
      </c>
      <c r="BK109" s="287"/>
      <c r="BL109" s="56">
        <v>44631</v>
      </c>
      <c r="BM109" s="2" t="s">
        <v>447</v>
      </c>
      <c r="BN109" s="2" t="s">
        <v>8036</v>
      </c>
      <c r="BP109" s="2" t="s">
        <v>3785</v>
      </c>
      <c r="BR109" s="2" t="s">
        <v>3744</v>
      </c>
      <c r="BT109" s="56">
        <v>44635</v>
      </c>
      <c r="BU109" s="2">
        <v>1</v>
      </c>
      <c r="BV109" s="2">
        <v>1</v>
      </c>
      <c r="BW109" s="2" t="s">
        <v>447</v>
      </c>
      <c r="BX109" s="56">
        <v>44720</v>
      </c>
      <c r="BY109" s="2" t="s">
        <v>3785</v>
      </c>
      <c r="CA109" s="2" t="s">
        <v>487</v>
      </c>
      <c r="CC109" s="2" t="s">
        <v>3799</v>
      </c>
      <c r="CL109" s="2" t="s">
        <v>490</v>
      </c>
      <c r="CN109" s="56">
        <v>44790</v>
      </c>
      <c r="CO109" s="2" t="s">
        <v>491</v>
      </c>
      <c r="CP109" s="2">
        <v>1923471.61</v>
      </c>
      <c r="CR109" s="2" t="s">
        <v>8037</v>
      </c>
    </row>
    <row r="110" spans="1:96">
      <c r="A110" s="2">
        <v>99</v>
      </c>
      <c r="B110" s="2" t="s">
        <v>7043</v>
      </c>
      <c r="C110" s="60" t="s">
        <v>7044</v>
      </c>
      <c r="D110" s="60" t="s">
        <v>8038</v>
      </c>
      <c r="E110" s="56">
        <v>44631</v>
      </c>
      <c r="F110" s="2" t="s">
        <v>3715</v>
      </c>
      <c r="G110" s="2" t="s">
        <v>3763</v>
      </c>
      <c r="H110" s="2" t="s">
        <v>3785</v>
      </c>
      <c r="K110" s="2" t="s">
        <v>4020</v>
      </c>
      <c r="M110" s="2" t="s">
        <v>1193</v>
      </c>
      <c r="N110" s="2" t="s">
        <v>698</v>
      </c>
      <c r="O110" s="2" t="s">
        <v>943</v>
      </c>
      <c r="P110" s="2" t="s">
        <v>927</v>
      </c>
      <c r="Q110" s="2" t="s">
        <v>3785</v>
      </c>
      <c r="R110" s="2" t="s">
        <v>447</v>
      </c>
      <c r="S110" s="2" t="s">
        <v>3785</v>
      </c>
      <c r="T110" s="2" t="s">
        <v>3785</v>
      </c>
      <c r="U110" s="2" t="s">
        <v>3785</v>
      </c>
      <c r="V110" s="2" t="s">
        <v>3785</v>
      </c>
      <c r="W110" s="2" t="s">
        <v>3785</v>
      </c>
      <c r="X110" s="2" t="s">
        <v>3785</v>
      </c>
      <c r="Y110" s="2" t="s">
        <v>3785</v>
      </c>
      <c r="AA110" s="2" t="s">
        <v>3785</v>
      </c>
      <c r="AR110" s="2" t="s">
        <v>447</v>
      </c>
      <c r="AS110" s="2" t="s">
        <v>447</v>
      </c>
      <c r="AT110" s="2" t="s">
        <v>3785</v>
      </c>
      <c r="AU110" s="2" t="s">
        <v>3785</v>
      </c>
      <c r="AV110" s="2" t="s">
        <v>3785</v>
      </c>
      <c r="AW110" s="2" t="s">
        <v>3785</v>
      </c>
      <c r="AX110" s="2" t="s">
        <v>3785</v>
      </c>
      <c r="AY110" s="2" t="s">
        <v>447</v>
      </c>
      <c r="AZ110" s="2" t="s">
        <v>3785</v>
      </c>
      <c r="BB110" s="2" t="s">
        <v>447</v>
      </c>
      <c r="BC110" s="2" t="s">
        <v>447</v>
      </c>
      <c r="BD110" s="2" t="s">
        <v>447</v>
      </c>
      <c r="BE110" s="2" t="s">
        <v>447</v>
      </c>
      <c r="BF110" s="2" t="s">
        <v>3785</v>
      </c>
      <c r="BI110" s="2" t="s">
        <v>3785</v>
      </c>
      <c r="BK110" s="287"/>
      <c r="BL110" s="56">
        <v>44631</v>
      </c>
      <c r="BM110" s="2" t="s">
        <v>447</v>
      </c>
      <c r="BN110" s="2" t="s">
        <v>8039</v>
      </c>
      <c r="BP110" s="2" t="s">
        <v>447</v>
      </c>
      <c r="BQ110" s="2" t="s">
        <v>3785</v>
      </c>
      <c r="BR110" s="2" t="s">
        <v>3865</v>
      </c>
      <c r="BS110" s="2" t="s">
        <v>7770</v>
      </c>
      <c r="CQ110" s="2" t="s">
        <v>8040</v>
      </c>
      <c r="CR110" s="2" t="s">
        <v>8041</v>
      </c>
    </row>
    <row r="111" spans="1:96">
      <c r="A111" s="2">
        <v>100</v>
      </c>
      <c r="B111" s="2" t="s">
        <v>7043</v>
      </c>
      <c r="C111" s="60" t="s">
        <v>7044</v>
      </c>
      <c r="D111" s="60" t="s">
        <v>8042</v>
      </c>
      <c r="E111" s="56">
        <v>44635</v>
      </c>
      <c r="F111" s="2" t="s">
        <v>3715</v>
      </c>
      <c r="G111" s="2" t="s">
        <v>3763</v>
      </c>
      <c r="H111" s="2" t="s">
        <v>3785</v>
      </c>
      <c r="K111" s="2" t="s">
        <v>4020</v>
      </c>
      <c r="M111" s="2" t="s">
        <v>1193</v>
      </c>
      <c r="N111" s="2" t="s">
        <v>698</v>
      </c>
      <c r="O111" s="2" t="s">
        <v>2070</v>
      </c>
      <c r="P111" s="2" t="s">
        <v>1438</v>
      </c>
      <c r="Q111" s="2" t="s">
        <v>3785</v>
      </c>
      <c r="R111" s="2" t="s">
        <v>447</v>
      </c>
      <c r="S111" s="2" t="s">
        <v>3785</v>
      </c>
      <c r="T111" s="2" t="s">
        <v>3785</v>
      </c>
      <c r="U111" s="2" t="s">
        <v>3785</v>
      </c>
      <c r="V111" s="2" t="s">
        <v>3785</v>
      </c>
      <c r="W111" s="2" t="s">
        <v>3785</v>
      </c>
      <c r="X111" s="2" t="s">
        <v>3785</v>
      </c>
      <c r="Y111" s="2" t="s">
        <v>3785</v>
      </c>
      <c r="AA111" s="2" t="s">
        <v>3785</v>
      </c>
      <c r="AR111" s="2" t="s">
        <v>447</v>
      </c>
      <c r="AS111" s="2" t="s">
        <v>447</v>
      </c>
      <c r="AT111" s="2" t="s">
        <v>447</v>
      </c>
      <c r="AU111" s="2" t="s">
        <v>447</v>
      </c>
      <c r="AV111" s="2" t="s">
        <v>3785</v>
      </c>
      <c r="AW111" s="2" t="s">
        <v>3785</v>
      </c>
      <c r="AX111" s="2" t="s">
        <v>3785</v>
      </c>
      <c r="AY111" s="2" t="s">
        <v>3785</v>
      </c>
      <c r="AZ111" s="2" t="s">
        <v>3785</v>
      </c>
      <c r="BB111" s="2" t="s">
        <v>447</v>
      </c>
      <c r="BC111" s="2" t="s">
        <v>447</v>
      </c>
      <c r="BD111" s="2" t="s">
        <v>447</v>
      </c>
      <c r="BE111" s="2" t="s">
        <v>447</v>
      </c>
      <c r="BF111" s="2" t="s">
        <v>3785</v>
      </c>
      <c r="BI111" s="2" t="s">
        <v>3785</v>
      </c>
      <c r="BK111" s="287"/>
      <c r="BL111" s="56">
        <v>44635</v>
      </c>
      <c r="BM111" s="2" t="s">
        <v>447</v>
      </c>
      <c r="BN111" s="2" t="s">
        <v>8043</v>
      </c>
      <c r="BP111" s="2" t="s">
        <v>3785</v>
      </c>
      <c r="BR111" s="2" t="s">
        <v>3744</v>
      </c>
      <c r="BT111" s="56">
        <v>44636</v>
      </c>
      <c r="BU111" s="2">
        <v>1</v>
      </c>
      <c r="BV111" s="2">
        <v>1</v>
      </c>
      <c r="BW111" s="2" t="s">
        <v>3785</v>
      </c>
      <c r="BY111" s="2" t="s">
        <v>3785</v>
      </c>
      <c r="CA111" s="2" t="s">
        <v>487</v>
      </c>
      <c r="CC111" s="2" t="s">
        <v>7758</v>
      </c>
      <c r="CD111" s="2" t="s">
        <v>3843</v>
      </c>
      <c r="CF111" s="56">
        <v>44658</v>
      </c>
      <c r="CQ111" s="2" t="s">
        <v>8044</v>
      </c>
      <c r="CR111" s="2" t="s">
        <v>8045</v>
      </c>
    </row>
    <row r="112" spans="1:96">
      <c r="A112" s="2">
        <v>101</v>
      </c>
      <c r="B112" s="2" t="s">
        <v>7043</v>
      </c>
      <c r="C112" s="60" t="s">
        <v>7044</v>
      </c>
      <c r="D112" s="60" t="s">
        <v>7731</v>
      </c>
      <c r="E112" s="56">
        <v>44635</v>
      </c>
      <c r="F112" s="2" t="s">
        <v>3715</v>
      </c>
      <c r="G112" s="2" t="s">
        <v>3763</v>
      </c>
      <c r="H112" s="2" t="s">
        <v>3785</v>
      </c>
      <c r="K112" s="2" t="s">
        <v>4020</v>
      </c>
      <c r="M112" s="2" t="s">
        <v>1193</v>
      </c>
      <c r="N112" s="2" t="s">
        <v>698</v>
      </c>
      <c r="O112" s="2" t="s">
        <v>943</v>
      </c>
      <c r="P112" s="2" t="s">
        <v>927</v>
      </c>
      <c r="Q112" s="2" t="s">
        <v>3785</v>
      </c>
      <c r="R112" s="2" t="s">
        <v>447</v>
      </c>
      <c r="S112" s="2" t="s">
        <v>447</v>
      </c>
      <c r="T112" s="2" t="s">
        <v>3785</v>
      </c>
      <c r="U112" s="2" t="s">
        <v>3785</v>
      </c>
      <c r="V112" s="2" t="s">
        <v>3785</v>
      </c>
      <c r="W112" s="2" t="s">
        <v>3785</v>
      </c>
      <c r="X112" s="2" t="s">
        <v>3785</v>
      </c>
      <c r="Y112" s="2" t="s">
        <v>3785</v>
      </c>
      <c r="AA112" s="2" t="s">
        <v>3785</v>
      </c>
      <c r="AR112" s="2" t="s">
        <v>447</v>
      </c>
      <c r="AS112" s="2" t="s">
        <v>3785</v>
      </c>
      <c r="AT112" s="2" t="s">
        <v>447</v>
      </c>
      <c r="AU112" s="2" t="s">
        <v>3785</v>
      </c>
      <c r="AV112" s="2" t="s">
        <v>3785</v>
      </c>
      <c r="AW112" s="2" t="s">
        <v>3785</v>
      </c>
      <c r="AX112" s="2" t="s">
        <v>3785</v>
      </c>
      <c r="AY112" s="2" t="s">
        <v>3785</v>
      </c>
      <c r="AZ112" s="2" t="s">
        <v>3785</v>
      </c>
      <c r="BB112" s="2" t="s">
        <v>447</v>
      </c>
      <c r="BC112" s="2" t="s">
        <v>447</v>
      </c>
      <c r="BD112" s="2" t="s">
        <v>447</v>
      </c>
      <c r="BE112" s="2" t="s">
        <v>447</v>
      </c>
      <c r="BF112" s="2" t="s">
        <v>3785</v>
      </c>
      <c r="BI112" s="2" t="s">
        <v>3785</v>
      </c>
      <c r="BK112" s="287"/>
      <c r="BL112" s="56">
        <v>44635</v>
      </c>
      <c r="BM112" s="2" t="s">
        <v>447</v>
      </c>
      <c r="BN112" s="2" t="s">
        <v>8046</v>
      </c>
      <c r="BP112" s="2" t="s">
        <v>3785</v>
      </c>
      <c r="BR112" s="2" t="s">
        <v>3744</v>
      </c>
      <c r="BT112" s="56">
        <v>44637</v>
      </c>
      <c r="BU112" s="2">
        <v>1</v>
      </c>
      <c r="BV112" s="2">
        <v>1</v>
      </c>
      <c r="BW112" s="2" t="s">
        <v>3785</v>
      </c>
      <c r="BY112" s="2" t="s">
        <v>3785</v>
      </c>
      <c r="CA112" s="2" t="s">
        <v>3798</v>
      </c>
      <c r="CB112" s="56">
        <v>44652</v>
      </c>
      <c r="CQ112" s="2" t="s">
        <v>8047</v>
      </c>
      <c r="CR112" s="2" t="s">
        <v>8048</v>
      </c>
    </row>
    <row r="113" spans="1:96">
      <c r="A113" s="2">
        <v>102</v>
      </c>
      <c r="B113" s="2" t="s">
        <v>7043</v>
      </c>
      <c r="C113" s="60" t="s">
        <v>7044</v>
      </c>
      <c r="D113" s="60" t="s">
        <v>8049</v>
      </c>
      <c r="E113" s="56">
        <v>44636</v>
      </c>
      <c r="F113" s="2" t="s">
        <v>3715</v>
      </c>
      <c r="G113" s="2" t="s">
        <v>3763</v>
      </c>
      <c r="H113" s="2" t="s">
        <v>3785</v>
      </c>
      <c r="K113" s="2" t="s">
        <v>3990</v>
      </c>
      <c r="L113" s="2" t="s">
        <v>3731</v>
      </c>
      <c r="M113" s="2" t="s">
        <v>1193</v>
      </c>
      <c r="N113" s="2" t="s">
        <v>698</v>
      </c>
      <c r="O113" s="2" t="s">
        <v>943</v>
      </c>
      <c r="P113" s="2" t="s">
        <v>927</v>
      </c>
      <c r="Q113" s="2" t="s">
        <v>3785</v>
      </c>
      <c r="R113" s="2" t="s">
        <v>447</v>
      </c>
      <c r="S113" s="2" t="s">
        <v>3785</v>
      </c>
      <c r="T113" s="2" t="s">
        <v>3785</v>
      </c>
      <c r="U113" s="2" t="s">
        <v>3785</v>
      </c>
      <c r="V113" s="2" t="s">
        <v>3785</v>
      </c>
      <c r="W113" s="2" t="s">
        <v>3785</v>
      </c>
      <c r="X113" s="2" t="s">
        <v>3785</v>
      </c>
      <c r="Y113" s="2" t="s">
        <v>3785</v>
      </c>
      <c r="AA113" s="2" t="s">
        <v>3785</v>
      </c>
      <c r="AR113" s="2" t="s">
        <v>447</v>
      </c>
      <c r="AS113" s="2" t="s">
        <v>447</v>
      </c>
      <c r="AT113" s="2" t="s">
        <v>447</v>
      </c>
      <c r="AU113" s="2" t="s">
        <v>447</v>
      </c>
      <c r="AV113" s="2" t="s">
        <v>3785</v>
      </c>
      <c r="AW113" s="2" t="s">
        <v>3785</v>
      </c>
      <c r="AX113" s="2" t="s">
        <v>3785</v>
      </c>
      <c r="AY113" s="2" t="s">
        <v>3785</v>
      </c>
      <c r="AZ113" s="2" t="s">
        <v>3785</v>
      </c>
      <c r="BB113" s="2" t="s">
        <v>447</v>
      </c>
      <c r="BC113" s="2" t="s">
        <v>447</v>
      </c>
      <c r="BD113" s="2" t="s">
        <v>447</v>
      </c>
      <c r="BE113" s="2" t="s">
        <v>447</v>
      </c>
      <c r="BF113" s="2" t="s">
        <v>3785</v>
      </c>
      <c r="BI113" s="2" t="s">
        <v>3785</v>
      </c>
      <c r="BK113" s="287"/>
      <c r="BL113" s="56">
        <v>44636</v>
      </c>
      <c r="BM113" s="2" t="s">
        <v>447</v>
      </c>
      <c r="BN113" s="2" t="s">
        <v>8050</v>
      </c>
      <c r="BP113" s="2" t="s">
        <v>3785</v>
      </c>
      <c r="BR113" s="2" t="s">
        <v>3744</v>
      </c>
      <c r="BT113" s="56">
        <v>44637</v>
      </c>
      <c r="BU113" s="2">
        <v>1</v>
      </c>
      <c r="BV113" s="2">
        <v>1</v>
      </c>
      <c r="BW113" s="2" t="s">
        <v>3785</v>
      </c>
      <c r="BY113" s="2" t="s">
        <v>3785</v>
      </c>
      <c r="CA113" s="2" t="s">
        <v>3798</v>
      </c>
      <c r="CB113" s="56">
        <v>44649</v>
      </c>
      <c r="CR113" s="2" t="s">
        <v>8051</v>
      </c>
    </row>
    <row r="114" spans="1:96">
      <c r="A114" s="2">
        <v>103</v>
      </c>
      <c r="B114" s="2" t="s">
        <v>7043</v>
      </c>
      <c r="C114" s="60" t="s">
        <v>7044</v>
      </c>
      <c r="D114" s="60" t="s">
        <v>7264</v>
      </c>
      <c r="E114" s="56">
        <v>44638</v>
      </c>
      <c r="F114" s="2" t="s">
        <v>3715</v>
      </c>
      <c r="G114" s="2" t="s">
        <v>3763</v>
      </c>
      <c r="H114" s="2" t="s">
        <v>3785</v>
      </c>
      <c r="K114" s="2" t="s">
        <v>4020</v>
      </c>
      <c r="M114" s="2" t="s">
        <v>1193</v>
      </c>
      <c r="N114" s="2" t="s">
        <v>698</v>
      </c>
      <c r="O114" s="2" t="s">
        <v>943</v>
      </c>
      <c r="P114" s="2" t="s">
        <v>927</v>
      </c>
      <c r="Q114" s="2" t="s">
        <v>3785</v>
      </c>
      <c r="R114" s="2" t="s">
        <v>447</v>
      </c>
      <c r="S114" s="2" t="s">
        <v>447</v>
      </c>
      <c r="T114" s="2" t="s">
        <v>3785</v>
      </c>
      <c r="U114" s="2" t="s">
        <v>3785</v>
      </c>
      <c r="V114" s="2" t="s">
        <v>3785</v>
      </c>
      <c r="W114" s="2" t="s">
        <v>3785</v>
      </c>
      <c r="X114" s="2" t="s">
        <v>3785</v>
      </c>
      <c r="Y114" s="2" t="s">
        <v>3785</v>
      </c>
      <c r="AA114" s="2" t="s">
        <v>447</v>
      </c>
      <c r="AB114" s="2" t="s">
        <v>3785</v>
      </c>
      <c r="AC114" s="2" t="s">
        <v>3785</v>
      </c>
      <c r="AD114" s="2" t="s">
        <v>3785</v>
      </c>
      <c r="AE114" s="2" t="s">
        <v>3785</v>
      </c>
      <c r="AF114" s="2" t="s">
        <v>3785</v>
      </c>
      <c r="AG114" s="2" t="s">
        <v>3785</v>
      </c>
      <c r="AH114" s="2" t="s">
        <v>3785</v>
      </c>
      <c r="AI114" s="2" t="s">
        <v>3785</v>
      </c>
      <c r="AJ114" s="2" t="s">
        <v>3785</v>
      </c>
      <c r="AK114" s="2" t="s">
        <v>447</v>
      </c>
      <c r="AM114" s="2" t="s">
        <v>3785</v>
      </c>
      <c r="AN114" s="2" t="s">
        <v>3785</v>
      </c>
      <c r="AO114" s="2" t="s">
        <v>3785</v>
      </c>
      <c r="AP114" s="2" t="s">
        <v>3785</v>
      </c>
      <c r="AQ114" s="2" t="s">
        <v>3785</v>
      </c>
      <c r="AR114" s="2" t="s">
        <v>447</v>
      </c>
      <c r="AS114" s="2" t="s">
        <v>447</v>
      </c>
      <c r="AT114" s="2" t="s">
        <v>3785</v>
      </c>
      <c r="AU114" s="2" t="s">
        <v>447</v>
      </c>
      <c r="AV114" s="2" t="s">
        <v>3785</v>
      </c>
      <c r="AW114" s="2" t="s">
        <v>3785</v>
      </c>
      <c r="AX114" s="2" t="s">
        <v>3785</v>
      </c>
      <c r="AY114" s="2" t="s">
        <v>3785</v>
      </c>
      <c r="AZ114" s="2" t="s">
        <v>3785</v>
      </c>
      <c r="BB114" s="2" t="s">
        <v>447</v>
      </c>
      <c r="BC114" s="2" t="s">
        <v>447</v>
      </c>
      <c r="BD114" s="2" t="s">
        <v>447</v>
      </c>
      <c r="BE114" s="2" t="s">
        <v>447</v>
      </c>
      <c r="BF114" s="2" t="s">
        <v>3785</v>
      </c>
      <c r="BI114" s="2" t="s">
        <v>3785</v>
      </c>
      <c r="BK114" s="287"/>
      <c r="BL114" s="56">
        <v>44638</v>
      </c>
      <c r="BM114" s="2" t="s">
        <v>447</v>
      </c>
      <c r="BN114" s="2" t="s">
        <v>8052</v>
      </c>
      <c r="BP114" s="2" t="s">
        <v>447</v>
      </c>
      <c r="BQ114" s="2" t="s">
        <v>447</v>
      </c>
      <c r="BR114" s="2" t="s">
        <v>3744</v>
      </c>
      <c r="BT114" s="56">
        <v>44687</v>
      </c>
      <c r="BU114" s="2">
        <v>1</v>
      </c>
      <c r="BV114" s="2">
        <v>3</v>
      </c>
      <c r="BW114" s="2" t="s">
        <v>447</v>
      </c>
      <c r="BX114" s="56">
        <v>44827</v>
      </c>
      <c r="BY114" s="2" t="s">
        <v>3785</v>
      </c>
      <c r="CA114" s="2" t="s">
        <v>3798</v>
      </c>
      <c r="CB114" s="56">
        <v>44832</v>
      </c>
      <c r="CQ114" s="2" t="s">
        <v>8027</v>
      </c>
      <c r="CR114" s="2" t="s">
        <v>8053</v>
      </c>
    </row>
    <row r="115" spans="1:96">
      <c r="A115" s="2">
        <v>104</v>
      </c>
      <c r="B115" s="2" t="s">
        <v>7043</v>
      </c>
      <c r="C115" s="60" t="s">
        <v>7044</v>
      </c>
      <c r="D115" s="60" t="s">
        <v>8054</v>
      </c>
      <c r="E115" s="56">
        <v>44636</v>
      </c>
      <c r="F115" s="2" t="s">
        <v>3715</v>
      </c>
      <c r="G115" s="2" t="s">
        <v>3763</v>
      </c>
      <c r="H115" s="2" t="s">
        <v>3785</v>
      </c>
      <c r="K115" s="2" t="s">
        <v>4020</v>
      </c>
      <c r="M115" s="2" t="s">
        <v>1193</v>
      </c>
      <c r="N115" s="2" t="s">
        <v>698</v>
      </c>
      <c r="O115" s="2" t="s">
        <v>943</v>
      </c>
      <c r="P115" s="2" t="s">
        <v>927</v>
      </c>
      <c r="Q115" s="2" t="s">
        <v>3785</v>
      </c>
      <c r="R115" s="2" t="s">
        <v>447</v>
      </c>
      <c r="S115" s="2" t="s">
        <v>3785</v>
      </c>
      <c r="T115" s="2" t="s">
        <v>3785</v>
      </c>
      <c r="U115" s="2" t="s">
        <v>3785</v>
      </c>
      <c r="V115" s="2" t="s">
        <v>3785</v>
      </c>
      <c r="W115" s="2" t="s">
        <v>3785</v>
      </c>
      <c r="X115" s="2" t="s">
        <v>3785</v>
      </c>
      <c r="Y115" s="2" t="s">
        <v>3785</v>
      </c>
      <c r="AA115" s="2" t="s">
        <v>3785</v>
      </c>
      <c r="AR115" s="2" t="s">
        <v>447</v>
      </c>
      <c r="AS115" s="2" t="s">
        <v>447</v>
      </c>
      <c r="AT115" s="2" t="s">
        <v>447</v>
      </c>
      <c r="AU115" s="2" t="s">
        <v>447</v>
      </c>
      <c r="AV115" s="2" t="s">
        <v>3785</v>
      </c>
      <c r="AW115" s="2" t="s">
        <v>3785</v>
      </c>
      <c r="AX115" s="2" t="s">
        <v>3785</v>
      </c>
      <c r="AY115" s="2" t="s">
        <v>3785</v>
      </c>
      <c r="AZ115" s="2" t="s">
        <v>3785</v>
      </c>
      <c r="BB115" s="2" t="s">
        <v>447</v>
      </c>
      <c r="BC115" s="2" t="s">
        <v>447</v>
      </c>
      <c r="BD115" s="2" t="s">
        <v>447</v>
      </c>
      <c r="BE115" s="2" t="s">
        <v>447</v>
      </c>
      <c r="BF115" s="2" t="s">
        <v>3785</v>
      </c>
      <c r="BI115" s="2" t="s">
        <v>3785</v>
      </c>
      <c r="BK115" s="287"/>
      <c r="BL115" s="56">
        <v>44636</v>
      </c>
      <c r="BM115" s="2" t="s">
        <v>3785</v>
      </c>
      <c r="BO115" s="2" t="s">
        <v>3785</v>
      </c>
      <c r="BP115" s="2" t="s">
        <v>447</v>
      </c>
      <c r="BQ115" s="2" t="s">
        <v>3785</v>
      </c>
      <c r="BR115" s="2" t="s">
        <v>3865</v>
      </c>
      <c r="BS115" s="2" t="s">
        <v>3835</v>
      </c>
      <c r="CQ115" s="2" t="s">
        <v>8055</v>
      </c>
      <c r="CR115" s="2" t="s">
        <v>8056</v>
      </c>
    </row>
    <row r="116" spans="1:96">
      <c r="A116" s="2">
        <v>105</v>
      </c>
      <c r="B116" s="2" t="s">
        <v>7043</v>
      </c>
      <c r="C116" s="60" t="s">
        <v>7044</v>
      </c>
      <c r="D116" s="60" t="s">
        <v>7645</v>
      </c>
      <c r="E116" s="56">
        <v>44637</v>
      </c>
      <c r="F116" s="2" t="s">
        <v>3715</v>
      </c>
      <c r="G116" s="2" t="s">
        <v>3763</v>
      </c>
      <c r="H116" s="2" t="s">
        <v>3785</v>
      </c>
      <c r="K116" s="2" t="s">
        <v>4020</v>
      </c>
      <c r="M116" s="2" t="s">
        <v>1193</v>
      </c>
      <c r="N116" s="2" t="s">
        <v>698</v>
      </c>
      <c r="O116" s="2" t="s">
        <v>2070</v>
      </c>
      <c r="P116" s="2" t="s">
        <v>1438</v>
      </c>
      <c r="Q116" s="2" t="s">
        <v>3785</v>
      </c>
      <c r="R116" s="2" t="s">
        <v>447</v>
      </c>
      <c r="S116" s="2" t="s">
        <v>3785</v>
      </c>
      <c r="T116" s="2" t="s">
        <v>3785</v>
      </c>
      <c r="U116" s="2" t="s">
        <v>3785</v>
      </c>
      <c r="V116" s="2" t="s">
        <v>3785</v>
      </c>
      <c r="W116" s="2" t="s">
        <v>3785</v>
      </c>
      <c r="X116" s="2" t="s">
        <v>3785</v>
      </c>
      <c r="Y116" s="2" t="s">
        <v>3785</v>
      </c>
      <c r="AA116" s="2" t="s">
        <v>3785</v>
      </c>
      <c r="AR116" s="2" t="s">
        <v>447</v>
      </c>
      <c r="AS116" s="2" t="s">
        <v>3785</v>
      </c>
      <c r="AT116" s="2" t="s">
        <v>3785</v>
      </c>
      <c r="AU116" s="2" t="s">
        <v>447</v>
      </c>
      <c r="AV116" s="2" t="s">
        <v>3785</v>
      </c>
      <c r="AW116" s="2" t="s">
        <v>3785</v>
      </c>
      <c r="AX116" s="2" t="s">
        <v>3785</v>
      </c>
      <c r="AY116" s="2" t="s">
        <v>3785</v>
      </c>
      <c r="AZ116" s="2" t="s">
        <v>3785</v>
      </c>
      <c r="BB116" s="2" t="s">
        <v>447</v>
      </c>
      <c r="BC116" s="2" t="s">
        <v>447</v>
      </c>
      <c r="BD116" s="2" t="s">
        <v>447</v>
      </c>
      <c r="BE116" s="2" t="s">
        <v>447</v>
      </c>
      <c r="BF116" s="2" t="s">
        <v>3785</v>
      </c>
      <c r="BI116" s="2" t="s">
        <v>3785</v>
      </c>
      <c r="BK116" s="287"/>
      <c r="BL116" s="56">
        <v>44637</v>
      </c>
      <c r="BM116" s="2" t="s">
        <v>447</v>
      </c>
      <c r="BN116" s="2" t="s">
        <v>8057</v>
      </c>
      <c r="BP116" s="2" t="s">
        <v>3785</v>
      </c>
      <c r="BR116" s="2" t="s">
        <v>3744</v>
      </c>
      <c r="BT116" s="56">
        <v>44642</v>
      </c>
      <c r="BU116" s="2">
        <v>1</v>
      </c>
      <c r="BV116" s="2">
        <v>3</v>
      </c>
      <c r="BW116" s="2" t="s">
        <v>3785</v>
      </c>
      <c r="BY116" s="2" t="s">
        <v>3785</v>
      </c>
      <c r="CA116" s="2" t="s">
        <v>3798</v>
      </c>
      <c r="CB116" s="56">
        <v>44734</v>
      </c>
      <c r="CR116" s="2" t="s">
        <v>8058</v>
      </c>
    </row>
    <row r="117" spans="1:96">
      <c r="A117" s="2">
        <v>106</v>
      </c>
      <c r="B117" s="2" t="s">
        <v>7043</v>
      </c>
      <c r="C117" s="60" t="s">
        <v>7044</v>
      </c>
      <c r="D117" s="60" t="s">
        <v>8059</v>
      </c>
      <c r="E117" s="56">
        <v>44638</v>
      </c>
      <c r="F117" s="2" t="s">
        <v>3715</v>
      </c>
      <c r="G117" s="2" t="s">
        <v>3763</v>
      </c>
      <c r="H117" s="2" t="s">
        <v>3785</v>
      </c>
      <c r="K117" s="2" t="s">
        <v>4020</v>
      </c>
      <c r="M117" s="2" t="s">
        <v>1193</v>
      </c>
      <c r="N117" s="2" t="s">
        <v>698</v>
      </c>
      <c r="O117" s="2" t="s">
        <v>1063</v>
      </c>
      <c r="P117" s="2" t="s">
        <v>1047</v>
      </c>
      <c r="Q117" s="2" t="s">
        <v>3785</v>
      </c>
      <c r="R117" s="2" t="s">
        <v>447</v>
      </c>
      <c r="S117" s="2" t="s">
        <v>447</v>
      </c>
      <c r="T117" s="2" t="s">
        <v>3785</v>
      </c>
      <c r="U117" s="2" t="s">
        <v>3785</v>
      </c>
      <c r="V117" s="2" t="s">
        <v>3785</v>
      </c>
      <c r="W117" s="2" t="s">
        <v>3785</v>
      </c>
      <c r="X117" s="2" t="s">
        <v>3785</v>
      </c>
      <c r="Y117" s="2" t="s">
        <v>3785</v>
      </c>
      <c r="AA117" s="2" t="s">
        <v>3785</v>
      </c>
      <c r="AR117" s="2" t="s">
        <v>447</v>
      </c>
      <c r="AS117" s="2" t="s">
        <v>447</v>
      </c>
      <c r="AT117" s="2" t="s">
        <v>3785</v>
      </c>
      <c r="AU117" s="2" t="s">
        <v>3785</v>
      </c>
      <c r="AV117" s="2" t="s">
        <v>3785</v>
      </c>
      <c r="AW117" s="2" t="s">
        <v>3785</v>
      </c>
      <c r="AX117" s="2" t="s">
        <v>3785</v>
      </c>
      <c r="AY117" s="2" t="s">
        <v>3785</v>
      </c>
      <c r="AZ117" s="2" t="s">
        <v>3785</v>
      </c>
      <c r="BB117" s="2" t="s">
        <v>447</v>
      </c>
      <c r="BC117" s="2" t="s">
        <v>447</v>
      </c>
      <c r="BD117" s="2" t="s">
        <v>447</v>
      </c>
      <c r="BE117" s="2" t="s">
        <v>447</v>
      </c>
      <c r="BF117" s="2" t="s">
        <v>3785</v>
      </c>
      <c r="BI117" s="2" t="s">
        <v>3785</v>
      </c>
      <c r="BK117" s="287"/>
      <c r="BL117" s="56">
        <v>44638</v>
      </c>
      <c r="BM117" s="2" t="s">
        <v>447</v>
      </c>
      <c r="BN117" s="2" t="s">
        <v>8060</v>
      </c>
      <c r="BP117" s="2" t="s">
        <v>3785</v>
      </c>
      <c r="BR117" s="2" t="s">
        <v>3744</v>
      </c>
      <c r="BT117" s="56">
        <v>44642</v>
      </c>
      <c r="BU117" s="2">
        <v>1</v>
      </c>
      <c r="BV117" s="2">
        <v>2</v>
      </c>
      <c r="BW117" s="2" t="s">
        <v>3785</v>
      </c>
      <c r="BY117" s="2" t="s">
        <v>3785</v>
      </c>
      <c r="CA117" s="2" t="s">
        <v>3798</v>
      </c>
      <c r="CB117" s="56">
        <v>44797</v>
      </c>
      <c r="CR117" s="2" t="s">
        <v>8061</v>
      </c>
    </row>
    <row r="118" spans="1:96">
      <c r="A118" s="2">
        <v>107</v>
      </c>
      <c r="B118" s="2" t="s">
        <v>7043</v>
      </c>
      <c r="C118" s="60" t="s">
        <v>7044</v>
      </c>
      <c r="D118" s="60" t="s">
        <v>8062</v>
      </c>
      <c r="E118" s="56">
        <v>44637</v>
      </c>
      <c r="F118" s="2" t="s">
        <v>3715</v>
      </c>
      <c r="G118" s="2" t="s">
        <v>3763</v>
      </c>
      <c r="H118" s="2" t="s">
        <v>3785</v>
      </c>
      <c r="K118" s="2" t="s">
        <v>4020</v>
      </c>
      <c r="M118" s="2" t="s">
        <v>1193</v>
      </c>
      <c r="N118" s="2" t="s">
        <v>698</v>
      </c>
      <c r="O118" s="2" t="s">
        <v>943</v>
      </c>
      <c r="P118" s="2" t="s">
        <v>927</v>
      </c>
      <c r="Q118" s="2" t="s">
        <v>3785</v>
      </c>
      <c r="R118" s="2" t="s">
        <v>447</v>
      </c>
      <c r="S118" s="2" t="s">
        <v>3785</v>
      </c>
      <c r="T118" s="2" t="s">
        <v>3785</v>
      </c>
      <c r="U118" s="2" t="s">
        <v>3785</v>
      </c>
      <c r="V118" s="2" t="s">
        <v>3785</v>
      </c>
      <c r="W118" s="2" t="s">
        <v>3785</v>
      </c>
      <c r="X118" s="2" t="s">
        <v>3785</v>
      </c>
      <c r="Y118" s="2" t="s">
        <v>3785</v>
      </c>
      <c r="AA118" s="2" t="s">
        <v>3785</v>
      </c>
      <c r="AR118" s="2" t="s">
        <v>447</v>
      </c>
      <c r="AS118" s="2" t="s">
        <v>3785</v>
      </c>
      <c r="AT118" s="2" t="s">
        <v>447</v>
      </c>
      <c r="AU118" s="2" t="s">
        <v>447</v>
      </c>
      <c r="AV118" s="2" t="s">
        <v>3785</v>
      </c>
      <c r="AW118" s="2" t="s">
        <v>3785</v>
      </c>
      <c r="AX118" s="2" t="s">
        <v>3785</v>
      </c>
      <c r="AY118" s="2" t="s">
        <v>447</v>
      </c>
      <c r="AZ118" s="2" t="s">
        <v>3785</v>
      </c>
      <c r="BB118" s="2" t="s">
        <v>447</v>
      </c>
      <c r="BC118" s="2" t="s">
        <v>447</v>
      </c>
      <c r="BD118" s="2" t="s">
        <v>447</v>
      </c>
      <c r="BE118" s="2" t="s">
        <v>447</v>
      </c>
      <c r="BF118" s="2" t="s">
        <v>3785</v>
      </c>
      <c r="BI118" s="2" t="s">
        <v>3785</v>
      </c>
      <c r="BK118" s="287"/>
      <c r="BL118" s="56">
        <v>44637</v>
      </c>
      <c r="BM118" s="2" t="s">
        <v>447</v>
      </c>
      <c r="BN118" s="2" t="s">
        <v>8063</v>
      </c>
      <c r="BP118" s="2" t="s">
        <v>3785</v>
      </c>
      <c r="BR118" s="2" t="s">
        <v>3744</v>
      </c>
      <c r="BT118" s="56">
        <v>44642</v>
      </c>
      <c r="BU118" s="2">
        <v>1</v>
      </c>
      <c r="BV118" s="2">
        <v>3</v>
      </c>
      <c r="BW118" s="2" t="s">
        <v>447</v>
      </c>
      <c r="BX118" s="56">
        <v>44736</v>
      </c>
      <c r="BY118" s="2" t="s">
        <v>3785</v>
      </c>
      <c r="CA118" s="2" t="s">
        <v>3798</v>
      </c>
      <c r="CB118" s="56">
        <v>44848</v>
      </c>
      <c r="CR118" s="2" t="s">
        <v>8064</v>
      </c>
    </row>
    <row r="119" spans="1:96">
      <c r="A119" s="2">
        <v>108</v>
      </c>
      <c r="B119" s="2" t="s">
        <v>7043</v>
      </c>
      <c r="C119" s="60" t="s">
        <v>7044</v>
      </c>
      <c r="D119" s="60" t="s">
        <v>7515</v>
      </c>
      <c r="E119" s="56">
        <v>44638</v>
      </c>
      <c r="F119" s="2" t="s">
        <v>3715</v>
      </c>
      <c r="G119" s="2" t="s">
        <v>3763</v>
      </c>
      <c r="H119" s="2" t="s">
        <v>3785</v>
      </c>
      <c r="K119" s="2" t="s">
        <v>3926</v>
      </c>
      <c r="L119" s="2" t="s">
        <v>3946</v>
      </c>
      <c r="M119" s="2" t="s">
        <v>1193</v>
      </c>
      <c r="N119" s="2" t="s">
        <v>698</v>
      </c>
      <c r="O119" s="2" t="s">
        <v>943</v>
      </c>
      <c r="P119" s="2" t="s">
        <v>927</v>
      </c>
      <c r="Q119" s="2" t="s">
        <v>3785</v>
      </c>
      <c r="R119" s="2" t="s">
        <v>447</v>
      </c>
      <c r="S119" s="2" t="s">
        <v>3785</v>
      </c>
      <c r="T119" s="2" t="s">
        <v>3785</v>
      </c>
      <c r="U119" s="2" t="s">
        <v>3785</v>
      </c>
      <c r="V119" s="2" t="s">
        <v>3785</v>
      </c>
      <c r="W119" s="2" t="s">
        <v>3785</v>
      </c>
      <c r="X119" s="2" t="s">
        <v>3785</v>
      </c>
      <c r="Y119" s="2" t="s">
        <v>3785</v>
      </c>
      <c r="AA119" s="2" t="s">
        <v>3785</v>
      </c>
      <c r="AR119" s="2" t="s">
        <v>447</v>
      </c>
      <c r="AS119" s="2" t="s">
        <v>447</v>
      </c>
      <c r="AT119" s="2" t="s">
        <v>3785</v>
      </c>
      <c r="AU119" s="2" t="s">
        <v>447</v>
      </c>
      <c r="AV119" s="2" t="s">
        <v>3785</v>
      </c>
      <c r="AW119" s="2" t="s">
        <v>3785</v>
      </c>
      <c r="AX119" s="2" t="s">
        <v>3785</v>
      </c>
      <c r="AY119" s="2" t="s">
        <v>3785</v>
      </c>
      <c r="AZ119" s="2" t="s">
        <v>3785</v>
      </c>
      <c r="BB119" s="2" t="s">
        <v>447</v>
      </c>
      <c r="BC119" s="2" t="s">
        <v>447</v>
      </c>
      <c r="BD119" s="2" t="s">
        <v>447</v>
      </c>
      <c r="BE119" s="2" t="s">
        <v>447</v>
      </c>
      <c r="BF119" s="2" t="s">
        <v>3785</v>
      </c>
      <c r="BI119" s="2" t="s">
        <v>3785</v>
      </c>
      <c r="BK119" s="287"/>
      <c r="BL119" s="56">
        <v>44638</v>
      </c>
      <c r="BM119" s="2" t="s">
        <v>447</v>
      </c>
      <c r="BN119" s="2" t="s">
        <v>8065</v>
      </c>
      <c r="BP119" s="2" t="s">
        <v>447</v>
      </c>
      <c r="BQ119" s="2" t="s">
        <v>447</v>
      </c>
      <c r="BR119" s="2" t="s">
        <v>3744</v>
      </c>
      <c r="BT119" s="56">
        <v>44642</v>
      </c>
      <c r="BU119" s="2">
        <v>1</v>
      </c>
      <c r="BV119" s="2">
        <v>1</v>
      </c>
      <c r="BW119" s="2" t="s">
        <v>3785</v>
      </c>
      <c r="BY119" s="2" t="s">
        <v>3785</v>
      </c>
      <c r="CA119" s="2" t="s">
        <v>3798</v>
      </c>
      <c r="CB119" s="56">
        <v>44761</v>
      </c>
      <c r="CR119" s="2" t="s">
        <v>8066</v>
      </c>
    </row>
    <row r="120" spans="1:96">
      <c r="A120" s="2">
        <v>109</v>
      </c>
      <c r="B120" s="2" t="s">
        <v>7043</v>
      </c>
      <c r="C120" s="60" t="s">
        <v>7044</v>
      </c>
      <c r="D120" s="60" t="s">
        <v>7229</v>
      </c>
      <c r="E120" s="56">
        <v>44642</v>
      </c>
      <c r="F120" s="2" t="s">
        <v>3715</v>
      </c>
      <c r="G120" s="2" t="s">
        <v>3763</v>
      </c>
      <c r="H120" s="2" t="s">
        <v>3785</v>
      </c>
      <c r="K120" s="2" t="s">
        <v>4020</v>
      </c>
      <c r="M120" s="2" t="s">
        <v>1193</v>
      </c>
      <c r="N120" s="2" t="s">
        <v>698</v>
      </c>
      <c r="O120" s="2" t="s">
        <v>943</v>
      </c>
      <c r="P120" s="2" t="s">
        <v>927</v>
      </c>
      <c r="Q120" s="2" t="s">
        <v>3785</v>
      </c>
      <c r="R120" s="2" t="s">
        <v>447</v>
      </c>
      <c r="S120" s="2" t="s">
        <v>3785</v>
      </c>
      <c r="T120" s="2" t="s">
        <v>3785</v>
      </c>
      <c r="U120" s="2" t="s">
        <v>3785</v>
      </c>
      <c r="V120" s="2" t="s">
        <v>3785</v>
      </c>
      <c r="W120" s="2" t="s">
        <v>3785</v>
      </c>
      <c r="X120" s="2" t="s">
        <v>3785</v>
      </c>
      <c r="Y120" s="2" t="s">
        <v>3785</v>
      </c>
      <c r="AA120" s="2" t="s">
        <v>3785</v>
      </c>
      <c r="AR120" s="2" t="s">
        <v>447</v>
      </c>
      <c r="AS120" s="2" t="s">
        <v>447</v>
      </c>
      <c r="AT120" s="2" t="s">
        <v>3785</v>
      </c>
      <c r="AU120" s="2" t="s">
        <v>3785</v>
      </c>
      <c r="AV120" s="2" t="s">
        <v>3785</v>
      </c>
      <c r="AW120" s="2" t="s">
        <v>3785</v>
      </c>
      <c r="AX120" s="2" t="s">
        <v>3785</v>
      </c>
      <c r="AY120" s="2" t="s">
        <v>3785</v>
      </c>
      <c r="AZ120" s="2" t="s">
        <v>3785</v>
      </c>
      <c r="BB120" s="2" t="s">
        <v>447</v>
      </c>
      <c r="BC120" s="2" t="s">
        <v>447</v>
      </c>
      <c r="BD120" s="2" t="s">
        <v>447</v>
      </c>
      <c r="BE120" s="2" t="s">
        <v>447</v>
      </c>
      <c r="BF120" s="2" t="s">
        <v>3785</v>
      </c>
      <c r="BI120" s="2" t="s">
        <v>3785</v>
      </c>
      <c r="BK120" s="287"/>
      <c r="BL120" s="56">
        <v>44642</v>
      </c>
      <c r="BM120" s="2" t="s">
        <v>447</v>
      </c>
      <c r="BN120" s="2" t="s">
        <v>8067</v>
      </c>
      <c r="BP120" s="2" t="s">
        <v>3785</v>
      </c>
      <c r="BR120" s="2" t="s">
        <v>3744</v>
      </c>
      <c r="BT120" s="56">
        <v>44642</v>
      </c>
      <c r="BU120" s="2">
        <v>1</v>
      </c>
      <c r="BV120" s="2">
        <v>1</v>
      </c>
      <c r="BW120" s="2" t="s">
        <v>447</v>
      </c>
      <c r="BX120" s="56">
        <v>44788</v>
      </c>
      <c r="BY120" s="2" t="s">
        <v>3785</v>
      </c>
      <c r="CA120" s="2" t="s">
        <v>3798</v>
      </c>
      <c r="CB120" s="56">
        <v>44826</v>
      </c>
      <c r="CR120" s="2" t="s">
        <v>8068</v>
      </c>
    </row>
    <row r="121" spans="1:96">
      <c r="A121" s="2">
        <v>110</v>
      </c>
      <c r="B121" s="2" t="s">
        <v>7043</v>
      </c>
      <c r="C121" s="60" t="s">
        <v>7044</v>
      </c>
      <c r="D121" s="60" t="s">
        <v>8069</v>
      </c>
      <c r="E121" s="56">
        <v>44643</v>
      </c>
      <c r="F121" s="2" t="s">
        <v>3715</v>
      </c>
      <c r="G121" s="2" t="s">
        <v>3763</v>
      </c>
      <c r="H121" s="2" t="s">
        <v>3785</v>
      </c>
      <c r="J121" s="2" t="s">
        <v>8070</v>
      </c>
      <c r="K121" s="2" t="s">
        <v>3926</v>
      </c>
      <c r="L121" s="2" t="s">
        <v>3883</v>
      </c>
      <c r="M121" s="2" t="s">
        <v>1193</v>
      </c>
      <c r="N121" s="2" t="s">
        <v>698</v>
      </c>
      <c r="O121" s="2" t="s">
        <v>943</v>
      </c>
      <c r="P121" s="2" t="s">
        <v>927</v>
      </c>
      <c r="Q121" s="2" t="s">
        <v>3785</v>
      </c>
      <c r="R121" s="2" t="s">
        <v>447</v>
      </c>
      <c r="S121" s="2" t="s">
        <v>3785</v>
      </c>
      <c r="T121" s="2" t="s">
        <v>3785</v>
      </c>
      <c r="U121" s="2" t="s">
        <v>3785</v>
      </c>
      <c r="V121" s="2" t="s">
        <v>3785</v>
      </c>
      <c r="W121" s="2" t="s">
        <v>3785</v>
      </c>
      <c r="X121" s="2" t="s">
        <v>3785</v>
      </c>
      <c r="Y121" s="2" t="s">
        <v>3785</v>
      </c>
      <c r="AA121" s="2" t="s">
        <v>3785</v>
      </c>
      <c r="AR121" s="2" t="s">
        <v>447</v>
      </c>
      <c r="AS121" s="2" t="s">
        <v>3785</v>
      </c>
      <c r="AT121" s="2" t="s">
        <v>447</v>
      </c>
      <c r="AU121" s="2" t="s">
        <v>447</v>
      </c>
      <c r="AV121" s="2" t="s">
        <v>3785</v>
      </c>
      <c r="AW121" s="2" t="s">
        <v>3785</v>
      </c>
      <c r="AX121" s="2" t="s">
        <v>3785</v>
      </c>
      <c r="AY121" s="2" t="s">
        <v>447</v>
      </c>
      <c r="AZ121" s="2" t="s">
        <v>3785</v>
      </c>
      <c r="BB121" s="2" t="s">
        <v>447</v>
      </c>
      <c r="BC121" s="2" t="s">
        <v>447</v>
      </c>
      <c r="BD121" s="2" t="s">
        <v>447</v>
      </c>
      <c r="BE121" s="2" t="s">
        <v>447</v>
      </c>
      <c r="BF121" s="2" t="s">
        <v>3785</v>
      </c>
      <c r="BI121" s="2" t="s">
        <v>3785</v>
      </c>
      <c r="BK121" s="287"/>
      <c r="BL121" s="56">
        <v>44643</v>
      </c>
      <c r="BM121" s="2" t="s">
        <v>447</v>
      </c>
      <c r="BN121" s="2" t="s">
        <v>8071</v>
      </c>
      <c r="BO121" s="2" t="s">
        <v>3785</v>
      </c>
      <c r="BP121" s="2" t="s">
        <v>3785</v>
      </c>
      <c r="BR121" s="2" t="s">
        <v>3744</v>
      </c>
      <c r="BT121" s="56">
        <v>44643</v>
      </c>
      <c r="BU121" s="2">
        <v>1</v>
      </c>
      <c r="BV121" s="2">
        <v>1</v>
      </c>
      <c r="BW121" s="2" t="s">
        <v>3785</v>
      </c>
      <c r="BY121" s="2" t="s">
        <v>3785</v>
      </c>
      <c r="CA121" s="2" t="s">
        <v>3798</v>
      </c>
      <c r="CB121" s="56">
        <v>44711</v>
      </c>
      <c r="CR121" s="2" t="s">
        <v>8072</v>
      </c>
    </row>
    <row r="122" spans="1:96">
      <c r="A122" s="2">
        <v>111</v>
      </c>
      <c r="B122" s="2" t="s">
        <v>7043</v>
      </c>
      <c r="C122" s="60" t="s">
        <v>7044</v>
      </c>
      <c r="D122" s="60" t="s">
        <v>8073</v>
      </c>
      <c r="E122" s="56">
        <v>44643</v>
      </c>
      <c r="F122" s="2" t="s">
        <v>3715</v>
      </c>
      <c r="G122" s="2" t="s">
        <v>3763</v>
      </c>
      <c r="H122" s="2" t="s">
        <v>3785</v>
      </c>
      <c r="K122" s="2" t="s">
        <v>3938</v>
      </c>
      <c r="L122" s="2" t="s">
        <v>3907</v>
      </c>
      <c r="M122" s="2" t="s">
        <v>1193</v>
      </c>
      <c r="N122" s="2" t="s">
        <v>698</v>
      </c>
      <c r="O122" s="2" t="s">
        <v>1063</v>
      </c>
      <c r="P122" s="2" t="s">
        <v>1047</v>
      </c>
      <c r="Q122" s="2" t="s">
        <v>3785</v>
      </c>
      <c r="R122" s="2" t="s">
        <v>447</v>
      </c>
      <c r="S122" s="2" t="s">
        <v>3785</v>
      </c>
      <c r="T122" s="2" t="s">
        <v>3785</v>
      </c>
      <c r="U122" s="2" t="s">
        <v>3785</v>
      </c>
      <c r="V122" s="2" t="s">
        <v>3785</v>
      </c>
      <c r="W122" s="2" t="s">
        <v>3785</v>
      </c>
      <c r="X122" s="2" t="s">
        <v>3785</v>
      </c>
      <c r="Y122" s="2" t="s">
        <v>3785</v>
      </c>
      <c r="AA122" s="2" t="s">
        <v>3785</v>
      </c>
      <c r="AR122" s="2" t="s">
        <v>447</v>
      </c>
      <c r="AS122" s="2" t="s">
        <v>3785</v>
      </c>
      <c r="AT122" s="2" t="s">
        <v>447</v>
      </c>
      <c r="AU122" s="2" t="s">
        <v>3785</v>
      </c>
      <c r="AV122" s="2" t="s">
        <v>3785</v>
      </c>
      <c r="AW122" s="2" t="s">
        <v>3785</v>
      </c>
      <c r="AX122" s="2" t="s">
        <v>3785</v>
      </c>
      <c r="AY122" s="2" t="s">
        <v>3785</v>
      </c>
      <c r="AZ122" s="2" t="s">
        <v>3785</v>
      </c>
      <c r="BB122" s="2" t="s">
        <v>447</v>
      </c>
      <c r="BC122" s="2" t="s">
        <v>447</v>
      </c>
      <c r="BD122" s="2" t="s">
        <v>447</v>
      </c>
      <c r="BE122" s="2" t="s">
        <v>447</v>
      </c>
      <c r="BF122" s="2" t="s">
        <v>447</v>
      </c>
      <c r="BG122" s="2" t="s">
        <v>8074</v>
      </c>
      <c r="BI122" s="2" t="s">
        <v>3785</v>
      </c>
      <c r="BK122" s="287"/>
      <c r="BL122" s="56">
        <v>44643</v>
      </c>
      <c r="BM122" s="2" t="s">
        <v>447</v>
      </c>
      <c r="BN122" s="2" t="s">
        <v>8075</v>
      </c>
      <c r="BP122" s="2" t="s">
        <v>447</v>
      </c>
      <c r="BR122" s="2" t="s">
        <v>3744</v>
      </c>
      <c r="BT122" s="56">
        <v>44643</v>
      </c>
      <c r="BU122" s="2">
        <v>1</v>
      </c>
      <c r="BV122" s="2">
        <v>5</v>
      </c>
      <c r="BW122" s="2" t="s">
        <v>3785</v>
      </c>
      <c r="BY122" s="2" t="s">
        <v>3785</v>
      </c>
      <c r="CA122" s="2" t="s">
        <v>3798</v>
      </c>
      <c r="CB122" s="56">
        <v>44746</v>
      </c>
      <c r="CR122" s="2" t="s">
        <v>8076</v>
      </c>
    </row>
    <row r="123" spans="1:96">
      <c r="A123" s="2">
        <v>112</v>
      </c>
      <c r="B123" s="2" t="s">
        <v>7043</v>
      </c>
      <c r="C123" s="60" t="s">
        <v>7044</v>
      </c>
      <c r="D123" s="60" t="s">
        <v>8077</v>
      </c>
      <c r="E123" s="56">
        <v>44643</v>
      </c>
      <c r="F123" s="2" t="s">
        <v>3715</v>
      </c>
      <c r="G123" s="2" t="s">
        <v>3763</v>
      </c>
      <c r="H123" s="2" t="s">
        <v>3785</v>
      </c>
      <c r="K123" s="2" t="s">
        <v>4020</v>
      </c>
      <c r="M123" s="2" t="s">
        <v>1193</v>
      </c>
      <c r="N123" s="2" t="s">
        <v>698</v>
      </c>
      <c r="O123" s="2" t="s">
        <v>1975</v>
      </c>
      <c r="P123" s="2" t="s">
        <v>1273</v>
      </c>
      <c r="Q123" s="2" t="s">
        <v>3785</v>
      </c>
      <c r="R123" s="2" t="s">
        <v>447</v>
      </c>
      <c r="S123" s="2" t="s">
        <v>3785</v>
      </c>
      <c r="T123" s="2" t="s">
        <v>3785</v>
      </c>
      <c r="U123" s="2" t="s">
        <v>3785</v>
      </c>
      <c r="V123" s="2" t="s">
        <v>3785</v>
      </c>
      <c r="W123" s="2" t="s">
        <v>3785</v>
      </c>
      <c r="X123" s="2" t="s">
        <v>3785</v>
      </c>
      <c r="Y123" s="2" t="s">
        <v>3785</v>
      </c>
      <c r="AA123" s="2" t="s">
        <v>3785</v>
      </c>
      <c r="AR123" s="2" t="s">
        <v>447</v>
      </c>
      <c r="AS123" s="2" t="s">
        <v>3785</v>
      </c>
      <c r="AT123" s="2" t="s">
        <v>447</v>
      </c>
      <c r="AU123" s="2" t="s">
        <v>447</v>
      </c>
      <c r="AV123" s="2" t="s">
        <v>3785</v>
      </c>
      <c r="AW123" s="2" t="s">
        <v>3785</v>
      </c>
      <c r="AX123" s="2" t="s">
        <v>3785</v>
      </c>
      <c r="AY123" s="2" t="s">
        <v>447</v>
      </c>
      <c r="AZ123" s="2" t="s">
        <v>3785</v>
      </c>
      <c r="BB123" s="2" t="s">
        <v>447</v>
      </c>
      <c r="BC123" s="2" t="s">
        <v>447</v>
      </c>
      <c r="BD123" s="2" t="s">
        <v>447</v>
      </c>
      <c r="BE123" s="2" t="s">
        <v>447</v>
      </c>
      <c r="BF123" s="2" t="s">
        <v>3785</v>
      </c>
      <c r="BI123" s="2" t="s">
        <v>3785</v>
      </c>
      <c r="BK123" s="287"/>
      <c r="BL123" s="56">
        <v>44643</v>
      </c>
      <c r="BM123" s="2" t="s">
        <v>447</v>
      </c>
      <c r="BN123" s="2" t="s">
        <v>8078</v>
      </c>
      <c r="BP123" s="2" t="s">
        <v>3785</v>
      </c>
      <c r="BR123" s="2" t="s">
        <v>3744</v>
      </c>
      <c r="BT123" s="56">
        <v>44644</v>
      </c>
      <c r="BU123" s="2">
        <v>1</v>
      </c>
      <c r="BV123" s="2">
        <v>1</v>
      </c>
      <c r="BW123" s="2" t="s">
        <v>3785</v>
      </c>
      <c r="BY123" s="2" t="s">
        <v>3785</v>
      </c>
      <c r="CA123" s="2" t="s">
        <v>3798</v>
      </c>
      <c r="CB123" s="56">
        <v>44650</v>
      </c>
      <c r="CR123" s="2" t="s">
        <v>8079</v>
      </c>
    </row>
    <row r="124" spans="1:96">
      <c r="A124" s="2">
        <v>113</v>
      </c>
      <c r="B124" s="2" t="s">
        <v>7043</v>
      </c>
      <c r="C124" s="60" t="s">
        <v>7044</v>
      </c>
      <c r="D124" s="60" t="s">
        <v>8080</v>
      </c>
      <c r="E124" s="56">
        <v>44644</v>
      </c>
      <c r="F124" s="2" t="s">
        <v>3715</v>
      </c>
      <c r="G124" s="2" t="s">
        <v>3763</v>
      </c>
      <c r="H124" s="2" t="s">
        <v>3785</v>
      </c>
      <c r="K124" s="2" t="s">
        <v>4020</v>
      </c>
      <c r="M124" s="2" t="s">
        <v>1193</v>
      </c>
      <c r="N124" s="2" t="s">
        <v>698</v>
      </c>
      <c r="O124" s="2" t="s">
        <v>1063</v>
      </c>
      <c r="P124" s="2" t="s">
        <v>1047</v>
      </c>
      <c r="Q124" s="2" t="s">
        <v>3785</v>
      </c>
      <c r="R124" s="2" t="s">
        <v>447</v>
      </c>
      <c r="S124" s="2" t="s">
        <v>447</v>
      </c>
      <c r="T124" s="2" t="s">
        <v>3785</v>
      </c>
      <c r="U124" s="2" t="s">
        <v>3785</v>
      </c>
      <c r="V124" s="2" t="s">
        <v>3785</v>
      </c>
      <c r="W124" s="2" t="s">
        <v>3785</v>
      </c>
      <c r="X124" s="2" t="s">
        <v>3785</v>
      </c>
      <c r="Y124" s="2" t="s">
        <v>3785</v>
      </c>
      <c r="AA124" s="2" t="s">
        <v>3785</v>
      </c>
      <c r="AR124" s="2" t="s">
        <v>447</v>
      </c>
      <c r="AS124" s="2" t="s">
        <v>3785</v>
      </c>
      <c r="AT124" s="2" t="s">
        <v>447</v>
      </c>
      <c r="AU124" s="2" t="s">
        <v>3785</v>
      </c>
      <c r="AV124" s="2" t="s">
        <v>3785</v>
      </c>
      <c r="AW124" s="2" t="s">
        <v>3785</v>
      </c>
      <c r="AX124" s="2" t="s">
        <v>3785</v>
      </c>
      <c r="AY124" s="2" t="s">
        <v>3785</v>
      </c>
      <c r="AZ124" s="2" t="s">
        <v>3785</v>
      </c>
      <c r="BB124" s="2" t="s">
        <v>447</v>
      </c>
      <c r="BC124" s="2" t="s">
        <v>447</v>
      </c>
      <c r="BD124" s="2" t="s">
        <v>447</v>
      </c>
      <c r="BE124" s="2" t="s">
        <v>447</v>
      </c>
      <c r="BF124" s="2" t="s">
        <v>3785</v>
      </c>
      <c r="BI124" s="2" t="s">
        <v>3785</v>
      </c>
      <c r="BK124" s="287"/>
      <c r="BL124" s="56">
        <v>44644</v>
      </c>
      <c r="BM124" s="2" t="s">
        <v>447</v>
      </c>
      <c r="BN124" s="2" t="s">
        <v>8081</v>
      </c>
      <c r="BP124" s="2" t="s">
        <v>447</v>
      </c>
      <c r="BR124" s="2" t="s">
        <v>3744</v>
      </c>
      <c r="BT124" s="56">
        <v>44645</v>
      </c>
      <c r="BU124" s="2">
        <v>1</v>
      </c>
      <c r="BV124" s="2">
        <v>2</v>
      </c>
      <c r="BW124" s="2" t="s">
        <v>3785</v>
      </c>
      <c r="BY124" s="2" t="s">
        <v>3785</v>
      </c>
      <c r="CA124" s="2" t="s">
        <v>3798</v>
      </c>
      <c r="CB124" s="56">
        <v>44811</v>
      </c>
      <c r="CR124" s="2" t="s">
        <v>8082</v>
      </c>
    </row>
    <row r="125" spans="1:96">
      <c r="A125" s="2">
        <v>114</v>
      </c>
      <c r="B125" s="2" t="s">
        <v>7043</v>
      </c>
      <c r="C125" s="60" t="s">
        <v>7044</v>
      </c>
      <c r="D125" s="60" t="s">
        <v>8083</v>
      </c>
      <c r="E125" s="56">
        <v>44644</v>
      </c>
      <c r="F125" s="2" t="s">
        <v>3715</v>
      </c>
      <c r="G125" s="2" t="s">
        <v>3763</v>
      </c>
      <c r="H125" s="2" t="s">
        <v>3785</v>
      </c>
      <c r="K125" s="2" t="s">
        <v>3990</v>
      </c>
      <c r="L125" s="2" t="s">
        <v>3731</v>
      </c>
      <c r="M125" s="2" t="s">
        <v>1193</v>
      </c>
      <c r="N125" s="2" t="s">
        <v>698</v>
      </c>
      <c r="O125" s="2" t="s">
        <v>943</v>
      </c>
      <c r="P125" s="2" t="s">
        <v>927</v>
      </c>
      <c r="Q125" s="2" t="s">
        <v>3785</v>
      </c>
      <c r="R125" s="2" t="s">
        <v>447</v>
      </c>
      <c r="S125" s="2" t="s">
        <v>3785</v>
      </c>
      <c r="T125" s="2" t="s">
        <v>3785</v>
      </c>
      <c r="U125" s="2" t="s">
        <v>3785</v>
      </c>
      <c r="V125" s="2" t="s">
        <v>3785</v>
      </c>
      <c r="W125" s="2" t="s">
        <v>3785</v>
      </c>
      <c r="X125" s="2" t="s">
        <v>3785</v>
      </c>
      <c r="Y125" s="2" t="s">
        <v>3785</v>
      </c>
      <c r="AA125" s="2" t="s">
        <v>3785</v>
      </c>
      <c r="AR125" s="2" t="s">
        <v>447</v>
      </c>
      <c r="AS125" s="2" t="s">
        <v>3785</v>
      </c>
      <c r="AT125" s="2" t="s">
        <v>447</v>
      </c>
      <c r="AU125" s="2" t="s">
        <v>447</v>
      </c>
      <c r="AV125" s="2" t="s">
        <v>3785</v>
      </c>
      <c r="AW125" s="2" t="s">
        <v>3785</v>
      </c>
      <c r="AX125" s="2" t="s">
        <v>3785</v>
      </c>
      <c r="AY125" s="2" t="s">
        <v>447</v>
      </c>
      <c r="AZ125" s="2" t="s">
        <v>3785</v>
      </c>
      <c r="BB125" s="2" t="s">
        <v>447</v>
      </c>
      <c r="BC125" s="2" t="s">
        <v>447</v>
      </c>
      <c r="BD125" s="2" t="s">
        <v>447</v>
      </c>
      <c r="BE125" s="2" t="s">
        <v>447</v>
      </c>
      <c r="BF125" s="2" t="s">
        <v>3785</v>
      </c>
      <c r="BI125" s="2" t="s">
        <v>3785</v>
      </c>
      <c r="BK125" s="287"/>
      <c r="BL125" s="56">
        <v>44644</v>
      </c>
      <c r="BM125" s="2" t="s">
        <v>3785</v>
      </c>
      <c r="BO125" s="2" t="s">
        <v>3785</v>
      </c>
      <c r="BP125" s="2" t="s">
        <v>447</v>
      </c>
      <c r="BQ125" s="2" t="s">
        <v>3785</v>
      </c>
      <c r="BR125" s="2" t="s">
        <v>3865</v>
      </c>
      <c r="BS125" s="2" t="s">
        <v>3835</v>
      </c>
      <c r="CQ125" s="2" t="s">
        <v>8084</v>
      </c>
      <c r="CR125" s="2" t="s">
        <v>8085</v>
      </c>
    </row>
    <row r="126" spans="1:96">
      <c r="A126" s="2">
        <v>115</v>
      </c>
      <c r="B126" s="2" t="s">
        <v>7043</v>
      </c>
      <c r="C126" s="60" t="s">
        <v>7044</v>
      </c>
      <c r="D126" s="60" t="s">
        <v>7392</v>
      </c>
      <c r="E126" s="56">
        <v>44644</v>
      </c>
      <c r="F126" s="2" t="s">
        <v>3715</v>
      </c>
      <c r="G126" s="2" t="s">
        <v>3763</v>
      </c>
      <c r="H126" s="2" t="s">
        <v>3785</v>
      </c>
      <c r="K126" s="2" t="s">
        <v>4020</v>
      </c>
      <c r="M126" s="2" t="s">
        <v>1193</v>
      </c>
      <c r="N126" s="2" t="s">
        <v>698</v>
      </c>
      <c r="O126" s="2" t="s">
        <v>943</v>
      </c>
      <c r="P126" s="2" t="s">
        <v>927</v>
      </c>
      <c r="Q126" s="2" t="s">
        <v>3785</v>
      </c>
      <c r="R126" s="2" t="s">
        <v>447</v>
      </c>
      <c r="S126" s="2" t="s">
        <v>3785</v>
      </c>
      <c r="T126" s="2" t="s">
        <v>3785</v>
      </c>
      <c r="U126" s="2" t="s">
        <v>3785</v>
      </c>
      <c r="V126" s="2" t="s">
        <v>3785</v>
      </c>
      <c r="W126" s="2" t="s">
        <v>3785</v>
      </c>
      <c r="X126" s="2" t="s">
        <v>3785</v>
      </c>
      <c r="Y126" s="2" t="s">
        <v>3785</v>
      </c>
      <c r="AA126" s="2" t="s">
        <v>3785</v>
      </c>
      <c r="AR126" s="2" t="s">
        <v>447</v>
      </c>
      <c r="AS126" s="2" t="s">
        <v>3785</v>
      </c>
      <c r="AT126" s="2" t="s">
        <v>447</v>
      </c>
      <c r="AU126" s="2" t="s">
        <v>447</v>
      </c>
      <c r="AV126" s="2" t="s">
        <v>447</v>
      </c>
      <c r="AW126" s="2" t="s">
        <v>3785</v>
      </c>
      <c r="AX126" s="2" t="s">
        <v>3785</v>
      </c>
      <c r="AY126" s="2" t="s">
        <v>447</v>
      </c>
      <c r="AZ126" s="2" t="s">
        <v>3785</v>
      </c>
      <c r="BB126" s="2" t="s">
        <v>447</v>
      </c>
      <c r="BC126" s="2" t="s">
        <v>447</v>
      </c>
      <c r="BD126" s="2" t="s">
        <v>447</v>
      </c>
      <c r="BE126" s="2" t="s">
        <v>447</v>
      </c>
      <c r="BF126" s="2" t="s">
        <v>3785</v>
      </c>
      <c r="BI126" s="2" t="s">
        <v>3785</v>
      </c>
      <c r="BK126" s="287"/>
      <c r="BL126" s="56">
        <v>44644</v>
      </c>
      <c r="BM126" s="2" t="s">
        <v>447</v>
      </c>
      <c r="BN126" s="2" t="s">
        <v>8086</v>
      </c>
      <c r="BP126" s="2" t="s">
        <v>3785</v>
      </c>
      <c r="BR126" s="2" t="s">
        <v>3744</v>
      </c>
      <c r="BT126" s="56">
        <v>44648</v>
      </c>
      <c r="BU126" s="2">
        <v>1</v>
      </c>
      <c r="BV126" s="2">
        <v>3</v>
      </c>
      <c r="BW126" s="2" t="s">
        <v>3785</v>
      </c>
      <c r="BY126" s="2" t="s">
        <v>3785</v>
      </c>
      <c r="CA126" s="2" t="s">
        <v>3798</v>
      </c>
      <c r="CB126" s="56">
        <v>44729</v>
      </c>
      <c r="CR126" s="2" t="s">
        <v>8087</v>
      </c>
    </row>
    <row r="127" spans="1:96">
      <c r="A127" s="2">
        <v>116</v>
      </c>
      <c r="B127" s="2" t="s">
        <v>7043</v>
      </c>
      <c r="C127" s="60" t="s">
        <v>7044</v>
      </c>
      <c r="D127" s="60" t="s">
        <v>8088</v>
      </c>
      <c r="E127" s="56">
        <v>44645</v>
      </c>
      <c r="F127" s="2" t="s">
        <v>3715</v>
      </c>
      <c r="G127" s="2" t="s">
        <v>3763</v>
      </c>
      <c r="H127" s="2" t="s">
        <v>3785</v>
      </c>
      <c r="K127" s="2" t="s">
        <v>4020</v>
      </c>
      <c r="M127" s="2" t="s">
        <v>1193</v>
      </c>
      <c r="N127" s="2" t="s">
        <v>698</v>
      </c>
      <c r="O127" s="2" t="s">
        <v>943</v>
      </c>
      <c r="P127" s="2" t="s">
        <v>927</v>
      </c>
      <c r="Q127" s="2" t="s">
        <v>3785</v>
      </c>
      <c r="R127" s="2" t="s">
        <v>447</v>
      </c>
      <c r="S127" s="2" t="s">
        <v>447</v>
      </c>
      <c r="T127" s="2" t="s">
        <v>3785</v>
      </c>
      <c r="U127" s="2" t="s">
        <v>447</v>
      </c>
      <c r="V127" s="2" t="s">
        <v>3785</v>
      </c>
      <c r="W127" s="2" t="s">
        <v>3785</v>
      </c>
      <c r="X127" s="2" t="s">
        <v>3785</v>
      </c>
      <c r="Y127" s="2" t="s">
        <v>3785</v>
      </c>
      <c r="AA127" s="2" t="s">
        <v>3785</v>
      </c>
      <c r="AR127" s="2" t="s">
        <v>447</v>
      </c>
      <c r="AS127" s="2" t="s">
        <v>447</v>
      </c>
      <c r="AT127" s="2" t="s">
        <v>3785</v>
      </c>
      <c r="AU127" s="2" t="s">
        <v>447</v>
      </c>
      <c r="AV127" s="2" t="s">
        <v>3785</v>
      </c>
      <c r="AW127" s="2" t="s">
        <v>3785</v>
      </c>
      <c r="AX127" s="2" t="s">
        <v>3785</v>
      </c>
      <c r="AY127" s="2" t="s">
        <v>447</v>
      </c>
      <c r="AZ127" s="2" t="s">
        <v>3785</v>
      </c>
      <c r="BB127" s="2" t="s">
        <v>447</v>
      </c>
      <c r="BC127" s="2" t="s">
        <v>447</v>
      </c>
      <c r="BD127" s="2" t="s">
        <v>447</v>
      </c>
      <c r="BE127" s="2" t="s">
        <v>447</v>
      </c>
      <c r="BF127" s="2" t="s">
        <v>3785</v>
      </c>
      <c r="BI127" s="2" t="s">
        <v>3785</v>
      </c>
      <c r="BK127" s="287"/>
      <c r="BL127" s="56">
        <v>44645</v>
      </c>
      <c r="BM127" s="2" t="s">
        <v>3785</v>
      </c>
      <c r="BO127" s="2" t="s">
        <v>3785</v>
      </c>
      <c r="BP127" s="2" t="s">
        <v>447</v>
      </c>
      <c r="BQ127" s="2" t="s">
        <v>3785</v>
      </c>
      <c r="BR127" s="2" t="s">
        <v>3865</v>
      </c>
      <c r="BS127" s="2" t="s">
        <v>3745</v>
      </c>
      <c r="CR127" s="2" t="s">
        <v>8089</v>
      </c>
    </row>
    <row r="128" spans="1:96">
      <c r="A128" s="2">
        <v>117</v>
      </c>
      <c r="B128" s="2" t="s">
        <v>7043</v>
      </c>
      <c r="C128" s="60" t="s">
        <v>7044</v>
      </c>
      <c r="D128" s="60" t="s">
        <v>8090</v>
      </c>
      <c r="E128" s="56">
        <v>44648</v>
      </c>
      <c r="F128" s="2" t="s">
        <v>3715</v>
      </c>
      <c r="G128" s="2" t="s">
        <v>3763</v>
      </c>
      <c r="H128" s="2" t="s">
        <v>3785</v>
      </c>
      <c r="K128" s="2" t="s">
        <v>4020</v>
      </c>
      <c r="M128" s="2" t="s">
        <v>1193</v>
      </c>
      <c r="N128" s="2" t="s">
        <v>698</v>
      </c>
      <c r="O128" s="2" t="s">
        <v>943</v>
      </c>
      <c r="P128" s="2" t="s">
        <v>927</v>
      </c>
      <c r="Q128" s="2" t="s">
        <v>3785</v>
      </c>
      <c r="R128" s="2" t="s">
        <v>447</v>
      </c>
      <c r="S128" s="2" t="s">
        <v>447</v>
      </c>
      <c r="T128" s="2" t="s">
        <v>3785</v>
      </c>
      <c r="U128" s="2" t="s">
        <v>3785</v>
      </c>
      <c r="V128" s="2" t="s">
        <v>3785</v>
      </c>
      <c r="W128" s="2" t="s">
        <v>3785</v>
      </c>
      <c r="X128" s="2" t="s">
        <v>3785</v>
      </c>
      <c r="Y128" s="2" t="s">
        <v>3785</v>
      </c>
      <c r="AA128" s="2" t="s">
        <v>3785</v>
      </c>
      <c r="AR128" s="2" t="s">
        <v>447</v>
      </c>
      <c r="AS128" s="2" t="s">
        <v>447</v>
      </c>
      <c r="AT128" s="2" t="s">
        <v>3785</v>
      </c>
      <c r="AU128" s="2" t="s">
        <v>3785</v>
      </c>
      <c r="AV128" s="2" t="s">
        <v>3785</v>
      </c>
      <c r="AW128" s="2" t="s">
        <v>3785</v>
      </c>
      <c r="AX128" s="2" t="s">
        <v>3785</v>
      </c>
      <c r="AY128" s="2" t="s">
        <v>3785</v>
      </c>
      <c r="AZ128" s="2" t="s">
        <v>3785</v>
      </c>
      <c r="BB128" s="2" t="s">
        <v>447</v>
      </c>
      <c r="BC128" s="2" t="s">
        <v>3785</v>
      </c>
      <c r="BD128" s="2" t="s">
        <v>3785</v>
      </c>
      <c r="BE128" s="2" t="s">
        <v>447</v>
      </c>
      <c r="BF128" s="2" t="s">
        <v>447</v>
      </c>
      <c r="BG128" s="2" t="s">
        <v>8074</v>
      </c>
      <c r="BI128" s="2" t="s">
        <v>3785</v>
      </c>
      <c r="BK128" s="287"/>
      <c r="BL128" s="56">
        <v>44648</v>
      </c>
      <c r="BM128" s="2" t="s">
        <v>447</v>
      </c>
      <c r="BN128" s="2" t="s">
        <v>8091</v>
      </c>
      <c r="BP128" s="2" t="s">
        <v>447</v>
      </c>
      <c r="BQ128" s="2" t="s">
        <v>447</v>
      </c>
      <c r="BR128" s="2" t="s">
        <v>3744</v>
      </c>
      <c r="BT128" s="56">
        <v>44649</v>
      </c>
      <c r="BU128" s="2">
        <v>1</v>
      </c>
      <c r="BV128" s="2">
        <v>1</v>
      </c>
      <c r="BW128" s="2" t="s">
        <v>3785</v>
      </c>
      <c r="BY128" s="2" t="s">
        <v>3785</v>
      </c>
      <c r="CA128" s="2" t="s">
        <v>3798</v>
      </c>
      <c r="CB128" s="56">
        <v>44649</v>
      </c>
      <c r="CR128" s="2" t="s">
        <v>8092</v>
      </c>
    </row>
    <row r="129" spans="1:96">
      <c r="A129" s="2">
        <v>118</v>
      </c>
      <c r="B129" s="2" t="s">
        <v>7043</v>
      </c>
      <c r="C129" s="60" t="s">
        <v>7044</v>
      </c>
      <c r="D129" s="60" t="s">
        <v>8093</v>
      </c>
      <c r="E129" s="56">
        <v>44645</v>
      </c>
      <c r="F129" s="2" t="s">
        <v>3715</v>
      </c>
      <c r="G129" s="2" t="s">
        <v>3763</v>
      </c>
      <c r="H129" s="2" t="s">
        <v>3785</v>
      </c>
      <c r="J129" s="2" t="s">
        <v>8094</v>
      </c>
      <c r="K129" s="2" t="s">
        <v>3926</v>
      </c>
      <c r="L129" s="2" t="s">
        <v>3769</v>
      </c>
      <c r="M129" s="2" t="s">
        <v>1193</v>
      </c>
      <c r="N129" s="2" t="s">
        <v>698</v>
      </c>
      <c r="O129" s="2" t="s">
        <v>943</v>
      </c>
      <c r="P129" s="2" t="s">
        <v>927</v>
      </c>
      <c r="Q129" s="2" t="s">
        <v>3785</v>
      </c>
      <c r="R129" s="2" t="s">
        <v>447</v>
      </c>
      <c r="S129" s="2" t="s">
        <v>3785</v>
      </c>
      <c r="T129" s="2" t="s">
        <v>3785</v>
      </c>
      <c r="U129" s="2" t="s">
        <v>3785</v>
      </c>
      <c r="V129" s="2" t="s">
        <v>3785</v>
      </c>
      <c r="W129" s="2" t="s">
        <v>3785</v>
      </c>
      <c r="X129" s="2" t="s">
        <v>3785</v>
      </c>
      <c r="Y129" s="2" t="s">
        <v>3785</v>
      </c>
      <c r="AA129" s="2" t="s">
        <v>447</v>
      </c>
      <c r="AB129" s="2" t="s">
        <v>3785</v>
      </c>
      <c r="AC129" s="2" t="s">
        <v>3785</v>
      </c>
      <c r="AD129" s="2" t="s">
        <v>3785</v>
      </c>
      <c r="AE129" s="2" t="s">
        <v>447</v>
      </c>
      <c r="AF129" s="2" t="s">
        <v>3785</v>
      </c>
      <c r="AG129" s="2" t="s">
        <v>3785</v>
      </c>
      <c r="AH129" s="2" t="s">
        <v>3785</v>
      </c>
      <c r="AI129" s="2" t="s">
        <v>3785</v>
      </c>
      <c r="AJ129" s="2" t="s">
        <v>3785</v>
      </c>
      <c r="AK129" s="2" t="s">
        <v>3785</v>
      </c>
      <c r="AM129" s="2" t="s">
        <v>3785</v>
      </c>
      <c r="AN129" s="2" t="s">
        <v>3785</v>
      </c>
      <c r="AO129" s="2" t="s">
        <v>3785</v>
      </c>
      <c r="AP129" s="2" t="s">
        <v>3785</v>
      </c>
      <c r="AQ129" s="2" t="s">
        <v>3785</v>
      </c>
      <c r="AR129" s="2" t="s">
        <v>447</v>
      </c>
      <c r="AS129" s="2" t="s">
        <v>447</v>
      </c>
      <c r="AT129" s="2" t="s">
        <v>447</v>
      </c>
      <c r="AU129" s="2" t="s">
        <v>447</v>
      </c>
      <c r="AV129" s="2" t="s">
        <v>3785</v>
      </c>
      <c r="AW129" s="2" t="s">
        <v>3785</v>
      </c>
      <c r="AX129" s="2" t="s">
        <v>3785</v>
      </c>
      <c r="AY129" s="2" t="s">
        <v>447</v>
      </c>
      <c r="AZ129" s="2" t="s">
        <v>3785</v>
      </c>
      <c r="BB129" s="2" t="s">
        <v>447</v>
      </c>
      <c r="BC129" s="2" t="s">
        <v>447</v>
      </c>
      <c r="BD129" s="2" t="s">
        <v>447</v>
      </c>
      <c r="BE129" s="2" t="s">
        <v>447</v>
      </c>
      <c r="BF129" s="2" t="s">
        <v>3785</v>
      </c>
      <c r="BI129" s="2" t="s">
        <v>3785</v>
      </c>
      <c r="BK129" s="287"/>
      <c r="BL129" s="56">
        <v>44645</v>
      </c>
      <c r="BM129" s="2" t="s">
        <v>3785</v>
      </c>
      <c r="BO129" s="2" t="s">
        <v>447</v>
      </c>
      <c r="BP129" s="2" t="s">
        <v>447</v>
      </c>
      <c r="BQ129" s="2" t="s">
        <v>3785</v>
      </c>
      <c r="BR129" s="2" t="s">
        <v>3865</v>
      </c>
      <c r="BS129" s="2" t="s">
        <v>3745</v>
      </c>
      <c r="CQ129" s="2" t="s">
        <v>8095</v>
      </c>
      <c r="CR129" s="2" t="s">
        <v>8096</v>
      </c>
    </row>
    <row r="130" spans="1:96">
      <c r="A130" s="2">
        <v>119</v>
      </c>
      <c r="B130" s="2" t="s">
        <v>7043</v>
      </c>
      <c r="C130" s="60" t="s">
        <v>7044</v>
      </c>
      <c r="D130" s="60" t="s">
        <v>8097</v>
      </c>
      <c r="E130" s="56">
        <v>44645</v>
      </c>
      <c r="F130" s="2" t="s">
        <v>3715</v>
      </c>
      <c r="G130" s="2" t="s">
        <v>3763</v>
      </c>
      <c r="H130" s="2" t="s">
        <v>3785</v>
      </c>
      <c r="J130" s="2" t="s">
        <v>8094</v>
      </c>
      <c r="K130" s="2" t="s">
        <v>3926</v>
      </c>
      <c r="L130" s="2" t="s">
        <v>3815</v>
      </c>
      <c r="M130" s="2" t="s">
        <v>1193</v>
      </c>
      <c r="N130" s="2" t="s">
        <v>698</v>
      </c>
      <c r="O130" s="2" t="s">
        <v>1949</v>
      </c>
      <c r="P130" s="2" t="s">
        <v>1228</v>
      </c>
      <c r="Q130" s="2" t="s">
        <v>3785</v>
      </c>
      <c r="R130" s="2" t="s">
        <v>447</v>
      </c>
      <c r="S130" s="2" t="s">
        <v>447</v>
      </c>
      <c r="T130" s="2" t="s">
        <v>3785</v>
      </c>
      <c r="U130" s="2" t="s">
        <v>3785</v>
      </c>
      <c r="V130" s="2" t="s">
        <v>3785</v>
      </c>
      <c r="W130" s="2" t="s">
        <v>3785</v>
      </c>
      <c r="X130" s="2" t="s">
        <v>3785</v>
      </c>
      <c r="Y130" s="2" t="s">
        <v>3785</v>
      </c>
      <c r="AA130" s="2" t="s">
        <v>3785</v>
      </c>
      <c r="AR130" s="2" t="s">
        <v>447</v>
      </c>
      <c r="AS130" s="2" t="s">
        <v>447</v>
      </c>
      <c r="AT130" s="2" t="s">
        <v>447</v>
      </c>
      <c r="AU130" s="2" t="s">
        <v>3785</v>
      </c>
      <c r="AV130" s="2" t="s">
        <v>3785</v>
      </c>
      <c r="AW130" s="2" t="s">
        <v>3785</v>
      </c>
      <c r="AX130" s="2" t="s">
        <v>3785</v>
      </c>
      <c r="AY130" s="2" t="s">
        <v>3785</v>
      </c>
      <c r="AZ130" s="2" t="s">
        <v>3785</v>
      </c>
      <c r="BB130" s="2" t="s">
        <v>447</v>
      </c>
      <c r="BC130" s="2" t="s">
        <v>447</v>
      </c>
      <c r="BD130" s="2" t="s">
        <v>447</v>
      </c>
      <c r="BE130" s="2" t="s">
        <v>447</v>
      </c>
      <c r="BF130" s="2" t="s">
        <v>447</v>
      </c>
      <c r="BG130" s="2" t="s">
        <v>8098</v>
      </c>
      <c r="BI130" s="2" t="s">
        <v>3785</v>
      </c>
      <c r="BK130" s="287"/>
      <c r="BL130" s="56">
        <v>44645</v>
      </c>
      <c r="BM130" s="2" t="s">
        <v>447</v>
      </c>
      <c r="BN130" s="2" t="s">
        <v>8099</v>
      </c>
      <c r="BP130" s="2" t="s">
        <v>3785</v>
      </c>
      <c r="BR130" s="2" t="s">
        <v>3744</v>
      </c>
      <c r="BT130" s="56">
        <v>44649</v>
      </c>
      <c r="BU130" s="2">
        <v>1</v>
      </c>
      <c r="BV130" s="2">
        <v>1</v>
      </c>
      <c r="BW130" s="2" t="s">
        <v>3785</v>
      </c>
      <c r="BY130" s="2" t="s">
        <v>3785</v>
      </c>
      <c r="CA130" s="2" t="s">
        <v>3798</v>
      </c>
      <c r="CB130" s="56">
        <v>44842</v>
      </c>
      <c r="CR130" s="2" t="s">
        <v>8100</v>
      </c>
    </row>
    <row r="131" spans="1:96">
      <c r="A131" s="2">
        <v>120</v>
      </c>
      <c r="B131" s="2" t="s">
        <v>7043</v>
      </c>
      <c r="C131" s="60" t="s">
        <v>7044</v>
      </c>
      <c r="D131" s="60" t="s">
        <v>8101</v>
      </c>
      <c r="E131" s="56">
        <v>44645</v>
      </c>
      <c r="F131" s="2" t="s">
        <v>3715</v>
      </c>
      <c r="G131" s="2" t="s">
        <v>3763</v>
      </c>
      <c r="H131" s="2" t="s">
        <v>3785</v>
      </c>
      <c r="K131" s="2" t="s">
        <v>4020</v>
      </c>
      <c r="M131" s="2" t="s">
        <v>1193</v>
      </c>
      <c r="N131" s="2" t="s">
        <v>698</v>
      </c>
      <c r="O131" s="2" t="s">
        <v>972</v>
      </c>
      <c r="P131" s="2" t="s">
        <v>937</v>
      </c>
      <c r="Q131" s="2" t="s">
        <v>3785</v>
      </c>
      <c r="R131" s="2" t="s">
        <v>447</v>
      </c>
      <c r="S131" s="2" t="s">
        <v>447</v>
      </c>
      <c r="T131" s="2" t="s">
        <v>3785</v>
      </c>
      <c r="U131" s="2" t="s">
        <v>3785</v>
      </c>
      <c r="V131" s="2" t="s">
        <v>3785</v>
      </c>
      <c r="W131" s="2" t="s">
        <v>3785</v>
      </c>
      <c r="X131" s="2" t="s">
        <v>3785</v>
      </c>
      <c r="Y131" s="2" t="s">
        <v>3785</v>
      </c>
      <c r="AA131" s="2" t="s">
        <v>3785</v>
      </c>
      <c r="AR131" s="2" t="s">
        <v>447</v>
      </c>
      <c r="AS131" s="2" t="s">
        <v>447</v>
      </c>
      <c r="AT131" s="2" t="s">
        <v>3785</v>
      </c>
      <c r="AU131" s="2" t="s">
        <v>3785</v>
      </c>
      <c r="AV131" s="2" t="s">
        <v>3785</v>
      </c>
      <c r="AW131" s="2" t="s">
        <v>3785</v>
      </c>
      <c r="AX131" s="2" t="s">
        <v>3785</v>
      </c>
      <c r="AY131" s="2" t="s">
        <v>3785</v>
      </c>
      <c r="AZ131" s="2" t="s">
        <v>3785</v>
      </c>
      <c r="BB131" s="2" t="s">
        <v>447</v>
      </c>
      <c r="BC131" s="2" t="s">
        <v>447</v>
      </c>
      <c r="BD131" s="2" t="s">
        <v>447</v>
      </c>
      <c r="BE131" s="2" t="s">
        <v>447</v>
      </c>
      <c r="BF131" s="2" t="s">
        <v>3785</v>
      </c>
      <c r="BI131" s="2" t="s">
        <v>3785</v>
      </c>
      <c r="BK131" s="287"/>
      <c r="BL131" s="56">
        <v>44645</v>
      </c>
      <c r="BM131" s="2" t="s">
        <v>447</v>
      </c>
      <c r="BN131" s="2" t="s">
        <v>8102</v>
      </c>
      <c r="BP131" s="2" t="s">
        <v>3785</v>
      </c>
      <c r="BR131" s="2" t="s">
        <v>3744</v>
      </c>
      <c r="BT131" s="56">
        <v>44649</v>
      </c>
      <c r="BU131" s="2">
        <v>1</v>
      </c>
      <c r="BV131" s="2">
        <v>1</v>
      </c>
      <c r="BW131" s="2" t="s">
        <v>3785</v>
      </c>
      <c r="BY131" s="2" t="s">
        <v>3785</v>
      </c>
      <c r="CA131" s="2" t="s">
        <v>3798</v>
      </c>
      <c r="CB131" s="56">
        <v>44832</v>
      </c>
      <c r="CR131" s="2" t="s">
        <v>8103</v>
      </c>
    </row>
    <row r="132" spans="1:96">
      <c r="A132" s="2">
        <v>121</v>
      </c>
      <c r="B132" s="2" t="s">
        <v>7043</v>
      </c>
      <c r="C132" s="60" t="s">
        <v>7044</v>
      </c>
      <c r="D132" s="60" t="s">
        <v>8104</v>
      </c>
      <c r="E132" s="56">
        <v>44648</v>
      </c>
      <c r="F132" s="2" t="s">
        <v>3715</v>
      </c>
      <c r="G132" s="2" t="s">
        <v>3763</v>
      </c>
      <c r="H132" s="2" t="s">
        <v>3785</v>
      </c>
      <c r="J132" s="2" t="s">
        <v>8094</v>
      </c>
      <c r="K132" s="2" t="s">
        <v>3926</v>
      </c>
      <c r="L132" s="2" t="s">
        <v>3946</v>
      </c>
      <c r="M132" s="2" t="s">
        <v>1193</v>
      </c>
      <c r="N132" s="2" t="s">
        <v>698</v>
      </c>
      <c r="O132" s="2" t="s">
        <v>943</v>
      </c>
      <c r="P132" s="2" t="s">
        <v>927</v>
      </c>
      <c r="Q132" s="2" t="s">
        <v>3785</v>
      </c>
      <c r="R132" s="2" t="s">
        <v>447</v>
      </c>
      <c r="S132" s="2" t="s">
        <v>3785</v>
      </c>
      <c r="T132" s="2" t="s">
        <v>3785</v>
      </c>
      <c r="U132" s="2" t="s">
        <v>3785</v>
      </c>
      <c r="V132" s="2" t="s">
        <v>3785</v>
      </c>
      <c r="W132" s="2" t="s">
        <v>3785</v>
      </c>
      <c r="X132" s="2" t="s">
        <v>3785</v>
      </c>
      <c r="Y132" s="2" t="s">
        <v>3785</v>
      </c>
      <c r="AA132" s="2" t="s">
        <v>3785</v>
      </c>
      <c r="AR132" s="2" t="s">
        <v>447</v>
      </c>
      <c r="AS132" s="2" t="s">
        <v>447</v>
      </c>
      <c r="AT132" s="2" t="s">
        <v>3785</v>
      </c>
      <c r="AU132" s="2" t="s">
        <v>447</v>
      </c>
      <c r="AV132" s="2" t="s">
        <v>3785</v>
      </c>
      <c r="AW132" s="2" t="s">
        <v>3785</v>
      </c>
      <c r="AX132" s="2" t="s">
        <v>3785</v>
      </c>
      <c r="AY132" s="2" t="s">
        <v>3785</v>
      </c>
      <c r="AZ132" s="2" t="s">
        <v>3785</v>
      </c>
      <c r="BB132" s="2" t="s">
        <v>447</v>
      </c>
      <c r="BC132" s="2" t="s">
        <v>447</v>
      </c>
      <c r="BD132" s="2" t="s">
        <v>447</v>
      </c>
      <c r="BE132" s="2" t="s">
        <v>447</v>
      </c>
      <c r="BF132" s="2" t="s">
        <v>3785</v>
      </c>
      <c r="BI132" s="2" t="s">
        <v>3785</v>
      </c>
      <c r="BK132" s="287"/>
      <c r="BL132" s="56">
        <v>44648</v>
      </c>
      <c r="BM132" s="2" t="s">
        <v>447</v>
      </c>
      <c r="BN132" s="2" t="s">
        <v>8105</v>
      </c>
      <c r="BP132" s="2" t="s">
        <v>3785</v>
      </c>
      <c r="BR132" s="2" t="s">
        <v>3744</v>
      </c>
      <c r="BT132" s="56">
        <v>44649</v>
      </c>
      <c r="BU132" s="2">
        <v>1</v>
      </c>
      <c r="BV132" s="2">
        <v>1</v>
      </c>
      <c r="BW132" s="2" t="s">
        <v>3785</v>
      </c>
      <c r="BY132" s="2" t="s">
        <v>3785</v>
      </c>
      <c r="CA132" s="2" t="s">
        <v>3798</v>
      </c>
      <c r="CB132" s="56">
        <v>44788</v>
      </c>
      <c r="CR132" s="2" t="s">
        <v>8106</v>
      </c>
    </row>
    <row r="133" spans="1:96">
      <c r="A133" s="2">
        <v>122</v>
      </c>
      <c r="B133" s="2" t="s">
        <v>7043</v>
      </c>
      <c r="C133" s="60" t="s">
        <v>7044</v>
      </c>
      <c r="D133" s="60" t="s">
        <v>7232</v>
      </c>
      <c r="E133" s="56">
        <v>44649</v>
      </c>
      <c r="F133" s="2" t="s">
        <v>3715</v>
      </c>
      <c r="G133" s="2" t="s">
        <v>3763</v>
      </c>
      <c r="H133" s="2" t="s">
        <v>3785</v>
      </c>
      <c r="K133" s="2" t="s">
        <v>4005</v>
      </c>
      <c r="L133" s="2" t="s">
        <v>3777</v>
      </c>
      <c r="M133" s="2" t="s">
        <v>1193</v>
      </c>
      <c r="N133" s="2" t="s">
        <v>698</v>
      </c>
      <c r="O133" s="2" t="s">
        <v>943</v>
      </c>
      <c r="P133" s="2" t="s">
        <v>927</v>
      </c>
      <c r="Q133" s="2" t="s">
        <v>3785</v>
      </c>
      <c r="R133" s="2" t="s">
        <v>447</v>
      </c>
      <c r="S133" s="2" t="s">
        <v>3785</v>
      </c>
      <c r="T133" s="2" t="s">
        <v>3785</v>
      </c>
      <c r="U133" s="2" t="s">
        <v>3785</v>
      </c>
      <c r="V133" s="2" t="s">
        <v>3785</v>
      </c>
      <c r="W133" s="2" t="s">
        <v>3785</v>
      </c>
      <c r="X133" s="2" t="s">
        <v>3785</v>
      </c>
      <c r="Y133" s="2" t="s">
        <v>3785</v>
      </c>
      <c r="AA133" s="2" t="s">
        <v>3785</v>
      </c>
      <c r="AR133" s="2" t="s">
        <v>447</v>
      </c>
      <c r="AS133" s="2" t="s">
        <v>3785</v>
      </c>
      <c r="AT133" s="2" t="s">
        <v>447</v>
      </c>
      <c r="AU133" s="2" t="s">
        <v>3785</v>
      </c>
      <c r="AV133" s="2" t="s">
        <v>3785</v>
      </c>
      <c r="AW133" s="2" t="s">
        <v>3785</v>
      </c>
      <c r="AX133" s="2" t="s">
        <v>3785</v>
      </c>
      <c r="AY133" s="2" t="s">
        <v>447</v>
      </c>
      <c r="AZ133" s="2" t="s">
        <v>3785</v>
      </c>
      <c r="BB133" s="2" t="s">
        <v>447</v>
      </c>
      <c r="BC133" s="2" t="s">
        <v>447</v>
      </c>
      <c r="BD133" s="2" t="s">
        <v>447</v>
      </c>
      <c r="BE133" s="2" t="s">
        <v>447</v>
      </c>
      <c r="BF133" s="2" t="s">
        <v>3785</v>
      </c>
      <c r="BI133" s="2" t="s">
        <v>3785</v>
      </c>
      <c r="BK133" s="287"/>
      <c r="BL133" s="56">
        <v>44649</v>
      </c>
      <c r="BM133" s="2" t="s">
        <v>447</v>
      </c>
      <c r="BN133" s="2" t="s">
        <v>8107</v>
      </c>
      <c r="BP133" s="2" t="s">
        <v>3785</v>
      </c>
      <c r="BR133" s="2" t="s">
        <v>3744</v>
      </c>
      <c r="BT133" s="56">
        <v>44649</v>
      </c>
      <c r="BU133" s="2">
        <v>1</v>
      </c>
      <c r="BV133" s="2">
        <v>1</v>
      </c>
      <c r="BW133" s="2" t="s">
        <v>447</v>
      </c>
      <c r="BX133" s="56">
        <v>44792</v>
      </c>
      <c r="BY133" s="2" t="s">
        <v>3785</v>
      </c>
      <c r="CA133" s="2" t="s">
        <v>3798</v>
      </c>
      <c r="CB133" s="56">
        <v>44811</v>
      </c>
      <c r="CR133" s="2" t="s">
        <v>8108</v>
      </c>
    </row>
    <row r="134" spans="1:96">
      <c r="A134" s="2">
        <v>123</v>
      </c>
      <c r="B134" s="2" t="s">
        <v>7043</v>
      </c>
      <c r="C134" s="60" t="s">
        <v>7044</v>
      </c>
      <c r="D134" s="60" t="s">
        <v>7369</v>
      </c>
      <c r="E134" s="56">
        <v>44649</v>
      </c>
      <c r="F134" s="2" t="s">
        <v>3715</v>
      </c>
      <c r="G134" s="2" t="s">
        <v>3763</v>
      </c>
      <c r="H134" s="2" t="s">
        <v>3785</v>
      </c>
      <c r="J134" s="2" t="s">
        <v>8109</v>
      </c>
      <c r="K134" s="2" t="s">
        <v>4020</v>
      </c>
      <c r="M134" s="2" t="s">
        <v>1193</v>
      </c>
      <c r="N134" s="2" t="s">
        <v>698</v>
      </c>
      <c r="O134" s="2" t="s">
        <v>1949</v>
      </c>
      <c r="P134" s="2" t="s">
        <v>1228</v>
      </c>
      <c r="Q134" s="2" t="s">
        <v>3785</v>
      </c>
      <c r="R134" s="2" t="s">
        <v>447</v>
      </c>
      <c r="S134" s="2" t="s">
        <v>447</v>
      </c>
      <c r="T134" s="2" t="s">
        <v>3785</v>
      </c>
      <c r="U134" s="2" t="s">
        <v>3785</v>
      </c>
      <c r="V134" s="2" t="s">
        <v>3785</v>
      </c>
      <c r="W134" s="2" t="s">
        <v>3785</v>
      </c>
      <c r="X134" s="2" t="s">
        <v>3785</v>
      </c>
      <c r="Y134" s="2" t="s">
        <v>3785</v>
      </c>
      <c r="AA134" s="2" t="s">
        <v>3785</v>
      </c>
      <c r="AR134" s="2" t="s">
        <v>447</v>
      </c>
      <c r="AS134" s="2" t="s">
        <v>447</v>
      </c>
      <c r="AT134" s="2" t="s">
        <v>3785</v>
      </c>
      <c r="AU134" s="2" t="s">
        <v>447</v>
      </c>
      <c r="AV134" s="2" t="s">
        <v>3785</v>
      </c>
      <c r="AW134" s="2" t="s">
        <v>3785</v>
      </c>
      <c r="AX134" s="2" t="s">
        <v>3785</v>
      </c>
      <c r="AY134" s="2" t="s">
        <v>3785</v>
      </c>
      <c r="AZ134" s="2" t="s">
        <v>3785</v>
      </c>
      <c r="BB134" s="2" t="s">
        <v>447</v>
      </c>
      <c r="BC134" s="2" t="s">
        <v>447</v>
      </c>
      <c r="BD134" s="2" t="s">
        <v>447</v>
      </c>
      <c r="BE134" s="2" t="s">
        <v>447</v>
      </c>
      <c r="BF134" s="2" t="s">
        <v>3785</v>
      </c>
      <c r="BI134" s="2" t="s">
        <v>3785</v>
      </c>
      <c r="BK134" s="287"/>
      <c r="BL134" s="56">
        <v>44649</v>
      </c>
      <c r="BM134" s="2" t="s">
        <v>447</v>
      </c>
      <c r="BN134" s="2" t="s">
        <v>8110</v>
      </c>
      <c r="BP134" s="2" t="s">
        <v>447</v>
      </c>
      <c r="BQ134" s="2" t="s">
        <v>3785</v>
      </c>
      <c r="BR134" s="2" t="s">
        <v>3865</v>
      </c>
      <c r="BS134" s="2" t="s">
        <v>3745</v>
      </c>
      <c r="CR134" s="2" t="s">
        <v>8111</v>
      </c>
    </row>
    <row r="135" spans="1:96">
      <c r="A135" s="2">
        <v>124</v>
      </c>
      <c r="B135" s="2" t="s">
        <v>7043</v>
      </c>
      <c r="C135" s="60" t="s">
        <v>7044</v>
      </c>
      <c r="D135" s="60" t="s">
        <v>7590</v>
      </c>
      <c r="E135" s="56">
        <v>44650</v>
      </c>
      <c r="F135" s="2" t="s">
        <v>3715</v>
      </c>
      <c r="G135" s="2" t="s">
        <v>3763</v>
      </c>
      <c r="H135" s="2" t="s">
        <v>3785</v>
      </c>
      <c r="K135" s="2" t="s">
        <v>4020</v>
      </c>
      <c r="M135" s="2" t="s">
        <v>1193</v>
      </c>
      <c r="N135" s="2" t="s">
        <v>698</v>
      </c>
      <c r="O135" s="2" t="s">
        <v>1063</v>
      </c>
      <c r="P135" s="2" t="s">
        <v>1047</v>
      </c>
      <c r="Q135" s="2" t="s">
        <v>3785</v>
      </c>
      <c r="R135" s="2" t="s">
        <v>447</v>
      </c>
      <c r="S135" s="2" t="s">
        <v>3785</v>
      </c>
      <c r="T135" s="2" t="s">
        <v>3785</v>
      </c>
      <c r="U135" s="2" t="s">
        <v>3785</v>
      </c>
      <c r="V135" s="2" t="s">
        <v>3785</v>
      </c>
      <c r="W135" s="2" t="s">
        <v>3785</v>
      </c>
      <c r="X135" s="2" t="s">
        <v>3785</v>
      </c>
      <c r="Y135" s="2" t="s">
        <v>3785</v>
      </c>
      <c r="AA135" s="2" t="s">
        <v>3785</v>
      </c>
      <c r="AR135" s="2" t="s">
        <v>447</v>
      </c>
      <c r="AS135" s="2" t="s">
        <v>447</v>
      </c>
      <c r="AT135" s="2" t="s">
        <v>3785</v>
      </c>
      <c r="AU135" s="2" t="s">
        <v>447</v>
      </c>
      <c r="AV135" s="2" t="s">
        <v>3785</v>
      </c>
      <c r="AW135" s="2" t="s">
        <v>3785</v>
      </c>
      <c r="AX135" s="2" t="s">
        <v>3785</v>
      </c>
      <c r="AY135" s="2" t="s">
        <v>3785</v>
      </c>
      <c r="AZ135" s="2" t="s">
        <v>3785</v>
      </c>
      <c r="BB135" s="2" t="s">
        <v>3785</v>
      </c>
      <c r="BC135" s="2" t="s">
        <v>447</v>
      </c>
      <c r="BD135" s="2" t="s">
        <v>447</v>
      </c>
      <c r="BE135" s="2" t="s">
        <v>447</v>
      </c>
      <c r="BF135" s="2" t="s">
        <v>3785</v>
      </c>
      <c r="BI135" s="2" t="s">
        <v>3785</v>
      </c>
      <c r="BK135" s="287"/>
      <c r="BL135" s="56">
        <v>44650</v>
      </c>
      <c r="BM135" s="2" t="s">
        <v>447</v>
      </c>
      <c r="BN135" s="2" t="s">
        <v>8112</v>
      </c>
      <c r="BP135" s="2" t="s">
        <v>3785</v>
      </c>
      <c r="BR135" s="2" t="s">
        <v>3744</v>
      </c>
      <c r="BT135" s="56">
        <v>44651</v>
      </c>
      <c r="BU135" s="2">
        <v>1</v>
      </c>
      <c r="BV135" s="2">
        <v>1</v>
      </c>
      <c r="BW135" s="2" t="s">
        <v>3785</v>
      </c>
      <c r="BY135" s="2" t="s">
        <v>3785</v>
      </c>
      <c r="CA135" s="2" t="s">
        <v>3798</v>
      </c>
      <c r="CB135" s="56">
        <v>44833</v>
      </c>
      <c r="CR135" s="2" t="s">
        <v>8113</v>
      </c>
    </row>
    <row r="136" spans="1:96">
      <c r="A136" s="2">
        <v>125</v>
      </c>
      <c r="B136" s="2" t="s">
        <v>7043</v>
      </c>
      <c r="C136" s="60" t="s">
        <v>7044</v>
      </c>
      <c r="D136" s="60" t="s">
        <v>8114</v>
      </c>
      <c r="E136" s="56">
        <v>44650</v>
      </c>
      <c r="F136" s="2" t="s">
        <v>3715</v>
      </c>
      <c r="G136" s="2" t="s">
        <v>3763</v>
      </c>
      <c r="H136" s="2" t="s">
        <v>447</v>
      </c>
      <c r="I136" s="2" t="s">
        <v>3716</v>
      </c>
      <c r="K136" s="2" t="s">
        <v>3892</v>
      </c>
      <c r="L136" s="2" t="s">
        <v>3945</v>
      </c>
      <c r="M136" s="2" t="s">
        <v>1193</v>
      </c>
      <c r="N136" s="2" t="s">
        <v>698</v>
      </c>
      <c r="O136" s="2" t="s">
        <v>943</v>
      </c>
      <c r="P136" s="2" t="s">
        <v>927</v>
      </c>
      <c r="Q136" s="2" t="s">
        <v>3785</v>
      </c>
      <c r="R136" s="2" t="s">
        <v>447</v>
      </c>
      <c r="S136" s="2" t="s">
        <v>3785</v>
      </c>
      <c r="T136" s="2" t="s">
        <v>3785</v>
      </c>
      <c r="U136" s="2" t="s">
        <v>3785</v>
      </c>
      <c r="V136" s="2" t="s">
        <v>3785</v>
      </c>
      <c r="W136" s="2" t="s">
        <v>3785</v>
      </c>
      <c r="X136" s="2" t="s">
        <v>3785</v>
      </c>
      <c r="Y136" s="2" t="s">
        <v>3785</v>
      </c>
      <c r="AA136" s="2" t="s">
        <v>447</v>
      </c>
      <c r="AB136" s="2" t="s">
        <v>3785</v>
      </c>
      <c r="AC136" s="2" t="s">
        <v>3785</v>
      </c>
      <c r="AD136" s="2" t="s">
        <v>3785</v>
      </c>
      <c r="AE136" s="2" t="s">
        <v>3785</v>
      </c>
      <c r="AF136" s="2" t="s">
        <v>3785</v>
      </c>
      <c r="AG136" s="2" t="s">
        <v>3785</v>
      </c>
      <c r="AH136" s="2" t="s">
        <v>3785</v>
      </c>
      <c r="AI136" s="2" t="s">
        <v>3785</v>
      </c>
      <c r="AJ136" s="2" t="s">
        <v>3785</v>
      </c>
      <c r="AK136" s="2" t="s">
        <v>447</v>
      </c>
      <c r="AL136" s="2" t="s">
        <v>8115</v>
      </c>
      <c r="AM136" s="2" t="s">
        <v>3785</v>
      </c>
      <c r="AN136" s="2" t="s">
        <v>3785</v>
      </c>
      <c r="AO136" s="2" t="s">
        <v>3785</v>
      </c>
      <c r="AP136" s="2" t="s">
        <v>3785</v>
      </c>
      <c r="AQ136" s="2" t="s">
        <v>3785</v>
      </c>
      <c r="AR136" s="2" t="s">
        <v>447</v>
      </c>
      <c r="AS136" s="2" t="s">
        <v>3785</v>
      </c>
      <c r="AT136" s="2" t="s">
        <v>447</v>
      </c>
      <c r="AU136" s="2" t="s">
        <v>3785</v>
      </c>
      <c r="AV136" s="2" t="s">
        <v>3785</v>
      </c>
      <c r="AW136" s="2" t="s">
        <v>3785</v>
      </c>
      <c r="AX136" s="2" t="s">
        <v>3785</v>
      </c>
      <c r="AY136" s="2" t="s">
        <v>3785</v>
      </c>
      <c r="AZ136" s="2" t="s">
        <v>3785</v>
      </c>
      <c r="BB136" s="2" t="s">
        <v>3785</v>
      </c>
      <c r="BC136" s="2" t="s">
        <v>3785</v>
      </c>
      <c r="BD136" s="2" t="s">
        <v>3785</v>
      </c>
      <c r="BE136" s="2" t="s">
        <v>3785</v>
      </c>
      <c r="BF136" s="2" t="s">
        <v>3785</v>
      </c>
      <c r="BI136" s="2" t="s">
        <v>447</v>
      </c>
      <c r="BJ136" s="2" t="s">
        <v>3781</v>
      </c>
      <c r="BK136" s="287"/>
      <c r="CR136" s="2" t="s">
        <v>8116</v>
      </c>
    </row>
    <row r="137" spans="1:96">
      <c r="A137" s="2">
        <v>126</v>
      </c>
      <c r="B137" s="2" t="s">
        <v>7043</v>
      </c>
      <c r="C137" s="60" t="s">
        <v>7044</v>
      </c>
      <c r="D137" s="60" t="s">
        <v>7395</v>
      </c>
      <c r="E137" s="56">
        <v>44650</v>
      </c>
      <c r="F137" s="2" t="s">
        <v>3715</v>
      </c>
      <c r="G137" s="2" t="s">
        <v>3763</v>
      </c>
      <c r="H137" s="2" t="s">
        <v>447</v>
      </c>
      <c r="I137" s="2" t="s">
        <v>3715</v>
      </c>
      <c r="K137" s="2" t="s">
        <v>4020</v>
      </c>
      <c r="M137" s="2" t="s">
        <v>1193</v>
      </c>
      <c r="N137" s="2" t="s">
        <v>698</v>
      </c>
      <c r="O137" s="2" t="s">
        <v>943</v>
      </c>
      <c r="P137" s="2" t="s">
        <v>927</v>
      </c>
      <c r="Q137" s="2" t="s">
        <v>3785</v>
      </c>
      <c r="R137" s="2" t="s">
        <v>447</v>
      </c>
      <c r="S137" s="2" t="s">
        <v>3785</v>
      </c>
      <c r="T137" s="2" t="s">
        <v>3785</v>
      </c>
      <c r="U137" s="2" t="s">
        <v>3785</v>
      </c>
      <c r="V137" s="2" t="s">
        <v>3785</v>
      </c>
      <c r="W137" s="2" t="s">
        <v>3785</v>
      </c>
      <c r="X137" s="2" t="s">
        <v>3785</v>
      </c>
      <c r="Y137" s="2" t="s">
        <v>3785</v>
      </c>
      <c r="AA137" s="2" t="s">
        <v>3785</v>
      </c>
      <c r="AR137" s="2" t="s">
        <v>447</v>
      </c>
      <c r="AS137" s="2" t="s">
        <v>447</v>
      </c>
      <c r="AT137" s="2" t="s">
        <v>447</v>
      </c>
      <c r="AU137" s="2" t="s">
        <v>3785</v>
      </c>
      <c r="AV137" s="2" t="s">
        <v>3785</v>
      </c>
      <c r="AW137" s="2" t="s">
        <v>3785</v>
      </c>
      <c r="AX137" s="2" t="s">
        <v>3785</v>
      </c>
      <c r="AY137" s="2" t="s">
        <v>3785</v>
      </c>
      <c r="AZ137" s="2" t="s">
        <v>3785</v>
      </c>
      <c r="BB137" s="2" t="s">
        <v>447</v>
      </c>
      <c r="BC137" s="2" t="s">
        <v>447</v>
      </c>
      <c r="BD137" s="2" t="s">
        <v>447</v>
      </c>
      <c r="BE137" s="2" t="s">
        <v>447</v>
      </c>
      <c r="BF137" s="2" t="s">
        <v>3785</v>
      </c>
      <c r="BI137" s="2" t="s">
        <v>3785</v>
      </c>
      <c r="BK137" s="287"/>
      <c r="BL137" s="56">
        <v>44650</v>
      </c>
      <c r="BM137" s="2" t="s">
        <v>447</v>
      </c>
      <c r="BN137" s="2" t="s">
        <v>8117</v>
      </c>
      <c r="BP137" s="2" t="s">
        <v>447</v>
      </c>
      <c r="BQ137" s="2" t="s">
        <v>447</v>
      </c>
      <c r="BR137" s="2" t="s">
        <v>3744</v>
      </c>
      <c r="BT137" s="56">
        <v>44651</v>
      </c>
      <c r="BU137" s="2">
        <v>1</v>
      </c>
      <c r="BV137" s="2">
        <v>1</v>
      </c>
      <c r="BW137" s="2" t="s">
        <v>3785</v>
      </c>
      <c r="BY137" s="2" t="s">
        <v>3785</v>
      </c>
      <c r="CA137" s="2" t="s">
        <v>3798</v>
      </c>
      <c r="CB137" s="56">
        <v>44834</v>
      </c>
      <c r="CR137" s="2" t="s">
        <v>8118</v>
      </c>
    </row>
    <row r="138" spans="1:96">
      <c r="A138" s="2">
        <v>127</v>
      </c>
      <c r="B138" s="2" t="s">
        <v>7043</v>
      </c>
      <c r="C138" s="60" t="s">
        <v>7044</v>
      </c>
      <c r="D138" s="60" t="s">
        <v>7293</v>
      </c>
      <c r="E138" s="56">
        <v>44651</v>
      </c>
      <c r="F138" s="2" t="s">
        <v>3715</v>
      </c>
      <c r="G138" s="2" t="s">
        <v>3763</v>
      </c>
      <c r="H138" s="2" t="s">
        <v>3785</v>
      </c>
      <c r="K138" s="2" t="s">
        <v>3926</v>
      </c>
      <c r="L138" s="2" t="s">
        <v>3769</v>
      </c>
      <c r="M138" s="2" t="s">
        <v>1193</v>
      </c>
      <c r="N138" s="2" t="s">
        <v>698</v>
      </c>
      <c r="O138" s="2" t="s">
        <v>943</v>
      </c>
      <c r="P138" s="2" t="s">
        <v>927</v>
      </c>
      <c r="Q138" s="2" t="s">
        <v>3785</v>
      </c>
      <c r="R138" s="2" t="s">
        <v>447</v>
      </c>
      <c r="S138" s="2" t="s">
        <v>3785</v>
      </c>
      <c r="T138" s="2" t="s">
        <v>3785</v>
      </c>
      <c r="U138" s="2" t="s">
        <v>3785</v>
      </c>
      <c r="V138" s="2" t="s">
        <v>3785</v>
      </c>
      <c r="W138" s="2" t="s">
        <v>3785</v>
      </c>
      <c r="X138" s="2" t="s">
        <v>3785</v>
      </c>
      <c r="Y138" s="2" t="s">
        <v>3785</v>
      </c>
      <c r="AA138" s="2" t="s">
        <v>3785</v>
      </c>
      <c r="AR138" s="2" t="s">
        <v>447</v>
      </c>
      <c r="AS138" s="2" t="s">
        <v>3785</v>
      </c>
      <c r="AT138" s="2" t="s">
        <v>447</v>
      </c>
      <c r="AU138" s="2" t="s">
        <v>3785</v>
      </c>
      <c r="AV138" s="2" t="s">
        <v>3785</v>
      </c>
      <c r="AW138" s="2" t="s">
        <v>447</v>
      </c>
      <c r="AX138" s="2" t="s">
        <v>447</v>
      </c>
      <c r="AY138" s="2" t="s">
        <v>3785</v>
      </c>
      <c r="AZ138" s="2" t="s">
        <v>3785</v>
      </c>
      <c r="BB138" s="2" t="s">
        <v>447</v>
      </c>
      <c r="BC138" s="2" t="s">
        <v>447</v>
      </c>
      <c r="BD138" s="2" t="s">
        <v>447</v>
      </c>
      <c r="BE138" s="2" t="s">
        <v>447</v>
      </c>
      <c r="BF138" s="2" t="s">
        <v>3785</v>
      </c>
      <c r="BI138" s="2" t="s">
        <v>3785</v>
      </c>
      <c r="BK138" s="287"/>
      <c r="BL138" s="56">
        <v>44651</v>
      </c>
      <c r="BM138" s="2" t="s">
        <v>447</v>
      </c>
      <c r="BN138" s="2" t="s">
        <v>8119</v>
      </c>
      <c r="BP138" s="2" t="s">
        <v>447</v>
      </c>
      <c r="BR138" s="2" t="s">
        <v>3744</v>
      </c>
      <c r="BT138" s="56">
        <v>44652</v>
      </c>
      <c r="BU138" s="2">
        <v>1</v>
      </c>
      <c r="BV138" s="2">
        <v>2</v>
      </c>
      <c r="BW138" s="2" t="s">
        <v>3785</v>
      </c>
      <c r="BY138" s="2" t="s">
        <v>3785</v>
      </c>
      <c r="CA138" s="2" t="s">
        <v>3798</v>
      </c>
      <c r="CB138" s="56">
        <v>44742</v>
      </c>
      <c r="CQ138" s="2" t="s">
        <v>8120</v>
      </c>
      <c r="CR138" s="2" t="s">
        <v>8121</v>
      </c>
    </row>
    <row r="139" spans="1:96">
      <c r="A139" s="2">
        <v>128</v>
      </c>
      <c r="B139" s="2" t="s">
        <v>7043</v>
      </c>
      <c r="C139" s="60" t="s">
        <v>7044</v>
      </c>
      <c r="D139" s="60" t="s">
        <v>7724</v>
      </c>
      <c r="E139" s="56">
        <v>44651</v>
      </c>
      <c r="F139" s="2" t="s">
        <v>3715</v>
      </c>
      <c r="G139" s="2" t="s">
        <v>3763</v>
      </c>
      <c r="H139" s="2" t="s">
        <v>3785</v>
      </c>
      <c r="K139" s="2" t="s">
        <v>4020</v>
      </c>
      <c r="M139" s="2" t="s">
        <v>1193</v>
      </c>
      <c r="N139" s="2" t="s">
        <v>698</v>
      </c>
      <c r="O139" s="2" t="s">
        <v>943</v>
      </c>
      <c r="P139" s="2" t="s">
        <v>927</v>
      </c>
      <c r="Q139" s="2" t="s">
        <v>361</v>
      </c>
      <c r="R139" s="2" t="s">
        <v>447</v>
      </c>
      <c r="S139" s="2" t="s">
        <v>3785</v>
      </c>
      <c r="T139" s="2" t="s">
        <v>3785</v>
      </c>
      <c r="U139" s="2" t="s">
        <v>3785</v>
      </c>
      <c r="V139" s="2" t="s">
        <v>3785</v>
      </c>
      <c r="W139" s="2" t="s">
        <v>3785</v>
      </c>
      <c r="X139" s="2" t="s">
        <v>3785</v>
      </c>
      <c r="Y139" s="2" t="s">
        <v>3785</v>
      </c>
      <c r="AA139" s="2" t="s">
        <v>447</v>
      </c>
      <c r="AB139" s="2" t="s">
        <v>3785</v>
      </c>
      <c r="AC139" s="2" t="s">
        <v>3785</v>
      </c>
      <c r="AD139" s="2" t="s">
        <v>447</v>
      </c>
      <c r="AE139" s="2" t="s">
        <v>3785</v>
      </c>
      <c r="AF139" s="2" t="s">
        <v>3785</v>
      </c>
      <c r="AG139" s="2" t="s">
        <v>3785</v>
      </c>
      <c r="AH139" s="2" t="s">
        <v>3785</v>
      </c>
      <c r="AI139" s="2" t="s">
        <v>3785</v>
      </c>
      <c r="AJ139" s="2" t="s">
        <v>3785</v>
      </c>
      <c r="AK139" s="2" t="s">
        <v>3785</v>
      </c>
      <c r="AM139" s="2" t="s">
        <v>3785</v>
      </c>
      <c r="AN139" s="2" t="s">
        <v>3785</v>
      </c>
      <c r="AO139" s="2" t="s">
        <v>3785</v>
      </c>
      <c r="AP139" s="2" t="s">
        <v>447</v>
      </c>
      <c r="AQ139" s="2" t="s">
        <v>3785</v>
      </c>
      <c r="AR139" s="2" t="s">
        <v>447</v>
      </c>
      <c r="AS139" s="2" t="s">
        <v>3785</v>
      </c>
      <c r="AT139" s="2" t="s">
        <v>447</v>
      </c>
      <c r="AU139" s="2" t="s">
        <v>447</v>
      </c>
      <c r="AV139" s="2" t="s">
        <v>447</v>
      </c>
      <c r="AW139" s="2" t="s">
        <v>447</v>
      </c>
      <c r="AX139" s="2" t="s">
        <v>447</v>
      </c>
      <c r="AY139" s="2" t="s">
        <v>447</v>
      </c>
      <c r="AZ139" s="2" t="s">
        <v>447</v>
      </c>
      <c r="BA139" s="2" t="s">
        <v>8122</v>
      </c>
      <c r="BB139" s="2" t="s">
        <v>447</v>
      </c>
      <c r="BC139" s="2" t="s">
        <v>447</v>
      </c>
      <c r="BD139" s="2" t="s">
        <v>447</v>
      </c>
      <c r="BE139" s="2" t="s">
        <v>447</v>
      </c>
      <c r="BF139" s="2" t="s">
        <v>447</v>
      </c>
      <c r="BG139" s="2" t="s">
        <v>8122</v>
      </c>
      <c r="BI139" s="2" t="s">
        <v>3785</v>
      </c>
      <c r="BK139" s="287"/>
      <c r="BL139" s="56">
        <v>44651</v>
      </c>
      <c r="BM139" s="2" t="s">
        <v>447</v>
      </c>
      <c r="BN139" s="2" t="s">
        <v>8123</v>
      </c>
      <c r="BP139" s="2" t="s">
        <v>3785</v>
      </c>
      <c r="BR139" s="2" t="s">
        <v>3744</v>
      </c>
      <c r="BT139" s="56">
        <v>44652</v>
      </c>
      <c r="BU139" s="2">
        <v>1</v>
      </c>
      <c r="BV139" s="2">
        <v>1</v>
      </c>
      <c r="BW139" s="2" t="s">
        <v>3785</v>
      </c>
      <c r="BY139" s="2" t="s">
        <v>3785</v>
      </c>
      <c r="CA139" s="2" t="s">
        <v>3798</v>
      </c>
      <c r="CB139" s="56">
        <v>44833</v>
      </c>
      <c r="CR139" s="2" t="s">
        <v>8124</v>
      </c>
    </row>
    <row r="140" spans="1:96">
      <c r="A140" s="2">
        <v>129</v>
      </c>
      <c r="B140" s="2" t="s">
        <v>7043</v>
      </c>
      <c r="C140" s="60" t="s">
        <v>7044</v>
      </c>
      <c r="D140" s="60" t="s">
        <v>7235</v>
      </c>
      <c r="E140" s="56">
        <v>44656</v>
      </c>
      <c r="F140" s="2" t="s">
        <v>3715</v>
      </c>
      <c r="G140" s="2" t="s">
        <v>3763</v>
      </c>
      <c r="H140" s="2" t="s">
        <v>3785</v>
      </c>
      <c r="K140" s="2" t="s">
        <v>3926</v>
      </c>
      <c r="L140" s="2" t="s">
        <v>3769</v>
      </c>
      <c r="M140" s="2" t="s">
        <v>1193</v>
      </c>
      <c r="N140" s="2" t="s">
        <v>698</v>
      </c>
      <c r="O140" s="2" t="s">
        <v>1063</v>
      </c>
      <c r="P140" s="2" t="s">
        <v>1047</v>
      </c>
      <c r="Q140" s="2" t="s">
        <v>3785</v>
      </c>
      <c r="R140" s="2" t="s">
        <v>447</v>
      </c>
      <c r="S140" s="2" t="s">
        <v>3785</v>
      </c>
      <c r="T140" s="2" t="s">
        <v>3785</v>
      </c>
      <c r="U140" s="2" t="s">
        <v>3785</v>
      </c>
      <c r="V140" s="2" t="s">
        <v>3785</v>
      </c>
      <c r="W140" s="2" t="s">
        <v>3785</v>
      </c>
      <c r="X140" s="2" t="s">
        <v>3785</v>
      </c>
      <c r="Y140" s="2" t="s">
        <v>3785</v>
      </c>
      <c r="AA140" s="2" t="s">
        <v>3785</v>
      </c>
      <c r="AR140" s="2" t="s">
        <v>447</v>
      </c>
      <c r="AS140" s="2" t="s">
        <v>3785</v>
      </c>
      <c r="AT140" s="2" t="s">
        <v>447</v>
      </c>
      <c r="AU140" s="2" t="s">
        <v>447</v>
      </c>
      <c r="AV140" s="2" t="s">
        <v>3785</v>
      </c>
      <c r="AW140" s="2" t="s">
        <v>3785</v>
      </c>
      <c r="AX140" s="2" t="s">
        <v>3785</v>
      </c>
      <c r="AY140" s="2" t="s">
        <v>3785</v>
      </c>
      <c r="AZ140" s="2" t="s">
        <v>3785</v>
      </c>
      <c r="BB140" s="2" t="s">
        <v>447</v>
      </c>
      <c r="BC140" s="2" t="s">
        <v>447</v>
      </c>
      <c r="BD140" s="2" t="s">
        <v>447</v>
      </c>
      <c r="BE140" s="2" t="s">
        <v>447</v>
      </c>
      <c r="BF140" s="2" t="s">
        <v>3785</v>
      </c>
      <c r="BI140" s="2" t="s">
        <v>3785</v>
      </c>
      <c r="BK140" s="287"/>
      <c r="BL140" s="56">
        <v>44656</v>
      </c>
      <c r="BM140" s="2" t="s">
        <v>447</v>
      </c>
      <c r="BN140" s="2" t="s">
        <v>8125</v>
      </c>
      <c r="BP140" s="2" t="s">
        <v>3785</v>
      </c>
      <c r="BR140" s="2" t="s">
        <v>3744</v>
      </c>
      <c r="BT140" s="56">
        <v>44657</v>
      </c>
      <c r="BU140" s="2">
        <v>1</v>
      </c>
      <c r="BV140" s="2">
        <v>1</v>
      </c>
      <c r="BW140" s="2" t="s">
        <v>3785</v>
      </c>
      <c r="BY140" s="2" t="s">
        <v>3785</v>
      </c>
      <c r="CA140" s="2" t="s">
        <v>3798</v>
      </c>
      <c r="CB140" s="56">
        <v>44813</v>
      </c>
      <c r="CQ140" s="2" t="s">
        <v>8126</v>
      </c>
      <c r="CR140" s="2" t="s">
        <v>8127</v>
      </c>
    </row>
    <row r="141" spans="1:96">
      <c r="A141" s="2">
        <v>130</v>
      </c>
      <c r="B141" s="2" t="s">
        <v>7043</v>
      </c>
      <c r="C141" s="60" t="s">
        <v>7044</v>
      </c>
      <c r="D141" s="60" t="s">
        <v>7672</v>
      </c>
      <c r="E141" s="56">
        <v>44655</v>
      </c>
      <c r="F141" s="2" t="s">
        <v>3715</v>
      </c>
      <c r="G141" s="2" t="s">
        <v>3763</v>
      </c>
      <c r="H141" s="2" t="s">
        <v>447</v>
      </c>
      <c r="I141" s="2" t="s">
        <v>3715</v>
      </c>
      <c r="K141" s="2" t="s">
        <v>3938</v>
      </c>
      <c r="L141" s="2" t="s">
        <v>3965</v>
      </c>
      <c r="M141" s="2" t="s">
        <v>1193</v>
      </c>
      <c r="N141" s="2" t="s">
        <v>698</v>
      </c>
      <c r="O141" s="2" t="s">
        <v>1063</v>
      </c>
      <c r="P141" s="2" t="s">
        <v>1047</v>
      </c>
      <c r="Q141" s="2" t="s">
        <v>3785</v>
      </c>
      <c r="R141" s="2" t="s">
        <v>447</v>
      </c>
      <c r="S141" s="2" t="s">
        <v>3785</v>
      </c>
      <c r="T141" s="2" t="s">
        <v>3785</v>
      </c>
      <c r="U141" s="2" t="s">
        <v>3785</v>
      </c>
      <c r="V141" s="2" t="s">
        <v>3785</v>
      </c>
      <c r="W141" s="2" t="s">
        <v>3785</v>
      </c>
      <c r="X141" s="2" t="s">
        <v>3785</v>
      </c>
      <c r="Y141" s="2" t="s">
        <v>3785</v>
      </c>
      <c r="AA141" s="2" t="s">
        <v>3785</v>
      </c>
      <c r="AR141" s="2" t="s">
        <v>447</v>
      </c>
      <c r="AS141" s="2" t="s">
        <v>447</v>
      </c>
      <c r="AT141" s="2" t="s">
        <v>3785</v>
      </c>
      <c r="AU141" s="2" t="s">
        <v>3785</v>
      </c>
      <c r="AV141" s="2" t="s">
        <v>3785</v>
      </c>
      <c r="AW141" s="2" t="s">
        <v>3785</v>
      </c>
      <c r="AX141" s="2" t="s">
        <v>3785</v>
      </c>
      <c r="AY141" s="2" t="s">
        <v>3785</v>
      </c>
      <c r="AZ141" s="2" t="s">
        <v>3785</v>
      </c>
      <c r="BB141" s="2" t="s">
        <v>447</v>
      </c>
      <c r="BC141" s="2" t="s">
        <v>447</v>
      </c>
      <c r="BD141" s="2" t="s">
        <v>447</v>
      </c>
      <c r="BE141" s="2" t="s">
        <v>447</v>
      </c>
      <c r="BF141" s="2" t="s">
        <v>447</v>
      </c>
      <c r="BG141" s="2" t="s">
        <v>8074</v>
      </c>
      <c r="BI141" s="2" t="s">
        <v>3785</v>
      </c>
      <c r="BK141" s="287"/>
      <c r="BL141" s="56">
        <v>44655</v>
      </c>
      <c r="BM141" s="2" t="s">
        <v>447</v>
      </c>
      <c r="BN141" s="2" t="s">
        <v>8128</v>
      </c>
      <c r="BP141" s="2" t="s">
        <v>3785</v>
      </c>
      <c r="BR141" s="2" t="s">
        <v>3744</v>
      </c>
      <c r="BT141" s="56">
        <v>44657</v>
      </c>
      <c r="BU141" s="2">
        <v>1</v>
      </c>
      <c r="BV141" s="2">
        <v>1</v>
      </c>
      <c r="BW141" s="2" t="s">
        <v>3785</v>
      </c>
      <c r="BY141" s="2" t="s">
        <v>3785</v>
      </c>
      <c r="CA141" s="2" t="s">
        <v>3798</v>
      </c>
      <c r="CB141" s="56">
        <v>44810</v>
      </c>
      <c r="CQ141" s="2" t="s">
        <v>8126</v>
      </c>
      <c r="CR141" s="2" t="s">
        <v>8129</v>
      </c>
    </row>
    <row r="142" spans="1:96">
      <c r="A142" s="2">
        <v>131</v>
      </c>
      <c r="B142" s="2" t="s">
        <v>7043</v>
      </c>
      <c r="C142" s="60" t="s">
        <v>7044</v>
      </c>
      <c r="D142" s="60" t="s">
        <v>8130</v>
      </c>
      <c r="E142" s="56">
        <v>44657</v>
      </c>
      <c r="F142" s="2" t="s">
        <v>3715</v>
      </c>
      <c r="G142" s="2" t="s">
        <v>3763</v>
      </c>
      <c r="H142" s="2" t="s">
        <v>447</v>
      </c>
      <c r="I142" s="2" t="s">
        <v>3715</v>
      </c>
      <c r="J142" s="2" t="s">
        <v>8109</v>
      </c>
      <c r="K142" s="2" t="s">
        <v>4020</v>
      </c>
      <c r="M142" s="2" t="s">
        <v>1193</v>
      </c>
      <c r="N142" s="2" t="s">
        <v>698</v>
      </c>
      <c r="O142" s="2" t="s">
        <v>1063</v>
      </c>
      <c r="P142" s="2" t="s">
        <v>1047</v>
      </c>
      <c r="Q142" s="2" t="s">
        <v>3785</v>
      </c>
      <c r="R142" s="2" t="s">
        <v>447</v>
      </c>
      <c r="S142" s="2" t="s">
        <v>3785</v>
      </c>
      <c r="T142" s="2" t="s">
        <v>3785</v>
      </c>
      <c r="U142" s="2" t="s">
        <v>3785</v>
      </c>
      <c r="V142" s="2" t="s">
        <v>3785</v>
      </c>
      <c r="W142" s="2" t="s">
        <v>3785</v>
      </c>
      <c r="X142" s="2" t="s">
        <v>3785</v>
      </c>
      <c r="Y142" s="2" t="s">
        <v>3785</v>
      </c>
      <c r="AA142" s="2" t="s">
        <v>3785</v>
      </c>
      <c r="AR142" s="2" t="s">
        <v>447</v>
      </c>
      <c r="AS142" s="2" t="s">
        <v>447</v>
      </c>
      <c r="AT142" s="2" t="s">
        <v>3785</v>
      </c>
      <c r="AU142" s="2" t="s">
        <v>447</v>
      </c>
      <c r="AV142" s="2" t="s">
        <v>3785</v>
      </c>
      <c r="AW142" s="2" t="s">
        <v>3785</v>
      </c>
      <c r="AX142" s="2" t="s">
        <v>3785</v>
      </c>
      <c r="AY142" s="2" t="s">
        <v>3785</v>
      </c>
      <c r="AZ142" s="2" t="s">
        <v>447</v>
      </c>
      <c r="BA142" s="2" t="s">
        <v>8131</v>
      </c>
      <c r="BB142" s="2" t="s">
        <v>447</v>
      </c>
      <c r="BC142" s="2" t="s">
        <v>447</v>
      </c>
      <c r="BD142" s="2" t="s">
        <v>447</v>
      </c>
      <c r="BE142" s="2" t="s">
        <v>447</v>
      </c>
      <c r="BF142" s="2" t="s">
        <v>447</v>
      </c>
      <c r="BG142" s="2" t="s">
        <v>8132</v>
      </c>
      <c r="BI142" s="2" t="s">
        <v>3785</v>
      </c>
      <c r="BK142" s="287"/>
      <c r="BL142" s="56">
        <v>44657</v>
      </c>
      <c r="BM142" s="2" t="s">
        <v>447</v>
      </c>
      <c r="BN142" s="2" t="s">
        <v>8133</v>
      </c>
      <c r="BP142" s="2" t="s">
        <v>3785</v>
      </c>
      <c r="BR142" s="2" t="s">
        <v>3744</v>
      </c>
      <c r="BT142" s="56">
        <v>44658</v>
      </c>
      <c r="BU142" s="2">
        <v>2</v>
      </c>
      <c r="BV142" s="2">
        <v>2</v>
      </c>
      <c r="BW142" s="2" t="s">
        <v>3785</v>
      </c>
      <c r="BY142" s="2" t="s">
        <v>3785</v>
      </c>
      <c r="CA142" s="2" t="s">
        <v>3798</v>
      </c>
      <c r="CB142" s="56">
        <v>44795</v>
      </c>
      <c r="CQ142" s="2" t="s">
        <v>8126</v>
      </c>
      <c r="CR142" s="2" t="s">
        <v>8134</v>
      </c>
    </row>
    <row r="143" spans="1:96">
      <c r="A143" s="2">
        <v>132</v>
      </c>
      <c r="B143" s="2" t="s">
        <v>7043</v>
      </c>
      <c r="C143" s="60" t="s">
        <v>7044</v>
      </c>
      <c r="D143" s="60" t="s">
        <v>8135</v>
      </c>
      <c r="E143" s="56">
        <v>44655</v>
      </c>
      <c r="F143" s="2" t="s">
        <v>3715</v>
      </c>
      <c r="G143" s="2" t="s">
        <v>3763</v>
      </c>
      <c r="H143" s="2" t="s">
        <v>3785</v>
      </c>
      <c r="J143" s="2" t="s">
        <v>8109</v>
      </c>
      <c r="K143" s="2" t="s">
        <v>4020</v>
      </c>
      <c r="M143" s="2" t="s">
        <v>1193</v>
      </c>
      <c r="N143" s="2" t="s">
        <v>698</v>
      </c>
      <c r="O143" s="2" t="s">
        <v>943</v>
      </c>
      <c r="P143" s="2" t="s">
        <v>927</v>
      </c>
      <c r="Q143" s="2" t="s">
        <v>361</v>
      </c>
      <c r="R143" s="2" t="s">
        <v>447</v>
      </c>
      <c r="S143" s="2" t="s">
        <v>3785</v>
      </c>
      <c r="T143" s="2" t="s">
        <v>3785</v>
      </c>
      <c r="U143" s="2" t="s">
        <v>3785</v>
      </c>
      <c r="V143" s="2" t="s">
        <v>3785</v>
      </c>
      <c r="W143" s="2" t="s">
        <v>3785</v>
      </c>
      <c r="X143" s="2" t="s">
        <v>3785</v>
      </c>
      <c r="Y143" s="2" t="s">
        <v>3785</v>
      </c>
      <c r="AA143" s="2" t="s">
        <v>3785</v>
      </c>
      <c r="AR143" s="2" t="s">
        <v>447</v>
      </c>
      <c r="AS143" s="2" t="s">
        <v>3785</v>
      </c>
      <c r="AT143" s="2" t="s">
        <v>447</v>
      </c>
      <c r="AU143" s="2" t="s">
        <v>3785</v>
      </c>
      <c r="AV143" s="2" t="s">
        <v>447</v>
      </c>
      <c r="AW143" s="2" t="s">
        <v>447</v>
      </c>
      <c r="AX143" s="2" t="s">
        <v>3785</v>
      </c>
      <c r="AY143" s="2" t="s">
        <v>3785</v>
      </c>
      <c r="AZ143" s="2" t="s">
        <v>447</v>
      </c>
      <c r="BA143" s="2" t="s">
        <v>8131</v>
      </c>
      <c r="BB143" s="2" t="s">
        <v>447</v>
      </c>
      <c r="BC143" s="2" t="s">
        <v>447</v>
      </c>
      <c r="BD143" s="2" t="s">
        <v>447</v>
      </c>
      <c r="BE143" s="2" t="s">
        <v>447</v>
      </c>
      <c r="BF143" s="2" t="s">
        <v>447</v>
      </c>
      <c r="BG143" s="2" t="s">
        <v>8132</v>
      </c>
      <c r="BI143" s="2" t="s">
        <v>3785</v>
      </c>
      <c r="BK143" s="287"/>
      <c r="BL143" s="56">
        <v>44655</v>
      </c>
      <c r="BM143" s="2" t="s">
        <v>447</v>
      </c>
      <c r="BN143" s="2" t="s">
        <v>8136</v>
      </c>
      <c r="BP143" s="2" t="s">
        <v>3785</v>
      </c>
      <c r="BR143" s="2" t="s">
        <v>3744</v>
      </c>
      <c r="BT143" s="56">
        <v>44657</v>
      </c>
      <c r="BU143" s="2">
        <v>1</v>
      </c>
      <c r="BV143" s="2">
        <v>2</v>
      </c>
      <c r="BW143" s="2" t="s">
        <v>3785</v>
      </c>
      <c r="BY143" s="2" t="s">
        <v>3785</v>
      </c>
      <c r="CA143" s="2" t="s">
        <v>3798</v>
      </c>
      <c r="CB143" s="56">
        <v>44720</v>
      </c>
      <c r="CQ143" s="2" t="s">
        <v>8126</v>
      </c>
      <c r="CR143" s="2" t="s">
        <v>8137</v>
      </c>
    </row>
    <row r="144" spans="1:96">
      <c r="A144" s="2">
        <v>133</v>
      </c>
      <c r="B144" s="2" t="s">
        <v>7043</v>
      </c>
      <c r="C144" s="60" t="s">
        <v>7044</v>
      </c>
      <c r="D144" s="60" t="s">
        <v>7625</v>
      </c>
      <c r="E144" s="56">
        <v>44657</v>
      </c>
      <c r="F144" s="2" t="s">
        <v>3715</v>
      </c>
      <c r="G144" s="2" t="s">
        <v>3763</v>
      </c>
      <c r="H144" s="2" t="s">
        <v>3785</v>
      </c>
      <c r="K144" s="2" t="s">
        <v>4020</v>
      </c>
      <c r="M144" s="2" t="s">
        <v>1193</v>
      </c>
      <c r="N144" s="2" t="s">
        <v>698</v>
      </c>
      <c r="O144" s="2" t="s">
        <v>1063</v>
      </c>
      <c r="P144" s="2" t="s">
        <v>1047</v>
      </c>
      <c r="Q144" s="2" t="s">
        <v>361</v>
      </c>
      <c r="R144" s="2" t="s">
        <v>447</v>
      </c>
      <c r="S144" s="2" t="s">
        <v>3785</v>
      </c>
      <c r="T144" s="2" t="s">
        <v>3785</v>
      </c>
      <c r="U144" s="2" t="s">
        <v>3785</v>
      </c>
      <c r="V144" s="2" t="s">
        <v>3785</v>
      </c>
      <c r="W144" s="2" t="s">
        <v>3785</v>
      </c>
      <c r="X144" s="2" t="s">
        <v>3785</v>
      </c>
      <c r="Y144" s="2" t="s">
        <v>3785</v>
      </c>
      <c r="AA144" s="2" t="s">
        <v>3785</v>
      </c>
      <c r="AR144" s="2" t="s">
        <v>447</v>
      </c>
      <c r="AS144" s="2" t="s">
        <v>447</v>
      </c>
      <c r="AT144" s="2" t="s">
        <v>3785</v>
      </c>
      <c r="AU144" s="2" t="s">
        <v>3785</v>
      </c>
      <c r="AV144" s="2" t="s">
        <v>3785</v>
      </c>
      <c r="AW144" s="2" t="s">
        <v>3785</v>
      </c>
      <c r="AX144" s="2" t="s">
        <v>3785</v>
      </c>
      <c r="AY144" s="2" t="s">
        <v>3785</v>
      </c>
      <c r="AZ144" s="2" t="s">
        <v>3785</v>
      </c>
      <c r="BB144" s="2" t="s">
        <v>447</v>
      </c>
      <c r="BC144" s="2" t="s">
        <v>447</v>
      </c>
      <c r="BD144" s="2" t="s">
        <v>447</v>
      </c>
      <c r="BE144" s="2" t="s">
        <v>447</v>
      </c>
      <c r="BF144" s="2" t="s">
        <v>3785</v>
      </c>
      <c r="BI144" s="2" t="s">
        <v>3785</v>
      </c>
      <c r="BK144" s="287"/>
      <c r="BL144" s="56">
        <v>44657</v>
      </c>
      <c r="BM144" s="2" t="s">
        <v>447</v>
      </c>
      <c r="BN144" s="2" t="s">
        <v>8138</v>
      </c>
      <c r="BP144" s="2" t="s">
        <v>3785</v>
      </c>
      <c r="BR144" s="2" t="s">
        <v>3744</v>
      </c>
      <c r="BT144" s="56">
        <v>44659</v>
      </c>
      <c r="BU144" s="2">
        <v>1</v>
      </c>
      <c r="BV144" s="2">
        <v>2</v>
      </c>
      <c r="BW144" s="2" t="s">
        <v>3785</v>
      </c>
      <c r="BY144" s="2" t="s">
        <v>3785</v>
      </c>
      <c r="CA144" s="2" t="s">
        <v>3798</v>
      </c>
      <c r="CB144" s="56">
        <v>44806</v>
      </c>
      <c r="CR144" s="2" t="s">
        <v>8139</v>
      </c>
    </row>
    <row r="145" spans="1:96">
      <c r="A145" s="2">
        <v>134</v>
      </c>
      <c r="B145" s="2" t="s">
        <v>7043</v>
      </c>
      <c r="C145" s="60" t="s">
        <v>7044</v>
      </c>
      <c r="D145" s="60" t="s">
        <v>8140</v>
      </c>
      <c r="E145" s="56">
        <v>44658</v>
      </c>
      <c r="F145" s="2" t="s">
        <v>3715</v>
      </c>
      <c r="G145" s="2" t="s">
        <v>3763</v>
      </c>
      <c r="H145" s="2" t="s">
        <v>3785</v>
      </c>
      <c r="K145" s="2" t="s">
        <v>4020</v>
      </c>
      <c r="M145" s="2" t="s">
        <v>1193</v>
      </c>
      <c r="N145" s="2" t="s">
        <v>698</v>
      </c>
      <c r="O145" s="2" t="s">
        <v>1949</v>
      </c>
      <c r="P145" s="2" t="s">
        <v>1228</v>
      </c>
      <c r="Q145" s="2" t="s">
        <v>361</v>
      </c>
      <c r="R145" s="2" t="s">
        <v>447</v>
      </c>
      <c r="S145" s="2" t="s">
        <v>3785</v>
      </c>
      <c r="T145" s="2" t="s">
        <v>3785</v>
      </c>
      <c r="U145" s="2" t="s">
        <v>3785</v>
      </c>
      <c r="V145" s="2" t="s">
        <v>3785</v>
      </c>
      <c r="W145" s="2" t="s">
        <v>3785</v>
      </c>
      <c r="X145" s="2" t="s">
        <v>3785</v>
      </c>
      <c r="Y145" s="2" t="s">
        <v>3785</v>
      </c>
      <c r="AA145" s="2" t="s">
        <v>3785</v>
      </c>
      <c r="AR145" s="2" t="s">
        <v>447</v>
      </c>
      <c r="AS145" s="2" t="s">
        <v>3785</v>
      </c>
      <c r="AT145" s="2" t="s">
        <v>447</v>
      </c>
      <c r="AU145" s="2" t="s">
        <v>447</v>
      </c>
      <c r="AV145" s="2" t="s">
        <v>3785</v>
      </c>
      <c r="AW145" s="2" t="s">
        <v>3785</v>
      </c>
      <c r="AX145" s="2" t="s">
        <v>447</v>
      </c>
      <c r="AY145" s="2" t="s">
        <v>447</v>
      </c>
      <c r="AZ145" s="2" t="s">
        <v>3785</v>
      </c>
      <c r="BB145" s="2" t="s">
        <v>447</v>
      </c>
      <c r="BC145" s="2" t="s">
        <v>447</v>
      </c>
      <c r="BD145" s="2" t="s">
        <v>447</v>
      </c>
      <c r="BE145" s="2" t="s">
        <v>447</v>
      </c>
      <c r="BF145" s="2" t="s">
        <v>3785</v>
      </c>
      <c r="BI145" s="2" t="s">
        <v>3785</v>
      </c>
      <c r="BK145" s="287"/>
      <c r="BL145" s="56">
        <v>44658</v>
      </c>
      <c r="BM145" s="2" t="s">
        <v>447</v>
      </c>
      <c r="BN145" s="2" t="s">
        <v>8141</v>
      </c>
      <c r="BP145" s="2" t="s">
        <v>3785</v>
      </c>
      <c r="BR145" s="2" t="s">
        <v>3744</v>
      </c>
      <c r="BT145" s="56">
        <v>44659</v>
      </c>
      <c r="BU145" s="2">
        <v>1</v>
      </c>
      <c r="BV145" s="2">
        <v>2</v>
      </c>
      <c r="BW145" s="2" t="s">
        <v>3785</v>
      </c>
      <c r="BY145" s="2" t="s">
        <v>3785</v>
      </c>
      <c r="CA145" s="2" t="s">
        <v>3798</v>
      </c>
      <c r="CB145" s="56">
        <v>44818</v>
      </c>
      <c r="CR145" s="2" t="s">
        <v>8142</v>
      </c>
    </row>
    <row r="146" spans="1:96">
      <c r="A146" s="2">
        <v>135</v>
      </c>
      <c r="B146" s="2" t="s">
        <v>7043</v>
      </c>
      <c r="C146" s="60" t="s">
        <v>7044</v>
      </c>
      <c r="D146" s="60" t="s">
        <v>7507</v>
      </c>
      <c r="E146" s="56">
        <v>44658</v>
      </c>
      <c r="F146" s="2" t="s">
        <v>3715</v>
      </c>
      <c r="G146" s="2" t="s">
        <v>3763</v>
      </c>
      <c r="H146" s="2" t="s">
        <v>3785</v>
      </c>
      <c r="K146" s="2" t="s">
        <v>4020</v>
      </c>
      <c r="M146" s="2" t="s">
        <v>1193</v>
      </c>
      <c r="N146" s="2" t="s">
        <v>698</v>
      </c>
      <c r="O146" s="2" t="s">
        <v>943</v>
      </c>
      <c r="P146" s="2" t="s">
        <v>927</v>
      </c>
      <c r="Q146" s="2" t="s">
        <v>361</v>
      </c>
      <c r="R146" s="2" t="s">
        <v>447</v>
      </c>
      <c r="S146" s="2" t="s">
        <v>3785</v>
      </c>
      <c r="T146" s="2" t="s">
        <v>3785</v>
      </c>
      <c r="U146" s="2" t="s">
        <v>3785</v>
      </c>
      <c r="V146" s="2" t="s">
        <v>3785</v>
      </c>
      <c r="W146" s="2" t="s">
        <v>3785</v>
      </c>
      <c r="X146" s="2" t="s">
        <v>3785</v>
      </c>
      <c r="Y146" s="2" t="s">
        <v>3785</v>
      </c>
      <c r="AA146" s="2" t="s">
        <v>3785</v>
      </c>
      <c r="AR146" s="2" t="s">
        <v>447</v>
      </c>
      <c r="AS146" s="2" t="s">
        <v>3785</v>
      </c>
      <c r="AT146" s="2" t="s">
        <v>447</v>
      </c>
      <c r="AU146" s="2" t="s">
        <v>3785</v>
      </c>
      <c r="AV146" s="2" t="s">
        <v>3785</v>
      </c>
      <c r="AW146" s="2" t="s">
        <v>3785</v>
      </c>
      <c r="AX146" s="2" t="s">
        <v>3785</v>
      </c>
      <c r="AY146" s="2" t="s">
        <v>3785</v>
      </c>
      <c r="AZ146" s="2" t="s">
        <v>3785</v>
      </c>
      <c r="BB146" s="2" t="s">
        <v>447</v>
      </c>
      <c r="BC146" s="2" t="s">
        <v>447</v>
      </c>
      <c r="BD146" s="2" t="s">
        <v>447</v>
      </c>
      <c r="BE146" s="2" t="s">
        <v>447</v>
      </c>
      <c r="BF146" s="2" t="s">
        <v>447</v>
      </c>
      <c r="BG146" s="2" t="s">
        <v>8074</v>
      </c>
      <c r="BI146" s="2" t="s">
        <v>3785</v>
      </c>
      <c r="BK146" s="287"/>
      <c r="BL146" s="56">
        <v>44658</v>
      </c>
      <c r="BM146" s="2" t="s">
        <v>447</v>
      </c>
      <c r="BN146" s="2" t="s">
        <v>8143</v>
      </c>
      <c r="BP146" s="2" t="s">
        <v>3785</v>
      </c>
      <c r="BR146" s="2" t="s">
        <v>3744</v>
      </c>
      <c r="BT146" s="56">
        <v>44659</v>
      </c>
      <c r="BU146" s="2">
        <v>1</v>
      </c>
      <c r="BV146" s="2">
        <v>1</v>
      </c>
      <c r="BW146" s="2" t="s">
        <v>3785</v>
      </c>
      <c r="BY146" s="2" t="s">
        <v>3785</v>
      </c>
      <c r="CA146" s="2" t="s">
        <v>3798</v>
      </c>
      <c r="CB146" s="56">
        <v>44811</v>
      </c>
      <c r="CR146" s="2" t="s">
        <v>8144</v>
      </c>
    </row>
    <row r="147" spans="1:96">
      <c r="A147" s="2">
        <v>136</v>
      </c>
      <c r="B147" s="2" t="s">
        <v>7043</v>
      </c>
      <c r="C147" s="60" t="s">
        <v>7044</v>
      </c>
      <c r="D147" s="60" t="s">
        <v>8145</v>
      </c>
      <c r="E147" s="56">
        <v>44658</v>
      </c>
      <c r="F147" s="2" t="s">
        <v>3715</v>
      </c>
      <c r="G147" s="2" t="s">
        <v>3763</v>
      </c>
      <c r="H147" s="2" t="s">
        <v>3785</v>
      </c>
      <c r="K147" s="2" t="s">
        <v>4005</v>
      </c>
      <c r="L147" s="2" t="s">
        <v>3823</v>
      </c>
      <c r="M147" s="2" t="s">
        <v>1193</v>
      </c>
      <c r="N147" s="2" t="s">
        <v>698</v>
      </c>
      <c r="O147" s="2" t="s">
        <v>943</v>
      </c>
      <c r="P147" s="2" t="s">
        <v>927</v>
      </c>
      <c r="Q147" s="2" t="s">
        <v>3785</v>
      </c>
      <c r="R147" s="2" t="s">
        <v>447</v>
      </c>
      <c r="S147" s="2" t="s">
        <v>3785</v>
      </c>
      <c r="T147" s="2" t="s">
        <v>3785</v>
      </c>
      <c r="U147" s="2" t="s">
        <v>3785</v>
      </c>
      <c r="V147" s="2" t="s">
        <v>3785</v>
      </c>
      <c r="W147" s="2" t="s">
        <v>3785</v>
      </c>
      <c r="X147" s="2" t="s">
        <v>3785</v>
      </c>
      <c r="Y147" s="2" t="s">
        <v>3785</v>
      </c>
      <c r="AA147" s="2" t="s">
        <v>3785</v>
      </c>
      <c r="AR147" s="2" t="s">
        <v>447</v>
      </c>
      <c r="AS147" s="2" t="s">
        <v>447</v>
      </c>
      <c r="AT147" s="2" t="s">
        <v>3785</v>
      </c>
      <c r="AU147" s="2" t="s">
        <v>3785</v>
      </c>
      <c r="AV147" s="2" t="s">
        <v>3785</v>
      </c>
      <c r="AW147" s="2" t="s">
        <v>3785</v>
      </c>
      <c r="AX147" s="2" t="s">
        <v>3785</v>
      </c>
      <c r="AY147" s="2" t="s">
        <v>3785</v>
      </c>
      <c r="AZ147" s="2" t="s">
        <v>3785</v>
      </c>
      <c r="BB147" s="2" t="s">
        <v>447</v>
      </c>
      <c r="BC147" s="2" t="s">
        <v>447</v>
      </c>
      <c r="BD147" s="2" t="s">
        <v>447</v>
      </c>
      <c r="BE147" s="2" t="s">
        <v>447</v>
      </c>
      <c r="BF147" s="2" t="s">
        <v>447</v>
      </c>
      <c r="BG147" s="2" t="s">
        <v>8146</v>
      </c>
      <c r="BI147" s="2" t="s">
        <v>3785</v>
      </c>
      <c r="BK147" s="287"/>
      <c r="BL147" s="56">
        <v>44658</v>
      </c>
      <c r="BM147" s="2" t="s">
        <v>447</v>
      </c>
      <c r="BN147" s="2" t="s">
        <v>8147</v>
      </c>
      <c r="BP147" s="2" t="s">
        <v>447</v>
      </c>
      <c r="BR147" s="2" t="s">
        <v>3744</v>
      </c>
      <c r="BT147" s="56">
        <v>44662</v>
      </c>
      <c r="BU147" s="2">
        <v>1</v>
      </c>
      <c r="BV147" s="2">
        <v>1</v>
      </c>
      <c r="BW147" s="2" t="s">
        <v>3785</v>
      </c>
      <c r="BY147" s="2" t="s">
        <v>3785</v>
      </c>
      <c r="CA147" s="2" t="s">
        <v>3798</v>
      </c>
      <c r="CB147" s="56">
        <v>44670</v>
      </c>
      <c r="CR147" s="2" t="s">
        <v>8148</v>
      </c>
    </row>
    <row r="148" spans="1:96">
      <c r="A148" s="2">
        <v>137</v>
      </c>
      <c r="B148" s="2" t="s">
        <v>7043</v>
      </c>
      <c r="C148" s="60" t="s">
        <v>7044</v>
      </c>
      <c r="D148" s="60" t="s">
        <v>8149</v>
      </c>
      <c r="E148" s="56">
        <v>44662</v>
      </c>
      <c r="F148" s="2" t="s">
        <v>3715</v>
      </c>
      <c r="G148" s="2" t="s">
        <v>3763</v>
      </c>
      <c r="H148" s="2" t="s">
        <v>3785</v>
      </c>
      <c r="K148" s="2" t="s">
        <v>4020</v>
      </c>
      <c r="M148" s="2" t="s">
        <v>1193</v>
      </c>
      <c r="N148" s="2" t="s">
        <v>698</v>
      </c>
      <c r="O148" s="2" t="s">
        <v>943</v>
      </c>
      <c r="P148" s="2" t="s">
        <v>927</v>
      </c>
      <c r="Q148" s="2" t="s">
        <v>3785</v>
      </c>
      <c r="R148" s="2" t="s">
        <v>447</v>
      </c>
      <c r="S148" s="2" t="s">
        <v>3785</v>
      </c>
      <c r="T148" s="2" t="s">
        <v>3785</v>
      </c>
      <c r="U148" s="2" t="s">
        <v>3785</v>
      </c>
      <c r="V148" s="2" t="s">
        <v>3785</v>
      </c>
      <c r="W148" s="2" t="s">
        <v>3785</v>
      </c>
      <c r="X148" s="2" t="s">
        <v>3785</v>
      </c>
      <c r="Y148" s="2" t="s">
        <v>3785</v>
      </c>
      <c r="AA148" s="2" t="s">
        <v>3785</v>
      </c>
      <c r="AR148" s="2" t="s">
        <v>447</v>
      </c>
      <c r="AS148" s="2" t="s">
        <v>3785</v>
      </c>
      <c r="AT148" s="2" t="s">
        <v>447</v>
      </c>
      <c r="AU148" s="2" t="s">
        <v>3785</v>
      </c>
      <c r="AV148" s="2" t="s">
        <v>3785</v>
      </c>
      <c r="AW148" s="2" t="s">
        <v>3785</v>
      </c>
      <c r="AX148" s="2" t="s">
        <v>3785</v>
      </c>
      <c r="AY148" s="2" t="s">
        <v>3785</v>
      </c>
      <c r="AZ148" s="2" t="s">
        <v>447</v>
      </c>
      <c r="BA148" s="2" t="s">
        <v>8150</v>
      </c>
      <c r="BB148" s="2" t="s">
        <v>447</v>
      </c>
      <c r="BC148" s="2" t="s">
        <v>447</v>
      </c>
      <c r="BD148" s="2" t="s">
        <v>447</v>
      </c>
      <c r="BE148" s="2" t="s">
        <v>447</v>
      </c>
      <c r="BF148" s="2" t="s">
        <v>3785</v>
      </c>
      <c r="BI148" s="2" t="s">
        <v>3785</v>
      </c>
      <c r="BK148" s="287"/>
      <c r="BL148" s="56">
        <v>44662</v>
      </c>
      <c r="BM148" s="2" t="s">
        <v>447</v>
      </c>
      <c r="BN148" s="2" t="s">
        <v>8151</v>
      </c>
      <c r="BP148" s="2" t="s">
        <v>3785</v>
      </c>
      <c r="BR148" s="2" t="s">
        <v>3744</v>
      </c>
      <c r="BT148" s="56">
        <v>44663</v>
      </c>
      <c r="BU148" s="2">
        <v>1</v>
      </c>
      <c r="BV148" s="2">
        <v>5</v>
      </c>
      <c r="BW148" s="2" t="s">
        <v>3785</v>
      </c>
      <c r="BY148" s="2" t="s">
        <v>3785</v>
      </c>
      <c r="CA148" s="2" t="s">
        <v>3798</v>
      </c>
      <c r="CB148" s="56">
        <v>44743</v>
      </c>
      <c r="CR148" s="2" t="s">
        <v>8152</v>
      </c>
    </row>
    <row r="149" spans="1:96">
      <c r="A149" s="2">
        <v>138</v>
      </c>
      <c r="B149" s="2" t="s">
        <v>7043</v>
      </c>
      <c r="C149" s="60" t="s">
        <v>7044</v>
      </c>
      <c r="D149" s="60" t="s">
        <v>7257</v>
      </c>
      <c r="E149" s="56">
        <v>44659</v>
      </c>
      <c r="F149" s="2" t="s">
        <v>3715</v>
      </c>
      <c r="G149" s="2" t="s">
        <v>3763</v>
      </c>
      <c r="H149" s="2" t="s">
        <v>3785</v>
      </c>
      <c r="K149" s="2" t="s">
        <v>3926</v>
      </c>
      <c r="L149" s="2" t="s">
        <v>3769</v>
      </c>
      <c r="M149" s="2" t="s">
        <v>1193</v>
      </c>
      <c r="N149" s="2" t="s">
        <v>698</v>
      </c>
      <c r="O149" s="2" t="s">
        <v>943</v>
      </c>
      <c r="P149" s="2" t="s">
        <v>927</v>
      </c>
      <c r="Q149" s="2" t="s">
        <v>3785</v>
      </c>
      <c r="R149" s="2" t="s">
        <v>447</v>
      </c>
      <c r="S149" s="2" t="s">
        <v>3785</v>
      </c>
      <c r="T149" s="2" t="s">
        <v>3785</v>
      </c>
      <c r="U149" s="2" t="s">
        <v>3785</v>
      </c>
      <c r="V149" s="2" t="s">
        <v>3785</v>
      </c>
      <c r="W149" s="2" t="s">
        <v>3785</v>
      </c>
      <c r="X149" s="2" t="s">
        <v>3785</v>
      </c>
      <c r="Y149" s="2" t="s">
        <v>3785</v>
      </c>
      <c r="AA149" s="2" t="s">
        <v>3785</v>
      </c>
      <c r="AR149" s="2" t="s">
        <v>447</v>
      </c>
      <c r="AS149" s="2" t="s">
        <v>3785</v>
      </c>
      <c r="AT149" s="2" t="s">
        <v>447</v>
      </c>
      <c r="AU149" s="2" t="s">
        <v>3785</v>
      </c>
      <c r="AV149" s="2" t="s">
        <v>3785</v>
      </c>
      <c r="AW149" s="2" t="s">
        <v>3785</v>
      </c>
      <c r="AX149" s="2" t="s">
        <v>3785</v>
      </c>
      <c r="AY149" s="2" t="s">
        <v>3785</v>
      </c>
      <c r="AZ149" s="2" t="s">
        <v>3785</v>
      </c>
      <c r="BB149" s="2" t="s">
        <v>447</v>
      </c>
      <c r="BC149" s="2" t="s">
        <v>447</v>
      </c>
      <c r="BD149" s="2" t="s">
        <v>447</v>
      </c>
      <c r="BE149" s="2" t="s">
        <v>447</v>
      </c>
      <c r="BF149" s="2" t="s">
        <v>447</v>
      </c>
      <c r="BG149" s="2" t="s">
        <v>8074</v>
      </c>
      <c r="BI149" s="2" t="s">
        <v>3785</v>
      </c>
      <c r="BK149" s="287"/>
      <c r="BL149" s="56">
        <v>44659</v>
      </c>
      <c r="BM149" s="2" t="s">
        <v>447</v>
      </c>
      <c r="BN149" s="2" t="s">
        <v>8153</v>
      </c>
      <c r="BP149" s="2" t="s">
        <v>3785</v>
      </c>
      <c r="BR149" s="2" t="s">
        <v>3744</v>
      </c>
      <c r="BT149" s="56">
        <v>44663</v>
      </c>
      <c r="BU149" s="2">
        <v>1</v>
      </c>
      <c r="BV149" s="2">
        <v>1</v>
      </c>
      <c r="BW149" s="2" t="s">
        <v>447</v>
      </c>
      <c r="BX149" s="56">
        <v>44809</v>
      </c>
      <c r="BY149" s="2" t="s">
        <v>3785</v>
      </c>
      <c r="CA149" s="2" t="s">
        <v>3798</v>
      </c>
      <c r="CB149" s="56">
        <v>44833</v>
      </c>
      <c r="CR149" s="2" t="s">
        <v>8154</v>
      </c>
    </row>
    <row r="150" spans="1:96">
      <c r="A150" s="2">
        <v>139</v>
      </c>
      <c r="B150" s="2" t="s">
        <v>7043</v>
      </c>
      <c r="C150" s="60" t="s">
        <v>7044</v>
      </c>
      <c r="D150" s="60" t="s">
        <v>7605</v>
      </c>
      <c r="E150" s="56">
        <v>44663</v>
      </c>
      <c r="F150" s="2" t="s">
        <v>3715</v>
      </c>
      <c r="G150" s="2" t="s">
        <v>3763</v>
      </c>
      <c r="H150" s="2" t="s">
        <v>447</v>
      </c>
      <c r="K150" s="2" t="s">
        <v>4000</v>
      </c>
      <c r="L150" s="2" t="s">
        <v>3858</v>
      </c>
      <c r="M150" s="2" t="s">
        <v>1193</v>
      </c>
      <c r="N150" s="2" t="s">
        <v>698</v>
      </c>
      <c r="O150" s="2" t="s">
        <v>943</v>
      </c>
      <c r="P150" s="2" t="s">
        <v>927</v>
      </c>
      <c r="Q150" s="2" t="s">
        <v>361</v>
      </c>
      <c r="R150" s="2" t="s">
        <v>447</v>
      </c>
      <c r="S150" s="2" t="s">
        <v>3785</v>
      </c>
      <c r="T150" s="2" t="s">
        <v>3785</v>
      </c>
      <c r="U150" s="2" t="s">
        <v>3785</v>
      </c>
      <c r="V150" s="2" t="s">
        <v>3785</v>
      </c>
      <c r="W150" s="2" t="s">
        <v>3785</v>
      </c>
      <c r="X150" s="2" t="s">
        <v>3785</v>
      </c>
      <c r="Y150" s="2" t="s">
        <v>3785</v>
      </c>
      <c r="AA150" s="2" t="s">
        <v>3785</v>
      </c>
      <c r="AR150" s="2" t="s">
        <v>447</v>
      </c>
      <c r="AS150" s="2" t="s">
        <v>3785</v>
      </c>
      <c r="AT150" s="2" t="s">
        <v>447</v>
      </c>
      <c r="AU150" s="2" t="s">
        <v>3785</v>
      </c>
      <c r="AV150" s="2" t="s">
        <v>3785</v>
      </c>
      <c r="AW150" s="2" t="s">
        <v>3785</v>
      </c>
      <c r="AX150" s="2" t="s">
        <v>3785</v>
      </c>
      <c r="AY150" s="2" t="s">
        <v>3785</v>
      </c>
      <c r="AZ150" s="2" t="s">
        <v>3785</v>
      </c>
      <c r="BB150" s="2" t="s">
        <v>447</v>
      </c>
      <c r="BC150" s="2" t="s">
        <v>447</v>
      </c>
      <c r="BD150" s="2" t="s">
        <v>447</v>
      </c>
      <c r="BE150" s="2" t="s">
        <v>447</v>
      </c>
      <c r="BF150" s="2" t="s">
        <v>447</v>
      </c>
      <c r="BG150" s="2" t="s">
        <v>8155</v>
      </c>
      <c r="BI150" s="2" t="s">
        <v>3785</v>
      </c>
      <c r="BK150" s="287"/>
      <c r="BL150" s="56">
        <v>44663</v>
      </c>
      <c r="BM150" s="2" t="s">
        <v>447</v>
      </c>
      <c r="BN150" s="2" t="s">
        <v>8156</v>
      </c>
      <c r="BP150" s="2" t="s">
        <v>3785</v>
      </c>
      <c r="BR150" s="2" t="s">
        <v>3744</v>
      </c>
      <c r="BT150" s="56">
        <v>44664</v>
      </c>
      <c r="BU150" s="2">
        <v>1</v>
      </c>
      <c r="BV150" s="2">
        <v>1</v>
      </c>
      <c r="BW150" s="2" t="s">
        <v>3785</v>
      </c>
      <c r="BY150" s="2" t="s">
        <v>3785</v>
      </c>
      <c r="CA150" s="2" t="s">
        <v>3798</v>
      </c>
      <c r="CB150" s="56">
        <v>44834</v>
      </c>
      <c r="CQ150" s="2" t="s">
        <v>8157</v>
      </c>
      <c r="CR150" s="2" t="s">
        <v>8158</v>
      </c>
    </row>
    <row r="151" spans="1:96">
      <c r="A151" s="2">
        <v>140</v>
      </c>
      <c r="B151" s="2" t="s">
        <v>7043</v>
      </c>
      <c r="C151" s="60" t="s">
        <v>7044</v>
      </c>
      <c r="D151" s="60" t="s">
        <v>7246</v>
      </c>
      <c r="E151" s="56">
        <v>44664</v>
      </c>
      <c r="F151" s="2" t="s">
        <v>3715</v>
      </c>
      <c r="G151" s="2" t="s">
        <v>3763</v>
      </c>
      <c r="H151" s="2" t="s">
        <v>447</v>
      </c>
      <c r="I151" s="2" t="s">
        <v>3715</v>
      </c>
      <c r="K151" s="2" t="s">
        <v>4020</v>
      </c>
      <c r="M151" s="2" t="s">
        <v>1193</v>
      </c>
      <c r="N151" s="2" t="s">
        <v>698</v>
      </c>
      <c r="O151" s="2" t="s">
        <v>2070</v>
      </c>
      <c r="P151" s="2" t="s">
        <v>1438</v>
      </c>
      <c r="Q151" s="2" t="s">
        <v>3785</v>
      </c>
      <c r="R151" s="2" t="s">
        <v>447</v>
      </c>
      <c r="S151" s="2" t="s">
        <v>3785</v>
      </c>
      <c r="T151" s="2" t="s">
        <v>3785</v>
      </c>
      <c r="U151" s="2" t="s">
        <v>3785</v>
      </c>
      <c r="V151" s="2" t="s">
        <v>3785</v>
      </c>
      <c r="W151" s="2" t="s">
        <v>3785</v>
      </c>
      <c r="X151" s="2" t="s">
        <v>3785</v>
      </c>
      <c r="Y151" s="2" t="s">
        <v>3785</v>
      </c>
      <c r="AA151" s="2" t="s">
        <v>3785</v>
      </c>
      <c r="AR151" s="2" t="s">
        <v>447</v>
      </c>
      <c r="AS151" s="2" t="s">
        <v>3785</v>
      </c>
      <c r="AT151" s="2" t="s">
        <v>447</v>
      </c>
      <c r="AU151" s="2" t="s">
        <v>447</v>
      </c>
      <c r="AV151" s="2" t="s">
        <v>3785</v>
      </c>
      <c r="AW151" s="2" t="s">
        <v>3785</v>
      </c>
      <c r="AX151" s="2" t="s">
        <v>3785</v>
      </c>
      <c r="AY151" s="2" t="s">
        <v>3785</v>
      </c>
      <c r="AZ151" s="2" t="s">
        <v>3785</v>
      </c>
      <c r="BB151" s="2" t="s">
        <v>447</v>
      </c>
      <c r="BC151" s="2" t="s">
        <v>447</v>
      </c>
      <c r="BD151" s="2" t="s">
        <v>447</v>
      </c>
      <c r="BE151" s="2" t="s">
        <v>447</v>
      </c>
      <c r="BF151" s="2" t="s">
        <v>447</v>
      </c>
      <c r="BG151" s="2" t="s">
        <v>8074</v>
      </c>
      <c r="BI151" s="2" t="s">
        <v>3785</v>
      </c>
      <c r="BK151" s="287"/>
      <c r="BL151" s="56">
        <v>44664</v>
      </c>
      <c r="BM151" s="2" t="s">
        <v>447</v>
      </c>
      <c r="BN151" s="2" t="s">
        <v>8159</v>
      </c>
      <c r="BP151" s="2" t="s">
        <v>3785</v>
      </c>
      <c r="BR151" s="2" t="s">
        <v>3744</v>
      </c>
      <c r="BT151" s="56">
        <v>44669</v>
      </c>
      <c r="BU151" s="2">
        <v>1</v>
      </c>
      <c r="BV151" s="2">
        <v>1</v>
      </c>
      <c r="BW151" s="2" t="s">
        <v>447</v>
      </c>
      <c r="BX151" s="56">
        <v>44774</v>
      </c>
      <c r="BY151" s="2" t="s">
        <v>3785</v>
      </c>
      <c r="CA151" s="2" t="s">
        <v>3798</v>
      </c>
      <c r="CB151" s="56">
        <v>44813</v>
      </c>
      <c r="CQ151" s="2" t="s">
        <v>8157</v>
      </c>
      <c r="CR151" s="2" t="s">
        <v>8160</v>
      </c>
    </row>
    <row r="152" spans="1:96">
      <c r="A152" s="2">
        <v>141</v>
      </c>
      <c r="B152" s="2" t="s">
        <v>7043</v>
      </c>
      <c r="C152" s="60" t="s">
        <v>7044</v>
      </c>
      <c r="D152" s="60" t="s">
        <v>7717</v>
      </c>
      <c r="E152" s="56">
        <v>44669</v>
      </c>
      <c r="F152" s="2" t="s">
        <v>3715</v>
      </c>
      <c r="G152" s="2" t="s">
        <v>3763</v>
      </c>
      <c r="H152" s="2" t="s">
        <v>3785</v>
      </c>
      <c r="K152" s="2" t="s">
        <v>4020</v>
      </c>
      <c r="M152" s="2" t="s">
        <v>1193</v>
      </c>
      <c r="N152" s="2" t="s">
        <v>698</v>
      </c>
      <c r="O152" s="2" t="s">
        <v>943</v>
      </c>
      <c r="P152" s="2" t="s">
        <v>927</v>
      </c>
      <c r="Q152" s="2" t="s">
        <v>3785</v>
      </c>
      <c r="R152" s="2" t="s">
        <v>447</v>
      </c>
      <c r="S152" s="2" t="s">
        <v>3785</v>
      </c>
      <c r="T152" s="2" t="s">
        <v>3785</v>
      </c>
      <c r="U152" s="2" t="s">
        <v>447</v>
      </c>
      <c r="V152" s="2" t="s">
        <v>3785</v>
      </c>
      <c r="W152" s="2" t="s">
        <v>3785</v>
      </c>
      <c r="X152" s="2" t="s">
        <v>3785</v>
      </c>
      <c r="Y152" s="2" t="s">
        <v>3785</v>
      </c>
      <c r="AA152" s="2" t="s">
        <v>3785</v>
      </c>
      <c r="AR152" s="2" t="s">
        <v>447</v>
      </c>
      <c r="AS152" s="2" t="s">
        <v>3785</v>
      </c>
      <c r="AT152" s="2" t="s">
        <v>447</v>
      </c>
      <c r="AU152" s="2" t="s">
        <v>447</v>
      </c>
      <c r="AV152" s="2" t="s">
        <v>3785</v>
      </c>
      <c r="AW152" s="2" t="s">
        <v>3785</v>
      </c>
      <c r="AX152" s="2" t="s">
        <v>3785</v>
      </c>
      <c r="AY152" s="2" t="s">
        <v>447</v>
      </c>
      <c r="AZ152" s="2" t="s">
        <v>3785</v>
      </c>
      <c r="BB152" s="2" t="s">
        <v>447</v>
      </c>
      <c r="BC152" s="2" t="s">
        <v>447</v>
      </c>
      <c r="BD152" s="2" t="s">
        <v>447</v>
      </c>
      <c r="BE152" s="2" t="s">
        <v>447</v>
      </c>
      <c r="BF152" s="2" t="s">
        <v>3785</v>
      </c>
      <c r="BI152" s="2" t="s">
        <v>3785</v>
      </c>
      <c r="BK152" s="287"/>
      <c r="BL152" s="56">
        <v>44669</v>
      </c>
      <c r="BM152" s="2" t="s">
        <v>447</v>
      </c>
      <c r="BN152" s="2" t="s">
        <v>8161</v>
      </c>
      <c r="BP152" s="2" t="s">
        <v>447</v>
      </c>
      <c r="BQ152" s="2" t="s">
        <v>447</v>
      </c>
      <c r="BR152" s="2" t="s">
        <v>3744</v>
      </c>
      <c r="BT152" s="56">
        <v>44711</v>
      </c>
      <c r="BU152" s="2">
        <v>1</v>
      </c>
      <c r="BV152" s="2">
        <v>1</v>
      </c>
      <c r="BW152" s="2" t="s">
        <v>3785</v>
      </c>
      <c r="BY152" s="2" t="s">
        <v>3785</v>
      </c>
      <c r="CA152" s="2" t="s">
        <v>3798</v>
      </c>
      <c r="CB152" s="56">
        <v>44826</v>
      </c>
      <c r="CR152" s="2" t="s">
        <v>8162</v>
      </c>
    </row>
    <row r="153" spans="1:96">
      <c r="A153" s="2">
        <v>142</v>
      </c>
      <c r="B153" s="2" t="s">
        <v>7043</v>
      </c>
      <c r="C153" s="60" t="s">
        <v>7044</v>
      </c>
      <c r="D153" s="60" t="s">
        <v>8163</v>
      </c>
      <c r="E153" s="56">
        <v>44662</v>
      </c>
      <c r="F153" s="2" t="s">
        <v>3715</v>
      </c>
      <c r="G153" s="2" t="s">
        <v>3763</v>
      </c>
      <c r="H153" s="2" t="s">
        <v>447</v>
      </c>
      <c r="I153" s="2" t="s">
        <v>3715</v>
      </c>
      <c r="K153" s="2" t="s">
        <v>4020</v>
      </c>
      <c r="M153" s="2" t="s">
        <v>1193</v>
      </c>
      <c r="N153" s="2" t="s">
        <v>698</v>
      </c>
      <c r="O153" s="2" t="s">
        <v>943</v>
      </c>
      <c r="P153" s="2" t="s">
        <v>927</v>
      </c>
      <c r="Q153" s="2" t="s">
        <v>3785</v>
      </c>
      <c r="R153" s="2" t="s">
        <v>447</v>
      </c>
      <c r="S153" s="2" t="s">
        <v>3785</v>
      </c>
      <c r="T153" s="2" t="s">
        <v>3785</v>
      </c>
      <c r="U153" s="2" t="s">
        <v>3785</v>
      </c>
      <c r="V153" s="2" t="s">
        <v>3785</v>
      </c>
      <c r="W153" s="2" t="s">
        <v>3785</v>
      </c>
      <c r="X153" s="2" t="s">
        <v>3785</v>
      </c>
      <c r="Y153" s="2" t="s">
        <v>3785</v>
      </c>
      <c r="AA153" s="2" t="s">
        <v>3785</v>
      </c>
      <c r="AR153" s="2" t="s">
        <v>447</v>
      </c>
      <c r="AS153" s="2" t="s">
        <v>447</v>
      </c>
      <c r="AT153" s="2" t="s">
        <v>3785</v>
      </c>
      <c r="AU153" s="2" t="s">
        <v>447</v>
      </c>
      <c r="AV153" s="2" t="s">
        <v>3785</v>
      </c>
      <c r="AW153" s="2" t="s">
        <v>3785</v>
      </c>
      <c r="AX153" s="2" t="s">
        <v>3785</v>
      </c>
      <c r="AY153" s="2" t="s">
        <v>3785</v>
      </c>
      <c r="AZ153" s="2" t="s">
        <v>3785</v>
      </c>
      <c r="BB153" s="2" t="s">
        <v>447</v>
      </c>
      <c r="BC153" s="2" t="s">
        <v>447</v>
      </c>
      <c r="BD153" s="2" t="s">
        <v>447</v>
      </c>
      <c r="BE153" s="2" t="s">
        <v>447</v>
      </c>
      <c r="BF153" s="2" t="s">
        <v>447</v>
      </c>
      <c r="BG153" s="2" t="s">
        <v>8155</v>
      </c>
      <c r="BI153" s="2" t="s">
        <v>3785</v>
      </c>
      <c r="BK153" s="287"/>
      <c r="BL153" s="56">
        <v>44662</v>
      </c>
      <c r="BM153" s="2" t="s">
        <v>447</v>
      </c>
      <c r="BN153" s="2" t="s">
        <v>8164</v>
      </c>
      <c r="BP153" s="2" t="s">
        <v>3785</v>
      </c>
      <c r="BR153" s="2" t="s">
        <v>3744</v>
      </c>
      <c r="BT153" s="56">
        <v>44669</v>
      </c>
      <c r="BU153" s="2">
        <v>1</v>
      </c>
      <c r="BV153" s="2">
        <v>1</v>
      </c>
      <c r="BW153" s="2" t="s">
        <v>3785</v>
      </c>
      <c r="BY153" s="2" t="s">
        <v>3785</v>
      </c>
      <c r="CA153" s="2" t="s">
        <v>3798</v>
      </c>
      <c r="CB153" s="56">
        <v>44789</v>
      </c>
      <c r="CQ153" s="2" t="s">
        <v>8157</v>
      </c>
      <c r="CR153" s="2" t="s">
        <v>8165</v>
      </c>
    </row>
    <row r="154" spans="1:96">
      <c r="A154" s="2">
        <v>143</v>
      </c>
      <c r="B154" s="2" t="s">
        <v>7043</v>
      </c>
      <c r="C154" s="60" t="s">
        <v>7044</v>
      </c>
      <c r="D154" s="60" t="s">
        <v>8166</v>
      </c>
      <c r="E154" s="56">
        <v>44663</v>
      </c>
      <c r="F154" s="2" t="s">
        <v>3715</v>
      </c>
      <c r="G154" s="2" t="s">
        <v>3763</v>
      </c>
      <c r="H154" s="2" t="s">
        <v>3785</v>
      </c>
      <c r="K154" s="2" t="s">
        <v>4020</v>
      </c>
      <c r="M154" s="2" t="s">
        <v>1193</v>
      </c>
      <c r="N154" s="2" t="s">
        <v>698</v>
      </c>
      <c r="O154" s="2" t="s">
        <v>943</v>
      </c>
      <c r="P154" s="2" t="s">
        <v>927</v>
      </c>
      <c r="Q154" s="2" t="s">
        <v>3785</v>
      </c>
      <c r="R154" s="2" t="s">
        <v>447</v>
      </c>
      <c r="S154" s="2" t="s">
        <v>3785</v>
      </c>
      <c r="T154" s="2" t="s">
        <v>3785</v>
      </c>
      <c r="U154" s="2" t="s">
        <v>3785</v>
      </c>
      <c r="V154" s="2" t="s">
        <v>3785</v>
      </c>
      <c r="W154" s="2" t="s">
        <v>3785</v>
      </c>
      <c r="X154" s="2" t="s">
        <v>3785</v>
      </c>
      <c r="Y154" s="2" t="s">
        <v>3785</v>
      </c>
      <c r="AA154" s="2" t="s">
        <v>447</v>
      </c>
      <c r="AB154" s="2" t="s">
        <v>3785</v>
      </c>
      <c r="AC154" s="2" t="s">
        <v>3785</v>
      </c>
      <c r="AD154" s="2" t="s">
        <v>3785</v>
      </c>
      <c r="AE154" s="2" t="s">
        <v>3785</v>
      </c>
      <c r="AF154" s="2" t="s">
        <v>3785</v>
      </c>
      <c r="AG154" s="2" t="s">
        <v>3785</v>
      </c>
      <c r="AH154" s="2" t="s">
        <v>3785</v>
      </c>
      <c r="AI154" s="2" t="s">
        <v>3785</v>
      </c>
      <c r="AJ154" s="2" t="s">
        <v>3785</v>
      </c>
      <c r="AK154" s="2" t="s">
        <v>447</v>
      </c>
      <c r="AL154" s="2" t="s">
        <v>8167</v>
      </c>
      <c r="AM154" s="2" t="s">
        <v>3785</v>
      </c>
      <c r="AN154" s="2" t="s">
        <v>3785</v>
      </c>
      <c r="AO154" s="2" t="s">
        <v>3785</v>
      </c>
      <c r="AP154" s="2" t="s">
        <v>447</v>
      </c>
      <c r="AQ154" s="2" t="s">
        <v>3785</v>
      </c>
      <c r="AR154" s="2" t="s">
        <v>447</v>
      </c>
      <c r="AS154" s="2" t="s">
        <v>3785</v>
      </c>
      <c r="AT154" s="2" t="s">
        <v>447</v>
      </c>
      <c r="AU154" s="2" t="s">
        <v>447</v>
      </c>
      <c r="AV154" s="2" t="s">
        <v>447</v>
      </c>
      <c r="AW154" s="2" t="s">
        <v>3785</v>
      </c>
      <c r="AX154" s="2" t="s">
        <v>3785</v>
      </c>
      <c r="AY154" s="2" t="s">
        <v>3785</v>
      </c>
      <c r="AZ154" s="2" t="s">
        <v>447</v>
      </c>
      <c r="BA154" s="2" t="s">
        <v>8168</v>
      </c>
      <c r="BB154" s="2" t="s">
        <v>447</v>
      </c>
      <c r="BC154" s="2" t="s">
        <v>447</v>
      </c>
      <c r="BD154" s="2" t="s">
        <v>447</v>
      </c>
      <c r="BE154" s="2" t="s">
        <v>447</v>
      </c>
      <c r="BF154" s="2" t="s">
        <v>447</v>
      </c>
      <c r="BG154" s="2" t="s">
        <v>8169</v>
      </c>
      <c r="BI154" s="2" t="s">
        <v>3785</v>
      </c>
      <c r="BK154" s="287"/>
      <c r="BL154" s="56">
        <v>44663</v>
      </c>
      <c r="BM154" s="2" t="s">
        <v>3785</v>
      </c>
      <c r="BO154" s="2" t="s">
        <v>447</v>
      </c>
      <c r="BP154" s="2" t="s">
        <v>447</v>
      </c>
      <c r="BR154" s="2" t="s">
        <v>3744</v>
      </c>
      <c r="BT154" s="56">
        <v>44670</v>
      </c>
      <c r="BU154" s="2">
        <v>1</v>
      </c>
      <c r="BV154" s="2">
        <v>7</v>
      </c>
      <c r="BW154" s="2" t="s">
        <v>3785</v>
      </c>
      <c r="BY154" s="2" t="s">
        <v>3785</v>
      </c>
      <c r="CA154" s="2" t="s">
        <v>3798</v>
      </c>
      <c r="CB154" s="56">
        <v>44833</v>
      </c>
      <c r="CR154" s="2" t="s">
        <v>8170</v>
      </c>
    </row>
    <row r="155" spans="1:96">
      <c r="A155" s="2">
        <v>144</v>
      </c>
      <c r="B155" s="2" t="s">
        <v>7043</v>
      </c>
      <c r="C155" s="60" t="s">
        <v>7044</v>
      </c>
      <c r="D155" s="60" t="s">
        <v>7536</v>
      </c>
      <c r="E155" s="56">
        <v>44663</v>
      </c>
      <c r="F155" s="2" t="s">
        <v>3715</v>
      </c>
      <c r="G155" s="2" t="s">
        <v>3763</v>
      </c>
      <c r="H155" s="2" t="s">
        <v>447</v>
      </c>
      <c r="I155" s="2" t="s">
        <v>3715</v>
      </c>
      <c r="K155" s="2" t="s">
        <v>4020</v>
      </c>
      <c r="M155" s="2" t="s">
        <v>1193</v>
      </c>
      <c r="N155" s="2" t="s">
        <v>698</v>
      </c>
      <c r="O155" s="2" t="s">
        <v>1063</v>
      </c>
      <c r="P155" s="2" t="s">
        <v>1047</v>
      </c>
      <c r="Q155" s="2" t="s">
        <v>3785</v>
      </c>
      <c r="R155" s="2" t="s">
        <v>447</v>
      </c>
      <c r="S155" s="2" t="s">
        <v>3785</v>
      </c>
      <c r="T155" s="2" t="s">
        <v>3785</v>
      </c>
      <c r="U155" s="2" t="s">
        <v>447</v>
      </c>
      <c r="V155" s="2" t="s">
        <v>3785</v>
      </c>
      <c r="W155" s="2" t="s">
        <v>3785</v>
      </c>
      <c r="X155" s="2" t="s">
        <v>3785</v>
      </c>
      <c r="Y155" s="2" t="s">
        <v>3785</v>
      </c>
      <c r="AA155" s="2" t="s">
        <v>3785</v>
      </c>
      <c r="AR155" s="2" t="s">
        <v>447</v>
      </c>
      <c r="AS155" s="2" t="s">
        <v>447</v>
      </c>
      <c r="AT155" s="2" t="s">
        <v>447</v>
      </c>
      <c r="AU155" s="2" t="s">
        <v>447</v>
      </c>
      <c r="AV155" s="2" t="s">
        <v>3785</v>
      </c>
      <c r="AW155" s="2" t="s">
        <v>3785</v>
      </c>
      <c r="AX155" s="2" t="s">
        <v>3785</v>
      </c>
      <c r="AY155" s="2" t="s">
        <v>3785</v>
      </c>
      <c r="AZ155" s="2" t="s">
        <v>447</v>
      </c>
      <c r="BA155" s="2" t="s">
        <v>8150</v>
      </c>
      <c r="BB155" s="2" t="s">
        <v>447</v>
      </c>
      <c r="BC155" s="2" t="s">
        <v>447</v>
      </c>
      <c r="BD155" s="2" t="s">
        <v>447</v>
      </c>
      <c r="BE155" s="2" t="s">
        <v>447</v>
      </c>
      <c r="BF155" s="2" t="s">
        <v>447</v>
      </c>
      <c r="BG155" s="2" t="s">
        <v>8171</v>
      </c>
      <c r="BI155" s="2" t="s">
        <v>3785</v>
      </c>
      <c r="BK155" s="287"/>
      <c r="BL155" s="56">
        <v>44663</v>
      </c>
      <c r="BM155" s="2" t="s">
        <v>3785</v>
      </c>
      <c r="BO155" s="2" t="s">
        <v>447</v>
      </c>
      <c r="BP155" s="2" t="s">
        <v>3785</v>
      </c>
      <c r="BR155" s="2" t="s">
        <v>3744</v>
      </c>
      <c r="BT155" s="56">
        <v>44670</v>
      </c>
      <c r="BU155" s="2">
        <v>1</v>
      </c>
      <c r="BV155" s="2">
        <v>3</v>
      </c>
      <c r="BW155" s="2" t="s">
        <v>3785</v>
      </c>
      <c r="BY155" s="2" t="s">
        <v>3785</v>
      </c>
      <c r="CA155" s="2" t="s">
        <v>3798</v>
      </c>
      <c r="CB155" s="56">
        <v>44791</v>
      </c>
      <c r="CR155" s="2" t="s">
        <v>8172</v>
      </c>
    </row>
    <row r="156" spans="1:96">
      <c r="A156" s="2">
        <v>145</v>
      </c>
      <c r="B156" s="2" t="s">
        <v>7043</v>
      </c>
      <c r="C156" s="60" t="s">
        <v>7044</v>
      </c>
      <c r="D156" s="60" t="s">
        <v>8173</v>
      </c>
      <c r="E156" s="56">
        <v>44669</v>
      </c>
      <c r="F156" s="2" t="s">
        <v>3715</v>
      </c>
      <c r="G156" s="2" t="s">
        <v>3763</v>
      </c>
      <c r="H156" s="2" t="s">
        <v>3785</v>
      </c>
      <c r="K156" s="2" t="s">
        <v>4020</v>
      </c>
      <c r="M156" s="2" t="s">
        <v>1193</v>
      </c>
      <c r="N156" s="2" t="s">
        <v>698</v>
      </c>
      <c r="O156" s="2" t="s">
        <v>943</v>
      </c>
      <c r="P156" s="2" t="s">
        <v>927</v>
      </c>
      <c r="Q156" s="2" t="s">
        <v>3785</v>
      </c>
      <c r="R156" s="2" t="s">
        <v>447</v>
      </c>
      <c r="S156" s="2" t="s">
        <v>3785</v>
      </c>
      <c r="T156" s="2" t="s">
        <v>3785</v>
      </c>
      <c r="U156" s="2" t="s">
        <v>3785</v>
      </c>
      <c r="V156" s="2" t="s">
        <v>3785</v>
      </c>
      <c r="W156" s="2" t="s">
        <v>3785</v>
      </c>
      <c r="X156" s="2" t="s">
        <v>3785</v>
      </c>
      <c r="Y156" s="2" t="s">
        <v>3785</v>
      </c>
      <c r="AA156" s="2" t="s">
        <v>3785</v>
      </c>
      <c r="AR156" s="2" t="s">
        <v>447</v>
      </c>
      <c r="AS156" s="2" t="s">
        <v>447</v>
      </c>
      <c r="AT156" s="2" t="s">
        <v>3785</v>
      </c>
      <c r="AU156" s="2" t="s">
        <v>3785</v>
      </c>
      <c r="AV156" s="2" t="s">
        <v>3785</v>
      </c>
      <c r="AW156" s="2" t="s">
        <v>3785</v>
      </c>
      <c r="AX156" s="2" t="s">
        <v>3785</v>
      </c>
      <c r="AY156" s="2" t="s">
        <v>3785</v>
      </c>
      <c r="AZ156" s="2" t="s">
        <v>3785</v>
      </c>
      <c r="BB156" s="2" t="s">
        <v>447</v>
      </c>
      <c r="BC156" s="2" t="s">
        <v>447</v>
      </c>
      <c r="BD156" s="2" t="s">
        <v>447</v>
      </c>
      <c r="BE156" s="2" t="s">
        <v>447</v>
      </c>
      <c r="BF156" s="2" t="s">
        <v>447</v>
      </c>
      <c r="BG156" s="2" t="s">
        <v>8174</v>
      </c>
      <c r="BI156" s="2" t="s">
        <v>3785</v>
      </c>
      <c r="BK156" s="287"/>
      <c r="BL156" s="56">
        <v>44669</v>
      </c>
      <c r="BM156" s="2" t="s">
        <v>447</v>
      </c>
      <c r="BN156" s="2" t="s">
        <v>8175</v>
      </c>
      <c r="BP156" s="2" t="s">
        <v>3785</v>
      </c>
      <c r="BR156" s="2" t="s">
        <v>3744</v>
      </c>
      <c r="BT156" s="56">
        <v>44671</v>
      </c>
      <c r="BU156" s="2">
        <v>1</v>
      </c>
      <c r="BV156" s="2">
        <v>1</v>
      </c>
      <c r="BW156" s="2" t="s">
        <v>3785</v>
      </c>
      <c r="BY156" s="2" t="s">
        <v>3785</v>
      </c>
      <c r="CA156" s="2" t="s">
        <v>3798</v>
      </c>
      <c r="CB156" s="56">
        <v>44679</v>
      </c>
      <c r="CQ156" s="2" t="s">
        <v>8157</v>
      </c>
      <c r="CR156" s="2" t="s">
        <v>8176</v>
      </c>
    </row>
    <row r="157" spans="1:96">
      <c r="A157" s="2">
        <v>146</v>
      </c>
      <c r="B157" s="2" t="s">
        <v>7043</v>
      </c>
      <c r="C157" s="60" t="s">
        <v>7044</v>
      </c>
      <c r="D157" s="60" t="s">
        <v>8177</v>
      </c>
      <c r="E157" s="56">
        <v>44669</v>
      </c>
      <c r="F157" s="2" t="s">
        <v>3715</v>
      </c>
      <c r="G157" s="2" t="s">
        <v>3763</v>
      </c>
      <c r="H157" s="2" t="s">
        <v>3785</v>
      </c>
      <c r="K157" s="2" t="s">
        <v>3938</v>
      </c>
      <c r="L157" s="2" t="s">
        <v>3884</v>
      </c>
      <c r="M157" s="2" t="s">
        <v>1193</v>
      </c>
      <c r="N157" s="2" t="s">
        <v>698</v>
      </c>
      <c r="O157" s="2" t="s">
        <v>1063</v>
      </c>
      <c r="P157" s="2" t="s">
        <v>1047</v>
      </c>
      <c r="Q157" s="2" t="s">
        <v>3785</v>
      </c>
      <c r="R157" s="2" t="s">
        <v>447</v>
      </c>
      <c r="S157" s="2" t="s">
        <v>3785</v>
      </c>
      <c r="T157" s="2" t="s">
        <v>3785</v>
      </c>
      <c r="U157" s="2" t="s">
        <v>3785</v>
      </c>
      <c r="V157" s="2" t="s">
        <v>3785</v>
      </c>
      <c r="W157" s="2" t="s">
        <v>3785</v>
      </c>
      <c r="X157" s="2" t="s">
        <v>3785</v>
      </c>
      <c r="Y157" s="2" t="s">
        <v>3785</v>
      </c>
      <c r="AA157" s="2" t="s">
        <v>3785</v>
      </c>
      <c r="AR157" s="2" t="s">
        <v>447</v>
      </c>
      <c r="AS157" s="2" t="s">
        <v>447</v>
      </c>
      <c r="AT157" s="2" t="s">
        <v>3785</v>
      </c>
      <c r="AU157" s="2" t="s">
        <v>3785</v>
      </c>
      <c r="AV157" s="2" t="s">
        <v>3785</v>
      </c>
      <c r="AW157" s="2" t="s">
        <v>3785</v>
      </c>
      <c r="AX157" s="2" t="s">
        <v>3785</v>
      </c>
      <c r="AY157" s="2" t="s">
        <v>3785</v>
      </c>
      <c r="AZ157" s="2" t="s">
        <v>3785</v>
      </c>
      <c r="BB157" s="2" t="s">
        <v>447</v>
      </c>
      <c r="BC157" s="2" t="s">
        <v>447</v>
      </c>
      <c r="BD157" s="2" t="s">
        <v>447</v>
      </c>
      <c r="BE157" s="2" t="s">
        <v>447</v>
      </c>
      <c r="BF157" s="2" t="s">
        <v>447</v>
      </c>
      <c r="BG157" s="2" t="s">
        <v>8178</v>
      </c>
      <c r="BI157" s="2" t="s">
        <v>3785</v>
      </c>
      <c r="BK157" s="287"/>
      <c r="BL157" s="56">
        <v>44669</v>
      </c>
      <c r="BM157" s="2" t="s">
        <v>447</v>
      </c>
      <c r="BN157" s="2" t="s">
        <v>8179</v>
      </c>
      <c r="BP157" s="2" t="s">
        <v>3785</v>
      </c>
      <c r="BR157" s="2" t="s">
        <v>3744</v>
      </c>
      <c r="BT157" s="56">
        <v>44671</v>
      </c>
      <c r="BU157" s="2">
        <v>1</v>
      </c>
      <c r="BV157" s="2">
        <v>1</v>
      </c>
      <c r="BW157" s="2" t="s">
        <v>3785</v>
      </c>
      <c r="BY157" s="2" t="s">
        <v>3785</v>
      </c>
      <c r="CA157" s="2" t="s">
        <v>3798</v>
      </c>
      <c r="CB157" s="56">
        <v>44845</v>
      </c>
      <c r="CQ157" s="2" t="s">
        <v>8157</v>
      </c>
      <c r="CR157" s="2" t="s">
        <v>8180</v>
      </c>
    </row>
    <row r="158" spans="1:96">
      <c r="A158" s="2">
        <v>147</v>
      </c>
      <c r="B158" s="2" t="s">
        <v>7043</v>
      </c>
      <c r="C158" s="60" t="s">
        <v>7044</v>
      </c>
      <c r="D158" s="60" t="s">
        <v>8181</v>
      </c>
      <c r="E158" s="56">
        <v>44670</v>
      </c>
      <c r="F158" s="2" t="s">
        <v>3715</v>
      </c>
      <c r="G158" s="2" t="s">
        <v>3763</v>
      </c>
      <c r="H158" s="2" t="s">
        <v>3785</v>
      </c>
      <c r="K158" s="2" t="s">
        <v>4020</v>
      </c>
      <c r="M158" s="2" t="s">
        <v>1193</v>
      </c>
      <c r="N158" s="2" t="s">
        <v>698</v>
      </c>
      <c r="O158" s="2" t="s">
        <v>943</v>
      </c>
      <c r="P158" s="2" t="s">
        <v>927</v>
      </c>
      <c r="Q158" s="2" t="s">
        <v>3785</v>
      </c>
      <c r="R158" s="2" t="s">
        <v>447</v>
      </c>
      <c r="S158" s="2" t="s">
        <v>3785</v>
      </c>
      <c r="T158" s="2" t="s">
        <v>3785</v>
      </c>
      <c r="U158" s="2" t="s">
        <v>3785</v>
      </c>
      <c r="V158" s="2" t="s">
        <v>3785</v>
      </c>
      <c r="W158" s="2" t="s">
        <v>3785</v>
      </c>
      <c r="X158" s="2" t="s">
        <v>3785</v>
      </c>
      <c r="Y158" s="2" t="s">
        <v>3785</v>
      </c>
      <c r="AA158" s="2" t="s">
        <v>3785</v>
      </c>
      <c r="AR158" s="2" t="s">
        <v>447</v>
      </c>
      <c r="AS158" s="2" t="s">
        <v>447</v>
      </c>
      <c r="AT158" s="2" t="s">
        <v>3785</v>
      </c>
      <c r="AU158" s="2" t="s">
        <v>3785</v>
      </c>
      <c r="AV158" s="2" t="s">
        <v>3785</v>
      </c>
      <c r="AW158" s="2" t="s">
        <v>3785</v>
      </c>
      <c r="AX158" s="2" t="s">
        <v>3785</v>
      </c>
      <c r="AY158" s="2" t="s">
        <v>3785</v>
      </c>
      <c r="AZ158" s="2" t="s">
        <v>3785</v>
      </c>
      <c r="BB158" s="2" t="s">
        <v>447</v>
      </c>
      <c r="BC158" s="2" t="s">
        <v>447</v>
      </c>
      <c r="BD158" s="2" t="s">
        <v>447</v>
      </c>
      <c r="BE158" s="2" t="s">
        <v>447</v>
      </c>
      <c r="BF158" s="2" t="s">
        <v>3785</v>
      </c>
      <c r="BI158" s="2" t="s">
        <v>3785</v>
      </c>
      <c r="BK158" s="287"/>
      <c r="BL158" s="56">
        <v>44670</v>
      </c>
      <c r="BM158" s="2" t="s">
        <v>447</v>
      </c>
      <c r="BN158" s="2" t="s">
        <v>8182</v>
      </c>
      <c r="BP158" s="2" t="s">
        <v>3785</v>
      </c>
      <c r="BR158" s="2" t="s">
        <v>3744</v>
      </c>
      <c r="BT158" s="56">
        <v>44671</v>
      </c>
      <c r="BU158" s="2">
        <v>1</v>
      </c>
      <c r="BV158" s="2">
        <v>1</v>
      </c>
      <c r="BW158" s="2" t="s">
        <v>3785</v>
      </c>
      <c r="BY158" s="2" t="s">
        <v>3785</v>
      </c>
      <c r="CA158" s="2" t="s">
        <v>3798</v>
      </c>
      <c r="CB158" s="56">
        <v>44832</v>
      </c>
      <c r="CQ158" s="2" t="s">
        <v>8157</v>
      </c>
      <c r="CR158" s="2" t="s">
        <v>8183</v>
      </c>
    </row>
    <row r="159" spans="1:96">
      <c r="A159" s="2">
        <v>148</v>
      </c>
      <c r="B159" s="2" t="s">
        <v>7043</v>
      </c>
      <c r="C159" s="60" t="s">
        <v>7044</v>
      </c>
      <c r="D159" s="60" t="s">
        <v>8184</v>
      </c>
      <c r="E159" s="56">
        <v>44670</v>
      </c>
      <c r="F159" s="2" t="s">
        <v>3715</v>
      </c>
      <c r="G159" s="2" t="s">
        <v>3763</v>
      </c>
      <c r="H159" s="2" t="s">
        <v>3785</v>
      </c>
      <c r="K159" s="2" t="s">
        <v>4020</v>
      </c>
      <c r="M159" s="2" t="s">
        <v>1193</v>
      </c>
      <c r="N159" s="2" t="s">
        <v>698</v>
      </c>
      <c r="O159" s="2" t="s">
        <v>943</v>
      </c>
      <c r="P159" s="2" t="s">
        <v>927</v>
      </c>
      <c r="Q159" s="2" t="s">
        <v>3785</v>
      </c>
      <c r="R159" s="2" t="s">
        <v>447</v>
      </c>
      <c r="S159" s="2" t="s">
        <v>3785</v>
      </c>
      <c r="T159" s="2" t="s">
        <v>3785</v>
      </c>
      <c r="U159" s="2" t="s">
        <v>3785</v>
      </c>
      <c r="V159" s="2" t="s">
        <v>3785</v>
      </c>
      <c r="W159" s="2" t="s">
        <v>3785</v>
      </c>
      <c r="X159" s="2" t="s">
        <v>3785</v>
      </c>
      <c r="Y159" s="2" t="s">
        <v>3785</v>
      </c>
      <c r="AA159" s="2" t="s">
        <v>3785</v>
      </c>
      <c r="AR159" s="2" t="s">
        <v>447</v>
      </c>
      <c r="AS159" s="2" t="s">
        <v>3785</v>
      </c>
      <c r="AT159" s="2" t="s">
        <v>447</v>
      </c>
      <c r="AU159" s="2" t="s">
        <v>447</v>
      </c>
      <c r="AV159" s="2" t="s">
        <v>3785</v>
      </c>
      <c r="AW159" s="2" t="s">
        <v>3785</v>
      </c>
      <c r="AX159" s="2" t="s">
        <v>3785</v>
      </c>
      <c r="AY159" s="2" t="s">
        <v>447</v>
      </c>
      <c r="AZ159" s="2" t="s">
        <v>3785</v>
      </c>
      <c r="BB159" s="2" t="s">
        <v>447</v>
      </c>
      <c r="BC159" s="2" t="s">
        <v>447</v>
      </c>
      <c r="BD159" s="2" t="s">
        <v>447</v>
      </c>
      <c r="BE159" s="2" t="s">
        <v>447</v>
      </c>
      <c r="BF159" s="2" t="s">
        <v>3785</v>
      </c>
      <c r="BI159" s="2" t="s">
        <v>3785</v>
      </c>
      <c r="BK159" s="287"/>
      <c r="BL159" s="56">
        <v>44670</v>
      </c>
      <c r="BM159" s="2" t="s">
        <v>447</v>
      </c>
      <c r="BN159" s="2" t="s">
        <v>8185</v>
      </c>
      <c r="BP159" s="2" t="s">
        <v>3785</v>
      </c>
      <c r="BR159" s="2" t="s">
        <v>3744</v>
      </c>
      <c r="BT159" s="56">
        <v>44671</v>
      </c>
      <c r="BU159" s="2">
        <v>1</v>
      </c>
      <c r="BV159" s="2">
        <v>1</v>
      </c>
      <c r="BW159" s="2" t="s">
        <v>3785</v>
      </c>
      <c r="BY159" s="2" t="s">
        <v>3785</v>
      </c>
      <c r="CA159" s="2" t="s">
        <v>3798</v>
      </c>
      <c r="CB159" s="56">
        <v>44728</v>
      </c>
      <c r="CQ159" s="2" t="s">
        <v>8157</v>
      </c>
      <c r="CR159" s="2" t="s">
        <v>8186</v>
      </c>
    </row>
    <row r="160" spans="1:96">
      <c r="A160" s="2">
        <v>149</v>
      </c>
      <c r="B160" s="2" t="s">
        <v>7043</v>
      </c>
      <c r="C160" s="60" t="s">
        <v>7044</v>
      </c>
      <c r="D160" s="60" t="s">
        <v>8187</v>
      </c>
      <c r="E160" s="56">
        <v>44669</v>
      </c>
      <c r="F160" s="2" t="s">
        <v>3715</v>
      </c>
      <c r="G160" s="2" t="s">
        <v>3763</v>
      </c>
      <c r="H160" s="2" t="s">
        <v>3785</v>
      </c>
      <c r="K160" s="2" t="s">
        <v>3926</v>
      </c>
      <c r="L160" s="2" t="s">
        <v>3769</v>
      </c>
      <c r="M160" s="2" t="s">
        <v>1193</v>
      </c>
      <c r="N160" s="2" t="s">
        <v>698</v>
      </c>
      <c r="O160" s="2" t="s">
        <v>943</v>
      </c>
      <c r="P160" s="2" t="s">
        <v>927</v>
      </c>
      <c r="Q160" s="2" t="s">
        <v>3785</v>
      </c>
      <c r="R160" s="2" t="s">
        <v>447</v>
      </c>
      <c r="S160" s="2" t="s">
        <v>3785</v>
      </c>
      <c r="T160" s="2" t="s">
        <v>3785</v>
      </c>
      <c r="U160" s="2" t="s">
        <v>3785</v>
      </c>
      <c r="V160" s="2" t="s">
        <v>3785</v>
      </c>
      <c r="W160" s="2" t="s">
        <v>3785</v>
      </c>
      <c r="X160" s="2" t="s">
        <v>3785</v>
      </c>
      <c r="Y160" s="2" t="s">
        <v>3785</v>
      </c>
      <c r="AA160" s="2" t="s">
        <v>3785</v>
      </c>
      <c r="AR160" s="2" t="s">
        <v>447</v>
      </c>
      <c r="AS160" s="2" t="s">
        <v>3785</v>
      </c>
      <c r="AT160" s="2" t="s">
        <v>447</v>
      </c>
      <c r="AU160" s="2" t="s">
        <v>3785</v>
      </c>
      <c r="AV160" s="2" t="s">
        <v>3785</v>
      </c>
      <c r="AW160" s="2" t="s">
        <v>3785</v>
      </c>
      <c r="AX160" s="2" t="s">
        <v>3785</v>
      </c>
      <c r="AY160" s="2" t="s">
        <v>447</v>
      </c>
      <c r="AZ160" s="2" t="s">
        <v>3785</v>
      </c>
      <c r="BB160" s="2" t="s">
        <v>447</v>
      </c>
      <c r="BC160" s="2" t="s">
        <v>447</v>
      </c>
      <c r="BD160" s="2" t="s">
        <v>447</v>
      </c>
      <c r="BE160" s="2" t="s">
        <v>447</v>
      </c>
      <c r="BF160" s="2" t="s">
        <v>447</v>
      </c>
      <c r="BG160" s="2" t="s">
        <v>8188</v>
      </c>
      <c r="BI160" s="2" t="s">
        <v>3785</v>
      </c>
      <c r="BK160" s="287"/>
      <c r="BL160" s="56">
        <v>44669</v>
      </c>
      <c r="BM160" s="2" t="s">
        <v>3785</v>
      </c>
      <c r="BO160" s="2" t="s">
        <v>3785</v>
      </c>
      <c r="BP160" s="2" t="s">
        <v>447</v>
      </c>
      <c r="BQ160" s="2" t="s">
        <v>447</v>
      </c>
      <c r="BR160" s="2" t="s">
        <v>3744</v>
      </c>
      <c r="BT160" s="56">
        <v>44684</v>
      </c>
      <c r="BU160" s="2">
        <v>1</v>
      </c>
      <c r="BV160" s="2">
        <v>3</v>
      </c>
      <c r="BW160" s="2" t="s">
        <v>3785</v>
      </c>
      <c r="BY160" s="2" t="s">
        <v>3785</v>
      </c>
      <c r="CA160" s="2" t="s">
        <v>3798</v>
      </c>
      <c r="CB160" s="56">
        <v>44848</v>
      </c>
      <c r="CQ160" s="2" t="s">
        <v>8189</v>
      </c>
      <c r="CR160" s="2" t="s">
        <v>8190</v>
      </c>
    </row>
    <row r="161" spans="1:96">
      <c r="A161" s="2">
        <v>150</v>
      </c>
      <c r="B161" s="2" t="s">
        <v>7043</v>
      </c>
      <c r="C161" s="60" t="s">
        <v>7044</v>
      </c>
      <c r="D161" s="60" t="s">
        <v>8191</v>
      </c>
      <c r="E161" s="56">
        <v>44669</v>
      </c>
      <c r="F161" s="2" t="s">
        <v>3715</v>
      </c>
      <c r="G161" s="2" t="s">
        <v>3763</v>
      </c>
      <c r="H161" s="2" t="s">
        <v>3785</v>
      </c>
      <c r="K161" s="2" t="s">
        <v>4020</v>
      </c>
      <c r="M161" s="2" t="s">
        <v>1193</v>
      </c>
      <c r="N161" s="2" t="s">
        <v>698</v>
      </c>
      <c r="O161" s="2" t="s">
        <v>943</v>
      </c>
      <c r="P161" s="2" t="s">
        <v>927</v>
      </c>
      <c r="Q161" s="2" t="s">
        <v>3785</v>
      </c>
      <c r="R161" s="2" t="s">
        <v>447</v>
      </c>
      <c r="S161" s="2" t="s">
        <v>3785</v>
      </c>
      <c r="T161" s="2" t="s">
        <v>3785</v>
      </c>
      <c r="U161" s="2" t="s">
        <v>3785</v>
      </c>
      <c r="V161" s="2" t="s">
        <v>3785</v>
      </c>
      <c r="W161" s="2" t="s">
        <v>3785</v>
      </c>
      <c r="X161" s="2" t="s">
        <v>3785</v>
      </c>
      <c r="Y161" s="2" t="s">
        <v>3785</v>
      </c>
      <c r="AA161" s="2" t="s">
        <v>3785</v>
      </c>
      <c r="AR161" s="2" t="s">
        <v>447</v>
      </c>
      <c r="AS161" s="2" t="s">
        <v>3785</v>
      </c>
      <c r="AT161" s="2" t="s">
        <v>447</v>
      </c>
      <c r="AU161" s="2" t="s">
        <v>3785</v>
      </c>
      <c r="AV161" s="2" t="s">
        <v>3785</v>
      </c>
      <c r="AW161" s="2" t="s">
        <v>3785</v>
      </c>
      <c r="AX161" s="2" t="s">
        <v>3785</v>
      </c>
      <c r="AY161" s="2" t="s">
        <v>3785</v>
      </c>
      <c r="AZ161" s="2" t="s">
        <v>3785</v>
      </c>
      <c r="BB161" s="2" t="s">
        <v>3785</v>
      </c>
      <c r="BC161" s="2" t="s">
        <v>447</v>
      </c>
      <c r="BD161" s="2" t="s">
        <v>447</v>
      </c>
      <c r="BE161" s="2" t="s">
        <v>447</v>
      </c>
      <c r="BF161" s="2" t="s">
        <v>3785</v>
      </c>
      <c r="BI161" s="2" t="s">
        <v>3785</v>
      </c>
      <c r="BK161" s="287"/>
      <c r="BL161" s="56">
        <v>44669</v>
      </c>
      <c r="BM161" s="2" t="s">
        <v>447</v>
      </c>
      <c r="BN161" s="2" t="s">
        <v>8192</v>
      </c>
      <c r="BP161" s="2" t="s">
        <v>3785</v>
      </c>
      <c r="BR161" s="2" t="s">
        <v>3744</v>
      </c>
      <c r="BT161" s="56">
        <v>44671</v>
      </c>
      <c r="BU161" s="2">
        <v>1</v>
      </c>
      <c r="BV161" s="2">
        <v>1</v>
      </c>
      <c r="BW161" s="2" t="s">
        <v>3785</v>
      </c>
      <c r="BY161" s="2" t="s">
        <v>3785</v>
      </c>
      <c r="CA161" s="2" t="s">
        <v>3798</v>
      </c>
      <c r="CB161" s="56">
        <v>44785</v>
      </c>
      <c r="CQ161" s="2" t="s">
        <v>8157</v>
      </c>
      <c r="CR161" s="2" t="s">
        <v>8193</v>
      </c>
    </row>
    <row r="162" spans="1:96">
      <c r="A162" s="2">
        <v>151</v>
      </c>
      <c r="B162" s="2" t="s">
        <v>7043</v>
      </c>
      <c r="C162" s="60" t="s">
        <v>7044</v>
      </c>
      <c r="D162" s="60" t="s">
        <v>7262</v>
      </c>
      <c r="E162" s="56">
        <v>44671</v>
      </c>
      <c r="F162" s="2" t="s">
        <v>3715</v>
      </c>
      <c r="G162" s="2" t="s">
        <v>3763</v>
      </c>
      <c r="H162" s="2" t="s">
        <v>3785</v>
      </c>
      <c r="K162" s="2" t="s">
        <v>4005</v>
      </c>
      <c r="L162" s="2" t="s">
        <v>3777</v>
      </c>
      <c r="M162" s="2" t="s">
        <v>1193</v>
      </c>
      <c r="N162" s="2" t="s">
        <v>698</v>
      </c>
      <c r="O162" s="2" t="s">
        <v>943</v>
      </c>
      <c r="P162" s="2" t="s">
        <v>927</v>
      </c>
      <c r="Q162" s="2" t="s">
        <v>3785</v>
      </c>
      <c r="R162" s="2" t="s">
        <v>447</v>
      </c>
      <c r="S162" s="2" t="s">
        <v>447</v>
      </c>
      <c r="T162" s="2" t="s">
        <v>3785</v>
      </c>
      <c r="U162" s="2" t="s">
        <v>3785</v>
      </c>
      <c r="V162" s="2" t="s">
        <v>3785</v>
      </c>
      <c r="W162" s="2" t="s">
        <v>3785</v>
      </c>
      <c r="X162" s="2" t="s">
        <v>3785</v>
      </c>
      <c r="Y162" s="2" t="s">
        <v>3785</v>
      </c>
      <c r="AA162" s="2" t="s">
        <v>3785</v>
      </c>
      <c r="AR162" s="2" t="s">
        <v>447</v>
      </c>
      <c r="AS162" s="2" t="s">
        <v>447</v>
      </c>
      <c r="AT162" s="2" t="s">
        <v>3785</v>
      </c>
      <c r="AU162" s="2" t="s">
        <v>447</v>
      </c>
      <c r="AV162" s="2" t="s">
        <v>3785</v>
      </c>
      <c r="AW162" s="2" t="s">
        <v>3785</v>
      </c>
      <c r="AX162" s="2" t="s">
        <v>3785</v>
      </c>
      <c r="AY162" s="2" t="s">
        <v>3785</v>
      </c>
      <c r="AZ162" s="2" t="s">
        <v>3785</v>
      </c>
      <c r="BB162" s="2" t="s">
        <v>447</v>
      </c>
      <c r="BC162" s="2" t="s">
        <v>447</v>
      </c>
      <c r="BD162" s="2" t="s">
        <v>447</v>
      </c>
      <c r="BE162" s="2" t="s">
        <v>447</v>
      </c>
      <c r="BF162" s="2" t="s">
        <v>447</v>
      </c>
      <c r="BG162" s="2" t="s">
        <v>8074</v>
      </c>
      <c r="BI162" s="2" t="s">
        <v>3785</v>
      </c>
      <c r="BK162" s="287"/>
      <c r="BL162" s="56">
        <v>44671</v>
      </c>
      <c r="BM162" s="2" t="s">
        <v>447</v>
      </c>
      <c r="BN162" s="2" t="s">
        <v>8194</v>
      </c>
      <c r="BP162" s="2" t="s">
        <v>447</v>
      </c>
      <c r="BR162" s="2" t="s">
        <v>3744</v>
      </c>
      <c r="BT162" s="56">
        <v>44671</v>
      </c>
      <c r="BU162" s="2">
        <v>1</v>
      </c>
      <c r="BV162" s="2">
        <v>3</v>
      </c>
      <c r="BW162" s="2" t="s">
        <v>447</v>
      </c>
      <c r="BX162" s="56">
        <v>44813</v>
      </c>
      <c r="BY162" s="2" t="s">
        <v>3785</v>
      </c>
      <c r="CA162" s="2" t="s">
        <v>3798</v>
      </c>
      <c r="CB162" s="56">
        <v>44817</v>
      </c>
      <c r="CQ162" s="2" t="s">
        <v>8157</v>
      </c>
      <c r="CR162" s="2" t="s">
        <v>8195</v>
      </c>
    </row>
    <row r="163" spans="1:96">
      <c r="A163" s="2">
        <v>152</v>
      </c>
      <c r="B163" s="2" t="s">
        <v>7043</v>
      </c>
      <c r="C163" s="60" t="s">
        <v>7044</v>
      </c>
      <c r="D163" s="60" t="s">
        <v>8196</v>
      </c>
      <c r="E163" s="56">
        <v>44669</v>
      </c>
      <c r="F163" s="2" t="s">
        <v>3715</v>
      </c>
      <c r="G163" s="2" t="s">
        <v>3763</v>
      </c>
      <c r="H163" s="2" t="s">
        <v>3785</v>
      </c>
      <c r="K163" s="2" t="s">
        <v>3741</v>
      </c>
      <c r="L163" s="2" t="s">
        <v>3786</v>
      </c>
      <c r="M163" s="2" t="s">
        <v>1193</v>
      </c>
      <c r="N163" s="2" t="s">
        <v>698</v>
      </c>
      <c r="O163" s="2" t="s">
        <v>972</v>
      </c>
      <c r="P163" s="2" t="s">
        <v>937</v>
      </c>
      <c r="Q163" s="2" t="s">
        <v>361</v>
      </c>
      <c r="R163" s="2" t="s">
        <v>447</v>
      </c>
      <c r="S163" s="2" t="s">
        <v>3785</v>
      </c>
      <c r="T163" s="2" t="s">
        <v>3785</v>
      </c>
      <c r="U163" s="2" t="s">
        <v>3785</v>
      </c>
      <c r="V163" s="2" t="s">
        <v>3785</v>
      </c>
      <c r="W163" s="2" t="s">
        <v>3785</v>
      </c>
      <c r="X163" s="2" t="s">
        <v>3785</v>
      </c>
      <c r="Y163" s="2" t="s">
        <v>3785</v>
      </c>
      <c r="AA163" s="2" t="s">
        <v>3785</v>
      </c>
      <c r="AR163" s="2" t="s">
        <v>447</v>
      </c>
      <c r="AS163" s="2" t="s">
        <v>3785</v>
      </c>
      <c r="AT163" s="2" t="s">
        <v>447</v>
      </c>
      <c r="AU163" s="2" t="s">
        <v>3785</v>
      </c>
      <c r="AV163" s="2" t="s">
        <v>447</v>
      </c>
      <c r="AW163" s="2" t="s">
        <v>447</v>
      </c>
      <c r="AX163" s="2" t="s">
        <v>447</v>
      </c>
      <c r="AY163" s="2" t="s">
        <v>447</v>
      </c>
      <c r="AZ163" s="2" t="s">
        <v>3785</v>
      </c>
      <c r="BB163" s="2" t="s">
        <v>447</v>
      </c>
      <c r="BC163" s="2" t="s">
        <v>447</v>
      </c>
      <c r="BD163" s="2" t="s">
        <v>447</v>
      </c>
      <c r="BE163" s="2" t="s">
        <v>447</v>
      </c>
      <c r="BF163" s="2" t="s">
        <v>3785</v>
      </c>
      <c r="BI163" s="2" t="s">
        <v>3785</v>
      </c>
      <c r="BK163" s="287"/>
      <c r="BL163" s="56">
        <v>44669</v>
      </c>
      <c r="BM163" s="2" t="s">
        <v>447</v>
      </c>
      <c r="BN163" s="2" t="s">
        <v>8197</v>
      </c>
      <c r="BP163" s="2" t="s">
        <v>3785</v>
      </c>
      <c r="BR163" s="2" t="s">
        <v>3744</v>
      </c>
      <c r="BT163" s="56">
        <v>44672</v>
      </c>
      <c r="BU163" s="2">
        <v>1</v>
      </c>
      <c r="BV163" s="2">
        <v>3</v>
      </c>
      <c r="BW163" s="2" t="s">
        <v>3785</v>
      </c>
      <c r="BY163" s="2" t="s">
        <v>3785</v>
      </c>
      <c r="CA163" s="2" t="s">
        <v>3798</v>
      </c>
      <c r="CB163" s="56">
        <v>44720</v>
      </c>
      <c r="CR163" s="2" t="s">
        <v>8198</v>
      </c>
    </row>
    <row r="164" spans="1:96">
      <c r="A164" s="2">
        <v>153</v>
      </c>
      <c r="B164" s="2" t="s">
        <v>7043</v>
      </c>
      <c r="C164" s="60" t="s">
        <v>7044</v>
      </c>
      <c r="D164" s="60" t="s">
        <v>8199</v>
      </c>
      <c r="E164" s="56">
        <v>44670</v>
      </c>
      <c r="F164" s="2" t="s">
        <v>3715</v>
      </c>
      <c r="G164" s="2" t="s">
        <v>3763</v>
      </c>
      <c r="H164" s="2" t="s">
        <v>3785</v>
      </c>
      <c r="K164" s="2" t="s">
        <v>4020</v>
      </c>
      <c r="M164" s="2" t="s">
        <v>1193</v>
      </c>
      <c r="N164" s="2" t="s">
        <v>698</v>
      </c>
      <c r="O164" s="2" t="s">
        <v>1063</v>
      </c>
      <c r="P164" s="2" t="s">
        <v>1047</v>
      </c>
      <c r="Q164" s="2" t="s">
        <v>361</v>
      </c>
      <c r="R164" s="2" t="s">
        <v>447</v>
      </c>
      <c r="S164" s="2" t="s">
        <v>3785</v>
      </c>
      <c r="T164" s="2" t="s">
        <v>3785</v>
      </c>
      <c r="U164" s="2" t="s">
        <v>3785</v>
      </c>
      <c r="V164" s="2" t="s">
        <v>3785</v>
      </c>
      <c r="W164" s="2" t="s">
        <v>3785</v>
      </c>
      <c r="X164" s="2" t="s">
        <v>3785</v>
      </c>
      <c r="Y164" s="2" t="s">
        <v>3785</v>
      </c>
      <c r="AA164" s="2" t="s">
        <v>3785</v>
      </c>
      <c r="AR164" s="2" t="s">
        <v>447</v>
      </c>
      <c r="AS164" s="2" t="s">
        <v>3785</v>
      </c>
      <c r="AT164" s="2" t="s">
        <v>447</v>
      </c>
      <c r="AU164" s="2" t="s">
        <v>3785</v>
      </c>
      <c r="AV164" s="2" t="s">
        <v>3785</v>
      </c>
      <c r="AW164" s="2" t="s">
        <v>3785</v>
      </c>
      <c r="AX164" s="2" t="s">
        <v>3785</v>
      </c>
      <c r="AY164" s="2" t="s">
        <v>447</v>
      </c>
      <c r="AZ164" s="2" t="s">
        <v>3785</v>
      </c>
      <c r="BB164" s="2" t="s">
        <v>447</v>
      </c>
      <c r="BC164" s="2" t="s">
        <v>447</v>
      </c>
      <c r="BD164" s="2" t="s">
        <v>447</v>
      </c>
      <c r="BE164" s="2" t="s">
        <v>447</v>
      </c>
      <c r="BF164" s="2" t="s">
        <v>447</v>
      </c>
      <c r="BG164" s="2" t="s">
        <v>8188</v>
      </c>
      <c r="BI164" s="2" t="s">
        <v>3785</v>
      </c>
      <c r="BK164" s="287"/>
      <c r="BL164" s="56">
        <v>44670</v>
      </c>
      <c r="BM164" s="2" t="s">
        <v>447</v>
      </c>
      <c r="BN164" s="2" t="s">
        <v>8200</v>
      </c>
      <c r="BP164" s="2" t="s">
        <v>447</v>
      </c>
      <c r="BR164" s="2" t="s">
        <v>3865</v>
      </c>
      <c r="BS164" s="2" t="s">
        <v>3745</v>
      </c>
      <c r="CQ164" s="2" t="s">
        <v>8201</v>
      </c>
      <c r="CR164" s="2" t="s">
        <v>8202</v>
      </c>
    </row>
    <row r="165" spans="1:96">
      <c r="A165" s="2">
        <v>154</v>
      </c>
      <c r="B165" s="2" t="s">
        <v>7043</v>
      </c>
      <c r="C165" s="60" t="s">
        <v>7044</v>
      </c>
      <c r="D165" s="60" t="s">
        <v>7698</v>
      </c>
      <c r="E165" s="56">
        <v>44671</v>
      </c>
      <c r="F165" s="2" t="s">
        <v>3715</v>
      </c>
      <c r="G165" s="2" t="s">
        <v>3763</v>
      </c>
      <c r="H165" s="2" t="s">
        <v>3785</v>
      </c>
      <c r="K165" s="2" t="s">
        <v>4005</v>
      </c>
      <c r="L165" s="2" t="s">
        <v>3777</v>
      </c>
      <c r="M165" s="2" t="s">
        <v>1193</v>
      </c>
      <c r="N165" s="2" t="s">
        <v>698</v>
      </c>
      <c r="O165" s="2" t="s">
        <v>943</v>
      </c>
      <c r="P165" s="2" t="s">
        <v>927</v>
      </c>
      <c r="Q165" s="2" t="s">
        <v>361</v>
      </c>
      <c r="R165" s="2" t="s">
        <v>447</v>
      </c>
      <c r="S165" s="2" t="s">
        <v>447</v>
      </c>
      <c r="T165" s="2" t="s">
        <v>3785</v>
      </c>
      <c r="U165" s="2" t="s">
        <v>3785</v>
      </c>
      <c r="V165" s="2" t="s">
        <v>3785</v>
      </c>
      <c r="W165" s="2" t="s">
        <v>3785</v>
      </c>
      <c r="X165" s="2" t="s">
        <v>3785</v>
      </c>
      <c r="Y165" s="2" t="s">
        <v>3785</v>
      </c>
      <c r="AA165" s="2" t="s">
        <v>3785</v>
      </c>
      <c r="AR165" s="2" t="s">
        <v>447</v>
      </c>
      <c r="AS165" s="2" t="s">
        <v>447</v>
      </c>
      <c r="AT165" s="2" t="s">
        <v>3785</v>
      </c>
      <c r="AU165" s="2" t="s">
        <v>447</v>
      </c>
      <c r="AV165" s="2" t="s">
        <v>3785</v>
      </c>
      <c r="AW165" s="2" t="s">
        <v>3785</v>
      </c>
      <c r="AX165" s="2" t="s">
        <v>3785</v>
      </c>
      <c r="AY165" s="2" t="s">
        <v>447</v>
      </c>
      <c r="AZ165" s="2" t="s">
        <v>3785</v>
      </c>
      <c r="BB165" s="2" t="s">
        <v>447</v>
      </c>
      <c r="BC165" s="2" t="s">
        <v>447</v>
      </c>
      <c r="BD165" s="2" t="s">
        <v>447</v>
      </c>
      <c r="BE165" s="2" t="s">
        <v>447</v>
      </c>
      <c r="BF165" s="2" t="s">
        <v>3785</v>
      </c>
      <c r="BI165" s="2" t="s">
        <v>3785</v>
      </c>
      <c r="BK165" s="287"/>
      <c r="BL165" s="56">
        <v>44671</v>
      </c>
      <c r="BM165" s="2" t="s">
        <v>447</v>
      </c>
      <c r="BN165" s="2" t="s">
        <v>8203</v>
      </c>
      <c r="BP165" s="2" t="s">
        <v>447</v>
      </c>
      <c r="BQ165" s="2" t="s">
        <v>447</v>
      </c>
      <c r="BR165" s="2" t="s">
        <v>3744</v>
      </c>
      <c r="BT165" s="56">
        <v>44813</v>
      </c>
      <c r="BU165" s="2">
        <v>1</v>
      </c>
      <c r="BV165" s="2">
        <v>1</v>
      </c>
      <c r="BW165" s="2" t="s">
        <v>3785</v>
      </c>
      <c r="BY165" s="2" t="s">
        <v>3785</v>
      </c>
      <c r="CA165" s="2" t="s">
        <v>3798</v>
      </c>
      <c r="CB165" s="56">
        <v>44813</v>
      </c>
      <c r="CQ165" s="2" t="s">
        <v>8201</v>
      </c>
      <c r="CR165" s="2" t="s">
        <v>8204</v>
      </c>
    </row>
    <row r="166" spans="1:96">
      <c r="A166" s="2">
        <v>155</v>
      </c>
      <c r="B166" s="2" t="s">
        <v>7043</v>
      </c>
      <c r="C166" s="60" t="s">
        <v>7044</v>
      </c>
      <c r="D166" s="60" t="s">
        <v>8205</v>
      </c>
      <c r="E166" s="56">
        <v>44673</v>
      </c>
      <c r="F166" s="2" t="s">
        <v>3715</v>
      </c>
      <c r="G166" s="2" t="s">
        <v>3763</v>
      </c>
      <c r="H166" s="2" t="s">
        <v>3785</v>
      </c>
      <c r="K166" s="2" t="s">
        <v>4020</v>
      </c>
      <c r="M166" s="2" t="s">
        <v>1193</v>
      </c>
      <c r="N166" s="2" t="s">
        <v>698</v>
      </c>
      <c r="O166" s="2" t="s">
        <v>943</v>
      </c>
      <c r="P166" s="2" t="s">
        <v>927</v>
      </c>
      <c r="Q166" s="2" t="s">
        <v>3785</v>
      </c>
      <c r="R166" s="2" t="s">
        <v>447</v>
      </c>
      <c r="S166" s="2" t="s">
        <v>3785</v>
      </c>
      <c r="T166" s="2" t="s">
        <v>3785</v>
      </c>
      <c r="U166" s="2" t="s">
        <v>3785</v>
      </c>
      <c r="V166" s="2" t="s">
        <v>3785</v>
      </c>
      <c r="W166" s="2" t="s">
        <v>3785</v>
      </c>
      <c r="X166" s="2" t="s">
        <v>3785</v>
      </c>
      <c r="Y166" s="2" t="s">
        <v>3785</v>
      </c>
      <c r="AA166" s="2" t="s">
        <v>3785</v>
      </c>
      <c r="AR166" s="2" t="s">
        <v>447</v>
      </c>
      <c r="AS166" s="2" t="s">
        <v>3785</v>
      </c>
      <c r="AT166" s="2" t="s">
        <v>447</v>
      </c>
      <c r="AU166" s="2" t="s">
        <v>3785</v>
      </c>
      <c r="AV166" s="2" t="s">
        <v>3785</v>
      </c>
      <c r="AW166" s="2" t="s">
        <v>3785</v>
      </c>
      <c r="AX166" s="2" t="s">
        <v>3785</v>
      </c>
      <c r="AY166" s="2" t="s">
        <v>447</v>
      </c>
      <c r="AZ166" s="2" t="s">
        <v>3785</v>
      </c>
      <c r="BB166" s="2" t="s">
        <v>447</v>
      </c>
      <c r="BC166" s="2" t="s">
        <v>447</v>
      </c>
      <c r="BD166" s="2" t="s">
        <v>447</v>
      </c>
      <c r="BE166" s="2" t="s">
        <v>447</v>
      </c>
      <c r="BF166" s="2" t="s">
        <v>447</v>
      </c>
      <c r="BG166" s="2" t="s">
        <v>8188</v>
      </c>
      <c r="BI166" s="2" t="s">
        <v>3785</v>
      </c>
      <c r="BK166" s="287"/>
      <c r="BL166" s="56">
        <v>44673</v>
      </c>
      <c r="BM166" s="2" t="s">
        <v>447</v>
      </c>
      <c r="BN166" s="2" t="s">
        <v>8206</v>
      </c>
      <c r="BP166" s="2" t="s">
        <v>447</v>
      </c>
      <c r="BR166" s="2" t="s">
        <v>3744</v>
      </c>
      <c r="BT166" s="56">
        <v>44676</v>
      </c>
      <c r="BU166" s="2">
        <v>1</v>
      </c>
      <c r="BV166" s="2">
        <v>3</v>
      </c>
      <c r="BW166" s="2" t="s">
        <v>3785</v>
      </c>
      <c r="BY166" s="2" t="s">
        <v>3785</v>
      </c>
      <c r="CA166" s="2" t="s">
        <v>3798</v>
      </c>
      <c r="CB166" s="56">
        <v>44729</v>
      </c>
      <c r="CQ166" s="2" t="s">
        <v>8207</v>
      </c>
      <c r="CR166" s="2" t="s">
        <v>8208</v>
      </c>
    </row>
    <row r="167" spans="1:96">
      <c r="A167" s="2">
        <v>156</v>
      </c>
      <c r="B167" s="2" t="s">
        <v>7043</v>
      </c>
      <c r="C167" s="60" t="s">
        <v>7044</v>
      </c>
      <c r="D167" s="60" t="s">
        <v>8209</v>
      </c>
      <c r="E167" s="56">
        <v>44676</v>
      </c>
      <c r="F167" s="2" t="s">
        <v>3715</v>
      </c>
      <c r="G167" s="2" t="s">
        <v>3763</v>
      </c>
      <c r="H167" s="2" t="s">
        <v>3785</v>
      </c>
      <c r="J167" s="2" t="s">
        <v>3985</v>
      </c>
      <c r="K167" s="2" t="s">
        <v>3985</v>
      </c>
      <c r="L167" s="2" t="s">
        <v>3774</v>
      </c>
      <c r="M167" s="2" t="s">
        <v>1193</v>
      </c>
      <c r="N167" s="2" t="s">
        <v>698</v>
      </c>
      <c r="O167" s="2" t="s">
        <v>1063</v>
      </c>
      <c r="P167" s="2" t="s">
        <v>1047</v>
      </c>
      <c r="Q167" s="2" t="s">
        <v>3785</v>
      </c>
      <c r="R167" s="2" t="s">
        <v>447</v>
      </c>
      <c r="S167" s="2" t="s">
        <v>3785</v>
      </c>
      <c r="T167" s="2" t="s">
        <v>3785</v>
      </c>
      <c r="U167" s="2" t="s">
        <v>3785</v>
      </c>
      <c r="V167" s="2" t="s">
        <v>3785</v>
      </c>
      <c r="W167" s="2" t="s">
        <v>3785</v>
      </c>
      <c r="X167" s="2" t="s">
        <v>3785</v>
      </c>
      <c r="Y167" s="2" t="s">
        <v>3785</v>
      </c>
      <c r="Z167" s="2" t="s">
        <v>8210</v>
      </c>
      <c r="AA167" s="2" t="s">
        <v>3785</v>
      </c>
      <c r="AR167" s="2" t="s">
        <v>447</v>
      </c>
      <c r="AS167" s="2" t="s">
        <v>447</v>
      </c>
      <c r="AT167" s="2" t="s">
        <v>3785</v>
      </c>
      <c r="AU167" s="2" t="s">
        <v>3785</v>
      </c>
      <c r="AV167" s="2" t="s">
        <v>3785</v>
      </c>
      <c r="AW167" s="2" t="s">
        <v>3785</v>
      </c>
      <c r="AX167" s="2" t="s">
        <v>3785</v>
      </c>
      <c r="AY167" s="2" t="s">
        <v>3785</v>
      </c>
      <c r="AZ167" s="2" t="s">
        <v>3785</v>
      </c>
      <c r="BB167" s="2" t="s">
        <v>447</v>
      </c>
      <c r="BC167" s="2" t="s">
        <v>447</v>
      </c>
      <c r="BD167" s="2" t="s">
        <v>447</v>
      </c>
      <c r="BE167" s="2" t="s">
        <v>447</v>
      </c>
      <c r="BF167" s="2" t="s">
        <v>3785</v>
      </c>
      <c r="BI167" s="2" t="s">
        <v>3785</v>
      </c>
      <c r="BK167" s="287"/>
      <c r="BL167" s="56">
        <v>44676</v>
      </c>
      <c r="BM167" s="2" t="s">
        <v>447</v>
      </c>
      <c r="BN167" s="2" t="s">
        <v>8211</v>
      </c>
      <c r="BP167" s="2" t="s">
        <v>3785</v>
      </c>
      <c r="BR167" s="2" t="s">
        <v>3744</v>
      </c>
      <c r="BT167" s="56">
        <v>44677</v>
      </c>
      <c r="BU167" s="2">
        <v>3</v>
      </c>
      <c r="BV167" s="2">
        <v>1</v>
      </c>
      <c r="BW167" s="2" t="s">
        <v>3785</v>
      </c>
      <c r="BY167" s="2" t="s">
        <v>3785</v>
      </c>
      <c r="CA167" s="2" t="s">
        <v>487</v>
      </c>
      <c r="CC167" s="2" t="s">
        <v>7758</v>
      </c>
      <c r="CD167" s="2" t="s">
        <v>3843</v>
      </c>
      <c r="CF167" s="56">
        <v>44729</v>
      </c>
      <c r="CQ167" s="2" t="s">
        <v>8212</v>
      </c>
      <c r="CR167" s="2" t="s">
        <v>8213</v>
      </c>
    </row>
    <row r="168" spans="1:96">
      <c r="A168" s="2">
        <v>157</v>
      </c>
      <c r="B168" s="2" t="s">
        <v>7043</v>
      </c>
      <c r="C168" s="60" t="s">
        <v>7044</v>
      </c>
      <c r="D168" s="60" t="s">
        <v>7439</v>
      </c>
      <c r="E168" s="56">
        <v>44677</v>
      </c>
      <c r="F168" s="2" t="s">
        <v>3715</v>
      </c>
      <c r="G168" s="2" t="s">
        <v>3763</v>
      </c>
      <c r="H168" s="2" t="s">
        <v>3785</v>
      </c>
      <c r="J168" s="2" t="s">
        <v>4020</v>
      </c>
      <c r="K168" s="2" t="s">
        <v>4020</v>
      </c>
      <c r="M168" s="2" t="s">
        <v>1193</v>
      </c>
      <c r="N168" s="2" t="s">
        <v>698</v>
      </c>
      <c r="O168" s="2" t="s">
        <v>1003</v>
      </c>
      <c r="P168" s="2" t="s">
        <v>987</v>
      </c>
      <c r="Q168" s="2" t="s">
        <v>3785</v>
      </c>
      <c r="R168" s="2" t="s">
        <v>447</v>
      </c>
      <c r="S168" s="2" t="s">
        <v>447</v>
      </c>
      <c r="T168" s="2" t="s">
        <v>3785</v>
      </c>
      <c r="U168" s="2" t="s">
        <v>3785</v>
      </c>
      <c r="V168" s="2" t="s">
        <v>3785</v>
      </c>
      <c r="W168" s="2" t="s">
        <v>3785</v>
      </c>
      <c r="X168" s="2" t="s">
        <v>3785</v>
      </c>
      <c r="Y168" s="2" t="s">
        <v>3785</v>
      </c>
      <c r="AA168" s="2" t="s">
        <v>3785</v>
      </c>
      <c r="AR168" s="2" t="s">
        <v>447</v>
      </c>
      <c r="AS168" s="2" t="s">
        <v>447</v>
      </c>
      <c r="AT168" s="2" t="s">
        <v>447</v>
      </c>
      <c r="AU168" s="2" t="s">
        <v>447</v>
      </c>
      <c r="AV168" s="2" t="s">
        <v>3785</v>
      </c>
      <c r="AW168" s="2" t="s">
        <v>3785</v>
      </c>
      <c r="AX168" s="2" t="s">
        <v>3785</v>
      </c>
      <c r="AY168" s="2" t="s">
        <v>3785</v>
      </c>
      <c r="AZ168" s="2" t="s">
        <v>3785</v>
      </c>
      <c r="BB168" s="2" t="s">
        <v>447</v>
      </c>
      <c r="BC168" s="2" t="s">
        <v>447</v>
      </c>
      <c r="BD168" s="2" t="s">
        <v>447</v>
      </c>
      <c r="BE168" s="2" t="s">
        <v>447</v>
      </c>
      <c r="BF168" s="2" t="s">
        <v>3785</v>
      </c>
      <c r="BI168" s="2" t="s">
        <v>3785</v>
      </c>
      <c r="BK168" s="287"/>
      <c r="BL168" s="56">
        <v>44677</v>
      </c>
      <c r="BM168" s="2" t="s">
        <v>447</v>
      </c>
      <c r="BN168" s="2" t="s">
        <v>8214</v>
      </c>
      <c r="BP168" s="2" t="s">
        <v>447</v>
      </c>
      <c r="BQ168" s="2" t="s">
        <v>447</v>
      </c>
      <c r="BR168" s="2" t="s">
        <v>3744</v>
      </c>
      <c r="BT168" s="56">
        <v>44687</v>
      </c>
      <c r="BU168" s="2">
        <v>1</v>
      </c>
      <c r="BV168" s="2">
        <v>1</v>
      </c>
      <c r="BW168" s="2" t="s">
        <v>3785</v>
      </c>
      <c r="BY168" s="2" t="s">
        <v>3785</v>
      </c>
      <c r="CA168" s="2" t="s">
        <v>3798</v>
      </c>
      <c r="CB168" s="56">
        <v>44832</v>
      </c>
      <c r="CR168" s="2" t="s">
        <v>8215</v>
      </c>
    </row>
    <row r="169" spans="1:96">
      <c r="A169" s="2">
        <v>158</v>
      </c>
      <c r="B169" s="2" t="s">
        <v>7043</v>
      </c>
      <c r="C169" s="60" t="s">
        <v>7044</v>
      </c>
      <c r="D169" s="60" t="s">
        <v>7655</v>
      </c>
      <c r="E169" s="56">
        <v>44677</v>
      </c>
      <c r="F169" s="2" t="s">
        <v>3715</v>
      </c>
      <c r="G169" s="2" t="s">
        <v>3763</v>
      </c>
      <c r="H169" s="2" t="s">
        <v>3785</v>
      </c>
      <c r="K169" s="2" t="s">
        <v>4020</v>
      </c>
      <c r="M169" s="2" t="s">
        <v>1193</v>
      </c>
      <c r="N169" s="2" t="s">
        <v>698</v>
      </c>
      <c r="O169" s="2" t="s">
        <v>2070</v>
      </c>
      <c r="P169" s="2" t="s">
        <v>1438</v>
      </c>
      <c r="Q169" s="2" t="s">
        <v>3785</v>
      </c>
      <c r="R169" s="2" t="s">
        <v>447</v>
      </c>
      <c r="S169" s="2" t="s">
        <v>3785</v>
      </c>
      <c r="T169" s="2" t="s">
        <v>3785</v>
      </c>
      <c r="U169" s="2" t="s">
        <v>3785</v>
      </c>
      <c r="V169" s="2" t="s">
        <v>3785</v>
      </c>
      <c r="W169" s="2" t="s">
        <v>3785</v>
      </c>
      <c r="X169" s="2" t="s">
        <v>3785</v>
      </c>
      <c r="Y169" s="2" t="s">
        <v>3785</v>
      </c>
      <c r="AA169" s="2" t="s">
        <v>3785</v>
      </c>
      <c r="AR169" s="2" t="s">
        <v>447</v>
      </c>
      <c r="AS169" s="2" t="s">
        <v>447</v>
      </c>
      <c r="AT169" s="2" t="s">
        <v>447</v>
      </c>
      <c r="AU169" s="2" t="s">
        <v>3785</v>
      </c>
      <c r="AV169" s="2" t="s">
        <v>3785</v>
      </c>
      <c r="AW169" s="2" t="s">
        <v>3785</v>
      </c>
      <c r="AX169" s="2" t="s">
        <v>3785</v>
      </c>
      <c r="AY169" s="2" t="s">
        <v>3785</v>
      </c>
      <c r="AZ169" s="2" t="s">
        <v>3785</v>
      </c>
      <c r="BB169" s="2" t="s">
        <v>447</v>
      </c>
      <c r="BC169" s="2" t="s">
        <v>447</v>
      </c>
      <c r="BD169" s="2" t="s">
        <v>447</v>
      </c>
      <c r="BE169" s="2" t="s">
        <v>447</v>
      </c>
      <c r="BF169" s="2" t="s">
        <v>3785</v>
      </c>
      <c r="BI169" s="2" t="s">
        <v>3785</v>
      </c>
      <c r="BK169" s="287"/>
      <c r="BL169" s="56">
        <v>44677</v>
      </c>
      <c r="BM169" s="2" t="s">
        <v>447</v>
      </c>
      <c r="BN169" s="2" t="s">
        <v>8206</v>
      </c>
      <c r="BP169" s="2" t="s">
        <v>3785</v>
      </c>
      <c r="BR169" s="2" t="s">
        <v>3744</v>
      </c>
      <c r="BT169" s="56">
        <v>44679</v>
      </c>
      <c r="BU169" s="2">
        <v>1</v>
      </c>
      <c r="BV169" s="2">
        <v>2</v>
      </c>
      <c r="CA169" s="2" t="s">
        <v>3798</v>
      </c>
      <c r="CB169" s="56">
        <v>44679</v>
      </c>
      <c r="CQ169" s="2" t="s">
        <v>8216</v>
      </c>
      <c r="CR169" s="2" t="s">
        <v>8217</v>
      </c>
    </row>
    <row r="170" spans="1:96">
      <c r="A170" s="2">
        <v>159</v>
      </c>
      <c r="B170" s="2" t="s">
        <v>7043</v>
      </c>
      <c r="C170" s="60" t="s">
        <v>7044</v>
      </c>
      <c r="D170" s="60" t="s">
        <v>8218</v>
      </c>
      <c r="E170" s="56">
        <v>44678</v>
      </c>
      <c r="F170" s="2" t="s">
        <v>3715</v>
      </c>
      <c r="G170" s="2" t="s">
        <v>3763</v>
      </c>
      <c r="H170" s="2" t="s">
        <v>3785</v>
      </c>
      <c r="K170" s="2" t="s">
        <v>4020</v>
      </c>
      <c r="M170" s="2" t="s">
        <v>1193</v>
      </c>
      <c r="N170" s="2" t="s">
        <v>698</v>
      </c>
      <c r="O170" s="2" t="s">
        <v>943</v>
      </c>
      <c r="P170" s="2" t="s">
        <v>927</v>
      </c>
      <c r="Q170" s="2" t="s">
        <v>3785</v>
      </c>
      <c r="R170" s="2" t="s">
        <v>447</v>
      </c>
      <c r="S170" s="2" t="s">
        <v>3785</v>
      </c>
      <c r="T170" s="2" t="s">
        <v>3785</v>
      </c>
      <c r="U170" s="2" t="s">
        <v>3785</v>
      </c>
      <c r="V170" s="2" t="s">
        <v>3785</v>
      </c>
      <c r="W170" s="2" t="s">
        <v>3785</v>
      </c>
      <c r="X170" s="2" t="s">
        <v>3785</v>
      </c>
      <c r="Y170" s="2" t="s">
        <v>3785</v>
      </c>
      <c r="AA170" s="2" t="s">
        <v>3785</v>
      </c>
      <c r="AR170" s="2" t="s">
        <v>447</v>
      </c>
      <c r="AS170" s="2" t="s">
        <v>3785</v>
      </c>
      <c r="AT170" s="2" t="s">
        <v>447</v>
      </c>
      <c r="AU170" s="2" t="s">
        <v>447</v>
      </c>
      <c r="AV170" s="2" t="s">
        <v>3785</v>
      </c>
      <c r="AW170" s="2" t="s">
        <v>3785</v>
      </c>
      <c r="AX170" s="2" t="s">
        <v>3785</v>
      </c>
      <c r="AY170" s="2" t="s">
        <v>3785</v>
      </c>
      <c r="AZ170" s="2" t="s">
        <v>3785</v>
      </c>
      <c r="BB170" s="2" t="s">
        <v>447</v>
      </c>
      <c r="BC170" s="2" t="s">
        <v>447</v>
      </c>
      <c r="BD170" s="2" t="s">
        <v>447</v>
      </c>
      <c r="BE170" s="2" t="s">
        <v>447</v>
      </c>
      <c r="BF170" s="2" t="s">
        <v>447</v>
      </c>
      <c r="BG170" s="2" t="s">
        <v>8219</v>
      </c>
      <c r="BI170" s="2" t="s">
        <v>3785</v>
      </c>
      <c r="BK170" s="287"/>
      <c r="BL170" s="56">
        <v>44678</v>
      </c>
      <c r="BM170" s="2" t="s">
        <v>447</v>
      </c>
      <c r="BN170" s="2" t="s">
        <v>8220</v>
      </c>
      <c r="BP170" s="2" t="s">
        <v>447</v>
      </c>
      <c r="BR170" s="2" t="s">
        <v>3744</v>
      </c>
      <c r="BT170" s="56">
        <v>44692</v>
      </c>
      <c r="BU170" s="2">
        <v>1</v>
      </c>
      <c r="BV170" s="2">
        <v>3</v>
      </c>
      <c r="BW170" s="2" t="s">
        <v>3785</v>
      </c>
      <c r="BY170" s="2" t="s">
        <v>3785</v>
      </c>
      <c r="CA170" s="2" t="s">
        <v>3798</v>
      </c>
      <c r="CB170" s="56">
        <v>44826</v>
      </c>
      <c r="CR170" s="2" t="s">
        <v>8221</v>
      </c>
    </row>
    <row r="171" spans="1:96">
      <c r="A171" s="2">
        <v>160</v>
      </c>
      <c r="B171" s="2" t="s">
        <v>7043</v>
      </c>
      <c r="C171" s="60" t="s">
        <v>7044</v>
      </c>
      <c r="D171" s="60" t="s">
        <v>7556</v>
      </c>
      <c r="E171" s="56">
        <v>44676</v>
      </c>
      <c r="F171" s="2" t="s">
        <v>3715</v>
      </c>
      <c r="G171" s="2" t="s">
        <v>3763</v>
      </c>
      <c r="H171" s="2" t="s">
        <v>3785</v>
      </c>
      <c r="K171" s="2" t="s">
        <v>4020</v>
      </c>
      <c r="M171" s="2" t="s">
        <v>1193</v>
      </c>
      <c r="N171" s="2" t="s">
        <v>698</v>
      </c>
      <c r="O171" s="2" t="s">
        <v>943</v>
      </c>
      <c r="P171" s="2" t="s">
        <v>927</v>
      </c>
      <c r="Q171" s="2" t="s">
        <v>3785</v>
      </c>
      <c r="R171" s="2" t="s">
        <v>447</v>
      </c>
      <c r="S171" s="2" t="s">
        <v>3785</v>
      </c>
      <c r="T171" s="2" t="s">
        <v>3785</v>
      </c>
      <c r="U171" s="2" t="s">
        <v>3785</v>
      </c>
      <c r="V171" s="2" t="s">
        <v>3785</v>
      </c>
      <c r="W171" s="2" t="s">
        <v>3785</v>
      </c>
      <c r="X171" s="2" t="s">
        <v>3785</v>
      </c>
      <c r="Y171" s="2" t="s">
        <v>3785</v>
      </c>
      <c r="AA171" s="2" t="s">
        <v>3785</v>
      </c>
      <c r="AR171" s="2" t="s">
        <v>447</v>
      </c>
      <c r="AS171" s="2" t="s">
        <v>3785</v>
      </c>
      <c r="AT171" s="2" t="s">
        <v>447</v>
      </c>
      <c r="AU171" s="2" t="s">
        <v>3785</v>
      </c>
      <c r="AV171" s="2" t="s">
        <v>3785</v>
      </c>
      <c r="AW171" s="2" t="s">
        <v>3785</v>
      </c>
      <c r="AX171" s="2" t="s">
        <v>3785</v>
      </c>
      <c r="AY171" s="2" t="s">
        <v>3785</v>
      </c>
      <c r="AZ171" s="2" t="s">
        <v>3785</v>
      </c>
      <c r="BB171" s="2" t="s">
        <v>447</v>
      </c>
      <c r="BC171" s="2" t="s">
        <v>447</v>
      </c>
      <c r="BD171" s="2" t="s">
        <v>447</v>
      </c>
      <c r="BE171" s="2" t="s">
        <v>447</v>
      </c>
      <c r="BF171" s="2" t="s">
        <v>3785</v>
      </c>
      <c r="BI171" s="2" t="s">
        <v>3785</v>
      </c>
      <c r="BK171" s="287"/>
      <c r="BL171" s="56">
        <v>44676</v>
      </c>
      <c r="BM171" s="2" t="s">
        <v>447</v>
      </c>
      <c r="BN171" s="2" t="s">
        <v>8222</v>
      </c>
      <c r="BP171" s="2" t="s">
        <v>3785</v>
      </c>
      <c r="BR171" s="2" t="s">
        <v>3744</v>
      </c>
      <c r="BT171" s="56">
        <v>44679</v>
      </c>
      <c r="BU171" s="2">
        <v>1</v>
      </c>
      <c r="BV171" s="2">
        <v>1</v>
      </c>
      <c r="CA171" s="2" t="s">
        <v>3798</v>
      </c>
      <c r="CB171" s="56">
        <v>44823</v>
      </c>
      <c r="CQ171" s="2" t="s">
        <v>8216</v>
      </c>
      <c r="CR171" s="2" t="s">
        <v>8223</v>
      </c>
    </row>
    <row r="172" spans="1:96">
      <c r="A172" s="2">
        <v>161</v>
      </c>
      <c r="B172" s="2" t="s">
        <v>7043</v>
      </c>
      <c r="C172" s="60" t="s">
        <v>7044</v>
      </c>
      <c r="D172" s="60" t="s">
        <v>8224</v>
      </c>
      <c r="E172" s="56">
        <v>44677</v>
      </c>
      <c r="F172" s="2" t="s">
        <v>3715</v>
      </c>
      <c r="G172" s="2" t="s">
        <v>3763</v>
      </c>
      <c r="H172" s="2" t="s">
        <v>3785</v>
      </c>
      <c r="J172" s="2" t="s">
        <v>3720</v>
      </c>
      <c r="K172" s="2" t="s">
        <v>3720</v>
      </c>
      <c r="L172" s="2" t="s">
        <v>3849</v>
      </c>
      <c r="M172" s="2" t="s">
        <v>1193</v>
      </c>
      <c r="N172" s="2" t="s">
        <v>698</v>
      </c>
      <c r="O172" s="2" t="s">
        <v>943</v>
      </c>
      <c r="P172" s="2" t="s">
        <v>927</v>
      </c>
      <c r="Q172" s="2" t="s">
        <v>3785</v>
      </c>
      <c r="R172" s="2" t="s">
        <v>447</v>
      </c>
      <c r="S172" s="2" t="s">
        <v>3785</v>
      </c>
      <c r="T172" s="2" t="s">
        <v>3785</v>
      </c>
      <c r="U172" s="2" t="s">
        <v>3785</v>
      </c>
      <c r="V172" s="2" t="s">
        <v>3785</v>
      </c>
      <c r="W172" s="2" t="s">
        <v>3785</v>
      </c>
      <c r="X172" s="2" t="s">
        <v>3785</v>
      </c>
      <c r="Y172" s="2" t="s">
        <v>3785</v>
      </c>
      <c r="AA172" s="2" t="s">
        <v>3785</v>
      </c>
      <c r="AR172" s="2" t="s">
        <v>447</v>
      </c>
      <c r="AS172" s="2" t="s">
        <v>447</v>
      </c>
      <c r="AT172" s="2" t="s">
        <v>3785</v>
      </c>
      <c r="AU172" s="2" t="s">
        <v>3785</v>
      </c>
      <c r="AV172" s="2" t="s">
        <v>3785</v>
      </c>
      <c r="AW172" s="2" t="s">
        <v>3785</v>
      </c>
      <c r="AX172" s="2" t="s">
        <v>3785</v>
      </c>
      <c r="AY172" s="2" t="s">
        <v>3785</v>
      </c>
      <c r="AZ172" s="2" t="s">
        <v>3785</v>
      </c>
      <c r="BB172" s="2" t="s">
        <v>447</v>
      </c>
      <c r="BC172" s="2" t="s">
        <v>447</v>
      </c>
      <c r="BD172" s="2" t="s">
        <v>447</v>
      </c>
      <c r="BE172" s="2" t="s">
        <v>447</v>
      </c>
      <c r="BF172" s="2" t="s">
        <v>447</v>
      </c>
      <c r="BG172" s="2" t="s">
        <v>8225</v>
      </c>
      <c r="BI172" s="2" t="s">
        <v>3785</v>
      </c>
      <c r="BK172" s="287"/>
      <c r="BL172" s="56">
        <v>44677</v>
      </c>
      <c r="BM172" s="2" t="s">
        <v>447</v>
      </c>
      <c r="BN172" s="2" t="s">
        <v>8226</v>
      </c>
      <c r="BP172" s="2" t="s">
        <v>3785</v>
      </c>
      <c r="BR172" s="2" t="s">
        <v>3744</v>
      </c>
      <c r="BT172" s="56">
        <v>44679</v>
      </c>
      <c r="BU172" s="2">
        <v>1</v>
      </c>
      <c r="BV172" s="2">
        <v>1</v>
      </c>
      <c r="BW172" s="2" t="s">
        <v>3785</v>
      </c>
      <c r="BY172" s="2" t="s">
        <v>3785</v>
      </c>
      <c r="CA172" s="2" t="s">
        <v>3798</v>
      </c>
      <c r="CB172" s="56">
        <v>44685</v>
      </c>
      <c r="CR172" s="2" t="s">
        <v>8227</v>
      </c>
    </row>
    <row r="173" spans="1:96">
      <c r="A173" s="2">
        <v>162</v>
      </c>
      <c r="B173" s="2" t="s">
        <v>7043</v>
      </c>
      <c r="C173" s="60" t="s">
        <v>7044</v>
      </c>
      <c r="D173" s="60" t="s">
        <v>8228</v>
      </c>
      <c r="E173" s="56">
        <v>44679</v>
      </c>
      <c r="F173" s="2" t="s">
        <v>3715</v>
      </c>
      <c r="G173" s="2" t="s">
        <v>3763</v>
      </c>
      <c r="H173" s="2" t="s">
        <v>3785</v>
      </c>
      <c r="J173" s="2" t="s">
        <v>4020</v>
      </c>
      <c r="K173" s="2" t="s">
        <v>4020</v>
      </c>
      <c r="M173" s="2" t="s">
        <v>1193</v>
      </c>
      <c r="N173" s="2" t="s">
        <v>698</v>
      </c>
      <c r="O173" s="2" t="s">
        <v>943</v>
      </c>
      <c r="P173" s="2" t="s">
        <v>927</v>
      </c>
      <c r="Q173" s="2" t="s">
        <v>3785</v>
      </c>
      <c r="R173" s="2" t="s">
        <v>447</v>
      </c>
      <c r="S173" s="2" t="s">
        <v>3785</v>
      </c>
      <c r="T173" s="2" t="s">
        <v>3785</v>
      </c>
      <c r="U173" s="2" t="s">
        <v>3785</v>
      </c>
      <c r="V173" s="2" t="s">
        <v>3785</v>
      </c>
      <c r="W173" s="2" t="s">
        <v>3785</v>
      </c>
      <c r="X173" s="2" t="s">
        <v>3785</v>
      </c>
      <c r="Y173" s="2" t="s">
        <v>3785</v>
      </c>
      <c r="AA173" s="2" t="s">
        <v>3785</v>
      </c>
      <c r="AR173" s="2" t="s">
        <v>447</v>
      </c>
      <c r="AS173" s="2" t="s">
        <v>447</v>
      </c>
      <c r="AT173" s="2" t="s">
        <v>3785</v>
      </c>
      <c r="AU173" s="2" t="s">
        <v>3785</v>
      </c>
      <c r="AV173" s="2" t="s">
        <v>3785</v>
      </c>
      <c r="AW173" s="2" t="s">
        <v>3785</v>
      </c>
      <c r="AX173" s="2" t="s">
        <v>3785</v>
      </c>
      <c r="AY173" s="2" t="s">
        <v>3785</v>
      </c>
      <c r="AZ173" s="2" t="s">
        <v>3785</v>
      </c>
      <c r="BB173" s="2" t="s">
        <v>447</v>
      </c>
      <c r="BC173" s="2" t="s">
        <v>447</v>
      </c>
      <c r="BD173" s="2" t="s">
        <v>447</v>
      </c>
      <c r="BE173" s="2" t="s">
        <v>447</v>
      </c>
      <c r="BF173" s="2" t="s">
        <v>447</v>
      </c>
      <c r="BG173" s="2" t="s">
        <v>8150</v>
      </c>
      <c r="BI173" s="2" t="s">
        <v>3785</v>
      </c>
      <c r="BK173" s="287"/>
      <c r="BL173" s="56">
        <v>44679</v>
      </c>
      <c r="BM173" s="2" t="s">
        <v>447</v>
      </c>
      <c r="BN173" s="2" t="s">
        <v>8229</v>
      </c>
      <c r="BP173" s="2" t="s">
        <v>3785</v>
      </c>
      <c r="BR173" s="2" t="s">
        <v>3744</v>
      </c>
      <c r="BT173" s="56">
        <v>44680</v>
      </c>
      <c r="BU173" s="2">
        <v>1</v>
      </c>
      <c r="BV173" s="2">
        <v>2</v>
      </c>
      <c r="BW173" s="2" t="s">
        <v>3785</v>
      </c>
      <c r="BY173" s="2" t="s">
        <v>3785</v>
      </c>
      <c r="CA173" s="2" t="s">
        <v>3798</v>
      </c>
      <c r="CB173" s="56">
        <v>44713</v>
      </c>
      <c r="CR173" s="2" t="s">
        <v>8230</v>
      </c>
    </row>
    <row r="174" spans="1:96">
      <c r="A174" s="2">
        <v>163</v>
      </c>
      <c r="B174" s="2" t="s">
        <v>7043</v>
      </c>
      <c r="C174" s="60" t="s">
        <v>7044</v>
      </c>
      <c r="D174" s="60" t="s">
        <v>7527</v>
      </c>
      <c r="E174" s="56">
        <v>44678</v>
      </c>
      <c r="F174" s="2" t="s">
        <v>3715</v>
      </c>
      <c r="G174" s="2" t="s">
        <v>3763</v>
      </c>
      <c r="H174" s="2" t="s">
        <v>3785</v>
      </c>
      <c r="J174" s="2" t="s">
        <v>4010</v>
      </c>
      <c r="K174" s="2" t="s">
        <v>4010</v>
      </c>
      <c r="L174" s="2" t="s">
        <v>3888</v>
      </c>
      <c r="M174" s="2" t="s">
        <v>1193</v>
      </c>
      <c r="N174" s="2" t="s">
        <v>698</v>
      </c>
      <c r="O174" s="2" t="s">
        <v>943</v>
      </c>
      <c r="P174" s="2" t="s">
        <v>927</v>
      </c>
      <c r="Q174" s="2" t="s">
        <v>3785</v>
      </c>
      <c r="R174" s="2" t="s">
        <v>447</v>
      </c>
      <c r="S174" s="2" t="s">
        <v>3785</v>
      </c>
      <c r="T174" s="2" t="s">
        <v>3785</v>
      </c>
      <c r="U174" s="2" t="s">
        <v>3785</v>
      </c>
      <c r="V174" s="2" t="s">
        <v>3785</v>
      </c>
      <c r="W174" s="2" t="s">
        <v>3785</v>
      </c>
      <c r="X174" s="2" t="s">
        <v>3785</v>
      </c>
      <c r="Y174" s="2" t="s">
        <v>3785</v>
      </c>
      <c r="AA174" s="2" t="s">
        <v>3785</v>
      </c>
      <c r="AR174" s="2" t="s">
        <v>447</v>
      </c>
      <c r="AS174" s="2" t="s">
        <v>447</v>
      </c>
      <c r="AT174" s="2" t="s">
        <v>3785</v>
      </c>
      <c r="AU174" s="2" t="s">
        <v>447</v>
      </c>
      <c r="AV174" s="2" t="s">
        <v>3785</v>
      </c>
      <c r="AW174" s="2" t="s">
        <v>3785</v>
      </c>
      <c r="AX174" s="2" t="s">
        <v>3785</v>
      </c>
      <c r="AY174" s="2" t="s">
        <v>447</v>
      </c>
      <c r="AZ174" s="2" t="s">
        <v>3785</v>
      </c>
      <c r="BB174" s="2" t="s">
        <v>447</v>
      </c>
      <c r="BC174" s="2" t="s">
        <v>447</v>
      </c>
      <c r="BD174" s="2" t="s">
        <v>447</v>
      </c>
      <c r="BE174" s="2" t="s">
        <v>447</v>
      </c>
      <c r="BF174" s="2" t="s">
        <v>3785</v>
      </c>
      <c r="BI174" s="2" t="s">
        <v>3785</v>
      </c>
      <c r="BK174" s="287"/>
      <c r="BL174" s="56">
        <v>44678</v>
      </c>
      <c r="BM174" s="2" t="s">
        <v>447</v>
      </c>
      <c r="BN174" s="2" t="s">
        <v>8231</v>
      </c>
      <c r="BP174" s="2" t="s">
        <v>3785</v>
      </c>
      <c r="BR174" s="2" t="s">
        <v>3744</v>
      </c>
      <c r="BT174" s="56">
        <v>44680</v>
      </c>
      <c r="BU174" s="2">
        <v>2</v>
      </c>
      <c r="BV174" s="2">
        <v>6</v>
      </c>
      <c r="BW174" s="2" t="s">
        <v>3785</v>
      </c>
      <c r="BY174" s="2" t="s">
        <v>3785</v>
      </c>
      <c r="CA174" s="2" t="s">
        <v>3798</v>
      </c>
      <c r="CB174" s="56">
        <v>44805</v>
      </c>
      <c r="CR174" s="2" t="s">
        <v>8232</v>
      </c>
    </row>
    <row r="175" spans="1:96">
      <c r="A175" s="2">
        <v>164</v>
      </c>
      <c r="B175" s="2" t="s">
        <v>7043</v>
      </c>
      <c r="C175" s="60" t="s">
        <v>7044</v>
      </c>
      <c r="D175" s="60" t="s">
        <v>8233</v>
      </c>
      <c r="E175" s="56">
        <v>44680</v>
      </c>
      <c r="F175" s="2" t="s">
        <v>3715</v>
      </c>
      <c r="G175" s="2" t="s">
        <v>3763</v>
      </c>
      <c r="H175" s="2" t="s">
        <v>447</v>
      </c>
      <c r="I175" s="2" t="s">
        <v>3715</v>
      </c>
      <c r="K175" s="2" t="s">
        <v>3926</v>
      </c>
      <c r="L175" s="2" t="s">
        <v>3815</v>
      </c>
      <c r="M175" s="2" t="s">
        <v>1193</v>
      </c>
      <c r="N175" s="2" t="s">
        <v>698</v>
      </c>
      <c r="O175" s="2" t="s">
        <v>943</v>
      </c>
      <c r="P175" s="2" t="s">
        <v>927</v>
      </c>
      <c r="Q175" s="2" t="s">
        <v>3785</v>
      </c>
      <c r="R175" s="2" t="s">
        <v>447</v>
      </c>
      <c r="S175" s="2" t="s">
        <v>3785</v>
      </c>
      <c r="T175" s="2" t="s">
        <v>3785</v>
      </c>
      <c r="U175" s="2" t="s">
        <v>3785</v>
      </c>
      <c r="V175" s="2" t="s">
        <v>3785</v>
      </c>
      <c r="W175" s="2" t="s">
        <v>3785</v>
      </c>
      <c r="X175" s="2" t="s">
        <v>3785</v>
      </c>
      <c r="Y175" s="2" t="s">
        <v>3785</v>
      </c>
      <c r="AA175" s="2" t="s">
        <v>3785</v>
      </c>
      <c r="AR175" s="2" t="s">
        <v>447</v>
      </c>
      <c r="AS175" s="2" t="s">
        <v>447</v>
      </c>
      <c r="AT175" s="2" t="s">
        <v>3785</v>
      </c>
      <c r="AU175" s="2" t="s">
        <v>447</v>
      </c>
      <c r="AV175" s="2" t="s">
        <v>3785</v>
      </c>
      <c r="AW175" s="2" t="s">
        <v>3785</v>
      </c>
      <c r="AX175" s="2" t="s">
        <v>3785</v>
      </c>
      <c r="AY175" s="2" t="s">
        <v>447</v>
      </c>
      <c r="AZ175" s="2" t="s">
        <v>3785</v>
      </c>
      <c r="BB175" s="2" t="s">
        <v>447</v>
      </c>
      <c r="BC175" s="2" t="s">
        <v>447</v>
      </c>
      <c r="BD175" s="2" t="s">
        <v>447</v>
      </c>
      <c r="BE175" s="2" t="s">
        <v>447</v>
      </c>
      <c r="BF175" s="2" t="s">
        <v>447</v>
      </c>
      <c r="BG175" s="2" t="s">
        <v>8234</v>
      </c>
      <c r="BI175" s="2" t="s">
        <v>3785</v>
      </c>
      <c r="BK175" s="287"/>
      <c r="BL175" s="56">
        <v>44680</v>
      </c>
      <c r="BM175" s="2" t="s">
        <v>447</v>
      </c>
      <c r="BN175" s="2" t="s">
        <v>8235</v>
      </c>
      <c r="BP175" s="2" t="s">
        <v>3785</v>
      </c>
      <c r="BR175" s="2" t="s">
        <v>3744</v>
      </c>
      <c r="BT175" s="56">
        <v>44683</v>
      </c>
      <c r="BU175" s="2">
        <v>1</v>
      </c>
      <c r="BV175" s="2">
        <v>2</v>
      </c>
      <c r="BW175" s="2" t="s">
        <v>3785</v>
      </c>
      <c r="BY175" s="2" t="s">
        <v>3785</v>
      </c>
      <c r="CA175" s="2" t="s">
        <v>3798</v>
      </c>
      <c r="CB175" s="56">
        <v>44715</v>
      </c>
      <c r="CR175" s="2" t="s">
        <v>8236</v>
      </c>
    </row>
    <row r="176" spans="1:96">
      <c r="A176" s="2">
        <v>165</v>
      </c>
      <c r="B176" s="2" t="s">
        <v>7043</v>
      </c>
      <c r="C176" s="60" t="s">
        <v>7044</v>
      </c>
      <c r="D176" s="60" t="s">
        <v>8237</v>
      </c>
      <c r="E176" s="56">
        <v>44679</v>
      </c>
      <c r="F176" s="2" t="s">
        <v>3715</v>
      </c>
      <c r="G176" s="2" t="s">
        <v>3763</v>
      </c>
      <c r="H176" s="2" t="s">
        <v>3785</v>
      </c>
      <c r="J176" s="2" t="s">
        <v>3926</v>
      </c>
      <c r="K176" s="2" t="s">
        <v>3926</v>
      </c>
      <c r="L176" s="2" t="s">
        <v>3815</v>
      </c>
      <c r="M176" s="2" t="s">
        <v>1193</v>
      </c>
      <c r="N176" s="2" t="s">
        <v>698</v>
      </c>
      <c r="O176" s="2" t="s">
        <v>943</v>
      </c>
      <c r="P176" s="2" t="s">
        <v>927</v>
      </c>
      <c r="Q176" s="2" t="s">
        <v>3785</v>
      </c>
      <c r="R176" s="2" t="s">
        <v>447</v>
      </c>
      <c r="S176" s="2" t="s">
        <v>3785</v>
      </c>
      <c r="T176" s="2" t="s">
        <v>3785</v>
      </c>
      <c r="U176" s="2" t="s">
        <v>3785</v>
      </c>
      <c r="V176" s="2" t="s">
        <v>3785</v>
      </c>
      <c r="W176" s="2" t="s">
        <v>3785</v>
      </c>
      <c r="X176" s="2" t="s">
        <v>3785</v>
      </c>
      <c r="Y176" s="2" t="s">
        <v>3785</v>
      </c>
      <c r="AA176" s="2" t="s">
        <v>3785</v>
      </c>
      <c r="AR176" s="2" t="s">
        <v>447</v>
      </c>
      <c r="AS176" s="2" t="s">
        <v>447</v>
      </c>
      <c r="AT176" s="2" t="s">
        <v>3785</v>
      </c>
      <c r="AU176" s="2" t="s">
        <v>447</v>
      </c>
      <c r="AV176" s="2" t="s">
        <v>447</v>
      </c>
      <c r="AW176" s="2" t="s">
        <v>447</v>
      </c>
      <c r="AX176" s="2" t="s">
        <v>3785</v>
      </c>
      <c r="AY176" s="2" t="s">
        <v>447</v>
      </c>
      <c r="AZ176" s="2" t="s">
        <v>3785</v>
      </c>
      <c r="BB176" s="2" t="s">
        <v>447</v>
      </c>
      <c r="BC176" s="2" t="s">
        <v>447</v>
      </c>
      <c r="BD176" s="2" t="s">
        <v>447</v>
      </c>
      <c r="BE176" s="2" t="s">
        <v>447</v>
      </c>
      <c r="BF176" s="2" t="s">
        <v>3785</v>
      </c>
      <c r="BI176" s="2" t="s">
        <v>3785</v>
      </c>
      <c r="BK176" s="287"/>
      <c r="BL176" s="56">
        <v>44679</v>
      </c>
      <c r="BM176" s="2" t="s">
        <v>447</v>
      </c>
      <c r="BN176" s="2" t="s">
        <v>8238</v>
      </c>
      <c r="BP176" s="2" t="s">
        <v>447</v>
      </c>
      <c r="BQ176" s="2" t="s">
        <v>447</v>
      </c>
      <c r="BR176" s="2" t="s">
        <v>3865</v>
      </c>
      <c r="BS176" s="2" t="s">
        <v>7770</v>
      </c>
      <c r="CR176" s="2" t="s">
        <v>8239</v>
      </c>
    </row>
    <row r="177" spans="1:96">
      <c r="A177" s="2">
        <v>166</v>
      </c>
      <c r="B177" s="2" t="s">
        <v>7043</v>
      </c>
      <c r="C177" s="60" t="s">
        <v>7044</v>
      </c>
      <c r="D177" s="60" t="s">
        <v>7488</v>
      </c>
      <c r="E177" s="56">
        <v>44679</v>
      </c>
      <c r="F177" s="2" t="s">
        <v>3715</v>
      </c>
      <c r="G177" s="2" t="s">
        <v>3763</v>
      </c>
      <c r="H177" s="2" t="s">
        <v>3785</v>
      </c>
      <c r="J177" s="2" t="s">
        <v>4020</v>
      </c>
      <c r="K177" s="2" t="s">
        <v>4020</v>
      </c>
      <c r="M177" s="2" t="s">
        <v>1193</v>
      </c>
      <c r="N177" s="2" t="s">
        <v>698</v>
      </c>
      <c r="O177" s="2" t="s">
        <v>943</v>
      </c>
      <c r="P177" s="2" t="s">
        <v>927</v>
      </c>
      <c r="Q177" s="2" t="s">
        <v>3785</v>
      </c>
      <c r="R177" s="2" t="s">
        <v>447</v>
      </c>
      <c r="S177" s="2" t="s">
        <v>3785</v>
      </c>
      <c r="T177" s="2" t="s">
        <v>3785</v>
      </c>
      <c r="U177" s="2" t="s">
        <v>3785</v>
      </c>
      <c r="V177" s="2" t="s">
        <v>3785</v>
      </c>
      <c r="W177" s="2" t="s">
        <v>3785</v>
      </c>
      <c r="X177" s="2" t="s">
        <v>3785</v>
      </c>
      <c r="Y177" s="2" t="s">
        <v>3785</v>
      </c>
      <c r="AA177" s="2" t="s">
        <v>3785</v>
      </c>
      <c r="AR177" s="2" t="s">
        <v>447</v>
      </c>
      <c r="AS177" s="2" t="s">
        <v>3785</v>
      </c>
      <c r="AT177" s="2" t="s">
        <v>447</v>
      </c>
      <c r="AU177" s="2" t="s">
        <v>3785</v>
      </c>
      <c r="AV177" s="2" t="s">
        <v>3785</v>
      </c>
      <c r="AW177" s="2" t="s">
        <v>3785</v>
      </c>
      <c r="AX177" s="2" t="s">
        <v>3785</v>
      </c>
      <c r="AY177" s="2" t="s">
        <v>3785</v>
      </c>
      <c r="AZ177" s="2" t="s">
        <v>3785</v>
      </c>
      <c r="BB177" s="2" t="s">
        <v>447</v>
      </c>
      <c r="BC177" s="2" t="s">
        <v>447</v>
      </c>
      <c r="BD177" s="2" t="s">
        <v>447</v>
      </c>
      <c r="BE177" s="2" t="s">
        <v>447</v>
      </c>
      <c r="BF177" s="2" t="s">
        <v>3785</v>
      </c>
      <c r="BI177" s="2" t="s">
        <v>3785</v>
      </c>
      <c r="BK177" s="287"/>
      <c r="BL177" s="56">
        <v>44679</v>
      </c>
      <c r="BM177" s="2" t="s">
        <v>447</v>
      </c>
      <c r="BN177" s="2" t="s">
        <v>8240</v>
      </c>
      <c r="BP177" s="2" t="s">
        <v>447</v>
      </c>
      <c r="BQ177" s="2" t="s">
        <v>447</v>
      </c>
      <c r="BR177" s="2" t="s">
        <v>3744</v>
      </c>
      <c r="BT177" s="56">
        <v>44693</v>
      </c>
      <c r="BU177" s="2">
        <v>1</v>
      </c>
      <c r="BV177" s="2">
        <v>5</v>
      </c>
      <c r="BW177" s="2" t="s">
        <v>3785</v>
      </c>
      <c r="BY177" s="2" t="s">
        <v>3785</v>
      </c>
      <c r="CA177" s="2" t="s">
        <v>3798</v>
      </c>
      <c r="CB177" s="56">
        <v>44833</v>
      </c>
      <c r="CR177" s="2" t="s">
        <v>8241</v>
      </c>
    </row>
    <row r="178" spans="1:96">
      <c r="A178" s="2">
        <v>167</v>
      </c>
      <c r="B178" s="2" t="s">
        <v>7043</v>
      </c>
      <c r="C178" s="60" t="s">
        <v>7044</v>
      </c>
      <c r="D178" s="60" t="s">
        <v>7259</v>
      </c>
      <c r="E178" s="56">
        <v>44683</v>
      </c>
      <c r="F178" s="2" t="s">
        <v>3715</v>
      </c>
      <c r="G178" s="2" t="s">
        <v>3763</v>
      </c>
      <c r="H178" s="2" t="s">
        <v>3785</v>
      </c>
      <c r="J178" s="2" t="s">
        <v>4010</v>
      </c>
      <c r="K178" s="2" t="s">
        <v>4010</v>
      </c>
      <c r="L178" s="2" t="s">
        <v>3859</v>
      </c>
      <c r="M178" s="2" t="s">
        <v>1193</v>
      </c>
      <c r="N178" s="2" t="s">
        <v>698</v>
      </c>
      <c r="O178" s="2" t="s">
        <v>943</v>
      </c>
      <c r="P178" s="2" t="s">
        <v>927</v>
      </c>
      <c r="Q178" s="2" t="s">
        <v>3785</v>
      </c>
      <c r="R178" s="2" t="s">
        <v>447</v>
      </c>
      <c r="S178" s="2" t="s">
        <v>447</v>
      </c>
      <c r="T178" s="2" t="s">
        <v>3785</v>
      </c>
      <c r="U178" s="2" t="s">
        <v>3785</v>
      </c>
      <c r="V178" s="2" t="s">
        <v>3785</v>
      </c>
      <c r="W178" s="2" t="s">
        <v>3785</v>
      </c>
      <c r="X178" s="2" t="s">
        <v>3785</v>
      </c>
      <c r="Y178" s="2" t="s">
        <v>3785</v>
      </c>
      <c r="AA178" s="2" t="s">
        <v>3785</v>
      </c>
      <c r="AR178" s="2" t="s">
        <v>447</v>
      </c>
      <c r="AS178" s="2" t="s">
        <v>447</v>
      </c>
      <c r="AT178" s="2" t="s">
        <v>447</v>
      </c>
      <c r="AU178" s="2" t="s">
        <v>447</v>
      </c>
      <c r="AV178" s="2" t="s">
        <v>3785</v>
      </c>
      <c r="AW178" s="2" t="s">
        <v>3785</v>
      </c>
      <c r="AX178" s="2" t="s">
        <v>3785</v>
      </c>
      <c r="AY178" s="2" t="s">
        <v>447</v>
      </c>
      <c r="AZ178" s="2" t="s">
        <v>3785</v>
      </c>
      <c r="BB178" s="2" t="s">
        <v>447</v>
      </c>
      <c r="BC178" s="2" t="s">
        <v>447</v>
      </c>
      <c r="BD178" s="2" t="s">
        <v>447</v>
      </c>
      <c r="BE178" s="2" t="s">
        <v>447</v>
      </c>
      <c r="BF178" s="2" t="s">
        <v>3785</v>
      </c>
      <c r="BI178" s="2" t="s">
        <v>3785</v>
      </c>
      <c r="BK178" s="287"/>
      <c r="BL178" s="56">
        <v>44683</v>
      </c>
      <c r="BM178" s="2" t="s">
        <v>447</v>
      </c>
      <c r="BN178" s="2" t="s">
        <v>8242</v>
      </c>
      <c r="BP178" s="2" t="s">
        <v>3785</v>
      </c>
      <c r="BR178" s="2" t="s">
        <v>3744</v>
      </c>
      <c r="BT178" s="56">
        <v>44683</v>
      </c>
      <c r="BU178" s="2">
        <v>1</v>
      </c>
      <c r="BV178" s="2">
        <v>1</v>
      </c>
      <c r="BW178" s="2" t="s">
        <v>447</v>
      </c>
      <c r="BX178" s="56">
        <v>44825</v>
      </c>
      <c r="BY178" s="2" t="s">
        <v>3785</v>
      </c>
      <c r="CA178" s="2" t="s">
        <v>3798</v>
      </c>
      <c r="CB178" s="56">
        <v>44944</v>
      </c>
      <c r="CR178" s="2" t="s">
        <v>8243</v>
      </c>
    </row>
    <row r="179" spans="1:96">
      <c r="A179" s="2">
        <v>168</v>
      </c>
      <c r="B179" s="2" t="s">
        <v>7043</v>
      </c>
      <c r="C179" s="60" t="s">
        <v>7044</v>
      </c>
      <c r="D179" s="60" t="s">
        <v>7662</v>
      </c>
      <c r="E179" s="56">
        <v>44683</v>
      </c>
      <c r="F179" s="2" t="s">
        <v>3715</v>
      </c>
      <c r="G179" s="2" t="s">
        <v>3763</v>
      </c>
      <c r="H179" s="2" t="s">
        <v>3785</v>
      </c>
      <c r="J179" s="2" t="s">
        <v>4020</v>
      </c>
      <c r="K179" s="2" t="s">
        <v>4020</v>
      </c>
      <c r="M179" s="2" t="s">
        <v>1193</v>
      </c>
      <c r="N179" s="2" t="s">
        <v>698</v>
      </c>
      <c r="O179" s="2" t="s">
        <v>943</v>
      </c>
      <c r="P179" s="2" t="s">
        <v>927</v>
      </c>
      <c r="Q179" s="2" t="s">
        <v>3785</v>
      </c>
      <c r="R179" s="2" t="s">
        <v>447</v>
      </c>
      <c r="S179" s="2" t="s">
        <v>3785</v>
      </c>
      <c r="T179" s="2" t="s">
        <v>3785</v>
      </c>
      <c r="U179" s="2" t="s">
        <v>3785</v>
      </c>
      <c r="V179" s="2" t="s">
        <v>3785</v>
      </c>
      <c r="W179" s="2" t="s">
        <v>3785</v>
      </c>
      <c r="X179" s="2" t="s">
        <v>3785</v>
      </c>
      <c r="Y179" s="2" t="s">
        <v>3785</v>
      </c>
      <c r="AA179" s="2" t="s">
        <v>3785</v>
      </c>
      <c r="AR179" s="2" t="s">
        <v>3785</v>
      </c>
      <c r="AS179" s="2" t="s">
        <v>3785</v>
      </c>
      <c r="AT179" s="2" t="s">
        <v>3785</v>
      </c>
      <c r="AU179" s="2" t="s">
        <v>3785</v>
      </c>
      <c r="AV179" s="2" t="s">
        <v>3785</v>
      </c>
      <c r="AW179" s="2" t="s">
        <v>3785</v>
      </c>
      <c r="AX179" s="2" t="s">
        <v>3785</v>
      </c>
      <c r="AY179" s="2" t="s">
        <v>3785</v>
      </c>
      <c r="AZ179" s="2" t="s">
        <v>447</v>
      </c>
      <c r="BA179" s="2" t="s">
        <v>8244</v>
      </c>
      <c r="BI179" s="2" t="s">
        <v>3785</v>
      </c>
      <c r="BK179" s="287"/>
      <c r="BL179" s="56">
        <v>44683</v>
      </c>
      <c r="BM179" s="2" t="s">
        <v>3785</v>
      </c>
      <c r="BO179" s="2" t="s">
        <v>3785</v>
      </c>
      <c r="BP179" s="2" t="s">
        <v>447</v>
      </c>
      <c r="BQ179" s="2" t="s">
        <v>447</v>
      </c>
      <c r="BR179" s="2" t="s">
        <v>3744</v>
      </c>
      <c r="BT179" s="56">
        <v>44788</v>
      </c>
      <c r="BU179" s="2">
        <v>1</v>
      </c>
      <c r="BV179" s="2">
        <v>3</v>
      </c>
      <c r="BW179" s="2" t="s">
        <v>3785</v>
      </c>
      <c r="BY179" s="2" t="s">
        <v>3785</v>
      </c>
      <c r="CA179" s="2" t="s">
        <v>3798</v>
      </c>
      <c r="CB179" s="56">
        <v>44816</v>
      </c>
      <c r="CR179" s="2" t="s">
        <v>8245</v>
      </c>
    </row>
    <row r="180" spans="1:96">
      <c r="A180" s="2">
        <v>169</v>
      </c>
      <c r="B180" s="2" t="s">
        <v>7043</v>
      </c>
      <c r="C180" s="60" t="s">
        <v>7044</v>
      </c>
      <c r="D180" s="60" t="s">
        <v>8246</v>
      </c>
      <c r="E180" s="56">
        <v>44683</v>
      </c>
      <c r="F180" s="2" t="s">
        <v>3715</v>
      </c>
      <c r="G180" s="2" t="s">
        <v>3763</v>
      </c>
      <c r="H180" s="2" t="s">
        <v>3785</v>
      </c>
      <c r="J180" s="2" t="s">
        <v>3975</v>
      </c>
      <c r="K180" s="2" t="s">
        <v>3975</v>
      </c>
      <c r="L180" s="2" t="s">
        <v>3728</v>
      </c>
      <c r="M180" s="2" t="s">
        <v>1193</v>
      </c>
      <c r="N180" s="2" t="s">
        <v>698</v>
      </c>
      <c r="O180" s="2" t="s">
        <v>943</v>
      </c>
      <c r="P180" s="2" t="s">
        <v>927</v>
      </c>
      <c r="Q180" s="2" t="s">
        <v>3785</v>
      </c>
      <c r="R180" s="2" t="s">
        <v>447</v>
      </c>
      <c r="S180" s="2" t="s">
        <v>3785</v>
      </c>
      <c r="T180" s="2" t="s">
        <v>3785</v>
      </c>
      <c r="U180" s="2" t="s">
        <v>447</v>
      </c>
      <c r="V180" s="2" t="s">
        <v>3785</v>
      </c>
      <c r="W180" s="2" t="s">
        <v>3785</v>
      </c>
      <c r="X180" s="2" t="s">
        <v>3785</v>
      </c>
      <c r="Y180" s="2" t="s">
        <v>3785</v>
      </c>
      <c r="AA180" s="2" t="s">
        <v>3785</v>
      </c>
      <c r="AR180" s="2" t="s">
        <v>447</v>
      </c>
      <c r="AS180" s="2" t="s">
        <v>447</v>
      </c>
      <c r="AT180" s="2" t="s">
        <v>3785</v>
      </c>
      <c r="AU180" s="2" t="s">
        <v>447</v>
      </c>
      <c r="AV180" s="2" t="s">
        <v>3785</v>
      </c>
      <c r="AW180" s="2" t="s">
        <v>3785</v>
      </c>
      <c r="AX180" s="2" t="s">
        <v>3785</v>
      </c>
      <c r="AY180" s="2" t="s">
        <v>447</v>
      </c>
      <c r="AZ180" s="2" t="s">
        <v>3785</v>
      </c>
      <c r="BB180" s="2" t="s">
        <v>447</v>
      </c>
      <c r="BC180" s="2" t="s">
        <v>447</v>
      </c>
      <c r="BD180" s="2" t="s">
        <v>447</v>
      </c>
      <c r="BE180" s="2" t="s">
        <v>447</v>
      </c>
      <c r="BF180" s="2" t="s">
        <v>3785</v>
      </c>
      <c r="BI180" s="2" t="s">
        <v>3785</v>
      </c>
      <c r="BK180" s="287"/>
      <c r="BL180" s="56">
        <v>44683</v>
      </c>
      <c r="BM180" s="2" t="s">
        <v>447</v>
      </c>
      <c r="BN180" s="2" t="s">
        <v>8247</v>
      </c>
      <c r="BP180" s="2" t="s">
        <v>3785</v>
      </c>
      <c r="BR180" s="2" t="s">
        <v>3744</v>
      </c>
      <c r="BT180" s="56">
        <v>44685</v>
      </c>
      <c r="BU180" s="2">
        <v>1</v>
      </c>
      <c r="BV180" s="2">
        <v>1</v>
      </c>
      <c r="BW180" s="2" t="s">
        <v>3785</v>
      </c>
      <c r="BY180" s="2" t="s">
        <v>3785</v>
      </c>
      <c r="CA180" s="2" t="s">
        <v>3798</v>
      </c>
      <c r="CB180" s="56">
        <v>44756</v>
      </c>
      <c r="CR180" s="2" t="s">
        <v>8248</v>
      </c>
    </row>
    <row r="181" spans="1:96">
      <c r="A181" s="2">
        <v>170</v>
      </c>
      <c r="B181" s="2" t="s">
        <v>7043</v>
      </c>
      <c r="C181" s="60" t="s">
        <v>7044</v>
      </c>
      <c r="D181" s="60" t="s">
        <v>8249</v>
      </c>
      <c r="E181" s="56">
        <v>44685</v>
      </c>
      <c r="F181" s="2" t="s">
        <v>3715</v>
      </c>
      <c r="G181" s="2" t="s">
        <v>3763</v>
      </c>
      <c r="H181" s="2" t="s">
        <v>3785</v>
      </c>
      <c r="J181" s="2" t="s">
        <v>3926</v>
      </c>
      <c r="K181" s="2" t="s">
        <v>3926</v>
      </c>
      <c r="L181" s="2" t="s">
        <v>3769</v>
      </c>
      <c r="M181" s="2" t="s">
        <v>1193</v>
      </c>
      <c r="N181" s="2" t="s">
        <v>698</v>
      </c>
      <c r="O181" s="2" t="s">
        <v>943</v>
      </c>
      <c r="P181" s="2" t="s">
        <v>927</v>
      </c>
      <c r="Q181" s="2" t="s">
        <v>3785</v>
      </c>
      <c r="R181" s="2" t="s">
        <v>447</v>
      </c>
      <c r="S181" s="2" t="s">
        <v>3785</v>
      </c>
      <c r="T181" s="2" t="s">
        <v>3785</v>
      </c>
      <c r="U181" s="2" t="s">
        <v>3785</v>
      </c>
      <c r="V181" s="2" t="s">
        <v>3785</v>
      </c>
      <c r="W181" s="2" t="s">
        <v>3785</v>
      </c>
      <c r="X181" s="2" t="s">
        <v>3785</v>
      </c>
      <c r="Y181" s="2" t="s">
        <v>3785</v>
      </c>
      <c r="AA181" s="2" t="s">
        <v>3785</v>
      </c>
      <c r="AR181" s="2" t="s">
        <v>447</v>
      </c>
      <c r="AS181" s="2" t="s">
        <v>447</v>
      </c>
      <c r="AT181" s="2" t="s">
        <v>3785</v>
      </c>
      <c r="AU181" s="2" t="s">
        <v>3785</v>
      </c>
      <c r="AV181" s="2" t="s">
        <v>3785</v>
      </c>
      <c r="AW181" s="2" t="s">
        <v>3785</v>
      </c>
      <c r="AX181" s="2" t="s">
        <v>3785</v>
      </c>
      <c r="AY181" s="2" t="s">
        <v>3785</v>
      </c>
      <c r="AZ181" s="2" t="s">
        <v>3785</v>
      </c>
      <c r="BB181" s="2" t="s">
        <v>447</v>
      </c>
      <c r="BC181" s="2" t="s">
        <v>447</v>
      </c>
      <c r="BD181" s="2" t="s">
        <v>447</v>
      </c>
      <c r="BE181" s="2" t="s">
        <v>447</v>
      </c>
      <c r="BF181" s="2" t="s">
        <v>3785</v>
      </c>
      <c r="BI181" s="2" t="s">
        <v>3785</v>
      </c>
      <c r="BK181" s="287"/>
      <c r="BL181" s="56">
        <v>44685</v>
      </c>
      <c r="BM181" s="2" t="s">
        <v>447</v>
      </c>
      <c r="BN181" s="2" t="s">
        <v>8250</v>
      </c>
      <c r="BP181" s="2" t="s">
        <v>3785</v>
      </c>
      <c r="BR181" s="2" t="s">
        <v>3744</v>
      </c>
      <c r="BT181" s="56">
        <v>44687</v>
      </c>
      <c r="BU181" s="2">
        <v>1</v>
      </c>
      <c r="BV181" s="2">
        <v>1</v>
      </c>
      <c r="BW181" s="2" t="s">
        <v>3785</v>
      </c>
      <c r="BY181" s="2" t="s">
        <v>3785</v>
      </c>
      <c r="CA181" s="2" t="s">
        <v>3798</v>
      </c>
      <c r="CB181" s="56">
        <v>44833</v>
      </c>
      <c r="CR181" s="2" t="s">
        <v>8251</v>
      </c>
    </row>
    <row r="182" spans="1:96">
      <c r="A182" s="2">
        <v>171</v>
      </c>
      <c r="B182" s="2" t="s">
        <v>7043</v>
      </c>
      <c r="C182" s="60" t="s">
        <v>7044</v>
      </c>
      <c r="D182" s="60" t="s">
        <v>7460</v>
      </c>
      <c r="E182" s="56">
        <v>44685</v>
      </c>
      <c r="F182" s="2" t="s">
        <v>3715</v>
      </c>
      <c r="G182" s="2" t="s">
        <v>3763</v>
      </c>
      <c r="H182" s="2" t="s">
        <v>447</v>
      </c>
      <c r="I182" s="2" t="s">
        <v>3715</v>
      </c>
      <c r="J182" s="2" t="s">
        <v>3720</v>
      </c>
      <c r="K182" s="2" t="s">
        <v>3720</v>
      </c>
      <c r="L182" s="2" t="s">
        <v>3766</v>
      </c>
      <c r="M182" s="2" t="s">
        <v>1193</v>
      </c>
      <c r="N182" s="2" t="s">
        <v>698</v>
      </c>
      <c r="O182" s="2" t="s">
        <v>943</v>
      </c>
      <c r="P182" s="2" t="s">
        <v>927</v>
      </c>
      <c r="Q182" s="2" t="s">
        <v>3785</v>
      </c>
      <c r="R182" s="2" t="s">
        <v>447</v>
      </c>
      <c r="S182" s="2" t="s">
        <v>3785</v>
      </c>
      <c r="T182" s="2" t="s">
        <v>3785</v>
      </c>
      <c r="U182" s="2" t="s">
        <v>3785</v>
      </c>
      <c r="V182" s="2" t="s">
        <v>3785</v>
      </c>
      <c r="W182" s="2" t="s">
        <v>3785</v>
      </c>
      <c r="X182" s="2" t="s">
        <v>3785</v>
      </c>
      <c r="Y182" s="2" t="s">
        <v>3785</v>
      </c>
      <c r="AA182" s="2" t="s">
        <v>3785</v>
      </c>
      <c r="AR182" s="2" t="s">
        <v>447</v>
      </c>
      <c r="AS182" s="2" t="s">
        <v>3785</v>
      </c>
      <c r="AT182" s="2" t="s">
        <v>447</v>
      </c>
      <c r="AU182" s="2" t="s">
        <v>447</v>
      </c>
      <c r="AV182" s="2" t="s">
        <v>447</v>
      </c>
      <c r="AW182" s="2" t="s">
        <v>447</v>
      </c>
      <c r="AX182" s="2" t="s">
        <v>447</v>
      </c>
      <c r="AY182" s="2" t="s">
        <v>447</v>
      </c>
      <c r="AZ182" s="2" t="s">
        <v>3785</v>
      </c>
      <c r="BB182" s="2" t="s">
        <v>447</v>
      </c>
      <c r="BC182" s="2" t="s">
        <v>447</v>
      </c>
      <c r="BD182" s="2" t="s">
        <v>447</v>
      </c>
      <c r="BE182" s="2" t="s">
        <v>447</v>
      </c>
      <c r="BF182" s="2" t="s">
        <v>447</v>
      </c>
      <c r="BG182" s="2" t="s">
        <v>8252</v>
      </c>
      <c r="BI182" s="2" t="s">
        <v>3785</v>
      </c>
      <c r="BK182" s="287"/>
      <c r="BL182" s="56">
        <v>44685</v>
      </c>
      <c r="BM182" s="2" t="s">
        <v>447</v>
      </c>
      <c r="BN182" s="2" t="s">
        <v>8253</v>
      </c>
      <c r="BP182" s="2" t="s">
        <v>447</v>
      </c>
      <c r="BQ182" s="2" t="s">
        <v>447</v>
      </c>
      <c r="BR182" s="2" t="s">
        <v>3744</v>
      </c>
      <c r="BT182" s="56">
        <v>44698</v>
      </c>
      <c r="BU182" s="2">
        <v>1</v>
      </c>
      <c r="BV182" s="2">
        <v>2</v>
      </c>
      <c r="BW182" s="2" t="s">
        <v>3785</v>
      </c>
      <c r="BY182" s="2" t="s">
        <v>3785</v>
      </c>
      <c r="CA182" s="2" t="s">
        <v>3798</v>
      </c>
      <c r="CB182" s="56">
        <v>44791</v>
      </c>
      <c r="CR182" s="2" t="s">
        <v>8254</v>
      </c>
    </row>
    <row r="183" spans="1:96">
      <c r="A183" s="2">
        <v>172</v>
      </c>
      <c r="B183" s="2" t="s">
        <v>7043</v>
      </c>
      <c r="C183" s="60" t="s">
        <v>7044</v>
      </c>
      <c r="D183" s="60" t="s">
        <v>7615</v>
      </c>
      <c r="E183" s="56">
        <v>44686</v>
      </c>
      <c r="F183" s="2" t="s">
        <v>3715</v>
      </c>
      <c r="G183" s="2" t="s">
        <v>3763</v>
      </c>
      <c r="H183" s="2" t="s">
        <v>3785</v>
      </c>
      <c r="J183" s="2" t="s">
        <v>7750</v>
      </c>
      <c r="K183" s="2" t="s">
        <v>4020</v>
      </c>
      <c r="M183" s="2" t="s">
        <v>1193</v>
      </c>
      <c r="N183" s="2" t="s">
        <v>698</v>
      </c>
      <c r="O183" s="2" t="s">
        <v>943</v>
      </c>
      <c r="P183" s="2" t="s">
        <v>927</v>
      </c>
      <c r="Q183" s="2" t="s">
        <v>3785</v>
      </c>
      <c r="R183" s="2" t="s">
        <v>447</v>
      </c>
      <c r="S183" s="2" t="s">
        <v>3785</v>
      </c>
      <c r="T183" s="2" t="s">
        <v>3785</v>
      </c>
      <c r="U183" s="2" t="s">
        <v>3785</v>
      </c>
      <c r="V183" s="2" t="s">
        <v>3785</v>
      </c>
      <c r="W183" s="2" t="s">
        <v>3785</v>
      </c>
      <c r="X183" s="2" t="s">
        <v>3785</v>
      </c>
      <c r="Y183" s="2" t="s">
        <v>3785</v>
      </c>
      <c r="AA183" s="2" t="s">
        <v>3785</v>
      </c>
      <c r="AR183" s="2" t="s">
        <v>447</v>
      </c>
      <c r="AS183" s="2" t="s">
        <v>3785</v>
      </c>
      <c r="AT183" s="2" t="s">
        <v>447</v>
      </c>
      <c r="AU183" s="2" t="s">
        <v>3785</v>
      </c>
      <c r="AV183" s="2" t="s">
        <v>3785</v>
      </c>
      <c r="AW183" s="2" t="s">
        <v>3785</v>
      </c>
      <c r="AX183" s="2" t="s">
        <v>3785</v>
      </c>
      <c r="AY183" s="2" t="s">
        <v>3785</v>
      </c>
      <c r="AZ183" s="2" t="s">
        <v>3785</v>
      </c>
      <c r="BB183" s="2" t="s">
        <v>447</v>
      </c>
      <c r="BC183" s="2" t="s">
        <v>447</v>
      </c>
      <c r="BD183" s="2" t="s">
        <v>447</v>
      </c>
      <c r="BE183" s="2" t="s">
        <v>447</v>
      </c>
      <c r="BF183" s="2" t="s">
        <v>3785</v>
      </c>
      <c r="BI183" s="2" t="s">
        <v>3785</v>
      </c>
      <c r="BK183" s="287"/>
      <c r="BL183" s="56">
        <v>44686</v>
      </c>
      <c r="BM183" s="2" t="s">
        <v>447</v>
      </c>
      <c r="BN183" s="2" t="s">
        <v>8255</v>
      </c>
      <c r="BP183" s="2" t="s">
        <v>3785</v>
      </c>
      <c r="BR183" s="2" t="s">
        <v>3744</v>
      </c>
      <c r="BT183" s="56">
        <v>44687</v>
      </c>
      <c r="BU183" s="2">
        <v>1</v>
      </c>
      <c r="BV183" s="2">
        <v>1</v>
      </c>
      <c r="BW183" s="2" t="s">
        <v>3785</v>
      </c>
      <c r="BY183" s="2" t="s">
        <v>3785</v>
      </c>
      <c r="CA183" s="2" t="s">
        <v>3798</v>
      </c>
      <c r="CB183" s="56">
        <v>44834</v>
      </c>
      <c r="CQ183" s="2" t="s">
        <v>8256</v>
      </c>
      <c r="CR183" s="2" t="s">
        <v>8257</v>
      </c>
    </row>
    <row r="184" spans="1:96">
      <c r="A184" s="2">
        <v>173</v>
      </c>
      <c r="B184" s="2" t="s">
        <v>7043</v>
      </c>
      <c r="C184" s="60" t="s">
        <v>7044</v>
      </c>
      <c r="D184" s="60" t="s">
        <v>8258</v>
      </c>
      <c r="E184" s="56">
        <v>44685</v>
      </c>
      <c r="F184" s="2" t="s">
        <v>3715</v>
      </c>
      <c r="G184" s="2" t="s">
        <v>3763</v>
      </c>
      <c r="H184" s="2" t="s">
        <v>3785</v>
      </c>
      <c r="J184" s="2" t="s">
        <v>7750</v>
      </c>
      <c r="K184" s="2" t="s">
        <v>4020</v>
      </c>
      <c r="M184" s="2" t="s">
        <v>1193</v>
      </c>
      <c r="N184" s="2" t="s">
        <v>698</v>
      </c>
      <c r="O184" s="2" t="s">
        <v>943</v>
      </c>
      <c r="P184" s="2" t="s">
        <v>927</v>
      </c>
      <c r="Q184" s="2" t="s">
        <v>3785</v>
      </c>
      <c r="R184" s="2" t="s">
        <v>447</v>
      </c>
      <c r="S184" s="2" t="s">
        <v>3785</v>
      </c>
      <c r="T184" s="2" t="s">
        <v>3785</v>
      </c>
      <c r="U184" s="2" t="s">
        <v>3785</v>
      </c>
      <c r="V184" s="2" t="s">
        <v>3785</v>
      </c>
      <c r="W184" s="2" t="s">
        <v>3785</v>
      </c>
      <c r="X184" s="2" t="s">
        <v>3785</v>
      </c>
      <c r="Y184" s="2" t="s">
        <v>3785</v>
      </c>
      <c r="AA184" s="2" t="s">
        <v>3785</v>
      </c>
      <c r="AR184" s="2" t="s">
        <v>447</v>
      </c>
      <c r="AS184" s="2" t="s">
        <v>3785</v>
      </c>
      <c r="AT184" s="2" t="s">
        <v>447</v>
      </c>
      <c r="AU184" s="2" t="s">
        <v>3785</v>
      </c>
      <c r="AV184" s="2" t="s">
        <v>3785</v>
      </c>
      <c r="AW184" s="2" t="s">
        <v>447</v>
      </c>
      <c r="AX184" s="2" t="s">
        <v>447</v>
      </c>
      <c r="AY184" s="2" t="s">
        <v>447</v>
      </c>
      <c r="AZ184" s="2" t="s">
        <v>3785</v>
      </c>
      <c r="BB184" s="2" t="s">
        <v>447</v>
      </c>
      <c r="BC184" s="2" t="s">
        <v>447</v>
      </c>
      <c r="BD184" s="2" t="s">
        <v>447</v>
      </c>
      <c r="BE184" s="2" t="s">
        <v>447</v>
      </c>
      <c r="BF184" s="2" t="s">
        <v>3785</v>
      </c>
      <c r="BI184" s="2" t="s">
        <v>3785</v>
      </c>
      <c r="BK184" s="287"/>
      <c r="BL184" s="56">
        <v>44685</v>
      </c>
      <c r="BM184" s="2" t="s">
        <v>447</v>
      </c>
      <c r="BN184" s="2" t="s">
        <v>8235</v>
      </c>
      <c r="BP184" s="2" t="s">
        <v>3785</v>
      </c>
      <c r="BR184" s="2" t="s">
        <v>3744</v>
      </c>
      <c r="BT184" s="56">
        <v>44690</v>
      </c>
      <c r="BU184" s="2">
        <v>1</v>
      </c>
      <c r="BV184" s="2">
        <v>1</v>
      </c>
      <c r="BW184" s="2" t="s">
        <v>3785</v>
      </c>
      <c r="BY184" s="2" t="s">
        <v>3785</v>
      </c>
      <c r="CA184" s="2" t="s">
        <v>3798</v>
      </c>
      <c r="CB184" s="56">
        <v>44722</v>
      </c>
      <c r="CR184" s="2" t="s">
        <v>8259</v>
      </c>
    </row>
    <row r="185" spans="1:96">
      <c r="A185" s="2">
        <v>174</v>
      </c>
      <c r="B185" s="2" t="s">
        <v>7043</v>
      </c>
      <c r="C185" s="60" t="s">
        <v>7044</v>
      </c>
      <c r="D185" s="60" t="s">
        <v>7742</v>
      </c>
      <c r="E185" s="56">
        <v>44687</v>
      </c>
      <c r="F185" s="2" t="s">
        <v>3715</v>
      </c>
      <c r="G185" s="2" t="s">
        <v>3763</v>
      </c>
      <c r="H185" s="2" t="s">
        <v>3785</v>
      </c>
      <c r="J185" s="2" t="s">
        <v>4005</v>
      </c>
      <c r="K185" s="2" t="s">
        <v>4005</v>
      </c>
      <c r="L185" s="2" t="s">
        <v>3777</v>
      </c>
      <c r="M185" s="2" t="s">
        <v>1193</v>
      </c>
      <c r="N185" s="2" t="s">
        <v>698</v>
      </c>
      <c r="O185" s="2" t="s">
        <v>943</v>
      </c>
      <c r="P185" s="2" t="s">
        <v>927</v>
      </c>
      <c r="Q185" s="2" t="s">
        <v>3785</v>
      </c>
      <c r="R185" s="2" t="s">
        <v>447</v>
      </c>
      <c r="S185" s="2" t="s">
        <v>3785</v>
      </c>
      <c r="T185" s="2" t="s">
        <v>3785</v>
      </c>
      <c r="U185" s="2" t="s">
        <v>3785</v>
      </c>
      <c r="V185" s="2" t="s">
        <v>3785</v>
      </c>
      <c r="W185" s="2" t="s">
        <v>3785</v>
      </c>
      <c r="X185" s="2" t="s">
        <v>3785</v>
      </c>
      <c r="Y185" s="2" t="s">
        <v>3785</v>
      </c>
      <c r="AA185" s="2" t="s">
        <v>3785</v>
      </c>
      <c r="AR185" s="2" t="s">
        <v>447</v>
      </c>
      <c r="AS185" s="2" t="s">
        <v>3785</v>
      </c>
      <c r="AT185" s="2" t="s">
        <v>447</v>
      </c>
      <c r="AU185" s="2" t="s">
        <v>3785</v>
      </c>
      <c r="AV185" s="2" t="s">
        <v>3785</v>
      </c>
      <c r="AW185" s="2" t="s">
        <v>3785</v>
      </c>
      <c r="AX185" s="2" t="s">
        <v>3785</v>
      </c>
      <c r="AY185" s="2" t="s">
        <v>3785</v>
      </c>
      <c r="AZ185" s="2" t="s">
        <v>3785</v>
      </c>
      <c r="BB185" s="2" t="s">
        <v>447</v>
      </c>
      <c r="BC185" s="2" t="s">
        <v>447</v>
      </c>
      <c r="BD185" s="2" t="s">
        <v>447</v>
      </c>
      <c r="BE185" s="2" t="s">
        <v>447</v>
      </c>
      <c r="BF185" s="2" t="s">
        <v>3785</v>
      </c>
      <c r="BI185" s="2" t="s">
        <v>3785</v>
      </c>
      <c r="BK185" s="287"/>
      <c r="BL185" s="56">
        <v>44687</v>
      </c>
      <c r="BM185" s="2" t="s">
        <v>447</v>
      </c>
      <c r="BN185" s="2" t="s">
        <v>8260</v>
      </c>
      <c r="BP185" s="2" t="s">
        <v>3785</v>
      </c>
      <c r="BR185" s="2" t="s">
        <v>3744</v>
      </c>
      <c r="BT185" s="56">
        <v>44690</v>
      </c>
      <c r="BU185" s="2">
        <v>1</v>
      </c>
      <c r="BV185" s="2">
        <v>1</v>
      </c>
      <c r="BW185" s="2" t="s">
        <v>3785</v>
      </c>
      <c r="BY185" s="2" t="s">
        <v>3785</v>
      </c>
      <c r="CA185" s="2" t="s">
        <v>3798</v>
      </c>
      <c r="CB185" s="56">
        <v>44756</v>
      </c>
      <c r="CR185" s="2" t="s">
        <v>8261</v>
      </c>
    </row>
    <row r="186" spans="1:96">
      <c r="A186" s="2">
        <v>175</v>
      </c>
      <c r="B186" s="2" t="s">
        <v>7043</v>
      </c>
      <c r="C186" s="60" t="s">
        <v>7044</v>
      </c>
      <c r="D186" s="60" t="s">
        <v>8262</v>
      </c>
      <c r="E186" s="56">
        <v>44690</v>
      </c>
      <c r="F186" s="2" t="s">
        <v>3715</v>
      </c>
      <c r="G186" s="2" t="s">
        <v>3763</v>
      </c>
      <c r="H186" s="2" t="s">
        <v>3785</v>
      </c>
      <c r="J186" s="2" t="s">
        <v>4010</v>
      </c>
      <c r="K186" s="2" t="s">
        <v>4010</v>
      </c>
      <c r="L186" s="2" t="s">
        <v>3824</v>
      </c>
      <c r="M186" s="2" t="s">
        <v>1193</v>
      </c>
      <c r="N186" s="2" t="s">
        <v>698</v>
      </c>
      <c r="O186" s="2" t="s">
        <v>943</v>
      </c>
      <c r="P186" s="2" t="s">
        <v>927</v>
      </c>
      <c r="Q186" s="2" t="s">
        <v>3785</v>
      </c>
      <c r="R186" s="2" t="s">
        <v>447</v>
      </c>
      <c r="S186" s="2" t="s">
        <v>447</v>
      </c>
      <c r="T186" s="2" t="s">
        <v>3785</v>
      </c>
      <c r="U186" s="2" t="s">
        <v>3785</v>
      </c>
      <c r="V186" s="2" t="s">
        <v>3785</v>
      </c>
      <c r="W186" s="2" t="s">
        <v>3785</v>
      </c>
      <c r="X186" s="2" t="s">
        <v>3785</v>
      </c>
      <c r="Y186" s="2" t="s">
        <v>3785</v>
      </c>
      <c r="AA186" s="2" t="s">
        <v>3785</v>
      </c>
      <c r="AR186" s="2" t="s">
        <v>447</v>
      </c>
      <c r="AS186" s="2" t="s">
        <v>447</v>
      </c>
      <c r="AT186" s="2" t="s">
        <v>447</v>
      </c>
      <c r="AU186" s="2" t="s">
        <v>3785</v>
      </c>
      <c r="AV186" s="2" t="s">
        <v>3785</v>
      </c>
      <c r="AW186" s="2" t="s">
        <v>3785</v>
      </c>
      <c r="AX186" s="2" t="s">
        <v>3785</v>
      </c>
      <c r="AY186" s="2" t="s">
        <v>447</v>
      </c>
      <c r="AZ186" s="2" t="s">
        <v>3785</v>
      </c>
      <c r="BB186" s="2" t="s">
        <v>447</v>
      </c>
      <c r="BC186" s="2" t="s">
        <v>447</v>
      </c>
      <c r="BD186" s="2" t="s">
        <v>447</v>
      </c>
      <c r="BE186" s="2" t="s">
        <v>447</v>
      </c>
      <c r="BF186" s="2" t="s">
        <v>3785</v>
      </c>
      <c r="BI186" s="2" t="s">
        <v>3785</v>
      </c>
      <c r="BK186" s="287"/>
      <c r="BL186" s="56">
        <v>44690</v>
      </c>
      <c r="BM186" s="2" t="s">
        <v>447</v>
      </c>
      <c r="BN186" s="2" t="s">
        <v>8263</v>
      </c>
      <c r="BP186" s="2" t="s">
        <v>3785</v>
      </c>
      <c r="BR186" s="2" t="s">
        <v>3744</v>
      </c>
      <c r="BT186" s="56">
        <v>44690</v>
      </c>
      <c r="BU186" s="2">
        <v>1</v>
      </c>
      <c r="BV186" s="2">
        <v>4</v>
      </c>
      <c r="BW186" s="2" t="s">
        <v>3785</v>
      </c>
      <c r="BY186" s="2" t="s">
        <v>3785</v>
      </c>
      <c r="CA186" s="2" t="s">
        <v>3798</v>
      </c>
      <c r="CB186" s="56">
        <v>44788</v>
      </c>
      <c r="CR186" s="2" t="s">
        <v>8264</v>
      </c>
    </row>
    <row r="187" spans="1:96">
      <c r="A187" s="2">
        <v>176</v>
      </c>
      <c r="B187" s="2" t="s">
        <v>7043</v>
      </c>
      <c r="C187" s="60" t="s">
        <v>7044</v>
      </c>
      <c r="D187" s="60" t="s">
        <v>7630</v>
      </c>
      <c r="E187" s="56">
        <v>44690</v>
      </c>
      <c r="F187" s="2" t="s">
        <v>3715</v>
      </c>
      <c r="G187" s="2" t="s">
        <v>3763</v>
      </c>
      <c r="H187" s="2" t="s">
        <v>3785</v>
      </c>
      <c r="J187" s="2" t="s">
        <v>3926</v>
      </c>
      <c r="K187" s="2" t="s">
        <v>3926</v>
      </c>
      <c r="L187" s="2" t="s">
        <v>3815</v>
      </c>
      <c r="M187" s="2" t="s">
        <v>1193</v>
      </c>
      <c r="N187" s="2" t="s">
        <v>698</v>
      </c>
      <c r="O187" s="2" t="s">
        <v>943</v>
      </c>
      <c r="P187" s="2" t="s">
        <v>927</v>
      </c>
      <c r="Q187" s="2" t="s">
        <v>361</v>
      </c>
      <c r="R187" s="2" t="s">
        <v>447</v>
      </c>
      <c r="S187" s="2" t="s">
        <v>3785</v>
      </c>
      <c r="T187" s="2" t="s">
        <v>3785</v>
      </c>
      <c r="U187" s="2" t="s">
        <v>3785</v>
      </c>
      <c r="V187" s="2" t="s">
        <v>3785</v>
      </c>
      <c r="W187" s="2" t="s">
        <v>3785</v>
      </c>
      <c r="X187" s="2" t="s">
        <v>3785</v>
      </c>
      <c r="Y187" s="2" t="s">
        <v>3785</v>
      </c>
      <c r="AA187" s="2" t="s">
        <v>3785</v>
      </c>
      <c r="AR187" s="2" t="s">
        <v>447</v>
      </c>
      <c r="AS187" s="2" t="s">
        <v>3785</v>
      </c>
      <c r="AT187" s="2" t="s">
        <v>447</v>
      </c>
      <c r="AU187" s="2" t="s">
        <v>447</v>
      </c>
      <c r="AV187" s="2" t="s">
        <v>447</v>
      </c>
      <c r="AW187" s="2" t="s">
        <v>3785</v>
      </c>
      <c r="AX187" s="2" t="s">
        <v>3785</v>
      </c>
      <c r="AY187" s="2" t="s">
        <v>3785</v>
      </c>
      <c r="AZ187" s="2" t="s">
        <v>3785</v>
      </c>
      <c r="BB187" s="2" t="s">
        <v>447</v>
      </c>
      <c r="BC187" s="2" t="s">
        <v>3785</v>
      </c>
      <c r="BD187" s="2" t="s">
        <v>3785</v>
      </c>
      <c r="BE187" s="2" t="s">
        <v>447</v>
      </c>
      <c r="BF187" s="2" t="s">
        <v>447</v>
      </c>
      <c r="BG187" s="2" t="s">
        <v>8265</v>
      </c>
      <c r="BI187" s="2" t="s">
        <v>3785</v>
      </c>
      <c r="BK187" s="287"/>
      <c r="BL187" s="56">
        <v>44690</v>
      </c>
      <c r="BM187" s="2" t="s">
        <v>447</v>
      </c>
      <c r="BN187" s="2" t="s">
        <v>8266</v>
      </c>
      <c r="BP187" s="2" t="s">
        <v>447</v>
      </c>
      <c r="BR187" s="2" t="s">
        <v>3744</v>
      </c>
      <c r="BT187" s="56">
        <v>44725</v>
      </c>
      <c r="BU187" s="2">
        <v>1</v>
      </c>
      <c r="BV187" s="2">
        <v>3</v>
      </c>
      <c r="BW187" s="2" t="s">
        <v>3785</v>
      </c>
      <c r="BY187" s="2" t="s">
        <v>3785</v>
      </c>
      <c r="CA187" s="2" t="s">
        <v>3798</v>
      </c>
      <c r="CB187" s="56">
        <v>44833</v>
      </c>
      <c r="CQ187" s="2" t="s">
        <v>8267</v>
      </c>
      <c r="CR187" s="2" t="s">
        <v>8268</v>
      </c>
    </row>
    <row r="188" spans="1:96">
      <c r="A188" s="2">
        <v>177</v>
      </c>
      <c r="B188" s="2" t="s">
        <v>7043</v>
      </c>
      <c r="C188" s="60" t="s">
        <v>7044</v>
      </c>
      <c r="D188" s="60" t="s">
        <v>8269</v>
      </c>
      <c r="E188" s="56">
        <v>44690</v>
      </c>
      <c r="F188" s="2" t="s">
        <v>3715</v>
      </c>
      <c r="G188" s="2" t="s">
        <v>3763</v>
      </c>
      <c r="H188" s="2" t="s">
        <v>3785</v>
      </c>
      <c r="J188" s="2" t="s">
        <v>7750</v>
      </c>
      <c r="K188" s="2" t="s">
        <v>4020</v>
      </c>
      <c r="M188" s="2" t="s">
        <v>1193</v>
      </c>
      <c r="N188" s="2" t="s">
        <v>698</v>
      </c>
      <c r="O188" s="2" t="s">
        <v>943</v>
      </c>
      <c r="P188" s="2" t="s">
        <v>927</v>
      </c>
      <c r="Q188" s="2" t="s">
        <v>361</v>
      </c>
      <c r="R188" s="2" t="s">
        <v>447</v>
      </c>
      <c r="S188" s="2" t="s">
        <v>3785</v>
      </c>
      <c r="T188" s="2" t="s">
        <v>3785</v>
      </c>
      <c r="U188" s="2" t="s">
        <v>3785</v>
      </c>
      <c r="V188" s="2" t="s">
        <v>3785</v>
      </c>
      <c r="W188" s="2" t="s">
        <v>3785</v>
      </c>
      <c r="X188" s="2" t="s">
        <v>3785</v>
      </c>
      <c r="Y188" s="2" t="s">
        <v>3785</v>
      </c>
      <c r="AA188" s="2" t="s">
        <v>3785</v>
      </c>
      <c r="AR188" s="2" t="s">
        <v>447</v>
      </c>
      <c r="AS188" s="2" t="s">
        <v>447</v>
      </c>
      <c r="AT188" s="2" t="s">
        <v>447</v>
      </c>
      <c r="AU188" s="2" t="s">
        <v>3785</v>
      </c>
      <c r="AV188" s="2" t="s">
        <v>3785</v>
      </c>
      <c r="AW188" s="2" t="s">
        <v>3785</v>
      </c>
      <c r="AX188" s="2" t="s">
        <v>3785</v>
      </c>
      <c r="AY188" s="2" t="s">
        <v>3785</v>
      </c>
      <c r="AZ188" s="2" t="s">
        <v>3785</v>
      </c>
      <c r="BB188" s="2" t="s">
        <v>447</v>
      </c>
      <c r="BC188" s="2" t="s">
        <v>447</v>
      </c>
      <c r="BD188" s="2" t="s">
        <v>447</v>
      </c>
      <c r="BE188" s="2" t="s">
        <v>447</v>
      </c>
      <c r="BF188" s="2" t="s">
        <v>3785</v>
      </c>
      <c r="BI188" s="2" t="s">
        <v>3785</v>
      </c>
      <c r="BK188" s="287"/>
      <c r="BL188" s="56">
        <v>44690</v>
      </c>
      <c r="BM188" s="2" t="s">
        <v>447</v>
      </c>
      <c r="BN188" s="2" t="s">
        <v>8270</v>
      </c>
      <c r="BP188" s="2" t="s">
        <v>3785</v>
      </c>
      <c r="BR188" s="2" t="s">
        <v>3744</v>
      </c>
      <c r="BT188" s="56">
        <v>44691</v>
      </c>
      <c r="BU188" s="2">
        <v>1</v>
      </c>
      <c r="BV188" s="2">
        <v>4</v>
      </c>
      <c r="BW188" s="2" t="s">
        <v>3785</v>
      </c>
      <c r="BY188" s="2" t="s">
        <v>3785</v>
      </c>
      <c r="CA188" s="2" t="s">
        <v>3798</v>
      </c>
      <c r="CB188" s="56">
        <v>44743</v>
      </c>
      <c r="CR188" s="2" t="s">
        <v>8271</v>
      </c>
    </row>
    <row r="189" spans="1:96">
      <c r="A189" s="2">
        <v>178</v>
      </c>
      <c r="B189" s="2" t="s">
        <v>7043</v>
      </c>
      <c r="C189" s="60" t="s">
        <v>7044</v>
      </c>
      <c r="D189" s="60" t="s">
        <v>7680</v>
      </c>
      <c r="E189" s="56">
        <v>44691</v>
      </c>
      <c r="F189" s="2" t="s">
        <v>3715</v>
      </c>
      <c r="G189" s="2" t="s">
        <v>3784</v>
      </c>
      <c r="H189" s="2" t="s">
        <v>447</v>
      </c>
      <c r="I189" s="2" t="s">
        <v>3716</v>
      </c>
      <c r="J189" s="2" t="s">
        <v>3990</v>
      </c>
      <c r="K189" s="2" t="s">
        <v>3985</v>
      </c>
      <c r="L189" s="2" t="s">
        <v>3731</v>
      </c>
      <c r="M189" s="2" t="s">
        <v>1193</v>
      </c>
      <c r="N189" s="2" t="s">
        <v>698</v>
      </c>
      <c r="O189" s="2" t="s">
        <v>943</v>
      </c>
      <c r="P189" s="2" t="s">
        <v>927</v>
      </c>
      <c r="Q189" s="2" t="s">
        <v>3785</v>
      </c>
      <c r="R189" s="2" t="s">
        <v>3785</v>
      </c>
      <c r="S189" s="2" t="s">
        <v>3785</v>
      </c>
      <c r="T189" s="2" t="s">
        <v>3785</v>
      </c>
      <c r="U189" s="2" t="s">
        <v>3785</v>
      </c>
      <c r="V189" s="2" t="s">
        <v>3785</v>
      </c>
      <c r="W189" s="2" t="s">
        <v>3785</v>
      </c>
      <c r="X189" s="2" t="s">
        <v>3785</v>
      </c>
      <c r="Y189" s="2" t="s">
        <v>447</v>
      </c>
      <c r="Z189" s="2" t="s">
        <v>8272</v>
      </c>
      <c r="AA189" s="2" t="s">
        <v>3785</v>
      </c>
      <c r="AR189" s="2" t="s">
        <v>447</v>
      </c>
      <c r="AS189" s="2" t="s">
        <v>3785</v>
      </c>
      <c r="AT189" s="2" t="s">
        <v>3785</v>
      </c>
      <c r="AU189" s="2" t="s">
        <v>3785</v>
      </c>
      <c r="AV189" s="2" t="s">
        <v>3785</v>
      </c>
      <c r="AW189" s="2" t="s">
        <v>3785</v>
      </c>
      <c r="AX189" s="2" t="s">
        <v>3785</v>
      </c>
      <c r="AY189" s="2" t="s">
        <v>3785</v>
      </c>
      <c r="AZ189" s="2" t="s">
        <v>3785</v>
      </c>
      <c r="BB189" s="2" t="s">
        <v>3785</v>
      </c>
      <c r="BC189" s="2" t="s">
        <v>3785</v>
      </c>
      <c r="BD189" s="2" t="s">
        <v>3785</v>
      </c>
      <c r="BE189" s="2" t="s">
        <v>3785</v>
      </c>
      <c r="BF189" s="2" t="s">
        <v>447</v>
      </c>
      <c r="BG189" s="2" t="s">
        <v>8273</v>
      </c>
      <c r="BI189" s="2" t="s">
        <v>3785</v>
      </c>
      <c r="BK189" s="287"/>
      <c r="BL189" s="56">
        <v>44691</v>
      </c>
      <c r="BM189" s="2" t="s">
        <v>3785</v>
      </c>
      <c r="BO189" s="2" t="s">
        <v>447</v>
      </c>
      <c r="BP189" s="2" t="s">
        <v>3785</v>
      </c>
      <c r="BR189" s="2" t="s">
        <v>3744</v>
      </c>
      <c r="BT189" s="56">
        <v>44693</v>
      </c>
      <c r="BU189" s="2">
        <v>1</v>
      </c>
      <c r="BV189" s="2">
        <v>1</v>
      </c>
      <c r="BW189" s="2" t="s">
        <v>3785</v>
      </c>
      <c r="BY189" s="2" t="s">
        <v>3785</v>
      </c>
      <c r="CA189" s="2" t="s">
        <v>3798</v>
      </c>
      <c r="CB189" s="56">
        <v>44756</v>
      </c>
      <c r="CR189" s="2" t="s">
        <v>8274</v>
      </c>
    </row>
    <row r="190" spans="1:96">
      <c r="A190" s="2">
        <v>179</v>
      </c>
      <c r="B190" s="2" t="s">
        <v>7043</v>
      </c>
      <c r="C190" s="60" t="s">
        <v>7044</v>
      </c>
      <c r="D190" s="60" t="s">
        <v>7683</v>
      </c>
      <c r="E190" s="56">
        <v>44692</v>
      </c>
      <c r="F190" s="2" t="s">
        <v>3715</v>
      </c>
      <c r="G190" s="2" t="s">
        <v>3763</v>
      </c>
      <c r="H190" s="2" t="s">
        <v>3785</v>
      </c>
      <c r="J190" s="2" t="s">
        <v>4020</v>
      </c>
      <c r="K190" s="2" t="s">
        <v>4020</v>
      </c>
      <c r="M190" s="2" t="s">
        <v>1193</v>
      </c>
      <c r="N190" s="2" t="s">
        <v>698</v>
      </c>
      <c r="O190" s="2" t="s">
        <v>943</v>
      </c>
      <c r="P190" s="2" t="s">
        <v>927</v>
      </c>
      <c r="Q190" s="2" t="s">
        <v>3785</v>
      </c>
      <c r="R190" s="2" t="s">
        <v>3785</v>
      </c>
      <c r="S190" s="2" t="s">
        <v>3785</v>
      </c>
      <c r="T190" s="2" t="s">
        <v>3785</v>
      </c>
      <c r="U190" s="2" t="s">
        <v>3785</v>
      </c>
      <c r="V190" s="2" t="s">
        <v>3785</v>
      </c>
      <c r="W190" s="2" t="s">
        <v>3785</v>
      </c>
      <c r="X190" s="2" t="s">
        <v>3785</v>
      </c>
      <c r="Y190" s="2" t="s">
        <v>3785</v>
      </c>
      <c r="AA190" s="2" t="s">
        <v>3785</v>
      </c>
      <c r="AR190" s="2" t="s">
        <v>447</v>
      </c>
      <c r="AS190" s="2" t="s">
        <v>447</v>
      </c>
      <c r="AT190" s="2" t="s">
        <v>3785</v>
      </c>
      <c r="AU190" s="2" t="s">
        <v>3785</v>
      </c>
      <c r="AV190" s="2" t="s">
        <v>3785</v>
      </c>
      <c r="AW190" s="2" t="s">
        <v>3785</v>
      </c>
      <c r="AX190" s="2" t="s">
        <v>3785</v>
      </c>
      <c r="AY190" s="2" t="s">
        <v>447</v>
      </c>
      <c r="AZ190" s="2" t="s">
        <v>3785</v>
      </c>
      <c r="BB190" s="2" t="s">
        <v>447</v>
      </c>
      <c r="BC190" s="2" t="s">
        <v>447</v>
      </c>
      <c r="BD190" s="2" t="s">
        <v>447</v>
      </c>
      <c r="BE190" s="2" t="s">
        <v>447</v>
      </c>
      <c r="BF190" s="2" t="s">
        <v>3785</v>
      </c>
      <c r="BI190" s="2" t="s">
        <v>3785</v>
      </c>
      <c r="BK190" s="287"/>
      <c r="BL190" s="56">
        <v>44692</v>
      </c>
      <c r="BM190" s="2" t="s">
        <v>447</v>
      </c>
      <c r="BN190" s="2" t="s">
        <v>8275</v>
      </c>
      <c r="BP190" s="2" t="s">
        <v>3785</v>
      </c>
      <c r="BR190" s="2" t="s">
        <v>3744</v>
      </c>
      <c r="BT190" s="56">
        <v>44693</v>
      </c>
      <c r="BU190" s="2">
        <v>1</v>
      </c>
      <c r="BV190" s="2">
        <v>1</v>
      </c>
      <c r="BW190" s="2" t="s">
        <v>3785</v>
      </c>
      <c r="BY190" s="2" t="s">
        <v>3785</v>
      </c>
      <c r="CA190" s="2" t="s">
        <v>3798</v>
      </c>
      <c r="CB190" s="56">
        <v>44830</v>
      </c>
      <c r="CR190" s="2" t="s">
        <v>8276</v>
      </c>
    </row>
    <row r="191" spans="1:96">
      <c r="A191" s="2">
        <v>180</v>
      </c>
      <c r="B191" s="2" t="s">
        <v>7043</v>
      </c>
      <c r="C191" s="60" t="s">
        <v>7044</v>
      </c>
      <c r="D191" s="60" t="s">
        <v>7466</v>
      </c>
      <c r="E191" s="56">
        <v>44692</v>
      </c>
      <c r="F191" s="2" t="s">
        <v>3715</v>
      </c>
      <c r="G191" s="2" t="s">
        <v>3763</v>
      </c>
      <c r="H191" s="2" t="s">
        <v>447</v>
      </c>
      <c r="I191" s="2" t="s">
        <v>3715</v>
      </c>
      <c r="J191" s="2" t="s">
        <v>4020</v>
      </c>
      <c r="K191" s="2" t="s">
        <v>4020</v>
      </c>
      <c r="M191" s="2" t="s">
        <v>1193</v>
      </c>
      <c r="N191" s="2" t="s">
        <v>698</v>
      </c>
      <c r="O191" s="2" t="s">
        <v>1975</v>
      </c>
      <c r="P191" s="2" t="s">
        <v>1273</v>
      </c>
      <c r="Q191" s="2" t="s">
        <v>3785</v>
      </c>
      <c r="R191" s="2" t="s">
        <v>447</v>
      </c>
      <c r="S191" s="2" t="s">
        <v>3785</v>
      </c>
      <c r="T191" s="2" t="s">
        <v>3785</v>
      </c>
      <c r="U191" s="2" t="s">
        <v>3785</v>
      </c>
      <c r="V191" s="2" t="s">
        <v>3785</v>
      </c>
      <c r="W191" s="2" t="s">
        <v>3785</v>
      </c>
      <c r="X191" s="2" t="s">
        <v>3785</v>
      </c>
      <c r="Y191" s="2" t="s">
        <v>3785</v>
      </c>
      <c r="AA191" s="2" t="s">
        <v>3785</v>
      </c>
      <c r="AR191" s="2" t="s">
        <v>447</v>
      </c>
      <c r="AS191" s="2" t="s">
        <v>447</v>
      </c>
      <c r="AT191" s="2" t="s">
        <v>3785</v>
      </c>
      <c r="AU191" s="2" t="s">
        <v>3785</v>
      </c>
      <c r="AV191" s="2" t="s">
        <v>3785</v>
      </c>
      <c r="AW191" s="2" t="s">
        <v>3785</v>
      </c>
      <c r="AX191" s="2" t="s">
        <v>3785</v>
      </c>
      <c r="AY191" s="2" t="s">
        <v>3785</v>
      </c>
      <c r="AZ191" s="2" t="s">
        <v>3785</v>
      </c>
      <c r="BB191" s="2" t="s">
        <v>447</v>
      </c>
      <c r="BC191" s="2" t="s">
        <v>447</v>
      </c>
      <c r="BD191" s="2" t="s">
        <v>447</v>
      </c>
      <c r="BE191" s="2" t="s">
        <v>3785</v>
      </c>
      <c r="BF191" s="2" t="s">
        <v>3785</v>
      </c>
      <c r="BI191" s="2" t="s">
        <v>3785</v>
      </c>
      <c r="BK191" s="287"/>
      <c r="BL191" s="56">
        <v>44692</v>
      </c>
      <c r="BM191" s="2" t="s">
        <v>447</v>
      </c>
      <c r="BN191" s="2" t="s">
        <v>8277</v>
      </c>
      <c r="BP191" s="2" t="s">
        <v>3785</v>
      </c>
      <c r="BR191" s="2" t="s">
        <v>3744</v>
      </c>
      <c r="BT191" s="56">
        <v>44694</v>
      </c>
      <c r="BU191" s="2">
        <v>1</v>
      </c>
      <c r="BV191" s="2">
        <v>4</v>
      </c>
      <c r="BW191" s="2" t="s">
        <v>3785</v>
      </c>
      <c r="BY191" s="2" t="s">
        <v>3785</v>
      </c>
      <c r="CA191" s="2" t="s">
        <v>3798</v>
      </c>
      <c r="CB191" s="56">
        <v>44803</v>
      </c>
      <c r="CR191" s="2" t="s">
        <v>8278</v>
      </c>
    </row>
    <row r="192" spans="1:96">
      <c r="A192" s="2">
        <v>181</v>
      </c>
      <c r="B192" s="2" t="s">
        <v>7043</v>
      </c>
      <c r="C192" s="60" t="s">
        <v>7044</v>
      </c>
      <c r="D192" s="60" t="s">
        <v>8279</v>
      </c>
      <c r="E192" s="56">
        <v>44739</v>
      </c>
      <c r="F192" s="2" t="s">
        <v>3715</v>
      </c>
      <c r="G192" s="2" t="s">
        <v>3763</v>
      </c>
      <c r="H192" s="2" t="s">
        <v>447</v>
      </c>
      <c r="I192" s="2" t="s">
        <v>3715</v>
      </c>
      <c r="J192" s="2" t="s">
        <v>4020</v>
      </c>
      <c r="K192" s="2" t="s">
        <v>4020</v>
      </c>
      <c r="M192" s="2" t="s">
        <v>1193</v>
      </c>
      <c r="N192" s="2" t="s">
        <v>698</v>
      </c>
      <c r="O192" s="2" t="s">
        <v>1063</v>
      </c>
      <c r="P192" s="2" t="s">
        <v>1047</v>
      </c>
      <c r="Q192" s="2" t="s">
        <v>3785</v>
      </c>
      <c r="R192" s="2" t="s">
        <v>447</v>
      </c>
      <c r="S192" s="2" t="s">
        <v>3785</v>
      </c>
      <c r="T192" s="2" t="s">
        <v>3785</v>
      </c>
      <c r="U192" s="2" t="s">
        <v>3785</v>
      </c>
      <c r="V192" s="2" t="s">
        <v>3785</v>
      </c>
      <c r="W192" s="2" t="s">
        <v>3785</v>
      </c>
      <c r="X192" s="2" t="s">
        <v>3785</v>
      </c>
      <c r="Y192" s="2" t="s">
        <v>3785</v>
      </c>
      <c r="AA192" s="2" t="s">
        <v>3785</v>
      </c>
      <c r="AR192" s="2" t="s">
        <v>447</v>
      </c>
      <c r="AS192" s="2" t="s">
        <v>447</v>
      </c>
      <c r="AT192" s="2" t="s">
        <v>3785</v>
      </c>
      <c r="AU192" s="2" t="s">
        <v>3785</v>
      </c>
      <c r="AV192" s="2" t="s">
        <v>447</v>
      </c>
      <c r="AW192" s="2" t="s">
        <v>3785</v>
      </c>
      <c r="AX192" s="2" t="s">
        <v>3785</v>
      </c>
      <c r="AY192" s="2" t="s">
        <v>447</v>
      </c>
      <c r="AZ192" s="2" t="s">
        <v>3785</v>
      </c>
      <c r="BB192" s="2" t="s">
        <v>447</v>
      </c>
      <c r="BC192" s="2" t="s">
        <v>447</v>
      </c>
      <c r="BD192" s="2" t="s">
        <v>447</v>
      </c>
      <c r="BE192" s="2" t="s">
        <v>447</v>
      </c>
      <c r="BF192" s="2" t="s">
        <v>3785</v>
      </c>
      <c r="BI192" s="2" t="s">
        <v>447</v>
      </c>
      <c r="BK192" s="287"/>
      <c r="CQ192" s="2" t="s">
        <v>8280</v>
      </c>
      <c r="CR192" s="2" t="s">
        <v>8281</v>
      </c>
    </row>
    <row r="193" spans="1:96">
      <c r="A193" s="2">
        <v>182</v>
      </c>
      <c r="B193" s="2" t="s">
        <v>7043</v>
      </c>
      <c r="C193" s="60" t="s">
        <v>7044</v>
      </c>
      <c r="D193" s="60" t="s">
        <v>8282</v>
      </c>
      <c r="E193" s="56">
        <v>44694</v>
      </c>
      <c r="F193" s="2" t="s">
        <v>3715</v>
      </c>
      <c r="G193" s="2" t="s">
        <v>3763</v>
      </c>
      <c r="H193" s="2" t="s">
        <v>447</v>
      </c>
      <c r="I193" s="2" t="s">
        <v>3715</v>
      </c>
      <c r="J193" s="2" t="s">
        <v>4005</v>
      </c>
      <c r="K193" s="2" t="s">
        <v>4005</v>
      </c>
      <c r="L193" s="2" t="s">
        <v>3823</v>
      </c>
      <c r="M193" s="2" t="s">
        <v>1193</v>
      </c>
      <c r="N193" s="2" t="s">
        <v>698</v>
      </c>
      <c r="O193" s="2" t="s">
        <v>943</v>
      </c>
      <c r="P193" s="2" t="s">
        <v>927</v>
      </c>
      <c r="Q193" s="2" t="s">
        <v>3785</v>
      </c>
      <c r="R193" s="2" t="s">
        <v>447</v>
      </c>
      <c r="S193" s="2" t="s">
        <v>3785</v>
      </c>
      <c r="T193" s="2" t="s">
        <v>3785</v>
      </c>
      <c r="U193" s="2" t="s">
        <v>3785</v>
      </c>
      <c r="V193" s="2" t="s">
        <v>3785</v>
      </c>
      <c r="W193" s="2" t="s">
        <v>3785</v>
      </c>
      <c r="X193" s="2" t="s">
        <v>3785</v>
      </c>
      <c r="Y193" s="2" t="s">
        <v>3785</v>
      </c>
      <c r="AA193" s="2" t="s">
        <v>3785</v>
      </c>
      <c r="AR193" s="2" t="s">
        <v>447</v>
      </c>
      <c r="AS193" s="2" t="s">
        <v>447</v>
      </c>
      <c r="AT193" s="2" t="s">
        <v>3785</v>
      </c>
      <c r="AU193" s="2" t="s">
        <v>3785</v>
      </c>
      <c r="AV193" s="2" t="s">
        <v>3785</v>
      </c>
      <c r="AW193" s="2" t="s">
        <v>447</v>
      </c>
      <c r="AX193" s="2" t="s">
        <v>447</v>
      </c>
      <c r="AY193" s="2" t="s">
        <v>3785</v>
      </c>
      <c r="AZ193" s="2" t="s">
        <v>3785</v>
      </c>
      <c r="BB193" s="2" t="s">
        <v>447</v>
      </c>
      <c r="BC193" s="2" t="s">
        <v>447</v>
      </c>
      <c r="BD193" s="2" t="s">
        <v>447</v>
      </c>
      <c r="BE193" s="2" t="s">
        <v>447</v>
      </c>
      <c r="BF193" s="2" t="s">
        <v>447</v>
      </c>
      <c r="BG193" s="2" t="s">
        <v>8283</v>
      </c>
      <c r="BI193" s="2" t="s">
        <v>3785</v>
      </c>
      <c r="BK193" s="287"/>
      <c r="BL193" s="56">
        <v>44694</v>
      </c>
      <c r="BM193" s="2" t="s">
        <v>447</v>
      </c>
      <c r="BN193" s="2" t="s">
        <v>8284</v>
      </c>
      <c r="BP193" s="2" t="s">
        <v>447</v>
      </c>
      <c r="BR193" s="2" t="s">
        <v>3744</v>
      </c>
      <c r="BT193" s="56">
        <v>44700</v>
      </c>
      <c r="BU193" s="2">
        <v>1</v>
      </c>
      <c r="BV193" s="2">
        <v>3</v>
      </c>
      <c r="BW193" s="2" t="s">
        <v>3785</v>
      </c>
      <c r="BY193" s="2" t="s">
        <v>3785</v>
      </c>
      <c r="CA193" s="2" t="s">
        <v>3798</v>
      </c>
      <c r="CB193" s="56">
        <v>44795</v>
      </c>
      <c r="CQ193" s="2" t="s">
        <v>8285</v>
      </c>
      <c r="CR193" s="2" t="s">
        <v>8286</v>
      </c>
    </row>
    <row r="194" spans="1:96">
      <c r="A194" s="2">
        <v>183</v>
      </c>
      <c r="B194" s="2" t="s">
        <v>7043</v>
      </c>
      <c r="C194" s="60" t="s">
        <v>7044</v>
      </c>
      <c r="D194" s="60" t="s">
        <v>7744</v>
      </c>
      <c r="E194" s="56">
        <v>44694</v>
      </c>
      <c r="F194" s="2" t="s">
        <v>3715</v>
      </c>
      <c r="G194" s="2" t="s">
        <v>3763</v>
      </c>
      <c r="H194" s="2" t="s">
        <v>3785</v>
      </c>
      <c r="J194" s="2" t="s">
        <v>4020</v>
      </c>
      <c r="K194" s="2" t="s">
        <v>4020</v>
      </c>
      <c r="M194" s="2" t="s">
        <v>1193</v>
      </c>
      <c r="N194" s="2" t="s">
        <v>698</v>
      </c>
      <c r="O194" s="2" t="s">
        <v>943</v>
      </c>
      <c r="P194" s="2" t="s">
        <v>927</v>
      </c>
      <c r="Q194" s="2" t="s">
        <v>3785</v>
      </c>
      <c r="R194" s="2" t="s">
        <v>447</v>
      </c>
      <c r="S194" s="2" t="s">
        <v>3785</v>
      </c>
      <c r="T194" s="2" t="s">
        <v>3785</v>
      </c>
      <c r="U194" s="2" t="s">
        <v>3785</v>
      </c>
      <c r="V194" s="2" t="s">
        <v>3785</v>
      </c>
      <c r="W194" s="2" t="s">
        <v>3785</v>
      </c>
      <c r="X194" s="2" t="s">
        <v>3785</v>
      </c>
      <c r="Y194" s="2" t="s">
        <v>3785</v>
      </c>
      <c r="AA194" s="2" t="s">
        <v>3785</v>
      </c>
      <c r="AR194" s="2" t="s">
        <v>447</v>
      </c>
      <c r="AS194" s="2" t="s">
        <v>447</v>
      </c>
      <c r="AT194" s="2" t="s">
        <v>447</v>
      </c>
      <c r="AU194" s="2" t="s">
        <v>447</v>
      </c>
      <c r="AV194" s="2" t="s">
        <v>3785</v>
      </c>
      <c r="AW194" s="2" t="s">
        <v>447</v>
      </c>
      <c r="AX194" s="2" t="s">
        <v>447</v>
      </c>
      <c r="AY194" s="2" t="s">
        <v>447</v>
      </c>
      <c r="AZ194" s="2" t="s">
        <v>3785</v>
      </c>
      <c r="BB194" s="2" t="s">
        <v>447</v>
      </c>
      <c r="BC194" s="2" t="s">
        <v>447</v>
      </c>
      <c r="BD194" s="2" t="s">
        <v>447</v>
      </c>
      <c r="BE194" s="2" t="s">
        <v>447</v>
      </c>
      <c r="BF194" s="2" t="s">
        <v>3785</v>
      </c>
      <c r="BI194" s="2" t="s">
        <v>3785</v>
      </c>
      <c r="BK194" s="287"/>
      <c r="BL194" s="56">
        <v>44694</v>
      </c>
      <c r="BM194" s="2" t="s">
        <v>447</v>
      </c>
      <c r="BN194" s="2" t="s">
        <v>8287</v>
      </c>
      <c r="BP194" s="2" t="s">
        <v>3785</v>
      </c>
      <c r="BR194" s="2" t="s">
        <v>3744</v>
      </c>
      <c r="BT194" s="56">
        <v>44699</v>
      </c>
      <c r="BU194" s="2">
        <v>1</v>
      </c>
      <c r="BV194" s="2">
        <v>2</v>
      </c>
      <c r="BW194" s="2" t="s">
        <v>3785</v>
      </c>
      <c r="BY194" s="2" t="s">
        <v>3785</v>
      </c>
      <c r="CA194" s="2" t="s">
        <v>3798</v>
      </c>
      <c r="CB194" s="56">
        <v>44838</v>
      </c>
      <c r="CR194" s="2" t="s">
        <v>8288</v>
      </c>
    </row>
    <row r="195" spans="1:96">
      <c r="A195" s="2">
        <v>184</v>
      </c>
      <c r="B195" s="2" t="s">
        <v>7043</v>
      </c>
      <c r="C195" s="60" t="s">
        <v>7044</v>
      </c>
      <c r="D195" s="60" t="s">
        <v>7534</v>
      </c>
      <c r="E195" s="56">
        <v>44698</v>
      </c>
      <c r="F195" s="2" t="s">
        <v>3715</v>
      </c>
      <c r="G195" s="2" t="s">
        <v>3763</v>
      </c>
      <c r="H195" s="2" t="s">
        <v>3785</v>
      </c>
      <c r="J195" s="2" t="s">
        <v>4020</v>
      </c>
      <c r="K195" s="2" t="s">
        <v>4020</v>
      </c>
      <c r="M195" s="2" t="s">
        <v>1193</v>
      </c>
      <c r="N195" s="2" t="s">
        <v>698</v>
      </c>
      <c r="O195" s="2" t="s">
        <v>1063</v>
      </c>
      <c r="P195" s="2" t="s">
        <v>1047</v>
      </c>
      <c r="Q195" s="2" t="s">
        <v>3785</v>
      </c>
      <c r="R195" s="2" t="s">
        <v>447</v>
      </c>
      <c r="S195" s="2" t="s">
        <v>3785</v>
      </c>
      <c r="T195" s="2" t="s">
        <v>3785</v>
      </c>
      <c r="U195" s="2" t="s">
        <v>3785</v>
      </c>
      <c r="V195" s="2" t="s">
        <v>3785</v>
      </c>
      <c r="W195" s="2" t="s">
        <v>3785</v>
      </c>
      <c r="X195" s="2" t="s">
        <v>3785</v>
      </c>
      <c r="Y195" s="2" t="s">
        <v>3785</v>
      </c>
      <c r="AA195" s="2" t="s">
        <v>3785</v>
      </c>
      <c r="AR195" s="2" t="s">
        <v>447</v>
      </c>
      <c r="AS195" s="2" t="s">
        <v>447</v>
      </c>
      <c r="AT195" s="2" t="s">
        <v>3785</v>
      </c>
      <c r="AU195" s="2" t="s">
        <v>3785</v>
      </c>
      <c r="AV195" s="2" t="s">
        <v>3785</v>
      </c>
      <c r="AW195" s="2" t="s">
        <v>3785</v>
      </c>
      <c r="AX195" s="2" t="s">
        <v>3785</v>
      </c>
      <c r="AY195" s="2" t="s">
        <v>3785</v>
      </c>
      <c r="AZ195" s="2" t="s">
        <v>3785</v>
      </c>
      <c r="BB195" s="2" t="s">
        <v>447</v>
      </c>
      <c r="BC195" s="2" t="s">
        <v>447</v>
      </c>
      <c r="BD195" s="2" t="s">
        <v>447</v>
      </c>
      <c r="BE195" s="2" t="s">
        <v>447</v>
      </c>
      <c r="BF195" s="2" t="s">
        <v>3785</v>
      </c>
      <c r="BI195" s="2" t="s">
        <v>3785</v>
      </c>
      <c r="BK195" s="287"/>
      <c r="BL195" s="56">
        <v>44698</v>
      </c>
      <c r="BM195" s="2" t="s">
        <v>447</v>
      </c>
      <c r="BN195" s="2" t="s">
        <v>8289</v>
      </c>
      <c r="BP195" s="2" t="s">
        <v>3785</v>
      </c>
      <c r="BR195" s="2" t="s">
        <v>3744</v>
      </c>
      <c r="BT195" s="56">
        <v>44707</v>
      </c>
      <c r="BU195" s="2">
        <v>1</v>
      </c>
      <c r="BV195" s="2">
        <v>1</v>
      </c>
      <c r="BW195" s="2" t="s">
        <v>3785</v>
      </c>
      <c r="BY195" s="2" t="s">
        <v>3785</v>
      </c>
      <c r="CA195" s="2" t="s">
        <v>3798</v>
      </c>
      <c r="CB195" s="56">
        <v>44806</v>
      </c>
      <c r="CQ195" s="2" t="s">
        <v>8290</v>
      </c>
      <c r="CR195" s="2" t="s">
        <v>8291</v>
      </c>
    </row>
    <row r="196" spans="1:96">
      <c r="A196" s="2">
        <v>185</v>
      </c>
      <c r="B196" s="2" t="s">
        <v>7043</v>
      </c>
      <c r="C196" s="60" t="s">
        <v>7044</v>
      </c>
      <c r="D196" s="60" t="s">
        <v>8292</v>
      </c>
      <c r="E196" s="56">
        <v>44700</v>
      </c>
      <c r="F196" s="2" t="s">
        <v>3715</v>
      </c>
      <c r="G196" s="2" t="s">
        <v>3763</v>
      </c>
      <c r="H196" s="2" t="s">
        <v>3785</v>
      </c>
      <c r="J196" s="2" t="s">
        <v>4020</v>
      </c>
      <c r="K196" s="2" t="s">
        <v>4020</v>
      </c>
      <c r="M196" s="2" t="s">
        <v>1193</v>
      </c>
      <c r="N196" s="2" t="s">
        <v>698</v>
      </c>
      <c r="O196" s="2" t="s">
        <v>943</v>
      </c>
      <c r="P196" s="2" t="s">
        <v>927</v>
      </c>
      <c r="Q196" s="2" t="s">
        <v>3785</v>
      </c>
      <c r="R196" s="2" t="s">
        <v>447</v>
      </c>
      <c r="S196" s="2" t="s">
        <v>3785</v>
      </c>
      <c r="T196" s="2" t="s">
        <v>3785</v>
      </c>
      <c r="U196" s="2" t="s">
        <v>3785</v>
      </c>
      <c r="V196" s="2" t="s">
        <v>3785</v>
      </c>
      <c r="W196" s="2" t="s">
        <v>3785</v>
      </c>
      <c r="X196" s="2" t="s">
        <v>3785</v>
      </c>
      <c r="Y196" s="2" t="s">
        <v>3785</v>
      </c>
      <c r="AA196" s="2" t="s">
        <v>3785</v>
      </c>
      <c r="AR196" s="2" t="s">
        <v>447</v>
      </c>
      <c r="AS196" s="2" t="s">
        <v>3785</v>
      </c>
      <c r="AT196" s="2" t="s">
        <v>447</v>
      </c>
      <c r="AU196" s="2" t="s">
        <v>3785</v>
      </c>
      <c r="AV196" s="2" t="s">
        <v>3785</v>
      </c>
      <c r="AW196" s="2" t="s">
        <v>3785</v>
      </c>
      <c r="AX196" s="2" t="s">
        <v>3785</v>
      </c>
      <c r="AY196" s="2" t="s">
        <v>447</v>
      </c>
      <c r="AZ196" s="2" t="s">
        <v>3785</v>
      </c>
      <c r="BB196" s="2" t="s">
        <v>447</v>
      </c>
      <c r="BC196" s="2" t="s">
        <v>447</v>
      </c>
      <c r="BD196" s="2" t="s">
        <v>447</v>
      </c>
      <c r="BE196" s="2" t="s">
        <v>447</v>
      </c>
      <c r="BF196" s="2" t="s">
        <v>3785</v>
      </c>
      <c r="BI196" s="2" t="s">
        <v>3785</v>
      </c>
      <c r="BK196" s="287"/>
      <c r="BL196" s="56">
        <v>44700</v>
      </c>
      <c r="BM196" s="2" t="s">
        <v>447</v>
      </c>
      <c r="BN196" s="2" t="s">
        <v>8293</v>
      </c>
      <c r="BP196" s="2" t="s">
        <v>3785</v>
      </c>
      <c r="BR196" s="2" t="s">
        <v>3744</v>
      </c>
      <c r="BT196" s="56">
        <v>44704</v>
      </c>
      <c r="BU196" s="2">
        <v>1</v>
      </c>
      <c r="BV196" s="2">
        <v>4</v>
      </c>
      <c r="BW196" s="2" t="s">
        <v>3785</v>
      </c>
      <c r="BY196" s="2" t="s">
        <v>3785</v>
      </c>
      <c r="CA196" s="2" t="s">
        <v>3798</v>
      </c>
      <c r="CB196" s="56">
        <v>44788</v>
      </c>
      <c r="CR196" s="2" t="s">
        <v>8294</v>
      </c>
    </row>
    <row r="197" spans="1:96">
      <c r="A197" s="2">
        <v>186</v>
      </c>
      <c r="B197" s="2" t="s">
        <v>7043</v>
      </c>
      <c r="C197" s="60" t="s">
        <v>7044</v>
      </c>
      <c r="D197" s="60" t="s">
        <v>7737</v>
      </c>
      <c r="E197" s="56">
        <v>44701</v>
      </c>
      <c r="F197" s="2" t="s">
        <v>3715</v>
      </c>
      <c r="G197" s="2" t="s">
        <v>3763</v>
      </c>
      <c r="H197" s="2" t="s">
        <v>3785</v>
      </c>
      <c r="J197" s="2" t="s">
        <v>3985</v>
      </c>
      <c r="K197" s="2" t="s">
        <v>3985</v>
      </c>
      <c r="L197" s="2" t="s">
        <v>3774</v>
      </c>
      <c r="M197" s="2" t="s">
        <v>1193</v>
      </c>
      <c r="N197" s="2" t="s">
        <v>698</v>
      </c>
      <c r="O197" s="2" t="s">
        <v>943</v>
      </c>
      <c r="P197" s="2" t="s">
        <v>927</v>
      </c>
      <c r="Q197" s="2" t="s">
        <v>3785</v>
      </c>
      <c r="R197" s="2" t="s">
        <v>447</v>
      </c>
      <c r="S197" s="2" t="s">
        <v>3785</v>
      </c>
      <c r="T197" s="2" t="s">
        <v>3785</v>
      </c>
      <c r="U197" s="2" t="s">
        <v>3785</v>
      </c>
      <c r="V197" s="2" t="s">
        <v>3785</v>
      </c>
      <c r="W197" s="2" t="s">
        <v>3785</v>
      </c>
      <c r="X197" s="2" t="s">
        <v>3785</v>
      </c>
      <c r="Y197" s="2" t="s">
        <v>3785</v>
      </c>
      <c r="AA197" s="2" t="s">
        <v>3785</v>
      </c>
      <c r="AR197" s="2" t="s">
        <v>447</v>
      </c>
      <c r="AS197" s="2" t="s">
        <v>3785</v>
      </c>
      <c r="AT197" s="2" t="s">
        <v>447</v>
      </c>
      <c r="AU197" s="2" t="s">
        <v>3785</v>
      </c>
      <c r="AV197" s="2" t="s">
        <v>447</v>
      </c>
      <c r="AW197" s="2" t="s">
        <v>447</v>
      </c>
      <c r="AX197" s="2" t="s">
        <v>447</v>
      </c>
      <c r="AY197" s="2" t="s">
        <v>447</v>
      </c>
      <c r="AZ197" s="2" t="s">
        <v>3785</v>
      </c>
      <c r="BB197" s="2" t="s">
        <v>447</v>
      </c>
      <c r="BC197" s="2" t="s">
        <v>447</v>
      </c>
      <c r="BD197" s="2" t="s">
        <v>447</v>
      </c>
      <c r="BE197" s="2" t="s">
        <v>447</v>
      </c>
      <c r="BF197" s="2" t="s">
        <v>447</v>
      </c>
      <c r="BG197" s="2" t="s">
        <v>8295</v>
      </c>
      <c r="BI197" s="2" t="s">
        <v>3785</v>
      </c>
      <c r="BK197" s="287"/>
      <c r="BL197" s="56">
        <v>44701</v>
      </c>
      <c r="BM197" s="2" t="s">
        <v>447</v>
      </c>
      <c r="BN197" s="2" t="s">
        <v>8296</v>
      </c>
      <c r="BP197" s="2" t="s">
        <v>3785</v>
      </c>
      <c r="BR197" s="2" t="s">
        <v>3744</v>
      </c>
      <c r="BT197" s="56">
        <v>44704</v>
      </c>
      <c r="BU197" s="2">
        <v>1</v>
      </c>
      <c r="BV197" s="2">
        <v>10</v>
      </c>
      <c r="BW197" s="2" t="s">
        <v>3785</v>
      </c>
      <c r="BY197" s="2" t="s">
        <v>3785</v>
      </c>
      <c r="CA197" s="2" t="s">
        <v>3798</v>
      </c>
      <c r="CB197" s="56">
        <v>44805</v>
      </c>
      <c r="CR197" s="2" t="s">
        <v>8297</v>
      </c>
    </row>
    <row r="198" spans="1:96">
      <c r="A198" s="2">
        <v>187</v>
      </c>
      <c r="B198" s="2" t="s">
        <v>7043</v>
      </c>
      <c r="C198" s="60" t="s">
        <v>7044</v>
      </c>
      <c r="D198" s="60" t="s">
        <v>8298</v>
      </c>
      <c r="E198" s="56">
        <v>44698</v>
      </c>
      <c r="F198" s="2" t="s">
        <v>3715</v>
      </c>
      <c r="G198" s="2" t="s">
        <v>3763</v>
      </c>
      <c r="H198" s="2" t="s">
        <v>447</v>
      </c>
      <c r="I198" s="2" t="s">
        <v>3715</v>
      </c>
      <c r="J198" s="2" t="s">
        <v>3990</v>
      </c>
      <c r="K198" s="2" t="s">
        <v>3990</v>
      </c>
      <c r="L198" s="2" t="s">
        <v>3731</v>
      </c>
      <c r="M198" s="2" t="s">
        <v>1193</v>
      </c>
      <c r="N198" s="2" t="s">
        <v>698</v>
      </c>
      <c r="O198" s="2" t="s">
        <v>943</v>
      </c>
      <c r="P198" s="2" t="s">
        <v>927</v>
      </c>
      <c r="Q198" s="2" t="s">
        <v>3785</v>
      </c>
      <c r="R198" s="2" t="s">
        <v>447</v>
      </c>
      <c r="S198" s="2" t="s">
        <v>3785</v>
      </c>
      <c r="T198" s="2" t="s">
        <v>3785</v>
      </c>
      <c r="U198" s="2" t="s">
        <v>3785</v>
      </c>
      <c r="V198" s="2" t="s">
        <v>3785</v>
      </c>
      <c r="W198" s="2" t="s">
        <v>3785</v>
      </c>
      <c r="X198" s="2" t="s">
        <v>3785</v>
      </c>
      <c r="Y198" s="2" t="s">
        <v>3785</v>
      </c>
      <c r="AA198" s="2" t="s">
        <v>3785</v>
      </c>
      <c r="AR198" s="2" t="s">
        <v>447</v>
      </c>
      <c r="AS198" s="2" t="s">
        <v>447</v>
      </c>
      <c r="AT198" s="2" t="s">
        <v>3785</v>
      </c>
      <c r="AU198" s="2" t="s">
        <v>3785</v>
      </c>
      <c r="AV198" s="2" t="s">
        <v>3785</v>
      </c>
      <c r="AW198" s="2" t="s">
        <v>3785</v>
      </c>
      <c r="AX198" s="2" t="s">
        <v>3785</v>
      </c>
      <c r="AY198" s="2" t="s">
        <v>447</v>
      </c>
      <c r="AZ198" s="2" t="s">
        <v>3785</v>
      </c>
      <c r="BB198" s="2" t="s">
        <v>447</v>
      </c>
      <c r="BC198" s="2" t="s">
        <v>447</v>
      </c>
      <c r="BD198" s="2" t="s">
        <v>447</v>
      </c>
      <c r="BE198" s="2" t="s">
        <v>447</v>
      </c>
      <c r="BF198" s="2" t="s">
        <v>3785</v>
      </c>
      <c r="BI198" s="2" t="s">
        <v>3785</v>
      </c>
      <c r="BK198" s="287"/>
      <c r="BL198" s="56">
        <v>44698</v>
      </c>
      <c r="BM198" s="2" t="s">
        <v>447</v>
      </c>
      <c r="BN198" s="2" t="s">
        <v>8299</v>
      </c>
      <c r="BP198" s="2" t="s">
        <v>3785</v>
      </c>
      <c r="BR198" s="2" t="s">
        <v>3744</v>
      </c>
      <c r="BT198" s="56">
        <v>44701</v>
      </c>
      <c r="BU198" s="2">
        <v>1</v>
      </c>
      <c r="BV198" s="2">
        <v>2</v>
      </c>
      <c r="BW198" s="2" t="s">
        <v>3785</v>
      </c>
      <c r="BY198" s="2" t="s">
        <v>3785</v>
      </c>
      <c r="CA198" s="2" t="s">
        <v>3798</v>
      </c>
      <c r="CB198" s="56">
        <v>44789</v>
      </c>
      <c r="CQ198" s="2" t="s">
        <v>8300</v>
      </c>
      <c r="CR198" s="2" t="s">
        <v>8301</v>
      </c>
    </row>
    <row r="199" spans="1:96">
      <c r="A199" s="2">
        <v>188</v>
      </c>
      <c r="B199" s="2" t="s">
        <v>7043</v>
      </c>
      <c r="C199" s="60" t="s">
        <v>7044</v>
      </c>
      <c r="D199" s="60" t="s">
        <v>7463</v>
      </c>
      <c r="E199" s="56">
        <v>44699</v>
      </c>
      <c r="F199" s="2" t="s">
        <v>3715</v>
      </c>
      <c r="G199" s="2" t="s">
        <v>3763</v>
      </c>
      <c r="H199" s="2" t="s">
        <v>3785</v>
      </c>
      <c r="J199" s="2" t="s">
        <v>4020</v>
      </c>
      <c r="K199" s="2" t="s">
        <v>4020</v>
      </c>
      <c r="M199" s="2" t="s">
        <v>1193</v>
      </c>
      <c r="N199" s="2" t="s">
        <v>698</v>
      </c>
      <c r="O199" s="2" t="s">
        <v>943</v>
      </c>
      <c r="P199" s="2" t="s">
        <v>927</v>
      </c>
      <c r="Q199" s="2" t="s">
        <v>3785</v>
      </c>
      <c r="R199" s="2" t="s">
        <v>447</v>
      </c>
      <c r="S199" s="2" t="s">
        <v>3785</v>
      </c>
      <c r="T199" s="2" t="s">
        <v>3785</v>
      </c>
      <c r="U199" s="2" t="s">
        <v>3785</v>
      </c>
      <c r="V199" s="2" t="s">
        <v>3785</v>
      </c>
      <c r="W199" s="2" t="s">
        <v>3785</v>
      </c>
      <c r="X199" s="2" t="s">
        <v>3785</v>
      </c>
      <c r="Y199" s="2" t="s">
        <v>3785</v>
      </c>
      <c r="AA199" s="2" t="s">
        <v>3785</v>
      </c>
      <c r="AR199" s="2" t="s">
        <v>447</v>
      </c>
      <c r="AS199" s="2" t="s">
        <v>447</v>
      </c>
      <c r="AT199" s="2" t="s">
        <v>3785</v>
      </c>
      <c r="AU199" s="2" t="s">
        <v>3785</v>
      </c>
      <c r="AV199" s="2" t="s">
        <v>3785</v>
      </c>
      <c r="AW199" s="2" t="s">
        <v>3785</v>
      </c>
      <c r="AX199" s="2" t="s">
        <v>3785</v>
      </c>
      <c r="AY199" s="2" t="s">
        <v>3785</v>
      </c>
      <c r="AZ199" s="2" t="s">
        <v>447</v>
      </c>
      <c r="BA199" s="2" t="s">
        <v>8302</v>
      </c>
      <c r="BB199" s="2" t="s">
        <v>447</v>
      </c>
      <c r="BC199" s="2" t="s">
        <v>447</v>
      </c>
      <c r="BD199" s="2" t="s">
        <v>447</v>
      </c>
      <c r="BE199" s="2" t="s">
        <v>3785</v>
      </c>
      <c r="BF199" s="2" t="s">
        <v>3785</v>
      </c>
      <c r="BI199" s="2" t="s">
        <v>3785</v>
      </c>
      <c r="BK199" s="287"/>
      <c r="BL199" s="56">
        <v>44699</v>
      </c>
      <c r="BM199" s="2" t="s">
        <v>447</v>
      </c>
      <c r="BN199" s="2" t="s">
        <v>8303</v>
      </c>
      <c r="BP199" s="2" t="s">
        <v>3785</v>
      </c>
      <c r="BR199" s="2" t="s">
        <v>3744</v>
      </c>
      <c r="BT199" s="56">
        <v>44701</v>
      </c>
      <c r="BU199" s="2">
        <v>1</v>
      </c>
      <c r="BV199" s="2">
        <v>1</v>
      </c>
      <c r="BW199" s="2" t="s">
        <v>3785</v>
      </c>
      <c r="BY199" s="2" t="s">
        <v>3785</v>
      </c>
      <c r="CA199" s="2" t="s">
        <v>3798</v>
      </c>
      <c r="CB199" s="56">
        <v>44813</v>
      </c>
      <c r="CQ199" s="2" t="s">
        <v>8290</v>
      </c>
      <c r="CR199" s="2" t="s">
        <v>8304</v>
      </c>
    </row>
    <row r="200" spans="1:96">
      <c r="A200" s="2">
        <v>189</v>
      </c>
      <c r="B200" s="2" t="s">
        <v>7043</v>
      </c>
      <c r="C200" s="60" t="s">
        <v>7044</v>
      </c>
      <c r="D200" s="60" t="s">
        <v>8305</v>
      </c>
      <c r="E200" s="56">
        <v>44705</v>
      </c>
      <c r="F200" s="2" t="s">
        <v>3715</v>
      </c>
      <c r="G200" s="2" t="s">
        <v>3763</v>
      </c>
      <c r="H200" s="2" t="s">
        <v>3785</v>
      </c>
      <c r="J200" s="2" t="s">
        <v>3985</v>
      </c>
      <c r="K200" s="2" t="s">
        <v>3985</v>
      </c>
      <c r="L200" s="2" t="s">
        <v>3774</v>
      </c>
      <c r="M200" s="2" t="s">
        <v>1193</v>
      </c>
      <c r="N200" s="2" t="s">
        <v>698</v>
      </c>
      <c r="O200" s="2" t="s">
        <v>943</v>
      </c>
      <c r="P200" s="2" t="s">
        <v>927</v>
      </c>
      <c r="Q200" s="2" t="s">
        <v>3785</v>
      </c>
      <c r="R200" s="2" t="s">
        <v>447</v>
      </c>
      <c r="S200" s="2" t="s">
        <v>3785</v>
      </c>
      <c r="T200" s="2" t="s">
        <v>3785</v>
      </c>
      <c r="U200" s="2" t="s">
        <v>3785</v>
      </c>
      <c r="V200" s="2" t="s">
        <v>3785</v>
      </c>
      <c r="W200" s="2" t="s">
        <v>3785</v>
      </c>
      <c r="X200" s="2" t="s">
        <v>3785</v>
      </c>
      <c r="Y200" s="2" t="s">
        <v>3785</v>
      </c>
      <c r="AA200" s="2" t="s">
        <v>3785</v>
      </c>
      <c r="AR200" s="2" t="s">
        <v>447</v>
      </c>
      <c r="AS200" s="2" t="s">
        <v>3785</v>
      </c>
      <c r="AT200" s="2" t="s">
        <v>447</v>
      </c>
      <c r="AU200" s="2" t="s">
        <v>3785</v>
      </c>
      <c r="AV200" s="2" t="s">
        <v>3785</v>
      </c>
      <c r="AW200" s="2" t="s">
        <v>3785</v>
      </c>
      <c r="AX200" s="2" t="s">
        <v>3785</v>
      </c>
      <c r="AY200" s="2" t="s">
        <v>3785</v>
      </c>
      <c r="AZ200" s="2" t="s">
        <v>3785</v>
      </c>
      <c r="BB200" s="2" t="s">
        <v>447</v>
      </c>
      <c r="BC200" s="2" t="s">
        <v>447</v>
      </c>
      <c r="BD200" s="2" t="s">
        <v>447</v>
      </c>
      <c r="BE200" s="2" t="s">
        <v>447</v>
      </c>
      <c r="BF200" s="2" t="s">
        <v>3785</v>
      </c>
      <c r="BI200" s="2" t="s">
        <v>3785</v>
      </c>
      <c r="BK200" s="287"/>
      <c r="BL200" s="56">
        <v>44705</v>
      </c>
      <c r="BM200" s="2" t="s">
        <v>447</v>
      </c>
      <c r="BN200" s="2" t="s">
        <v>8306</v>
      </c>
      <c r="BP200" s="2" t="s">
        <v>3785</v>
      </c>
      <c r="BR200" s="2" t="s">
        <v>3744</v>
      </c>
      <c r="BT200" s="56">
        <v>44707</v>
      </c>
      <c r="BU200" s="2">
        <v>1</v>
      </c>
      <c r="BV200" s="2">
        <v>10</v>
      </c>
      <c r="BW200" s="2" t="s">
        <v>3785</v>
      </c>
      <c r="BY200" s="2" t="s">
        <v>3785</v>
      </c>
      <c r="CA200" s="2" t="s">
        <v>3798</v>
      </c>
      <c r="CB200" s="56">
        <v>44824</v>
      </c>
      <c r="CR200" s="2" t="s">
        <v>8307</v>
      </c>
    </row>
    <row r="201" spans="1:96">
      <c r="A201" s="2">
        <v>190</v>
      </c>
      <c r="B201" s="2" t="s">
        <v>7043</v>
      </c>
      <c r="C201" s="60" t="s">
        <v>7044</v>
      </c>
      <c r="D201" s="60" t="s">
        <v>8308</v>
      </c>
      <c r="E201" s="56">
        <v>44706</v>
      </c>
      <c r="F201" s="2" t="s">
        <v>3715</v>
      </c>
      <c r="G201" s="2" t="s">
        <v>3763</v>
      </c>
      <c r="H201" s="2" t="s">
        <v>3785</v>
      </c>
      <c r="J201" s="2" t="s">
        <v>4010</v>
      </c>
      <c r="K201" s="2" t="s">
        <v>4010</v>
      </c>
      <c r="L201" s="2" t="s">
        <v>3778</v>
      </c>
      <c r="M201" s="2" t="s">
        <v>1193</v>
      </c>
      <c r="N201" s="2" t="s">
        <v>698</v>
      </c>
      <c r="O201" s="2" t="s">
        <v>943</v>
      </c>
      <c r="P201" s="2" t="s">
        <v>927</v>
      </c>
      <c r="Q201" s="2" t="s">
        <v>3785</v>
      </c>
      <c r="R201" s="2" t="s">
        <v>447</v>
      </c>
      <c r="S201" s="2" t="s">
        <v>3785</v>
      </c>
      <c r="T201" s="2" t="s">
        <v>3785</v>
      </c>
      <c r="U201" s="2" t="s">
        <v>3785</v>
      </c>
      <c r="V201" s="2" t="s">
        <v>3785</v>
      </c>
      <c r="W201" s="2" t="s">
        <v>3785</v>
      </c>
      <c r="X201" s="2" t="s">
        <v>3785</v>
      </c>
      <c r="Y201" s="2" t="s">
        <v>3785</v>
      </c>
      <c r="AA201" s="2" t="s">
        <v>3785</v>
      </c>
      <c r="AR201" s="2" t="s">
        <v>447</v>
      </c>
      <c r="AS201" s="2" t="s">
        <v>3785</v>
      </c>
      <c r="AT201" s="2" t="s">
        <v>447</v>
      </c>
      <c r="AU201" s="2" t="s">
        <v>447</v>
      </c>
      <c r="AV201" s="2" t="s">
        <v>447</v>
      </c>
      <c r="AW201" s="2" t="s">
        <v>447</v>
      </c>
      <c r="AX201" s="2" t="s">
        <v>447</v>
      </c>
      <c r="AY201" s="2" t="s">
        <v>447</v>
      </c>
      <c r="AZ201" s="2" t="s">
        <v>3785</v>
      </c>
      <c r="BB201" s="2" t="s">
        <v>447</v>
      </c>
      <c r="BC201" s="2" t="s">
        <v>447</v>
      </c>
      <c r="BD201" s="2" t="s">
        <v>447</v>
      </c>
      <c r="BE201" s="2" t="s">
        <v>447</v>
      </c>
      <c r="BF201" s="2" t="s">
        <v>3785</v>
      </c>
      <c r="BI201" s="2" t="s">
        <v>3785</v>
      </c>
      <c r="BK201" s="287"/>
      <c r="BL201" s="56">
        <v>44706</v>
      </c>
      <c r="BM201" s="2" t="s">
        <v>447</v>
      </c>
      <c r="BN201" s="2" t="s">
        <v>8309</v>
      </c>
      <c r="BP201" s="2" t="s">
        <v>3785</v>
      </c>
      <c r="BR201" s="2" t="s">
        <v>3744</v>
      </c>
      <c r="BT201" s="56">
        <v>44707</v>
      </c>
      <c r="BU201" s="2">
        <v>1</v>
      </c>
      <c r="BV201" s="2">
        <v>3</v>
      </c>
      <c r="BW201" s="2" t="s">
        <v>3785</v>
      </c>
      <c r="BY201" s="2" t="s">
        <v>3785</v>
      </c>
      <c r="CA201" s="2" t="s">
        <v>3798</v>
      </c>
      <c r="CB201" s="56">
        <v>44789</v>
      </c>
      <c r="CR201" s="2" t="s">
        <v>8310</v>
      </c>
    </row>
    <row r="202" spans="1:96">
      <c r="A202" s="2">
        <v>191</v>
      </c>
      <c r="B202" s="2" t="s">
        <v>7043</v>
      </c>
      <c r="C202" s="60" t="s">
        <v>7044</v>
      </c>
      <c r="D202" s="60" t="s">
        <v>8311</v>
      </c>
      <c r="E202" s="56">
        <v>44699</v>
      </c>
      <c r="F202" s="2" t="s">
        <v>3715</v>
      </c>
      <c r="G202" s="2" t="s">
        <v>3763</v>
      </c>
      <c r="H202" s="2" t="s">
        <v>3785</v>
      </c>
      <c r="J202" s="2" t="s">
        <v>4020</v>
      </c>
      <c r="K202" s="2" t="s">
        <v>4020</v>
      </c>
      <c r="M202" s="2" t="s">
        <v>1193</v>
      </c>
      <c r="N202" s="2" t="s">
        <v>698</v>
      </c>
      <c r="O202" s="2" t="s">
        <v>943</v>
      </c>
      <c r="P202" s="2" t="s">
        <v>927</v>
      </c>
      <c r="Q202" s="2" t="s">
        <v>3785</v>
      </c>
      <c r="R202" s="2" t="s">
        <v>447</v>
      </c>
      <c r="S202" s="2" t="s">
        <v>3785</v>
      </c>
      <c r="T202" s="2" t="s">
        <v>3785</v>
      </c>
      <c r="U202" s="2" t="s">
        <v>3785</v>
      </c>
      <c r="V202" s="2" t="s">
        <v>3785</v>
      </c>
      <c r="W202" s="2" t="s">
        <v>3785</v>
      </c>
      <c r="X202" s="2" t="s">
        <v>3785</v>
      </c>
      <c r="AA202" s="2" t="s">
        <v>447</v>
      </c>
      <c r="AB202" s="2" t="s">
        <v>3785</v>
      </c>
      <c r="AC202" s="2" t="s">
        <v>3785</v>
      </c>
      <c r="AD202" s="2" t="s">
        <v>3785</v>
      </c>
      <c r="AE202" s="2" t="s">
        <v>3785</v>
      </c>
      <c r="AF202" s="2" t="s">
        <v>3785</v>
      </c>
      <c r="AG202" s="2" t="s">
        <v>3785</v>
      </c>
      <c r="AH202" s="2" t="s">
        <v>3785</v>
      </c>
      <c r="AI202" s="2" t="s">
        <v>3785</v>
      </c>
      <c r="AJ202" s="2" t="s">
        <v>3785</v>
      </c>
      <c r="AK202" s="2" t="s">
        <v>447</v>
      </c>
      <c r="AL202" s="2" t="s">
        <v>8312</v>
      </c>
      <c r="AM202" s="2" t="s">
        <v>3785</v>
      </c>
      <c r="AN202" s="2" t="s">
        <v>3785</v>
      </c>
      <c r="AO202" s="2" t="s">
        <v>3785</v>
      </c>
      <c r="AP202" s="2" t="s">
        <v>3785</v>
      </c>
      <c r="AQ202" s="2" t="s">
        <v>3785</v>
      </c>
      <c r="AR202" s="2" t="s">
        <v>447</v>
      </c>
      <c r="AS202" s="2" t="s">
        <v>447</v>
      </c>
      <c r="AT202" s="2" t="s">
        <v>3785</v>
      </c>
      <c r="AU202" s="2" t="s">
        <v>3785</v>
      </c>
      <c r="AV202" s="2" t="s">
        <v>3785</v>
      </c>
      <c r="AW202" s="2" t="s">
        <v>3785</v>
      </c>
      <c r="AX202" s="2" t="s">
        <v>3785</v>
      </c>
      <c r="AY202" s="2" t="s">
        <v>447</v>
      </c>
      <c r="AZ202" s="2" t="s">
        <v>447</v>
      </c>
      <c r="BA202" s="2" t="s">
        <v>8313</v>
      </c>
      <c r="BB202" s="2" t="s">
        <v>447</v>
      </c>
      <c r="BC202" s="2" t="s">
        <v>447</v>
      </c>
      <c r="BD202" s="2" t="s">
        <v>447</v>
      </c>
      <c r="BE202" s="2" t="s">
        <v>447</v>
      </c>
      <c r="BF202" s="2" t="s">
        <v>3785</v>
      </c>
      <c r="BI202" s="2" t="s">
        <v>3785</v>
      </c>
      <c r="BK202" s="287"/>
      <c r="BL202" s="56">
        <v>44699</v>
      </c>
      <c r="BM202" s="2" t="s">
        <v>447</v>
      </c>
      <c r="BN202" s="2" t="s">
        <v>8314</v>
      </c>
      <c r="BP202" s="2" t="s">
        <v>3785</v>
      </c>
      <c r="BR202" s="2" t="s">
        <v>3744</v>
      </c>
      <c r="BT202" s="56">
        <v>44701</v>
      </c>
      <c r="BU202" s="2">
        <v>1</v>
      </c>
      <c r="BV202" s="2">
        <v>1</v>
      </c>
      <c r="BW202" s="2" t="s">
        <v>3785</v>
      </c>
      <c r="BY202" s="2" t="s">
        <v>3785</v>
      </c>
      <c r="CA202" s="2" t="s">
        <v>3798</v>
      </c>
      <c r="CB202" s="56">
        <v>44833</v>
      </c>
      <c r="CR202" s="2" t="s">
        <v>8315</v>
      </c>
    </row>
    <row r="203" spans="1:96">
      <c r="A203" s="2">
        <v>192</v>
      </c>
      <c r="B203" s="2" t="s">
        <v>7043</v>
      </c>
      <c r="C203" s="60" t="s">
        <v>7044</v>
      </c>
      <c r="D203" s="60" t="s">
        <v>8316</v>
      </c>
      <c r="E203" s="56">
        <v>44701</v>
      </c>
      <c r="F203" s="2" t="s">
        <v>3715</v>
      </c>
      <c r="G203" s="2" t="s">
        <v>3763</v>
      </c>
      <c r="H203" s="2" t="s">
        <v>3785</v>
      </c>
      <c r="J203" s="2" t="s">
        <v>3985</v>
      </c>
      <c r="K203" s="2" t="s">
        <v>3985</v>
      </c>
      <c r="L203" s="2" t="s">
        <v>3774</v>
      </c>
      <c r="M203" s="2" t="s">
        <v>1193</v>
      </c>
      <c r="N203" s="2" t="s">
        <v>698</v>
      </c>
      <c r="O203" s="2" t="s">
        <v>943</v>
      </c>
      <c r="P203" s="2" t="s">
        <v>927</v>
      </c>
      <c r="Q203" s="2" t="s">
        <v>3785</v>
      </c>
      <c r="R203" s="2" t="s">
        <v>447</v>
      </c>
      <c r="S203" s="2" t="s">
        <v>3785</v>
      </c>
      <c r="T203" s="2" t="s">
        <v>3785</v>
      </c>
      <c r="U203" s="2" t="s">
        <v>3785</v>
      </c>
      <c r="V203" s="2" t="s">
        <v>3785</v>
      </c>
      <c r="W203" s="2" t="s">
        <v>3785</v>
      </c>
      <c r="X203" s="2" t="s">
        <v>3785</v>
      </c>
      <c r="Y203" s="2" t="s">
        <v>3785</v>
      </c>
      <c r="AA203" s="2" t="s">
        <v>3785</v>
      </c>
      <c r="AR203" s="2" t="s">
        <v>447</v>
      </c>
      <c r="AS203" s="2" t="s">
        <v>3785</v>
      </c>
      <c r="AT203" s="2" t="s">
        <v>447</v>
      </c>
      <c r="AU203" s="2" t="s">
        <v>3785</v>
      </c>
      <c r="AV203" s="2" t="s">
        <v>447</v>
      </c>
      <c r="AW203" s="2" t="s">
        <v>447</v>
      </c>
      <c r="AX203" s="2" t="s">
        <v>447</v>
      </c>
      <c r="AY203" s="2" t="s">
        <v>447</v>
      </c>
      <c r="AZ203" s="2" t="s">
        <v>3785</v>
      </c>
      <c r="BB203" s="2" t="s">
        <v>447</v>
      </c>
      <c r="BC203" s="2" t="s">
        <v>447</v>
      </c>
      <c r="BD203" s="2" t="s">
        <v>447</v>
      </c>
      <c r="BE203" s="2" t="s">
        <v>447</v>
      </c>
      <c r="BF203" s="2" t="s">
        <v>447</v>
      </c>
      <c r="BG203" s="2" t="s">
        <v>8244</v>
      </c>
      <c r="BI203" s="2" t="s">
        <v>3785</v>
      </c>
      <c r="BK203" s="287"/>
      <c r="BL203" s="56">
        <v>44701</v>
      </c>
      <c r="BM203" s="2" t="s">
        <v>447</v>
      </c>
      <c r="BN203" s="2" t="s">
        <v>8317</v>
      </c>
      <c r="BP203" s="2" t="s">
        <v>3785</v>
      </c>
      <c r="BR203" s="2" t="s">
        <v>3744</v>
      </c>
      <c r="BT203" s="56">
        <v>44705</v>
      </c>
      <c r="BU203" s="2">
        <v>1</v>
      </c>
      <c r="BV203" s="2">
        <v>1</v>
      </c>
      <c r="BW203" s="2" t="s">
        <v>3785</v>
      </c>
      <c r="BY203" s="2" t="s">
        <v>3785</v>
      </c>
      <c r="CA203" s="2" t="s">
        <v>3798</v>
      </c>
      <c r="CB203" s="56">
        <v>44831</v>
      </c>
      <c r="CR203" s="2" t="s">
        <v>8318</v>
      </c>
    </row>
    <row r="204" spans="1:96">
      <c r="A204" s="2">
        <v>193</v>
      </c>
      <c r="B204" s="2" t="s">
        <v>7043</v>
      </c>
      <c r="C204" s="60" t="s">
        <v>7044</v>
      </c>
      <c r="D204" s="60" t="s">
        <v>8319</v>
      </c>
      <c r="E204" s="56">
        <v>44700</v>
      </c>
      <c r="F204" s="2" t="s">
        <v>3715</v>
      </c>
      <c r="G204" s="2" t="s">
        <v>3763</v>
      </c>
      <c r="H204" s="2" t="s">
        <v>3785</v>
      </c>
      <c r="J204" s="2" t="s">
        <v>3990</v>
      </c>
      <c r="K204" s="2" t="s">
        <v>3990</v>
      </c>
      <c r="L204" s="2" t="s">
        <v>3731</v>
      </c>
      <c r="M204" s="2" t="s">
        <v>1193</v>
      </c>
      <c r="N204" s="2" t="s">
        <v>698</v>
      </c>
      <c r="O204" s="2" t="s">
        <v>943</v>
      </c>
      <c r="P204" s="2" t="s">
        <v>927</v>
      </c>
      <c r="Q204" s="2" t="s">
        <v>3785</v>
      </c>
      <c r="R204" s="2" t="s">
        <v>447</v>
      </c>
      <c r="S204" s="2" t="s">
        <v>3785</v>
      </c>
      <c r="T204" s="2" t="s">
        <v>3785</v>
      </c>
      <c r="U204" s="2" t="s">
        <v>3785</v>
      </c>
      <c r="V204" s="2" t="s">
        <v>3785</v>
      </c>
      <c r="W204" s="2" t="s">
        <v>3785</v>
      </c>
      <c r="X204" s="2" t="s">
        <v>3785</v>
      </c>
      <c r="Y204" s="2" t="s">
        <v>3785</v>
      </c>
      <c r="AA204" s="2" t="s">
        <v>3785</v>
      </c>
      <c r="AR204" s="2" t="s">
        <v>447</v>
      </c>
      <c r="AS204" s="2" t="s">
        <v>447</v>
      </c>
      <c r="AT204" s="2" t="s">
        <v>447</v>
      </c>
      <c r="AU204" s="2" t="s">
        <v>3785</v>
      </c>
      <c r="AV204" s="2" t="s">
        <v>3785</v>
      </c>
      <c r="AW204" s="2" t="s">
        <v>3785</v>
      </c>
      <c r="AX204" s="2" t="s">
        <v>3785</v>
      </c>
      <c r="AY204" s="2" t="s">
        <v>447</v>
      </c>
      <c r="AZ204" s="2" t="s">
        <v>3785</v>
      </c>
      <c r="BB204" s="2" t="s">
        <v>447</v>
      </c>
      <c r="BC204" s="2" t="s">
        <v>447</v>
      </c>
      <c r="BD204" s="2" t="s">
        <v>447</v>
      </c>
      <c r="BE204" s="2" t="s">
        <v>447</v>
      </c>
      <c r="BF204" s="2" t="s">
        <v>3785</v>
      </c>
      <c r="BI204" s="2" t="s">
        <v>3785</v>
      </c>
      <c r="BK204" s="287"/>
      <c r="BL204" s="56">
        <v>44700</v>
      </c>
      <c r="BM204" s="2" t="s">
        <v>447</v>
      </c>
      <c r="BN204" s="2" t="s">
        <v>8320</v>
      </c>
      <c r="BP204" s="2" t="s">
        <v>3785</v>
      </c>
      <c r="BR204" s="2" t="s">
        <v>3744</v>
      </c>
      <c r="BT204" s="56">
        <v>44700</v>
      </c>
      <c r="BU204" s="2">
        <v>1</v>
      </c>
      <c r="BV204" s="2">
        <v>5</v>
      </c>
      <c r="BW204" s="2" t="s">
        <v>3785</v>
      </c>
      <c r="BY204" s="2" t="s">
        <v>3785</v>
      </c>
      <c r="CA204" s="2" t="s">
        <v>3798</v>
      </c>
      <c r="CB204" s="56">
        <v>44708</v>
      </c>
      <c r="CR204" s="2" t="s">
        <v>8321</v>
      </c>
    </row>
    <row r="205" spans="1:96">
      <c r="A205" s="2">
        <v>194</v>
      </c>
      <c r="B205" s="2" t="s">
        <v>7043</v>
      </c>
      <c r="C205" s="60" t="s">
        <v>7044</v>
      </c>
      <c r="D205" s="60" t="s">
        <v>8322</v>
      </c>
      <c r="E205" s="56">
        <v>44705</v>
      </c>
      <c r="F205" s="2" t="s">
        <v>3715</v>
      </c>
      <c r="G205" s="2" t="s">
        <v>3763</v>
      </c>
      <c r="H205" s="2" t="s">
        <v>3785</v>
      </c>
      <c r="J205" s="2" t="s">
        <v>4005</v>
      </c>
      <c r="K205" s="2" t="s">
        <v>4005</v>
      </c>
      <c r="L205" s="2" t="s">
        <v>3823</v>
      </c>
      <c r="M205" s="2" t="s">
        <v>1193</v>
      </c>
      <c r="N205" s="2" t="s">
        <v>698</v>
      </c>
      <c r="O205" s="2" t="s">
        <v>943</v>
      </c>
      <c r="P205" s="2" t="s">
        <v>927</v>
      </c>
      <c r="Q205" s="2" t="s">
        <v>3785</v>
      </c>
      <c r="R205" s="2" t="s">
        <v>447</v>
      </c>
      <c r="S205" s="2" t="s">
        <v>3785</v>
      </c>
      <c r="T205" s="2" t="s">
        <v>3785</v>
      </c>
      <c r="U205" s="2" t="s">
        <v>3785</v>
      </c>
      <c r="V205" s="2" t="s">
        <v>3785</v>
      </c>
      <c r="W205" s="2" t="s">
        <v>3785</v>
      </c>
      <c r="X205" s="2" t="s">
        <v>3785</v>
      </c>
      <c r="Y205" s="2" t="s">
        <v>3785</v>
      </c>
      <c r="AA205" s="2" t="s">
        <v>3785</v>
      </c>
      <c r="AR205" s="2" t="s">
        <v>447</v>
      </c>
      <c r="AS205" s="2" t="s">
        <v>447</v>
      </c>
      <c r="AT205" s="2" t="s">
        <v>447</v>
      </c>
      <c r="AU205" s="2" t="s">
        <v>447</v>
      </c>
      <c r="AV205" s="2" t="s">
        <v>3785</v>
      </c>
      <c r="AW205" s="2" t="s">
        <v>3785</v>
      </c>
      <c r="AX205" s="2" t="s">
        <v>3785</v>
      </c>
      <c r="AY205" s="2" t="s">
        <v>3785</v>
      </c>
      <c r="AZ205" s="2" t="s">
        <v>3785</v>
      </c>
      <c r="BB205" s="2" t="s">
        <v>447</v>
      </c>
      <c r="BC205" s="2" t="s">
        <v>447</v>
      </c>
      <c r="BD205" s="2" t="s">
        <v>447</v>
      </c>
      <c r="BE205" s="2" t="s">
        <v>3785</v>
      </c>
      <c r="BF205" s="2" t="s">
        <v>3785</v>
      </c>
      <c r="BI205" s="2" t="s">
        <v>3785</v>
      </c>
      <c r="BK205" s="287"/>
      <c r="BL205" s="56">
        <v>44705</v>
      </c>
      <c r="BM205" s="2" t="s">
        <v>447</v>
      </c>
      <c r="BN205" s="2" t="s">
        <v>8323</v>
      </c>
      <c r="BP205" s="2" t="s">
        <v>3785</v>
      </c>
      <c r="BR205" s="2" t="s">
        <v>3744</v>
      </c>
      <c r="BT205" s="56">
        <v>44707</v>
      </c>
      <c r="BU205" s="2">
        <v>1</v>
      </c>
      <c r="BV205" s="2">
        <v>1</v>
      </c>
      <c r="BW205" s="2" t="s">
        <v>3785</v>
      </c>
      <c r="BY205" s="2" t="s">
        <v>3785</v>
      </c>
      <c r="CA205" s="2" t="s">
        <v>3798</v>
      </c>
      <c r="CB205" s="56">
        <v>44813</v>
      </c>
      <c r="CR205" s="2" t="s">
        <v>8324</v>
      </c>
    </row>
    <row r="206" spans="1:96">
      <c r="A206" s="2">
        <v>195</v>
      </c>
      <c r="B206" s="2" t="s">
        <v>7043</v>
      </c>
      <c r="C206" s="60" t="s">
        <v>7044</v>
      </c>
      <c r="D206" s="60" t="s">
        <v>7408</v>
      </c>
      <c r="E206" s="56">
        <v>44706</v>
      </c>
      <c r="F206" s="2" t="s">
        <v>3715</v>
      </c>
      <c r="G206" s="2" t="s">
        <v>3763</v>
      </c>
      <c r="H206" s="2" t="s">
        <v>3785</v>
      </c>
      <c r="J206" s="2" t="s">
        <v>4020</v>
      </c>
      <c r="K206" s="2" t="s">
        <v>4020</v>
      </c>
      <c r="M206" s="2" t="s">
        <v>1193</v>
      </c>
      <c r="N206" s="2" t="s">
        <v>698</v>
      </c>
      <c r="O206" s="2" t="s">
        <v>943</v>
      </c>
      <c r="P206" s="2" t="s">
        <v>927</v>
      </c>
      <c r="Q206" s="2" t="s">
        <v>3785</v>
      </c>
      <c r="R206" s="2" t="s">
        <v>447</v>
      </c>
      <c r="S206" s="2" t="s">
        <v>3785</v>
      </c>
      <c r="T206" s="2" t="s">
        <v>3785</v>
      </c>
      <c r="U206" s="2" t="s">
        <v>3785</v>
      </c>
      <c r="V206" s="2" t="s">
        <v>3785</v>
      </c>
      <c r="W206" s="2" t="s">
        <v>3785</v>
      </c>
      <c r="X206" s="2" t="s">
        <v>3785</v>
      </c>
      <c r="Y206" s="2" t="s">
        <v>3785</v>
      </c>
      <c r="AA206" s="2" t="s">
        <v>3785</v>
      </c>
      <c r="AR206" s="2" t="s">
        <v>447</v>
      </c>
      <c r="AS206" s="2" t="s">
        <v>447</v>
      </c>
      <c r="AT206" s="2" t="s">
        <v>3785</v>
      </c>
      <c r="AU206" s="2" t="s">
        <v>447</v>
      </c>
      <c r="AV206" s="2" t="s">
        <v>3785</v>
      </c>
      <c r="AW206" s="2" t="s">
        <v>3785</v>
      </c>
      <c r="AX206" s="2" t="s">
        <v>3785</v>
      </c>
      <c r="AY206" s="2" t="s">
        <v>3785</v>
      </c>
      <c r="AZ206" s="2" t="s">
        <v>3785</v>
      </c>
      <c r="BB206" s="2" t="s">
        <v>447</v>
      </c>
      <c r="BC206" s="2" t="s">
        <v>447</v>
      </c>
      <c r="BD206" s="2" t="s">
        <v>447</v>
      </c>
      <c r="BE206" s="2" t="s">
        <v>447</v>
      </c>
      <c r="BF206" s="2" t="s">
        <v>3785</v>
      </c>
      <c r="BI206" s="2" t="s">
        <v>3785</v>
      </c>
      <c r="BK206" s="287"/>
      <c r="BL206" s="56">
        <v>44706</v>
      </c>
      <c r="BM206" s="2" t="s">
        <v>447</v>
      </c>
      <c r="BN206" s="2" t="s">
        <v>8325</v>
      </c>
      <c r="BP206" s="2" t="s">
        <v>3785</v>
      </c>
      <c r="BR206" s="2" t="s">
        <v>3744</v>
      </c>
      <c r="BT206" s="56">
        <v>44706</v>
      </c>
      <c r="BU206" s="2">
        <v>1</v>
      </c>
      <c r="BV206" s="2">
        <v>1</v>
      </c>
      <c r="BW206" s="2" t="s">
        <v>3785</v>
      </c>
      <c r="BY206" s="2" t="s">
        <v>3785</v>
      </c>
      <c r="CA206" s="2" t="s">
        <v>3798</v>
      </c>
      <c r="CB206" s="56">
        <v>44739</v>
      </c>
      <c r="CR206" s="2" t="s">
        <v>8326</v>
      </c>
    </row>
    <row r="207" spans="1:96">
      <c r="A207" s="2">
        <v>196</v>
      </c>
      <c r="B207" s="2" t="s">
        <v>7043</v>
      </c>
      <c r="C207" s="60" t="s">
        <v>7044</v>
      </c>
      <c r="D207" s="60" t="s">
        <v>8327</v>
      </c>
      <c r="E207" s="56">
        <v>44705</v>
      </c>
      <c r="F207" s="2" t="s">
        <v>3715</v>
      </c>
      <c r="G207" s="2" t="s">
        <v>3763</v>
      </c>
      <c r="H207" s="2" t="s">
        <v>3785</v>
      </c>
      <c r="J207" s="2" t="s">
        <v>4020</v>
      </c>
      <c r="K207" s="2" t="s">
        <v>4020</v>
      </c>
      <c r="M207" s="2" t="s">
        <v>1193</v>
      </c>
      <c r="N207" s="2" t="s">
        <v>698</v>
      </c>
      <c r="O207" s="2" t="s">
        <v>943</v>
      </c>
      <c r="P207" s="2" t="s">
        <v>927</v>
      </c>
      <c r="Q207" s="2" t="s">
        <v>3785</v>
      </c>
      <c r="R207" s="2" t="s">
        <v>447</v>
      </c>
      <c r="S207" s="2" t="s">
        <v>447</v>
      </c>
      <c r="T207" s="2" t="s">
        <v>3785</v>
      </c>
      <c r="U207" s="2" t="s">
        <v>3785</v>
      </c>
      <c r="V207" s="2" t="s">
        <v>447</v>
      </c>
      <c r="W207" s="2" t="s">
        <v>3785</v>
      </c>
      <c r="X207" s="2" t="s">
        <v>3785</v>
      </c>
      <c r="Y207" s="2" t="s">
        <v>3785</v>
      </c>
      <c r="AA207" s="2" t="s">
        <v>3785</v>
      </c>
      <c r="AR207" s="2" t="s">
        <v>447</v>
      </c>
      <c r="AS207" s="2" t="s">
        <v>447</v>
      </c>
      <c r="AT207" s="2" t="s">
        <v>447</v>
      </c>
      <c r="AU207" s="2" t="s">
        <v>447</v>
      </c>
      <c r="AV207" s="2" t="s">
        <v>3785</v>
      </c>
      <c r="AW207" s="2" t="s">
        <v>3785</v>
      </c>
      <c r="AX207" s="2" t="s">
        <v>3785</v>
      </c>
      <c r="AY207" s="2" t="s">
        <v>447</v>
      </c>
      <c r="AZ207" s="2" t="s">
        <v>3785</v>
      </c>
      <c r="BB207" s="2" t="s">
        <v>447</v>
      </c>
      <c r="BC207" s="2" t="s">
        <v>447</v>
      </c>
      <c r="BD207" s="2" t="s">
        <v>447</v>
      </c>
      <c r="BE207" s="2" t="s">
        <v>447</v>
      </c>
      <c r="BF207" s="2" t="s">
        <v>3785</v>
      </c>
      <c r="BI207" s="2" t="s">
        <v>3785</v>
      </c>
      <c r="BK207" s="287"/>
      <c r="BL207" s="56">
        <v>44705</v>
      </c>
      <c r="BM207" s="2" t="s">
        <v>447</v>
      </c>
      <c r="BN207" s="2" t="s">
        <v>8328</v>
      </c>
      <c r="BP207" s="2" t="s">
        <v>3785</v>
      </c>
      <c r="BR207" s="2" t="s">
        <v>3744</v>
      </c>
      <c r="BT207" s="56">
        <v>44707</v>
      </c>
      <c r="BU207" s="2">
        <v>1</v>
      </c>
      <c r="BV207" s="2">
        <v>10</v>
      </c>
      <c r="BW207" s="2" t="s">
        <v>3785</v>
      </c>
      <c r="BY207" s="2" t="s">
        <v>3785</v>
      </c>
      <c r="CA207" s="2" t="s">
        <v>3798</v>
      </c>
      <c r="CB207" s="56">
        <v>44829</v>
      </c>
      <c r="CR207" s="2" t="s">
        <v>8329</v>
      </c>
    </row>
    <row r="208" spans="1:96">
      <c r="A208" s="2">
        <v>197</v>
      </c>
      <c r="B208" s="2" t="s">
        <v>7043</v>
      </c>
      <c r="C208" s="60" t="s">
        <v>7044</v>
      </c>
      <c r="D208" s="60" t="s">
        <v>8330</v>
      </c>
      <c r="E208" s="56">
        <v>44697</v>
      </c>
      <c r="F208" s="2" t="s">
        <v>3715</v>
      </c>
      <c r="G208" s="2" t="s">
        <v>3763</v>
      </c>
      <c r="H208" s="2" t="s">
        <v>3785</v>
      </c>
      <c r="J208" s="2" t="s">
        <v>4020</v>
      </c>
      <c r="K208" s="2" t="s">
        <v>4020</v>
      </c>
      <c r="M208" s="2" t="s">
        <v>1193</v>
      </c>
      <c r="N208" s="2" t="s">
        <v>698</v>
      </c>
      <c r="O208" s="2" t="s">
        <v>943</v>
      </c>
      <c r="P208" s="2" t="s">
        <v>927</v>
      </c>
      <c r="Q208" s="2" t="s">
        <v>3785</v>
      </c>
      <c r="R208" s="2" t="s">
        <v>447</v>
      </c>
      <c r="S208" s="2" t="s">
        <v>3785</v>
      </c>
      <c r="T208" s="2" t="s">
        <v>3785</v>
      </c>
      <c r="U208" s="2" t="s">
        <v>3785</v>
      </c>
      <c r="V208" s="2" t="s">
        <v>3785</v>
      </c>
      <c r="W208" s="2" t="s">
        <v>3785</v>
      </c>
      <c r="X208" s="2" t="s">
        <v>3785</v>
      </c>
      <c r="Y208" s="2" t="s">
        <v>3785</v>
      </c>
      <c r="AA208" s="2" t="s">
        <v>3785</v>
      </c>
      <c r="AR208" s="2" t="s">
        <v>447</v>
      </c>
      <c r="AS208" s="2" t="s">
        <v>3785</v>
      </c>
      <c r="AT208" s="2" t="s">
        <v>447</v>
      </c>
      <c r="AU208" s="2" t="s">
        <v>3785</v>
      </c>
      <c r="AV208" s="2" t="s">
        <v>447</v>
      </c>
      <c r="AW208" s="2" t="s">
        <v>447</v>
      </c>
      <c r="AX208" s="2" t="s">
        <v>447</v>
      </c>
      <c r="AY208" s="2" t="s">
        <v>447</v>
      </c>
      <c r="AZ208" s="2" t="s">
        <v>3785</v>
      </c>
      <c r="BB208" s="2" t="s">
        <v>447</v>
      </c>
      <c r="BC208" s="2" t="s">
        <v>447</v>
      </c>
      <c r="BD208" s="2" t="s">
        <v>447</v>
      </c>
      <c r="BE208" s="2" t="s">
        <v>447</v>
      </c>
      <c r="BF208" s="2" t="s">
        <v>3785</v>
      </c>
      <c r="BI208" s="2" t="s">
        <v>3785</v>
      </c>
      <c r="BK208" s="287"/>
      <c r="BL208" s="56">
        <v>44697</v>
      </c>
      <c r="BM208" s="2" t="s">
        <v>447</v>
      </c>
      <c r="BN208" s="2" t="s">
        <v>8331</v>
      </c>
      <c r="BP208" s="2" t="s">
        <v>3785</v>
      </c>
      <c r="BR208" s="2" t="s">
        <v>3744</v>
      </c>
      <c r="BT208" s="56">
        <v>44710</v>
      </c>
      <c r="BU208" s="2">
        <v>1</v>
      </c>
      <c r="BV208" s="2">
        <v>1</v>
      </c>
      <c r="BW208" s="2" t="s">
        <v>3785</v>
      </c>
      <c r="BY208" s="2" t="s">
        <v>3785</v>
      </c>
      <c r="CA208" s="2" t="s">
        <v>3798</v>
      </c>
      <c r="CB208" s="56">
        <v>44816</v>
      </c>
      <c r="CR208" s="2" t="s">
        <v>8332</v>
      </c>
    </row>
    <row r="209" spans="1:96">
      <c r="A209" s="2">
        <v>198</v>
      </c>
      <c r="B209" s="2" t="s">
        <v>7043</v>
      </c>
      <c r="C209" s="60" t="s">
        <v>7044</v>
      </c>
      <c r="D209" s="60" t="s">
        <v>8333</v>
      </c>
      <c r="E209" s="56">
        <v>44711</v>
      </c>
      <c r="F209" s="2" t="s">
        <v>3715</v>
      </c>
      <c r="G209" s="2" t="s">
        <v>3763</v>
      </c>
      <c r="H209" s="2" t="s">
        <v>3785</v>
      </c>
      <c r="J209" s="2" t="s">
        <v>4020</v>
      </c>
      <c r="K209" s="2" t="s">
        <v>4020</v>
      </c>
      <c r="M209" s="2" t="s">
        <v>1193</v>
      </c>
      <c r="N209" s="2" t="s">
        <v>698</v>
      </c>
      <c r="O209" s="2" t="s">
        <v>943</v>
      </c>
      <c r="P209" s="2" t="s">
        <v>927</v>
      </c>
      <c r="Q209" s="2" t="s">
        <v>3785</v>
      </c>
      <c r="R209" s="2" t="s">
        <v>3785</v>
      </c>
      <c r="S209" s="2" t="s">
        <v>3785</v>
      </c>
      <c r="T209" s="2" t="s">
        <v>3785</v>
      </c>
      <c r="U209" s="2" t="s">
        <v>3785</v>
      </c>
      <c r="V209" s="2" t="s">
        <v>3785</v>
      </c>
      <c r="W209" s="2" t="s">
        <v>3785</v>
      </c>
      <c r="X209" s="2" t="s">
        <v>3785</v>
      </c>
      <c r="Y209" s="2" t="s">
        <v>3785</v>
      </c>
      <c r="AA209" s="2" t="s">
        <v>3785</v>
      </c>
      <c r="AR209" s="2" t="s">
        <v>447</v>
      </c>
      <c r="AS209" s="2" t="s">
        <v>447</v>
      </c>
      <c r="AT209" s="2" t="s">
        <v>447</v>
      </c>
      <c r="AU209" s="2" t="s">
        <v>447</v>
      </c>
      <c r="AV209" s="2" t="s">
        <v>3785</v>
      </c>
      <c r="AW209" s="2" t="s">
        <v>3785</v>
      </c>
      <c r="AX209" s="2" t="s">
        <v>3785</v>
      </c>
      <c r="AY209" s="2" t="s">
        <v>447</v>
      </c>
      <c r="AZ209" s="2" t="s">
        <v>3785</v>
      </c>
      <c r="BB209" s="2" t="s">
        <v>447</v>
      </c>
      <c r="BC209" s="2" t="s">
        <v>447</v>
      </c>
      <c r="BD209" s="2" t="s">
        <v>447</v>
      </c>
      <c r="BE209" s="2" t="s">
        <v>447</v>
      </c>
      <c r="BF209" s="2" t="s">
        <v>3785</v>
      </c>
      <c r="BI209" s="2" t="s">
        <v>3785</v>
      </c>
      <c r="BK209" s="287"/>
      <c r="BL209" s="56">
        <v>44711</v>
      </c>
      <c r="BM209" s="2" t="s">
        <v>447</v>
      </c>
      <c r="BN209" s="2" t="s">
        <v>8334</v>
      </c>
      <c r="BP209" s="2" t="s">
        <v>3785</v>
      </c>
      <c r="BR209" s="2" t="s">
        <v>3744</v>
      </c>
      <c r="BT209" s="56">
        <v>44711</v>
      </c>
      <c r="BU209" s="2">
        <v>1</v>
      </c>
      <c r="BV209" s="2">
        <v>2</v>
      </c>
      <c r="BW209" s="2" t="s">
        <v>3785</v>
      </c>
      <c r="BY209" s="2" t="s">
        <v>3785</v>
      </c>
      <c r="CA209" s="2" t="s">
        <v>3798</v>
      </c>
      <c r="CB209" s="56">
        <v>44799</v>
      </c>
      <c r="CR209" s="2" t="s">
        <v>8335</v>
      </c>
    </row>
    <row r="210" spans="1:96">
      <c r="A210" s="2">
        <v>199</v>
      </c>
      <c r="B210" s="2" t="s">
        <v>7043</v>
      </c>
      <c r="C210" s="60" t="s">
        <v>7044</v>
      </c>
      <c r="D210" s="60" t="s">
        <v>8336</v>
      </c>
      <c r="E210" s="56">
        <v>44708</v>
      </c>
      <c r="F210" s="2" t="s">
        <v>3715</v>
      </c>
      <c r="G210" s="2" t="s">
        <v>3763</v>
      </c>
      <c r="H210" s="2" t="s">
        <v>3785</v>
      </c>
      <c r="J210" s="2" t="s">
        <v>4020</v>
      </c>
      <c r="K210" s="2" t="s">
        <v>4020</v>
      </c>
      <c r="M210" s="2" t="s">
        <v>1193</v>
      </c>
      <c r="N210" s="2" t="s">
        <v>698</v>
      </c>
      <c r="O210" s="2" t="s">
        <v>1063</v>
      </c>
      <c r="P210" s="2" t="s">
        <v>1047</v>
      </c>
      <c r="Q210" s="2" t="s">
        <v>3785</v>
      </c>
      <c r="R210" s="2" t="s">
        <v>447</v>
      </c>
      <c r="S210" s="2" t="s">
        <v>3785</v>
      </c>
      <c r="T210" s="2" t="s">
        <v>3785</v>
      </c>
      <c r="U210" s="2" t="s">
        <v>3785</v>
      </c>
      <c r="V210" s="2" t="s">
        <v>3785</v>
      </c>
      <c r="W210" s="2" t="s">
        <v>3785</v>
      </c>
      <c r="X210" s="2" t="s">
        <v>3785</v>
      </c>
      <c r="Y210" s="2" t="s">
        <v>3785</v>
      </c>
      <c r="AA210" s="2" t="s">
        <v>3785</v>
      </c>
      <c r="AR210" s="2" t="s">
        <v>447</v>
      </c>
      <c r="AS210" s="2" t="s">
        <v>447</v>
      </c>
      <c r="AT210" s="2" t="s">
        <v>3785</v>
      </c>
      <c r="AU210" s="2" t="s">
        <v>3785</v>
      </c>
      <c r="AV210" s="2" t="s">
        <v>3785</v>
      </c>
      <c r="AW210" s="2" t="s">
        <v>3785</v>
      </c>
      <c r="AX210" s="2" t="s">
        <v>3785</v>
      </c>
      <c r="AY210" s="2" t="s">
        <v>3785</v>
      </c>
      <c r="AZ210" s="2" t="s">
        <v>3785</v>
      </c>
      <c r="BB210" s="2" t="s">
        <v>3785</v>
      </c>
      <c r="BC210" s="2" t="s">
        <v>3785</v>
      </c>
      <c r="BD210" s="2" t="s">
        <v>3785</v>
      </c>
      <c r="BE210" s="2" t="s">
        <v>3785</v>
      </c>
      <c r="BF210" s="2" t="s">
        <v>447</v>
      </c>
      <c r="BG210" s="2" t="s">
        <v>8337</v>
      </c>
      <c r="BI210" s="2" t="s">
        <v>3785</v>
      </c>
      <c r="BK210" s="287"/>
      <c r="BL210" s="56">
        <v>44708</v>
      </c>
      <c r="BM210" s="2" t="s">
        <v>3785</v>
      </c>
      <c r="BO210" s="2" t="s">
        <v>3785</v>
      </c>
      <c r="BP210" s="2" t="s">
        <v>447</v>
      </c>
      <c r="BR210" s="2" t="s">
        <v>3744</v>
      </c>
      <c r="BT210" s="56">
        <v>44712</v>
      </c>
      <c r="BU210" s="2">
        <v>1</v>
      </c>
      <c r="BV210" s="2">
        <v>1</v>
      </c>
      <c r="BW210" s="2" t="s">
        <v>3785</v>
      </c>
      <c r="BY210" s="2" t="s">
        <v>3785</v>
      </c>
      <c r="CA210" s="2" t="s">
        <v>3798</v>
      </c>
      <c r="CB210" s="56">
        <v>44743</v>
      </c>
      <c r="CR210" s="2" t="s">
        <v>8338</v>
      </c>
    </row>
    <row r="211" spans="1:96">
      <c r="A211" s="2">
        <v>200</v>
      </c>
      <c r="B211" s="2" t="s">
        <v>7043</v>
      </c>
      <c r="C211" s="60" t="s">
        <v>7044</v>
      </c>
      <c r="D211" s="60" t="s">
        <v>8339</v>
      </c>
      <c r="E211" s="56">
        <v>44711</v>
      </c>
      <c r="F211" s="2" t="s">
        <v>3715</v>
      </c>
      <c r="G211" s="2" t="s">
        <v>3763</v>
      </c>
      <c r="H211" s="2" t="s">
        <v>447</v>
      </c>
      <c r="I211" s="2" t="s">
        <v>3715</v>
      </c>
      <c r="J211" s="2" t="s">
        <v>4020</v>
      </c>
      <c r="K211" s="2" t="s">
        <v>4020</v>
      </c>
      <c r="M211" s="2" t="s">
        <v>1193</v>
      </c>
      <c r="N211" s="2" t="s">
        <v>698</v>
      </c>
      <c r="O211" s="2" t="s">
        <v>2070</v>
      </c>
      <c r="P211" s="2" t="s">
        <v>1438</v>
      </c>
      <c r="Q211" s="2" t="s">
        <v>3785</v>
      </c>
      <c r="S211" s="2" t="s">
        <v>447</v>
      </c>
      <c r="T211" s="2" t="s">
        <v>3785</v>
      </c>
      <c r="U211" s="2" t="s">
        <v>3785</v>
      </c>
      <c r="V211" s="2" t="s">
        <v>3785</v>
      </c>
      <c r="W211" s="2" t="s">
        <v>3785</v>
      </c>
      <c r="X211" s="2" t="s">
        <v>3785</v>
      </c>
      <c r="Y211" s="2" t="s">
        <v>3785</v>
      </c>
      <c r="AA211" s="2" t="s">
        <v>3785</v>
      </c>
      <c r="AR211" s="2" t="s">
        <v>447</v>
      </c>
      <c r="AS211" s="2" t="s">
        <v>3785</v>
      </c>
      <c r="AT211" s="2" t="s">
        <v>447</v>
      </c>
      <c r="AU211" s="2" t="s">
        <v>447</v>
      </c>
      <c r="AV211" s="2" t="s">
        <v>447</v>
      </c>
      <c r="AW211" s="2" t="s">
        <v>447</v>
      </c>
      <c r="AX211" s="2" t="s">
        <v>447</v>
      </c>
      <c r="AY211" s="2" t="s">
        <v>447</v>
      </c>
      <c r="AZ211" s="2" t="s">
        <v>3785</v>
      </c>
      <c r="BB211" s="2" t="s">
        <v>447</v>
      </c>
      <c r="BC211" s="2" t="s">
        <v>447</v>
      </c>
      <c r="BD211" s="2" t="s">
        <v>447</v>
      </c>
      <c r="BE211" s="2" t="s">
        <v>447</v>
      </c>
      <c r="BF211" s="2" t="s">
        <v>3785</v>
      </c>
      <c r="BI211" s="2" t="s">
        <v>3785</v>
      </c>
      <c r="BK211" s="287"/>
      <c r="BL211" s="56">
        <v>44711</v>
      </c>
      <c r="BM211" s="2" t="s">
        <v>447</v>
      </c>
      <c r="BN211" s="2" t="s">
        <v>8340</v>
      </c>
      <c r="BP211" s="2" t="s">
        <v>447</v>
      </c>
      <c r="BQ211" s="2" t="s">
        <v>447</v>
      </c>
      <c r="BR211" s="2" t="s">
        <v>3744</v>
      </c>
      <c r="BT211" s="56">
        <v>44712</v>
      </c>
      <c r="BU211" s="2">
        <v>1</v>
      </c>
      <c r="BV211" s="2">
        <v>4</v>
      </c>
      <c r="BW211" s="2" t="s">
        <v>3785</v>
      </c>
      <c r="BY211" s="2" t="s">
        <v>3785</v>
      </c>
      <c r="CA211" s="2" t="s">
        <v>3798</v>
      </c>
      <c r="CB211" s="56">
        <v>44788</v>
      </c>
      <c r="CR211" s="2" t="s">
        <v>8341</v>
      </c>
    </row>
    <row r="212" spans="1:96">
      <c r="A212" s="2">
        <v>201</v>
      </c>
      <c r="B212" s="2" t="s">
        <v>7043</v>
      </c>
      <c r="C212" s="60" t="s">
        <v>7044</v>
      </c>
      <c r="D212" s="60" t="s">
        <v>7320</v>
      </c>
      <c r="E212" s="56">
        <v>44711</v>
      </c>
      <c r="F212" s="2" t="s">
        <v>3715</v>
      </c>
      <c r="G212" s="2" t="s">
        <v>3763</v>
      </c>
      <c r="H212" s="2" t="s">
        <v>3785</v>
      </c>
      <c r="J212" s="2" t="s">
        <v>4020</v>
      </c>
      <c r="K212" s="2" t="s">
        <v>4020</v>
      </c>
      <c r="M212" s="2" t="s">
        <v>1193</v>
      </c>
      <c r="N212" s="2" t="s">
        <v>698</v>
      </c>
      <c r="O212" s="2" t="s">
        <v>943</v>
      </c>
      <c r="P212" s="2" t="s">
        <v>927</v>
      </c>
      <c r="Q212" s="2" t="s">
        <v>3785</v>
      </c>
      <c r="R212" s="2" t="s">
        <v>447</v>
      </c>
      <c r="S212" s="2" t="s">
        <v>3785</v>
      </c>
      <c r="T212" s="2" t="s">
        <v>3785</v>
      </c>
      <c r="U212" s="2" t="s">
        <v>3785</v>
      </c>
      <c r="V212" s="2" t="s">
        <v>3785</v>
      </c>
      <c r="W212" s="2" t="s">
        <v>3785</v>
      </c>
      <c r="X212" s="2" t="s">
        <v>3785</v>
      </c>
      <c r="Y212" s="2" t="s">
        <v>3785</v>
      </c>
      <c r="AA212" s="2" t="s">
        <v>3785</v>
      </c>
      <c r="AR212" s="2" t="s">
        <v>447</v>
      </c>
      <c r="AS212" s="2" t="s">
        <v>447</v>
      </c>
      <c r="AT212" s="2" t="s">
        <v>3785</v>
      </c>
      <c r="AU212" s="2" t="s">
        <v>447</v>
      </c>
      <c r="AV212" s="2" t="s">
        <v>3785</v>
      </c>
      <c r="AW212" s="2" t="s">
        <v>3785</v>
      </c>
      <c r="AX212" s="2" t="s">
        <v>3785</v>
      </c>
      <c r="AY212" s="2" t="s">
        <v>447</v>
      </c>
      <c r="AZ212" s="2" t="s">
        <v>3785</v>
      </c>
      <c r="BB212" s="2" t="s">
        <v>447</v>
      </c>
      <c r="BC212" s="2" t="s">
        <v>447</v>
      </c>
      <c r="BD212" s="2" t="s">
        <v>447</v>
      </c>
      <c r="BE212" s="2" t="s">
        <v>447</v>
      </c>
      <c r="BF212" s="2" t="s">
        <v>447</v>
      </c>
      <c r="BG212" s="2" t="s">
        <v>8342</v>
      </c>
      <c r="BI212" s="2" t="s">
        <v>3785</v>
      </c>
      <c r="BK212" s="287"/>
      <c r="BL212" s="56">
        <v>44711</v>
      </c>
      <c r="BM212" s="2" t="s">
        <v>447</v>
      </c>
      <c r="BN212" s="2" t="s">
        <v>8343</v>
      </c>
      <c r="BP212" s="2" t="s">
        <v>3785</v>
      </c>
      <c r="BR212" s="2" t="s">
        <v>3744</v>
      </c>
      <c r="BT212" s="56">
        <v>44712</v>
      </c>
      <c r="BU212" s="2">
        <v>1</v>
      </c>
      <c r="BV212" s="2">
        <v>1</v>
      </c>
      <c r="BW212" s="2" t="s">
        <v>3785</v>
      </c>
      <c r="BY212" s="2" t="s">
        <v>3785</v>
      </c>
      <c r="CA212" s="2" t="s">
        <v>3798</v>
      </c>
      <c r="CB212" s="56">
        <v>44712</v>
      </c>
      <c r="CR212" s="2" t="s">
        <v>8344</v>
      </c>
    </row>
    <row r="213" spans="1:96">
      <c r="A213" s="2">
        <v>202</v>
      </c>
      <c r="B213" s="2" t="s">
        <v>7043</v>
      </c>
      <c r="C213" s="60" t="s">
        <v>7044</v>
      </c>
      <c r="D213" s="60" t="s">
        <v>8345</v>
      </c>
      <c r="E213" s="56">
        <v>44712</v>
      </c>
      <c r="F213" s="2" t="s">
        <v>3715</v>
      </c>
      <c r="G213" s="2" t="s">
        <v>3763</v>
      </c>
      <c r="H213" s="2" t="s">
        <v>3785</v>
      </c>
      <c r="J213" s="2" t="s">
        <v>4010</v>
      </c>
      <c r="K213" s="2" t="s">
        <v>4010</v>
      </c>
      <c r="L213" s="2" t="s">
        <v>3778</v>
      </c>
      <c r="M213" s="2" t="s">
        <v>1193</v>
      </c>
      <c r="N213" s="2" t="s">
        <v>698</v>
      </c>
      <c r="O213" s="2" t="s">
        <v>943</v>
      </c>
      <c r="P213" s="2" t="s">
        <v>927</v>
      </c>
      <c r="Q213" s="2" t="s">
        <v>3785</v>
      </c>
      <c r="R213" s="2" t="s">
        <v>447</v>
      </c>
      <c r="S213" s="2" t="s">
        <v>3785</v>
      </c>
      <c r="T213" s="2" t="s">
        <v>3785</v>
      </c>
      <c r="U213" s="2" t="s">
        <v>3785</v>
      </c>
      <c r="V213" s="2" t="s">
        <v>3785</v>
      </c>
      <c r="W213" s="2" t="s">
        <v>3785</v>
      </c>
      <c r="X213" s="2" t="s">
        <v>3785</v>
      </c>
      <c r="Y213" s="2" t="s">
        <v>3785</v>
      </c>
      <c r="AA213" s="2" t="s">
        <v>3785</v>
      </c>
      <c r="AR213" s="2" t="s">
        <v>447</v>
      </c>
      <c r="AS213" s="2" t="s">
        <v>447</v>
      </c>
      <c r="AT213" s="2" t="s">
        <v>447</v>
      </c>
      <c r="AU213" s="2" t="s">
        <v>447</v>
      </c>
      <c r="AV213" s="2" t="s">
        <v>3785</v>
      </c>
      <c r="AW213" s="2" t="s">
        <v>3785</v>
      </c>
      <c r="AX213" s="2" t="s">
        <v>3785</v>
      </c>
      <c r="AY213" s="2" t="s">
        <v>447</v>
      </c>
      <c r="AZ213" s="2" t="s">
        <v>447</v>
      </c>
      <c r="BA213" s="2" t="s">
        <v>8346</v>
      </c>
      <c r="BB213" s="2" t="s">
        <v>447</v>
      </c>
      <c r="BC213" s="2" t="s">
        <v>447</v>
      </c>
      <c r="BD213" s="2" t="s">
        <v>447</v>
      </c>
      <c r="BE213" s="2" t="s">
        <v>447</v>
      </c>
      <c r="BF213" s="2" t="s">
        <v>3785</v>
      </c>
      <c r="BI213" s="2" t="s">
        <v>3785</v>
      </c>
      <c r="BK213" s="287"/>
      <c r="BL213" s="56">
        <v>44712</v>
      </c>
      <c r="BM213" s="2" t="s">
        <v>447</v>
      </c>
      <c r="BN213" s="2" t="s">
        <v>8347</v>
      </c>
      <c r="BP213" s="2" t="s">
        <v>3785</v>
      </c>
      <c r="BR213" s="2" t="s">
        <v>3744</v>
      </c>
      <c r="BT213" s="56">
        <v>44712</v>
      </c>
      <c r="BU213" s="2">
        <v>1</v>
      </c>
      <c r="BV213" s="2">
        <v>1</v>
      </c>
      <c r="BW213" s="2" t="s">
        <v>3785</v>
      </c>
      <c r="BY213" s="2" t="s">
        <v>3785</v>
      </c>
      <c r="CA213" s="2" t="s">
        <v>3798</v>
      </c>
      <c r="CB213" s="56">
        <v>44791</v>
      </c>
      <c r="CR213" s="2" t="s">
        <v>8348</v>
      </c>
    </row>
    <row r="214" spans="1:96">
      <c r="A214" s="2">
        <v>203</v>
      </c>
      <c r="B214" s="2" t="s">
        <v>7043</v>
      </c>
      <c r="C214" s="60" t="s">
        <v>7044</v>
      </c>
      <c r="D214" s="60" t="s">
        <v>8349</v>
      </c>
      <c r="E214" s="56">
        <v>44708</v>
      </c>
      <c r="F214" s="2" t="s">
        <v>3715</v>
      </c>
      <c r="G214" s="2" t="s">
        <v>3763</v>
      </c>
      <c r="H214" s="2" t="s">
        <v>3785</v>
      </c>
      <c r="J214" s="2" t="s">
        <v>4020</v>
      </c>
      <c r="K214" s="2" t="s">
        <v>4020</v>
      </c>
      <c r="M214" s="2" t="s">
        <v>1193</v>
      </c>
      <c r="N214" s="2" t="s">
        <v>698</v>
      </c>
      <c r="O214" s="2" t="s">
        <v>943</v>
      </c>
      <c r="P214" s="2" t="s">
        <v>927</v>
      </c>
      <c r="Q214" s="2" t="s">
        <v>3785</v>
      </c>
      <c r="R214" s="2" t="s">
        <v>447</v>
      </c>
      <c r="S214" s="2" t="s">
        <v>3785</v>
      </c>
      <c r="T214" s="2" t="s">
        <v>3785</v>
      </c>
      <c r="U214" s="2" t="s">
        <v>3785</v>
      </c>
      <c r="V214" s="2" t="s">
        <v>3785</v>
      </c>
      <c r="W214" s="2" t="s">
        <v>3785</v>
      </c>
      <c r="X214" s="2" t="s">
        <v>3785</v>
      </c>
      <c r="Y214" s="2" t="s">
        <v>3785</v>
      </c>
      <c r="AA214" s="2" t="s">
        <v>3785</v>
      </c>
      <c r="AR214" s="2" t="s">
        <v>447</v>
      </c>
      <c r="AS214" s="2" t="s">
        <v>447</v>
      </c>
      <c r="AT214" s="2" t="s">
        <v>3785</v>
      </c>
      <c r="AU214" s="2" t="s">
        <v>447</v>
      </c>
      <c r="AV214" s="2" t="s">
        <v>3785</v>
      </c>
      <c r="AW214" s="2" t="s">
        <v>3785</v>
      </c>
      <c r="AX214" s="2" t="s">
        <v>447</v>
      </c>
      <c r="AY214" s="2" t="s">
        <v>447</v>
      </c>
      <c r="AZ214" s="2" t="s">
        <v>3785</v>
      </c>
      <c r="BI214" s="2" t="s">
        <v>447</v>
      </c>
      <c r="BJ214" s="2" t="s">
        <v>448</v>
      </c>
      <c r="BK214" s="287" t="s">
        <v>8350</v>
      </c>
      <c r="CR214" s="2" t="s">
        <v>8351</v>
      </c>
    </row>
    <row r="215" spans="1:96">
      <c r="A215" s="2">
        <v>204</v>
      </c>
      <c r="B215" s="2" t="s">
        <v>7043</v>
      </c>
      <c r="C215" s="60" t="s">
        <v>7044</v>
      </c>
      <c r="D215" s="60" t="s">
        <v>8352</v>
      </c>
      <c r="E215" s="56">
        <v>44708</v>
      </c>
      <c r="F215" s="2" t="s">
        <v>3715</v>
      </c>
      <c r="G215" s="2" t="s">
        <v>3763</v>
      </c>
      <c r="H215" s="2" t="s">
        <v>3785</v>
      </c>
      <c r="J215" s="2" t="s">
        <v>3720</v>
      </c>
      <c r="K215" s="2" t="s">
        <v>3720</v>
      </c>
      <c r="L215" s="2" t="s">
        <v>3766</v>
      </c>
      <c r="M215" s="2" t="s">
        <v>1193</v>
      </c>
      <c r="N215" s="2" t="s">
        <v>698</v>
      </c>
      <c r="O215" s="2" t="s">
        <v>943</v>
      </c>
      <c r="P215" s="2" t="s">
        <v>927</v>
      </c>
      <c r="Q215" s="2" t="s">
        <v>3785</v>
      </c>
      <c r="R215" s="2" t="s">
        <v>447</v>
      </c>
      <c r="S215" s="2" t="s">
        <v>3785</v>
      </c>
      <c r="T215" s="2" t="s">
        <v>3785</v>
      </c>
      <c r="U215" s="2" t="s">
        <v>3785</v>
      </c>
      <c r="V215" s="2" t="s">
        <v>3785</v>
      </c>
      <c r="W215" s="2" t="s">
        <v>3785</v>
      </c>
      <c r="X215" s="2" t="s">
        <v>3785</v>
      </c>
      <c r="Y215" s="2" t="s">
        <v>3785</v>
      </c>
      <c r="AA215" s="2" t="s">
        <v>447</v>
      </c>
      <c r="AB215" s="2" t="s">
        <v>3785</v>
      </c>
      <c r="AC215" s="2" t="s">
        <v>3785</v>
      </c>
      <c r="AD215" s="2" t="s">
        <v>3785</v>
      </c>
      <c r="AE215" s="2" t="s">
        <v>3785</v>
      </c>
      <c r="AF215" s="2" t="s">
        <v>3785</v>
      </c>
      <c r="AG215" s="2" t="s">
        <v>3785</v>
      </c>
      <c r="AH215" s="2" t="s">
        <v>3785</v>
      </c>
      <c r="AI215" s="2" t="s">
        <v>3785</v>
      </c>
      <c r="AJ215" s="2" t="s">
        <v>3785</v>
      </c>
      <c r="AK215" s="2" t="s">
        <v>447</v>
      </c>
      <c r="AL215" s="2" t="s">
        <v>8353</v>
      </c>
      <c r="AM215" s="2" t="s">
        <v>3785</v>
      </c>
      <c r="AN215" s="2" t="s">
        <v>3785</v>
      </c>
      <c r="AO215" s="2" t="s">
        <v>3785</v>
      </c>
      <c r="AP215" s="2" t="s">
        <v>3785</v>
      </c>
      <c r="AQ215" s="2" t="s">
        <v>3785</v>
      </c>
      <c r="AR215" s="2" t="s">
        <v>447</v>
      </c>
      <c r="AS215" s="2" t="s">
        <v>3785</v>
      </c>
      <c r="AT215" s="2" t="s">
        <v>3785</v>
      </c>
      <c r="AU215" s="2" t="s">
        <v>447</v>
      </c>
      <c r="AV215" s="2" t="s">
        <v>3785</v>
      </c>
      <c r="AW215" s="2" t="s">
        <v>3785</v>
      </c>
      <c r="AX215" s="2" t="s">
        <v>3785</v>
      </c>
      <c r="AY215" s="2" t="s">
        <v>447</v>
      </c>
      <c r="AZ215" s="2" t="s">
        <v>3785</v>
      </c>
      <c r="BB215" s="2" t="s">
        <v>447</v>
      </c>
      <c r="BC215" s="2" t="s">
        <v>447</v>
      </c>
      <c r="BD215" s="2" t="s">
        <v>447</v>
      </c>
      <c r="BE215" s="2" t="s">
        <v>447</v>
      </c>
      <c r="BF215" s="2" t="s">
        <v>447</v>
      </c>
      <c r="BG215" s="2" t="s">
        <v>8354</v>
      </c>
      <c r="BI215" s="2" t="s">
        <v>3785</v>
      </c>
      <c r="BK215" s="287"/>
      <c r="BL215" s="56">
        <v>44708</v>
      </c>
      <c r="BM215" s="2" t="s">
        <v>447</v>
      </c>
      <c r="BN215" s="2" t="s">
        <v>8355</v>
      </c>
      <c r="BP215" s="2" t="s">
        <v>3785</v>
      </c>
      <c r="BR215" s="2" t="s">
        <v>3744</v>
      </c>
      <c r="BT215" s="56">
        <v>44712</v>
      </c>
      <c r="BU215" s="2">
        <v>1</v>
      </c>
      <c r="BV215" s="2">
        <v>1</v>
      </c>
      <c r="BW215" s="2" t="s">
        <v>3785</v>
      </c>
      <c r="BY215" s="2" t="s">
        <v>3785</v>
      </c>
      <c r="CA215" s="2" t="s">
        <v>3798</v>
      </c>
      <c r="CB215" s="56">
        <v>44833</v>
      </c>
      <c r="CR215" s="2" t="s">
        <v>8356</v>
      </c>
    </row>
    <row r="216" spans="1:96">
      <c r="A216" s="2">
        <v>205</v>
      </c>
      <c r="B216" s="2" t="s">
        <v>7043</v>
      </c>
      <c r="C216" s="60" t="s">
        <v>7044</v>
      </c>
      <c r="D216" s="60" t="s">
        <v>8357</v>
      </c>
      <c r="E216" s="56">
        <v>44711</v>
      </c>
      <c r="F216" s="2" t="s">
        <v>3715</v>
      </c>
      <c r="G216" s="2" t="s">
        <v>3763</v>
      </c>
      <c r="H216" s="2" t="s">
        <v>3785</v>
      </c>
      <c r="J216" s="2" t="s">
        <v>3975</v>
      </c>
      <c r="K216" s="2" t="s">
        <v>3975</v>
      </c>
      <c r="L216" s="2" t="s">
        <v>3728</v>
      </c>
      <c r="M216" s="2" t="s">
        <v>1193</v>
      </c>
      <c r="N216" s="2" t="s">
        <v>698</v>
      </c>
      <c r="O216" s="2" t="s">
        <v>943</v>
      </c>
      <c r="P216" s="2" t="s">
        <v>927</v>
      </c>
      <c r="Q216" s="2" t="s">
        <v>3785</v>
      </c>
      <c r="R216" s="2" t="s">
        <v>447</v>
      </c>
      <c r="S216" s="2" t="s">
        <v>3785</v>
      </c>
      <c r="T216" s="2" t="s">
        <v>3785</v>
      </c>
      <c r="U216" s="2" t="s">
        <v>3785</v>
      </c>
      <c r="V216" s="2" t="s">
        <v>3785</v>
      </c>
      <c r="W216" s="2" t="s">
        <v>3785</v>
      </c>
      <c r="X216" s="2" t="s">
        <v>3785</v>
      </c>
      <c r="Y216" s="2" t="s">
        <v>3785</v>
      </c>
      <c r="AA216" s="2" t="s">
        <v>3785</v>
      </c>
      <c r="AR216" s="2" t="s">
        <v>447</v>
      </c>
      <c r="AS216" s="2" t="s">
        <v>3785</v>
      </c>
      <c r="AT216" s="2" t="s">
        <v>447</v>
      </c>
      <c r="AU216" s="2" t="s">
        <v>3785</v>
      </c>
      <c r="AV216" s="2" t="s">
        <v>447</v>
      </c>
      <c r="AW216" s="2" t="s">
        <v>447</v>
      </c>
      <c r="AX216" s="2" t="s">
        <v>447</v>
      </c>
      <c r="AY216" s="2" t="s">
        <v>447</v>
      </c>
      <c r="AZ216" s="2" t="s">
        <v>3785</v>
      </c>
      <c r="BB216" s="2" t="s">
        <v>447</v>
      </c>
      <c r="BC216" s="2" t="s">
        <v>447</v>
      </c>
      <c r="BD216" s="2" t="s">
        <v>447</v>
      </c>
      <c r="BE216" s="2" t="s">
        <v>447</v>
      </c>
      <c r="BF216" s="2" t="s">
        <v>3785</v>
      </c>
      <c r="BI216" s="2" t="s">
        <v>3785</v>
      </c>
      <c r="BK216" s="287"/>
      <c r="BL216" s="56">
        <v>44711</v>
      </c>
      <c r="BM216" s="2" t="s">
        <v>447</v>
      </c>
      <c r="BN216" s="2" t="s">
        <v>8358</v>
      </c>
      <c r="BP216" s="2" t="s">
        <v>3785</v>
      </c>
      <c r="BR216" s="2" t="s">
        <v>3744</v>
      </c>
      <c r="BT216" s="56">
        <v>44714</v>
      </c>
      <c r="BU216" s="2">
        <v>2</v>
      </c>
      <c r="BV216" s="2">
        <v>8</v>
      </c>
      <c r="BW216" s="2" t="s">
        <v>3785</v>
      </c>
      <c r="BY216" s="2" t="s">
        <v>3785</v>
      </c>
      <c r="CA216" s="2" t="s">
        <v>3798</v>
      </c>
      <c r="CB216" s="56">
        <v>44713</v>
      </c>
      <c r="CR216" s="2" t="s">
        <v>8359</v>
      </c>
    </row>
    <row r="217" spans="1:96">
      <c r="A217" s="2">
        <v>206</v>
      </c>
      <c r="B217" s="2" t="s">
        <v>7043</v>
      </c>
      <c r="C217" s="60" t="s">
        <v>7044</v>
      </c>
      <c r="D217" s="60" t="s">
        <v>8360</v>
      </c>
      <c r="E217" s="56">
        <v>44703</v>
      </c>
      <c r="F217" s="2" t="s">
        <v>3715</v>
      </c>
      <c r="G217" s="2" t="s">
        <v>3763</v>
      </c>
      <c r="H217" s="2" t="s">
        <v>3785</v>
      </c>
      <c r="J217" s="2" t="s">
        <v>4020</v>
      </c>
      <c r="K217" s="2" t="s">
        <v>4020</v>
      </c>
      <c r="M217" s="2" t="s">
        <v>1193</v>
      </c>
      <c r="N217" s="2" t="s">
        <v>698</v>
      </c>
      <c r="O217" s="2" t="s">
        <v>943</v>
      </c>
      <c r="P217" s="2" t="s">
        <v>927</v>
      </c>
      <c r="Q217" s="2" t="s">
        <v>3785</v>
      </c>
      <c r="R217" s="2" t="s">
        <v>447</v>
      </c>
      <c r="S217" s="2" t="s">
        <v>3785</v>
      </c>
      <c r="T217" s="2" t="s">
        <v>3785</v>
      </c>
      <c r="U217" s="2" t="s">
        <v>3785</v>
      </c>
      <c r="V217" s="2" t="s">
        <v>3785</v>
      </c>
      <c r="W217" s="2" t="s">
        <v>3785</v>
      </c>
      <c r="X217" s="2" t="s">
        <v>3785</v>
      </c>
      <c r="Y217" s="2" t="s">
        <v>3785</v>
      </c>
      <c r="AA217" s="2" t="s">
        <v>3785</v>
      </c>
      <c r="AR217" s="2" t="s">
        <v>447</v>
      </c>
      <c r="AS217" s="2" t="s">
        <v>447</v>
      </c>
      <c r="AT217" s="2" t="s">
        <v>3785</v>
      </c>
      <c r="AU217" s="2" t="s">
        <v>3785</v>
      </c>
      <c r="AV217" s="2" t="s">
        <v>3785</v>
      </c>
      <c r="AW217" s="2" t="s">
        <v>3785</v>
      </c>
      <c r="AX217" s="2" t="s">
        <v>3785</v>
      </c>
      <c r="AY217" s="2" t="s">
        <v>3785</v>
      </c>
      <c r="AZ217" s="2" t="s">
        <v>3785</v>
      </c>
      <c r="BB217" s="2" t="s">
        <v>447</v>
      </c>
      <c r="BC217" s="2" t="s">
        <v>447</v>
      </c>
      <c r="BD217" s="2" t="s">
        <v>447</v>
      </c>
      <c r="BE217" s="2" t="s">
        <v>447</v>
      </c>
      <c r="BF217" s="2" t="s">
        <v>3785</v>
      </c>
      <c r="BI217" s="2" t="s">
        <v>3785</v>
      </c>
      <c r="BK217" s="287"/>
      <c r="BL217" s="56">
        <v>44703</v>
      </c>
      <c r="BM217" s="2" t="s">
        <v>447</v>
      </c>
      <c r="BN217" s="2" t="s">
        <v>8361</v>
      </c>
      <c r="BP217" s="2" t="s">
        <v>3785</v>
      </c>
      <c r="BR217" s="2" t="s">
        <v>3744</v>
      </c>
      <c r="BT217" s="56">
        <v>44718</v>
      </c>
      <c r="BU217" s="2">
        <v>1</v>
      </c>
      <c r="BV217" s="2">
        <v>4</v>
      </c>
      <c r="BW217" s="2" t="s">
        <v>3785</v>
      </c>
      <c r="BY217" s="2" t="s">
        <v>3785</v>
      </c>
      <c r="CA217" s="2" t="s">
        <v>3798</v>
      </c>
      <c r="CB217" s="56">
        <v>44742</v>
      </c>
      <c r="CR217" s="2" t="s">
        <v>8362</v>
      </c>
    </row>
    <row r="218" spans="1:96">
      <c r="A218" s="2">
        <v>207</v>
      </c>
      <c r="B218" s="2" t="s">
        <v>7043</v>
      </c>
      <c r="C218" s="60" t="s">
        <v>7044</v>
      </c>
      <c r="D218" s="60" t="s">
        <v>8363</v>
      </c>
      <c r="E218" s="56">
        <v>44713</v>
      </c>
      <c r="F218" s="2" t="s">
        <v>3715</v>
      </c>
      <c r="G218" s="2" t="s">
        <v>3763</v>
      </c>
      <c r="H218" s="2" t="s">
        <v>3785</v>
      </c>
      <c r="J218" s="2" t="s">
        <v>4005</v>
      </c>
      <c r="K218" s="2" t="s">
        <v>4005</v>
      </c>
      <c r="L218" s="2" t="s">
        <v>3777</v>
      </c>
      <c r="M218" s="2" t="s">
        <v>1193</v>
      </c>
      <c r="N218" s="2" t="s">
        <v>698</v>
      </c>
      <c r="O218" s="2" t="s">
        <v>943</v>
      </c>
      <c r="P218" s="2" t="s">
        <v>927</v>
      </c>
      <c r="Q218" s="2" t="s">
        <v>3785</v>
      </c>
      <c r="R218" s="2" t="s">
        <v>447</v>
      </c>
      <c r="S218" s="2" t="s">
        <v>3785</v>
      </c>
      <c r="T218" s="2" t="s">
        <v>3785</v>
      </c>
      <c r="U218" s="2" t="s">
        <v>3785</v>
      </c>
      <c r="V218" s="2" t="s">
        <v>3785</v>
      </c>
      <c r="W218" s="2" t="s">
        <v>3785</v>
      </c>
      <c r="X218" s="2" t="s">
        <v>3785</v>
      </c>
      <c r="Y218" s="2" t="s">
        <v>3785</v>
      </c>
      <c r="AA218" s="2" t="s">
        <v>3785</v>
      </c>
      <c r="AR218" s="2" t="s">
        <v>447</v>
      </c>
      <c r="AS218" s="2" t="s">
        <v>447</v>
      </c>
      <c r="AT218" s="2" t="s">
        <v>3785</v>
      </c>
      <c r="AU218" s="2" t="s">
        <v>3785</v>
      </c>
      <c r="AV218" s="2" t="s">
        <v>3785</v>
      </c>
      <c r="AW218" s="2" t="s">
        <v>3785</v>
      </c>
      <c r="AX218" s="2" t="s">
        <v>3785</v>
      </c>
      <c r="AY218" s="2" t="s">
        <v>3785</v>
      </c>
      <c r="AZ218" s="2" t="s">
        <v>3785</v>
      </c>
      <c r="BB218" s="2" t="s">
        <v>447</v>
      </c>
      <c r="BC218" s="2" t="s">
        <v>447</v>
      </c>
      <c r="BD218" s="2" t="s">
        <v>447</v>
      </c>
      <c r="BE218" s="2" t="s">
        <v>447</v>
      </c>
      <c r="BF218" s="2" t="s">
        <v>3785</v>
      </c>
      <c r="BI218" s="2" t="s">
        <v>3785</v>
      </c>
      <c r="BK218" s="287"/>
      <c r="BL218" s="56">
        <v>44713</v>
      </c>
      <c r="BM218" s="2" t="s">
        <v>3785</v>
      </c>
      <c r="BO218" s="2" t="s">
        <v>3785</v>
      </c>
      <c r="BP218" s="2" t="s">
        <v>447</v>
      </c>
      <c r="BQ218" s="2" t="s">
        <v>3785</v>
      </c>
      <c r="BR218" s="2" t="s">
        <v>3865</v>
      </c>
      <c r="BS218" s="2" t="s">
        <v>3745</v>
      </c>
      <c r="CR218" s="2" t="s">
        <v>8364</v>
      </c>
    </row>
    <row r="219" spans="1:96">
      <c r="A219" s="2">
        <v>208</v>
      </c>
      <c r="B219" s="2" t="s">
        <v>7043</v>
      </c>
      <c r="C219" s="60" t="s">
        <v>7044</v>
      </c>
      <c r="D219" s="60" t="s">
        <v>7530</v>
      </c>
      <c r="E219" s="56">
        <v>44715</v>
      </c>
      <c r="F219" s="2" t="s">
        <v>3715</v>
      </c>
      <c r="G219" s="2" t="s">
        <v>3763</v>
      </c>
      <c r="H219" s="2" t="s">
        <v>3785</v>
      </c>
      <c r="J219" s="2" t="s">
        <v>3720</v>
      </c>
      <c r="K219" s="2" t="s">
        <v>3720</v>
      </c>
      <c r="L219" s="2" t="s">
        <v>3766</v>
      </c>
      <c r="M219" s="2" t="s">
        <v>1193</v>
      </c>
      <c r="N219" s="2" t="s">
        <v>698</v>
      </c>
      <c r="O219" s="2" t="s">
        <v>972</v>
      </c>
      <c r="P219" s="2" t="s">
        <v>937</v>
      </c>
      <c r="Q219" s="2" t="s">
        <v>3785</v>
      </c>
      <c r="R219" s="2" t="s">
        <v>447</v>
      </c>
      <c r="S219" s="2" t="s">
        <v>3785</v>
      </c>
      <c r="T219" s="2" t="s">
        <v>3785</v>
      </c>
      <c r="U219" s="2" t="s">
        <v>3785</v>
      </c>
      <c r="V219" s="2" t="s">
        <v>3785</v>
      </c>
      <c r="W219" s="2" t="s">
        <v>3785</v>
      </c>
      <c r="X219" s="2" t="s">
        <v>3785</v>
      </c>
      <c r="Y219" s="2" t="s">
        <v>3785</v>
      </c>
      <c r="AA219" s="2" t="s">
        <v>3785</v>
      </c>
      <c r="AR219" s="2" t="s">
        <v>447</v>
      </c>
      <c r="AS219" s="2" t="s">
        <v>447</v>
      </c>
      <c r="AT219" s="2" t="s">
        <v>3785</v>
      </c>
      <c r="AU219" s="2" t="s">
        <v>447</v>
      </c>
      <c r="AV219" s="2" t="s">
        <v>3785</v>
      </c>
      <c r="AW219" s="2" t="s">
        <v>3785</v>
      </c>
      <c r="AX219" s="2" t="s">
        <v>3785</v>
      </c>
      <c r="AY219" s="2" t="s">
        <v>447</v>
      </c>
      <c r="AZ219" s="2" t="s">
        <v>3785</v>
      </c>
      <c r="BB219" s="2" t="s">
        <v>447</v>
      </c>
      <c r="BC219" s="2" t="s">
        <v>447</v>
      </c>
      <c r="BD219" s="2" t="s">
        <v>447</v>
      </c>
      <c r="BE219" s="2" t="s">
        <v>447</v>
      </c>
      <c r="BF219" s="2" t="s">
        <v>3785</v>
      </c>
      <c r="BI219" s="2" t="s">
        <v>3785</v>
      </c>
      <c r="BK219" s="287"/>
      <c r="BL219" s="56">
        <v>44715</v>
      </c>
      <c r="BM219" s="2" t="s">
        <v>447</v>
      </c>
      <c r="BN219" s="2" t="s">
        <v>8365</v>
      </c>
      <c r="BP219" s="2" t="s">
        <v>447</v>
      </c>
      <c r="BQ219" s="2" t="s">
        <v>447</v>
      </c>
      <c r="BR219" s="2" t="s">
        <v>3744</v>
      </c>
      <c r="BT219" s="56">
        <v>44733</v>
      </c>
      <c r="BU219" s="2">
        <v>1</v>
      </c>
      <c r="BV219" s="2">
        <v>2</v>
      </c>
      <c r="BW219" s="2" t="s">
        <v>3785</v>
      </c>
      <c r="BY219" s="2" t="s">
        <v>3785</v>
      </c>
      <c r="CA219" s="2" t="s">
        <v>3798</v>
      </c>
      <c r="CB219" s="56">
        <v>44805</v>
      </c>
      <c r="CR219" s="2" t="s">
        <v>8366</v>
      </c>
    </row>
    <row r="220" spans="1:96">
      <c r="A220" s="2">
        <v>209</v>
      </c>
      <c r="B220" s="2" t="s">
        <v>7043</v>
      </c>
      <c r="C220" s="60" t="s">
        <v>7044</v>
      </c>
      <c r="D220" s="60" t="s">
        <v>8367</v>
      </c>
      <c r="E220" s="56">
        <v>44715</v>
      </c>
      <c r="F220" s="2" t="s">
        <v>3715</v>
      </c>
      <c r="G220" s="2" t="s">
        <v>3763</v>
      </c>
      <c r="H220" s="2" t="s">
        <v>3785</v>
      </c>
      <c r="J220" s="2" t="s">
        <v>4005</v>
      </c>
      <c r="K220" s="2" t="s">
        <v>4005</v>
      </c>
      <c r="L220" s="2" t="s">
        <v>3823</v>
      </c>
      <c r="M220" s="2" t="s">
        <v>1193</v>
      </c>
      <c r="N220" s="2" t="s">
        <v>698</v>
      </c>
      <c r="O220" s="2" t="s">
        <v>943</v>
      </c>
      <c r="P220" s="2" t="s">
        <v>927</v>
      </c>
      <c r="Q220" s="2" t="s">
        <v>3785</v>
      </c>
      <c r="R220" s="2" t="s">
        <v>447</v>
      </c>
      <c r="S220" s="2" t="s">
        <v>447</v>
      </c>
      <c r="T220" s="2" t="s">
        <v>3785</v>
      </c>
      <c r="U220" s="2" t="s">
        <v>3785</v>
      </c>
      <c r="V220" s="2" t="s">
        <v>3785</v>
      </c>
      <c r="W220" s="2" t="s">
        <v>3785</v>
      </c>
      <c r="X220" s="2" t="s">
        <v>3785</v>
      </c>
      <c r="Y220" s="2" t="s">
        <v>3785</v>
      </c>
      <c r="AA220" s="2" t="s">
        <v>3785</v>
      </c>
      <c r="AR220" s="2" t="s">
        <v>447</v>
      </c>
      <c r="AS220" s="2" t="s">
        <v>447</v>
      </c>
      <c r="AT220" s="2" t="s">
        <v>447</v>
      </c>
      <c r="AU220" s="2" t="s">
        <v>447</v>
      </c>
      <c r="AV220" s="2" t="s">
        <v>447</v>
      </c>
      <c r="AW220" s="2" t="s">
        <v>447</v>
      </c>
      <c r="AX220" s="2" t="s">
        <v>447</v>
      </c>
      <c r="AY220" s="2" t="s">
        <v>447</v>
      </c>
      <c r="AZ220" s="2" t="s">
        <v>3785</v>
      </c>
      <c r="BB220" s="2" t="s">
        <v>447</v>
      </c>
      <c r="BC220" s="2" t="s">
        <v>447</v>
      </c>
      <c r="BD220" s="2" t="s">
        <v>447</v>
      </c>
      <c r="BE220" s="2" t="s">
        <v>447</v>
      </c>
      <c r="BF220" s="2" t="s">
        <v>3785</v>
      </c>
      <c r="BI220" s="2" t="s">
        <v>3785</v>
      </c>
      <c r="BK220" s="287"/>
      <c r="BL220" s="56">
        <v>44715</v>
      </c>
      <c r="BM220" s="2" t="s">
        <v>447</v>
      </c>
      <c r="BN220" s="2" t="s">
        <v>8368</v>
      </c>
      <c r="BP220" s="2" t="s">
        <v>3785</v>
      </c>
      <c r="BR220" s="2" t="s">
        <v>3744</v>
      </c>
      <c r="BT220" s="56">
        <v>44719</v>
      </c>
      <c r="BU220" s="2">
        <v>1</v>
      </c>
      <c r="BV220" s="2">
        <v>4</v>
      </c>
      <c r="BW220" s="2" t="s">
        <v>3785</v>
      </c>
      <c r="BY220" s="2" t="s">
        <v>3785</v>
      </c>
      <c r="CA220" s="2" t="s">
        <v>3798</v>
      </c>
      <c r="CB220" s="56">
        <v>44830</v>
      </c>
      <c r="CR220" s="2" t="s">
        <v>8369</v>
      </c>
    </row>
    <row r="221" spans="1:96">
      <c r="A221" s="2">
        <v>210</v>
      </c>
      <c r="B221" s="2" t="s">
        <v>7043</v>
      </c>
      <c r="C221" s="60" t="s">
        <v>7044</v>
      </c>
      <c r="D221" s="60" t="s">
        <v>8370</v>
      </c>
      <c r="E221" s="56">
        <v>44715</v>
      </c>
      <c r="F221" s="2" t="s">
        <v>3715</v>
      </c>
      <c r="G221" s="2" t="s">
        <v>3763</v>
      </c>
      <c r="H221" s="2" t="s">
        <v>3785</v>
      </c>
      <c r="J221" s="2" t="s">
        <v>4020</v>
      </c>
      <c r="K221" s="2" t="s">
        <v>4020</v>
      </c>
      <c r="M221" s="2" t="s">
        <v>1193</v>
      </c>
      <c r="N221" s="2" t="s">
        <v>698</v>
      </c>
      <c r="O221" s="2" t="s">
        <v>1949</v>
      </c>
      <c r="P221" s="2" t="s">
        <v>1228</v>
      </c>
      <c r="Q221" s="2" t="s">
        <v>3785</v>
      </c>
      <c r="R221" s="2" t="s">
        <v>447</v>
      </c>
      <c r="S221" s="2" t="s">
        <v>3785</v>
      </c>
      <c r="T221" s="2" t="s">
        <v>3785</v>
      </c>
      <c r="U221" s="2" t="s">
        <v>3785</v>
      </c>
      <c r="V221" s="2" t="s">
        <v>3785</v>
      </c>
      <c r="W221" s="2" t="s">
        <v>3785</v>
      </c>
      <c r="X221" s="2" t="s">
        <v>3785</v>
      </c>
      <c r="Y221" s="2" t="s">
        <v>3785</v>
      </c>
      <c r="AA221" s="2" t="s">
        <v>3785</v>
      </c>
      <c r="AR221" s="2" t="s">
        <v>447</v>
      </c>
      <c r="AS221" s="2" t="s">
        <v>3785</v>
      </c>
      <c r="AT221" s="2" t="s">
        <v>447</v>
      </c>
      <c r="AU221" s="2" t="s">
        <v>447</v>
      </c>
      <c r="AV221" s="2" t="s">
        <v>447</v>
      </c>
      <c r="AW221" s="2" t="s">
        <v>447</v>
      </c>
      <c r="AX221" s="2" t="s">
        <v>447</v>
      </c>
      <c r="AY221" s="2" t="s">
        <v>447</v>
      </c>
      <c r="AZ221" s="2" t="s">
        <v>3785</v>
      </c>
      <c r="BB221" s="2" t="s">
        <v>447</v>
      </c>
      <c r="BC221" s="2" t="s">
        <v>447</v>
      </c>
      <c r="BD221" s="2" t="s">
        <v>447</v>
      </c>
      <c r="BE221" s="2" t="s">
        <v>447</v>
      </c>
      <c r="BF221" s="2" t="s">
        <v>447</v>
      </c>
      <c r="BG221" s="2" t="s">
        <v>8371</v>
      </c>
      <c r="BI221" s="2" t="s">
        <v>3785</v>
      </c>
      <c r="BK221" s="287"/>
      <c r="BL221" s="56">
        <v>44715</v>
      </c>
      <c r="BM221" s="2" t="s">
        <v>447</v>
      </c>
      <c r="BN221" s="2" t="s">
        <v>8372</v>
      </c>
      <c r="BP221" s="2" t="s">
        <v>447</v>
      </c>
      <c r="BQ221" s="2" t="s">
        <v>3785</v>
      </c>
      <c r="BR221" s="2" t="s">
        <v>3744</v>
      </c>
      <c r="BT221" s="56">
        <v>44719</v>
      </c>
      <c r="BU221" s="2">
        <v>1</v>
      </c>
      <c r="BV221" s="2">
        <v>2</v>
      </c>
      <c r="BW221" s="2" t="s">
        <v>3785</v>
      </c>
      <c r="BY221" s="2" t="s">
        <v>3785</v>
      </c>
      <c r="CA221" s="2" t="s">
        <v>3798</v>
      </c>
      <c r="CB221" s="56">
        <v>44719</v>
      </c>
      <c r="CR221" s="2" t="s">
        <v>8373</v>
      </c>
    </row>
    <row r="222" spans="1:96">
      <c r="A222" s="2">
        <v>211</v>
      </c>
      <c r="B222" s="2" t="s">
        <v>7043</v>
      </c>
      <c r="C222" s="60" t="s">
        <v>7044</v>
      </c>
      <c r="D222" s="60" t="s">
        <v>8374</v>
      </c>
      <c r="E222" s="56">
        <v>44719</v>
      </c>
      <c r="F222" s="2" t="s">
        <v>3715</v>
      </c>
      <c r="G222" s="2" t="s">
        <v>3763</v>
      </c>
      <c r="H222" s="2" t="s">
        <v>3785</v>
      </c>
      <c r="J222" s="2" t="s">
        <v>4020</v>
      </c>
      <c r="K222" s="2" t="s">
        <v>4020</v>
      </c>
      <c r="M222" s="2" t="s">
        <v>1193</v>
      </c>
      <c r="N222" s="2" t="s">
        <v>698</v>
      </c>
      <c r="O222" s="2" t="s">
        <v>1063</v>
      </c>
      <c r="P222" s="2" t="s">
        <v>1047</v>
      </c>
      <c r="Q222" s="2" t="s">
        <v>3785</v>
      </c>
      <c r="R222" s="2" t="s">
        <v>447</v>
      </c>
      <c r="S222" s="2" t="s">
        <v>3785</v>
      </c>
      <c r="T222" s="2" t="s">
        <v>3785</v>
      </c>
      <c r="U222" s="2" t="s">
        <v>3785</v>
      </c>
      <c r="V222" s="2" t="s">
        <v>3785</v>
      </c>
      <c r="W222" s="2" t="s">
        <v>3785</v>
      </c>
      <c r="X222" s="2" t="s">
        <v>3785</v>
      </c>
      <c r="Y222" s="2" t="s">
        <v>3785</v>
      </c>
      <c r="AA222" s="2" t="s">
        <v>3785</v>
      </c>
      <c r="AR222" s="2" t="s">
        <v>447</v>
      </c>
      <c r="AS222" s="2" t="s">
        <v>447</v>
      </c>
      <c r="AT222" s="2" t="s">
        <v>3785</v>
      </c>
      <c r="AU222" s="2" t="s">
        <v>3785</v>
      </c>
      <c r="AV222" s="2" t="s">
        <v>3785</v>
      </c>
      <c r="AW222" s="2" t="s">
        <v>3785</v>
      </c>
      <c r="AX222" s="2" t="s">
        <v>3785</v>
      </c>
      <c r="AY222" s="2" t="s">
        <v>3785</v>
      </c>
      <c r="AZ222" s="2" t="s">
        <v>3785</v>
      </c>
      <c r="BB222" s="2" t="s">
        <v>447</v>
      </c>
      <c r="BC222" s="2" t="s">
        <v>447</v>
      </c>
      <c r="BD222" s="2" t="s">
        <v>447</v>
      </c>
      <c r="BE222" s="2" t="s">
        <v>447</v>
      </c>
      <c r="BF222" s="2" t="s">
        <v>3785</v>
      </c>
      <c r="BI222" s="2" t="s">
        <v>3785</v>
      </c>
      <c r="BK222" s="287"/>
      <c r="BL222" s="56">
        <v>44719</v>
      </c>
      <c r="BM222" s="2" t="s">
        <v>447</v>
      </c>
      <c r="BN222" s="2" t="s">
        <v>8375</v>
      </c>
      <c r="BP222" s="2" t="s">
        <v>3785</v>
      </c>
      <c r="BR222" s="2" t="s">
        <v>3744</v>
      </c>
      <c r="BT222" s="56">
        <v>44720</v>
      </c>
      <c r="BU222" s="2">
        <v>1</v>
      </c>
      <c r="BV222" s="2">
        <v>2</v>
      </c>
      <c r="BW222" s="2" t="s">
        <v>3785</v>
      </c>
      <c r="BY222" s="2" t="s">
        <v>3785</v>
      </c>
      <c r="CA222" s="2" t="s">
        <v>487</v>
      </c>
      <c r="CC222" s="2" t="s">
        <v>7758</v>
      </c>
      <c r="CD222" s="2" t="s">
        <v>3754</v>
      </c>
      <c r="CF222" s="56">
        <v>44755</v>
      </c>
      <c r="CG222" s="2">
        <v>150000</v>
      </c>
      <c r="CR222" s="2" t="s">
        <v>8376</v>
      </c>
    </row>
    <row r="223" spans="1:96">
      <c r="A223" s="2">
        <v>212</v>
      </c>
      <c r="B223" s="2" t="s">
        <v>7043</v>
      </c>
      <c r="C223" s="60" t="s">
        <v>7044</v>
      </c>
      <c r="D223" s="60" t="s">
        <v>8377</v>
      </c>
      <c r="E223" s="56">
        <v>44715</v>
      </c>
      <c r="F223" s="2" t="s">
        <v>3715</v>
      </c>
      <c r="G223" s="2" t="s">
        <v>3763</v>
      </c>
      <c r="H223" s="2" t="s">
        <v>3785</v>
      </c>
      <c r="J223" s="2" t="s">
        <v>4020</v>
      </c>
      <c r="K223" s="2" t="s">
        <v>4020</v>
      </c>
      <c r="M223" s="2" t="s">
        <v>1193</v>
      </c>
      <c r="N223" s="2" t="s">
        <v>698</v>
      </c>
      <c r="O223" s="2" t="s">
        <v>943</v>
      </c>
      <c r="P223" s="2" t="s">
        <v>927</v>
      </c>
      <c r="Q223" s="2" t="s">
        <v>3785</v>
      </c>
      <c r="R223" s="2" t="s">
        <v>447</v>
      </c>
      <c r="S223" s="2" t="s">
        <v>3785</v>
      </c>
      <c r="T223" s="2" t="s">
        <v>3785</v>
      </c>
      <c r="U223" s="2" t="s">
        <v>3785</v>
      </c>
      <c r="V223" s="2" t="s">
        <v>3785</v>
      </c>
      <c r="W223" s="2" t="s">
        <v>3785</v>
      </c>
      <c r="X223" s="2" t="s">
        <v>3785</v>
      </c>
      <c r="Y223" s="2" t="s">
        <v>3785</v>
      </c>
      <c r="AA223" s="2" t="s">
        <v>3785</v>
      </c>
      <c r="AR223" s="2" t="s">
        <v>447</v>
      </c>
      <c r="AS223" s="2" t="s">
        <v>3785</v>
      </c>
      <c r="AT223" s="2" t="s">
        <v>447</v>
      </c>
      <c r="AU223" s="2" t="s">
        <v>3785</v>
      </c>
      <c r="AV223" s="2" t="s">
        <v>3785</v>
      </c>
      <c r="AW223" s="2" t="s">
        <v>3785</v>
      </c>
      <c r="AX223" s="2" t="s">
        <v>3785</v>
      </c>
      <c r="AY223" s="2" t="s">
        <v>3785</v>
      </c>
      <c r="AZ223" s="2" t="s">
        <v>3785</v>
      </c>
      <c r="BB223" s="2" t="s">
        <v>447</v>
      </c>
      <c r="BC223" s="2" t="s">
        <v>447</v>
      </c>
      <c r="BD223" s="2" t="s">
        <v>447</v>
      </c>
      <c r="BE223" s="2" t="s">
        <v>447</v>
      </c>
      <c r="BF223" s="2" t="s">
        <v>3785</v>
      </c>
      <c r="BI223" s="2" t="s">
        <v>3785</v>
      </c>
      <c r="BK223" s="287"/>
      <c r="BL223" s="56">
        <v>44715</v>
      </c>
      <c r="BM223" s="2" t="s">
        <v>447</v>
      </c>
      <c r="BN223" s="2" t="s">
        <v>8378</v>
      </c>
      <c r="BP223" s="2" t="s">
        <v>3785</v>
      </c>
      <c r="BR223" s="2" t="s">
        <v>3744</v>
      </c>
      <c r="BT223" s="56">
        <v>44719</v>
      </c>
      <c r="BU223" s="2">
        <v>1</v>
      </c>
      <c r="BV223" s="2">
        <v>1</v>
      </c>
      <c r="BW223" s="2" t="s">
        <v>3785</v>
      </c>
      <c r="BY223" s="2" t="s">
        <v>3785</v>
      </c>
      <c r="CA223" s="2" t="s">
        <v>3798</v>
      </c>
      <c r="CB223" s="56">
        <v>44735</v>
      </c>
      <c r="CR223" s="2" t="s">
        <v>8379</v>
      </c>
    </row>
    <row r="224" spans="1:96">
      <c r="A224" s="2">
        <v>213</v>
      </c>
      <c r="B224" s="2" t="s">
        <v>7043</v>
      </c>
      <c r="C224" s="60" t="s">
        <v>7044</v>
      </c>
      <c r="D224" s="60" t="s">
        <v>7340</v>
      </c>
      <c r="E224" s="56">
        <v>44719</v>
      </c>
      <c r="F224" s="2" t="s">
        <v>3715</v>
      </c>
      <c r="G224" s="2" t="s">
        <v>3763</v>
      </c>
      <c r="H224" s="2" t="s">
        <v>3785</v>
      </c>
      <c r="J224" s="2" t="s">
        <v>4020</v>
      </c>
      <c r="K224" s="2" t="s">
        <v>4020</v>
      </c>
      <c r="M224" s="2" t="s">
        <v>1193</v>
      </c>
      <c r="N224" s="2" t="s">
        <v>698</v>
      </c>
      <c r="O224" s="2" t="s">
        <v>1949</v>
      </c>
      <c r="P224" s="2" t="s">
        <v>1228</v>
      </c>
      <c r="Q224" s="2" t="s">
        <v>3785</v>
      </c>
      <c r="R224" s="2" t="s">
        <v>447</v>
      </c>
      <c r="S224" s="2" t="s">
        <v>447</v>
      </c>
      <c r="T224" s="2" t="s">
        <v>3785</v>
      </c>
      <c r="U224" s="2" t="s">
        <v>3785</v>
      </c>
      <c r="V224" s="2" t="s">
        <v>3785</v>
      </c>
      <c r="W224" s="2" t="s">
        <v>3785</v>
      </c>
      <c r="X224" s="2" t="s">
        <v>3785</v>
      </c>
      <c r="Y224" s="2" t="s">
        <v>3785</v>
      </c>
      <c r="AA224" s="2" t="s">
        <v>3785</v>
      </c>
      <c r="AR224" s="2" t="s">
        <v>447</v>
      </c>
      <c r="AS224" s="2" t="s">
        <v>447</v>
      </c>
      <c r="AT224" s="2" t="s">
        <v>447</v>
      </c>
      <c r="AU224" s="2" t="s">
        <v>447</v>
      </c>
      <c r="AV224" s="2" t="s">
        <v>3785</v>
      </c>
      <c r="AW224" s="2" t="s">
        <v>3785</v>
      </c>
      <c r="AX224" s="2" t="s">
        <v>3785</v>
      </c>
      <c r="AY224" s="2" t="s">
        <v>447</v>
      </c>
      <c r="AZ224" s="2" t="s">
        <v>3785</v>
      </c>
      <c r="BB224" s="2" t="s">
        <v>447</v>
      </c>
      <c r="BC224" s="2" t="s">
        <v>447</v>
      </c>
      <c r="BD224" s="2" t="s">
        <v>447</v>
      </c>
      <c r="BE224" s="2" t="s">
        <v>447</v>
      </c>
      <c r="BF224" s="2" t="s">
        <v>3785</v>
      </c>
      <c r="BI224" s="2" t="s">
        <v>3785</v>
      </c>
      <c r="BK224" s="287"/>
      <c r="BL224" s="56">
        <v>44719</v>
      </c>
      <c r="BM224" s="2" t="s">
        <v>447</v>
      </c>
      <c r="BN224" s="2" t="s">
        <v>8380</v>
      </c>
      <c r="BP224" s="2" t="s">
        <v>3785</v>
      </c>
      <c r="BR224" s="2" t="s">
        <v>3744</v>
      </c>
      <c r="BT224" s="56">
        <v>44721</v>
      </c>
      <c r="BU224" s="2">
        <v>1</v>
      </c>
      <c r="BV224" s="2">
        <v>1</v>
      </c>
      <c r="BW224" s="2" t="s">
        <v>3785</v>
      </c>
      <c r="BY224" s="2" t="s">
        <v>3785</v>
      </c>
      <c r="CA224" s="2" t="s">
        <v>3798</v>
      </c>
      <c r="CB224" s="56">
        <v>44719</v>
      </c>
      <c r="CR224" s="2" t="s">
        <v>8381</v>
      </c>
    </row>
    <row r="225" spans="1:96">
      <c r="A225" s="2">
        <v>214</v>
      </c>
      <c r="B225" s="2" t="s">
        <v>7043</v>
      </c>
      <c r="C225" s="60" t="s">
        <v>7044</v>
      </c>
      <c r="D225" s="60" t="s">
        <v>8382</v>
      </c>
      <c r="E225" s="56">
        <v>44715</v>
      </c>
      <c r="F225" s="2" t="s">
        <v>3715</v>
      </c>
      <c r="G225" s="2" t="s">
        <v>3763</v>
      </c>
      <c r="H225" s="2" t="s">
        <v>3785</v>
      </c>
      <c r="J225" s="2" t="s">
        <v>4020</v>
      </c>
      <c r="K225" s="2" t="s">
        <v>4020</v>
      </c>
      <c r="M225" s="2" t="s">
        <v>1193</v>
      </c>
      <c r="N225" s="2" t="s">
        <v>698</v>
      </c>
      <c r="O225" s="2" t="s">
        <v>943</v>
      </c>
      <c r="P225" s="2" t="s">
        <v>927</v>
      </c>
      <c r="Q225" s="2" t="s">
        <v>3785</v>
      </c>
      <c r="R225" s="2" t="s">
        <v>447</v>
      </c>
      <c r="S225" s="2" t="s">
        <v>3785</v>
      </c>
      <c r="T225" s="2" t="s">
        <v>3785</v>
      </c>
      <c r="U225" s="2" t="s">
        <v>3785</v>
      </c>
      <c r="V225" s="2" t="s">
        <v>3785</v>
      </c>
      <c r="W225" s="2" t="s">
        <v>3785</v>
      </c>
      <c r="X225" s="2" t="s">
        <v>3785</v>
      </c>
      <c r="Y225" s="2" t="s">
        <v>3785</v>
      </c>
      <c r="AA225" s="2" t="s">
        <v>3785</v>
      </c>
      <c r="AR225" s="2" t="s">
        <v>447</v>
      </c>
      <c r="AS225" s="2" t="s">
        <v>447</v>
      </c>
      <c r="AT225" s="2" t="s">
        <v>3785</v>
      </c>
      <c r="AU225" s="2" t="s">
        <v>3785</v>
      </c>
      <c r="AV225" s="2" t="s">
        <v>3785</v>
      </c>
      <c r="AW225" s="2" t="s">
        <v>3785</v>
      </c>
      <c r="AX225" s="2" t="s">
        <v>3785</v>
      </c>
      <c r="AY225" s="2" t="s">
        <v>3785</v>
      </c>
      <c r="AZ225" s="2" t="s">
        <v>3785</v>
      </c>
      <c r="BB225" s="2" t="s">
        <v>447</v>
      </c>
      <c r="BC225" s="2" t="s">
        <v>447</v>
      </c>
      <c r="BD225" s="2" t="s">
        <v>447</v>
      </c>
      <c r="BE225" s="2" t="s">
        <v>447</v>
      </c>
      <c r="BF225" s="2" t="s">
        <v>447</v>
      </c>
      <c r="BG225" s="2" t="s">
        <v>8383</v>
      </c>
      <c r="BI225" s="2" t="s">
        <v>3785</v>
      </c>
      <c r="BK225" s="287"/>
      <c r="BL225" s="56">
        <v>44715</v>
      </c>
      <c r="BM225" s="2" t="s">
        <v>447</v>
      </c>
      <c r="BN225" s="2" t="s">
        <v>8384</v>
      </c>
      <c r="BP225" s="2" t="s">
        <v>3785</v>
      </c>
      <c r="BR225" s="2" t="s">
        <v>3744</v>
      </c>
      <c r="BT225" s="56">
        <v>44719</v>
      </c>
      <c r="BU225" s="2">
        <v>1</v>
      </c>
      <c r="BV225" s="2">
        <v>1</v>
      </c>
      <c r="BW225" s="2" t="s">
        <v>3785</v>
      </c>
      <c r="BY225" s="2" t="s">
        <v>3785</v>
      </c>
      <c r="CA225" s="2" t="s">
        <v>3798</v>
      </c>
      <c r="CB225" s="56">
        <v>44782</v>
      </c>
      <c r="CR225" s="2" t="s">
        <v>8385</v>
      </c>
    </row>
    <row r="226" spans="1:96">
      <c r="A226" s="2">
        <v>215</v>
      </c>
      <c r="B226" s="2" t="s">
        <v>7043</v>
      </c>
      <c r="C226" s="60" t="s">
        <v>7044</v>
      </c>
      <c r="D226" s="60" t="s">
        <v>7609</v>
      </c>
      <c r="E226" s="56">
        <v>44720</v>
      </c>
      <c r="F226" s="2" t="s">
        <v>3715</v>
      </c>
      <c r="G226" s="2" t="s">
        <v>3763</v>
      </c>
      <c r="H226" s="2" t="s">
        <v>3785</v>
      </c>
      <c r="J226" s="2" t="s">
        <v>4020</v>
      </c>
      <c r="K226" s="2" t="s">
        <v>4020</v>
      </c>
      <c r="M226" s="2" t="s">
        <v>1193</v>
      </c>
      <c r="N226" s="2" t="s">
        <v>698</v>
      </c>
      <c r="O226" s="2" t="s">
        <v>943</v>
      </c>
      <c r="P226" s="2" t="s">
        <v>927</v>
      </c>
      <c r="Q226" s="2" t="s">
        <v>3785</v>
      </c>
      <c r="R226" s="2" t="s">
        <v>447</v>
      </c>
      <c r="S226" s="2" t="s">
        <v>3785</v>
      </c>
      <c r="T226" s="2" t="s">
        <v>3785</v>
      </c>
      <c r="U226" s="2" t="s">
        <v>3785</v>
      </c>
      <c r="V226" s="2" t="s">
        <v>3785</v>
      </c>
      <c r="W226" s="2" t="s">
        <v>3785</v>
      </c>
      <c r="X226" s="2" t="s">
        <v>3785</v>
      </c>
      <c r="Y226" s="2" t="s">
        <v>3785</v>
      </c>
      <c r="AA226" s="2" t="s">
        <v>3785</v>
      </c>
      <c r="AR226" s="2" t="s">
        <v>447</v>
      </c>
      <c r="AS226" s="2" t="s">
        <v>447</v>
      </c>
      <c r="AT226" s="2" t="s">
        <v>3785</v>
      </c>
      <c r="AU226" s="2" t="s">
        <v>3785</v>
      </c>
      <c r="AV226" s="2" t="s">
        <v>3785</v>
      </c>
      <c r="AW226" s="2" t="s">
        <v>3785</v>
      </c>
      <c r="AX226" s="2" t="s">
        <v>3785</v>
      </c>
      <c r="AY226" s="2" t="s">
        <v>3785</v>
      </c>
      <c r="AZ226" s="2" t="s">
        <v>3785</v>
      </c>
      <c r="BB226" s="2" t="s">
        <v>447</v>
      </c>
      <c r="BC226" s="2" t="s">
        <v>447</v>
      </c>
      <c r="BD226" s="2" t="s">
        <v>447</v>
      </c>
      <c r="BE226" s="2" t="s">
        <v>3785</v>
      </c>
      <c r="BF226" s="2" t="s">
        <v>3785</v>
      </c>
      <c r="BI226" s="2" t="s">
        <v>3785</v>
      </c>
      <c r="BK226" s="287"/>
      <c r="BL226" s="56">
        <v>44720</v>
      </c>
      <c r="BM226" s="2" t="s">
        <v>447</v>
      </c>
      <c r="BN226" s="2" t="s">
        <v>8386</v>
      </c>
      <c r="BP226" s="2" t="s">
        <v>3785</v>
      </c>
      <c r="BR226" s="2" t="s">
        <v>3744</v>
      </c>
      <c r="BT226" s="56">
        <v>44722</v>
      </c>
      <c r="BU226" s="2">
        <v>1</v>
      </c>
      <c r="BV226" s="2">
        <v>2</v>
      </c>
      <c r="BW226" s="2" t="s">
        <v>3785</v>
      </c>
      <c r="BY226" s="2" t="s">
        <v>3785</v>
      </c>
      <c r="CA226" s="2" t="s">
        <v>3798</v>
      </c>
      <c r="CB226" s="56">
        <v>44735</v>
      </c>
      <c r="CR226" s="2" t="s">
        <v>8387</v>
      </c>
    </row>
    <row r="227" spans="1:96">
      <c r="A227" s="2">
        <v>216</v>
      </c>
      <c r="B227" s="2" t="s">
        <v>7043</v>
      </c>
      <c r="C227" s="60" t="s">
        <v>7044</v>
      </c>
      <c r="D227" s="60" t="s">
        <v>8388</v>
      </c>
      <c r="E227" s="56">
        <v>44721</v>
      </c>
      <c r="F227" s="2" t="s">
        <v>3715</v>
      </c>
      <c r="G227" s="2" t="s">
        <v>3763</v>
      </c>
      <c r="H227" s="2" t="s">
        <v>3785</v>
      </c>
      <c r="J227" s="2" t="s">
        <v>4020</v>
      </c>
      <c r="K227" s="2" t="s">
        <v>4020</v>
      </c>
      <c r="M227" s="2" t="s">
        <v>1193</v>
      </c>
      <c r="N227" s="2" t="s">
        <v>698</v>
      </c>
      <c r="O227" s="2" t="s">
        <v>943</v>
      </c>
      <c r="P227" s="2" t="s">
        <v>927</v>
      </c>
      <c r="Q227" s="2" t="s">
        <v>3785</v>
      </c>
      <c r="R227" s="2" t="s">
        <v>447</v>
      </c>
      <c r="S227" s="2" t="s">
        <v>3785</v>
      </c>
      <c r="T227" s="2" t="s">
        <v>3785</v>
      </c>
      <c r="U227" s="2" t="s">
        <v>3785</v>
      </c>
      <c r="V227" s="2" t="s">
        <v>3785</v>
      </c>
      <c r="W227" s="2" t="s">
        <v>3785</v>
      </c>
      <c r="X227" s="2" t="s">
        <v>3785</v>
      </c>
      <c r="Y227" s="2" t="s">
        <v>3785</v>
      </c>
      <c r="AA227" s="2" t="s">
        <v>3785</v>
      </c>
      <c r="AR227" s="2" t="s">
        <v>447</v>
      </c>
      <c r="AS227" s="2" t="s">
        <v>3785</v>
      </c>
      <c r="AT227" s="2" t="s">
        <v>447</v>
      </c>
      <c r="AU227" s="2" t="s">
        <v>3785</v>
      </c>
      <c r="AV227" s="2" t="s">
        <v>3785</v>
      </c>
      <c r="AW227" s="2" t="s">
        <v>3785</v>
      </c>
      <c r="AX227" s="2" t="s">
        <v>3785</v>
      </c>
      <c r="AY227" s="2" t="s">
        <v>3785</v>
      </c>
      <c r="AZ227" s="2" t="s">
        <v>3785</v>
      </c>
      <c r="BB227" s="2" t="s">
        <v>447</v>
      </c>
      <c r="BC227" s="2" t="s">
        <v>447</v>
      </c>
      <c r="BD227" s="2" t="s">
        <v>447</v>
      </c>
      <c r="BE227" s="2" t="s">
        <v>447</v>
      </c>
      <c r="BF227" s="2" t="s">
        <v>3785</v>
      </c>
      <c r="BI227" s="2" t="s">
        <v>3785</v>
      </c>
      <c r="BK227" s="287"/>
      <c r="BL227" s="56">
        <v>44721</v>
      </c>
      <c r="BM227" s="2" t="s">
        <v>447</v>
      </c>
      <c r="BN227" s="2" t="s">
        <v>8389</v>
      </c>
      <c r="BP227" s="2" t="s">
        <v>3785</v>
      </c>
      <c r="BR227" s="2" t="s">
        <v>3744</v>
      </c>
      <c r="BT227" s="56">
        <v>44725</v>
      </c>
      <c r="BU227" s="2">
        <v>1</v>
      </c>
      <c r="BV227" s="2">
        <v>3</v>
      </c>
      <c r="BW227" s="2" t="s">
        <v>3785</v>
      </c>
      <c r="BY227" s="2" t="s">
        <v>3785</v>
      </c>
      <c r="CA227" s="2" t="s">
        <v>3798</v>
      </c>
      <c r="CB227" s="56">
        <v>44804</v>
      </c>
      <c r="CR227" s="2" t="s">
        <v>8390</v>
      </c>
    </row>
    <row r="228" spans="1:96">
      <c r="A228" s="2">
        <v>217</v>
      </c>
      <c r="B228" s="2" t="s">
        <v>7043</v>
      </c>
      <c r="C228" s="60" t="s">
        <v>7044</v>
      </c>
      <c r="D228" s="60" t="s">
        <v>7372</v>
      </c>
      <c r="E228" s="56">
        <v>44721</v>
      </c>
      <c r="F228" s="2" t="s">
        <v>3715</v>
      </c>
      <c r="G228" s="2" t="s">
        <v>3763</v>
      </c>
      <c r="H228" s="2" t="s">
        <v>3785</v>
      </c>
      <c r="J228" s="2" t="s">
        <v>4020</v>
      </c>
      <c r="K228" s="2" t="s">
        <v>4020</v>
      </c>
      <c r="M228" s="2" t="s">
        <v>1193</v>
      </c>
      <c r="N228" s="2" t="s">
        <v>698</v>
      </c>
      <c r="O228" s="2" t="s">
        <v>943</v>
      </c>
      <c r="P228" s="2" t="s">
        <v>927</v>
      </c>
      <c r="Q228" s="2" t="s">
        <v>3785</v>
      </c>
      <c r="R228" s="2" t="s">
        <v>447</v>
      </c>
      <c r="S228" s="2" t="s">
        <v>3785</v>
      </c>
      <c r="T228" s="2" t="s">
        <v>3785</v>
      </c>
      <c r="U228" s="2" t="s">
        <v>3785</v>
      </c>
      <c r="V228" s="2" t="s">
        <v>3785</v>
      </c>
      <c r="W228" s="2" t="s">
        <v>3785</v>
      </c>
      <c r="X228" s="2" t="s">
        <v>3785</v>
      </c>
      <c r="Y228" s="2" t="s">
        <v>3785</v>
      </c>
      <c r="AA228" s="2" t="s">
        <v>3785</v>
      </c>
      <c r="AR228" s="2" t="s">
        <v>447</v>
      </c>
      <c r="AS228" s="2" t="s">
        <v>447</v>
      </c>
      <c r="AT228" s="2" t="s">
        <v>447</v>
      </c>
      <c r="AU228" s="2" t="s">
        <v>447</v>
      </c>
      <c r="AV228" s="2" t="s">
        <v>3785</v>
      </c>
      <c r="AW228" s="2" t="s">
        <v>3785</v>
      </c>
      <c r="AX228" s="2" t="s">
        <v>3785</v>
      </c>
      <c r="AY228" s="2" t="s">
        <v>447</v>
      </c>
      <c r="AZ228" s="2" t="s">
        <v>3785</v>
      </c>
      <c r="BB228" s="2" t="s">
        <v>447</v>
      </c>
      <c r="BC228" s="2" t="s">
        <v>447</v>
      </c>
      <c r="BD228" s="2" t="s">
        <v>447</v>
      </c>
      <c r="BE228" s="2" t="s">
        <v>447</v>
      </c>
      <c r="BF228" s="2" t="s">
        <v>3785</v>
      </c>
      <c r="BI228" s="2" t="s">
        <v>3785</v>
      </c>
      <c r="BK228" s="287"/>
      <c r="BL228" s="56">
        <v>44721</v>
      </c>
      <c r="BM228" s="2" t="s">
        <v>447</v>
      </c>
      <c r="BN228" s="2" t="s">
        <v>8391</v>
      </c>
      <c r="BP228" s="2" t="s">
        <v>3785</v>
      </c>
      <c r="BR228" s="2" t="s">
        <v>3744</v>
      </c>
      <c r="BT228" s="56">
        <v>44725</v>
      </c>
      <c r="BU228" s="2">
        <v>1</v>
      </c>
      <c r="BV228" s="2">
        <v>3</v>
      </c>
      <c r="BW228" s="2" t="s">
        <v>3785</v>
      </c>
      <c r="BY228" s="2" t="s">
        <v>3785</v>
      </c>
      <c r="CA228" s="2" t="s">
        <v>3798</v>
      </c>
      <c r="CB228" s="56">
        <v>44725</v>
      </c>
      <c r="CQ228" s="2" t="s">
        <v>8392</v>
      </c>
      <c r="CR228" s="2" t="s">
        <v>8393</v>
      </c>
    </row>
    <row r="229" spans="1:96">
      <c r="A229" s="2">
        <v>218</v>
      </c>
      <c r="B229" s="2" t="s">
        <v>7043</v>
      </c>
      <c r="C229" s="60" t="s">
        <v>7044</v>
      </c>
      <c r="D229" s="60" t="s">
        <v>7414</v>
      </c>
      <c r="E229" s="56">
        <v>44721</v>
      </c>
      <c r="F229" s="2" t="s">
        <v>3715</v>
      </c>
      <c r="G229" s="2" t="s">
        <v>3763</v>
      </c>
      <c r="H229" s="2" t="s">
        <v>3785</v>
      </c>
      <c r="J229" s="2" t="s">
        <v>4020</v>
      </c>
      <c r="K229" s="2" t="s">
        <v>4020</v>
      </c>
      <c r="M229" s="2" t="s">
        <v>1193</v>
      </c>
      <c r="N229" s="2" t="s">
        <v>698</v>
      </c>
      <c r="O229" s="2" t="s">
        <v>1949</v>
      </c>
      <c r="P229" s="2" t="s">
        <v>1228</v>
      </c>
      <c r="Q229" s="2" t="s">
        <v>3785</v>
      </c>
      <c r="R229" s="2" t="s">
        <v>447</v>
      </c>
      <c r="S229" s="2" t="s">
        <v>3785</v>
      </c>
      <c r="T229" s="2" t="s">
        <v>3785</v>
      </c>
      <c r="U229" s="2" t="s">
        <v>3785</v>
      </c>
      <c r="V229" s="2" t="s">
        <v>3785</v>
      </c>
      <c r="W229" s="2" t="s">
        <v>3785</v>
      </c>
      <c r="X229" s="2" t="s">
        <v>3785</v>
      </c>
      <c r="Y229" s="2" t="s">
        <v>3785</v>
      </c>
      <c r="AA229" s="2" t="s">
        <v>3785</v>
      </c>
      <c r="AR229" s="2" t="s">
        <v>447</v>
      </c>
      <c r="AS229" s="2" t="s">
        <v>447</v>
      </c>
      <c r="AT229" s="2" t="s">
        <v>3785</v>
      </c>
      <c r="AU229" s="2" t="s">
        <v>3785</v>
      </c>
      <c r="AV229" s="2" t="s">
        <v>3785</v>
      </c>
      <c r="AW229" s="2" t="s">
        <v>3785</v>
      </c>
      <c r="AX229" s="2" t="s">
        <v>3785</v>
      </c>
      <c r="AY229" s="2" t="s">
        <v>3785</v>
      </c>
      <c r="AZ229" s="2" t="s">
        <v>3785</v>
      </c>
      <c r="BB229" s="2" t="s">
        <v>447</v>
      </c>
      <c r="BC229" s="2" t="s">
        <v>447</v>
      </c>
      <c r="BD229" s="2" t="s">
        <v>447</v>
      </c>
      <c r="BE229" s="2" t="s">
        <v>447</v>
      </c>
      <c r="BF229" s="2" t="s">
        <v>3785</v>
      </c>
      <c r="BI229" s="2" t="s">
        <v>3785</v>
      </c>
      <c r="BK229" s="287"/>
      <c r="BL229" s="56">
        <v>44721</v>
      </c>
      <c r="BM229" s="2" t="s">
        <v>447</v>
      </c>
      <c r="BN229" s="2" t="s">
        <v>8394</v>
      </c>
      <c r="BP229" s="2" t="s">
        <v>447</v>
      </c>
      <c r="BQ229" s="2" t="s">
        <v>3785</v>
      </c>
      <c r="BR229" s="2" t="s">
        <v>3744</v>
      </c>
      <c r="BT229" s="56">
        <v>44726</v>
      </c>
      <c r="BU229" s="2">
        <v>1</v>
      </c>
      <c r="BV229" s="2">
        <v>1</v>
      </c>
      <c r="BW229" s="2" t="s">
        <v>3785</v>
      </c>
      <c r="BY229" s="2" t="s">
        <v>3785</v>
      </c>
      <c r="CA229" s="2" t="s">
        <v>3798</v>
      </c>
      <c r="CB229" s="56">
        <v>44818</v>
      </c>
      <c r="CR229" s="2" t="s">
        <v>8395</v>
      </c>
    </row>
    <row r="230" spans="1:96">
      <c r="A230" s="2">
        <v>219</v>
      </c>
      <c r="B230" s="2" t="s">
        <v>7043</v>
      </c>
      <c r="C230" s="60" t="s">
        <v>7044</v>
      </c>
      <c r="D230" s="60" t="s">
        <v>7734</v>
      </c>
      <c r="E230" s="56">
        <v>44722</v>
      </c>
      <c r="F230" s="2" t="s">
        <v>3715</v>
      </c>
      <c r="G230" s="2" t="s">
        <v>3763</v>
      </c>
      <c r="H230" s="2" t="s">
        <v>447</v>
      </c>
      <c r="I230" s="2" t="s">
        <v>3715</v>
      </c>
      <c r="J230" s="2" t="s">
        <v>4010</v>
      </c>
      <c r="K230" s="2" t="s">
        <v>4010</v>
      </c>
      <c r="L230" s="2" t="s">
        <v>3778</v>
      </c>
      <c r="M230" s="2" t="s">
        <v>1193</v>
      </c>
      <c r="N230" s="2" t="s">
        <v>698</v>
      </c>
      <c r="O230" s="2" t="s">
        <v>943</v>
      </c>
      <c r="P230" s="2" t="s">
        <v>927</v>
      </c>
      <c r="Q230" s="2" t="s">
        <v>3785</v>
      </c>
      <c r="R230" s="2" t="s">
        <v>447</v>
      </c>
      <c r="S230" s="2" t="s">
        <v>3785</v>
      </c>
      <c r="T230" s="2" t="s">
        <v>3785</v>
      </c>
      <c r="U230" s="2" t="s">
        <v>3785</v>
      </c>
      <c r="V230" s="2" t="s">
        <v>3785</v>
      </c>
      <c r="W230" s="2" t="s">
        <v>3785</v>
      </c>
      <c r="X230" s="2" t="s">
        <v>3785</v>
      </c>
      <c r="Y230" s="2" t="s">
        <v>3785</v>
      </c>
      <c r="AA230" s="2" t="s">
        <v>3785</v>
      </c>
      <c r="AR230" s="2" t="s">
        <v>447</v>
      </c>
      <c r="AS230" s="2" t="s">
        <v>447</v>
      </c>
      <c r="AT230" s="2" t="s">
        <v>3785</v>
      </c>
      <c r="AU230" s="2" t="s">
        <v>3785</v>
      </c>
      <c r="AV230" s="2" t="s">
        <v>3785</v>
      </c>
      <c r="AW230" s="2" t="s">
        <v>3785</v>
      </c>
      <c r="AX230" s="2" t="s">
        <v>3785</v>
      </c>
      <c r="AY230" s="2" t="s">
        <v>3785</v>
      </c>
      <c r="AZ230" s="2" t="s">
        <v>3785</v>
      </c>
      <c r="BB230" s="2" t="s">
        <v>447</v>
      </c>
      <c r="BC230" s="2" t="s">
        <v>447</v>
      </c>
      <c r="BD230" s="2" t="s">
        <v>447</v>
      </c>
      <c r="BE230" s="2" t="s">
        <v>447</v>
      </c>
      <c r="BF230" s="2" t="s">
        <v>3785</v>
      </c>
      <c r="BI230" s="2" t="s">
        <v>3785</v>
      </c>
      <c r="BK230" s="287"/>
      <c r="BL230" s="56">
        <v>44722</v>
      </c>
      <c r="BM230" s="2" t="s">
        <v>447</v>
      </c>
      <c r="BN230" s="2" t="s">
        <v>8396</v>
      </c>
      <c r="BP230" s="2" t="s">
        <v>447</v>
      </c>
      <c r="BQ230" s="2" t="s">
        <v>3785</v>
      </c>
      <c r="BR230" s="2" t="s">
        <v>3744</v>
      </c>
      <c r="BT230" s="56">
        <v>44733</v>
      </c>
      <c r="BU230" s="2">
        <v>1</v>
      </c>
      <c r="BV230" s="2">
        <v>5</v>
      </c>
      <c r="BW230" s="2" t="s">
        <v>3785</v>
      </c>
      <c r="BY230" s="2" t="s">
        <v>3785</v>
      </c>
      <c r="CA230" s="2" t="s">
        <v>3798</v>
      </c>
      <c r="CB230" s="56">
        <v>44782</v>
      </c>
      <c r="CR230" s="2" t="s">
        <v>8397</v>
      </c>
    </row>
    <row r="231" spans="1:96">
      <c r="A231" s="2">
        <v>220</v>
      </c>
      <c r="B231" s="2" t="s">
        <v>7043</v>
      </c>
      <c r="C231" s="60" t="s">
        <v>7044</v>
      </c>
      <c r="D231" s="60" t="s">
        <v>8398</v>
      </c>
      <c r="E231" s="56">
        <v>44727</v>
      </c>
      <c r="F231" s="2" t="s">
        <v>3715</v>
      </c>
      <c r="G231" s="2" t="s">
        <v>3763</v>
      </c>
      <c r="H231" s="2" t="s">
        <v>3785</v>
      </c>
      <c r="J231" s="2" t="s">
        <v>4020</v>
      </c>
      <c r="K231" s="2" t="s">
        <v>4020</v>
      </c>
      <c r="M231" s="2" t="s">
        <v>1193</v>
      </c>
      <c r="N231" s="2" t="s">
        <v>698</v>
      </c>
      <c r="O231" s="2" t="s">
        <v>943</v>
      </c>
      <c r="P231" s="2" t="s">
        <v>927</v>
      </c>
      <c r="Q231" s="2" t="s">
        <v>3785</v>
      </c>
      <c r="R231" s="2" t="s">
        <v>447</v>
      </c>
      <c r="S231" s="2" t="s">
        <v>447</v>
      </c>
      <c r="T231" s="2" t="s">
        <v>3785</v>
      </c>
      <c r="U231" s="2" t="s">
        <v>3785</v>
      </c>
      <c r="V231" s="2" t="s">
        <v>3785</v>
      </c>
      <c r="W231" s="2" t="s">
        <v>3785</v>
      </c>
      <c r="X231" s="2" t="s">
        <v>3785</v>
      </c>
      <c r="Y231" s="2" t="s">
        <v>3785</v>
      </c>
      <c r="AA231" s="2" t="s">
        <v>3785</v>
      </c>
      <c r="AR231" s="2" t="s">
        <v>447</v>
      </c>
      <c r="AS231" s="2" t="s">
        <v>447</v>
      </c>
      <c r="AT231" s="2" t="s">
        <v>447</v>
      </c>
      <c r="AU231" s="2" t="s">
        <v>447</v>
      </c>
      <c r="AV231" s="2" t="s">
        <v>3785</v>
      </c>
      <c r="AW231" s="2" t="s">
        <v>3785</v>
      </c>
      <c r="AX231" s="2" t="s">
        <v>3785</v>
      </c>
      <c r="AY231" s="2" t="s">
        <v>447</v>
      </c>
      <c r="AZ231" s="2" t="s">
        <v>3785</v>
      </c>
      <c r="BB231" s="2" t="s">
        <v>447</v>
      </c>
      <c r="BC231" s="2" t="s">
        <v>447</v>
      </c>
      <c r="BD231" s="2" t="s">
        <v>447</v>
      </c>
      <c r="BE231" s="2" t="s">
        <v>447</v>
      </c>
      <c r="BF231" s="2" t="s">
        <v>3785</v>
      </c>
      <c r="BI231" s="2" t="s">
        <v>3785</v>
      </c>
      <c r="BK231" s="287"/>
      <c r="BL231" s="56">
        <v>44727</v>
      </c>
      <c r="BP231" s="2" t="s">
        <v>3785</v>
      </c>
      <c r="BR231" s="2" t="s">
        <v>3744</v>
      </c>
      <c r="BT231" s="56">
        <v>44727</v>
      </c>
      <c r="BU231" s="2">
        <v>1</v>
      </c>
      <c r="BV231" s="2">
        <v>1</v>
      </c>
      <c r="BW231" s="2" t="s">
        <v>3785</v>
      </c>
      <c r="BY231" s="2" t="s">
        <v>3785</v>
      </c>
      <c r="CA231" s="2" t="s">
        <v>3798</v>
      </c>
      <c r="CB231" s="56">
        <v>44732</v>
      </c>
      <c r="CR231" s="2" t="s">
        <v>8399</v>
      </c>
    </row>
    <row r="232" spans="1:96">
      <c r="A232" s="2">
        <v>221</v>
      </c>
      <c r="B232" s="2" t="s">
        <v>7043</v>
      </c>
      <c r="C232" s="60" t="s">
        <v>7044</v>
      </c>
      <c r="D232" s="60" t="s">
        <v>7423</v>
      </c>
      <c r="E232" s="56">
        <v>44728</v>
      </c>
      <c r="F232" s="2" t="s">
        <v>3715</v>
      </c>
      <c r="G232" s="2" t="s">
        <v>3763</v>
      </c>
      <c r="H232" s="2" t="s">
        <v>3785</v>
      </c>
      <c r="J232" s="2" t="s">
        <v>4020</v>
      </c>
      <c r="K232" s="2" t="s">
        <v>4020</v>
      </c>
      <c r="M232" s="2" t="s">
        <v>1193</v>
      </c>
      <c r="N232" s="2" t="s">
        <v>698</v>
      </c>
      <c r="O232" s="2" t="s">
        <v>943</v>
      </c>
      <c r="P232" s="2" t="s">
        <v>927</v>
      </c>
      <c r="Q232" s="2" t="s">
        <v>3785</v>
      </c>
      <c r="R232" s="2" t="s">
        <v>447</v>
      </c>
      <c r="S232" s="2" t="s">
        <v>447</v>
      </c>
      <c r="T232" s="2" t="s">
        <v>3785</v>
      </c>
      <c r="U232" s="2" t="s">
        <v>3785</v>
      </c>
      <c r="V232" s="2" t="s">
        <v>3785</v>
      </c>
      <c r="W232" s="2" t="s">
        <v>3785</v>
      </c>
      <c r="X232" s="2" t="s">
        <v>3785</v>
      </c>
      <c r="Y232" s="2" t="s">
        <v>3785</v>
      </c>
      <c r="AA232" s="2" t="s">
        <v>3785</v>
      </c>
      <c r="AR232" s="2" t="s">
        <v>447</v>
      </c>
      <c r="AS232" s="2" t="s">
        <v>447</v>
      </c>
      <c r="AT232" s="2" t="s">
        <v>447</v>
      </c>
      <c r="AU232" s="2" t="s">
        <v>447</v>
      </c>
      <c r="AV232" s="2" t="s">
        <v>3785</v>
      </c>
      <c r="AW232" s="2" t="s">
        <v>3785</v>
      </c>
      <c r="AX232" s="2" t="s">
        <v>3785</v>
      </c>
      <c r="AY232" s="2" t="s">
        <v>447</v>
      </c>
      <c r="AZ232" s="2" t="s">
        <v>3785</v>
      </c>
      <c r="BB232" s="2" t="s">
        <v>447</v>
      </c>
      <c r="BC232" s="2" t="s">
        <v>447</v>
      </c>
      <c r="BD232" s="2" t="s">
        <v>447</v>
      </c>
      <c r="BE232" s="2" t="s">
        <v>447</v>
      </c>
      <c r="BF232" s="2" t="s">
        <v>3785</v>
      </c>
      <c r="BI232" s="2" t="s">
        <v>3785</v>
      </c>
      <c r="BK232" s="287"/>
      <c r="BL232" s="56">
        <v>44728</v>
      </c>
      <c r="BM232" s="2" t="s">
        <v>447</v>
      </c>
      <c r="BN232" s="2" t="s">
        <v>8400</v>
      </c>
      <c r="BP232" s="2" t="s">
        <v>447</v>
      </c>
      <c r="BQ232" s="2" t="s">
        <v>447</v>
      </c>
      <c r="BR232" s="2" t="s">
        <v>3744</v>
      </c>
      <c r="BT232" s="56">
        <v>44788</v>
      </c>
      <c r="BU232" s="2">
        <v>1</v>
      </c>
      <c r="BV232" s="2">
        <v>2</v>
      </c>
      <c r="BW232" s="2" t="s">
        <v>3785</v>
      </c>
      <c r="BY232" s="2" t="s">
        <v>3785</v>
      </c>
      <c r="CA232" s="2" t="s">
        <v>3798</v>
      </c>
      <c r="CB232" s="56">
        <v>44833</v>
      </c>
      <c r="CR232" s="2" t="s">
        <v>8401</v>
      </c>
    </row>
    <row r="233" spans="1:96">
      <c r="A233" s="2">
        <v>222</v>
      </c>
      <c r="B233" s="2" t="s">
        <v>7043</v>
      </c>
      <c r="C233" s="60" t="s">
        <v>7044</v>
      </c>
      <c r="D233" s="60" t="s">
        <v>7690</v>
      </c>
      <c r="E233" s="56">
        <v>44732</v>
      </c>
      <c r="F233" s="2" t="s">
        <v>3715</v>
      </c>
      <c r="G233" s="2" t="s">
        <v>3763</v>
      </c>
      <c r="H233" s="2" t="s">
        <v>3785</v>
      </c>
      <c r="J233" s="2" t="s">
        <v>4020</v>
      </c>
      <c r="K233" s="2" t="s">
        <v>4020</v>
      </c>
      <c r="M233" s="2" t="s">
        <v>1193</v>
      </c>
      <c r="N233" s="2" t="s">
        <v>698</v>
      </c>
      <c r="O233" s="2" t="s">
        <v>943</v>
      </c>
      <c r="P233" s="2" t="s">
        <v>927</v>
      </c>
      <c r="Q233" s="2" t="s">
        <v>3785</v>
      </c>
      <c r="R233" s="2" t="s">
        <v>447</v>
      </c>
      <c r="S233" s="2" t="s">
        <v>3785</v>
      </c>
      <c r="T233" s="2" t="s">
        <v>3785</v>
      </c>
      <c r="U233" s="2" t="s">
        <v>3785</v>
      </c>
      <c r="V233" s="2" t="s">
        <v>3785</v>
      </c>
      <c r="W233" s="2" t="s">
        <v>3785</v>
      </c>
      <c r="X233" s="2" t="s">
        <v>3785</v>
      </c>
      <c r="Y233" s="2" t="s">
        <v>3785</v>
      </c>
      <c r="AA233" s="2" t="s">
        <v>3785</v>
      </c>
      <c r="AR233" s="2" t="s">
        <v>447</v>
      </c>
      <c r="AS233" s="2" t="s">
        <v>447</v>
      </c>
      <c r="AT233" s="2" t="s">
        <v>3785</v>
      </c>
      <c r="AU233" s="2" t="s">
        <v>3785</v>
      </c>
      <c r="AV233" s="2" t="s">
        <v>3785</v>
      </c>
      <c r="AW233" s="2" t="s">
        <v>3785</v>
      </c>
      <c r="AX233" s="2" t="s">
        <v>3785</v>
      </c>
      <c r="AY233" s="2" t="s">
        <v>3785</v>
      </c>
      <c r="AZ233" s="2" t="s">
        <v>3785</v>
      </c>
      <c r="BB233" s="2" t="s">
        <v>447</v>
      </c>
      <c r="BC233" s="2" t="s">
        <v>447</v>
      </c>
      <c r="BD233" s="2" t="s">
        <v>447</v>
      </c>
      <c r="BE233" s="2" t="s">
        <v>447</v>
      </c>
      <c r="BF233" s="2" t="s">
        <v>447</v>
      </c>
      <c r="BG233" s="2" t="s">
        <v>8150</v>
      </c>
      <c r="BI233" s="2" t="s">
        <v>3785</v>
      </c>
      <c r="BK233" s="287"/>
      <c r="BL233" s="56">
        <v>44732</v>
      </c>
      <c r="BM233" s="2" t="s">
        <v>447</v>
      </c>
      <c r="BN233" s="2" t="s">
        <v>8402</v>
      </c>
      <c r="BP233" s="2" t="s">
        <v>447</v>
      </c>
      <c r="BQ233" s="2" t="s">
        <v>3785</v>
      </c>
      <c r="BR233" s="2" t="s">
        <v>3744</v>
      </c>
      <c r="BT233" s="56">
        <v>44734</v>
      </c>
      <c r="BU233" s="2">
        <v>1</v>
      </c>
      <c r="BV233" s="2">
        <v>1</v>
      </c>
      <c r="BW233" s="2" t="s">
        <v>3785</v>
      </c>
      <c r="BY233" s="2" t="s">
        <v>3785</v>
      </c>
      <c r="CA233" s="2" t="s">
        <v>3798</v>
      </c>
      <c r="CB233" s="56">
        <v>44830</v>
      </c>
      <c r="CR233" s="2" t="s">
        <v>8403</v>
      </c>
    </row>
    <row r="234" spans="1:96">
      <c r="A234" s="2">
        <v>223</v>
      </c>
      <c r="B234" s="2" t="s">
        <v>7043</v>
      </c>
      <c r="C234" s="60" t="s">
        <v>7044</v>
      </c>
      <c r="D234" s="60" t="s">
        <v>7455</v>
      </c>
      <c r="E234" s="56">
        <v>44733</v>
      </c>
      <c r="F234" s="2" t="s">
        <v>3715</v>
      </c>
      <c r="G234" s="2" t="s">
        <v>3763</v>
      </c>
      <c r="H234" s="2" t="s">
        <v>3785</v>
      </c>
      <c r="J234" s="2" t="s">
        <v>4010</v>
      </c>
      <c r="K234" s="2" t="s">
        <v>4010</v>
      </c>
      <c r="L234" s="2" t="s">
        <v>3778</v>
      </c>
      <c r="M234" s="2" t="s">
        <v>1193</v>
      </c>
      <c r="N234" s="2" t="s">
        <v>698</v>
      </c>
      <c r="O234" s="2" t="s">
        <v>943</v>
      </c>
      <c r="P234" s="2" t="s">
        <v>927</v>
      </c>
      <c r="Q234" s="2" t="s">
        <v>3785</v>
      </c>
      <c r="R234" s="2" t="s">
        <v>447</v>
      </c>
      <c r="S234" s="2" t="s">
        <v>3785</v>
      </c>
      <c r="T234" s="2" t="s">
        <v>3785</v>
      </c>
      <c r="U234" s="2" t="s">
        <v>3785</v>
      </c>
      <c r="V234" s="2" t="s">
        <v>3785</v>
      </c>
      <c r="W234" s="2" t="s">
        <v>3785</v>
      </c>
      <c r="X234" s="2" t="s">
        <v>3785</v>
      </c>
      <c r="Y234" s="2" t="s">
        <v>3785</v>
      </c>
      <c r="AA234" s="2" t="s">
        <v>3785</v>
      </c>
      <c r="AR234" s="2" t="s">
        <v>447</v>
      </c>
      <c r="AS234" s="2" t="s">
        <v>3785</v>
      </c>
      <c r="AT234" s="2" t="s">
        <v>447</v>
      </c>
      <c r="AU234" s="2" t="s">
        <v>3785</v>
      </c>
      <c r="AV234" s="2" t="s">
        <v>447</v>
      </c>
      <c r="AW234" s="2" t="s">
        <v>447</v>
      </c>
      <c r="AX234" s="2" t="s">
        <v>447</v>
      </c>
      <c r="AY234" s="2" t="s">
        <v>447</v>
      </c>
      <c r="AZ234" s="2" t="s">
        <v>3785</v>
      </c>
      <c r="BB234" s="2" t="s">
        <v>447</v>
      </c>
      <c r="BC234" s="2" t="s">
        <v>447</v>
      </c>
      <c r="BD234" s="2" t="s">
        <v>447</v>
      </c>
      <c r="BE234" s="2" t="s">
        <v>447</v>
      </c>
      <c r="BF234" s="2" t="s">
        <v>3785</v>
      </c>
      <c r="BI234" s="2" t="s">
        <v>3785</v>
      </c>
      <c r="BK234" s="287"/>
      <c r="BL234" s="56">
        <v>44733</v>
      </c>
      <c r="BM234" s="2" t="s">
        <v>447</v>
      </c>
      <c r="BN234" s="2" t="s">
        <v>8404</v>
      </c>
      <c r="BP234" s="2" t="s">
        <v>447</v>
      </c>
      <c r="BQ234" s="2" t="s">
        <v>3785</v>
      </c>
      <c r="BR234" s="2" t="s">
        <v>3744</v>
      </c>
      <c r="BT234" s="56">
        <v>44734</v>
      </c>
      <c r="BU234" s="2">
        <v>1</v>
      </c>
      <c r="BV234" s="2">
        <v>1</v>
      </c>
      <c r="BW234" s="2" t="s">
        <v>3785</v>
      </c>
      <c r="BY234" s="2" t="s">
        <v>3785</v>
      </c>
      <c r="CA234" s="2" t="s">
        <v>3798</v>
      </c>
      <c r="CB234" s="56">
        <v>44816</v>
      </c>
      <c r="CR234" s="2" t="s">
        <v>8405</v>
      </c>
    </row>
    <row r="235" spans="1:96">
      <c r="A235" s="2">
        <v>224</v>
      </c>
      <c r="B235" s="2" t="s">
        <v>7043</v>
      </c>
      <c r="C235" s="60" t="s">
        <v>7044</v>
      </c>
      <c r="D235" s="60" t="s">
        <v>7703</v>
      </c>
      <c r="E235" s="56">
        <v>44728</v>
      </c>
      <c r="F235" s="2" t="s">
        <v>3715</v>
      </c>
      <c r="G235" s="2" t="s">
        <v>3763</v>
      </c>
      <c r="H235" s="2" t="s">
        <v>3785</v>
      </c>
      <c r="J235" s="2" t="s">
        <v>4020</v>
      </c>
      <c r="K235" s="2" t="s">
        <v>4020</v>
      </c>
      <c r="M235" s="2" t="s">
        <v>1193</v>
      </c>
      <c r="N235" s="2" t="s">
        <v>698</v>
      </c>
      <c r="O235" s="2" t="s">
        <v>1063</v>
      </c>
      <c r="P235" s="2" t="s">
        <v>1047</v>
      </c>
      <c r="Q235" s="2" t="s">
        <v>3785</v>
      </c>
      <c r="R235" s="2" t="s">
        <v>447</v>
      </c>
      <c r="S235" s="2" t="s">
        <v>3785</v>
      </c>
      <c r="T235" s="2" t="s">
        <v>3785</v>
      </c>
      <c r="U235" s="2" t="s">
        <v>3785</v>
      </c>
      <c r="V235" s="2" t="s">
        <v>3785</v>
      </c>
      <c r="W235" s="2" t="s">
        <v>3785</v>
      </c>
      <c r="X235" s="2" t="s">
        <v>3785</v>
      </c>
      <c r="Y235" s="2" t="s">
        <v>3785</v>
      </c>
      <c r="AA235" s="2" t="s">
        <v>3785</v>
      </c>
      <c r="AR235" s="2" t="s">
        <v>447</v>
      </c>
      <c r="AS235" s="2" t="s">
        <v>447</v>
      </c>
      <c r="AT235" s="2" t="s">
        <v>3785</v>
      </c>
      <c r="AU235" s="2" t="s">
        <v>3785</v>
      </c>
      <c r="AV235" s="2" t="s">
        <v>3785</v>
      </c>
      <c r="AW235" s="2" t="s">
        <v>3785</v>
      </c>
      <c r="AX235" s="2" t="s">
        <v>3785</v>
      </c>
      <c r="AY235" s="2" t="s">
        <v>3785</v>
      </c>
      <c r="AZ235" s="2" t="s">
        <v>3785</v>
      </c>
      <c r="BB235" s="2" t="s">
        <v>447</v>
      </c>
      <c r="BC235" s="2" t="s">
        <v>447</v>
      </c>
      <c r="BD235" s="2" t="s">
        <v>447</v>
      </c>
      <c r="BE235" s="2" t="s">
        <v>447</v>
      </c>
      <c r="BF235" s="2" t="s">
        <v>3785</v>
      </c>
      <c r="BI235" s="2" t="s">
        <v>3785</v>
      </c>
      <c r="BK235" s="287"/>
      <c r="BL235" s="56">
        <v>44728</v>
      </c>
      <c r="BM235" s="2" t="s">
        <v>447</v>
      </c>
      <c r="BN235" s="2" t="s">
        <v>8406</v>
      </c>
      <c r="BP235" s="2" t="s">
        <v>447</v>
      </c>
      <c r="BQ235" s="2" t="s">
        <v>3785</v>
      </c>
      <c r="BR235" s="2" t="s">
        <v>3865</v>
      </c>
      <c r="BS235" s="2" t="s">
        <v>3745</v>
      </c>
      <c r="CR235" s="2" t="s">
        <v>8407</v>
      </c>
    </row>
    <row r="236" spans="1:96">
      <c r="A236" s="2">
        <v>225</v>
      </c>
      <c r="B236" s="2" t="s">
        <v>7043</v>
      </c>
      <c r="C236" s="60" t="s">
        <v>7044</v>
      </c>
      <c r="D236" s="60" t="s">
        <v>8408</v>
      </c>
      <c r="E236" s="56">
        <v>44715</v>
      </c>
      <c r="F236" s="2" t="s">
        <v>3715</v>
      </c>
      <c r="G236" s="2" t="s">
        <v>3763</v>
      </c>
      <c r="H236" s="2" t="s">
        <v>3785</v>
      </c>
      <c r="J236" s="2" t="s">
        <v>4020</v>
      </c>
      <c r="K236" s="2" t="s">
        <v>4020</v>
      </c>
      <c r="M236" s="2" t="s">
        <v>1193</v>
      </c>
      <c r="N236" s="2" t="s">
        <v>698</v>
      </c>
      <c r="O236" s="2" t="s">
        <v>943</v>
      </c>
      <c r="P236" s="2" t="s">
        <v>927</v>
      </c>
      <c r="Q236" s="2" t="s">
        <v>3785</v>
      </c>
      <c r="R236" s="2" t="s">
        <v>3785</v>
      </c>
      <c r="S236" s="2" t="s">
        <v>3785</v>
      </c>
      <c r="T236" s="2" t="s">
        <v>447</v>
      </c>
      <c r="U236" s="2" t="s">
        <v>3785</v>
      </c>
      <c r="V236" s="2" t="s">
        <v>3785</v>
      </c>
      <c r="W236" s="2" t="s">
        <v>3785</v>
      </c>
      <c r="X236" s="2" t="s">
        <v>3785</v>
      </c>
      <c r="Y236" s="2" t="s">
        <v>3785</v>
      </c>
      <c r="AA236" s="2" t="s">
        <v>3785</v>
      </c>
      <c r="AR236" s="2" t="s">
        <v>447</v>
      </c>
      <c r="AS236" s="2" t="s">
        <v>447</v>
      </c>
      <c r="AT236" s="2" t="s">
        <v>3785</v>
      </c>
      <c r="AU236" s="2" t="s">
        <v>3785</v>
      </c>
      <c r="AV236" s="2" t="s">
        <v>3785</v>
      </c>
      <c r="AW236" s="2" t="s">
        <v>3785</v>
      </c>
      <c r="AX236" s="2" t="s">
        <v>3785</v>
      </c>
      <c r="AY236" s="2" t="s">
        <v>3785</v>
      </c>
      <c r="AZ236" s="2" t="s">
        <v>3785</v>
      </c>
      <c r="BB236" s="2" t="s">
        <v>447</v>
      </c>
      <c r="BC236" s="2" t="s">
        <v>447</v>
      </c>
      <c r="BD236" s="2" t="s">
        <v>447</v>
      </c>
      <c r="BE236" s="2" t="s">
        <v>447</v>
      </c>
      <c r="BF236" s="2" t="s">
        <v>3785</v>
      </c>
      <c r="BI236" s="2" t="s">
        <v>3785</v>
      </c>
      <c r="BK236" s="287"/>
      <c r="BL236" s="56">
        <v>44715</v>
      </c>
      <c r="BM236" s="2" t="s">
        <v>447</v>
      </c>
      <c r="BN236" s="2" t="s">
        <v>8409</v>
      </c>
      <c r="BP236" s="2" t="s">
        <v>3785</v>
      </c>
      <c r="BR236" s="2" t="s">
        <v>3744</v>
      </c>
      <c r="BT236" s="56">
        <v>44715</v>
      </c>
      <c r="BU236" s="2">
        <v>1</v>
      </c>
      <c r="BV236" s="2">
        <v>6</v>
      </c>
      <c r="BW236" s="2" t="s">
        <v>3785</v>
      </c>
      <c r="BY236" s="2" t="s">
        <v>3785</v>
      </c>
      <c r="CA236" s="2" t="s">
        <v>3798</v>
      </c>
      <c r="CB236" s="56">
        <v>44789</v>
      </c>
      <c r="CQ236" s="2" t="s">
        <v>8410</v>
      </c>
      <c r="CR236" s="2" t="s">
        <v>8411</v>
      </c>
    </row>
    <row r="237" spans="1:96">
      <c r="A237" s="2">
        <v>226</v>
      </c>
      <c r="B237" s="2" t="s">
        <v>7043</v>
      </c>
      <c r="C237" s="60" t="s">
        <v>7044</v>
      </c>
      <c r="D237" s="60" t="s">
        <v>8412</v>
      </c>
      <c r="E237" s="56">
        <v>44718</v>
      </c>
      <c r="F237" s="2" t="s">
        <v>3715</v>
      </c>
      <c r="G237" s="2" t="s">
        <v>3763</v>
      </c>
      <c r="H237" s="2" t="s">
        <v>3785</v>
      </c>
      <c r="J237" s="2" t="s">
        <v>4020</v>
      </c>
      <c r="K237" s="2" t="s">
        <v>4020</v>
      </c>
      <c r="M237" s="2" t="s">
        <v>1193</v>
      </c>
      <c r="N237" s="2" t="s">
        <v>698</v>
      </c>
      <c r="O237" s="2" t="s">
        <v>943</v>
      </c>
      <c r="P237" s="2" t="s">
        <v>927</v>
      </c>
      <c r="Q237" s="2" t="s">
        <v>3785</v>
      </c>
      <c r="R237" s="2" t="s">
        <v>3785</v>
      </c>
      <c r="S237" s="2" t="s">
        <v>3785</v>
      </c>
      <c r="T237" s="2" t="s">
        <v>3785</v>
      </c>
      <c r="U237" s="2" t="s">
        <v>3785</v>
      </c>
      <c r="V237" s="2" t="s">
        <v>3785</v>
      </c>
      <c r="W237" s="2" t="s">
        <v>3785</v>
      </c>
      <c r="X237" s="2" t="s">
        <v>447</v>
      </c>
      <c r="Y237" s="2" t="s">
        <v>3785</v>
      </c>
      <c r="AA237" s="2" t="s">
        <v>3785</v>
      </c>
      <c r="AR237" s="2" t="s">
        <v>447</v>
      </c>
      <c r="AS237" s="2" t="s">
        <v>3785</v>
      </c>
      <c r="AT237" s="2" t="s">
        <v>3785</v>
      </c>
      <c r="AU237" s="2" t="s">
        <v>3785</v>
      </c>
      <c r="AV237" s="2" t="s">
        <v>3785</v>
      </c>
      <c r="AW237" s="2" t="s">
        <v>3785</v>
      </c>
      <c r="AX237" s="2" t="s">
        <v>3785</v>
      </c>
      <c r="AY237" s="2" t="s">
        <v>3785</v>
      </c>
      <c r="AZ237" s="2" t="s">
        <v>3785</v>
      </c>
      <c r="BB237" s="2" t="s">
        <v>3785</v>
      </c>
      <c r="BC237" s="2" t="s">
        <v>3785</v>
      </c>
      <c r="BD237" s="2" t="s">
        <v>3785</v>
      </c>
      <c r="BE237" s="2" t="s">
        <v>3785</v>
      </c>
      <c r="BF237" s="2" t="s">
        <v>447</v>
      </c>
      <c r="BG237" s="2" t="s">
        <v>8188</v>
      </c>
      <c r="BI237" s="2" t="s">
        <v>3785</v>
      </c>
      <c r="BK237" s="287"/>
      <c r="BL237" s="56">
        <v>44718</v>
      </c>
      <c r="BM237" s="2" t="s">
        <v>447</v>
      </c>
      <c r="BN237" s="2" t="s">
        <v>8413</v>
      </c>
      <c r="BP237" s="2" t="s">
        <v>447</v>
      </c>
      <c r="BR237" s="2" t="s">
        <v>3865</v>
      </c>
      <c r="CQ237" s="2" t="s">
        <v>8414</v>
      </c>
      <c r="CR237" s="2" t="s">
        <v>8415</v>
      </c>
    </row>
    <row r="238" spans="1:96">
      <c r="A238" s="2">
        <v>227</v>
      </c>
      <c r="B238" s="2" t="s">
        <v>7043</v>
      </c>
      <c r="C238" s="60" t="s">
        <v>7044</v>
      </c>
      <c r="D238" s="60" t="s">
        <v>8416</v>
      </c>
      <c r="E238" s="56">
        <v>44729</v>
      </c>
      <c r="F238" s="2" t="s">
        <v>3715</v>
      </c>
      <c r="G238" s="2" t="s">
        <v>3763</v>
      </c>
      <c r="H238" s="2" t="s">
        <v>3785</v>
      </c>
      <c r="J238" s="2" t="s">
        <v>4020</v>
      </c>
      <c r="K238" s="2" t="s">
        <v>4020</v>
      </c>
      <c r="M238" s="2" t="s">
        <v>1193</v>
      </c>
      <c r="N238" s="2" t="s">
        <v>698</v>
      </c>
      <c r="O238" s="2" t="s">
        <v>943</v>
      </c>
      <c r="P238" s="2" t="s">
        <v>927</v>
      </c>
      <c r="Q238" s="2" t="s">
        <v>3785</v>
      </c>
      <c r="R238" s="2" t="s">
        <v>3785</v>
      </c>
      <c r="S238" s="2" t="s">
        <v>3785</v>
      </c>
      <c r="T238" s="2" t="s">
        <v>3785</v>
      </c>
      <c r="U238" s="2" t="s">
        <v>3785</v>
      </c>
      <c r="V238" s="2" t="s">
        <v>3785</v>
      </c>
      <c r="W238" s="2" t="s">
        <v>3785</v>
      </c>
      <c r="X238" s="2" t="s">
        <v>3785</v>
      </c>
      <c r="Y238" s="2" t="s">
        <v>3785</v>
      </c>
      <c r="AA238" s="2" t="s">
        <v>3785</v>
      </c>
      <c r="AR238" s="2" t="s">
        <v>447</v>
      </c>
      <c r="AS238" s="2" t="s">
        <v>447</v>
      </c>
      <c r="AT238" s="2" t="s">
        <v>3785</v>
      </c>
      <c r="AU238" s="2" t="s">
        <v>3785</v>
      </c>
      <c r="AV238" s="2" t="s">
        <v>3785</v>
      </c>
      <c r="AW238" s="2" t="s">
        <v>3785</v>
      </c>
      <c r="AX238" s="2" t="s">
        <v>3785</v>
      </c>
      <c r="AY238" s="2" t="s">
        <v>3785</v>
      </c>
      <c r="AZ238" s="2" t="s">
        <v>3785</v>
      </c>
      <c r="BB238" s="2" t="s">
        <v>447</v>
      </c>
      <c r="BC238" s="2" t="s">
        <v>447</v>
      </c>
      <c r="BD238" s="2" t="s">
        <v>447</v>
      </c>
      <c r="BE238" s="2" t="s">
        <v>447</v>
      </c>
      <c r="BF238" s="2" t="s">
        <v>3785</v>
      </c>
      <c r="BI238" s="2" t="s">
        <v>3785</v>
      </c>
      <c r="BK238" s="287"/>
      <c r="BL238" s="56">
        <v>44729</v>
      </c>
      <c r="BM238" s="2" t="s">
        <v>447</v>
      </c>
      <c r="BN238" s="2" t="s">
        <v>8417</v>
      </c>
      <c r="BP238" s="2" t="s">
        <v>3785</v>
      </c>
      <c r="BR238" s="2" t="s">
        <v>3744</v>
      </c>
      <c r="BT238" s="56">
        <v>44732</v>
      </c>
      <c r="BU238" s="2">
        <v>1</v>
      </c>
      <c r="BV238" s="2">
        <v>2</v>
      </c>
      <c r="BW238" s="2" t="s">
        <v>3785</v>
      </c>
      <c r="BY238" s="2" t="s">
        <v>3785</v>
      </c>
      <c r="CA238" s="2" t="s">
        <v>3798</v>
      </c>
      <c r="CB238" s="56">
        <v>44789</v>
      </c>
      <c r="CR238" s="2" t="s">
        <v>8418</v>
      </c>
    </row>
    <row r="239" spans="1:96">
      <c r="A239" s="2">
        <v>228</v>
      </c>
      <c r="B239" s="2" t="s">
        <v>7043</v>
      </c>
      <c r="C239" s="60" t="s">
        <v>7044</v>
      </c>
      <c r="D239" s="60" t="s">
        <v>8419</v>
      </c>
      <c r="E239" s="56">
        <v>44734</v>
      </c>
      <c r="F239" s="2" t="s">
        <v>3715</v>
      </c>
      <c r="G239" s="2" t="s">
        <v>3763</v>
      </c>
      <c r="H239" s="2" t="s">
        <v>3785</v>
      </c>
      <c r="J239" s="2" t="s">
        <v>4020</v>
      </c>
      <c r="K239" s="2" t="s">
        <v>4020</v>
      </c>
      <c r="M239" s="2" t="s">
        <v>1193</v>
      </c>
      <c r="N239" s="2" t="s">
        <v>698</v>
      </c>
      <c r="O239" s="2" t="s">
        <v>943</v>
      </c>
      <c r="P239" s="2" t="s">
        <v>927</v>
      </c>
      <c r="Q239" s="2" t="s">
        <v>3785</v>
      </c>
      <c r="R239" s="2" t="s">
        <v>447</v>
      </c>
      <c r="S239" s="2" t="s">
        <v>3785</v>
      </c>
      <c r="T239" s="2" t="s">
        <v>3785</v>
      </c>
      <c r="U239" s="2" t="s">
        <v>3785</v>
      </c>
      <c r="V239" s="2" t="s">
        <v>447</v>
      </c>
      <c r="W239" s="2" t="s">
        <v>3785</v>
      </c>
      <c r="X239" s="2" t="s">
        <v>447</v>
      </c>
      <c r="Y239" s="2" t="s">
        <v>3785</v>
      </c>
      <c r="AA239" s="2" t="s">
        <v>3785</v>
      </c>
      <c r="AR239" s="2" t="s">
        <v>447</v>
      </c>
      <c r="AS239" s="2" t="s">
        <v>447</v>
      </c>
      <c r="AT239" s="2" t="s">
        <v>3785</v>
      </c>
      <c r="AU239" s="2" t="s">
        <v>3785</v>
      </c>
      <c r="AV239" s="2" t="s">
        <v>3785</v>
      </c>
      <c r="AW239" s="2" t="s">
        <v>3785</v>
      </c>
      <c r="AX239" s="2" t="s">
        <v>3785</v>
      </c>
      <c r="AY239" s="2" t="s">
        <v>3785</v>
      </c>
      <c r="AZ239" s="2" t="s">
        <v>447</v>
      </c>
      <c r="BA239" s="2" t="s">
        <v>8420</v>
      </c>
      <c r="BB239" s="2" t="s">
        <v>447</v>
      </c>
      <c r="BC239" s="2" t="s">
        <v>447</v>
      </c>
      <c r="BD239" s="2" t="s">
        <v>447</v>
      </c>
      <c r="BE239" s="2" t="s">
        <v>447</v>
      </c>
      <c r="BF239" s="2" t="s">
        <v>447</v>
      </c>
      <c r="BG239" s="2" t="s">
        <v>8421</v>
      </c>
      <c r="BI239" s="2" t="s">
        <v>447</v>
      </c>
      <c r="BJ239" s="2" t="s">
        <v>3781</v>
      </c>
      <c r="BK239" s="287"/>
      <c r="CR239" s="2" t="s">
        <v>8422</v>
      </c>
    </row>
    <row r="240" spans="1:96">
      <c r="A240" s="2">
        <v>229</v>
      </c>
      <c r="B240" s="2" t="s">
        <v>7043</v>
      </c>
      <c r="C240" s="60" t="s">
        <v>7044</v>
      </c>
      <c r="D240" s="60" t="s">
        <v>8423</v>
      </c>
      <c r="E240" s="56">
        <v>44734</v>
      </c>
      <c r="F240" s="2" t="s">
        <v>3715</v>
      </c>
      <c r="G240" s="2" t="s">
        <v>3763</v>
      </c>
      <c r="H240" s="2" t="s">
        <v>3785</v>
      </c>
      <c r="J240" s="2" t="s">
        <v>4020</v>
      </c>
      <c r="K240" s="2" t="s">
        <v>4020</v>
      </c>
      <c r="M240" s="2" t="s">
        <v>1193</v>
      </c>
      <c r="N240" s="2" t="s">
        <v>698</v>
      </c>
      <c r="O240" s="2" t="s">
        <v>943</v>
      </c>
      <c r="P240" s="2" t="s">
        <v>927</v>
      </c>
      <c r="Q240" s="2" t="s">
        <v>3785</v>
      </c>
      <c r="R240" s="2" t="s">
        <v>447</v>
      </c>
      <c r="S240" s="2" t="s">
        <v>3785</v>
      </c>
      <c r="T240" s="2" t="s">
        <v>3785</v>
      </c>
      <c r="U240" s="2" t="s">
        <v>3785</v>
      </c>
      <c r="V240" s="2" t="s">
        <v>3785</v>
      </c>
      <c r="W240" s="2" t="s">
        <v>3785</v>
      </c>
      <c r="X240" s="2" t="s">
        <v>3785</v>
      </c>
      <c r="Y240" s="2" t="s">
        <v>3785</v>
      </c>
      <c r="AA240" s="2" t="s">
        <v>3785</v>
      </c>
      <c r="AR240" s="2" t="s">
        <v>447</v>
      </c>
      <c r="AS240" s="2" t="s">
        <v>3785</v>
      </c>
      <c r="AT240" s="2" t="s">
        <v>447</v>
      </c>
      <c r="AU240" s="2" t="s">
        <v>3785</v>
      </c>
      <c r="AV240" s="2" t="s">
        <v>447</v>
      </c>
      <c r="AW240" s="2" t="s">
        <v>447</v>
      </c>
      <c r="AX240" s="2" t="s">
        <v>447</v>
      </c>
      <c r="AY240" s="2" t="s">
        <v>447</v>
      </c>
      <c r="AZ240" s="2" t="s">
        <v>3785</v>
      </c>
      <c r="BB240" s="2" t="s">
        <v>447</v>
      </c>
      <c r="BC240" s="2" t="s">
        <v>447</v>
      </c>
      <c r="BD240" s="2" t="s">
        <v>447</v>
      </c>
      <c r="BE240" s="2" t="s">
        <v>447</v>
      </c>
      <c r="BF240" s="2" t="s">
        <v>3785</v>
      </c>
      <c r="BI240" s="2" t="s">
        <v>3785</v>
      </c>
      <c r="BK240" s="287"/>
      <c r="BL240" s="56">
        <v>44734</v>
      </c>
      <c r="BM240" s="2" t="s">
        <v>3785</v>
      </c>
      <c r="BO240" s="2" t="s">
        <v>3785</v>
      </c>
      <c r="BP240" s="2" t="s">
        <v>447</v>
      </c>
      <c r="BQ240" s="2" t="s">
        <v>3785</v>
      </c>
      <c r="BR240" s="2" t="s">
        <v>3865</v>
      </c>
      <c r="BS240" s="2" t="s">
        <v>3745</v>
      </c>
      <c r="CR240" s="2" t="s">
        <v>8424</v>
      </c>
    </row>
    <row r="241" spans="1:96">
      <c r="A241" s="2">
        <v>230</v>
      </c>
      <c r="B241" s="2" t="s">
        <v>7043</v>
      </c>
      <c r="C241" s="60" t="s">
        <v>7044</v>
      </c>
      <c r="D241" s="60" t="s">
        <v>7677</v>
      </c>
      <c r="E241" s="56">
        <v>44734</v>
      </c>
      <c r="F241" s="2" t="s">
        <v>3715</v>
      </c>
      <c r="G241" s="2" t="s">
        <v>3763</v>
      </c>
      <c r="H241" s="2" t="s">
        <v>3785</v>
      </c>
      <c r="J241" s="2" t="s">
        <v>4020</v>
      </c>
      <c r="K241" s="2" t="s">
        <v>4020</v>
      </c>
      <c r="M241" s="2" t="s">
        <v>1193</v>
      </c>
      <c r="N241" s="2" t="s">
        <v>698</v>
      </c>
      <c r="O241" s="2" t="s">
        <v>1063</v>
      </c>
      <c r="P241" s="2" t="s">
        <v>1047</v>
      </c>
      <c r="Q241" s="2" t="s">
        <v>3785</v>
      </c>
      <c r="R241" s="2" t="s">
        <v>447</v>
      </c>
      <c r="S241" s="2" t="s">
        <v>447</v>
      </c>
      <c r="T241" s="2" t="s">
        <v>3785</v>
      </c>
      <c r="U241" s="2" t="s">
        <v>3785</v>
      </c>
      <c r="V241" s="2" t="s">
        <v>3785</v>
      </c>
      <c r="W241" s="2" t="s">
        <v>3785</v>
      </c>
      <c r="X241" s="2" t="s">
        <v>3785</v>
      </c>
      <c r="Y241" s="2" t="s">
        <v>3785</v>
      </c>
      <c r="AA241" s="2" t="s">
        <v>3785</v>
      </c>
      <c r="AR241" s="2" t="s">
        <v>447</v>
      </c>
      <c r="AS241" s="2" t="s">
        <v>447</v>
      </c>
      <c r="AT241" s="2" t="s">
        <v>447</v>
      </c>
      <c r="AU241" s="2" t="s">
        <v>3785</v>
      </c>
      <c r="AV241" s="2" t="s">
        <v>3785</v>
      </c>
      <c r="AW241" s="2" t="s">
        <v>3785</v>
      </c>
      <c r="AX241" s="2" t="s">
        <v>3785</v>
      </c>
      <c r="AY241" s="2" t="s">
        <v>447</v>
      </c>
      <c r="AZ241" s="2" t="s">
        <v>3785</v>
      </c>
      <c r="BB241" s="2" t="s">
        <v>447</v>
      </c>
      <c r="BC241" s="2" t="s">
        <v>447</v>
      </c>
      <c r="BD241" s="2" t="s">
        <v>447</v>
      </c>
      <c r="BE241" s="2" t="s">
        <v>447</v>
      </c>
      <c r="BF241" s="2" t="s">
        <v>3785</v>
      </c>
      <c r="BI241" s="2" t="s">
        <v>3785</v>
      </c>
      <c r="BK241" s="287"/>
      <c r="BL241" s="56">
        <v>44734</v>
      </c>
      <c r="BM241" s="2" t="s">
        <v>447</v>
      </c>
      <c r="BN241" s="2" t="s">
        <v>8425</v>
      </c>
      <c r="BP241" s="2" t="s">
        <v>447</v>
      </c>
      <c r="BQ241" s="2" t="s">
        <v>3785</v>
      </c>
      <c r="BR241" s="2" t="s">
        <v>3744</v>
      </c>
      <c r="BT241" s="56">
        <v>44739</v>
      </c>
      <c r="BU241" s="2">
        <v>1</v>
      </c>
      <c r="BV241" s="2">
        <v>1</v>
      </c>
      <c r="BW241" s="2" t="s">
        <v>3785</v>
      </c>
      <c r="BY241" s="2" t="s">
        <v>3785</v>
      </c>
      <c r="CA241" s="2" t="s">
        <v>3798</v>
      </c>
      <c r="CB241" s="56">
        <v>44830</v>
      </c>
      <c r="CR241" s="2" t="s">
        <v>8426</v>
      </c>
    </row>
    <row r="242" spans="1:96">
      <c r="A242" s="2">
        <v>231</v>
      </c>
      <c r="B242" s="2" t="s">
        <v>7043</v>
      </c>
      <c r="C242" s="60" t="s">
        <v>7044</v>
      </c>
      <c r="D242" s="60" t="s">
        <v>8427</v>
      </c>
      <c r="E242" s="56">
        <v>44734</v>
      </c>
      <c r="F242" s="2" t="s">
        <v>3715</v>
      </c>
      <c r="G242" s="2" t="s">
        <v>3763</v>
      </c>
      <c r="H242" s="2" t="s">
        <v>3785</v>
      </c>
      <c r="J242" s="2" t="s">
        <v>4020</v>
      </c>
      <c r="K242" s="2" t="s">
        <v>4020</v>
      </c>
      <c r="M242" s="2" t="s">
        <v>1193</v>
      </c>
      <c r="N242" s="2" t="s">
        <v>698</v>
      </c>
      <c r="O242" s="2" t="s">
        <v>943</v>
      </c>
      <c r="P242" s="2" t="s">
        <v>927</v>
      </c>
      <c r="Q242" s="2" t="s">
        <v>3785</v>
      </c>
      <c r="R242" s="2" t="s">
        <v>447</v>
      </c>
      <c r="S242" s="2" t="s">
        <v>3785</v>
      </c>
      <c r="T242" s="2" t="s">
        <v>3785</v>
      </c>
      <c r="U242" s="2" t="s">
        <v>447</v>
      </c>
      <c r="V242" s="2" t="s">
        <v>447</v>
      </c>
      <c r="W242" s="2" t="s">
        <v>447</v>
      </c>
      <c r="X242" s="2" t="s">
        <v>3785</v>
      </c>
      <c r="Y242" s="2" t="s">
        <v>3785</v>
      </c>
      <c r="AA242" s="2" t="s">
        <v>3785</v>
      </c>
      <c r="AR242" s="2" t="s">
        <v>447</v>
      </c>
      <c r="AS242" s="2" t="s">
        <v>447</v>
      </c>
      <c r="AT242" s="2" t="s">
        <v>3785</v>
      </c>
      <c r="AU242" s="2" t="s">
        <v>3785</v>
      </c>
      <c r="AV242" s="2" t="s">
        <v>3785</v>
      </c>
      <c r="AW242" s="2" t="s">
        <v>3785</v>
      </c>
      <c r="AX242" s="2" t="s">
        <v>3785</v>
      </c>
      <c r="AY242" s="2" t="s">
        <v>3785</v>
      </c>
      <c r="AZ242" s="2" t="s">
        <v>3785</v>
      </c>
      <c r="BB242" s="2" t="s">
        <v>447</v>
      </c>
      <c r="BC242" s="2" t="s">
        <v>447</v>
      </c>
      <c r="BD242" s="2" t="s">
        <v>447</v>
      </c>
      <c r="BE242" s="2" t="s">
        <v>447</v>
      </c>
      <c r="BF242" s="2" t="s">
        <v>3785</v>
      </c>
      <c r="BI242" s="2" t="s">
        <v>3785</v>
      </c>
      <c r="BK242" s="287"/>
      <c r="BL242" s="56">
        <v>44734</v>
      </c>
      <c r="BM242" s="2" t="s">
        <v>447</v>
      </c>
      <c r="BN242" s="2" t="s">
        <v>8428</v>
      </c>
      <c r="BP242" s="2" t="s">
        <v>3785</v>
      </c>
      <c r="BR242" s="2" t="s">
        <v>3744</v>
      </c>
      <c r="BT242" s="56">
        <v>44739</v>
      </c>
      <c r="BU242" s="2">
        <v>1</v>
      </c>
      <c r="BV242" s="2">
        <v>1</v>
      </c>
      <c r="BW242" s="2" t="s">
        <v>3785</v>
      </c>
      <c r="BY242" s="2" t="s">
        <v>3785</v>
      </c>
      <c r="CA242" s="2" t="s">
        <v>3798</v>
      </c>
      <c r="CB242" s="56">
        <v>44803</v>
      </c>
      <c r="CR242" s="2" t="s">
        <v>8429</v>
      </c>
    </row>
    <row r="243" spans="1:96">
      <c r="A243" s="2">
        <v>232</v>
      </c>
      <c r="B243" s="2" t="s">
        <v>7043</v>
      </c>
      <c r="C243" s="60" t="s">
        <v>7044</v>
      </c>
      <c r="D243" s="60" t="s">
        <v>7299</v>
      </c>
      <c r="E243" s="56">
        <v>44734</v>
      </c>
      <c r="F243" s="2" t="s">
        <v>3715</v>
      </c>
      <c r="G243" s="2" t="s">
        <v>3763</v>
      </c>
      <c r="H243" s="2" t="s">
        <v>3785</v>
      </c>
      <c r="J243" s="2" t="s">
        <v>4020</v>
      </c>
      <c r="K243" s="2" t="s">
        <v>4020</v>
      </c>
      <c r="M243" s="2" t="s">
        <v>1193</v>
      </c>
      <c r="N243" s="2" t="s">
        <v>698</v>
      </c>
      <c r="O243" s="2" t="s">
        <v>943</v>
      </c>
      <c r="P243" s="2" t="s">
        <v>927</v>
      </c>
      <c r="Q243" s="2" t="s">
        <v>3785</v>
      </c>
      <c r="R243" s="2" t="s">
        <v>447</v>
      </c>
      <c r="S243" s="2" t="s">
        <v>3785</v>
      </c>
      <c r="T243" s="2" t="s">
        <v>3785</v>
      </c>
      <c r="U243" s="2" t="s">
        <v>3785</v>
      </c>
      <c r="V243" s="2" t="s">
        <v>3785</v>
      </c>
      <c r="W243" s="2" t="s">
        <v>3785</v>
      </c>
      <c r="X243" s="2" t="s">
        <v>3785</v>
      </c>
      <c r="Y243" s="2" t="s">
        <v>3785</v>
      </c>
      <c r="AA243" s="2" t="s">
        <v>3785</v>
      </c>
      <c r="AR243" s="2" t="s">
        <v>447</v>
      </c>
      <c r="AS243" s="2" t="s">
        <v>447</v>
      </c>
      <c r="AT243" s="2" t="s">
        <v>3785</v>
      </c>
      <c r="AU243" s="2" t="s">
        <v>3785</v>
      </c>
      <c r="AV243" s="2" t="s">
        <v>3785</v>
      </c>
      <c r="AW243" s="2" t="s">
        <v>3785</v>
      </c>
      <c r="AX243" s="2" t="s">
        <v>3785</v>
      </c>
      <c r="AY243" s="2" t="s">
        <v>3785</v>
      </c>
      <c r="AZ243" s="2" t="s">
        <v>3785</v>
      </c>
      <c r="BB243" s="2" t="s">
        <v>447</v>
      </c>
      <c r="BC243" s="2" t="s">
        <v>447</v>
      </c>
      <c r="BD243" s="2" t="s">
        <v>447</v>
      </c>
      <c r="BE243" s="2" t="s">
        <v>447</v>
      </c>
      <c r="BF243" s="2" t="s">
        <v>3785</v>
      </c>
      <c r="BI243" s="2" t="s">
        <v>3785</v>
      </c>
      <c r="BK243" s="287"/>
      <c r="BL243" s="56">
        <v>44734</v>
      </c>
      <c r="BM243" s="2" t="s">
        <v>447</v>
      </c>
      <c r="BN243" s="2" t="s">
        <v>8430</v>
      </c>
      <c r="BP243" s="2" t="s">
        <v>3785</v>
      </c>
      <c r="BR243" s="2" t="s">
        <v>3744</v>
      </c>
      <c r="BT243" s="56">
        <v>44769</v>
      </c>
      <c r="BU243" s="2">
        <v>1</v>
      </c>
      <c r="BV243" s="2">
        <v>1</v>
      </c>
      <c r="BW243" s="2" t="s">
        <v>3785</v>
      </c>
      <c r="BY243" s="2" t="s">
        <v>3785</v>
      </c>
      <c r="CA243" s="2" t="s">
        <v>3798</v>
      </c>
      <c r="CB243" s="56">
        <v>44739</v>
      </c>
      <c r="CR243" s="2" t="s">
        <v>8431</v>
      </c>
    </row>
    <row r="244" spans="1:96">
      <c r="A244" s="2">
        <v>233</v>
      </c>
      <c r="B244" s="2" t="s">
        <v>7043</v>
      </c>
      <c r="C244" s="60" t="s">
        <v>7044</v>
      </c>
      <c r="D244" s="60" t="s">
        <v>8432</v>
      </c>
      <c r="E244" s="56">
        <v>44734</v>
      </c>
      <c r="F244" s="2" t="s">
        <v>3715</v>
      </c>
      <c r="G244" s="2" t="s">
        <v>3763</v>
      </c>
      <c r="H244" s="2" t="s">
        <v>3785</v>
      </c>
      <c r="J244" s="2" t="s">
        <v>4020</v>
      </c>
      <c r="K244" s="2" t="s">
        <v>4020</v>
      </c>
      <c r="M244" s="2" t="s">
        <v>1193</v>
      </c>
      <c r="N244" s="2" t="s">
        <v>698</v>
      </c>
      <c r="O244" s="2" t="s">
        <v>943</v>
      </c>
      <c r="P244" s="2" t="s">
        <v>927</v>
      </c>
      <c r="Q244" s="2" t="s">
        <v>3785</v>
      </c>
      <c r="R244" s="2" t="s">
        <v>3785</v>
      </c>
      <c r="S244" s="2" t="s">
        <v>3785</v>
      </c>
      <c r="T244" s="2" t="s">
        <v>3785</v>
      </c>
      <c r="U244" s="2" t="s">
        <v>447</v>
      </c>
      <c r="V244" s="2" t="s">
        <v>3785</v>
      </c>
      <c r="W244" s="2" t="s">
        <v>3785</v>
      </c>
      <c r="X244" s="2" t="s">
        <v>3785</v>
      </c>
      <c r="Y244" s="2" t="s">
        <v>3785</v>
      </c>
      <c r="AA244" s="2" t="s">
        <v>3785</v>
      </c>
      <c r="AR244" s="2" t="s">
        <v>447</v>
      </c>
      <c r="AS244" s="2" t="s">
        <v>447</v>
      </c>
      <c r="AT244" s="2" t="s">
        <v>3785</v>
      </c>
      <c r="AU244" s="2" t="s">
        <v>3785</v>
      </c>
      <c r="AV244" s="2" t="s">
        <v>3785</v>
      </c>
      <c r="AW244" s="2" t="s">
        <v>3785</v>
      </c>
      <c r="AX244" s="2" t="s">
        <v>3785</v>
      </c>
      <c r="AY244" s="2" t="s">
        <v>3785</v>
      </c>
      <c r="AZ244" s="2" t="s">
        <v>3785</v>
      </c>
      <c r="BB244" s="2" t="s">
        <v>447</v>
      </c>
      <c r="BC244" s="2" t="s">
        <v>447</v>
      </c>
      <c r="BD244" s="2" t="s">
        <v>447</v>
      </c>
      <c r="BE244" s="2" t="s">
        <v>447</v>
      </c>
      <c r="BF244" s="2" t="s">
        <v>3785</v>
      </c>
      <c r="BI244" s="2" t="s">
        <v>3785</v>
      </c>
      <c r="BK244" s="287"/>
      <c r="BL244" s="56">
        <v>44734</v>
      </c>
      <c r="BM244" s="2" t="s">
        <v>447</v>
      </c>
      <c r="BN244" s="2" t="s">
        <v>8433</v>
      </c>
      <c r="BP244" s="2" t="s">
        <v>3785</v>
      </c>
      <c r="BR244" s="2" t="s">
        <v>3744</v>
      </c>
      <c r="BT244" s="56">
        <v>44769</v>
      </c>
      <c r="BU244" s="2">
        <v>2</v>
      </c>
      <c r="BV244" s="2">
        <v>1</v>
      </c>
      <c r="BW244" s="2" t="s">
        <v>3785</v>
      </c>
      <c r="BY244" s="2" t="s">
        <v>3785</v>
      </c>
      <c r="CA244" s="2" t="s">
        <v>487</v>
      </c>
      <c r="CC244" s="2" t="s">
        <v>7758</v>
      </c>
      <c r="CD244" s="2" t="s">
        <v>3754</v>
      </c>
      <c r="CF244" s="56">
        <v>44796</v>
      </c>
      <c r="CG244" s="2">
        <v>15000</v>
      </c>
      <c r="CR244" s="2" t="s">
        <v>8434</v>
      </c>
    </row>
    <row r="245" spans="1:96">
      <c r="A245" s="2">
        <v>234</v>
      </c>
      <c r="B245" s="2" t="s">
        <v>7043</v>
      </c>
      <c r="C245" s="60" t="s">
        <v>7044</v>
      </c>
      <c r="D245" s="60" t="s">
        <v>7325</v>
      </c>
      <c r="E245" s="56">
        <v>44734</v>
      </c>
      <c r="F245" s="2" t="s">
        <v>3715</v>
      </c>
      <c r="G245" s="2" t="s">
        <v>3763</v>
      </c>
      <c r="H245" s="2" t="s">
        <v>3785</v>
      </c>
      <c r="J245" s="2" t="s">
        <v>4020</v>
      </c>
      <c r="K245" s="2" t="s">
        <v>4020</v>
      </c>
      <c r="M245" s="2" t="s">
        <v>1193</v>
      </c>
      <c r="N245" s="2" t="s">
        <v>698</v>
      </c>
      <c r="O245" s="2" t="s">
        <v>943</v>
      </c>
      <c r="P245" s="2" t="s">
        <v>927</v>
      </c>
      <c r="Q245" s="2" t="s">
        <v>3785</v>
      </c>
      <c r="R245" s="2" t="s">
        <v>447</v>
      </c>
      <c r="S245" s="2" t="s">
        <v>447</v>
      </c>
      <c r="T245" s="2" t="s">
        <v>3785</v>
      </c>
      <c r="U245" s="2" t="s">
        <v>3785</v>
      </c>
      <c r="V245" s="2" t="s">
        <v>3785</v>
      </c>
      <c r="W245" s="2" t="s">
        <v>3785</v>
      </c>
      <c r="X245" s="2" t="s">
        <v>447</v>
      </c>
      <c r="Y245" s="2" t="s">
        <v>3785</v>
      </c>
      <c r="AA245" s="2" t="s">
        <v>3785</v>
      </c>
      <c r="AR245" s="2" t="s">
        <v>447</v>
      </c>
      <c r="AS245" s="2" t="s">
        <v>447</v>
      </c>
      <c r="AT245" s="2" t="s">
        <v>447</v>
      </c>
      <c r="AU245" s="2" t="s">
        <v>447</v>
      </c>
      <c r="AV245" s="2" t="s">
        <v>447</v>
      </c>
      <c r="AW245" s="2" t="s">
        <v>447</v>
      </c>
      <c r="AX245" s="2" t="s">
        <v>447</v>
      </c>
      <c r="AY245" s="2" t="s">
        <v>447</v>
      </c>
      <c r="AZ245" s="2" t="s">
        <v>3785</v>
      </c>
      <c r="BB245" s="2" t="s">
        <v>447</v>
      </c>
      <c r="BC245" s="2" t="s">
        <v>447</v>
      </c>
      <c r="BD245" s="2" t="s">
        <v>447</v>
      </c>
      <c r="BE245" s="2" t="s">
        <v>447</v>
      </c>
      <c r="BF245" s="2" t="s">
        <v>3785</v>
      </c>
      <c r="BI245" s="2" t="s">
        <v>3785</v>
      </c>
      <c r="BK245" s="287"/>
      <c r="BL245" s="56">
        <v>44734</v>
      </c>
      <c r="BM245" s="2" t="s">
        <v>447</v>
      </c>
      <c r="BN245" s="2" t="s">
        <v>8435</v>
      </c>
      <c r="BP245" s="2" t="s">
        <v>3785</v>
      </c>
      <c r="BR245" s="2" t="s">
        <v>3744</v>
      </c>
      <c r="BT245" s="56">
        <v>44769</v>
      </c>
      <c r="BU245" s="2">
        <v>1</v>
      </c>
      <c r="BV245" s="2">
        <v>3</v>
      </c>
      <c r="BW245" s="2" t="s">
        <v>3785</v>
      </c>
      <c r="BY245" s="2" t="s">
        <v>3785</v>
      </c>
      <c r="CA245" s="2" t="s">
        <v>3798</v>
      </c>
      <c r="CB245" s="56">
        <v>44831</v>
      </c>
      <c r="CR245" s="2" t="s">
        <v>8436</v>
      </c>
    </row>
    <row r="246" spans="1:96">
      <c r="A246" s="2">
        <v>235</v>
      </c>
      <c r="B246" s="2" t="s">
        <v>7043</v>
      </c>
      <c r="C246" s="60" t="s">
        <v>7044</v>
      </c>
      <c r="D246" s="60" t="s">
        <v>7482</v>
      </c>
      <c r="E246" s="56">
        <v>44736</v>
      </c>
      <c r="F246" s="2" t="s">
        <v>3715</v>
      </c>
      <c r="G246" s="2" t="s">
        <v>3763</v>
      </c>
      <c r="H246" s="2" t="s">
        <v>3785</v>
      </c>
      <c r="J246" s="2" t="s">
        <v>4020</v>
      </c>
      <c r="K246" s="2" t="s">
        <v>4020</v>
      </c>
      <c r="M246" s="2" t="s">
        <v>1193</v>
      </c>
      <c r="N246" s="2" t="s">
        <v>698</v>
      </c>
      <c r="O246" s="2" t="s">
        <v>943</v>
      </c>
      <c r="P246" s="2" t="s">
        <v>927</v>
      </c>
      <c r="Q246" s="2" t="s">
        <v>3785</v>
      </c>
      <c r="R246" s="2" t="s">
        <v>447</v>
      </c>
      <c r="S246" s="2" t="s">
        <v>3785</v>
      </c>
      <c r="T246" s="2" t="s">
        <v>3785</v>
      </c>
      <c r="U246" s="2" t="s">
        <v>3785</v>
      </c>
      <c r="V246" s="2" t="s">
        <v>3785</v>
      </c>
      <c r="W246" s="2" t="s">
        <v>3785</v>
      </c>
      <c r="X246" s="2" t="s">
        <v>3785</v>
      </c>
      <c r="Y246" s="2" t="s">
        <v>3785</v>
      </c>
      <c r="AA246" s="2" t="s">
        <v>3785</v>
      </c>
      <c r="AR246" s="2" t="s">
        <v>447</v>
      </c>
      <c r="AS246" s="2" t="s">
        <v>447</v>
      </c>
      <c r="AT246" s="2" t="s">
        <v>3785</v>
      </c>
      <c r="AU246" s="2" t="s">
        <v>3785</v>
      </c>
      <c r="AV246" s="2" t="s">
        <v>3785</v>
      </c>
      <c r="AW246" s="2" t="s">
        <v>3785</v>
      </c>
      <c r="AX246" s="2" t="s">
        <v>3785</v>
      </c>
      <c r="AY246" s="2" t="s">
        <v>3785</v>
      </c>
      <c r="AZ246" s="2" t="s">
        <v>3785</v>
      </c>
      <c r="BB246" s="2" t="s">
        <v>447</v>
      </c>
      <c r="BC246" s="2" t="s">
        <v>447</v>
      </c>
      <c r="BD246" s="2" t="s">
        <v>447</v>
      </c>
      <c r="BE246" s="2" t="s">
        <v>3785</v>
      </c>
      <c r="BF246" s="2" t="s">
        <v>3785</v>
      </c>
      <c r="BI246" s="2" t="s">
        <v>3785</v>
      </c>
      <c r="BK246" s="287"/>
      <c r="BL246" s="56">
        <v>44736</v>
      </c>
      <c r="BM246" s="2" t="s">
        <v>447</v>
      </c>
      <c r="BN246" s="2" t="s">
        <v>8437</v>
      </c>
      <c r="BP246" s="2" t="s">
        <v>3785</v>
      </c>
      <c r="BR246" s="2" t="s">
        <v>3744</v>
      </c>
      <c r="BT246" s="56">
        <v>44739</v>
      </c>
      <c r="BU246" s="2">
        <v>1</v>
      </c>
      <c r="BV246" s="2">
        <v>1</v>
      </c>
      <c r="BW246" s="2" t="s">
        <v>3785</v>
      </c>
      <c r="BY246" s="2" t="s">
        <v>3785</v>
      </c>
      <c r="CA246" s="2" t="s">
        <v>3798</v>
      </c>
      <c r="CB246" s="56">
        <v>44757</v>
      </c>
      <c r="CR246" s="2" t="s">
        <v>8438</v>
      </c>
    </row>
    <row r="247" spans="1:96">
      <c r="A247" s="2">
        <v>236</v>
      </c>
      <c r="B247" s="2" t="s">
        <v>7043</v>
      </c>
      <c r="C247" s="60" t="s">
        <v>7044</v>
      </c>
      <c r="D247" s="60" t="s">
        <v>8439</v>
      </c>
      <c r="E247" s="56">
        <v>44739</v>
      </c>
      <c r="F247" s="2" t="s">
        <v>3715</v>
      </c>
      <c r="G247" s="2" t="s">
        <v>3763</v>
      </c>
      <c r="H247" s="2" t="s">
        <v>3785</v>
      </c>
      <c r="J247" s="2" t="s">
        <v>4020</v>
      </c>
      <c r="K247" s="2" t="s">
        <v>4020</v>
      </c>
      <c r="M247" s="2" t="s">
        <v>1193</v>
      </c>
      <c r="N247" s="2" t="s">
        <v>698</v>
      </c>
      <c r="O247" s="2" t="s">
        <v>943</v>
      </c>
      <c r="P247" s="2" t="s">
        <v>927</v>
      </c>
      <c r="Q247" s="2" t="s">
        <v>3785</v>
      </c>
      <c r="R247" s="2" t="s">
        <v>447</v>
      </c>
      <c r="S247" s="2" t="s">
        <v>3785</v>
      </c>
      <c r="T247" s="2" t="s">
        <v>3785</v>
      </c>
      <c r="U247" s="2" t="s">
        <v>3785</v>
      </c>
      <c r="V247" s="2" t="s">
        <v>3785</v>
      </c>
      <c r="W247" s="2" t="s">
        <v>3785</v>
      </c>
      <c r="X247" s="2" t="s">
        <v>3785</v>
      </c>
      <c r="Y247" s="2" t="s">
        <v>3785</v>
      </c>
      <c r="AA247" s="2" t="s">
        <v>3785</v>
      </c>
      <c r="AR247" s="2" t="s">
        <v>447</v>
      </c>
      <c r="AS247" s="2" t="s">
        <v>447</v>
      </c>
      <c r="AT247" s="2" t="s">
        <v>3785</v>
      </c>
      <c r="AU247" s="2" t="s">
        <v>3785</v>
      </c>
      <c r="AV247" s="2" t="s">
        <v>3785</v>
      </c>
      <c r="AW247" s="2" t="s">
        <v>3785</v>
      </c>
      <c r="AX247" s="2" t="s">
        <v>3785</v>
      </c>
      <c r="AY247" s="2" t="s">
        <v>3785</v>
      </c>
      <c r="AZ247" s="2" t="s">
        <v>3785</v>
      </c>
      <c r="BB247" s="2" t="s">
        <v>447</v>
      </c>
      <c r="BC247" s="2" t="s">
        <v>447</v>
      </c>
      <c r="BD247" s="2" t="s">
        <v>447</v>
      </c>
      <c r="BE247" s="2" t="s">
        <v>447</v>
      </c>
      <c r="BF247" s="2" t="s">
        <v>3785</v>
      </c>
      <c r="BI247" s="2" t="s">
        <v>3785</v>
      </c>
      <c r="BK247" s="287"/>
      <c r="BL247" s="56">
        <v>44739</v>
      </c>
      <c r="BM247" s="2" t="s">
        <v>447</v>
      </c>
      <c r="BN247" s="2" t="s">
        <v>8440</v>
      </c>
      <c r="BP247" s="2" t="s">
        <v>3785</v>
      </c>
      <c r="BR247" s="2" t="s">
        <v>3744</v>
      </c>
      <c r="BT247" s="56">
        <v>44742</v>
      </c>
      <c r="BU247" s="2">
        <v>1</v>
      </c>
      <c r="BV247" s="2">
        <v>2</v>
      </c>
      <c r="BW247" s="2" t="s">
        <v>3785</v>
      </c>
      <c r="BY247" s="2" t="s">
        <v>3785</v>
      </c>
      <c r="CA247" s="2" t="s">
        <v>3798</v>
      </c>
      <c r="CB247" s="56">
        <v>44772</v>
      </c>
      <c r="CR247" s="2" t="s">
        <v>8441</v>
      </c>
    </row>
    <row r="248" spans="1:96">
      <c r="A248" s="2">
        <v>237</v>
      </c>
      <c r="B248" s="2" t="s">
        <v>7043</v>
      </c>
      <c r="C248" s="60" t="s">
        <v>7044</v>
      </c>
      <c r="D248" s="60" t="s">
        <v>8442</v>
      </c>
      <c r="E248" s="56">
        <v>44740</v>
      </c>
      <c r="F248" s="2" t="s">
        <v>3715</v>
      </c>
      <c r="G248" s="2" t="s">
        <v>3763</v>
      </c>
      <c r="H248" s="2" t="s">
        <v>3785</v>
      </c>
      <c r="J248" s="2" t="s">
        <v>3967</v>
      </c>
      <c r="K248" s="2" t="s">
        <v>3967</v>
      </c>
      <c r="L248" s="2" t="s">
        <v>3773</v>
      </c>
      <c r="M248" s="2" t="s">
        <v>1193</v>
      </c>
      <c r="N248" s="2" t="s">
        <v>698</v>
      </c>
      <c r="O248" s="2" t="s">
        <v>943</v>
      </c>
      <c r="P248" s="2" t="s">
        <v>927</v>
      </c>
      <c r="Q248" s="2" t="s">
        <v>3785</v>
      </c>
      <c r="R248" s="2" t="s">
        <v>447</v>
      </c>
      <c r="S248" s="2" t="s">
        <v>3785</v>
      </c>
      <c r="T248" s="2" t="s">
        <v>3785</v>
      </c>
      <c r="U248" s="2" t="s">
        <v>3785</v>
      </c>
      <c r="V248" s="2" t="s">
        <v>3785</v>
      </c>
      <c r="W248" s="2" t="s">
        <v>3785</v>
      </c>
      <c r="X248" s="2" t="s">
        <v>3785</v>
      </c>
      <c r="Y248" s="2" t="s">
        <v>3785</v>
      </c>
      <c r="AA248" s="2" t="s">
        <v>3785</v>
      </c>
      <c r="AR248" s="2" t="s">
        <v>447</v>
      </c>
      <c r="AS248" s="2" t="s">
        <v>447</v>
      </c>
      <c r="AT248" s="2" t="s">
        <v>3785</v>
      </c>
      <c r="AU248" s="2" t="s">
        <v>447</v>
      </c>
      <c r="AV248" s="2" t="s">
        <v>3785</v>
      </c>
      <c r="AW248" s="2" t="s">
        <v>3785</v>
      </c>
      <c r="AX248" s="2" t="s">
        <v>3785</v>
      </c>
      <c r="AY248" s="2" t="s">
        <v>3785</v>
      </c>
      <c r="AZ248" s="2" t="s">
        <v>3785</v>
      </c>
      <c r="BB248" s="2" t="s">
        <v>447</v>
      </c>
      <c r="BC248" s="2" t="s">
        <v>447</v>
      </c>
      <c r="BD248" s="2" t="s">
        <v>447</v>
      </c>
      <c r="BE248" s="2" t="s">
        <v>447</v>
      </c>
      <c r="BF248" s="2" t="s">
        <v>3785</v>
      </c>
      <c r="BI248" s="2" t="s">
        <v>3785</v>
      </c>
      <c r="BK248" s="287"/>
      <c r="BL248" s="56">
        <v>44740</v>
      </c>
      <c r="BM248" s="2" t="s">
        <v>3785</v>
      </c>
      <c r="BO248" s="2" t="s">
        <v>3785</v>
      </c>
      <c r="BP248" s="2" t="s">
        <v>447</v>
      </c>
      <c r="BR248" s="2" t="s">
        <v>3865</v>
      </c>
      <c r="BS248" s="2" t="s">
        <v>3745</v>
      </c>
      <c r="CQ248" s="2" t="s">
        <v>8443</v>
      </c>
      <c r="CR248" s="2" t="s">
        <v>8444</v>
      </c>
    </row>
    <row r="249" spans="1:96">
      <c r="A249" s="2">
        <v>238</v>
      </c>
      <c r="B249" s="2" t="s">
        <v>7043</v>
      </c>
      <c r="C249" s="60" t="s">
        <v>7044</v>
      </c>
      <c r="D249" s="60" t="s">
        <v>7558</v>
      </c>
      <c r="E249" s="56">
        <v>44740</v>
      </c>
      <c r="F249" s="2" t="s">
        <v>3715</v>
      </c>
      <c r="G249" s="2" t="s">
        <v>3763</v>
      </c>
      <c r="H249" s="2" t="s">
        <v>3785</v>
      </c>
      <c r="J249" s="2" t="s">
        <v>4020</v>
      </c>
      <c r="K249" s="2" t="s">
        <v>4020</v>
      </c>
      <c r="M249" s="2" t="s">
        <v>1193</v>
      </c>
      <c r="N249" s="2" t="s">
        <v>698</v>
      </c>
      <c r="O249" s="2" t="s">
        <v>943</v>
      </c>
      <c r="P249" s="2" t="s">
        <v>927</v>
      </c>
      <c r="Q249" s="2" t="s">
        <v>3785</v>
      </c>
      <c r="R249" s="2" t="s">
        <v>447</v>
      </c>
      <c r="S249" s="2" t="s">
        <v>447</v>
      </c>
      <c r="T249" s="2" t="s">
        <v>3785</v>
      </c>
      <c r="U249" s="2" t="s">
        <v>3785</v>
      </c>
      <c r="V249" s="2" t="s">
        <v>3785</v>
      </c>
      <c r="W249" s="2" t="s">
        <v>3785</v>
      </c>
      <c r="X249" s="2" t="s">
        <v>3785</v>
      </c>
      <c r="Y249" s="2" t="s">
        <v>3785</v>
      </c>
      <c r="AA249" s="2" t="s">
        <v>3785</v>
      </c>
      <c r="AR249" s="2" t="s">
        <v>447</v>
      </c>
      <c r="AS249" s="2" t="s">
        <v>447</v>
      </c>
      <c r="AT249" s="2" t="s">
        <v>447</v>
      </c>
      <c r="AU249" s="2" t="s">
        <v>447</v>
      </c>
      <c r="AV249" s="2" t="s">
        <v>447</v>
      </c>
      <c r="AW249" s="2" t="s">
        <v>447</v>
      </c>
      <c r="AX249" s="2" t="s">
        <v>447</v>
      </c>
      <c r="AY249" s="2" t="s">
        <v>447</v>
      </c>
      <c r="AZ249" s="2" t="s">
        <v>3785</v>
      </c>
      <c r="BB249" s="2" t="s">
        <v>447</v>
      </c>
      <c r="BC249" s="2" t="s">
        <v>447</v>
      </c>
      <c r="BD249" s="2" t="s">
        <v>447</v>
      </c>
      <c r="BE249" s="2" t="s">
        <v>447</v>
      </c>
      <c r="BF249" s="2" t="s">
        <v>3785</v>
      </c>
      <c r="BI249" s="2" t="s">
        <v>3785</v>
      </c>
      <c r="BK249" s="287"/>
      <c r="BL249" s="56">
        <v>44740</v>
      </c>
      <c r="BM249" s="2" t="s">
        <v>447</v>
      </c>
      <c r="BN249" s="2" t="s">
        <v>8445</v>
      </c>
      <c r="BP249" s="2" t="s">
        <v>3785</v>
      </c>
      <c r="BR249" s="2" t="s">
        <v>3744</v>
      </c>
      <c r="BT249" s="56">
        <v>44743</v>
      </c>
      <c r="BU249" s="2">
        <v>1</v>
      </c>
      <c r="BV249" s="2">
        <v>2</v>
      </c>
      <c r="BW249" s="2" t="s">
        <v>3785</v>
      </c>
      <c r="BY249" s="2" t="s">
        <v>3785</v>
      </c>
      <c r="CA249" s="2" t="s">
        <v>3798</v>
      </c>
      <c r="CB249" s="56">
        <v>44784</v>
      </c>
      <c r="CR249" s="2" t="s">
        <v>8446</v>
      </c>
    </row>
    <row r="250" spans="1:96">
      <c r="A250" s="2">
        <v>239</v>
      </c>
      <c r="B250" s="2" t="s">
        <v>7043</v>
      </c>
      <c r="C250" s="60" t="s">
        <v>7044</v>
      </c>
      <c r="D250" s="60" t="s">
        <v>8447</v>
      </c>
      <c r="E250" s="56">
        <v>44740</v>
      </c>
      <c r="F250" s="2" t="s">
        <v>3715</v>
      </c>
      <c r="G250" s="2" t="s">
        <v>3763</v>
      </c>
      <c r="H250" s="2" t="s">
        <v>3785</v>
      </c>
      <c r="J250" s="2" t="s">
        <v>4020</v>
      </c>
      <c r="K250" s="2" t="s">
        <v>4020</v>
      </c>
      <c r="M250" s="2" t="s">
        <v>1193</v>
      </c>
      <c r="N250" s="2" t="s">
        <v>698</v>
      </c>
      <c r="O250" s="2" t="s">
        <v>1975</v>
      </c>
      <c r="P250" s="2" t="s">
        <v>1273</v>
      </c>
      <c r="Q250" s="2" t="s">
        <v>447</v>
      </c>
      <c r="R250" s="2" t="s">
        <v>447</v>
      </c>
      <c r="S250" s="2" t="s">
        <v>447</v>
      </c>
      <c r="T250" s="2" t="s">
        <v>3785</v>
      </c>
      <c r="U250" s="2" t="s">
        <v>3785</v>
      </c>
      <c r="V250" s="2" t="s">
        <v>3785</v>
      </c>
      <c r="W250" s="2" t="s">
        <v>3785</v>
      </c>
      <c r="X250" s="2" t="s">
        <v>3785</v>
      </c>
      <c r="Y250" s="2" t="s">
        <v>3785</v>
      </c>
      <c r="AA250" s="2" t="s">
        <v>3785</v>
      </c>
      <c r="AR250" s="2" t="s">
        <v>447</v>
      </c>
      <c r="AS250" s="2" t="s">
        <v>447</v>
      </c>
      <c r="AT250" s="2" t="s">
        <v>447</v>
      </c>
      <c r="AU250" s="2" t="s">
        <v>447</v>
      </c>
      <c r="AV250" s="2" t="s">
        <v>447</v>
      </c>
      <c r="AW250" s="2" t="s">
        <v>3785</v>
      </c>
      <c r="AX250" s="2" t="s">
        <v>3785</v>
      </c>
      <c r="AY250" s="2" t="s">
        <v>447</v>
      </c>
      <c r="AZ250" s="2" t="s">
        <v>3785</v>
      </c>
      <c r="BB250" s="2" t="s">
        <v>447</v>
      </c>
      <c r="BC250" s="2" t="s">
        <v>447</v>
      </c>
      <c r="BD250" s="2" t="s">
        <v>447</v>
      </c>
      <c r="BE250" s="2" t="s">
        <v>447</v>
      </c>
      <c r="BF250" s="2" t="s">
        <v>3785</v>
      </c>
      <c r="BI250" s="2" t="s">
        <v>3785</v>
      </c>
      <c r="BK250" s="287"/>
      <c r="BL250" s="56">
        <v>44740</v>
      </c>
      <c r="BM250" s="2" t="s">
        <v>3785</v>
      </c>
      <c r="BO250" s="2" t="s">
        <v>3785</v>
      </c>
      <c r="BP250" s="2" t="s">
        <v>447</v>
      </c>
      <c r="BQ250" s="2" t="s">
        <v>3785</v>
      </c>
      <c r="BR250" s="2" t="s">
        <v>3865</v>
      </c>
      <c r="BS250" s="2" t="s">
        <v>3745</v>
      </c>
      <c r="CQ250" s="2" t="s">
        <v>8443</v>
      </c>
      <c r="CR250" s="2" t="s">
        <v>8448</v>
      </c>
    </row>
    <row r="251" spans="1:96">
      <c r="A251" s="2">
        <v>240</v>
      </c>
      <c r="B251" s="2" t="s">
        <v>7043</v>
      </c>
      <c r="C251" s="60" t="s">
        <v>7044</v>
      </c>
      <c r="D251" s="60" t="s">
        <v>8449</v>
      </c>
      <c r="E251" s="56">
        <v>44742</v>
      </c>
      <c r="F251" s="2" t="s">
        <v>3715</v>
      </c>
      <c r="G251" s="2" t="s">
        <v>3763</v>
      </c>
      <c r="H251" s="2" t="s">
        <v>447</v>
      </c>
      <c r="I251" s="2" t="s">
        <v>3715</v>
      </c>
      <c r="J251" s="2" t="s">
        <v>3926</v>
      </c>
      <c r="K251" s="2" t="s">
        <v>3926</v>
      </c>
      <c r="L251" s="2" t="s">
        <v>3883</v>
      </c>
      <c r="M251" s="2" t="s">
        <v>1193</v>
      </c>
      <c r="N251" s="2" t="s">
        <v>698</v>
      </c>
      <c r="O251" s="2" t="s">
        <v>943</v>
      </c>
      <c r="P251" s="2" t="s">
        <v>927</v>
      </c>
      <c r="Q251" s="2" t="s">
        <v>3785</v>
      </c>
      <c r="R251" s="2" t="s">
        <v>447</v>
      </c>
      <c r="S251" s="2" t="s">
        <v>3785</v>
      </c>
      <c r="T251" s="2" t="s">
        <v>3785</v>
      </c>
      <c r="U251" s="2" t="s">
        <v>3785</v>
      </c>
      <c r="V251" s="2" t="s">
        <v>3785</v>
      </c>
      <c r="W251" s="2" t="s">
        <v>3785</v>
      </c>
      <c r="X251" s="2" t="s">
        <v>3785</v>
      </c>
      <c r="Y251" s="2" t="s">
        <v>3785</v>
      </c>
      <c r="AA251" s="2" t="s">
        <v>3785</v>
      </c>
      <c r="AR251" s="2" t="s">
        <v>447</v>
      </c>
      <c r="AS251" s="2" t="s">
        <v>447</v>
      </c>
      <c r="AT251" s="2" t="s">
        <v>3785</v>
      </c>
      <c r="AU251" s="2" t="s">
        <v>3785</v>
      </c>
      <c r="AV251" s="2" t="s">
        <v>3785</v>
      </c>
      <c r="AW251" s="2" t="s">
        <v>3785</v>
      </c>
      <c r="AX251" s="2" t="s">
        <v>3785</v>
      </c>
      <c r="AY251" s="2" t="s">
        <v>3785</v>
      </c>
      <c r="AZ251" s="2" t="s">
        <v>3785</v>
      </c>
      <c r="BB251" s="2" t="s">
        <v>447</v>
      </c>
      <c r="BC251" s="2" t="s">
        <v>447</v>
      </c>
      <c r="BD251" s="2" t="s">
        <v>447</v>
      </c>
      <c r="BE251" s="2" t="s">
        <v>447</v>
      </c>
      <c r="BF251" s="2" t="s">
        <v>447</v>
      </c>
      <c r="BG251" s="2" t="s">
        <v>8074</v>
      </c>
      <c r="BI251" s="2" t="s">
        <v>3785</v>
      </c>
      <c r="BK251" s="287"/>
      <c r="BL251" s="56">
        <v>44742</v>
      </c>
      <c r="BM251" s="2" t="s">
        <v>447</v>
      </c>
      <c r="BN251" s="2" t="s">
        <v>8450</v>
      </c>
      <c r="BP251" s="2" t="s">
        <v>447</v>
      </c>
      <c r="BR251" s="2" t="s">
        <v>3744</v>
      </c>
      <c r="BT251" s="56">
        <v>44747</v>
      </c>
      <c r="BU251" s="2">
        <v>1</v>
      </c>
      <c r="BV251" s="2">
        <v>2</v>
      </c>
      <c r="BW251" s="2" t="s">
        <v>3785</v>
      </c>
      <c r="BY251" s="2" t="s">
        <v>3785</v>
      </c>
      <c r="CA251" s="2" t="s">
        <v>3798</v>
      </c>
      <c r="CB251" s="56">
        <v>44797</v>
      </c>
      <c r="CQ251" s="2" t="s">
        <v>8451</v>
      </c>
      <c r="CR251" s="2" t="s">
        <v>8452</v>
      </c>
    </row>
    <row r="252" spans="1:96">
      <c r="A252" s="2">
        <v>241</v>
      </c>
      <c r="B252" s="2" t="s">
        <v>7043</v>
      </c>
      <c r="C252" s="60" t="s">
        <v>7044</v>
      </c>
      <c r="D252" s="60" t="s">
        <v>8453</v>
      </c>
      <c r="E252" s="56">
        <v>44732</v>
      </c>
      <c r="F252" s="2" t="s">
        <v>3715</v>
      </c>
      <c r="G252" s="2" t="s">
        <v>3763</v>
      </c>
      <c r="H252" s="2" t="s">
        <v>3785</v>
      </c>
      <c r="J252" s="2" t="s">
        <v>4020</v>
      </c>
      <c r="K252" s="2" t="s">
        <v>4020</v>
      </c>
      <c r="M252" s="2" t="s">
        <v>1193</v>
      </c>
      <c r="N252" s="2" t="s">
        <v>698</v>
      </c>
      <c r="O252" s="2" t="s">
        <v>943</v>
      </c>
      <c r="P252" s="2" t="s">
        <v>927</v>
      </c>
      <c r="Q252" s="2" t="s">
        <v>3785</v>
      </c>
      <c r="R252" s="2" t="s">
        <v>447</v>
      </c>
      <c r="S252" s="2" t="s">
        <v>3785</v>
      </c>
      <c r="T252" s="2" t="s">
        <v>3785</v>
      </c>
      <c r="U252" s="2" t="s">
        <v>3785</v>
      </c>
      <c r="V252" s="2" t="s">
        <v>3785</v>
      </c>
      <c r="W252" s="2" t="s">
        <v>3785</v>
      </c>
      <c r="X252" s="2" t="s">
        <v>3785</v>
      </c>
      <c r="Y252" s="2" t="s">
        <v>3785</v>
      </c>
      <c r="AA252" s="2" t="s">
        <v>3785</v>
      </c>
      <c r="AR252" s="2" t="s">
        <v>447</v>
      </c>
      <c r="AS252" s="2" t="s">
        <v>447</v>
      </c>
      <c r="AT252" s="2" t="s">
        <v>3785</v>
      </c>
      <c r="AU252" s="2" t="s">
        <v>3785</v>
      </c>
      <c r="AV252" s="2" t="s">
        <v>3785</v>
      </c>
      <c r="AW252" s="2" t="s">
        <v>3785</v>
      </c>
      <c r="AX252" s="2" t="s">
        <v>3785</v>
      </c>
      <c r="AY252" s="2" t="s">
        <v>3785</v>
      </c>
      <c r="AZ252" s="2" t="s">
        <v>3785</v>
      </c>
      <c r="BB252" s="2" t="s">
        <v>447</v>
      </c>
      <c r="BC252" s="2" t="s">
        <v>447</v>
      </c>
      <c r="BD252" s="2" t="s">
        <v>447</v>
      </c>
      <c r="BE252" s="2" t="s">
        <v>447</v>
      </c>
      <c r="BF252" s="2" t="s">
        <v>3785</v>
      </c>
      <c r="BI252" s="2" t="s">
        <v>3785</v>
      </c>
      <c r="BK252" s="287"/>
      <c r="BL252" s="56">
        <v>44732</v>
      </c>
      <c r="BM252" s="2" t="s">
        <v>447</v>
      </c>
      <c r="BN252" s="2" t="s">
        <v>8402</v>
      </c>
      <c r="BP252" s="2" t="s">
        <v>3785</v>
      </c>
      <c r="BR252" s="2" t="s">
        <v>3744</v>
      </c>
      <c r="BT252" s="56">
        <v>44734</v>
      </c>
      <c r="BU252" s="2">
        <v>1</v>
      </c>
      <c r="BV252" s="2">
        <v>1</v>
      </c>
      <c r="BW252" s="2" t="s">
        <v>3785</v>
      </c>
      <c r="BY252" s="2" t="s">
        <v>3785</v>
      </c>
      <c r="CA252" s="2" t="s">
        <v>3798</v>
      </c>
      <c r="CB252" s="56">
        <v>44803</v>
      </c>
      <c r="CR252" s="2" t="s">
        <v>8454</v>
      </c>
    </row>
    <row r="253" spans="1:96">
      <c r="A253" s="2">
        <v>242</v>
      </c>
      <c r="B253" s="2" t="s">
        <v>7043</v>
      </c>
      <c r="C253" s="60" t="s">
        <v>7044</v>
      </c>
      <c r="D253" s="60" t="s">
        <v>8455</v>
      </c>
      <c r="E253" s="56">
        <v>44742</v>
      </c>
      <c r="F253" s="2" t="s">
        <v>3715</v>
      </c>
      <c r="G253" s="2" t="s">
        <v>3763</v>
      </c>
      <c r="H253" s="2" t="s">
        <v>3785</v>
      </c>
      <c r="J253" s="2" t="s">
        <v>4020</v>
      </c>
      <c r="K253" s="2" t="s">
        <v>4020</v>
      </c>
      <c r="M253" s="2" t="s">
        <v>1193</v>
      </c>
      <c r="N253" s="2" t="s">
        <v>698</v>
      </c>
      <c r="O253" s="2" t="s">
        <v>943</v>
      </c>
      <c r="P253" s="2" t="s">
        <v>927</v>
      </c>
      <c r="Q253" s="2" t="s">
        <v>3785</v>
      </c>
      <c r="R253" s="2" t="s">
        <v>447</v>
      </c>
      <c r="S253" s="2" t="s">
        <v>3785</v>
      </c>
      <c r="T253" s="2" t="s">
        <v>3785</v>
      </c>
      <c r="U253" s="2" t="s">
        <v>3785</v>
      </c>
      <c r="V253" s="2" t="s">
        <v>3785</v>
      </c>
      <c r="W253" s="2" t="s">
        <v>3785</v>
      </c>
      <c r="X253" s="2" t="s">
        <v>3785</v>
      </c>
      <c r="Y253" s="2" t="s">
        <v>3785</v>
      </c>
      <c r="AA253" s="2" t="s">
        <v>3785</v>
      </c>
      <c r="AR253" s="2" t="s">
        <v>447</v>
      </c>
      <c r="AS253" s="2" t="s">
        <v>447</v>
      </c>
      <c r="AT253" s="2" t="s">
        <v>3785</v>
      </c>
      <c r="AU253" s="2" t="s">
        <v>3785</v>
      </c>
      <c r="AV253" s="2" t="s">
        <v>3785</v>
      </c>
      <c r="AW253" s="2" t="s">
        <v>3785</v>
      </c>
      <c r="AX253" s="2" t="s">
        <v>3785</v>
      </c>
      <c r="AY253" s="2" t="s">
        <v>3785</v>
      </c>
      <c r="AZ253" s="2" t="s">
        <v>3785</v>
      </c>
      <c r="BB253" s="2" t="s">
        <v>447</v>
      </c>
      <c r="BC253" s="2" t="s">
        <v>447</v>
      </c>
      <c r="BD253" s="2" t="s">
        <v>447</v>
      </c>
      <c r="BE253" s="2" t="s">
        <v>447</v>
      </c>
      <c r="BF253" s="2" t="s">
        <v>3785</v>
      </c>
      <c r="BI253" s="2" t="s">
        <v>3785</v>
      </c>
      <c r="BK253" s="287"/>
      <c r="BL253" s="56">
        <v>44742</v>
      </c>
      <c r="BM253" s="2" t="s">
        <v>3785</v>
      </c>
      <c r="BO253" s="2" t="s">
        <v>3785</v>
      </c>
      <c r="BP253" s="2" t="s">
        <v>447</v>
      </c>
      <c r="BR253" s="2" t="s">
        <v>3865</v>
      </c>
      <c r="BS253" s="2" t="s">
        <v>3745</v>
      </c>
      <c r="CQ253" s="2" t="s">
        <v>8443</v>
      </c>
      <c r="CR253" s="2" t="s">
        <v>8456</v>
      </c>
    </row>
    <row r="254" spans="1:96">
      <c r="A254" s="2">
        <v>243</v>
      </c>
      <c r="B254" s="2" t="s">
        <v>7043</v>
      </c>
      <c r="C254" s="60" t="s">
        <v>7044</v>
      </c>
      <c r="D254" s="60" t="s">
        <v>8457</v>
      </c>
      <c r="E254" s="56">
        <v>44743</v>
      </c>
      <c r="F254" s="2" t="s">
        <v>3715</v>
      </c>
      <c r="G254" s="2" t="s">
        <v>3763</v>
      </c>
      <c r="H254" s="2" t="s">
        <v>3785</v>
      </c>
      <c r="J254" s="2" t="s">
        <v>4020</v>
      </c>
      <c r="K254" s="2" t="s">
        <v>4020</v>
      </c>
      <c r="M254" s="2" t="s">
        <v>1193</v>
      </c>
      <c r="N254" s="2" t="s">
        <v>698</v>
      </c>
      <c r="O254" s="2" t="s">
        <v>943</v>
      </c>
      <c r="P254" s="2" t="s">
        <v>927</v>
      </c>
      <c r="Q254" s="2" t="s">
        <v>3785</v>
      </c>
      <c r="R254" s="2" t="s">
        <v>447</v>
      </c>
      <c r="S254" s="2" t="s">
        <v>3785</v>
      </c>
      <c r="T254" s="2" t="s">
        <v>3785</v>
      </c>
      <c r="U254" s="2" t="s">
        <v>3785</v>
      </c>
      <c r="V254" s="2" t="s">
        <v>3785</v>
      </c>
      <c r="W254" s="2" t="s">
        <v>3785</v>
      </c>
      <c r="X254" s="2" t="s">
        <v>3785</v>
      </c>
      <c r="Y254" s="2" t="s">
        <v>3785</v>
      </c>
      <c r="AA254" s="2" t="s">
        <v>3785</v>
      </c>
      <c r="AR254" s="2" t="s">
        <v>447</v>
      </c>
      <c r="AS254" s="2" t="s">
        <v>447</v>
      </c>
      <c r="AT254" s="2" t="s">
        <v>447</v>
      </c>
      <c r="AU254" s="2" t="s">
        <v>3785</v>
      </c>
      <c r="AV254" s="2" t="s">
        <v>3785</v>
      </c>
      <c r="AW254" s="2" t="s">
        <v>3785</v>
      </c>
      <c r="AX254" s="2" t="s">
        <v>3785</v>
      </c>
      <c r="AY254" s="2" t="s">
        <v>3785</v>
      </c>
      <c r="AZ254" s="2" t="s">
        <v>3785</v>
      </c>
      <c r="BB254" s="2" t="s">
        <v>447</v>
      </c>
      <c r="BC254" s="2" t="s">
        <v>447</v>
      </c>
      <c r="BD254" s="2" t="s">
        <v>447</v>
      </c>
      <c r="BE254" s="2" t="s">
        <v>447</v>
      </c>
      <c r="BF254" s="2" t="s">
        <v>3785</v>
      </c>
      <c r="BI254" s="2" t="s">
        <v>3785</v>
      </c>
      <c r="BK254" s="287"/>
      <c r="BL254" s="56">
        <v>44743</v>
      </c>
      <c r="BM254" s="2" t="s">
        <v>447</v>
      </c>
      <c r="BN254" s="2" t="s">
        <v>8458</v>
      </c>
      <c r="BP254" s="2" t="s">
        <v>3785</v>
      </c>
      <c r="BR254" s="2" t="s">
        <v>3744</v>
      </c>
      <c r="BT254" s="56">
        <v>44748</v>
      </c>
      <c r="BU254" s="2">
        <v>1</v>
      </c>
      <c r="BV254" s="2">
        <v>3</v>
      </c>
      <c r="BW254" s="2" t="s">
        <v>3785</v>
      </c>
      <c r="BY254" s="2" t="s">
        <v>3785</v>
      </c>
      <c r="CA254" s="2" t="s">
        <v>3798</v>
      </c>
      <c r="CB254" s="56">
        <v>44831</v>
      </c>
      <c r="CR254" s="2" t="s">
        <v>8459</v>
      </c>
    </row>
    <row r="255" spans="1:96">
      <c r="A255" s="2">
        <v>244</v>
      </c>
      <c r="B255" s="2" t="s">
        <v>7043</v>
      </c>
      <c r="C255" s="60" t="s">
        <v>7044</v>
      </c>
      <c r="D255" s="60" t="s">
        <v>8460</v>
      </c>
      <c r="E255" s="56">
        <v>44743</v>
      </c>
      <c r="F255" s="2" t="s">
        <v>3715</v>
      </c>
      <c r="G255" s="2" t="s">
        <v>3763</v>
      </c>
      <c r="H255" s="2" t="s">
        <v>3785</v>
      </c>
      <c r="J255" s="2" t="s">
        <v>4020</v>
      </c>
      <c r="K255" s="2" t="s">
        <v>4020</v>
      </c>
      <c r="M255" s="2" t="s">
        <v>1193</v>
      </c>
      <c r="N255" s="2" t="s">
        <v>698</v>
      </c>
      <c r="O255" s="2" t="s">
        <v>1949</v>
      </c>
      <c r="P255" s="2" t="s">
        <v>1228</v>
      </c>
      <c r="Q255" s="2" t="s">
        <v>3785</v>
      </c>
      <c r="R255" s="2" t="s">
        <v>447</v>
      </c>
      <c r="S255" s="2" t="s">
        <v>447</v>
      </c>
      <c r="T255" s="2" t="s">
        <v>3785</v>
      </c>
      <c r="U255" s="2" t="s">
        <v>3785</v>
      </c>
      <c r="V255" s="2" t="s">
        <v>3785</v>
      </c>
      <c r="W255" s="2" t="s">
        <v>3785</v>
      </c>
      <c r="X255" s="2" t="s">
        <v>3785</v>
      </c>
      <c r="Y255" s="2" t="s">
        <v>3785</v>
      </c>
      <c r="AA255" s="2" t="s">
        <v>3785</v>
      </c>
      <c r="AR255" s="2" t="s">
        <v>447</v>
      </c>
      <c r="AS255" s="2" t="s">
        <v>447</v>
      </c>
      <c r="AT255" s="2" t="s">
        <v>447</v>
      </c>
      <c r="AU255" s="2" t="s">
        <v>447</v>
      </c>
      <c r="AV255" s="2" t="s">
        <v>3785</v>
      </c>
      <c r="AW255" s="2" t="s">
        <v>3785</v>
      </c>
      <c r="AX255" s="2" t="s">
        <v>3785</v>
      </c>
      <c r="AY255" s="2" t="s">
        <v>447</v>
      </c>
      <c r="AZ255" s="2" t="s">
        <v>3785</v>
      </c>
      <c r="BB255" s="2" t="s">
        <v>447</v>
      </c>
      <c r="BC255" s="2" t="s">
        <v>447</v>
      </c>
      <c r="BD255" s="2" t="s">
        <v>447</v>
      </c>
      <c r="BE255" s="2" t="s">
        <v>447</v>
      </c>
      <c r="BF255" s="2" t="s">
        <v>3785</v>
      </c>
      <c r="BI255" s="2" t="s">
        <v>3785</v>
      </c>
      <c r="BK255" s="287"/>
      <c r="BL255" s="56">
        <v>44743</v>
      </c>
      <c r="BM255" s="2" t="s">
        <v>447</v>
      </c>
      <c r="BN255" s="2" t="s">
        <v>8461</v>
      </c>
      <c r="BP255" s="2" t="s">
        <v>3785</v>
      </c>
      <c r="BR255" s="2" t="s">
        <v>3744</v>
      </c>
      <c r="BT255" s="56">
        <v>44749</v>
      </c>
      <c r="BU255" s="2">
        <v>1</v>
      </c>
      <c r="BV255" s="2">
        <v>3</v>
      </c>
      <c r="BW255" s="2" t="s">
        <v>3785</v>
      </c>
      <c r="BY255" s="2" t="s">
        <v>3785</v>
      </c>
      <c r="CA255" s="2" t="s">
        <v>3798</v>
      </c>
      <c r="CB255" s="56">
        <v>44816</v>
      </c>
      <c r="CR255" s="2" t="s">
        <v>8462</v>
      </c>
    </row>
    <row r="256" spans="1:96">
      <c r="A256" s="2">
        <v>245</v>
      </c>
      <c r="B256" s="2" t="s">
        <v>7043</v>
      </c>
      <c r="C256" s="60" t="s">
        <v>7044</v>
      </c>
      <c r="D256" s="60" t="s">
        <v>8463</v>
      </c>
      <c r="E256" s="56">
        <v>44743</v>
      </c>
      <c r="F256" s="2" t="s">
        <v>3715</v>
      </c>
      <c r="G256" s="2" t="s">
        <v>3763</v>
      </c>
      <c r="H256" s="2" t="s">
        <v>3785</v>
      </c>
      <c r="J256" s="2" t="s">
        <v>4020</v>
      </c>
      <c r="K256" s="2" t="s">
        <v>4020</v>
      </c>
      <c r="M256" s="2" t="s">
        <v>1193</v>
      </c>
      <c r="N256" s="2" t="s">
        <v>698</v>
      </c>
      <c r="O256" s="2" t="s">
        <v>1949</v>
      </c>
      <c r="P256" s="2" t="s">
        <v>1228</v>
      </c>
      <c r="Q256" s="2" t="s">
        <v>3785</v>
      </c>
      <c r="R256" s="2" t="s">
        <v>447</v>
      </c>
      <c r="S256" s="2" t="s">
        <v>3785</v>
      </c>
      <c r="T256" s="2" t="s">
        <v>3785</v>
      </c>
      <c r="U256" s="2" t="s">
        <v>3785</v>
      </c>
      <c r="V256" s="2" t="s">
        <v>3785</v>
      </c>
      <c r="W256" s="2" t="s">
        <v>3785</v>
      </c>
      <c r="X256" s="2" t="s">
        <v>3785</v>
      </c>
      <c r="Y256" s="2" t="s">
        <v>3785</v>
      </c>
      <c r="AA256" s="2" t="s">
        <v>3785</v>
      </c>
      <c r="AR256" s="2" t="s">
        <v>447</v>
      </c>
      <c r="AS256" s="2" t="s">
        <v>3785</v>
      </c>
      <c r="AT256" s="2" t="s">
        <v>447</v>
      </c>
      <c r="AU256" s="2" t="s">
        <v>447</v>
      </c>
      <c r="AV256" s="2" t="s">
        <v>3785</v>
      </c>
      <c r="AW256" s="2" t="s">
        <v>3785</v>
      </c>
      <c r="AX256" s="2" t="s">
        <v>447</v>
      </c>
      <c r="AY256" s="2" t="s">
        <v>447</v>
      </c>
      <c r="AZ256" s="2" t="s">
        <v>3785</v>
      </c>
      <c r="BB256" s="2" t="s">
        <v>447</v>
      </c>
      <c r="BC256" s="2" t="s">
        <v>447</v>
      </c>
      <c r="BD256" s="2" t="s">
        <v>447</v>
      </c>
      <c r="BE256" s="2" t="s">
        <v>447</v>
      </c>
      <c r="BF256" s="2" t="s">
        <v>3785</v>
      </c>
      <c r="BI256" s="2" t="s">
        <v>3785</v>
      </c>
      <c r="BK256" s="287"/>
      <c r="BL256" s="56">
        <v>44743</v>
      </c>
      <c r="BM256" s="2" t="s">
        <v>3785</v>
      </c>
      <c r="BO256" s="2" t="s">
        <v>3785</v>
      </c>
      <c r="BP256" s="2" t="s">
        <v>447</v>
      </c>
      <c r="BQ256" s="2" t="s">
        <v>447</v>
      </c>
      <c r="BR256" s="2" t="s">
        <v>3744</v>
      </c>
      <c r="BT256" s="56">
        <v>44788</v>
      </c>
      <c r="BU256" s="2">
        <v>1</v>
      </c>
      <c r="BV256" s="2">
        <v>6</v>
      </c>
      <c r="BW256" s="2" t="s">
        <v>3785</v>
      </c>
      <c r="BY256" s="2" t="s">
        <v>3785</v>
      </c>
      <c r="CA256" s="2" t="s">
        <v>3798</v>
      </c>
      <c r="CB256" s="56">
        <v>44826</v>
      </c>
      <c r="CR256" s="2" t="s">
        <v>8464</v>
      </c>
    </row>
    <row r="257" spans="1:96">
      <c r="A257" s="2">
        <v>246</v>
      </c>
      <c r="B257" s="2" t="s">
        <v>7043</v>
      </c>
      <c r="C257" s="60" t="s">
        <v>7044</v>
      </c>
      <c r="D257" s="60" t="s">
        <v>8465</v>
      </c>
      <c r="E257" s="56">
        <v>44743</v>
      </c>
      <c r="F257" s="2" t="s">
        <v>3715</v>
      </c>
      <c r="G257" s="2" t="s">
        <v>3763</v>
      </c>
      <c r="H257" s="2" t="s">
        <v>3785</v>
      </c>
      <c r="J257" s="2" t="s">
        <v>3975</v>
      </c>
      <c r="K257" s="2" t="s">
        <v>3975</v>
      </c>
      <c r="L257" s="2" t="s">
        <v>3728</v>
      </c>
      <c r="M257" s="2" t="s">
        <v>1193</v>
      </c>
      <c r="N257" s="2" t="s">
        <v>698</v>
      </c>
      <c r="O257" s="2" t="s">
        <v>943</v>
      </c>
      <c r="P257" s="2" t="s">
        <v>927</v>
      </c>
      <c r="Q257" s="2" t="s">
        <v>3785</v>
      </c>
      <c r="R257" s="2" t="s">
        <v>447</v>
      </c>
      <c r="S257" s="2" t="s">
        <v>3785</v>
      </c>
      <c r="T257" s="2" t="s">
        <v>3785</v>
      </c>
      <c r="U257" s="2" t="s">
        <v>3785</v>
      </c>
      <c r="V257" s="2" t="s">
        <v>3785</v>
      </c>
      <c r="W257" s="2" t="s">
        <v>3785</v>
      </c>
      <c r="X257" s="2" t="s">
        <v>3785</v>
      </c>
      <c r="Y257" s="2" t="s">
        <v>3785</v>
      </c>
      <c r="AA257" s="2" t="s">
        <v>3785</v>
      </c>
      <c r="AR257" s="2" t="s">
        <v>447</v>
      </c>
      <c r="AS257" s="2" t="s">
        <v>447</v>
      </c>
      <c r="AT257" s="2" t="s">
        <v>3785</v>
      </c>
      <c r="AU257" s="2" t="s">
        <v>3785</v>
      </c>
      <c r="AV257" s="2" t="s">
        <v>3785</v>
      </c>
      <c r="AW257" s="2" t="s">
        <v>3785</v>
      </c>
      <c r="AX257" s="2" t="s">
        <v>3785</v>
      </c>
      <c r="AY257" s="2" t="s">
        <v>3785</v>
      </c>
      <c r="AZ257" s="2" t="s">
        <v>3785</v>
      </c>
      <c r="BB257" s="2" t="s">
        <v>447</v>
      </c>
      <c r="BC257" s="2" t="s">
        <v>447</v>
      </c>
      <c r="BD257" s="2" t="s">
        <v>447</v>
      </c>
      <c r="BE257" s="2" t="s">
        <v>447</v>
      </c>
      <c r="BF257" s="2" t="s">
        <v>3785</v>
      </c>
      <c r="BI257" s="2" t="s">
        <v>3785</v>
      </c>
      <c r="BK257" s="287"/>
      <c r="BL257" s="56">
        <v>44743</v>
      </c>
      <c r="BM257" s="2" t="s">
        <v>447</v>
      </c>
      <c r="BN257" s="2" t="s">
        <v>8466</v>
      </c>
      <c r="BP257" s="2" t="s">
        <v>3785</v>
      </c>
      <c r="BR257" s="2" t="s">
        <v>3744</v>
      </c>
      <c r="BT257" s="56">
        <v>44753</v>
      </c>
      <c r="BU257" s="2">
        <v>1</v>
      </c>
      <c r="BV257" s="2">
        <v>2</v>
      </c>
      <c r="BW257" s="2" t="s">
        <v>3785</v>
      </c>
      <c r="BY257" s="2" t="s">
        <v>3785</v>
      </c>
      <c r="CA257" s="2" t="s">
        <v>3798</v>
      </c>
      <c r="CB257" s="56">
        <v>44755</v>
      </c>
      <c r="CR257" s="2" t="s">
        <v>8467</v>
      </c>
    </row>
    <row r="258" spans="1:96">
      <c r="A258" s="2">
        <v>247</v>
      </c>
      <c r="B258" s="2" t="s">
        <v>7043</v>
      </c>
      <c r="C258" s="60" t="s">
        <v>7044</v>
      </c>
      <c r="D258" s="60" t="s">
        <v>8468</v>
      </c>
      <c r="E258" s="56">
        <v>44722</v>
      </c>
      <c r="F258" s="2" t="s">
        <v>3715</v>
      </c>
      <c r="G258" s="2" t="s">
        <v>3763</v>
      </c>
      <c r="H258" s="2" t="s">
        <v>3785</v>
      </c>
      <c r="J258" s="2" t="s">
        <v>4020</v>
      </c>
      <c r="K258" s="2" t="s">
        <v>4020</v>
      </c>
      <c r="M258" s="2" t="s">
        <v>1193</v>
      </c>
      <c r="N258" s="2" t="s">
        <v>698</v>
      </c>
      <c r="O258" s="2" t="s">
        <v>813</v>
      </c>
      <c r="P258" s="2" t="s">
        <v>798</v>
      </c>
      <c r="Q258" s="2" t="s">
        <v>3785</v>
      </c>
      <c r="R258" s="2" t="s">
        <v>447</v>
      </c>
      <c r="S258" s="2" t="s">
        <v>3785</v>
      </c>
      <c r="T258" s="2" t="s">
        <v>3785</v>
      </c>
      <c r="U258" s="2" t="s">
        <v>3785</v>
      </c>
      <c r="V258" s="2" t="s">
        <v>3785</v>
      </c>
      <c r="W258" s="2" t="s">
        <v>3785</v>
      </c>
      <c r="X258" s="2" t="s">
        <v>3785</v>
      </c>
      <c r="Y258" s="2" t="s">
        <v>3785</v>
      </c>
      <c r="AA258" s="2" t="s">
        <v>3785</v>
      </c>
      <c r="AR258" s="2" t="s">
        <v>447</v>
      </c>
      <c r="AS258" s="2" t="s">
        <v>447</v>
      </c>
      <c r="AT258" s="2" t="s">
        <v>3785</v>
      </c>
      <c r="AU258" s="2" t="s">
        <v>3785</v>
      </c>
      <c r="AV258" s="2" t="s">
        <v>3785</v>
      </c>
      <c r="AW258" s="2" t="s">
        <v>3785</v>
      </c>
      <c r="AX258" s="2" t="s">
        <v>3785</v>
      </c>
      <c r="AY258" s="2" t="s">
        <v>3785</v>
      </c>
      <c r="AZ258" s="2" t="s">
        <v>3785</v>
      </c>
      <c r="BB258" s="2" t="s">
        <v>447</v>
      </c>
      <c r="BC258" s="2" t="s">
        <v>447</v>
      </c>
      <c r="BD258" s="2" t="s">
        <v>447</v>
      </c>
      <c r="BE258" s="2" t="s">
        <v>447</v>
      </c>
      <c r="BF258" s="2" t="s">
        <v>3785</v>
      </c>
      <c r="BI258" s="2" t="s">
        <v>447</v>
      </c>
      <c r="BJ258" s="2" t="s">
        <v>3828</v>
      </c>
      <c r="BK258" s="287"/>
      <c r="CR258" s="2" t="s">
        <v>8469</v>
      </c>
    </row>
    <row r="259" spans="1:96">
      <c r="A259" s="2">
        <v>248</v>
      </c>
      <c r="B259" s="2" t="s">
        <v>7043</v>
      </c>
      <c r="C259" s="60" t="s">
        <v>7044</v>
      </c>
      <c r="D259" s="60" t="s">
        <v>7445</v>
      </c>
      <c r="E259" s="56">
        <v>44746</v>
      </c>
      <c r="F259" s="2" t="s">
        <v>3715</v>
      </c>
      <c r="G259" s="2" t="s">
        <v>3763</v>
      </c>
      <c r="H259" s="2" t="s">
        <v>3785</v>
      </c>
      <c r="J259" s="2" t="s">
        <v>4020</v>
      </c>
      <c r="K259" s="2" t="s">
        <v>4020</v>
      </c>
      <c r="M259" s="2" t="s">
        <v>1193</v>
      </c>
      <c r="N259" s="2" t="s">
        <v>698</v>
      </c>
      <c r="O259" s="2" t="s">
        <v>943</v>
      </c>
      <c r="P259" s="2" t="s">
        <v>927</v>
      </c>
      <c r="Q259" s="2" t="s">
        <v>3785</v>
      </c>
      <c r="R259" s="2" t="s">
        <v>447</v>
      </c>
      <c r="S259" s="2" t="s">
        <v>3785</v>
      </c>
      <c r="T259" s="2" t="s">
        <v>3785</v>
      </c>
      <c r="U259" s="2" t="s">
        <v>3785</v>
      </c>
      <c r="V259" s="2" t="s">
        <v>3785</v>
      </c>
      <c r="W259" s="2" t="s">
        <v>3785</v>
      </c>
      <c r="X259" s="2" t="s">
        <v>3785</v>
      </c>
      <c r="Y259" s="2" t="s">
        <v>3785</v>
      </c>
      <c r="AA259" s="2" t="s">
        <v>3785</v>
      </c>
      <c r="AR259" s="2" t="s">
        <v>447</v>
      </c>
      <c r="AS259" s="2" t="s">
        <v>447</v>
      </c>
      <c r="AT259" s="2" t="s">
        <v>3785</v>
      </c>
      <c r="AU259" s="2" t="s">
        <v>3785</v>
      </c>
      <c r="AV259" s="2" t="s">
        <v>3785</v>
      </c>
      <c r="AW259" s="2" t="s">
        <v>3785</v>
      </c>
      <c r="AX259" s="2" t="s">
        <v>3785</v>
      </c>
      <c r="AY259" s="2" t="s">
        <v>3785</v>
      </c>
      <c r="AZ259" s="2" t="s">
        <v>3785</v>
      </c>
      <c r="BB259" s="2" t="s">
        <v>447</v>
      </c>
      <c r="BC259" s="2" t="s">
        <v>447</v>
      </c>
      <c r="BD259" s="2" t="s">
        <v>447</v>
      </c>
      <c r="BE259" s="2" t="s">
        <v>3785</v>
      </c>
      <c r="BF259" s="2" t="s">
        <v>3785</v>
      </c>
      <c r="BI259" s="2" t="s">
        <v>3785</v>
      </c>
      <c r="BK259" s="287"/>
      <c r="BL259" s="56">
        <v>44746</v>
      </c>
      <c r="BM259" s="2" t="s">
        <v>447</v>
      </c>
      <c r="BN259" s="2" t="s">
        <v>8470</v>
      </c>
      <c r="BP259" s="2" t="s">
        <v>3785</v>
      </c>
      <c r="BR259" s="2" t="s">
        <v>3744</v>
      </c>
      <c r="BT259" s="56">
        <v>44753</v>
      </c>
      <c r="BU259" s="2">
        <v>1</v>
      </c>
      <c r="BV259" s="2">
        <v>1</v>
      </c>
      <c r="BW259" s="2" t="s">
        <v>3785</v>
      </c>
      <c r="BY259" s="2" t="s">
        <v>3785</v>
      </c>
      <c r="CA259" s="2" t="s">
        <v>3798</v>
      </c>
      <c r="CB259" s="56">
        <v>44826</v>
      </c>
      <c r="CR259" s="2" t="s">
        <v>8471</v>
      </c>
    </row>
    <row r="260" spans="1:96">
      <c r="A260" s="2">
        <v>249</v>
      </c>
      <c r="B260" s="2" t="s">
        <v>7043</v>
      </c>
      <c r="C260" s="60" t="s">
        <v>7044</v>
      </c>
      <c r="D260" s="60" t="s">
        <v>7296</v>
      </c>
      <c r="E260" s="56">
        <v>44748</v>
      </c>
      <c r="F260" s="2" t="s">
        <v>3715</v>
      </c>
      <c r="G260" s="2" t="s">
        <v>3763</v>
      </c>
      <c r="H260" s="2" t="s">
        <v>3785</v>
      </c>
      <c r="J260" s="2" t="s">
        <v>4020</v>
      </c>
      <c r="K260" s="2" t="s">
        <v>4020</v>
      </c>
      <c r="M260" s="2" t="s">
        <v>1193</v>
      </c>
      <c r="N260" s="2" t="s">
        <v>698</v>
      </c>
      <c r="O260" s="2" t="s">
        <v>943</v>
      </c>
      <c r="P260" s="2" t="s">
        <v>927</v>
      </c>
      <c r="Q260" s="2" t="s">
        <v>3785</v>
      </c>
      <c r="R260" s="2" t="s">
        <v>447</v>
      </c>
      <c r="S260" s="2" t="s">
        <v>3785</v>
      </c>
      <c r="T260" s="2" t="s">
        <v>3785</v>
      </c>
      <c r="U260" s="2" t="s">
        <v>3785</v>
      </c>
      <c r="V260" s="2" t="s">
        <v>3785</v>
      </c>
      <c r="W260" s="2" t="s">
        <v>3785</v>
      </c>
      <c r="X260" s="2" t="s">
        <v>3785</v>
      </c>
      <c r="Y260" s="2" t="s">
        <v>3785</v>
      </c>
      <c r="AA260" s="2" t="s">
        <v>3785</v>
      </c>
      <c r="AR260" s="2" t="s">
        <v>447</v>
      </c>
      <c r="AS260" s="2" t="s">
        <v>447</v>
      </c>
      <c r="AT260" s="2" t="s">
        <v>3785</v>
      </c>
      <c r="AU260" s="2" t="s">
        <v>3785</v>
      </c>
      <c r="AV260" s="2" t="s">
        <v>3785</v>
      </c>
      <c r="AW260" s="2" t="s">
        <v>3785</v>
      </c>
      <c r="AX260" s="2" t="s">
        <v>3785</v>
      </c>
      <c r="AY260" s="2" t="s">
        <v>3785</v>
      </c>
      <c r="AZ260" s="2" t="s">
        <v>3785</v>
      </c>
      <c r="BB260" s="2" t="s">
        <v>447</v>
      </c>
      <c r="BC260" s="2" t="s">
        <v>447</v>
      </c>
      <c r="BD260" s="2" t="s">
        <v>447</v>
      </c>
      <c r="BE260" s="2" t="s">
        <v>447</v>
      </c>
      <c r="BF260" s="2" t="s">
        <v>3785</v>
      </c>
      <c r="BI260" s="2" t="s">
        <v>3785</v>
      </c>
      <c r="BK260" s="287"/>
      <c r="BL260" s="56">
        <v>44748</v>
      </c>
      <c r="BM260" s="2" t="s">
        <v>447</v>
      </c>
      <c r="BN260" s="2" t="s">
        <v>8472</v>
      </c>
      <c r="BP260" s="2" t="s">
        <v>3785</v>
      </c>
      <c r="BR260" s="2" t="s">
        <v>3744</v>
      </c>
      <c r="BT260" s="56">
        <v>44753</v>
      </c>
      <c r="BU260" s="2">
        <v>1</v>
      </c>
      <c r="BV260" s="2">
        <v>1</v>
      </c>
      <c r="BW260" s="2" t="s">
        <v>3785</v>
      </c>
      <c r="BY260" s="2" t="s">
        <v>3785</v>
      </c>
      <c r="CA260" s="2" t="s">
        <v>3798</v>
      </c>
      <c r="CB260" s="56">
        <v>44783</v>
      </c>
      <c r="CR260" s="2" t="s">
        <v>8473</v>
      </c>
    </row>
    <row r="261" spans="1:96">
      <c r="A261" s="2">
        <v>250</v>
      </c>
      <c r="B261" s="2" t="s">
        <v>7043</v>
      </c>
      <c r="C261" s="60" t="s">
        <v>7044</v>
      </c>
      <c r="D261" s="60" t="s">
        <v>8474</v>
      </c>
      <c r="E261" s="56">
        <v>44747</v>
      </c>
      <c r="F261" s="2" t="s">
        <v>3715</v>
      </c>
      <c r="G261" s="2" t="s">
        <v>3763</v>
      </c>
      <c r="H261" s="2" t="s">
        <v>3785</v>
      </c>
      <c r="J261" s="2" t="s">
        <v>4020</v>
      </c>
      <c r="K261" s="2" t="s">
        <v>4020</v>
      </c>
      <c r="M261" s="2" t="s">
        <v>1193</v>
      </c>
      <c r="N261" s="2" t="s">
        <v>698</v>
      </c>
      <c r="O261" s="2" t="s">
        <v>2082</v>
      </c>
      <c r="P261" s="2" t="s">
        <v>1459</v>
      </c>
      <c r="Q261" s="2" t="s">
        <v>3785</v>
      </c>
      <c r="R261" s="2" t="s">
        <v>447</v>
      </c>
      <c r="S261" s="2" t="s">
        <v>3785</v>
      </c>
      <c r="T261" s="2" t="s">
        <v>3785</v>
      </c>
      <c r="U261" s="2" t="s">
        <v>3785</v>
      </c>
      <c r="V261" s="2" t="s">
        <v>3785</v>
      </c>
      <c r="W261" s="2" t="s">
        <v>3785</v>
      </c>
      <c r="X261" s="2" t="s">
        <v>3785</v>
      </c>
      <c r="Y261" s="2" t="s">
        <v>3785</v>
      </c>
      <c r="AA261" s="2" t="s">
        <v>3785</v>
      </c>
      <c r="AR261" s="2" t="s">
        <v>447</v>
      </c>
      <c r="AS261" s="2" t="s">
        <v>447</v>
      </c>
      <c r="AT261" s="2" t="s">
        <v>3785</v>
      </c>
      <c r="AU261" s="2" t="s">
        <v>3785</v>
      </c>
      <c r="AV261" s="2" t="s">
        <v>3785</v>
      </c>
      <c r="AW261" s="2" t="s">
        <v>3785</v>
      </c>
      <c r="AX261" s="2" t="s">
        <v>3785</v>
      </c>
      <c r="AY261" s="2" t="s">
        <v>3785</v>
      </c>
      <c r="AZ261" s="2" t="s">
        <v>3785</v>
      </c>
      <c r="BB261" s="2" t="s">
        <v>447</v>
      </c>
      <c r="BC261" s="2" t="s">
        <v>447</v>
      </c>
      <c r="BD261" s="2" t="s">
        <v>447</v>
      </c>
      <c r="BE261" s="2" t="s">
        <v>3785</v>
      </c>
      <c r="BF261" s="2" t="s">
        <v>3785</v>
      </c>
      <c r="BI261" s="2" t="s">
        <v>447</v>
      </c>
      <c r="BJ261" s="2" t="s">
        <v>3828</v>
      </c>
      <c r="BK261" s="287"/>
      <c r="CR261" s="2" t="s">
        <v>8475</v>
      </c>
    </row>
    <row r="262" spans="1:96">
      <c r="A262" s="2">
        <v>251</v>
      </c>
      <c r="B262" s="2" t="s">
        <v>7043</v>
      </c>
      <c r="C262" s="60" t="s">
        <v>7044</v>
      </c>
      <c r="D262" s="60" t="s">
        <v>7360</v>
      </c>
      <c r="E262" s="56">
        <v>44749</v>
      </c>
      <c r="F262" s="2" t="s">
        <v>3715</v>
      </c>
      <c r="G262" s="2" t="s">
        <v>3763</v>
      </c>
      <c r="H262" s="2" t="s">
        <v>3785</v>
      </c>
      <c r="J262" s="2" t="s">
        <v>4020</v>
      </c>
      <c r="K262" s="2" t="s">
        <v>4020</v>
      </c>
      <c r="M262" s="2" t="s">
        <v>1193</v>
      </c>
      <c r="N262" s="2" t="s">
        <v>698</v>
      </c>
      <c r="O262" s="2" t="s">
        <v>943</v>
      </c>
      <c r="P262" s="2" t="s">
        <v>927</v>
      </c>
      <c r="Q262" s="2" t="s">
        <v>3785</v>
      </c>
      <c r="R262" s="2" t="s">
        <v>447</v>
      </c>
      <c r="S262" s="2" t="s">
        <v>3785</v>
      </c>
      <c r="T262" s="2" t="s">
        <v>3785</v>
      </c>
      <c r="U262" s="2" t="s">
        <v>3785</v>
      </c>
      <c r="V262" s="2" t="s">
        <v>3785</v>
      </c>
      <c r="W262" s="2" t="s">
        <v>3785</v>
      </c>
      <c r="X262" s="2" t="s">
        <v>3785</v>
      </c>
      <c r="Y262" s="2" t="s">
        <v>3785</v>
      </c>
      <c r="AA262" s="2" t="s">
        <v>3785</v>
      </c>
      <c r="AR262" s="2" t="s">
        <v>447</v>
      </c>
      <c r="AS262" s="2" t="s">
        <v>447</v>
      </c>
      <c r="AT262" s="2" t="s">
        <v>3785</v>
      </c>
      <c r="AU262" s="2" t="s">
        <v>3785</v>
      </c>
      <c r="AV262" s="2" t="s">
        <v>3785</v>
      </c>
      <c r="AW262" s="2" t="s">
        <v>3785</v>
      </c>
      <c r="AX262" s="2" t="s">
        <v>3785</v>
      </c>
      <c r="AY262" s="2" t="s">
        <v>3785</v>
      </c>
      <c r="AZ262" s="2" t="s">
        <v>3785</v>
      </c>
      <c r="BB262" s="2" t="s">
        <v>447</v>
      </c>
      <c r="BC262" s="2" t="s">
        <v>447</v>
      </c>
      <c r="BD262" s="2" t="s">
        <v>447</v>
      </c>
      <c r="BE262" s="2" t="s">
        <v>3785</v>
      </c>
      <c r="BF262" s="2" t="s">
        <v>3785</v>
      </c>
      <c r="BI262" s="2" t="s">
        <v>3785</v>
      </c>
      <c r="BK262" s="287"/>
      <c r="BL262" s="56">
        <v>44749</v>
      </c>
      <c r="BM262" s="2" t="s">
        <v>447</v>
      </c>
      <c r="BN262" s="2" t="s">
        <v>8476</v>
      </c>
      <c r="BP262" s="2" t="s">
        <v>3785</v>
      </c>
      <c r="BR262" s="2" t="s">
        <v>3744</v>
      </c>
      <c r="BT262" s="56">
        <v>44753</v>
      </c>
      <c r="BU262" s="2">
        <v>1</v>
      </c>
      <c r="BV262" s="2">
        <v>1</v>
      </c>
      <c r="BW262" s="2" t="s">
        <v>3785</v>
      </c>
      <c r="BY262" s="2" t="s">
        <v>3785</v>
      </c>
      <c r="CA262" s="2" t="s">
        <v>3798</v>
      </c>
      <c r="CB262" s="56">
        <v>44818</v>
      </c>
      <c r="CR262" s="2" t="s">
        <v>8477</v>
      </c>
    </row>
    <row r="263" spans="1:96">
      <c r="A263" s="2">
        <v>252</v>
      </c>
      <c r="B263" s="2" t="s">
        <v>7043</v>
      </c>
      <c r="C263" s="60" t="s">
        <v>7044</v>
      </c>
      <c r="D263" s="60" t="s">
        <v>7502</v>
      </c>
      <c r="E263" s="56">
        <v>44749</v>
      </c>
      <c r="F263" s="2" t="s">
        <v>3715</v>
      </c>
      <c r="G263" s="2" t="s">
        <v>3763</v>
      </c>
      <c r="H263" s="2" t="s">
        <v>3785</v>
      </c>
      <c r="J263" s="2" t="s">
        <v>4020</v>
      </c>
      <c r="K263" s="2" t="s">
        <v>4020</v>
      </c>
      <c r="M263" s="2" t="s">
        <v>1193</v>
      </c>
      <c r="N263" s="2" t="s">
        <v>698</v>
      </c>
      <c r="O263" s="2" t="s">
        <v>943</v>
      </c>
      <c r="P263" s="2" t="s">
        <v>927</v>
      </c>
      <c r="Q263" s="2" t="s">
        <v>3785</v>
      </c>
      <c r="R263" s="2" t="s">
        <v>447</v>
      </c>
      <c r="S263" s="2" t="s">
        <v>3785</v>
      </c>
      <c r="T263" s="2" t="s">
        <v>3785</v>
      </c>
      <c r="U263" s="2" t="s">
        <v>3785</v>
      </c>
      <c r="V263" s="2" t="s">
        <v>3785</v>
      </c>
      <c r="W263" s="2" t="s">
        <v>3785</v>
      </c>
      <c r="X263" s="2" t="s">
        <v>3785</v>
      </c>
      <c r="Y263" s="2" t="s">
        <v>3785</v>
      </c>
      <c r="AA263" s="2" t="s">
        <v>3785</v>
      </c>
      <c r="AR263" s="2" t="s">
        <v>447</v>
      </c>
      <c r="AS263" s="2" t="s">
        <v>447</v>
      </c>
      <c r="AT263" s="2" t="s">
        <v>3785</v>
      </c>
      <c r="AU263" s="2" t="s">
        <v>3785</v>
      </c>
      <c r="AV263" s="2" t="s">
        <v>3785</v>
      </c>
      <c r="AW263" s="2" t="s">
        <v>3785</v>
      </c>
      <c r="AX263" s="2" t="s">
        <v>3785</v>
      </c>
      <c r="AY263" s="2" t="s">
        <v>3785</v>
      </c>
      <c r="AZ263" s="2" t="s">
        <v>3785</v>
      </c>
      <c r="BB263" s="2" t="s">
        <v>447</v>
      </c>
      <c r="BC263" s="2" t="s">
        <v>447</v>
      </c>
      <c r="BD263" s="2" t="s">
        <v>447</v>
      </c>
      <c r="BE263" s="2" t="s">
        <v>3785</v>
      </c>
      <c r="BF263" s="2" t="s">
        <v>3785</v>
      </c>
      <c r="BI263" s="2" t="s">
        <v>3785</v>
      </c>
      <c r="BK263" s="287"/>
      <c r="BL263" s="56">
        <v>44749</v>
      </c>
      <c r="BM263" s="2" t="s">
        <v>447</v>
      </c>
      <c r="BN263" s="2" t="s">
        <v>8478</v>
      </c>
      <c r="BP263" s="2" t="s">
        <v>3785</v>
      </c>
      <c r="BR263" s="2" t="s">
        <v>3744</v>
      </c>
      <c r="BT263" s="56">
        <v>44753</v>
      </c>
      <c r="BU263" s="2">
        <v>1</v>
      </c>
      <c r="BV263" s="2">
        <v>1</v>
      </c>
      <c r="BW263" s="2" t="s">
        <v>3785</v>
      </c>
      <c r="BY263" s="2" t="s">
        <v>3785</v>
      </c>
      <c r="CA263" s="2" t="s">
        <v>3798</v>
      </c>
      <c r="CB263" s="56">
        <v>44753</v>
      </c>
      <c r="CR263" s="2" t="s">
        <v>8479</v>
      </c>
    </row>
    <row r="264" spans="1:96">
      <c r="A264" s="2">
        <v>253</v>
      </c>
      <c r="B264" s="2" t="s">
        <v>7043</v>
      </c>
      <c r="C264" s="60" t="s">
        <v>7044</v>
      </c>
      <c r="D264" s="60" t="s">
        <v>7581</v>
      </c>
      <c r="E264" s="56">
        <v>44749</v>
      </c>
      <c r="F264" s="2" t="s">
        <v>3715</v>
      </c>
      <c r="G264" s="2" t="s">
        <v>3763</v>
      </c>
      <c r="H264" s="2" t="s">
        <v>3785</v>
      </c>
      <c r="J264" s="2" t="s">
        <v>4020</v>
      </c>
      <c r="K264" s="2" t="s">
        <v>4020</v>
      </c>
      <c r="M264" s="2" t="s">
        <v>1193</v>
      </c>
      <c r="N264" s="2" t="s">
        <v>698</v>
      </c>
      <c r="O264" s="2" t="s">
        <v>943</v>
      </c>
      <c r="P264" s="2" t="s">
        <v>927</v>
      </c>
      <c r="Q264" s="2" t="s">
        <v>3785</v>
      </c>
      <c r="R264" s="2" t="s">
        <v>447</v>
      </c>
      <c r="S264" s="2" t="s">
        <v>3785</v>
      </c>
      <c r="T264" s="2" t="s">
        <v>3785</v>
      </c>
      <c r="U264" s="2" t="s">
        <v>3785</v>
      </c>
      <c r="V264" s="2" t="s">
        <v>3785</v>
      </c>
      <c r="W264" s="2" t="s">
        <v>3785</v>
      </c>
      <c r="X264" s="2" t="s">
        <v>3785</v>
      </c>
      <c r="Y264" s="2" t="s">
        <v>3785</v>
      </c>
      <c r="AA264" s="2" t="s">
        <v>3785</v>
      </c>
      <c r="AR264" s="2" t="s">
        <v>447</v>
      </c>
      <c r="AS264" s="2" t="s">
        <v>447</v>
      </c>
      <c r="AT264" s="2" t="s">
        <v>3785</v>
      </c>
      <c r="AU264" s="2" t="s">
        <v>3785</v>
      </c>
      <c r="AV264" s="2" t="s">
        <v>3785</v>
      </c>
      <c r="AW264" s="2" t="s">
        <v>3785</v>
      </c>
      <c r="AX264" s="2" t="s">
        <v>3785</v>
      </c>
      <c r="AY264" s="2" t="s">
        <v>3785</v>
      </c>
      <c r="AZ264" s="2" t="s">
        <v>3785</v>
      </c>
      <c r="BB264" s="2" t="s">
        <v>447</v>
      </c>
      <c r="BC264" s="2" t="s">
        <v>447</v>
      </c>
      <c r="BD264" s="2" t="s">
        <v>447</v>
      </c>
      <c r="BE264" s="2" t="s">
        <v>3785</v>
      </c>
      <c r="BF264" s="2" t="s">
        <v>3785</v>
      </c>
      <c r="BI264" s="2" t="s">
        <v>3785</v>
      </c>
      <c r="BK264" s="287"/>
      <c r="BL264" s="56">
        <v>44749</v>
      </c>
      <c r="BM264" s="2" t="s">
        <v>447</v>
      </c>
      <c r="BN264" s="2" t="s">
        <v>8480</v>
      </c>
      <c r="BP264" s="2" t="s">
        <v>3785</v>
      </c>
      <c r="BR264" s="2" t="s">
        <v>3744</v>
      </c>
      <c r="BT264" s="56">
        <v>44753</v>
      </c>
      <c r="BU264" s="2">
        <v>1</v>
      </c>
      <c r="BV264" s="2">
        <v>1</v>
      </c>
      <c r="BW264" s="2" t="s">
        <v>3785</v>
      </c>
      <c r="BY264" s="2" t="s">
        <v>3785</v>
      </c>
      <c r="CA264" s="2" t="s">
        <v>3798</v>
      </c>
      <c r="CB264" s="56">
        <v>44811</v>
      </c>
      <c r="CR264" s="2" t="s">
        <v>8481</v>
      </c>
    </row>
    <row r="265" spans="1:96">
      <c r="A265" s="2">
        <v>254</v>
      </c>
      <c r="B265" s="2" t="s">
        <v>7043</v>
      </c>
      <c r="C265" s="60" t="s">
        <v>7044</v>
      </c>
      <c r="D265" s="60" t="s">
        <v>8482</v>
      </c>
      <c r="E265" s="56">
        <v>44750</v>
      </c>
      <c r="F265" s="2" t="s">
        <v>3715</v>
      </c>
      <c r="G265" s="2" t="s">
        <v>3763</v>
      </c>
      <c r="H265" s="2" t="s">
        <v>3785</v>
      </c>
      <c r="J265" s="2" t="s">
        <v>4020</v>
      </c>
      <c r="K265" s="2" t="s">
        <v>4020</v>
      </c>
      <c r="M265" s="2" t="s">
        <v>1193</v>
      </c>
      <c r="N265" s="2" t="s">
        <v>698</v>
      </c>
      <c r="O265" s="2" t="s">
        <v>943</v>
      </c>
      <c r="P265" s="2" t="s">
        <v>927</v>
      </c>
      <c r="Q265" s="2" t="s">
        <v>3785</v>
      </c>
      <c r="R265" s="2" t="s">
        <v>447</v>
      </c>
      <c r="S265" s="2" t="s">
        <v>447</v>
      </c>
      <c r="T265" s="2" t="s">
        <v>447</v>
      </c>
      <c r="U265" s="2" t="s">
        <v>3785</v>
      </c>
      <c r="V265" s="2" t="s">
        <v>3785</v>
      </c>
      <c r="W265" s="2" t="s">
        <v>3785</v>
      </c>
      <c r="X265" s="2" t="s">
        <v>3785</v>
      </c>
      <c r="Y265" s="2" t="s">
        <v>3785</v>
      </c>
      <c r="AA265" s="2" t="s">
        <v>3785</v>
      </c>
      <c r="AR265" s="2" t="s">
        <v>447</v>
      </c>
      <c r="AS265" s="2" t="s">
        <v>447</v>
      </c>
      <c r="AT265" s="2" t="s">
        <v>447</v>
      </c>
      <c r="AU265" s="2" t="s">
        <v>3785</v>
      </c>
      <c r="AV265" s="2" t="s">
        <v>3785</v>
      </c>
      <c r="AW265" s="2" t="s">
        <v>3785</v>
      </c>
      <c r="AX265" s="2" t="s">
        <v>447</v>
      </c>
      <c r="AY265" s="2" t="s">
        <v>447</v>
      </c>
      <c r="AZ265" s="2" t="s">
        <v>3785</v>
      </c>
      <c r="BB265" s="2" t="s">
        <v>447</v>
      </c>
      <c r="BC265" s="2" t="s">
        <v>447</v>
      </c>
      <c r="BD265" s="2" t="s">
        <v>447</v>
      </c>
      <c r="BE265" s="2" t="s">
        <v>447</v>
      </c>
      <c r="BF265" s="2" t="s">
        <v>3785</v>
      </c>
      <c r="BI265" s="2" t="s">
        <v>447</v>
      </c>
      <c r="BJ265" s="2" t="s">
        <v>3781</v>
      </c>
      <c r="BK265" s="287"/>
      <c r="CR265" s="2" t="s">
        <v>8483</v>
      </c>
    </row>
    <row r="266" spans="1:96">
      <c r="A266" s="2">
        <v>255</v>
      </c>
      <c r="B266" s="2" t="s">
        <v>7043</v>
      </c>
      <c r="C266" s="60" t="s">
        <v>7044</v>
      </c>
      <c r="D266" s="60" t="s">
        <v>8484</v>
      </c>
      <c r="E266" s="56">
        <v>44750</v>
      </c>
      <c r="F266" s="2" t="s">
        <v>3715</v>
      </c>
      <c r="G266" s="2" t="s">
        <v>3763</v>
      </c>
      <c r="H266" s="2" t="s">
        <v>3785</v>
      </c>
      <c r="J266" s="2" t="s">
        <v>4020</v>
      </c>
      <c r="K266" s="2" t="s">
        <v>4020</v>
      </c>
      <c r="M266" s="2" t="s">
        <v>1193</v>
      </c>
      <c r="N266" s="2" t="s">
        <v>698</v>
      </c>
      <c r="O266" s="2" t="s">
        <v>943</v>
      </c>
      <c r="P266" s="2" t="s">
        <v>927</v>
      </c>
      <c r="Q266" s="2" t="s">
        <v>3785</v>
      </c>
      <c r="R266" s="2" t="s">
        <v>447</v>
      </c>
      <c r="S266" s="2" t="s">
        <v>447</v>
      </c>
      <c r="T266" s="2" t="s">
        <v>3785</v>
      </c>
      <c r="U266" s="2" t="s">
        <v>3785</v>
      </c>
      <c r="V266" s="2" t="s">
        <v>3785</v>
      </c>
      <c r="W266" s="2" t="s">
        <v>3785</v>
      </c>
      <c r="X266" s="2" t="s">
        <v>3785</v>
      </c>
      <c r="Y266" s="2" t="s">
        <v>3785</v>
      </c>
      <c r="AA266" s="2" t="s">
        <v>3785</v>
      </c>
      <c r="AR266" s="2" t="s">
        <v>447</v>
      </c>
      <c r="AS266" s="2" t="s">
        <v>447</v>
      </c>
      <c r="AT266" s="2" t="s">
        <v>447</v>
      </c>
      <c r="AU266" s="2" t="s">
        <v>447</v>
      </c>
      <c r="AV266" s="2" t="s">
        <v>447</v>
      </c>
      <c r="AW266" s="2" t="s">
        <v>447</v>
      </c>
      <c r="AX266" s="2" t="s">
        <v>447</v>
      </c>
      <c r="AY266" s="2" t="s">
        <v>447</v>
      </c>
      <c r="AZ266" s="2" t="s">
        <v>3785</v>
      </c>
      <c r="BB266" s="2" t="s">
        <v>447</v>
      </c>
      <c r="BC266" s="2" t="s">
        <v>447</v>
      </c>
      <c r="BD266" s="2" t="s">
        <v>447</v>
      </c>
      <c r="BE266" s="2" t="s">
        <v>447</v>
      </c>
      <c r="BF266" s="2" t="s">
        <v>3785</v>
      </c>
      <c r="BI266" s="2" t="s">
        <v>3785</v>
      </c>
      <c r="BK266" s="287"/>
      <c r="BL266" s="56">
        <v>44750</v>
      </c>
      <c r="BM266" s="2" t="s">
        <v>447</v>
      </c>
      <c r="BN266" s="2" t="s">
        <v>8485</v>
      </c>
      <c r="BP266" s="2" t="s">
        <v>3785</v>
      </c>
      <c r="BR266" s="2" t="s">
        <v>3744</v>
      </c>
      <c r="BT266" s="56">
        <v>44754</v>
      </c>
      <c r="BU266" s="2">
        <v>1</v>
      </c>
      <c r="BV266" s="2">
        <v>3</v>
      </c>
      <c r="BW266" s="2" t="s">
        <v>3785</v>
      </c>
      <c r="BY266" s="2" t="s">
        <v>3785</v>
      </c>
      <c r="CA266" s="2" t="s">
        <v>3798</v>
      </c>
      <c r="CB266" s="56">
        <v>44810</v>
      </c>
      <c r="CR266" s="2" t="s">
        <v>8486</v>
      </c>
    </row>
    <row r="267" spans="1:96">
      <c r="A267" s="2">
        <v>256</v>
      </c>
      <c r="B267" s="2" t="s">
        <v>7043</v>
      </c>
      <c r="C267" s="60" t="s">
        <v>7044</v>
      </c>
      <c r="D267" s="60" t="s">
        <v>7473</v>
      </c>
      <c r="E267" s="56">
        <v>44750</v>
      </c>
      <c r="F267" s="2" t="s">
        <v>3715</v>
      </c>
      <c r="G267" s="2" t="s">
        <v>3763</v>
      </c>
      <c r="H267" s="2" t="s">
        <v>3785</v>
      </c>
      <c r="J267" s="2" t="s">
        <v>4020</v>
      </c>
      <c r="K267" s="2" t="s">
        <v>4020</v>
      </c>
      <c r="M267" s="2" t="s">
        <v>1193</v>
      </c>
      <c r="N267" s="2" t="s">
        <v>698</v>
      </c>
      <c r="O267" s="2" t="s">
        <v>943</v>
      </c>
      <c r="P267" s="2" t="s">
        <v>927</v>
      </c>
      <c r="Q267" s="2" t="s">
        <v>3785</v>
      </c>
      <c r="R267" s="2" t="s">
        <v>447</v>
      </c>
      <c r="S267" s="2" t="s">
        <v>3785</v>
      </c>
      <c r="T267" s="2" t="s">
        <v>3785</v>
      </c>
      <c r="U267" s="2" t="s">
        <v>3785</v>
      </c>
      <c r="V267" s="2" t="s">
        <v>3785</v>
      </c>
      <c r="W267" s="2" t="s">
        <v>3785</v>
      </c>
      <c r="X267" s="2" t="s">
        <v>3785</v>
      </c>
      <c r="Y267" s="2" t="s">
        <v>3785</v>
      </c>
      <c r="AA267" s="2" t="s">
        <v>3785</v>
      </c>
      <c r="AR267" s="2" t="s">
        <v>447</v>
      </c>
      <c r="AS267" s="2" t="s">
        <v>447</v>
      </c>
      <c r="AT267" s="2" t="s">
        <v>447</v>
      </c>
      <c r="AU267" s="2" t="s">
        <v>3785</v>
      </c>
      <c r="AV267" s="2" t="s">
        <v>3785</v>
      </c>
      <c r="AW267" s="2" t="s">
        <v>3785</v>
      </c>
      <c r="AX267" s="2" t="s">
        <v>3785</v>
      </c>
      <c r="AY267" s="2" t="s">
        <v>3785</v>
      </c>
      <c r="AZ267" s="2" t="s">
        <v>3785</v>
      </c>
      <c r="BB267" s="2" t="s">
        <v>447</v>
      </c>
      <c r="BC267" s="2" t="s">
        <v>447</v>
      </c>
      <c r="BD267" s="2" t="s">
        <v>447</v>
      </c>
      <c r="BE267" s="2" t="s">
        <v>447</v>
      </c>
      <c r="BF267" s="2" t="s">
        <v>3785</v>
      </c>
      <c r="BI267" s="2" t="s">
        <v>3785</v>
      </c>
      <c r="BK267" s="287"/>
      <c r="BL267" s="56">
        <v>44750</v>
      </c>
      <c r="BM267" s="2" t="s">
        <v>447</v>
      </c>
      <c r="BN267" s="2" t="s">
        <v>8487</v>
      </c>
      <c r="BP267" s="2" t="s">
        <v>3785</v>
      </c>
      <c r="BR267" s="2" t="s">
        <v>3744</v>
      </c>
      <c r="BT267" s="56">
        <v>44754</v>
      </c>
      <c r="BU267" s="2">
        <v>1</v>
      </c>
      <c r="BV267" s="2">
        <v>2</v>
      </c>
      <c r="BW267" s="2" t="s">
        <v>3785</v>
      </c>
      <c r="BY267" s="2" t="s">
        <v>3785</v>
      </c>
      <c r="CA267" s="2" t="s">
        <v>3798</v>
      </c>
      <c r="CB267" s="56">
        <v>44782</v>
      </c>
      <c r="CR267" s="2" t="s">
        <v>8488</v>
      </c>
    </row>
    <row r="268" spans="1:96">
      <c r="A268" s="2">
        <v>257</v>
      </c>
      <c r="B268" s="2" t="s">
        <v>7043</v>
      </c>
      <c r="C268" s="60" t="s">
        <v>7044</v>
      </c>
      <c r="D268" s="60" t="s">
        <v>8489</v>
      </c>
      <c r="E268" s="56">
        <v>44753</v>
      </c>
      <c r="F268" s="2" t="s">
        <v>3715</v>
      </c>
      <c r="G268" s="2" t="s">
        <v>3763</v>
      </c>
      <c r="H268" s="2" t="s">
        <v>3785</v>
      </c>
      <c r="J268" s="2" t="s">
        <v>4020</v>
      </c>
      <c r="K268" s="2" t="s">
        <v>4020</v>
      </c>
      <c r="M268" s="2" t="s">
        <v>1193</v>
      </c>
      <c r="N268" s="2" t="s">
        <v>698</v>
      </c>
      <c r="O268" s="2" t="s">
        <v>943</v>
      </c>
      <c r="P268" s="2" t="s">
        <v>927</v>
      </c>
      <c r="Q268" s="2" t="s">
        <v>3785</v>
      </c>
      <c r="R268" s="2" t="s">
        <v>447</v>
      </c>
      <c r="S268" s="2" t="s">
        <v>3785</v>
      </c>
      <c r="T268" s="2" t="s">
        <v>3785</v>
      </c>
      <c r="U268" s="2" t="s">
        <v>3785</v>
      </c>
      <c r="V268" s="2" t="s">
        <v>3785</v>
      </c>
      <c r="W268" s="2" t="s">
        <v>3785</v>
      </c>
      <c r="X268" s="2" t="s">
        <v>3785</v>
      </c>
      <c r="Y268" s="2" t="s">
        <v>3785</v>
      </c>
      <c r="AA268" s="2" t="s">
        <v>3785</v>
      </c>
      <c r="AR268" s="2" t="s">
        <v>447</v>
      </c>
      <c r="AS268" s="2" t="s">
        <v>447</v>
      </c>
      <c r="AT268" s="2" t="s">
        <v>3785</v>
      </c>
      <c r="AU268" s="2" t="s">
        <v>3785</v>
      </c>
      <c r="AV268" s="2" t="s">
        <v>3785</v>
      </c>
      <c r="AW268" s="2" t="s">
        <v>3785</v>
      </c>
      <c r="AX268" s="2" t="s">
        <v>3785</v>
      </c>
      <c r="AY268" s="2" t="s">
        <v>3785</v>
      </c>
      <c r="AZ268" s="2" t="s">
        <v>3785</v>
      </c>
      <c r="BB268" s="2" t="s">
        <v>447</v>
      </c>
      <c r="BC268" s="2" t="s">
        <v>447</v>
      </c>
      <c r="BD268" s="2" t="s">
        <v>447</v>
      </c>
      <c r="BE268" s="2" t="s">
        <v>447</v>
      </c>
      <c r="BF268" s="2" t="s">
        <v>3785</v>
      </c>
      <c r="BI268" s="2" t="s">
        <v>3785</v>
      </c>
      <c r="BK268" s="287"/>
      <c r="BL268" s="56">
        <v>44753</v>
      </c>
      <c r="BM268" s="2" t="s">
        <v>447</v>
      </c>
      <c r="BN268" s="2" t="s">
        <v>8490</v>
      </c>
      <c r="BP268" s="2" t="s">
        <v>447</v>
      </c>
      <c r="BQ268" s="2" t="s">
        <v>447</v>
      </c>
      <c r="BR268" s="2" t="s">
        <v>3744</v>
      </c>
      <c r="BT268" s="56">
        <v>44788</v>
      </c>
      <c r="BU268" s="2">
        <v>1</v>
      </c>
      <c r="BV268" s="2">
        <v>3</v>
      </c>
      <c r="BW268" s="2" t="s">
        <v>3785</v>
      </c>
      <c r="BY268" s="2" t="s">
        <v>3785</v>
      </c>
      <c r="CA268" s="2" t="s">
        <v>487</v>
      </c>
      <c r="CC268" s="2" t="s">
        <v>7758</v>
      </c>
      <c r="CD268" s="2" t="s">
        <v>3754</v>
      </c>
      <c r="CF268" s="56">
        <v>44813</v>
      </c>
      <c r="CG268" s="2">
        <v>30000</v>
      </c>
      <c r="CR268" s="2" t="s">
        <v>8491</v>
      </c>
    </row>
    <row r="269" spans="1:96">
      <c r="A269" s="2">
        <v>258</v>
      </c>
      <c r="B269" s="2" t="s">
        <v>7043</v>
      </c>
      <c r="C269" s="60" t="s">
        <v>7044</v>
      </c>
      <c r="D269" s="60" t="s">
        <v>8492</v>
      </c>
      <c r="E269" s="56">
        <v>44748</v>
      </c>
      <c r="F269" s="2" t="s">
        <v>3715</v>
      </c>
      <c r="G269" s="2" t="s">
        <v>3763</v>
      </c>
      <c r="H269" s="2" t="s">
        <v>3785</v>
      </c>
      <c r="J269" s="2" t="s">
        <v>4020</v>
      </c>
      <c r="K269" s="2" t="s">
        <v>4020</v>
      </c>
      <c r="M269" s="2" t="s">
        <v>1193</v>
      </c>
      <c r="N269" s="2" t="s">
        <v>698</v>
      </c>
      <c r="O269" s="2" t="s">
        <v>943</v>
      </c>
      <c r="P269" s="2" t="s">
        <v>927</v>
      </c>
      <c r="Q269" s="2" t="s">
        <v>3785</v>
      </c>
      <c r="R269" s="2" t="s">
        <v>447</v>
      </c>
      <c r="S269" s="2" t="s">
        <v>447</v>
      </c>
      <c r="T269" s="2" t="s">
        <v>3785</v>
      </c>
      <c r="U269" s="2" t="s">
        <v>3785</v>
      </c>
      <c r="V269" s="2" t="s">
        <v>3785</v>
      </c>
      <c r="W269" s="2" t="s">
        <v>3785</v>
      </c>
      <c r="X269" s="2" t="s">
        <v>3785</v>
      </c>
      <c r="Y269" s="2" t="s">
        <v>3785</v>
      </c>
      <c r="AA269" s="2" t="s">
        <v>3785</v>
      </c>
      <c r="AR269" s="2" t="s">
        <v>447</v>
      </c>
      <c r="AS269" s="2" t="s">
        <v>447</v>
      </c>
      <c r="AT269" s="2" t="s">
        <v>447</v>
      </c>
      <c r="AU269" s="2" t="s">
        <v>447</v>
      </c>
      <c r="AV269" s="2" t="s">
        <v>447</v>
      </c>
      <c r="AW269" s="2" t="s">
        <v>447</v>
      </c>
      <c r="AX269" s="2" t="s">
        <v>447</v>
      </c>
      <c r="AY269" s="2" t="s">
        <v>447</v>
      </c>
      <c r="AZ269" s="2" t="s">
        <v>3785</v>
      </c>
      <c r="BB269" s="2" t="s">
        <v>447</v>
      </c>
      <c r="BC269" s="2" t="s">
        <v>447</v>
      </c>
      <c r="BD269" s="2" t="s">
        <v>447</v>
      </c>
      <c r="BE269" s="2" t="s">
        <v>447</v>
      </c>
      <c r="BF269" s="2" t="s">
        <v>3785</v>
      </c>
      <c r="BI269" s="2" t="s">
        <v>3785</v>
      </c>
      <c r="BK269" s="287"/>
      <c r="BL269" s="56">
        <v>44748</v>
      </c>
      <c r="BM269" s="2" t="s">
        <v>447</v>
      </c>
      <c r="BN269" s="2" t="s">
        <v>8493</v>
      </c>
      <c r="BP269" s="2" t="s">
        <v>3785</v>
      </c>
      <c r="BR269" s="2" t="s">
        <v>3744</v>
      </c>
      <c r="BT269" s="56">
        <v>44753</v>
      </c>
      <c r="BU269" s="2">
        <v>1</v>
      </c>
      <c r="BV269" s="2">
        <v>3</v>
      </c>
      <c r="BW269" s="2" t="s">
        <v>3785</v>
      </c>
      <c r="BY269" s="2" t="s">
        <v>3785</v>
      </c>
      <c r="CA269" s="2" t="s">
        <v>3798</v>
      </c>
      <c r="CB269" s="56">
        <v>44753</v>
      </c>
      <c r="CR269" s="2" t="s">
        <v>8494</v>
      </c>
    </row>
    <row r="270" spans="1:96">
      <c r="A270" s="2">
        <v>259</v>
      </c>
      <c r="B270" s="2" t="s">
        <v>7043</v>
      </c>
      <c r="C270" s="60" t="s">
        <v>7044</v>
      </c>
      <c r="D270" s="60" t="s">
        <v>8495</v>
      </c>
      <c r="E270" s="56">
        <v>44754</v>
      </c>
      <c r="F270" s="2" t="s">
        <v>3715</v>
      </c>
      <c r="G270" s="2" t="s">
        <v>3763</v>
      </c>
      <c r="H270" s="2" t="s">
        <v>3785</v>
      </c>
      <c r="J270" s="2" t="s">
        <v>4020</v>
      </c>
      <c r="K270" s="2" t="s">
        <v>4020</v>
      </c>
      <c r="M270" s="2" t="s">
        <v>1193</v>
      </c>
      <c r="N270" s="2" t="s">
        <v>698</v>
      </c>
      <c r="O270" s="2" t="s">
        <v>1646</v>
      </c>
      <c r="P270" s="2" t="s">
        <v>1076</v>
      </c>
      <c r="Q270" s="2" t="s">
        <v>3785</v>
      </c>
      <c r="R270" s="2" t="s">
        <v>447</v>
      </c>
      <c r="S270" s="2" t="s">
        <v>447</v>
      </c>
      <c r="T270" s="2" t="s">
        <v>3785</v>
      </c>
      <c r="U270" s="2" t="s">
        <v>3785</v>
      </c>
      <c r="V270" s="2" t="s">
        <v>3785</v>
      </c>
      <c r="W270" s="2" t="s">
        <v>3785</v>
      </c>
      <c r="X270" s="2" t="s">
        <v>3785</v>
      </c>
      <c r="Y270" s="2" t="s">
        <v>3785</v>
      </c>
      <c r="AA270" s="2" t="s">
        <v>3785</v>
      </c>
      <c r="AR270" s="2" t="s">
        <v>447</v>
      </c>
      <c r="AS270" s="2" t="s">
        <v>447</v>
      </c>
      <c r="AT270" s="2" t="s">
        <v>447</v>
      </c>
      <c r="AU270" s="2" t="s">
        <v>447</v>
      </c>
      <c r="AV270" s="2" t="s">
        <v>447</v>
      </c>
      <c r="AW270" s="2" t="s">
        <v>447</v>
      </c>
      <c r="AX270" s="2" t="s">
        <v>447</v>
      </c>
      <c r="AY270" s="2" t="s">
        <v>447</v>
      </c>
      <c r="AZ270" s="2" t="s">
        <v>3785</v>
      </c>
      <c r="BB270" s="2" t="s">
        <v>447</v>
      </c>
      <c r="BC270" s="2" t="s">
        <v>447</v>
      </c>
      <c r="BD270" s="2" t="s">
        <v>447</v>
      </c>
      <c r="BE270" s="2" t="s">
        <v>447</v>
      </c>
      <c r="BF270" s="2" t="s">
        <v>3785</v>
      </c>
      <c r="BI270" s="2" t="s">
        <v>447</v>
      </c>
      <c r="BJ270" s="2" t="s">
        <v>3828</v>
      </c>
      <c r="BK270" s="287"/>
      <c r="CR270" s="2" t="s">
        <v>8496</v>
      </c>
    </row>
    <row r="271" spans="1:96">
      <c r="A271" s="2">
        <v>260</v>
      </c>
      <c r="B271" s="2" t="s">
        <v>7043</v>
      </c>
      <c r="C271" s="60" t="s">
        <v>7044</v>
      </c>
      <c r="D271" s="60" t="s">
        <v>7357</v>
      </c>
      <c r="E271" s="56">
        <v>44756</v>
      </c>
      <c r="F271" s="2" t="s">
        <v>3715</v>
      </c>
      <c r="G271" s="2" t="s">
        <v>3763</v>
      </c>
      <c r="H271" s="2" t="s">
        <v>3785</v>
      </c>
      <c r="J271" s="2" t="s">
        <v>3926</v>
      </c>
      <c r="K271" s="2" t="s">
        <v>3926</v>
      </c>
      <c r="L271" s="2" t="s">
        <v>3815</v>
      </c>
      <c r="M271" s="2" t="s">
        <v>1193</v>
      </c>
      <c r="N271" s="2" t="s">
        <v>698</v>
      </c>
      <c r="O271" s="2" t="s">
        <v>943</v>
      </c>
      <c r="P271" s="2" t="s">
        <v>927</v>
      </c>
      <c r="Q271" s="2" t="s">
        <v>3785</v>
      </c>
      <c r="R271" s="2" t="s">
        <v>447</v>
      </c>
      <c r="S271" s="2" t="s">
        <v>3785</v>
      </c>
      <c r="T271" s="2" t="s">
        <v>3785</v>
      </c>
      <c r="U271" s="2" t="s">
        <v>3785</v>
      </c>
      <c r="V271" s="2" t="s">
        <v>3785</v>
      </c>
      <c r="W271" s="2" t="s">
        <v>3785</v>
      </c>
      <c r="X271" s="2" t="s">
        <v>3785</v>
      </c>
      <c r="Y271" s="2" t="s">
        <v>3785</v>
      </c>
      <c r="AA271" s="2" t="s">
        <v>3785</v>
      </c>
      <c r="AR271" s="2" t="s">
        <v>447</v>
      </c>
      <c r="AS271" s="2" t="s">
        <v>447</v>
      </c>
      <c r="AT271" s="2" t="s">
        <v>447</v>
      </c>
      <c r="AU271" s="2" t="s">
        <v>447</v>
      </c>
      <c r="AV271" s="2" t="s">
        <v>447</v>
      </c>
      <c r="AW271" s="2" t="s">
        <v>447</v>
      </c>
      <c r="AX271" s="2" t="s">
        <v>447</v>
      </c>
      <c r="AY271" s="2" t="s">
        <v>447</v>
      </c>
      <c r="AZ271" s="2" t="s">
        <v>3785</v>
      </c>
      <c r="BB271" s="2" t="s">
        <v>447</v>
      </c>
      <c r="BC271" s="2" t="s">
        <v>447</v>
      </c>
      <c r="BD271" s="2" t="s">
        <v>447</v>
      </c>
      <c r="BE271" s="2" t="s">
        <v>447</v>
      </c>
      <c r="BF271" s="2" t="s">
        <v>3785</v>
      </c>
      <c r="BI271" s="2" t="s">
        <v>3785</v>
      </c>
      <c r="BK271" s="287"/>
      <c r="BL271" s="56">
        <v>44756</v>
      </c>
      <c r="BM271" s="2" t="s">
        <v>447</v>
      </c>
      <c r="BN271" s="2" t="s">
        <v>8497</v>
      </c>
      <c r="BP271" s="2" t="s">
        <v>3785</v>
      </c>
      <c r="BR271" s="2" t="s">
        <v>3744</v>
      </c>
      <c r="BT271" s="56">
        <v>44757</v>
      </c>
      <c r="BU271" s="2">
        <v>1</v>
      </c>
      <c r="BV271" s="2">
        <v>1</v>
      </c>
      <c r="BW271" s="2" t="s">
        <v>3785</v>
      </c>
      <c r="BY271" s="2" t="s">
        <v>3785</v>
      </c>
      <c r="CA271" s="2" t="s">
        <v>3798</v>
      </c>
      <c r="CB271" s="56">
        <v>44833</v>
      </c>
      <c r="CR271" s="2" t="s">
        <v>8498</v>
      </c>
    </row>
    <row r="272" spans="1:96">
      <c r="A272" s="2">
        <v>261</v>
      </c>
      <c r="B272" s="2" t="s">
        <v>7043</v>
      </c>
      <c r="C272" s="60" t="s">
        <v>7044</v>
      </c>
      <c r="D272" s="60" t="s">
        <v>7621</v>
      </c>
      <c r="E272" s="56">
        <v>44755</v>
      </c>
      <c r="F272" s="2" t="s">
        <v>3715</v>
      </c>
      <c r="G272" s="2" t="s">
        <v>3763</v>
      </c>
      <c r="H272" s="2" t="s">
        <v>3785</v>
      </c>
      <c r="J272" s="2" t="s">
        <v>4005</v>
      </c>
      <c r="K272" s="2" t="s">
        <v>4005</v>
      </c>
      <c r="L272" s="2" t="s">
        <v>3777</v>
      </c>
      <c r="M272" s="2" t="s">
        <v>1193</v>
      </c>
      <c r="N272" s="2" t="s">
        <v>698</v>
      </c>
      <c r="O272" s="2" t="s">
        <v>943</v>
      </c>
      <c r="P272" s="2" t="s">
        <v>927</v>
      </c>
      <c r="Q272" s="2" t="s">
        <v>3785</v>
      </c>
      <c r="R272" s="2" t="s">
        <v>447</v>
      </c>
      <c r="S272" s="2" t="s">
        <v>3785</v>
      </c>
      <c r="T272" s="2" t="s">
        <v>3785</v>
      </c>
      <c r="U272" s="2" t="s">
        <v>3785</v>
      </c>
      <c r="V272" s="2" t="s">
        <v>3785</v>
      </c>
      <c r="W272" s="2" t="s">
        <v>3785</v>
      </c>
      <c r="X272" s="2" t="s">
        <v>3785</v>
      </c>
      <c r="Y272" s="2" t="s">
        <v>3785</v>
      </c>
      <c r="AA272" s="2" t="s">
        <v>3785</v>
      </c>
      <c r="AR272" s="2" t="s">
        <v>447</v>
      </c>
      <c r="AS272" s="2" t="s">
        <v>447</v>
      </c>
      <c r="AT272" s="2" t="s">
        <v>3785</v>
      </c>
      <c r="AU272" s="2" t="s">
        <v>3785</v>
      </c>
      <c r="AV272" s="2" t="s">
        <v>3785</v>
      </c>
      <c r="AW272" s="2" t="s">
        <v>3785</v>
      </c>
      <c r="AX272" s="2" t="s">
        <v>3785</v>
      </c>
      <c r="AY272" s="2" t="s">
        <v>3785</v>
      </c>
      <c r="AZ272" s="2" t="s">
        <v>3785</v>
      </c>
      <c r="BB272" s="2" t="s">
        <v>447</v>
      </c>
      <c r="BC272" s="2" t="s">
        <v>447</v>
      </c>
      <c r="BD272" s="2" t="s">
        <v>447</v>
      </c>
      <c r="BE272" s="2" t="s">
        <v>447</v>
      </c>
      <c r="BF272" s="2" t="s">
        <v>3785</v>
      </c>
      <c r="BI272" s="2" t="s">
        <v>3785</v>
      </c>
      <c r="BK272" s="287"/>
      <c r="BL272" s="56">
        <v>44755</v>
      </c>
      <c r="BM272" s="2" t="s">
        <v>447</v>
      </c>
      <c r="BN272" s="2" t="s">
        <v>8499</v>
      </c>
      <c r="BP272" s="2" t="s">
        <v>447</v>
      </c>
      <c r="BQ272" s="2" t="s">
        <v>3785</v>
      </c>
      <c r="BR272" s="2" t="s">
        <v>3865</v>
      </c>
      <c r="BS272" s="2" t="s">
        <v>3745</v>
      </c>
      <c r="CQ272" s="2" t="s">
        <v>8500</v>
      </c>
      <c r="CR272" s="2" t="s">
        <v>8501</v>
      </c>
    </row>
    <row r="273" spans="1:96">
      <c r="A273" s="2">
        <v>262</v>
      </c>
      <c r="B273" s="2" t="s">
        <v>7043</v>
      </c>
      <c r="C273" s="60" t="s">
        <v>7044</v>
      </c>
      <c r="D273" s="60" t="s">
        <v>8502</v>
      </c>
      <c r="E273" s="56">
        <v>44756</v>
      </c>
      <c r="F273" s="2" t="s">
        <v>3715</v>
      </c>
      <c r="G273" s="2" t="s">
        <v>3763</v>
      </c>
      <c r="H273" s="2" t="s">
        <v>3785</v>
      </c>
      <c r="J273" s="2" t="s">
        <v>3926</v>
      </c>
      <c r="K273" s="2" t="s">
        <v>3926</v>
      </c>
      <c r="L273" s="2" t="s">
        <v>3815</v>
      </c>
      <c r="M273" s="2" t="s">
        <v>1193</v>
      </c>
      <c r="N273" s="2" t="s">
        <v>698</v>
      </c>
      <c r="O273" s="2" t="s">
        <v>943</v>
      </c>
      <c r="P273" s="2" t="s">
        <v>927</v>
      </c>
      <c r="Q273" s="2" t="s">
        <v>3785</v>
      </c>
      <c r="R273" s="2" t="s">
        <v>447</v>
      </c>
      <c r="S273" s="2" t="s">
        <v>3785</v>
      </c>
      <c r="T273" s="2" t="s">
        <v>3785</v>
      </c>
      <c r="U273" s="2" t="s">
        <v>3785</v>
      </c>
      <c r="V273" s="2" t="s">
        <v>3785</v>
      </c>
      <c r="W273" s="2" t="s">
        <v>3785</v>
      </c>
      <c r="X273" s="2" t="s">
        <v>3785</v>
      </c>
      <c r="Y273" s="2" t="s">
        <v>3785</v>
      </c>
      <c r="AA273" s="2" t="s">
        <v>3785</v>
      </c>
      <c r="AR273" s="2" t="s">
        <v>447</v>
      </c>
      <c r="AS273" s="2" t="s">
        <v>447</v>
      </c>
      <c r="AT273" s="2" t="s">
        <v>3785</v>
      </c>
      <c r="AU273" s="2" t="s">
        <v>3785</v>
      </c>
      <c r="AV273" s="2" t="s">
        <v>3785</v>
      </c>
      <c r="AW273" s="2" t="s">
        <v>3785</v>
      </c>
      <c r="AX273" s="2" t="s">
        <v>3785</v>
      </c>
      <c r="AY273" s="2" t="s">
        <v>3785</v>
      </c>
      <c r="AZ273" s="2" t="s">
        <v>3785</v>
      </c>
      <c r="BB273" s="2" t="s">
        <v>447</v>
      </c>
      <c r="BC273" s="2" t="s">
        <v>447</v>
      </c>
      <c r="BD273" s="2" t="s">
        <v>447</v>
      </c>
      <c r="BE273" s="2" t="s">
        <v>447</v>
      </c>
      <c r="BF273" s="2" t="s">
        <v>3785</v>
      </c>
      <c r="BI273" s="2" t="s">
        <v>3785</v>
      </c>
      <c r="BK273" s="287"/>
      <c r="BL273" s="56">
        <v>44756</v>
      </c>
      <c r="BM273" s="2" t="s">
        <v>3785</v>
      </c>
      <c r="BO273" s="2" t="s">
        <v>3785</v>
      </c>
      <c r="BP273" s="2" t="s">
        <v>447</v>
      </c>
      <c r="BQ273" s="2" t="s">
        <v>3785</v>
      </c>
      <c r="BR273" s="2" t="s">
        <v>3865</v>
      </c>
      <c r="BS273" s="2" t="s">
        <v>3745</v>
      </c>
      <c r="CQ273" s="2" t="s">
        <v>8500</v>
      </c>
      <c r="CR273" s="2" t="s">
        <v>8503</v>
      </c>
    </row>
    <row r="274" spans="1:96">
      <c r="A274" s="2">
        <v>263</v>
      </c>
      <c r="B274" s="2" t="s">
        <v>7043</v>
      </c>
      <c r="C274" s="60" t="s">
        <v>7044</v>
      </c>
      <c r="D274" s="60" t="s">
        <v>8504</v>
      </c>
      <c r="E274" s="56">
        <v>44781</v>
      </c>
      <c r="F274" s="2" t="s">
        <v>3715</v>
      </c>
      <c r="G274" s="2" t="s">
        <v>3763</v>
      </c>
      <c r="H274" s="2" t="s">
        <v>447</v>
      </c>
      <c r="I274" s="2" t="s">
        <v>3715</v>
      </c>
      <c r="J274" s="2" t="s">
        <v>3720</v>
      </c>
      <c r="K274" s="2" t="s">
        <v>3720</v>
      </c>
      <c r="L274" s="2" t="s">
        <v>3849</v>
      </c>
      <c r="M274" s="2" t="s">
        <v>1193</v>
      </c>
      <c r="N274" s="2" t="s">
        <v>698</v>
      </c>
      <c r="O274" s="2" t="s">
        <v>943</v>
      </c>
      <c r="P274" s="2" t="s">
        <v>927</v>
      </c>
      <c r="Q274" s="2" t="s">
        <v>3785</v>
      </c>
      <c r="R274" s="2" t="s">
        <v>447</v>
      </c>
      <c r="S274" s="2" t="s">
        <v>3785</v>
      </c>
      <c r="T274" s="2" t="s">
        <v>3785</v>
      </c>
      <c r="U274" s="2" t="s">
        <v>3785</v>
      </c>
      <c r="V274" s="2" t="s">
        <v>3785</v>
      </c>
      <c r="W274" s="2" t="s">
        <v>3785</v>
      </c>
      <c r="X274" s="2" t="s">
        <v>3785</v>
      </c>
      <c r="Y274" s="2" t="s">
        <v>3785</v>
      </c>
      <c r="AA274" s="2" t="s">
        <v>3785</v>
      </c>
      <c r="AR274" s="2" t="s">
        <v>447</v>
      </c>
      <c r="AS274" s="2" t="s">
        <v>3785</v>
      </c>
      <c r="AT274" s="2" t="s">
        <v>447</v>
      </c>
      <c r="AU274" s="2" t="s">
        <v>3785</v>
      </c>
      <c r="AV274" s="2" t="s">
        <v>447</v>
      </c>
      <c r="AW274" s="2" t="s">
        <v>3785</v>
      </c>
      <c r="AX274" s="2" t="s">
        <v>3785</v>
      </c>
      <c r="AY274" s="2" t="s">
        <v>3785</v>
      </c>
      <c r="AZ274" s="2" t="s">
        <v>3785</v>
      </c>
      <c r="BB274" s="2" t="s">
        <v>447</v>
      </c>
      <c r="BC274" s="2" t="s">
        <v>447</v>
      </c>
      <c r="BD274" s="2" t="s">
        <v>447</v>
      </c>
      <c r="BE274" s="2" t="s">
        <v>447</v>
      </c>
      <c r="BF274" s="2" t="s">
        <v>447</v>
      </c>
      <c r="BG274" s="2" t="s">
        <v>8074</v>
      </c>
      <c r="BI274" s="2" t="s">
        <v>3785</v>
      </c>
      <c r="BK274" s="287"/>
      <c r="BL274" s="56">
        <v>44781</v>
      </c>
      <c r="BM274" s="2" t="s">
        <v>447</v>
      </c>
      <c r="BN274" s="2" t="s">
        <v>8505</v>
      </c>
      <c r="BP274" s="2" t="s">
        <v>3785</v>
      </c>
      <c r="BR274" s="2" t="s">
        <v>3744</v>
      </c>
      <c r="BT274" s="56">
        <v>44782</v>
      </c>
      <c r="BU274" s="2">
        <v>1</v>
      </c>
      <c r="BV274" s="2">
        <v>3</v>
      </c>
      <c r="BW274" s="2" t="s">
        <v>3785</v>
      </c>
      <c r="BY274" s="2" t="s">
        <v>3785</v>
      </c>
      <c r="CA274" s="2" t="s">
        <v>3798</v>
      </c>
      <c r="CB274" s="56">
        <v>44812</v>
      </c>
      <c r="CR274" s="2" t="s">
        <v>8506</v>
      </c>
    </row>
    <row r="275" spans="1:96">
      <c r="A275" s="2">
        <v>264</v>
      </c>
      <c r="B275" s="2" t="s">
        <v>7043</v>
      </c>
      <c r="C275" s="60" t="s">
        <v>7044</v>
      </c>
      <c r="D275" s="60" t="s">
        <v>8507</v>
      </c>
      <c r="E275" s="56">
        <v>44781</v>
      </c>
      <c r="F275" s="2" t="s">
        <v>3715</v>
      </c>
      <c r="G275" s="2" t="s">
        <v>3763</v>
      </c>
      <c r="H275" s="2" t="s">
        <v>3785</v>
      </c>
      <c r="J275" s="2" t="s">
        <v>4020</v>
      </c>
      <c r="K275" s="2" t="s">
        <v>4020</v>
      </c>
      <c r="M275" s="2" t="s">
        <v>1193</v>
      </c>
      <c r="N275" s="2" t="s">
        <v>698</v>
      </c>
      <c r="O275" s="2" t="s">
        <v>943</v>
      </c>
      <c r="P275" s="2" t="s">
        <v>927</v>
      </c>
      <c r="Q275" s="2" t="s">
        <v>3785</v>
      </c>
      <c r="R275" s="2" t="s">
        <v>447</v>
      </c>
      <c r="S275" s="2" t="s">
        <v>3785</v>
      </c>
      <c r="T275" s="2" t="s">
        <v>3785</v>
      </c>
      <c r="U275" s="2" t="s">
        <v>3785</v>
      </c>
      <c r="V275" s="2" t="s">
        <v>3785</v>
      </c>
      <c r="W275" s="2" t="s">
        <v>3785</v>
      </c>
      <c r="X275" s="2" t="s">
        <v>3785</v>
      </c>
      <c r="Y275" s="2" t="s">
        <v>3785</v>
      </c>
      <c r="AA275" s="2" t="s">
        <v>3785</v>
      </c>
      <c r="AR275" s="2" t="s">
        <v>447</v>
      </c>
      <c r="AS275" s="2" t="s">
        <v>3785</v>
      </c>
      <c r="AT275" s="2" t="s">
        <v>447</v>
      </c>
      <c r="AU275" s="2" t="s">
        <v>3785</v>
      </c>
      <c r="AV275" s="2" t="s">
        <v>447</v>
      </c>
      <c r="AW275" s="2" t="s">
        <v>3785</v>
      </c>
      <c r="AX275" s="2" t="s">
        <v>3785</v>
      </c>
      <c r="AY275" s="2" t="s">
        <v>3785</v>
      </c>
      <c r="AZ275" s="2" t="s">
        <v>3785</v>
      </c>
      <c r="BB275" s="2" t="s">
        <v>447</v>
      </c>
      <c r="BC275" s="2" t="s">
        <v>447</v>
      </c>
      <c r="BD275" s="2" t="s">
        <v>447</v>
      </c>
      <c r="BE275" s="2" t="s">
        <v>447</v>
      </c>
      <c r="BF275" s="2" t="s">
        <v>3785</v>
      </c>
      <c r="BI275" s="2" t="s">
        <v>3785</v>
      </c>
      <c r="BK275" s="287"/>
      <c r="BL275" s="56">
        <v>44781</v>
      </c>
      <c r="BM275" s="2" t="s">
        <v>447</v>
      </c>
      <c r="BN275" s="2" t="s">
        <v>8508</v>
      </c>
      <c r="BP275" s="2" t="s">
        <v>447</v>
      </c>
      <c r="BQ275" s="2" t="s">
        <v>447</v>
      </c>
      <c r="BR275" s="2" t="s">
        <v>3744</v>
      </c>
      <c r="BT275" s="56">
        <v>44833</v>
      </c>
      <c r="BU275" s="2">
        <v>1</v>
      </c>
      <c r="BV275" s="2">
        <v>2</v>
      </c>
      <c r="BW275" s="2" t="s">
        <v>3785</v>
      </c>
      <c r="BY275" s="2" t="s">
        <v>3785</v>
      </c>
      <c r="CA275" s="2" t="s">
        <v>3798</v>
      </c>
      <c r="CB275" s="56">
        <v>44806</v>
      </c>
      <c r="CR275" s="2" t="s">
        <v>8509</v>
      </c>
    </row>
    <row r="276" spans="1:96">
      <c r="A276" s="2">
        <v>265</v>
      </c>
      <c r="B276" s="2" t="s">
        <v>7043</v>
      </c>
      <c r="C276" s="60" t="s">
        <v>7044</v>
      </c>
      <c r="D276" s="60" t="s">
        <v>7429</v>
      </c>
      <c r="E276" s="56">
        <v>44781</v>
      </c>
      <c r="F276" s="2" t="s">
        <v>3715</v>
      </c>
      <c r="G276" s="2" t="s">
        <v>3763</v>
      </c>
      <c r="H276" s="2" t="s">
        <v>3785</v>
      </c>
      <c r="J276" s="2" t="s">
        <v>4020</v>
      </c>
      <c r="K276" s="2" t="s">
        <v>4020</v>
      </c>
      <c r="M276" s="2" t="s">
        <v>1193</v>
      </c>
      <c r="N276" s="2" t="s">
        <v>698</v>
      </c>
      <c r="O276" s="2" t="s">
        <v>943</v>
      </c>
      <c r="P276" s="2" t="s">
        <v>927</v>
      </c>
      <c r="Q276" s="2" t="s">
        <v>3785</v>
      </c>
      <c r="R276" s="2" t="s">
        <v>447</v>
      </c>
      <c r="S276" s="2" t="s">
        <v>3785</v>
      </c>
      <c r="T276" s="2" t="s">
        <v>3785</v>
      </c>
      <c r="U276" s="2" t="s">
        <v>3785</v>
      </c>
      <c r="V276" s="2" t="s">
        <v>3785</v>
      </c>
      <c r="W276" s="2" t="s">
        <v>3785</v>
      </c>
      <c r="X276" s="2" t="s">
        <v>3785</v>
      </c>
      <c r="Y276" s="2" t="s">
        <v>3785</v>
      </c>
      <c r="AA276" s="2" t="s">
        <v>3785</v>
      </c>
      <c r="AR276" s="2" t="s">
        <v>447</v>
      </c>
      <c r="AS276" s="2" t="s">
        <v>447</v>
      </c>
      <c r="AT276" s="2" t="s">
        <v>3785</v>
      </c>
      <c r="AU276" s="2" t="s">
        <v>3785</v>
      </c>
      <c r="AV276" s="2" t="s">
        <v>3785</v>
      </c>
      <c r="AW276" s="2" t="s">
        <v>3785</v>
      </c>
      <c r="AX276" s="2" t="s">
        <v>3785</v>
      </c>
      <c r="AY276" s="2" t="s">
        <v>3785</v>
      </c>
      <c r="AZ276" s="2" t="s">
        <v>3785</v>
      </c>
      <c r="BB276" s="2" t="s">
        <v>447</v>
      </c>
      <c r="BC276" s="2" t="s">
        <v>447</v>
      </c>
      <c r="BD276" s="2" t="s">
        <v>447</v>
      </c>
      <c r="BE276" s="2" t="s">
        <v>447</v>
      </c>
      <c r="BF276" s="2" t="s">
        <v>3785</v>
      </c>
      <c r="BI276" s="2" t="s">
        <v>3785</v>
      </c>
      <c r="BK276" s="287"/>
      <c r="BL276" s="56">
        <v>44781</v>
      </c>
      <c r="BM276" s="2" t="s">
        <v>447</v>
      </c>
      <c r="BN276" s="2" t="s">
        <v>8510</v>
      </c>
      <c r="BP276" s="2" t="s">
        <v>3785</v>
      </c>
      <c r="BR276" s="2" t="s">
        <v>3744</v>
      </c>
      <c r="BT276" s="56">
        <v>44782</v>
      </c>
      <c r="BU276" s="2">
        <v>1</v>
      </c>
      <c r="BV276" s="2">
        <v>3</v>
      </c>
      <c r="BW276" s="2" t="s">
        <v>3785</v>
      </c>
      <c r="BY276" s="2" t="s">
        <v>3785</v>
      </c>
      <c r="CA276" s="2" t="s">
        <v>3798</v>
      </c>
      <c r="CB276" s="56">
        <v>44833</v>
      </c>
      <c r="CR276" s="2" t="s">
        <v>8511</v>
      </c>
    </row>
    <row r="277" spans="1:96">
      <c r="A277" s="2">
        <v>266</v>
      </c>
      <c r="B277" s="2" t="s">
        <v>7043</v>
      </c>
      <c r="C277" s="60" t="s">
        <v>7044</v>
      </c>
      <c r="D277" s="60" t="s">
        <v>7400</v>
      </c>
      <c r="E277" s="56">
        <v>44782</v>
      </c>
      <c r="F277" s="2" t="s">
        <v>3715</v>
      </c>
      <c r="G277" s="2" t="s">
        <v>3763</v>
      </c>
      <c r="H277" s="2" t="s">
        <v>447</v>
      </c>
      <c r="I277" s="2" t="s">
        <v>3715</v>
      </c>
      <c r="J277" s="2" t="s">
        <v>3720</v>
      </c>
      <c r="K277" s="2" t="s">
        <v>3720</v>
      </c>
      <c r="L277" s="2" t="s">
        <v>3849</v>
      </c>
      <c r="M277" s="2" t="s">
        <v>1193</v>
      </c>
      <c r="N277" s="2" t="s">
        <v>698</v>
      </c>
      <c r="O277" s="2" t="s">
        <v>1063</v>
      </c>
      <c r="P277" s="2" t="s">
        <v>1047</v>
      </c>
      <c r="Q277" s="2" t="s">
        <v>3785</v>
      </c>
      <c r="R277" s="2" t="s">
        <v>447</v>
      </c>
      <c r="S277" s="2" t="s">
        <v>3785</v>
      </c>
      <c r="T277" s="2" t="s">
        <v>3785</v>
      </c>
      <c r="U277" s="2" t="s">
        <v>3785</v>
      </c>
      <c r="V277" s="2" t="s">
        <v>3785</v>
      </c>
      <c r="W277" s="2" t="s">
        <v>3785</v>
      </c>
      <c r="X277" s="2" t="s">
        <v>3785</v>
      </c>
      <c r="Y277" s="2" t="s">
        <v>3785</v>
      </c>
      <c r="AA277" s="2" t="s">
        <v>3785</v>
      </c>
      <c r="AR277" s="2" t="s">
        <v>447</v>
      </c>
      <c r="AS277" s="2" t="s">
        <v>3785</v>
      </c>
      <c r="AT277" s="2" t="s">
        <v>447</v>
      </c>
      <c r="AU277" s="2" t="s">
        <v>3785</v>
      </c>
      <c r="AV277" s="2" t="s">
        <v>3785</v>
      </c>
      <c r="AW277" s="2" t="s">
        <v>3785</v>
      </c>
      <c r="AX277" s="2" t="s">
        <v>3785</v>
      </c>
      <c r="AY277" s="2" t="s">
        <v>3785</v>
      </c>
      <c r="AZ277" s="2" t="s">
        <v>3785</v>
      </c>
      <c r="BB277" s="2" t="s">
        <v>447</v>
      </c>
      <c r="BC277" s="2" t="s">
        <v>447</v>
      </c>
      <c r="BD277" s="2" t="s">
        <v>447</v>
      </c>
      <c r="BE277" s="2" t="s">
        <v>447</v>
      </c>
      <c r="BF277" s="2" t="s">
        <v>3785</v>
      </c>
      <c r="BI277" s="2" t="s">
        <v>3785</v>
      </c>
      <c r="BK277" s="287"/>
      <c r="BL277" s="56">
        <v>44782</v>
      </c>
      <c r="BM277" s="2" t="s">
        <v>447</v>
      </c>
      <c r="BN277" s="2" t="s">
        <v>8512</v>
      </c>
      <c r="BP277" s="2" t="s">
        <v>3785</v>
      </c>
      <c r="BR277" s="2" t="s">
        <v>3744</v>
      </c>
      <c r="BT277" s="56">
        <v>44784</v>
      </c>
      <c r="BU277" s="2">
        <v>1</v>
      </c>
      <c r="BV277" s="2">
        <v>1</v>
      </c>
      <c r="BW277" s="2" t="s">
        <v>3785</v>
      </c>
      <c r="BY277" s="2" t="s">
        <v>3785</v>
      </c>
      <c r="CA277" s="2" t="s">
        <v>3798</v>
      </c>
      <c r="CB277" s="56">
        <v>44789</v>
      </c>
      <c r="CR277" s="2" t="s">
        <v>8513</v>
      </c>
    </row>
    <row r="278" spans="1:96">
      <c r="A278" s="2">
        <v>267</v>
      </c>
      <c r="B278" s="2" t="s">
        <v>7043</v>
      </c>
      <c r="C278" s="60" t="s">
        <v>7044</v>
      </c>
      <c r="D278" s="60" t="s">
        <v>7544</v>
      </c>
      <c r="E278" s="56">
        <v>44781</v>
      </c>
      <c r="F278" s="2" t="s">
        <v>3715</v>
      </c>
      <c r="G278" s="2" t="s">
        <v>3763</v>
      </c>
      <c r="H278" s="2" t="s">
        <v>447</v>
      </c>
      <c r="I278" s="2" t="s">
        <v>3715</v>
      </c>
      <c r="J278" s="2" t="s">
        <v>4020</v>
      </c>
      <c r="K278" s="2" t="s">
        <v>4020</v>
      </c>
      <c r="M278" s="2" t="s">
        <v>1193</v>
      </c>
      <c r="N278" s="2" t="s">
        <v>698</v>
      </c>
      <c r="O278" s="2" t="s">
        <v>943</v>
      </c>
      <c r="P278" s="2" t="s">
        <v>927</v>
      </c>
      <c r="Q278" s="2" t="s">
        <v>3785</v>
      </c>
      <c r="R278" s="2" t="s">
        <v>447</v>
      </c>
      <c r="S278" s="2" t="s">
        <v>3785</v>
      </c>
      <c r="T278" s="2" t="s">
        <v>3785</v>
      </c>
      <c r="U278" s="2" t="s">
        <v>3785</v>
      </c>
      <c r="V278" s="2" t="s">
        <v>3785</v>
      </c>
      <c r="W278" s="2" t="s">
        <v>3785</v>
      </c>
      <c r="X278" s="2" t="s">
        <v>3785</v>
      </c>
      <c r="Y278" s="2" t="s">
        <v>3785</v>
      </c>
      <c r="AA278" s="2" t="s">
        <v>3785</v>
      </c>
      <c r="AR278" s="2" t="s">
        <v>447</v>
      </c>
      <c r="AS278" s="2" t="s">
        <v>447</v>
      </c>
      <c r="AT278" s="2" t="s">
        <v>3785</v>
      </c>
      <c r="AU278" s="2" t="s">
        <v>447</v>
      </c>
      <c r="AV278" s="2" t="s">
        <v>3785</v>
      </c>
      <c r="AW278" s="2" t="s">
        <v>3785</v>
      </c>
      <c r="AX278" s="2" t="s">
        <v>3785</v>
      </c>
      <c r="AY278" s="2" t="s">
        <v>3785</v>
      </c>
      <c r="AZ278" s="2" t="s">
        <v>3785</v>
      </c>
      <c r="BB278" s="2" t="s">
        <v>447</v>
      </c>
      <c r="BC278" s="2" t="s">
        <v>447</v>
      </c>
      <c r="BD278" s="2" t="s">
        <v>447</v>
      </c>
      <c r="BE278" s="2" t="s">
        <v>447</v>
      </c>
      <c r="BF278" s="2" t="s">
        <v>3785</v>
      </c>
      <c r="BI278" s="2" t="s">
        <v>3785</v>
      </c>
      <c r="BK278" s="287"/>
      <c r="BL278" s="56">
        <v>44781</v>
      </c>
      <c r="BM278" s="2" t="s">
        <v>447</v>
      </c>
      <c r="BN278" s="2" t="s">
        <v>8514</v>
      </c>
      <c r="BP278" s="2" t="s">
        <v>447</v>
      </c>
      <c r="BQ278" s="2" t="s">
        <v>3785</v>
      </c>
      <c r="BR278" s="2" t="s">
        <v>3744</v>
      </c>
      <c r="BT278" s="56">
        <v>44783</v>
      </c>
      <c r="BU278" s="2">
        <v>1</v>
      </c>
      <c r="BV278" s="2">
        <v>2</v>
      </c>
      <c r="BW278" s="2" t="s">
        <v>3785</v>
      </c>
      <c r="BY278" s="2" t="s">
        <v>3785</v>
      </c>
      <c r="CA278" s="2" t="s">
        <v>3798</v>
      </c>
      <c r="CB278" s="56">
        <v>44789</v>
      </c>
      <c r="CR278" s="2" t="s">
        <v>8515</v>
      </c>
    </row>
    <row r="279" spans="1:96">
      <c r="A279" s="2">
        <v>268</v>
      </c>
      <c r="B279" s="2" t="s">
        <v>7043</v>
      </c>
      <c r="C279" s="60" t="s">
        <v>7044</v>
      </c>
      <c r="D279" s="60" t="s">
        <v>8516</v>
      </c>
      <c r="E279" s="56">
        <v>44782</v>
      </c>
      <c r="F279" s="2" t="s">
        <v>3715</v>
      </c>
      <c r="G279" s="2" t="s">
        <v>3763</v>
      </c>
      <c r="H279" s="2" t="s">
        <v>3785</v>
      </c>
      <c r="J279" s="2" t="s">
        <v>3926</v>
      </c>
      <c r="K279" s="2" t="s">
        <v>3926</v>
      </c>
      <c r="L279" s="2" t="s">
        <v>3883</v>
      </c>
      <c r="M279" s="2" t="s">
        <v>1193</v>
      </c>
      <c r="N279" s="2" t="s">
        <v>698</v>
      </c>
      <c r="O279" s="2" t="s">
        <v>943</v>
      </c>
      <c r="P279" s="2" t="s">
        <v>927</v>
      </c>
      <c r="Q279" s="2" t="s">
        <v>3785</v>
      </c>
      <c r="R279" s="2" t="s">
        <v>447</v>
      </c>
      <c r="S279" s="2" t="s">
        <v>3785</v>
      </c>
      <c r="T279" s="2" t="s">
        <v>3785</v>
      </c>
      <c r="U279" s="2" t="s">
        <v>3785</v>
      </c>
      <c r="V279" s="2" t="s">
        <v>3785</v>
      </c>
      <c r="W279" s="2" t="s">
        <v>3785</v>
      </c>
      <c r="X279" s="2" t="s">
        <v>3785</v>
      </c>
      <c r="Y279" s="2" t="s">
        <v>3785</v>
      </c>
      <c r="AA279" s="2" t="s">
        <v>3785</v>
      </c>
      <c r="AR279" s="2" t="s">
        <v>447</v>
      </c>
      <c r="AS279" s="2" t="s">
        <v>447</v>
      </c>
      <c r="AT279" s="2" t="s">
        <v>3785</v>
      </c>
      <c r="AU279" s="2" t="s">
        <v>3785</v>
      </c>
      <c r="AV279" s="2" t="s">
        <v>3785</v>
      </c>
      <c r="AW279" s="2" t="s">
        <v>3785</v>
      </c>
      <c r="AX279" s="2" t="s">
        <v>3785</v>
      </c>
      <c r="AY279" s="2" t="s">
        <v>3785</v>
      </c>
      <c r="AZ279" s="2" t="s">
        <v>3785</v>
      </c>
      <c r="BB279" s="2" t="s">
        <v>447</v>
      </c>
      <c r="BC279" s="2" t="s">
        <v>447</v>
      </c>
      <c r="BD279" s="2" t="s">
        <v>447</v>
      </c>
      <c r="BE279" s="2" t="s">
        <v>447</v>
      </c>
      <c r="BF279" s="2" t="s">
        <v>3785</v>
      </c>
      <c r="BI279" s="2" t="s">
        <v>3785</v>
      </c>
      <c r="BK279" s="287"/>
      <c r="BL279" s="56">
        <v>44782</v>
      </c>
      <c r="BM279" s="2" t="s">
        <v>447</v>
      </c>
      <c r="BN279" s="2" t="s">
        <v>8517</v>
      </c>
      <c r="BP279" s="2" t="s">
        <v>3785</v>
      </c>
      <c r="BR279" s="2" t="s">
        <v>3834</v>
      </c>
      <c r="CR279" s="2" t="s">
        <v>8518</v>
      </c>
    </row>
    <row r="280" spans="1:96">
      <c r="A280" s="2">
        <v>269</v>
      </c>
      <c r="B280" s="2" t="s">
        <v>7043</v>
      </c>
      <c r="C280" s="60" t="s">
        <v>7044</v>
      </c>
      <c r="D280" s="60" t="s">
        <v>7700</v>
      </c>
      <c r="E280" s="56">
        <v>44782</v>
      </c>
      <c r="F280" s="2" t="s">
        <v>3715</v>
      </c>
      <c r="G280" s="2" t="s">
        <v>3784</v>
      </c>
      <c r="H280" s="2" t="s">
        <v>3785</v>
      </c>
      <c r="J280" s="2" t="s">
        <v>4020</v>
      </c>
      <c r="K280" s="2" t="s">
        <v>4020</v>
      </c>
      <c r="M280" s="2" t="s">
        <v>1193</v>
      </c>
      <c r="N280" s="2" t="s">
        <v>698</v>
      </c>
      <c r="O280" s="2" t="s">
        <v>1063</v>
      </c>
      <c r="P280" s="2" t="s">
        <v>1047</v>
      </c>
      <c r="Q280" s="2" t="s">
        <v>3785</v>
      </c>
      <c r="R280" s="2" t="s">
        <v>447</v>
      </c>
      <c r="S280" s="2" t="s">
        <v>3785</v>
      </c>
      <c r="T280" s="2" t="s">
        <v>3785</v>
      </c>
      <c r="U280" s="2" t="s">
        <v>3785</v>
      </c>
      <c r="V280" s="2" t="s">
        <v>3785</v>
      </c>
      <c r="W280" s="2" t="s">
        <v>3785</v>
      </c>
      <c r="X280" s="2" t="s">
        <v>3785</v>
      </c>
      <c r="Y280" s="2" t="s">
        <v>3785</v>
      </c>
      <c r="AA280" s="2" t="s">
        <v>3785</v>
      </c>
      <c r="AR280" s="2" t="s">
        <v>447</v>
      </c>
      <c r="AS280" s="2" t="s">
        <v>447</v>
      </c>
      <c r="AT280" s="2" t="s">
        <v>3785</v>
      </c>
      <c r="AU280" s="2" t="s">
        <v>3785</v>
      </c>
      <c r="AV280" s="2" t="s">
        <v>3785</v>
      </c>
      <c r="AW280" s="2" t="s">
        <v>3785</v>
      </c>
      <c r="AX280" s="2" t="s">
        <v>3785</v>
      </c>
      <c r="AY280" s="2" t="s">
        <v>3785</v>
      </c>
      <c r="AZ280" s="2" t="s">
        <v>3785</v>
      </c>
      <c r="BB280" s="2" t="s">
        <v>447</v>
      </c>
      <c r="BC280" s="2" t="s">
        <v>447</v>
      </c>
      <c r="BD280" s="2" t="s">
        <v>447</v>
      </c>
      <c r="BE280" s="2" t="s">
        <v>447</v>
      </c>
      <c r="BF280" s="2" t="s">
        <v>3785</v>
      </c>
      <c r="BI280" s="2" t="s">
        <v>3785</v>
      </c>
      <c r="BK280" s="287"/>
      <c r="BL280" s="56">
        <v>44782</v>
      </c>
      <c r="BM280" s="2" t="s">
        <v>447</v>
      </c>
      <c r="BN280" s="2" t="s">
        <v>8519</v>
      </c>
      <c r="BP280" s="2" t="s">
        <v>3785</v>
      </c>
      <c r="BR280" s="2" t="s">
        <v>3744</v>
      </c>
      <c r="BT280" s="56">
        <v>44785</v>
      </c>
      <c r="BU280" s="2">
        <v>1</v>
      </c>
      <c r="BV280" s="2">
        <v>2</v>
      </c>
      <c r="BW280" s="2" t="s">
        <v>3785</v>
      </c>
      <c r="BY280" s="2" t="s">
        <v>3785</v>
      </c>
      <c r="CA280" s="2" t="s">
        <v>3798</v>
      </c>
      <c r="CB280" s="56">
        <v>44834</v>
      </c>
      <c r="CR280" s="2" t="s">
        <v>8520</v>
      </c>
    </row>
    <row r="281" spans="1:96">
      <c r="A281" s="2">
        <v>270</v>
      </c>
      <c r="B281" s="2" t="s">
        <v>7043</v>
      </c>
      <c r="C281" s="60" t="s">
        <v>7044</v>
      </c>
      <c r="D281" s="60" t="s">
        <v>8521</v>
      </c>
      <c r="E281" s="56">
        <v>44757</v>
      </c>
      <c r="F281" s="2" t="s">
        <v>3715</v>
      </c>
      <c r="G281" s="2" t="s">
        <v>3763</v>
      </c>
      <c r="H281" s="2" t="s">
        <v>447</v>
      </c>
      <c r="I281" s="2" t="s">
        <v>3715</v>
      </c>
      <c r="J281" s="2" t="s">
        <v>4020</v>
      </c>
      <c r="K281" s="2" t="s">
        <v>4020</v>
      </c>
      <c r="M281" s="2" t="s">
        <v>1193</v>
      </c>
      <c r="N281" s="2" t="s">
        <v>698</v>
      </c>
      <c r="O281" s="2" t="s">
        <v>943</v>
      </c>
      <c r="P281" s="2" t="s">
        <v>927</v>
      </c>
      <c r="Q281" s="2" t="s">
        <v>3785</v>
      </c>
      <c r="R281" s="2" t="s">
        <v>447</v>
      </c>
      <c r="S281" s="2" t="s">
        <v>3785</v>
      </c>
      <c r="T281" s="2" t="s">
        <v>3785</v>
      </c>
      <c r="U281" s="2" t="s">
        <v>3785</v>
      </c>
      <c r="V281" s="2" t="s">
        <v>3785</v>
      </c>
      <c r="W281" s="2" t="s">
        <v>3785</v>
      </c>
      <c r="X281" s="2" t="s">
        <v>3785</v>
      </c>
      <c r="Y281" s="2" t="s">
        <v>3785</v>
      </c>
      <c r="AA281" s="2" t="s">
        <v>3785</v>
      </c>
      <c r="AR281" s="2" t="s">
        <v>447</v>
      </c>
      <c r="AS281" s="2" t="s">
        <v>3785</v>
      </c>
      <c r="AT281" s="2" t="s">
        <v>447</v>
      </c>
      <c r="AU281" s="2" t="s">
        <v>3785</v>
      </c>
      <c r="AV281" s="2" t="s">
        <v>3785</v>
      </c>
      <c r="AW281" s="2" t="s">
        <v>3785</v>
      </c>
      <c r="AX281" s="2" t="s">
        <v>3785</v>
      </c>
      <c r="AY281" s="2" t="s">
        <v>3785</v>
      </c>
      <c r="AZ281" s="2" t="s">
        <v>3785</v>
      </c>
      <c r="BB281" s="2" t="s">
        <v>447</v>
      </c>
      <c r="BC281" s="2" t="s">
        <v>447</v>
      </c>
      <c r="BD281" s="2" t="s">
        <v>447</v>
      </c>
      <c r="BE281" s="2" t="s">
        <v>447</v>
      </c>
      <c r="BF281" s="2" t="s">
        <v>3785</v>
      </c>
      <c r="BI281" s="2" t="s">
        <v>3785</v>
      </c>
      <c r="BK281" s="287"/>
      <c r="BL281" s="56">
        <v>44757</v>
      </c>
      <c r="BM281" s="2" t="s">
        <v>447</v>
      </c>
      <c r="BN281" s="2" t="s">
        <v>8522</v>
      </c>
      <c r="BP281" s="2" t="s">
        <v>447</v>
      </c>
      <c r="BQ281" s="2" t="s">
        <v>3785</v>
      </c>
      <c r="BR281" s="2" t="s">
        <v>3744</v>
      </c>
      <c r="BT281" s="56">
        <v>44785</v>
      </c>
      <c r="BU281" s="2">
        <v>1</v>
      </c>
      <c r="BV281" s="2">
        <v>2</v>
      </c>
      <c r="BW281" s="2" t="s">
        <v>3785</v>
      </c>
      <c r="BY281" s="2" t="s">
        <v>3785</v>
      </c>
      <c r="CA281" s="2" t="s">
        <v>3798</v>
      </c>
      <c r="CB281" s="56">
        <v>44798</v>
      </c>
      <c r="CR281" s="2" t="s">
        <v>8523</v>
      </c>
    </row>
    <row r="282" spans="1:96">
      <c r="A282" s="2">
        <v>271</v>
      </c>
      <c r="B282" s="2" t="s">
        <v>7043</v>
      </c>
      <c r="C282" s="60" t="s">
        <v>7044</v>
      </c>
      <c r="D282" s="60" t="s">
        <v>8524</v>
      </c>
      <c r="E282" s="56">
        <v>44781</v>
      </c>
      <c r="F282" s="2" t="s">
        <v>3715</v>
      </c>
      <c r="G282" s="2" t="s">
        <v>3763</v>
      </c>
      <c r="H282" s="2" t="s">
        <v>3785</v>
      </c>
      <c r="J282" s="2" t="s">
        <v>4005</v>
      </c>
      <c r="K282" s="2" t="s">
        <v>4005</v>
      </c>
      <c r="L282" s="2" t="s">
        <v>3823</v>
      </c>
      <c r="M282" s="2" t="s">
        <v>1193</v>
      </c>
      <c r="N282" s="2" t="s">
        <v>698</v>
      </c>
      <c r="O282" s="2" t="s">
        <v>943</v>
      </c>
      <c r="P282" s="2" t="s">
        <v>927</v>
      </c>
      <c r="Q282" s="2" t="s">
        <v>3785</v>
      </c>
      <c r="R282" s="2" t="s">
        <v>447</v>
      </c>
      <c r="S282" s="2" t="s">
        <v>3785</v>
      </c>
      <c r="T282" s="2" t="s">
        <v>3785</v>
      </c>
      <c r="U282" s="2" t="s">
        <v>3785</v>
      </c>
      <c r="V282" s="2" t="s">
        <v>3785</v>
      </c>
      <c r="W282" s="2" t="s">
        <v>3785</v>
      </c>
      <c r="X282" s="2" t="s">
        <v>3785</v>
      </c>
      <c r="Y282" s="2" t="s">
        <v>3785</v>
      </c>
      <c r="AA282" s="2" t="s">
        <v>3785</v>
      </c>
      <c r="AR282" s="2" t="s">
        <v>447</v>
      </c>
      <c r="AS282" s="2" t="s">
        <v>447</v>
      </c>
      <c r="AT282" s="2" t="s">
        <v>3785</v>
      </c>
      <c r="AU282" s="2" t="s">
        <v>3785</v>
      </c>
      <c r="AV282" s="2" t="s">
        <v>3785</v>
      </c>
      <c r="AW282" s="2" t="s">
        <v>3785</v>
      </c>
      <c r="AX282" s="2" t="s">
        <v>3785</v>
      </c>
      <c r="AY282" s="2" t="s">
        <v>3785</v>
      </c>
      <c r="AZ282" s="2" t="s">
        <v>3785</v>
      </c>
      <c r="BB282" s="2" t="s">
        <v>447</v>
      </c>
      <c r="BC282" s="2" t="s">
        <v>447</v>
      </c>
      <c r="BD282" s="2" t="s">
        <v>447</v>
      </c>
      <c r="BE282" s="2" t="s">
        <v>447</v>
      </c>
      <c r="BF282" s="2" t="s">
        <v>447</v>
      </c>
      <c r="BG282" s="2" t="s">
        <v>8074</v>
      </c>
      <c r="BI282" s="2" t="s">
        <v>3785</v>
      </c>
      <c r="BK282" s="287"/>
      <c r="BL282" s="56">
        <v>44781</v>
      </c>
      <c r="BM282" s="2" t="s">
        <v>447</v>
      </c>
      <c r="BN282" s="2" t="s">
        <v>8525</v>
      </c>
      <c r="BP282" s="2" t="s">
        <v>447</v>
      </c>
      <c r="BQ282" s="2" t="s">
        <v>3785</v>
      </c>
      <c r="BR282" s="2" t="s">
        <v>3744</v>
      </c>
      <c r="BT282" s="56">
        <v>44785</v>
      </c>
      <c r="BU282" s="2">
        <v>1</v>
      </c>
      <c r="BV282" s="2">
        <v>4</v>
      </c>
      <c r="BW282" s="2" t="s">
        <v>3785</v>
      </c>
      <c r="BY282" s="2" t="s">
        <v>3785</v>
      </c>
      <c r="CA282" s="2" t="s">
        <v>3798</v>
      </c>
      <c r="CB282" s="56">
        <v>44802</v>
      </c>
      <c r="CR282" s="2" t="s">
        <v>8526</v>
      </c>
    </row>
    <row r="283" spans="1:96">
      <c r="A283" s="2">
        <v>272</v>
      </c>
      <c r="B283" s="2" t="s">
        <v>7043</v>
      </c>
      <c r="C283" s="60" t="s">
        <v>7044</v>
      </c>
      <c r="D283" s="60" t="s">
        <v>7490</v>
      </c>
      <c r="E283" s="56">
        <v>44781</v>
      </c>
      <c r="F283" s="2" t="s">
        <v>3715</v>
      </c>
      <c r="G283" s="2" t="s">
        <v>3763</v>
      </c>
      <c r="H283" s="2" t="s">
        <v>3785</v>
      </c>
      <c r="J283" s="2" t="s">
        <v>4020</v>
      </c>
      <c r="K283" s="2" t="s">
        <v>4020</v>
      </c>
      <c r="M283" s="2" t="s">
        <v>1193</v>
      </c>
      <c r="N283" s="2" t="s">
        <v>698</v>
      </c>
      <c r="O283" s="2" t="s">
        <v>943</v>
      </c>
      <c r="P283" s="2" t="s">
        <v>927</v>
      </c>
      <c r="Q283" s="2" t="s">
        <v>3785</v>
      </c>
      <c r="R283" s="2" t="s">
        <v>447</v>
      </c>
      <c r="S283" s="2" t="s">
        <v>3785</v>
      </c>
      <c r="T283" s="2" t="s">
        <v>3785</v>
      </c>
      <c r="U283" s="2" t="s">
        <v>3785</v>
      </c>
      <c r="V283" s="2" t="s">
        <v>3785</v>
      </c>
      <c r="W283" s="2" t="s">
        <v>3785</v>
      </c>
      <c r="X283" s="2" t="s">
        <v>3785</v>
      </c>
      <c r="Y283" s="2" t="s">
        <v>3785</v>
      </c>
      <c r="AA283" s="2" t="s">
        <v>3785</v>
      </c>
      <c r="AR283" s="2" t="s">
        <v>447</v>
      </c>
      <c r="AS283" s="2" t="s">
        <v>447</v>
      </c>
      <c r="AT283" s="2" t="s">
        <v>3785</v>
      </c>
      <c r="AU283" s="2" t="s">
        <v>447</v>
      </c>
      <c r="AV283" s="2" t="s">
        <v>447</v>
      </c>
      <c r="AW283" s="2" t="s">
        <v>447</v>
      </c>
      <c r="AX283" s="2" t="s">
        <v>447</v>
      </c>
      <c r="AY283" s="2" t="s">
        <v>447</v>
      </c>
      <c r="AZ283" s="2" t="s">
        <v>3785</v>
      </c>
      <c r="BB283" s="2" t="s">
        <v>447</v>
      </c>
      <c r="BC283" s="2" t="s">
        <v>447</v>
      </c>
      <c r="BD283" s="2" t="s">
        <v>447</v>
      </c>
      <c r="BE283" s="2" t="s">
        <v>447</v>
      </c>
      <c r="BF283" s="2" t="s">
        <v>3785</v>
      </c>
      <c r="BI283" s="2" t="s">
        <v>3785</v>
      </c>
      <c r="BK283" s="287"/>
      <c r="BL283" s="56">
        <v>44781</v>
      </c>
      <c r="BM283" s="2" t="s">
        <v>447</v>
      </c>
      <c r="BN283" s="2" t="s">
        <v>8527</v>
      </c>
      <c r="BP283" s="2" t="s">
        <v>3785</v>
      </c>
      <c r="BR283" s="2" t="s">
        <v>3744</v>
      </c>
      <c r="BT283" s="56">
        <v>44785</v>
      </c>
      <c r="BU283" s="2">
        <v>1</v>
      </c>
      <c r="BV283" s="2">
        <v>1</v>
      </c>
      <c r="BW283" s="2" t="s">
        <v>3785</v>
      </c>
      <c r="BY283" s="2" t="s">
        <v>3785</v>
      </c>
      <c r="CA283" s="2" t="s">
        <v>3798</v>
      </c>
      <c r="CB283" s="56">
        <v>44785</v>
      </c>
      <c r="CQ283" s="2" t="s">
        <v>8528</v>
      </c>
      <c r="CR283" s="2" t="s">
        <v>8529</v>
      </c>
    </row>
    <row r="284" spans="1:96">
      <c r="A284" s="2">
        <v>273</v>
      </c>
      <c r="B284" s="2" t="s">
        <v>7043</v>
      </c>
      <c r="C284" s="60" t="s">
        <v>7044</v>
      </c>
      <c r="D284" s="60" t="s">
        <v>8530</v>
      </c>
      <c r="E284" s="56">
        <v>44781</v>
      </c>
      <c r="F284" s="2" t="s">
        <v>3715</v>
      </c>
      <c r="G284" s="2" t="s">
        <v>3763</v>
      </c>
      <c r="H284" s="2" t="s">
        <v>3785</v>
      </c>
      <c r="J284" s="2" t="s">
        <v>3926</v>
      </c>
      <c r="K284" s="2" t="s">
        <v>3926</v>
      </c>
      <c r="L284" s="2" t="s">
        <v>3946</v>
      </c>
      <c r="M284" s="2" t="s">
        <v>1193</v>
      </c>
      <c r="N284" s="2" t="s">
        <v>698</v>
      </c>
      <c r="O284" s="2" t="s">
        <v>943</v>
      </c>
      <c r="P284" s="2" t="s">
        <v>927</v>
      </c>
      <c r="Q284" s="2" t="s">
        <v>3785</v>
      </c>
      <c r="R284" s="2" t="s">
        <v>447</v>
      </c>
      <c r="S284" s="2" t="s">
        <v>3785</v>
      </c>
      <c r="T284" s="2" t="s">
        <v>3785</v>
      </c>
      <c r="U284" s="2" t="s">
        <v>3785</v>
      </c>
      <c r="V284" s="2" t="s">
        <v>3785</v>
      </c>
      <c r="W284" s="2" t="s">
        <v>3785</v>
      </c>
      <c r="X284" s="2" t="s">
        <v>3785</v>
      </c>
      <c r="Y284" s="2" t="s">
        <v>3785</v>
      </c>
      <c r="AA284" s="2" t="s">
        <v>3785</v>
      </c>
      <c r="AR284" s="2" t="s">
        <v>447</v>
      </c>
      <c r="AS284" s="2" t="s">
        <v>3785</v>
      </c>
      <c r="AT284" s="2" t="s">
        <v>3785</v>
      </c>
      <c r="AU284" s="2" t="s">
        <v>3785</v>
      </c>
      <c r="AV284" s="2" t="s">
        <v>3785</v>
      </c>
      <c r="AW284" s="2" t="s">
        <v>3785</v>
      </c>
      <c r="AX284" s="2" t="s">
        <v>3785</v>
      </c>
      <c r="AY284" s="2" t="s">
        <v>3785</v>
      </c>
      <c r="AZ284" s="2" t="s">
        <v>3785</v>
      </c>
      <c r="BB284" s="2" t="s">
        <v>3785</v>
      </c>
      <c r="BC284" s="2" t="s">
        <v>3785</v>
      </c>
      <c r="BD284" s="2" t="s">
        <v>3785</v>
      </c>
      <c r="BE284" s="2" t="s">
        <v>3785</v>
      </c>
      <c r="BF284" s="2" t="s">
        <v>447</v>
      </c>
      <c r="BG284" s="2" t="s">
        <v>8188</v>
      </c>
      <c r="BI284" s="2" t="s">
        <v>3785</v>
      </c>
      <c r="BK284" s="287"/>
      <c r="BL284" s="56">
        <v>44781</v>
      </c>
      <c r="BM284" s="2" t="s">
        <v>447</v>
      </c>
      <c r="BN284" s="2" t="s">
        <v>8531</v>
      </c>
      <c r="BP284" s="2" t="s">
        <v>3785</v>
      </c>
      <c r="BR284" s="2" t="s">
        <v>3744</v>
      </c>
      <c r="BT284" s="56">
        <v>44784</v>
      </c>
      <c r="BU284" s="2">
        <v>1</v>
      </c>
      <c r="BV284" s="2">
        <v>1</v>
      </c>
      <c r="BW284" s="2" t="s">
        <v>3785</v>
      </c>
      <c r="BY284" s="2" t="s">
        <v>3785</v>
      </c>
      <c r="CA284" s="2" t="s">
        <v>3798</v>
      </c>
      <c r="CB284" s="56">
        <v>44827</v>
      </c>
      <c r="CR284" s="2" t="s">
        <v>8532</v>
      </c>
    </row>
    <row r="285" spans="1:96">
      <c r="A285" s="2">
        <v>274</v>
      </c>
      <c r="B285" s="2" t="s">
        <v>7043</v>
      </c>
      <c r="C285" s="60" t="s">
        <v>7044</v>
      </c>
      <c r="D285" s="60" t="s">
        <v>8533</v>
      </c>
      <c r="E285" s="56">
        <v>44781</v>
      </c>
      <c r="F285" s="2" t="s">
        <v>3715</v>
      </c>
      <c r="G285" s="2" t="s">
        <v>3763</v>
      </c>
      <c r="H285" s="2" t="s">
        <v>3785</v>
      </c>
      <c r="J285" s="2" t="s">
        <v>4020</v>
      </c>
      <c r="K285" s="2" t="s">
        <v>4020</v>
      </c>
      <c r="M285" s="2" t="s">
        <v>1193</v>
      </c>
      <c r="N285" s="2" t="s">
        <v>698</v>
      </c>
      <c r="O285" s="2" t="s">
        <v>972</v>
      </c>
      <c r="P285" s="2" t="s">
        <v>937</v>
      </c>
      <c r="Q285" s="2" t="s">
        <v>3785</v>
      </c>
      <c r="R285" s="2" t="s">
        <v>447</v>
      </c>
      <c r="S285" s="2" t="s">
        <v>3785</v>
      </c>
      <c r="T285" s="2" t="s">
        <v>3785</v>
      </c>
      <c r="U285" s="2" t="s">
        <v>3785</v>
      </c>
      <c r="V285" s="2" t="s">
        <v>3785</v>
      </c>
      <c r="W285" s="2" t="s">
        <v>3785</v>
      </c>
      <c r="X285" s="2" t="s">
        <v>3785</v>
      </c>
      <c r="Y285" s="2" t="s">
        <v>3785</v>
      </c>
      <c r="AA285" s="2" t="s">
        <v>3785</v>
      </c>
      <c r="AR285" s="2" t="s">
        <v>447</v>
      </c>
      <c r="AS285" s="2" t="s">
        <v>447</v>
      </c>
      <c r="AT285" s="2" t="s">
        <v>3785</v>
      </c>
      <c r="AU285" s="2" t="s">
        <v>447</v>
      </c>
      <c r="AV285" s="2" t="s">
        <v>3785</v>
      </c>
      <c r="AW285" s="2" t="s">
        <v>3785</v>
      </c>
      <c r="AX285" s="2" t="s">
        <v>3785</v>
      </c>
      <c r="AY285" s="2" t="s">
        <v>3785</v>
      </c>
      <c r="AZ285" s="2" t="s">
        <v>3785</v>
      </c>
      <c r="BB285" s="2" t="s">
        <v>447</v>
      </c>
      <c r="BC285" s="2" t="s">
        <v>447</v>
      </c>
      <c r="BD285" s="2" t="s">
        <v>447</v>
      </c>
      <c r="BE285" s="2" t="s">
        <v>447</v>
      </c>
      <c r="BF285" s="2" t="s">
        <v>3785</v>
      </c>
      <c r="BI285" s="2" t="s">
        <v>3785</v>
      </c>
      <c r="BK285" s="287"/>
      <c r="BL285" s="56">
        <v>44781</v>
      </c>
      <c r="BM285" s="2" t="s">
        <v>447</v>
      </c>
      <c r="BN285" s="2" t="s">
        <v>8534</v>
      </c>
      <c r="BP285" s="2" t="s">
        <v>3785</v>
      </c>
      <c r="BR285" s="2" t="s">
        <v>3744</v>
      </c>
      <c r="BT285" s="56">
        <v>44785</v>
      </c>
      <c r="BU285" s="2">
        <v>1</v>
      </c>
      <c r="BV285" s="2">
        <v>1</v>
      </c>
      <c r="BW285" s="2" t="s">
        <v>3785</v>
      </c>
      <c r="BY285" s="2" t="s">
        <v>3785</v>
      </c>
      <c r="CA285" s="2" t="s">
        <v>487</v>
      </c>
      <c r="CC285" s="2" t="s">
        <v>7758</v>
      </c>
      <c r="CD285" s="2" t="s">
        <v>3843</v>
      </c>
      <c r="CF285" s="56">
        <v>44810</v>
      </c>
      <c r="CR285" s="2" t="s">
        <v>8535</v>
      </c>
    </row>
    <row r="286" spans="1:96">
      <c r="A286" s="2">
        <v>275</v>
      </c>
      <c r="B286" s="2" t="s">
        <v>7043</v>
      </c>
      <c r="C286" s="60" t="s">
        <v>7044</v>
      </c>
      <c r="D286" s="60" t="s">
        <v>7334</v>
      </c>
      <c r="E286" s="56">
        <v>44781</v>
      </c>
      <c r="F286" s="2" t="s">
        <v>3715</v>
      </c>
      <c r="G286" s="2" t="s">
        <v>3763</v>
      </c>
      <c r="H286" s="2" t="s">
        <v>3785</v>
      </c>
      <c r="J286" s="2" t="s">
        <v>4020</v>
      </c>
      <c r="K286" s="2" t="s">
        <v>4020</v>
      </c>
      <c r="M286" s="2" t="s">
        <v>1193</v>
      </c>
      <c r="N286" s="2" t="s">
        <v>698</v>
      </c>
      <c r="O286" s="2" t="s">
        <v>943</v>
      </c>
      <c r="P286" s="2" t="s">
        <v>927</v>
      </c>
      <c r="Q286" s="2" t="s">
        <v>3785</v>
      </c>
      <c r="R286" s="2" t="s">
        <v>447</v>
      </c>
      <c r="S286" s="2" t="s">
        <v>3785</v>
      </c>
      <c r="T286" s="2" t="s">
        <v>3785</v>
      </c>
      <c r="U286" s="2" t="s">
        <v>447</v>
      </c>
      <c r="V286" s="2" t="s">
        <v>3785</v>
      </c>
      <c r="W286" s="2" t="s">
        <v>3785</v>
      </c>
      <c r="X286" s="2" t="s">
        <v>3785</v>
      </c>
      <c r="Y286" s="2" t="s">
        <v>3785</v>
      </c>
      <c r="AA286" s="2" t="s">
        <v>3785</v>
      </c>
      <c r="AR286" s="2" t="s">
        <v>447</v>
      </c>
      <c r="AS286" s="2" t="s">
        <v>3785</v>
      </c>
      <c r="AT286" s="2" t="s">
        <v>447</v>
      </c>
      <c r="AU286" s="2" t="s">
        <v>3785</v>
      </c>
      <c r="AV286" s="2" t="s">
        <v>3785</v>
      </c>
      <c r="AW286" s="2" t="s">
        <v>3785</v>
      </c>
      <c r="AX286" s="2" t="s">
        <v>3785</v>
      </c>
      <c r="AY286" s="2" t="s">
        <v>3785</v>
      </c>
      <c r="AZ286" s="2" t="s">
        <v>3785</v>
      </c>
      <c r="BB286" s="2" t="s">
        <v>447</v>
      </c>
      <c r="BC286" s="2" t="s">
        <v>447</v>
      </c>
      <c r="BD286" s="2" t="s">
        <v>447</v>
      </c>
      <c r="BE286" s="2" t="s">
        <v>3785</v>
      </c>
      <c r="BF286" s="2" t="s">
        <v>3785</v>
      </c>
      <c r="BI286" s="2" t="s">
        <v>3785</v>
      </c>
      <c r="BK286" s="287"/>
      <c r="BL286" s="56">
        <v>44781</v>
      </c>
      <c r="BM286" s="2" t="s">
        <v>447</v>
      </c>
      <c r="BN286" s="2" t="s">
        <v>8527</v>
      </c>
      <c r="BP286" s="2" t="s">
        <v>3785</v>
      </c>
      <c r="BR286" s="2" t="s">
        <v>3744</v>
      </c>
      <c r="BT286" s="56">
        <v>44785</v>
      </c>
      <c r="BU286" s="2">
        <v>1</v>
      </c>
      <c r="BV286" s="2">
        <v>1</v>
      </c>
      <c r="BW286" s="2" t="s">
        <v>3785</v>
      </c>
      <c r="BY286" s="2" t="s">
        <v>3785</v>
      </c>
      <c r="CA286" s="2" t="s">
        <v>3798</v>
      </c>
      <c r="CB286" s="56">
        <v>44832</v>
      </c>
      <c r="CR286" s="2" t="s">
        <v>8536</v>
      </c>
    </row>
    <row r="287" spans="1:96">
      <c r="A287" s="2">
        <v>276</v>
      </c>
      <c r="B287" s="2" t="s">
        <v>7043</v>
      </c>
      <c r="C287" s="60" t="s">
        <v>7044</v>
      </c>
      <c r="D287" s="60" t="s">
        <v>8537</v>
      </c>
      <c r="E287" s="56">
        <v>44781</v>
      </c>
      <c r="F287" s="2" t="s">
        <v>3715</v>
      </c>
      <c r="G287" s="2" t="s">
        <v>3763</v>
      </c>
      <c r="H287" s="2" t="s">
        <v>3785</v>
      </c>
      <c r="J287" s="2" t="s">
        <v>4020</v>
      </c>
      <c r="K287" s="2" t="s">
        <v>4020</v>
      </c>
      <c r="M287" s="2" t="s">
        <v>1193</v>
      </c>
      <c r="N287" s="2" t="s">
        <v>698</v>
      </c>
      <c r="O287" s="2" t="s">
        <v>943</v>
      </c>
      <c r="P287" s="2" t="s">
        <v>927</v>
      </c>
      <c r="Q287" s="2" t="s">
        <v>3785</v>
      </c>
      <c r="R287" s="2" t="s">
        <v>447</v>
      </c>
      <c r="S287" s="2" t="s">
        <v>3785</v>
      </c>
      <c r="T287" s="2" t="s">
        <v>3785</v>
      </c>
      <c r="U287" s="2" t="s">
        <v>3785</v>
      </c>
      <c r="V287" s="2" t="s">
        <v>3785</v>
      </c>
      <c r="W287" s="2" t="s">
        <v>3785</v>
      </c>
      <c r="X287" s="2" t="s">
        <v>3785</v>
      </c>
      <c r="Y287" s="2" t="s">
        <v>3785</v>
      </c>
      <c r="AA287" s="2" t="s">
        <v>3785</v>
      </c>
      <c r="AR287" s="2" t="s">
        <v>447</v>
      </c>
      <c r="AS287" s="2" t="s">
        <v>447</v>
      </c>
      <c r="AT287" s="2" t="s">
        <v>3785</v>
      </c>
      <c r="AU287" s="2" t="s">
        <v>3785</v>
      </c>
      <c r="AV287" s="2" t="s">
        <v>3785</v>
      </c>
      <c r="AW287" s="2" t="s">
        <v>3785</v>
      </c>
      <c r="AX287" s="2" t="s">
        <v>3785</v>
      </c>
      <c r="AY287" s="2" t="s">
        <v>3785</v>
      </c>
      <c r="AZ287" s="2" t="s">
        <v>3785</v>
      </c>
      <c r="BB287" s="2" t="s">
        <v>447</v>
      </c>
      <c r="BC287" s="2" t="s">
        <v>447</v>
      </c>
      <c r="BD287" s="2" t="s">
        <v>447</v>
      </c>
      <c r="BE287" s="2" t="s">
        <v>447</v>
      </c>
      <c r="BF287" s="2" t="s">
        <v>447</v>
      </c>
      <c r="BG287" s="2" t="s">
        <v>8074</v>
      </c>
      <c r="BI287" s="2" t="s">
        <v>3785</v>
      </c>
      <c r="BK287" s="287"/>
      <c r="BL287" s="56">
        <v>44781</v>
      </c>
      <c r="BM287" s="2" t="s">
        <v>447</v>
      </c>
      <c r="BN287" s="2" t="s">
        <v>8538</v>
      </c>
      <c r="BP287" s="2" t="s">
        <v>3785</v>
      </c>
      <c r="BR287" s="2" t="s">
        <v>3744</v>
      </c>
      <c r="BT287" s="56">
        <v>44785</v>
      </c>
      <c r="BU287" s="2">
        <v>1</v>
      </c>
      <c r="BV287" s="2">
        <v>3</v>
      </c>
      <c r="BW287" s="2" t="s">
        <v>3785</v>
      </c>
      <c r="BY287" s="2" t="s">
        <v>3785</v>
      </c>
      <c r="CA287" s="2" t="s">
        <v>3798</v>
      </c>
      <c r="CB287" s="56">
        <v>44845</v>
      </c>
      <c r="CR287" s="2" t="s">
        <v>8539</v>
      </c>
    </row>
    <row r="288" spans="1:96">
      <c r="A288" s="2">
        <v>277</v>
      </c>
      <c r="B288" s="2" t="s">
        <v>7043</v>
      </c>
      <c r="C288" s="60" t="s">
        <v>7044</v>
      </c>
      <c r="D288" s="60" t="s">
        <v>7433</v>
      </c>
      <c r="E288" s="56">
        <v>44782</v>
      </c>
      <c r="F288" s="2" t="s">
        <v>3715</v>
      </c>
      <c r="G288" s="2" t="s">
        <v>3763</v>
      </c>
      <c r="H288" s="2" t="s">
        <v>3785</v>
      </c>
      <c r="J288" s="2" t="s">
        <v>4020</v>
      </c>
      <c r="K288" s="2" t="s">
        <v>4020</v>
      </c>
      <c r="M288" s="2" t="s">
        <v>1193</v>
      </c>
      <c r="N288" s="2" t="s">
        <v>698</v>
      </c>
      <c r="O288" s="2" t="s">
        <v>2070</v>
      </c>
      <c r="P288" s="2" t="s">
        <v>1438</v>
      </c>
      <c r="Q288" s="2" t="s">
        <v>3785</v>
      </c>
      <c r="R288" s="2" t="s">
        <v>447</v>
      </c>
      <c r="S288" s="2" t="s">
        <v>3785</v>
      </c>
      <c r="T288" s="2" t="s">
        <v>3785</v>
      </c>
      <c r="U288" s="2" t="s">
        <v>3785</v>
      </c>
      <c r="V288" s="2" t="s">
        <v>3785</v>
      </c>
      <c r="W288" s="2" t="s">
        <v>3785</v>
      </c>
      <c r="X288" s="2" t="s">
        <v>3785</v>
      </c>
      <c r="Y288" s="2" t="s">
        <v>3785</v>
      </c>
      <c r="AA288" s="2" t="s">
        <v>3785</v>
      </c>
      <c r="AR288" s="2" t="s">
        <v>447</v>
      </c>
      <c r="AS288" s="2" t="s">
        <v>3785</v>
      </c>
      <c r="AT288" s="2" t="s">
        <v>447</v>
      </c>
      <c r="AU288" s="2" t="s">
        <v>3785</v>
      </c>
      <c r="AV288" s="2" t="s">
        <v>3785</v>
      </c>
      <c r="AW288" s="2" t="s">
        <v>3785</v>
      </c>
      <c r="AX288" s="2" t="s">
        <v>3785</v>
      </c>
      <c r="AY288" s="2" t="s">
        <v>3785</v>
      </c>
      <c r="AZ288" s="2" t="s">
        <v>3785</v>
      </c>
      <c r="BB288" s="2" t="s">
        <v>447</v>
      </c>
      <c r="BC288" s="2" t="s">
        <v>447</v>
      </c>
      <c r="BD288" s="2" t="s">
        <v>447</v>
      </c>
      <c r="BE288" s="2" t="s">
        <v>447</v>
      </c>
      <c r="BF288" s="2" t="s">
        <v>447</v>
      </c>
      <c r="BG288" s="2" t="s">
        <v>8295</v>
      </c>
      <c r="BI288" s="2" t="s">
        <v>3785</v>
      </c>
      <c r="BK288" s="287"/>
      <c r="BL288" s="56">
        <v>44782</v>
      </c>
      <c r="BM288" s="2" t="s">
        <v>447</v>
      </c>
      <c r="BN288" s="2" t="s">
        <v>8540</v>
      </c>
      <c r="BP288" s="2" t="s">
        <v>3785</v>
      </c>
      <c r="BR288" s="2" t="s">
        <v>3744</v>
      </c>
      <c r="BT288" s="56">
        <v>44788</v>
      </c>
      <c r="BU288" s="2">
        <v>1</v>
      </c>
      <c r="BV288" s="2">
        <v>1</v>
      </c>
      <c r="BW288" s="2" t="s">
        <v>3785</v>
      </c>
      <c r="BY288" s="2" t="s">
        <v>3785</v>
      </c>
      <c r="CA288" s="2" t="s">
        <v>3798</v>
      </c>
      <c r="CB288" s="56">
        <v>44791</v>
      </c>
      <c r="CR288" s="2" t="s">
        <v>8541</v>
      </c>
    </row>
    <row r="289" spans="1:96">
      <c r="A289" s="2">
        <v>278</v>
      </c>
      <c r="B289" s="2" t="s">
        <v>7043</v>
      </c>
      <c r="C289" s="60" t="s">
        <v>7044</v>
      </c>
      <c r="D289" s="60" t="s">
        <v>8542</v>
      </c>
      <c r="E289" s="56">
        <v>44782</v>
      </c>
      <c r="F289" s="2" t="s">
        <v>3715</v>
      </c>
      <c r="G289" s="2" t="s">
        <v>3763</v>
      </c>
      <c r="H289" s="2" t="s">
        <v>3785</v>
      </c>
      <c r="J289" s="2" t="s">
        <v>4020</v>
      </c>
      <c r="K289" s="2" t="s">
        <v>4020</v>
      </c>
      <c r="M289" s="2" t="s">
        <v>1193</v>
      </c>
      <c r="N289" s="2" t="s">
        <v>698</v>
      </c>
      <c r="O289" s="2" t="s">
        <v>943</v>
      </c>
      <c r="P289" s="2" t="s">
        <v>927</v>
      </c>
      <c r="Q289" s="2" t="s">
        <v>3785</v>
      </c>
      <c r="R289" s="2" t="s">
        <v>447</v>
      </c>
      <c r="S289" s="2" t="s">
        <v>3785</v>
      </c>
      <c r="T289" s="2" t="s">
        <v>3785</v>
      </c>
      <c r="U289" s="2" t="s">
        <v>3785</v>
      </c>
      <c r="V289" s="2" t="s">
        <v>3785</v>
      </c>
      <c r="W289" s="2" t="s">
        <v>3785</v>
      </c>
      <c r="X289" s="2" t="s">
        <v>3785</v>
      </c>
      <c r="Y289" s="2" t="s">
        <v>3785</v>
      </c>
      <c r="AA289" s="2" t="s">
        <v>3785</v>
      </c>
      <c r="AR289" s="2" t="s">
        <v>447</v>
      </c>
      <c r="AS289" s="2" t="s">
        <v>447</v>
      </c>
      <c r="AT289" s="2" t="s">
        <v>3785</v>
      </c>
      <c r="AU289" s="2" t="s">
        <v>3785</v>
      </c>
      <c r="AV289" s="2" t="s">
        <v>3785</v>
      </c>
      <c r="AW289" s="2" t="s">
        <v>3785</v>
      </c>
      <c r="AX289" s="2" t="s">
        <v>3785</v>
      </c>
      <c r="AY289" s="2" t="s">
        <v>3785</v>
      </c>
      <c r="AZ289" s="2" t="s">
        <v>3785</v>
      </c>
      <c r="BB289" s="2" t="s">
        <v>447</v>
      </c>
      <c r="BC289" s="2" t="s">
        <v>447</v>
      </c>
      <c r="BD289" s="2" t="s">
        <v>447</v>
      </c>
      <c r="BE289" s="2" t="s">
        <v>447</v>
      </c>
      <c r="BF289" s="2" t="s">
        <v>3785</v>
      </c>
      <c r="BI289" s="2" t="s">
        <v>3785</v>
      </c>
      <c r="BK289" s="287"/>
      <c r="BL289" s="56">
        <v>44782</v>
      </c>
      <c r="BM289" s="2" t="s">
        <v>447</v>
      </c>
      <c r="BN289" s="2" t="s">
        <v>8543</v>
      </c>
      <c r="BP289" s="2" t="s">
        <v>3785</v>
      </c>
      <c r="BR289" s="2" t="s">
        <v>3744</v>
      </c>
      <c r="BT289" s="56">
        <v>44788</v>
      </c>
      <c r="BU289" s="2">
        <v>1</v>
      </c>
      <c r="BV289" s="2">
        <v>2</v>
      </c>
      <c r="BW289" s="2" t="s">
        <v>3785</v>
      </c>
      <c r="BY289" s="2" t="s">
        <v>3785</v>
      </c>
      <c r="CA289" s="2" t="s">
        <v>3798</v>
      </c>
      <c r="CB289" s="56">
        <v>44844</v>
      </c>
      <c r="CR289" s="2" t="s">
        <v>8544</v>
      </c>
    </row>
    <row r="290" spans="1:96">
      <c r="A290" s="2">
        <v>279</v>
      </c>
      <c r="B290" s="2" t="s">
        <v>7043</v>
      </c>
      <c r="C290" s="60" t="s">
        <v>7044</v>
      </c>
      <c r="D290" s="60" t="s">
        <v>7471</v>
      </c>
      <c r="E290" s="56">
        <v>44782</v>
      </c>
      <c r="F290" s="2" t="s">
        <v>3715</v>
      </c>
      <c r="G290" s="2" t="s">
        <v>3763</v>
      </c>
      <c r="H290" s="2" t="s">
        <v>3785</v>
      </c>
      <c r="J290" s="2" t="s">
        <v>4020</v>
      </c>
      <c r="K290" s="2" t="s">
        <v>4020</v>
      </c>
      <c r="M290" s="2" t="s">
        <v>1193</v>
      </c>
      <c r="N290" s="2" t="s">
        <v>698</v>
      </c>
      <c r="O290" s="2" t="s">
        <v>943</v>
      </c>
      <c r="P290" s="2" t="s">
        <v>927</v>
      </c>
      <c r="Q290" s="2" t="s">
        <v>3785</v>
      </c>
      <c r="R290" s="2" t="s">
        <v>447</v>
      </c>
      <c r="S290" s="2" t="s">
        <v>3785</v>
      </c>
      <c r="T290" s="2" t="s">
        <v>3785</v>
      </c>
      <c r="U290" s="2" t="s">
        <v>3785</v>
      </c>
      <c r="V290" s="2" t="s">
        <v>3785</v>
      </c>
      <c r="W290" s="2" t="s">
        <v>3785</v>
      </c>
      <c r="X290" s="2" t="s">
        <v>3785</v>
      </c>
      <c r="Y290" s="2" t="s">
        <v>3785</v>
      </c>
      <c r="AA290" s="2" t="s">
        <v>3785</v>
      </c>
      <c r="AR290" s="2" t="s">
        <v>447</v>
      </c>
      <c r="AS290" s="2" t="s">
        <v>447</v>
      </c>
      <c r="AT290" s="2" t="s">
        <v>447</v>
      </c>
      <c r="AU290" s="2" t="s">
        <v>3785</v>
      </c>
      <c r="AV290" s="2" t="s">
        <v>3785</v>
      </c>
      <c r="AW290" s="2" t="s">
        <v>3785</v>
      </c>
      <c r="AX290" s="2" t="s">
        <v>3785</v>
      </c>
      <c r="AY290" s="2" t="s">
        <v>3785</v>
      </c>
      <c r="AZ290" s="2" t="s">
        <v>3785</v>
      </c>
      <c r="BB290" s="2" t="s">
        <v>447</v>
      </c>
      <c r="BC290" s="2" t="s">
        <v>447</v>
      </c>
      <c r="BD290" s="2" t="s">
        <v>447</v>
      </c>
      <c r="BE290" s="2" t="s">
        <v>447</v>
      </c>
      <c r="BF290" s="2" t="s">
        <v>3785</v>
      </c>
      <c r="BI290" s="2" t="s">
        <v>3785</v>
      </c>
      <c r="BK290" s="287"/>
      <c r="BL290" s="56">
        <v>44782</v>
      </c>
      <c r="BM290" s="2" t="s">
        <v>447</v>
      </c>
      <c r="BN290" s="2" t="s">
        <v>8545</v>
      </c>
      <c r="BP290" s="2" t="s">
        <v>3785</v>
      </c>
      <c r="BR290" s="2" t="s">
        <v>3744</v>
      </c>
      <c r="BT290" s="56">
        <v>44785</v>
      </c>
      <c r="BU290" s="2">
        <v>1</v>
      </c>
      <c r="BV290" s="2">
        <v>1</v>
      </c>
      <c r="BW290" s="2" t="s">
        <v>3785</v>
      </c>
      <c r="BY290" s="2" t="s">
        <v>3785</v>
      </c>
      <c r="CA290" s="2" t="s">
        <v>3798</v>
      </c>
      <c r="CB290" s="56">
        <v>44785</v>
      </c>
      <c r="CR290" s="2" t="s">
        <v>8546</v>
      </c>
    </row>
    <row r="291" spans="1:96">
      <c r="A291" s="2">
        <v>280</v>
      </c>
      <c r="B291" s="2" t="s">
        <v>7043</v>
      </c>
      <c r="C291" s="60" t="s">
        <v>7044</v>
      </c>
      <c r="D291" s="60" t="s">
        <v>7586</v>
      </c>
      <c r="E291" s="56">
        <v>44782</v>
      </c>
      <c r="F291" s="2" t="s">
        <v>3715</v>
      </c>
      <c r="G291" s="2" t="s">
        <v>3763</v>
      </c>
      <c r="H291" s="2" t="s">
        <v>3785</v>
      </c>
      <c r="J291" s="2" t="s">
        <v>4020</v>
      </c>
      <c r="K291" s="2" t="s">
        <v>4020</v>
      </c>
      <c r="M291" s="2" t="s">
        <v>1193</v>
      </c>
      <c r="N291" s="2" t="s">
        <v>698</v>
      </c>
      <c r="O291" s="2" t="s">
        <v>943</v>
      </c>
      <c r="P291" s="2" t="s">
        <v>927</v>
      </c>
      <c r="Q291" s="2" t="s">
        <v>3785</v>
      </c>
      <c r="R291" s="2" t="s">
        <v>447</v>
      </c>
      <c r="S291" s="2" t="s">
        <v>3785</v>
      </c>
      <c r="T291" s="2" t="s">
        <v>3785</v>
      </c>
      <c r="U291" s="2" t="s">
        <v>3785</v>
      </c>
      <c r="V291" s="2" t="s">
        <v>3785</v>
      </c>
      <c r="W291" s="2" t="s">
        <v>3785</v>
      </c>
      <c r="X291" s="2" t="s">
        <v>3785</v>
      </c>
      <c r="Y291" s="2" t="s">
        <v>3785</v>
      </c>
      <c r="AA291" s="2" t="s">
        <v>3785</v>
      </c>
      <c r="AR291" s="2" t="s">
        <v>447</v>
      </c>
      <c r="AS291" s="2" t="s">
        <v>3785</v>
      </c>
      <c r="AT291" s="2" t="s">
        <v>447</v>
      </c>
      <c r="AU291" s="2" t="s">
        <v>3785</v>
      </c>
      <c r="AV291" s="2" t="s">
        <v>3785</v>
      </c>
      <c r="AW291" s="2" t="s">
        <v>3785</v>
      </c>
      <c r="AX291" s="2" t="s">
        <v>3785</v>
      </c>
      <c r="AY291" s="2" t="s">
        <v>3785</v>
      </c>
      <c r="AZ291" s="2" t="s">
        <v>3785</v>
      </c>
      <c r="BB291" s="2" t="s">
        <v>447</v>
      </c>
      <c r="BC291" s="2" t="s">
        <v>447</v>
      </c>
      <c r="BD291" s="2" t="s">
        <v>447</v>
      </c>
      <c r="BE291" s="2" t="s">
        <v>447</v>
      </c>
      <c r="BF291" s="2" t="s">
        <v>3785</v>
      </c>
      <c r="BI291" s="2" t="s">
        <v>3785</v>
      </c>
      <c r="BK291" s="287"/>
      <c r="BL291" s="56">
        <v>44782</v>
      </c>
      <c r="BM291" s="2" t="s">
        <v>447</v>
      </c>
      <c r="BN291" s="2" t="s">
        <v>8547</v>
      </c>
      <c r="BP291" s="2" t="s">
        <v>3785</v>
      </c>
      <c r="BR291" s="2" t="s">
        <v>3744</v>
      </c>
      <c r="BT291" s="56">
        <v>44788</v>
      </c>
      <c r="BU291" s="2">
        <v>1</v>
      </c>
      <c r="BV291" s="2">
        <v>3</v>
      </c>
      <c r="BW291" s="2" t="s">
        <v>3785</v>
      </c>
      <c r="BY291" s="2" t="s">
        <v>3785</v>
      </c>
      <c r="CA291" s="2" t="s">
        <v>3798</v>
      </c>
      <c r="CB291" s="56">
        <v>44809</v>
      </c>
      <c r="CR291" s="2" t="s">
        <v>8548</v>
      </c>
    </row>
    <row r="292" spans="1:96">
      <c r="A292" s="2">
        <v>281</v>
      </c>
      <c r="B292" s="2" t="s">
        <v>7043</v>
      </c>
      <c r="C292" s="60" t="s">
        <v>7044</v>
      </c>
      <c r="D292" s="60" t="s">
        <v>7517</v>
      </c>
      <c r="E292" s="56">
        <v>44782</v>
      </c>
      <c r="F292" s="2" t="s">
        <v>3715</v>
      </c>
      <c r="G292" s="2" t="s">
        <v>3763</v>
      </c>
      <c r="H292" s="2" t="s">
        <v>3785</v>
      </c>
      <c r="J292" s="2" t="s">
        <v>4020</v>
      </c>
      <c r="K292" s="2" t="s">
        <v>4020</v>
      </c>
      <c r="M292" s="2" t="s">
        <v>1193</v>
      </c>
      <c r="N292" s="2" t="s">
        <v>698</v>
      </c>
      <c r="O292" s="2" t="s">
        <v>943</v>
      </c>
      <c r="P292" s="2" t="s">
        <v>927</v>
      </c>
      <c r="Q292" s="2" t="s">
        <v>3785</v>
      </c>
      <c r="R292" s="2" t="s">
        <v>447</v>
      </c>
      <c r="S292" s="2" t="s">
        <v>3785</v>
      </c>
      <c r="T292" s="2" t="s">
        <v>3785</v>
      </c>
      <c r="U292" s="2" t="s">
        <v>3785</v>
      </c>
      <c r="V292" s="2" t="s">
        <v>3785</v>
      </c>
      <c r="W292" s="2" t="s">
        <v>3785</v>
      </c>
      <c r="X292" s="2" t="s">
        <v>3785</v>
      </c>
      <c r="Y292" s="2" t="s">
        <v>3785</v>
      </c>
      <c r="AA292" s="2" t="s">
        <v>3785</v>
      </c>
      <c r="AR292" s="2" t="s">
        <v>447</v>
      </c>
      <c r="AS292" s="2" t="s">
        <v>3785</v>
      </c>
      <c r="AT292" s="2" t="s">
        <v>447</v>
      </c>
      <c r="AU292" s="2" t="s">
        <v>3785</v>
      </c>
      <c r="AV292" s="2" t="s">
        <v>3785</v>
      </c>
      <c r="AW292" s="2" t="s">
        <v>3785</v>
      </c>
      <c r="AX292" s="2" t="s">
        <v>3785</v>
      </c>
      <c r="AY292" s="2" t="s">
        <v>3785</v>
      </c>
      <c r="AZ292" s="2" t="s">
        <v>3785</v>
      </c>
      <c r="BB292" s="2" t="s">
        <v>447</v>
      </c>
      <c r="BC292" s="2" t="s">
        <v>447</v>
      </c>
      <c r="BD292" s="2" t="s">
        <v>447</v>
      </c>
      <c r="BE292" s="2" t="s">
        <v>447</v>
      </c>
      <c r="BF292" s="2" t="s">
        <v>3785</v>
      </c>
      <c r="BI292" s="2" t="s">
        <v>3785</v>
      </c>
      <c r="BK292" s="287"/>
      <c r="BL292" s="56">
        <v>44782</v>
      </c>
      <c r="BM292" s="2" t="s">
        <v>447</v>
      </c>
      <c r="BN292" s="2" t="s">
        <v>8549</v>
      </c>
      <c r="BP292" s="2" t="s">
        <v>3785</v>
      </c>
      <c r="BR292" s="2" t="s">
        <v>3744</v>
      </c>
      <c r="BT292" s="56">
        <v>44785</v>
      </c>
      <c r="BU292" s="2">
        <v>1</v>
      </c>
      <c r="BV292" s="2">
        <v>2</v>
      </c>
      <c r="BW292" s="2" t="s">
        <v>3785</v>
      </c>
      <c r="BY292" s="2" t="s">
        <v>3785</v>
      </c>
      <c r="CA292" s="2" t="s">
        <v>3798</v>
      </c>
      <c r="CB292" s="56">
        <v>44827</v>
      </c>
      <c r="CR292" s="2" t="s">
        <v>8550</v>
      </c>
    </row>
    <row r="293" spans="1:96">
      <c r="A293" s="2">
        <v>282</v>
      </c>
      <c r="B293" s="2" t="s">
        <v>7043</v>
      </c>
      <c r="C293" s="60" t="s">
        <v>7044</v>
      </c>
      <c r="D293" s="60" t="s">
        <v>8551</v>
      </c>
      <c r="E293" s="56">
        <v>44783</v>
      </c>
      <c r="F293" s="2" t="s">
        <v>3715</v>
      </c>
      <c r="G293" s="2" t="s">
        <v>3763</v>
      </c>
      <c r="H293" s="2" t="s">
        <v>3785</v>
      </c>
      <c r="J293" s="2" t="s">
        <v>4020</v>
      </c>
      <c r="K293" s="2" t="s">
        <v>4020</v>
      </c>
      <c r="M293" s="2" t="s">
        <v>1193</v>
      </c>
      <c r="N293" s="2" t="s">
        <v>698</v>
      </c>
      <c r="O293" s="2" t="s">
        <v>943</v>
      </c>
      <c r="P293" s="2" t="s">
        <v>927</v>
      </c>
      <c r="Q293" s="2" t="s">
        <v>3785</v>
      </c>
      <c r="R293" s="2" t="s">
        <v>447</v>
      </c>
      <c r="S293" s="2" t="s">
        <v>3785</v>
      </c>
      <c r="T293" s="2" t="s">
        <v>3785</v>
      </c>
      <c r="U293" s="2" t="s">
        <v>3785</v>
      </c>
      <c r="V293" s="2" t="s">
        <v>3785</v>
      </c>
      <c r="W293" s="2" t="s">
        <v>3785</v>
      </c>
      <c r="X293" s="2" t="s">
        <v>3785</v>
      </c>
      <c r="Y293" s="2" t="s">
        <v>3785</v>
      </c>
      <c r="AA293" s="2" t="s">
        <v>3785</v>
      </c>
      <c r="AR293" s="2" t="s">
        <v>447</v>
      </c>
      <c r="AS293" s="2" t="s">
        <v>447</v>
      </c>
      <c r="AT293" s="2" t="s">
        <v>447</v>
      </c>
      <c r="AU293" s="2" t="s">
        <v>447</v>
      </c>
      <c r="AV293" s="2" t="s">
        <v>447</v>
      </c>
      <c r="AW293" s="2" t="s">
        <v>447</v>
      </c>
      <c r="AX293" s="2" t="s">
        <v>447</v>
      </c>
      <c r="AY293" s="2" t="s">
        <v>447</v>
      </c>
      <c r="AZ293" s="2" t="s">
        <v>3785</v>
      </c>
      <c r="BB293" s="2" t="s">
        <v>447</v>
      </c>
      <c r="BC293" s="2" t="s">
        <v>447</v>
      </c>
      <c r="BD293" s="2" t="s">
        <v>447</v>
      </c>
      <c r="BE293" s="2" t="s">
        <v>447</v>
      </c>
      <c r="BF293" s="2" t="s">
        <v>3785</v>
      </c>
      <c r="BI293" s="2" t="s">
        <v>3785</v>
      </c>
      <c r="BK293" s="287"/>
      <c r="BL293" s="56">
        <v>44783</v>
      </c>
      <c r="BM293" s="2" t="s">
        <v>447</v>
      </c>
      <c r="BN293" s="2" t="s">
        <v>8552</v>
      </c>
      <c r="BP293" s="2" t="s">
        <v>447</v>
      </c>
      <c r="BQ293" s="2" t="s">
        <v>447</v>
      </c>
      <c r="BR293" s="2" t="s">
        <v>3744</v>
      </c>
      <c r="BT293" s="56">
        <v>44816</v>
      </c>
      <c r="BU293" s="2">
        <v>1</v>
      </c>
      <c r="BV293" s="2">
        <v>1</v>
      </c>
      <c r="BW293" s="2" t="s">
        <v>3785</v>
      </c>
      <c r="BY293" s="2" t="s">
        <v>3785</v>
      </c>
      <c r="CA293" s="2" t="s">
        <v>3798</v>
      </c>
      <c r="CB293" s="56">
        <v>44818</v>
      </c>
      <c r="CQ293" s="2" t="s">
        <v>8553</v>
      </c>
      <c r="CR293" s="2" t="s">
        <v>8554</v>
      </c>
    </row>
    <row r="294" spans="1:96">
      <c r="A294" s="2">
        <v>283</v>
      </c>
      <c r="B294" s="2" t="s">
        <v>7043</v>
      </c>
      <c r="C294" s="60" t="s">
        <v>7044</v>
      </c>
      <c r="D294" s="60" t="s">
        <v>7641</v>
      </c>
      <c r="E294" s="56">
        <v>44783</v>
      </c>
      <c r="F294" s="2" t="s">
        <v>3715</v>
      </c>
      <c r="G294" s="2" t="s">
        <v>3763</v>
      </c>
      <c r="H294" s="2" t="s">
        <v>3785</v>
      </c>
      <c r="J294" s="2" t="s">
        <v>4020</v>
      </c>
      <c r="K294" s="2" t="s">
        <v>4020</v>
      </c>
      <c r="M294" s="2" t="s">
        <v>1193</v>
      </c>
      <c r="N294" s="2" t="s">
        <v>698</v>
      </c>
      <c r="O294" s="2" t="s">
        <v>943</v>
      </c>
      <c r="P294" s="2" t="s">
        <v>927</v>
      </c>
      <c r="Q294" s="2" t="s">
        <v>3785</v>
      </c>
      <c r="R294" s="2" t="s">
        <v>447</v>
      </c>
      <c r="S294" s="2" t="s">
        <v>3785</v>
      </c>
      <c r="T294" s="2" t="s">
        <v>3785</v>
      </c>
      <c r="U294" s="2" t="s">
        <v>3785</v>
      </c>
      <c r="V294" s="2" t="s">
        <v>3785</v>
      </c>
      <c r="W294" s="2" t="s">
        <v>3785</v>
      </c>
      <c r="X294" s="2" t="s">
        <v>3785</v>
      </c>
      <c r="Y294" s="2" t="s">
        <v>3785</v>
      </c>
      <c r="AA294" s="2" t="s">
        <v>3785</v>
      </c>
      <c r="AR294" s="2" t="s">
        <v>447</v>
      </c>
      <c r="AS294" s="2" t="s">
        <v>447</v>
      </c>
      <c r="AT294" s="2" t="s">
        <v>447</v>
      </c>
      <c r="AU294" s="2" t="s">
        <v>447</v>
      </c>
      <c r="AV294" s="2" t="s">
        <v>447</v>
      </c>
      <c r="AW294" s="2" t="s">
        <v>447</v>
      </c>
      <c r="AX294" s="2" t="s">
        <v>447</v>
      </c>
      <c r="AY294" s="2" t="s">
        <v>447</v>
      </c>
      <c r="AZ294" s="2" t="s">
        <v>3785</v>
      </c>
      <c r="BB294" s="2" t="s">
        <v>447</v>
      </c>
      <c r="BC294" s="2" t="s">
        <v>447</v>
      </c>
      <c r="BD294" s="2" t="s">
        <v>447</v>
      </c>
      <c r="BE294" s="2" t="s">
        <v>447</v>
      </c>
      <c r="BF294" s="2" t="s">
        <v>3785</v>
      </c>
      <c r="BI294" s="2" t="s">
        <v>3785</v>
      </c>
      <c r="BK294" s="287"/>
      <c r="BL294" s="56">
        <v>44783</v>
      </c>
      <c r="BM294" s="2" t="s">
        <v>447</v>
      </c>
      <c r="BN294" s="2" t="s">
        <v>8555</v>
      </c>
      <c r="BP294" s="2" t="s">
        <v>3785</v>
      </c>
      <c r="BR294" s="2" t="s">
        <v>3744</v>
      </c>
      <c r="BT294" s="56">
        <v>44788</v>
      </c>
      <c r="BU294" s="2">
        <v>1</v>
      </c>
      <c r="BV294" s="2">
        <v>1</v>
      </c>
      <c r="BW294" s="2" t="s">
        <v>3785</v>
      </c>
      <c r="BY294" s="2" t="s">
        <v>3785</v>
      </c>
      <c r="CA294" s="2" t="s">
        <v>3798</v>
      </c>
      <c r="CB294" s="56">
        <v>44803</v>
      </c>
      <c r="CR294" s="2" t="s">
        <v>8556</v>
      </c>
    </row>
    <row r="295" spans="1:96">
      <c r="A295" s="2">
        <v>284</v>
      </c>
      <c r="B295" s="2" t="s">
        <v>7043</v>
      </c>
      <c r="C295" s="60" t="s">
        <v>7044</v>
      </c>
      <c r="D295" s="60" t="s">
        <v>8557</v>
      </c>
      <c r="E295" s="56">
        <v>44785</v>
      </c>
      <c r="F295" s="2" t="s">
        <v>3715</v>
      </c>
      <c r="G295" s="2" t="s">
        <v>3763</v>
      </c>
      <c r="H295" s="2" t="s">
        <v>3785</v>
      </c>
      <c r="J295" s="2" t="s">
        <v>4020</v>
      </c>
      <c r="K295" s="2" t="s">
        <v>4020</v>
      </c>
      <c r="M295" s="2" t="s">
        <v>1193</v>
      </c>
      <c r="N295" s="2" t="s">
        <v>698</v>
      </c>
      <c r="O295" s="2" t="s">
        <v>943</v>
      </c>
      <c r="P295" s="2" t="s">
        <v>927</v>
      </c>
      <c r="Q295" s="2" t="s">
        <v>3785</v>
      </c>
      <c r="R295" s="2" t="s">
        <v>447</v>
      </c>
      <c r="S295" s="2" t="s">
        <v>3785</v>
      </c>
      <c r="T295" s="2" t="s">
        <v>3785</v>
      </c>
      <c r="U295" s="2" t="s">
        <v>3785</v>
      </c>
      <c r="V295" s="2" t="s">
        <v>447</v>
      </c>
      <c r="W295" s="2" t="s">
        <v>3785</v>
      </c>
      <c r="X295" s="2" t="s">
        <v>3785</v>
      </c>
      <c r="Y295" s="2" t="s">
        <v>3785</v>
      </c>
      <c r="AA295" s="2" t="s">
        <v>3785</v>
      </c>
      <c r="AR295" s="2" t="s">
        <v>447</v>
      </c>
      <c r="AS295" s="2" t="s">
        <v>447</v>
      </c>
      <c r="AT295" s="2" t="s">
        <v>447</v>
      </c>
      <c r="AU295" s="2" t="s">
        <v>447</v>
      </c>
      <c r="AV295" s="2" t="s">
        <v>447</v>
      </c>
      <c r="AW295" s="2" t="s">
        <v>447</v>
      </c>
      <c r="AX295" s="2" t="s">
        <v>447</v>
      </c>
      <c r="AY295" s="2" t="s">
        <v>447</v>
      </c>
      <c r="AZ295" s="2" t="s">
        <v>3785</v>
      </c>
      <c r="BB295" s="2" t="s">
        <v>447</v>
      </c>
      <c r="BC295" s="2" t="s">
        <v>447</v>
      </c>
      <c r="BD295" s="2" t="s">
        <v>447</v>
      </c>
      <c r="BE295" s="2" t="s">
        <v>447</v>
      </c>
      <c r="BF295" s="2" t="s">
        <v>3785</v>
      </c>
      <c r="BI295" s="2" t="s">
        <v>3785</v>
      </c>
      <c r="BK295" s="287"/>
      <c r="BL295" s="56">
        <v>44785</v>
      </c>
      <c r="BM295" s="2" t="s">
        <v>447</v>
      </c>
      <c r="BN295" s="2" t="s">
        <v>8558</v>
      </c>
      <c r="BP295" s="2" t="s">
        <v>3785</v>
      </c>
      <c r="BR295" s="2" t="s">
        <v>3744</v>
      </c>
      <c r="BT295" s="56">
        <v>44791</v>
      </c>
      <c r="BU295" s="2">
        <v>1</v>
      </c>
      <c r="BV295" s="2">
        <v>3</v>
      </c>
      <c r="BW295" s="2" t="s">
        <v>3785</v>
      </c>
      <c r="BY295" s="2" t="s">
        <v>3785</v>
      </c>
      <c r="CA295" s="2" t="s">
        <v>3798</v>
      </c>
      <c r="CB295" s="56">
        <v>44833</v>
      </c>
      <c r="CQ295" s="2" t="s">
        <v>8559</v>
      </c>
      <c r="CR295" s="2" t="s">
        <v>8560</v>
      </c>
    </row>
    <row r="296" spans="1:96">
      <c r="A296" s="2">
        <v>285</v>
      </c>
      <c r="B296" s="2" t="s">
        <v>7043</v>
      </c>
      <c r="C296" s="60" t="s">
        <v>7044</v>
      </c>
      <c r="D296" s="60" t="s">
        <v>8561</v>
      </c>
      <c r="E296" s="56">
        <v>44785</v>
      </c>
      <c r="F296" s="2" t="s">
        <v>3715</v>
      </c>
      <c r="G296" s="2" t="s">
        <v>3763</v>
      </c>
      <c r="H296" s="2" t="s">
        <v>3785</v>
      </c>
      <c r="J296" s="2" t="s">
        <v>4020</v>
      </c>
      <c r="K296" s="2" t="s">
        <v>4020</v>
      </c>
      <c r="M296" s="2" t="s">
        <v>1193</v>
      </c>
      <c r="N296" s="2" t="s">
        <v>698</v>
      </c>
      <c r="O296" s="2" t="s">
        <v>943</v>
      </c>
      <c r="P296" s="2" t="s">
        <v>927</v>
      </c>
      <c r="Q296" s="2" t="s">
        <v>3785</v>
      </c>
      <c r="R296" s="2" t="s">
        <v>447</v>
      </c>
      <c r="S296" s="2" t="s">
        <v>3785</v>
      </c>
      <c r="T296" s="2" t="s">
        <v>3785</v>
      </c>
      <c r="U296" s="2" t="s">
        <v>3785</v>
      </c>
      <c r="V296" s="2" t="s">
        <v>3785</v>
      </c>
      <c r="W296" s="2" t="s">
        <v>3785</v>
      </c>
      <c r="X296" s="2" t="s">
        <v>3785</v>
      </c>
      <c r="Y296" s="2" t="s">
        <v>3785</v>
      </c>
      <c r="AA296" s="2" t="s">
        <v>3785</v>
      </c>
      <c r="AR296" s="2" t="s">
        <v>447</v>
      </c>
      <c r="AS296" s="2" t="s">
        <v>447</v>
      </c>
      <c r="AT296" s="2" t="s">
        <v>3785</v>
      </c>
      <c r="AU296" s="2" t="s">
        <v>3785</v>
      </c>
      <c r="AV296" s="2" t="s">
        <v>3785</v>
      </c>
      <c r="AW296" s="2" t="s">
        <v>3785</v>
      </c>
      <c r="AX296" s="2" t="s">
        <v>3785</v>
      </c>
      <c r="AY296" s="2" t="s">
        <v>3785</v>
      </c>
      <c r="AZ296" s="2" t="s">
        <v>3785</v>
      </c>
      <c r="BB296" s="2" t="s">
        <v>447</v>
      </c>
      <c r="BC296" s="2" t="s">
        <v>447</v>
      </c>
      <c r="BD296" s="2" t="s">
        <v>447</v>
      </c>
      <c r="BE296" s="2" t="s">
        <v>447</v>
      </c>
      <c r="BF296" s="2" t="s">
        <v>3785</v>
      </c>
      <c r="BI296" s="2" t="s">
        <v>3785</v>
      </c>
      <c r="BK296" s="287"/>
      <c r="BL296" s="56">
        <v>44785</v>
      </c>
      <c r="BM296" s="2" t="s">
        <v>447</v>
      </c>
      <c r="BN296" s="2" t="s">
        <v>8562</v>
      </c>
      <c r="BP296" s="2" t="s">
        <v>447</v>
      </c>
      <c r="BQ296" s="2" t="s">
        <v>3785</v>
      </c>
      <c r="BR296" s="2" t="s">
        <v>3834</v>
      </c>
      <c r="CR296" s="2" t="s">
        <v>8563</v>
      </c>
    </row>
    <row r="297" spans="1:96">
      <c r="A297" s="2">
        <v>286</v>
      </c>
      <c r="B297" s="2" t="s">
        <v>7043</v>
      </c>
      <c r="C297" s="60" t="s">
        <v>7044</v>
      </c>
      <c r="D297" s="60" t="s">
        <v>8564</v>
      </c>
      <c r="E297" s="56">
        <v>44788</v>
      </c>
      <c r="F297" s="2" t="s">
        <v>3715</v>
      </c>
      <c r="G297" s="2" t="s">
        <v>3763</v>
      </c>
      <c r="H297" s="2" t="s">
        <v>3785</v>
      </c>
      <c r="J297" s="2" t="s">
        <v>4020</v>
      </c>
      <c r="K297" s="2" t="s">
        <v>4020</v>
      </c>
      <c r="M297" s="2" t="s">
        <v>1193</v>
      </c>
      <c r="N297" s="2" t="s">
        <v>698</v>
      </c>
      <c r="O297" s="2" t="s">
        <v>943</v>
      </c>
      <c r="P297" s="2" t="s">
        <v>927</v>
      </c>
      <c r="Q297" s="2" t="s">
        <v>3785</v>
      </c>
      <c r="R297" s="2" t="s">
        <v>447</v>
      </c>
      <c r="S297" s="2" t="s">
        <v>3785</v>
      </c>
      <c r="T297" s="2" t="s">
        <v>3785</v>
      </c>
      <c r="U297" s="2" t="s">
        <v>3785</v>
      </c>
      <c r="V297" s="2" t="s">
        <v>3785</v>
      </c>
      <c r="W297" s="2" t="s">
        <v>3785</v>
      </c>
      <c r="X297" s="2" t="s">
        <v>3785</v>
      </c>
      <c r="Y297" s="2" t="s">
        <v>3785</v>
      </c>
      <c r="AA297" s="2" t="s">
        <v>3785</v>
      </c>
      <c r="AR297" s="2" t="s">
        <v>447</v>
      </c>
      <c r="AS297" s="2" t="s">
        <v>447</v>
      </c>
      <c r="AT297" s="2" t="s">
        <v>3785</v>
      </c>
      <c r="AU297" s="2" t="s">
        <v>3785</v>
      </c>
      <c r="AV297" s="2" t="s">
        <v>3785</v>
      </c>
      <c r="AW297" s="2" t="s">
        <v>3785</v>
      </c>
      <c r="AX297" s="2" t="s">
        <v>3785</v>
      </c>
      <c r="AY297" s="2" t="s">
        <v>3785</v>
      </c>
      <c r="AZ297" s="2" t="s">
        <v>3785</v>
      </c>
      <c r="BB297" s="2" t="s">
        <v>447</v>
      </c>
      <c r="BC297" s="2" t="s">
        <v>447</v>
      </c>
      <c r="BD297" s="2" t="s">
        <v>447</v>
      </c>
      <c r="BE297" s="2" t="s">
        <v>447</v>
      </c>
      <c r="BF297" s="2" t="s">
        <v>3785</v>
      </c>
      <c r="BI297" s="2" t="s">
        <v>3785</v>
      </c>
      <c r="BK297" s="287"/>
      <c r="BL297" s="56">
        <v>44788</v>
      </c>
      <c r="BM297" s="2" t="s">
        <v>447</v>
      </c>
      <c r="BN297" s="2" t="s">
        <v>8565</v>
      </c>
      <c r="BP297" s="2" t="s">
        <v>3785</v>
      </c>
      <c r="BR297" s="2" t="s">
        <v>3744</v>
      </c>
      <c r="BT297" s="56">
        <v>44791</v>
      </c>
      <c r="BU297" s="2">
        <v>1</v>
      </c>
      <c r="BV297" s="2">
        <v>2</v>
      </c>
      <c r="BW297" s="2" t="s">
        <v>3785</v>
      </c>
      <c r="BY297" s="2" t="s">
        <v>3785</v>
      </c>
      <c r="CA297" s="2" t="s">
        <v>3798</v>
      </c>
      <c r="CB297" s="56">
        <v>44798</v>
      </c>
      <c r="CR297" s="2" t="s">
        <v>8566</v>
      </c>
    </row>
    <row r="298" spans="1:96">
      <c r="A298" s="2">
        <v>287</v>
      </c>
      <c r="B298" s="2" t="s">
        <v>7043</v>
      </c>
      <c r="C298" s="60" t="s">
        <v>7044</v>
      </c>
      <c r="D298" s="60" t="s">
        <v>8567</v>
      </c>
      <c r="E298" s="56">
        <v>44785</v>
      </c>
      <c r="F298" s="2" t="s">
        <v>3715</v>
      </c>
      <c r="G298" s="2" t="s">
        <v>3763</v>
      </c>
      <c r="H298" s="2" t="s">
        <v>3785</v>
      </c>
      <c r="J298" s="2" t="s">
        <v>4020</v>
      </c>
      <c r="K298" s="2" t="s">
        <v>4020</v>
      </c>
      <c r="M298" s="2" t="s">
        <v>1193</v>
      </c>
      <c r="N298" s="2" t="s">
        <v>698</v>
      </c>
      <c r="O298" s="2" t="s">
        <v>943</v>
      </c>
      <c r="P298" s="2" t="s">
        <v>927</v>
      </c>
      <c r="Q298" s="2" t="s">
        <v>3785</v>
      </c>
      <c r="R298" s="2" t="s">
        <v>447</v>
      </c>
      <c r="S298" s="2" t="s">
        <v>3785</v>
      </c>
      <c r="T298" s="2" t="s">
        <v>3785</v>
      </c>
      <c r="U298" s="2" t="s">
        <v>447</v>
      </c>
      <c r="V298" s="2" t="s">
        <v>3785</v>
      </c>
      <c r="W298" s="2" t="s">
        <v>3785</v>
      </c>
      <c r="X298" s="2" t="s">
        <v>3785</v>
      </c>
      <c r="Y298" s="2" t="s">
        <v>3785</v>
      </c>
      <c r="AA298" s="2" t="s">
        <v>3785</v>
      </c>
      <c r="AR298" s="2" t="s">
        <v>447</v>
      </c>
      <c r="AS298" s="2" t="s">
        <v>447</v>
      </c>
      <c r="AT298" s="2" t="s">
        <v>3785</v>
      </c>
      <c r="AU298" s="2" t="s">
        <v>3785</v>
      </c>
      <c r="AV298" s="2" t="s">
        <v>3785</v>
      </c>
      <c r="AW298" s="2" t="s">
        <v>3785</v>
      </c>
      <c r="AX298" s="2" t="s">
        <v>3785</v>
      </c>
      <c r="AY298" s="2" t="s">
        <v>3785</v>
      </c>
      <c r="AZ298" s="2" t="s">
        <v>3785</v>
      </c>
      <c r="BB298" s="2" t="s">
        <v>447</v>
      </c>
      <c r="BC298" s="2" t="s">
        <v>447</v>
      </c>
      <c r="BD298" s="2" t="s">
        <v>447</v>
      </c>
      <c r="BE298" s="2" t="s">
        <v>447</v>
      </c>
      <c r="BF298" s="2" t="s">
        <v>3785</v>
      </c>
      <c r="BI298" s="2" t="s">
        <v>3785</v>
      </c>
      <c r="BK298" s="287"/>
      <c r="BL298" s="56">
        <v>44785</v>
      </c>
      <c r="BM298" s="2" t="s">
        <v>447</v>
      </c>
      <c r="BN298" s="2" t="s">
        <v>8568</v>
      </c>
      <c r="BP298" s="2" t="s">
        <v>3785</v>
      </c>
      <c r="BR298" s="2" t="s">
        <v>3744</v>
      </c>
      <c r="BT298" s="56">
        <v>44788</v>
      </c>
      <c r="BU298" s="2">
        <v>1</v>
      </c>
      <c r="BV298" s="2">
        <v>3</v>
      </c>
      <c r="BW298" s="2" t="s">
        <v>3785</v>
      </c>
      <c r="BY298" s="2" t="s">
        <v>3785</v>
      </c>
      <c r="CA298" s="2" t="s">
        <v>3798</v>
      </c>
      <c r="CB298" s="56">
        <v>44818</v>
      </c>
      <c r="CR298" s="2" t="s">
        <v>8569</v>
      </c>
    </row>
    <row r="299" spans="1:96">
      <c r="A299" s="2">
        <v>288</v>
      </c>
      <c r="B299" s="2" t="s">
        <v>7043</v>
      </c>
      <c r="C299" s="60" t="s">
        <v>7044</v>
      </c>
      <c r="D299" s="60" t="s">
        <v>8570</v>
      </c>
      <c r="E299" s="56">
        <v>44785</v>
      </c>
      <c r="F299" s="2" t="s">
        <v>3715</v>
      </c>
      <c r="G299" s="2" t="s">
        <v>3763</v>
      </c>
      <c r="H299" s="2" t="s">
        <v>3785</v>
      </c>
      <c r="J299" s="2" t="s">
        <v>4020</v>
      </c>
      <c r="K299" s="2" t="s">
        <v>4020</v>
      </c>
      <c r="M299" s="2" t="s">
        <v>1193</v>
      </c>
      <c r="N299" s="2" t="s">
        <v>698</v>
      </c>
      <c r="O299" s="2" t="s">
        <v>1063</v>
      </c>
      <c r="P299" s="2" t="s">
        <v>1047</v>
      </c>
      <c r="Q299" s="2" t="s">
        <v>3785</v>
      </c>
      <c r="R299" s="2" t="s">
        <v>447</v>
      </c>
      <c r="S299" s="2" t="s">
        <v>3785</v>
      </c>
      <c r="T299" s="2" t="s">
        <v>3785</v>
      </c>
      <c r="U299" s="2" t="s">
        <v>3785</v>
      </c>
      <c r="V299" s="2" t="s">
        <v>3785</v>
      </c>
      <c r="W299" s="2" t="s">
        <v>3785</v>
      </c>
      <c r="X299" s="2" t="s">
        <v>447</v>
      </c>
      <c r="Y299" s="2" t="s">
        <v>3785</v>
      </c>
      <c r="AA299" s="2" t="s">
        <v>3785</v>
      </c>
      <c r="AR299" s="2" t="s">
        <v>447</v>
      </c>
      <c r="AS299" s="2" t="s">
        <v>3785</v>
      </c>
      <c r="AT299" s="2" t="s">
        <v>447</v>
      </c>
      <c r="AU299" s="2" t="s">
        <v>3785</v>
      </c>
      <c r="AV299" s="2" t="s">
        <v>3785</v>
      </c>
      <c r="AW299" s="2" t="s">
        <v>3785</v>
      </c>
      <c r="AX299" s="2" t="s">
        <v>3785</v>
      </c>
      <c r="AY299" s="2" t="s">
        <v>3785</v>
      </c>
      <c r="AZ299" s="2" t="s">
        <v>3785</v>
      </c>
      <c r="BB299" s="2" t="s">
        <v>447</v>
      </c>
      <c r="BC299" s="2" t="s">
        <v>447</v>
      </c>
      <c r="BD299" s="2" t="s">
        <v>447</v>
      </c>
      <c r="BE299" s="2" t="s">
        <v>447</v>
      </c>
      <c r="BF299" s="2" t="s">
        <v>3785</v>
      </c>
      <c r="BI299" s="2" t="s">
        <v>3785</v>
      </c>
      <c r="BK299" s="287"/>
      <c r="BL299" s="56">
        <v>44785</v>
      </c>
      <c r="BM299" s="2" t="s">
        <v>447</v>
      </c>
      <c r="BN299" s="2" t="s">
        <v>8571</v>
      </c>
      <c r="BP299" s="2" t="s">
        <v>447</v>
      </c>
      <c r="BQ299" s="2" t="s">
        <v>3785</v>
      </c>
      <c r="BR299" s="2" t="s">
        <v>3744</v>
      </c>
      <c r="BT299" s="56">
        <v>44789</v>
      </c>
      <c r="BU299" s="2">
        <v>1</v>
      </c>
      <c r="BV299" s="2">
        <v>3</v>
      </c>
      <c r="BW299" s="2" t="s">
        <v>3785</v>
      </c>
      <c r="BY299" s="2" t="s">
        <v>3785</v>
      </c>
      <c r="CA299" s="2" t="s">
        <v>3798</v>
      </c>
      <c r="CB299" s="56">
        <v>44799</v>
      </c>
      <c r="CQ299" s="2" t="s">
        <v>8553</v>
      </c>
      <c r="CR299" s="2" t="s">
        <v>8572</v>
      </c>
    </row>
    <row r="300" spans="1:96">
      <c r="A300" s="2">
        <v>289</v>
      </c>
      <c r="B300" s="2" t="s">
        <v>7043</v>
      </c>
      <c r="C300" s="60" t="s">
        <v>7044</v>
      </c>
      <c r="D300" s="60" t="s">
        <v>8573</v>
      </c>
      <c r="E300" s="56">
        <v>44790</v>
      </c>
      <c r="F300" s="2" t="s">
        <v>3715</v>
      </c>
      <c r="G300" s="2" t="s">
        <v>3763</v>
      </c>
      <c r="H300" s="2" t="s">
        <v>447</v>
      </c>
      <c r="I300" s="2" t="s">
        <v>3715</v>
      </c>
      <c r="J300" s="2" t="s">
        <v>4005</v>
      </c>
      <c r="K300" s="2" t="s">
        <v>4005</v>
      </c>
      <c r="L300" s="2" t="s">
        <v>3777</v>
      </c>
      <c r="M300" s="2" t="s">
        <v>1193</v>
      </c>
      <c r="N300" s="2" t="s">
        <v>698</v>
      </c>
      <c r="O300" s="2" t="s">
        <v>1975</v>
      </c>
      <c r="P300" s="2" t="s">
        <v>1273</v>
      </c>
      <c r="Q300" s="2" t="s">
        <v>3785</v>
      </c>
      <c r="R300" s="2" t="s">
        <v>447</v>
      </c>
      <c r="S300" s="2" t="s">
        <v>3785</v>
      </c>
      <c r="T300" s="2" t="s">
        <v>3785</v>
      </c>
      <c r="U300" s="2" t="s">
        <v>3785</v>
      </c>
      <c r="V300" s="2" t="s">
        <v>3785</v>
      </c>
      <c r="W300" s="2" t="s">
        <v>3785</v>
      </c>
      <c r="X300" s="2" t="s">
        <v>3785</v>
      </c>
      <c r="Y300" s="2" t="s">
        <v>3785</v>
      </c>
      <c r="AA300" s="2" t="s">
        <v>3785</v>
      </c>
      <c r="AR300" s="2" t="s">
        <v>447</v>
      </c>
      <c r="AS300" s="2" t="s">
        <v>447</v>
      </c>
      <c r="AT300" s="2" t="s">
        <v>3785</v>
      </c>
      <c r="AU300" s="2" t="s">
        <v>3785</v>
      </c>
      <c r="AV300" s="2" t="s">
        <v>3785</v>
      </c>
      <c r="AW300" s="2" t="s">
        <v>3785</v>
      </c>
      <c r="AX300" s="2" t="s">
        <v>3785</v>
      </c>
      <c r="AY300" s="2" t="s">
        <v>3785</v>
      </c>
      <c r="AZ300" s="2" t="s">
        <v>3785</v>
      </c>
      <c r="BB300" s="2" t="s">
        <v>447</v>
      </c>
      <c r="BC300" s="2" t="s">
        <v>447</v>
      </c>
      <c r="BD300" s="2" t="s">
        <v>447</v>
      </c>
      <c r="BE300" s="2" t="s">
        <v>3785</v>
      </c>
      <c r="BF300" s="2" t="s">
        <v>447</v>
      </c>
      <c r="BG300" s="2" t="s">
        <v>8342</v>
      </c>
      <c r="BI300" s="2" t="s">
        <v>3785</v>
      </c>
      <c r="BK300" s="287"/>
      <c r="BL300" s="56">
        <v>44790</v>
      </c>
      <c r="BM300" s="2" t="s">
        <v>3785</v>
      </c>
      <c r="BO300" s="2" t="s">
        <v>3785</v>
      </c>
      <c r="BP300" s="2" t="s">
        <v>447</v>
      </c>
      <c r="BQ300" s="2" t="s">
        <v>3785</v>
      </c>
      <c r="BR300" s="2" t="s">
        <v>3865</v>
      </c>
      <c r="BS300" s="2" t="s">
        <v>3745</v>
      </c>
      <c r="CR300" s="2" t="s">
        <v>8574</v>
      </c>
    </row>
    <row r="301" spans="1:96">
      <c r="A301" s="2">
        <v>290</v>
      </c>
      <c r="B301" s="2" t="s">
        <v>7043</v>
      </c>
      <c r="C301" s="60" t="s">
        <v>7044</v>
      </c>
      <c r="D301" s="60" t="s">
        <v>8575</v>
      </c>
      <c r="E301" s="56">
        <v>44799</v>
      </c>
      <c r="F301" s="2" t="s">
        <v>3715</v>
      </c>
      <c r="G301" s="2" t="s">
        <v>3763</v>
      </c>
      <c r="H301" s="2" t="s">
        <v>3785</v>
      </c>
      <c r="J301" s="2" t="s">
        <v>4020</v>
      </c>
      <c r="K301" s="2" t="s">
        <v>4020</v>
      </c>
      <c r="M301" s="2" t="s">
        <v>1193</v>
      </c>
      <c r="N301" s="2" t="s">
        <v>698</v>
      </c>
      <c r="O301" s="2" t="s">
        <v>943</v>
      </c>
      <c r="P301" s="2" t="s">
        <v>927</v>
      </c>
      <c r="Q301" s="2" t="s">
        <v>3785</v>
      </c>
      <c r="R301" s="2" t="s">
        <v>447</v>
      </c>
      <c r="S301" s="2" t="s">
        <v>3785</v>
      </c>
      <c r="T301" s="2" t="s">
        <v>3785</v>
      </c>
      <c r="U301" s="2" t="s">
        <v>3785</v>
      </c>
      <c r="V301" s="2" t="s">
        <v>3785</v>
      </c>
      <c r="W301" s="2" t="s">
        <v>3785</v>
      </c>
      <c r="X301" s="2" t="s">
        <v>3785</v>
      </c>
      <c r="Y301" s="2" t="s">
        <v>3785</v>
      </c>
      <c r="AA301" s="2" t="s">
        <v>3785</v>
      </c>
      <c r="AR301" s="2" t="s">
        <v>447</v>
      </c>
      <c r="AS301" s="2" t="s">
        <v>447</v>
      </c>
      <c r="AT301" s="2" t="s">
        <v>3785</v>
      </c>
      <c r="AU301" s="2" t="s">
        <v>447</v>
      </c>
      <c r="AV301" s="2" t="s">
        <v>447</v>
      </c>
      <c r="AW301" s="2" t="s">
        <v>447</v>
      </c>
      <c r="AX301" s="2" t="s">
        <v>447</v>
      </c>
      <c r="AY301" s="2" t="s">
        <v>447</v>
      </c>
      <c r="AZ301" s="2" t="s">
        <v>3785</v>
      </c>
      <c r="BB301" s="2" t="s">
        <v>447</v>
      </c>
      <c r="BC301" s="2" t="s">
        <v>447</v>
      </c>
      <c r="BD301" s="2" t="s">
        <v>447</v>
      </c>
      <c r="BE301" s="2" t="s">
        <v>447</v>
      </c>
      <c r="BF301" s="2" t="s">
        <v>3785</v>
      </c>
      <c r="BI301" s="2" t="s">
        <v>447</v>
      </c>
      <c r="BJ301" s="2" t="s">
        <v>3828</v>
      </c>
      <c r="BK301" s="287"/>
      <c r="CR301" s="2" t="s">
        <v>8576</v>
      </c>
    </row>
    <row r="302" spans="1:96">
      <c r="A302" s="2">
        <v>291</v>
      </c>
      <c r="B302" s="2" t="s">
        <v>7043</v>
      </c>
      <c r="C302" s="60" t="s">
        <v>7044</v>
      </c>
      <c r="D302" s="60" t="s">
        <v>7484</v>
      </c>
      <c r="E302" s="56">
        <v>44792</v>
      </c>
      <c r="F302" s="2" t="s">
        <v>3715</v>
      </c>
      <c r="G302" s="2" t="s">
        <v>3763</v>
      </c>
      <c r="H302" s="2" t="s">
        <v>3785</v>
      </c>
      <c r="J302" s="2" t="s">
        <v>4020</v>
      </c>
      <c r="K302" s="2" t="s">
        <v>4020</v>
      </c>
      <c r="M302" s="2" t="s">
        <v>1193</v>
      </c>
      <c r="N302" s="2" t="s">
        <v>698</v>
      </c>
      <c r="O302" s="2" t="s">
        <v>943</v>
      </c>
      <c r="P302" s="2" t="s">
        <v>927</v>
      </c>
      <c r="Q302" s="2" t="s">
        <v>3785</v>
      </c>
      <c r="R302" s="2" t="s">
        <v>447</v>
      </c>
      <c r="S302" s="2" t="s">
        <v>3785</v>
      </c>
      <c r="T302" s="2" t="s">
        <v>3785</v>
      </c>
      <c r="U302" s="2" t="s">
        <v>3785</v>
      </c>
      <c r="V302" s="2" t="s">
        <v>3785</v>
      </c>
      <c r="W302" s="2" t="s">
        <v>3785</v>
      </c>
      <c r="X302" s="2" t="s">
        <v>3785</v>
      </c>
      <c r="Y302" s="2" t="s">
        <v>3785</v>
      </c>
      <c r="AA302" s="2" t="s">
        <v>3785</v>
      </c>
      <c r="AR302" s="2" t="s">
        <v>447</v>
      </c>
      <c r="AS302" s="2" t="s">
        <v>447</v>
      </c>
      <c r="AT302" s="2" t="s">
        <v>3785</v>
      </c>
      <c r="AU302" s="2" t="s">
        <v>447</v>
      </c>
      <c r="AV302" s="2" t="s">
        <v>447</v>
      </c>
      <c r="AW302" s="2" t="s">
        <v>447</v>
      </c>
      <c r="AX302" s="2" t="s">
        <v>447</v>
      </c>
      <c r="AY302" s="2" t="s">
        <v>447</v>
      </c>
      <c r="AZ302" s="2" t="s">
        <v>3785</v>
      </c>
      <c r="BB302" s="2" t="s">
        <v>447</v>
      </c>
      <c r="BC302" s="2" t="s">
        <v>447</v>
      </c>
      <c r="BD302" s="2" t="s">
        <v>447</v>
      </c>
      <c r="BE302" s="2" t="s">
        <v>447</v>
      </c>
      <c r="BF302" s="2" t="s">
        <v>3785</v>
      </c>
      <c r="BI302" s="2" t="s">
        <v>3785</v>
      </c>
      <c r="BK302" s="287"/>
      <c r="BL302" s="56">
        <v>44792</v>
      </c>
      <c r="BM302" s="2" t="s">
        <v>447</v>
      </c>
      <c r="BN302" s="2" t="s">
        <v>8577</v>
      </c>
      <c r="BP302" s="2" t="s">
        <v>3785</v>
      </c>
      <c r="BR302" s="2" t="s">
        <v>3744</v>
      </c>
      <c r="BT302" s="56">
        <v>44796</v>
      </c>
      <c r="BU302" s="2">
        <v>1</v>
      </c>
      <c r="BV302" s="2">
        <v>2</v>
      </c>
      <c r="BW302" s="2" t="s">
        <v>3785</v>
      </c>
      <c r="BY302" s="2" t="s">
        <v>3785</v>
      </c>
      <c r="CA302" s="2" t="s">
        <v>3798</v>
      </c>
      <c r="CB302" s="56">
        <v>44800</v>
      </c>
      <c r="CQ302" s="2" t="s">
        <v>8578</v>
      </c>
      <c r="CR302" s="2" t="s">
        <v>8579</v>
      </c>
    </row>
    <row r="303" spans="1:96">
      <c r="A303" s="2">
        <v>292</v>
      </c>
      <c r="B303" s="2" t="s">
        <v>7043</v>
      </c>
      <c r="C303" s="60" t="s">
        <v>7044</v>
      </c>
      <c r="D303" s="60" t="s">
        <v>7685</v>
      </c>
      <c r="E303" s="56">
        <v>44795</v>
      </c>
      <c r="F303" s="2" t="s">
        <v>3715</v>
      </c>
      <c r="G303" s="2" t="s">
        <v>3763</v>
      </c>
      <c r="H303" s="2" t="s">
        <v>3785</v>
      </c>
      <c r="J303" s="2" t="s">
        <v>4020</v>
      </c>
      <c r="K303" s="2" t="s">
        <v>4020</v>
      </c>
      <c r="M303" s="2" t="s">
        <v>1193</v>
      </c>
      <c r="N303" s="2" t="s">
        <v>698</v>
      </c>
      <c r="O303" s="2" t="s">
        <v>943</v>
      </c>
      <c r="P303" s="2" t="s">
        <v>927</v>
      </c>
      <c r="Q303" s="2" t="s">
        <v>3785</v>
      </c>
      <c r="R303" s="2" t="s">
        <v>447</v>
      </c>
      <c r="S303" s="2" t="s">
        <v>3785</v>
      </c>
      <c r="T303" s="2" t="s">
        <v>3785</v>
      </c>
      <c r="U303" s="2" t="s">
        <v>3785</v>
      </c>
      <c r="V303" s="2" t="s">
        <v>3785</v>
      </c>
      <c r="W303" s="2" t="s">
        <v>3785</v>
      </c>
      <c r="X303" s="2" t="s">
        <v>3785</v>
      </c>
      <c r="Y303" s="2" t="s">
        <v>3785</v>
      </c>
      <c r="AA303" s="2" t="s">
        <v>3785</v>
      </c>
      <c r="AR303" s="2" t="s">
        <v>447</v>
      </c>
      <c r="AS303" s="2" t="s">
        <v>447</v>
      </c>
      <c r="AT303" s="2" t="s">
        <v>3785</v>
      </c>
      <c r="AU303" s="2" t="s">
        <v>3785</v>
      </c>
      <c r="AV303" s="2" t="s">
        <v>3785</v>
      </c>
      <c r="AW303" s="2" t="s">
        <v>3785</v>
      </c>
      <c r="AX303" s="2" t="s">
        <v>3785</v>
      </c>
      <c r="AY303" s="2" t="s">
        <v>3785</v>
      </c>
      <c r="AZ303" s="2" t="s">
        <v>3785</v>
      </c>
      <c r="BB303" s="2" t="s">
        <v>447</v>
      </c>
      <c r="BC303" s="2" t="s">
        <v>447</v>
      </c>
      <c r="BD303" s="2" t="s">
        <v>447</v>
      </c>
      <c r="BE303" s="2" t="s">
        <v>447</v>
      </c>
      <c r="BF303" s="2" t="s">
        <v>3785</v>
      </c>
      <c r="BI303" s="2" t="s">
        <v>3785</v>
      </c>
      <c r="BK303" s="287"/>
      <c r="BL303" s="56">
        <v>44795</v>
      </c>
      <c r="BM303" s="2" t="s">
        <v>447</v>
      </c>
      <c r="BN303" s="2" t="s">
        <v>8580</v>
      </c>
      <c r="BP303" s="2" t="s">
        <v>447</v>
      </c>
      <c r="BQ303" s="2" t="s">
        <v>447</v>
      </c>
      <c r="BR303" s="2" t="s">
        <v>3744</v>
      </c>
      <c r="BT303" s="56">
        <v>44810</v>
      </c>
      <c r="BU303" s="2">
        <v>1</v>
      </c>
      <c r="BV303" s="2">
        <v>1</v>
      </c>
      <c r="BW303" s="2" t="s">
        <v>3785</v>
      </c>
      <c r="BY303" s="2" t="s">
        <v>3785</v>
      </c>
      <c r="CA303" s="2" t="s">
        <v>3798</v>
      </c>
      <c r="CB303" s="56">
        <v>44810</v>
      </c>
      <c r="CR303" s="2" t="s">
        <v>8581</v>
      </c>
    </row>
    <row r="304" spans="1:96">
      <c r="A304" s="2">
        <v>293</v>
      </c>
      <c r="B304" s="2" t="s">
        <v>7043</v>
      </c>
      <c r="C304" s="60" t="s">
        <v>7044</v>
      </c>
      <c r="D304" s="60" t="s">
        <v>8582</v>
      </c>
      <c r="E304" s="56">
        <v>44796</v>
      </c>
      <c r="F304" s="2" t="s">
        <v>3715</v>
      </c>
      <c r="G304" s="2" t="s">
        <v>3763</v>
      </c>
      <c r="H304" s="2" t="s">
        <v>3785</v>
      </c>
      <c r="J304" s="2" t="s">
        <v>4020</v>
      </c>
      <c r="K304" s="2" t="s">
        <v>4020</v>
      </c>
      <c r="M304" s="2" t="s">
        <v>1193</v>
      </c>
      <c r="N304" s="2" t="s">
        <v>698</v>
      </c>
      <c r="O304" s="2" t="s">
        <v>943</v>
      </c>
      <c r="P304" s="2" t="s">
        <v>927</v>
      </c>
      <c r="Q304" s="2" t="s">
        <v>3785</v>
      </c>
      <c r="R304" s="2" t="s">
        <v>447</v>
      </c>
      <c r="S304" s="2" t="s">
        <v>3785</v>
      </c>
      <c r="T304" s="2" t="s">
        <v>3785</v>
      </c>
      <c r="U304" s="2" t="s">
        <v>3785</v>
      </c>
      <c r="V304" s="2" t="s">
        <v>3785</v>
      </c>
      <c r="W304" s="2" t="s">
        <v>3785</v>
      </c>
      <c r="X304" s="2" t="s">
        <v>3785</v>
      </c>
      <c r="Y304" s="2" t="s">
        <v>3785</v>
      </c>
      <c r="AA304" s="2" t="s">
        <v>3785</v>
      </c>
      <c r="AR304" s="2" t="s">
        <v>447</v>
      </c>
      <c r="AS304" s="2" t="s">
        <v>3785</v>
      </c>
      <c r="AT304" s="2" t="s">
        <v>447</v>
      </c>
      <c r="AU304" s="2" t="s">
        <v>3785</v>
      </c>
      <c r="AV304" s="2" t="s">
        <v>3785</v>
      </c>
      <c r="AW304" s="2" t="s">
        <v>3785</v>
      </c>
      <c r="AX304" s="2" t="s">
        <v>3785</v>
      </c>
      <c r="AY304" s="2" t="s">
        <v>3785</v>
      </c>
      <c r="AZ304" s="2" t="s">
        <v>3785</v>
      </c>
      <c r="BB304" s="2" t="s">
        <v>447</v>
      </c>
      <c r="BC304" s="2" t="s">
        <v>447</v>
      </c>
      <c r="BD304" s="2" t="s">
        <v>447</v>
      </c>
      <c r="BE304" s="2" t="s">
        <v>447</v>
      </c>
      <c r="BF304" s="2" t="s">
        <v>3785</v>
      </c>
      <c r="BI304" s="2" t="s">
        <v>3785</v>
      </c>
      <c r="BK304" s="287"/>
      <c r="BL304" s="56">
        <v>44796</v>
      </c>
      <c r="BM304" s="2" t="s">
        <v>447</v>
      </c>
      <c r="BN304" s="2" t="s">
        <v>8583</v>
      </c>
      <c r="BP304" s="2" t="s">
        <v>447</v>
      </c>
      <c r="BQ304" s="2" t="s">
        <v>3785</v>
      </c>
      <c r="BR304" s="2" t="s">
        <v>3865</v>
      </c>
      <c r="BS304" s="2" t="s">
        <v>3745</v>
      </c>
      <c r="CQ304" s="2" t="s">
        <v>8553</v>
      </c>
      <c r="CR304" s="2" t="s">
        <v>8584</v>
      </c>
    </row>
    <row r="305" spans="1:96">
      <c r="A305" s="2">
        <v>294</v>
      </c>
      <c r="B305" s="2" t="s">
        <v>7043</v>
      </c>
      <c r="C305" s="60" t="s">
        <v>7044</v>
      </c>
      <c r="D305" s="60" t="s">
        <v>8585</v>
      </c>
      <c r="E305" s="56">
        <v>44792</v>
      </c>
      <c r="F305" s="2" t="s">
        <v>3715</v>
      </c>
      <c r="G305" s="2" t="s">
        <v>3763</v>
      </c>
      <c r="H305" s="2" t="s">
        <v>3785</v>
      </c>
      <c r="J305" s="2" t="s">
        <v>4020</v>
      </c>
      <c r="K305" s="2" t="s">
        <v>4020</v>
      </c>
      <c r="M305" s="2" t="s">
        <v>1193</v>
      </c>
      <c r="N305" s="2" t="s">
        <v>698</v>
      </c>
      <c r="O305" s="2" t="s">
        <v>943</v>
      </c>
      <c r="P305" s="2" t="s">
        <v>927</v>
      </c>
      <c r="Q305" s="2" t="s">
        <v>3785</v>
      </c>
      <c r="R305" s="2" t="s">
        <v>447</v>
      </c>
      <c r="S305" s="2" t="s">
        <v>3785</v>
      </c>
      <c r="T305" s="2" t="s">
        <v>3785</v>
      </c>
      <c r="U305" s="2" t="s">
        <v>3785</v>
      </c>
      <c r="V305" s="2" t="s">
        <v>3785</v>
      </c>
      <c r="W305" s="2" t="s">
        <v>3785</v>
      </c>
      <c r="X305" s="2" t="s">
        <v>3785</v>
      </c>
      <c r="Y305" s="2" t="s">
        <v>3785</v>
      </c>
      <c r="AA305" s="2" t="s">
        <v>3785</v>
      </c>
      <c r="AR305" s="2" t="s">
        <v>447</v>
      </c>
      <c r="AS305" s="2" t="s">
        <v>447</v>
      </c>
      <c r="AT305" s="2" t="s">
        <v>3785</v>
      </c>
      <c r="AU305" s="2" t="s">
        <v>3785</v>
      </c>
      <c r="AV305" s="2" t="s">
        <v>3785</v>
      </c>
      <c r="AW305" s="2" t="s">
        <v>3785</v>
      </c>
      <c r="AX305" s="2" t="s">
        <v>3785</v>
      </c>
      <c r="AY305" s="2" t="s">
        <v>3785</v>
      </c>
      <c r="AZ305" s="2" t="s">
        <v>3785</v>
      </c>
      <c r="BB305" s="2" t="s">
        <v>447</v>
      </c>
      <c r="BC305" s="2" t="s">
        <v>447</v>
      </c>
      <c r="BD305" s="2" t="s">
        <v>447</v>
      </c>
      <c r="BE305" s="2" t="s">
        <v>447</v>
      </c>
      <c r="BF305" s="2" t="s">
        <v>3785</v>
      </c>
      <c r="BI305" s="2" t="s">
        <v>3785</v>
      </c>
      <c r="BK305" s="287"/>
      <c r="BL305" s="56">
        <v>44792</v>
      </c>
      <c r="BM305" s="2" t="s">
        <v>447</v>
      </c>
      <c r="BN305" s="2" t="s">
        <v>8586</v>
      </c>
      <c r="BP305" s="2" t="s">
        <v>3785</v>
      </c>
      <c r="BR305" s="2" t="s">
        <v>3744</v>
      </c>
      <c r="BT305" s="56">
        <v>44797</v>
      </c>
      <c r="BU305" s="2">
        <v>1</v>
      </c>
      <c r="BV305" s="2">
        <v>1</v>
      </c>
      <c r="BW305" s="2" t="s">
        <v>3785</v>
      </c>
      <c r="BY305" s="2" t="s">
        <v>3785</v>
      </c>
      <c r="CA305" s="2" t="s">
        <v>3798</v>
      </c>
      <c r="CB305" s="56">
        <v>44797</v>
      </c>
      <c r="CR305" s="2" t="s">
        <v>8587</v>
      </c>
    </row>
    <row r="306" spans="1:96">
      <c r="A306" s="2">
        <v>295</v>
      </c>
      <c r="B306" s="2" t="s">
        <v>7043</v>
      </c>
      <c r="C306" s="60" t="s">
        <v>7044</v>
      </c>
      <c r="D306" s="60" t="s">
        <v>8588</v>
      </c>
      <c r="E306" s="56">
        <v>44797</v>
      </c>
      <c r="F306" s="2" t="s">
        <v>3715</v>
      </c>
      <c r="G306" s="2" t="s">
        <v>3763</v>
      </c>
      <c r="H306" s="2" t="s">
        <v>3785</v>
      </c>
      <c r="J306" s="2" t="s">
        <v>4020</v>
      </c>
      <c r="K306" s="2" t="s">
        <v>4020</v>
      </c>
      <c r="M306" s="2" t="s">
        <v>1193</v>
      </c>
      <c r="N306" s="2" t="s">
        <v>698</v>
      </c>
      <c r="O306" s="2" t="s">
        <v>943</v>
      </c>
      <c r="P306" s="2" t="s">
        <v>927</v>
      </c>
      <c r="Q306" s="2" t="s">
        <v>3785</v>
      </c>
      <c r="R306" s="2" t="s">
        <v>447</v>
      </c>
      <c r="S306" s="2" t="s">
        <v>3785</v>
      </c>
      <c r="T306" s="2" t="s">
        <v>3785</v>
      </c>
      <c r="U306" s="2" t="s">
        <v>3785</v>
      </c>
      <c r="V306" s="2" t="s">
        <v>3785</v>
      </c>
      <c r="W306" s="2" t="s">
        <v>3785</v>
      </c>
      <c r="X306" s="2" t="s">
        <v>3785</v>
      </c>
      <c r="Y306" s="2" t="s">
        <v>3785</v>
      </c>
      <c r="AA306" s="2" t="s">
        <v>3785</v>
      </c>
      <c r="AR306" s="2" t="s">
        <v>447</v>
      </c>
      <c r="AS306" s="2" t="s">
        <v>447</v>
      </c>
      <c r="AT306" s="2" t="s">
        <v>3785</v>
      </c>
      <c r="AU306" s="2" t="s">
        <v>3785</v>
      </c>
      <c r="AV306" s="2" t="s">
        <v>3785</v>
      </c>
      <c r="AW306" s="2" t="s">
        <v>3785</v>
      </c>
      <c r="AX306" s="2" t="s">
        <v>3785</v>
      </c>
      <c r="AY306" s="2" t="s">
        <v>3785</v>
      </c>
      <c r="AZ306" s="2" t="s">
        <v>3785</v>
      </c>
      <c r="BB306" s="2" t="s">
        <v>447</v>
      </c>
      <c r="BC306" s="2" t="s">
        <v>447</v>
      </c>
      <c r="BD306" s="2" t="s">
        <v>447</v>
      </c>
      <c r="BE306" s="2" t="s">
        <v>447</v>
      </c>
      <c r="BF306" s="2" t="s">
        <v>3785</v>
      </c>
      <c r="BI306" s="2" t="s">
        <v>3785</v>
      </c>
      <c r="BK306" s="287"/>
      <c r="BL306" s="56">
        <v>44797</v>
      </c>
      <c r="BM306" s="2" t="s">
        <v>447</v>
      </c>
      <c r="BN306" s="2" t="s">
        <v>8589</v>
      </c>
      <c r="BP306" s="2" t="s">
        <v>447</v>
      </c>
      <c r="BQ306" s="2" t="s">
        <v>3785</v>
      </c>
      <c r="BR306" s="2" t="s">
        <v>3744</v>
      </c>
      <c r="BT306" s="56">
        <v>44810</v>
      </c>
      <c r="BU306" s="2">
        <v>1</v>
      </c>
      <c r="BV306" s="2">
        <v>2</v>
      </c>
      <c r="BW306" s="2" t="s">
        <v>3785</v>
      </c>
      <c r="BY306" s="2" t="s">
        <v>3785</v>
      </c>
      <c r="CA306" s="2" t="s">
        <v>3798</v>
      </c>
      <c r="CB306" s="56">
        <v>44812</v>
      </c>
      <c r="CQ306" s="2" t="s">
        <v>8414</v>
      </c>
      <c r="CR306" s="2" t="s">
        <v>8590</v>
      </c>
    </row>
    <row r="307" spans="1:96">
      <c r="A307" s="2">
        <v>296</v>
      </c>
      <c r="B307" s="2" t="s">
        <v>7043</v>
      </c>
      <c r="C307" s="60" t="s">
        <v>7044</v>
      </c>
      <c r="D307" s="60" t="s">
        <v>7500</v>
      </c>
      <c r="E307" s="56">
        <v>44796</v>
      </c>
      <c r="F307" s="2" t="s">
        <v>3715</v>
      </c>
      <c r="G307" s="2" t="s">
        <v>3763</v>
      </c>
      <c r="H307" s="2" t="s">
        <v>3785</v>
      </c>
      <c r="J307" s="2" t="s">
        <v>4020</v>
      </c>
      <c r="K307" s="2" t="s">
        <v>4020</v>
      </c>
      <c r="M307" s="2" t="s">
        <v>1193</v>
      </c>
      <c r="N307" s="2" t="s">
        <v>698</v>
      </c>
      <c r="O307" s="2" t="s">
        <v>943</v>
      </c>
      <c r="P307" s="2" t="s">
        <v>927</v>
      </c>
      <c r="Q307" s="2" t="s">
        <v>3785</v>
      </c>
      <c r="R307" s="2" t="s">
        <v>447</v>
      </c>
      <c r="S307" s="2" t="s">
        <v>3785</v>
      </c>
      <c r="T307" s="2" t="s">
        <v>3785</v>
      </c>
      <c r="U307" s="2" t="s">
        <v>3785</v>
      </c>
      <c r="V307" s="2" t="s">
        <v>3785</v>
      </c>
      <c r="W307" s="2" t="s">
        <v>3785</v>
      </c>
      <c r="X307" s="2" t="s">
        <v>3785</v>
      </c>
      <c r="Y307" s="2" t="s">
        <v>3785</v>
      </c>
      <c r="AA307" s="2" t="s">
        <v>3785</v>
      </c>
      <c r="AR307" s="2" t="s">
        <v>447</v>
      </c>
      <c r="AS307" s="2" t="s">
        <v>447</v>
      </c>
      <c r="AT307" s="2" t="s">
        <v>447</v>
      </c>
      <c r="AU307" s="2" t="s">
        <v>447</v>
      </c>
      <c r="AV307" s="2" t="s">
        <v>447</v>
      </c>
      <c r="AW307" s="2" t="s">
        <v>447</v>
      </c>
      <c r="AX307" s="2" t="s">
        <v>447</v>
      </c>
      <c r="AY307" s="2" t="s">
        <v>447</v>
      </c>
      <c r="AZ307" s="2" t="s">
        <v>3785</v>
      </c>
      <c r="BB307" s="2" t="s">
        <v>447</v>
      </c>
      <c r="BC307" s="2" t="s">
        <v>447</v>
      </c>
      <c r="BD307" s="2" t="s">
        <v>447</v>
      </c>
      <c r="BE307" s="2" t="s">
        <v>447</v>
      </c>
      <c r="BF307" s="2" t="s">
        <v>3785</v>
      </c>
      <c r="BI307" s="2" t="s">
        <v>3785</v>
      </c>
      <c r="BK307" s="287"/>
      <c r="BL307" s="56">
        <v>44796</v>
      </c>
      <c r="BM307" s="2" t="s">
        <v>447</v>
      </c>
      <c r="BN307" s="2" t="s">
        <v>8591</v>
      </c>
      <c r="BP307" s="2" t="s">
        <v>447</v>
      </c>
      <c r="BQ307" s="2" t="s">
        <v>3785</v>
      </c>
      <c r="BR307" s="2" t="s">
        <v>3865</v>
      </c>
      <c r="BS307" s="2" t="s">
        <v>3745</v>
      </c>
      <c r="CQ307" s="2" t="s">
        <v>8414</v>
      </c>
      <c r="CR307" s="2" t="s">
        <v>8592</v>
      </c>
    </row>
    <row r="308" spans="1:96">
      <c r="A308" s="2">
        <v>297</v>
      </c>
      <c r="B308" s="2" t="s">
        <v>7043</v>
      </c>
      <c r="C308" s="60" t="s">
        <v>7044</v>
      </c>
      <c r="D308" s="60" t="s">
        <v>7303</v>
      </c>
      <c r="E308" s="56">
        <v>44791</v>
      </c>
      <c r="F308" s="2" t="s">
        <v>3715</v>
      </c>
      <c r="G308" s="2" t="s">
        <v>3763</v>
      </c>
      <c r="H308" s="2" t="s">
        <v>3785</v>
      </c>
      <c r="J308" s="2" t="s">
        <v>4020</v>
      </c>
      <c r="K308" s="2" t="s">
        <v>4020</v>
      </c>
      <c r="M308" s="2" t="s">
        <v>1193</v>
      </c>
      <c r="N308" s="2" t="s">
        <v>698</v>
      </c>
      <c r="O308" s="2" t="s">
        <v>943</v>
      </c>
      <c r="P308" s="2" t="s">
        <v>927</v>
      </c>
      <c r="Q308" s="2" t="s">
        <v>3785</v>
      </c>
      <c r="R308" s="2" t="s">
        <v>447</v>
      </c>
      <c r="S308" s="2" t="s">
        <v>447</v>
      </c>
      <c r="T308" s="2" t="s">
        <v>3785</v>
      </c>
      <c r="U308" s="2" t="s">
        <v>3785</v>
      </c>
      <c r="V308" s="2" t="s">
        <v>3785</v>
      </c>
      <c r="W308" s="2" t="s">
        <v>3785</v>
      </c>
      <c r="X308" s="2" t="s">
        <v>3785</v>
      </c>
      <c r="Y308" s="2" t="s">
        <v>3785</v>
      </c>
      <c r="AA308" s="2" t="s">
        <v>3785</v>
      </c>
      <c r="AR308" s="2" t="s">
        <v>447</v>
      </c>
      <c r="AS308" s="2" t="s">
        <v>447</v>
      </c>
      <c r="AT308" s="2" t="s">
        <v>447</v>
      </c>
      <c r="AU308" s="2" t="s">
        <v>447</v>
      </c>
      <c r="AV308" s="2" t="s">
        <v>447</v>
      </c>
      <c r="AW308" s="2" t="s">
        <v>447</v>
      </c>
      <c r="AX308" s="2" t="s">
        <v>447</v>
      </c>
      <c r="AY308" s="2" t="s">
        <v>447</v>
      </c>
      <c r="AZ308" s="2" t="s">
        <v>3785</v>
      </c>
      <c r="BB308" s="2" t="s">
        <v>447</v>
      </c>
      <c r="BC308" s="2" t="s">
        <v>447</v>
      </c>
      <c r="BD308" s="2" t="s">
        <v>447</v>
      </c>
      <c r="BE308" s="2" t="s">
        <v>447</v>
      </c>
      <c r="BF308" s="2" t="s">
        <v>3785</v>
      </c>
      <c r="BI308" s="2" t="s">
        <v>3785</v>
      </c>
      <c r="BK308" s="287"/>
      <c r="BL308" s="56">
        <v>44791</v>
      </c>
      <c r="BM308" s="2" t="s">
        <v>447</v>
      </c>
      <c r="BN308" s="2" t="s">
        <v>8593</v>
      </c>
      <c r="BP308" s="2" t="s">
        <v>3785</v>
      </c>
      <c r="BR308" s="2" t="s">
        <v>3744</v>
      </c>
      <c r="BT308" s="56">
        <v>44795</v>
      </c>
      <c r="BU308" s="2">
        <v>1</v>
      </c>
      <c r="BV308" s="2">
        <v>1</v>
      </c>
      <c r="BW308" s="2" t="s">
        <v>3785</v>
      </c>
      <c r="BY308" s="2" t="s">
        <v>3785</v>
      </c>
      <c r="CA308" s="2" t="s">
        <v>3798</v>
      </c>
      <c r="CB308" s="56">
        <v>44795</v>
      </c>
      <c r="CR308" s="2" t="s">
        <v>8594</v>
      </c>
    </row>
    <row r="309" spans="1:96">
      <c r="A309" s="2">
        <v>298</v>
      </c>
      <c r="B309" s="2" t="s">
        <v>7043</v>
      </c>
      <c r="C309" s="60" t="s">
        <v>7044</v>
      </c>
      <c r="D309" s="60" t="s">
        <v>8595</v>
      </c>
      <c r="E309" s="56">
        <v>44796</v>
      </c>
      <c r="F309" s="2" t="s">
        <v>3715</v>
      </c>
      <c r="G309" s="2" t="s">
        <v>3763</v>
      </c>
      <c r="H309" s="2" t="s">
        <v>3785</v>
      </c>
      <c r="J309" s="2" t="s">
        <v>4020</v>
      </c>
      <c r="K309" s="2" t="s">
        <v>4020</v>
      </c>
      <c r="L309" s="2" t="s">
        <v>4020</v>
      </c>
      <c r="M309" s="2" t="s">
        <v>1193</v>
      </c>
      <c r="N309" s="2" t="s">
        <v>698</v>
      </c>
      <c r="O309" s="2" t="s">
        <v>943</v>
      </c>
      <c r="P309" s="2" t="s">
        <v>927</v>
      </c>
      <c r="Q309" s="2" t="s">
        <v>3785</v>
      </c>
      <c r="R309" s="2" t="s">
        <v>447</v>
      </c>
      <c r="S309" s="2" t="s">
        <v>3785</v>
      </c>
      <c r="T309" s="2" t="s">
        <v>3785</v>
      </c>
      <c r="U309" s="2" t="s">
        <v>3785</v>
      </c>
      <c r="V309" s="2" t="s">
        <v>3785</v>
      </c>
      <c r="W309" s="2" t="s">
        <v>3785</v>
      </c>
      <c r="X309" s="2" t="s">
        <v>3785</v>
      </c>
      <c r="Y309" s="2" t="s">
        <v>3785</v>
      </c>
      <c r="AA309" s="2" t="s">
        <v>3785</v>
      </c>
      <c r="AR309" s="2" t="s">
        <v>447</v>
      </c>
      <c r="AS309" s="2" t="s">
        <v>447</v>
      </c>
      <c r="AT309" s="2" t="s">
        <v>447</v>
      </c>
      <c r="AU309" s="2" t="s">
        <v>447</v>
      </c>
      <c r="AV309" s="2" t="s">
        <v>447</v>
      </c>
      <c r="AW309" s="2" t="s">
        <v>447</v>
      </c>
      <c r="AX309" s="2" t="s">
        <v>447</v>
      </c>
      <c r="AY309" s="2" t="s">
        <v>447</v>
      </c>
      <c r="AZ309" s="2" t="s">
        <v>3785</v>
      </c>
      <c r="BB309" s="2" t="s">
        <v>447</v>
      </c>
      <c r="BC309" s="2" t="s">
        <v>447</v>
      </c>
      <c r="BD309" s="2" t="s">
        <v>447</v>
      </c>
      <c r="BE309" s="2" t="s">
        <v>447</v>
      </c>
      <c r="BF309" s="2" t="s">
        <v>3785</v>
      </c>
      <c r="BI309" s="2" t="s">
        <v>3785</v>
      </c>
      <c r="BK309" s="287"/>
      <c r="BL309" s="56">
        <v>44796</v>
      </c>
      <c r="BM309" s="2" t="s">
        <v>447</v>
      </c>
      <c r="BN309" s="2" t="s">
        <v>8596</v>
      </c>
      <c r="BP309" s="2" t="s">
        <v>3785</v>
      </c>
      <c r="BR309" s="2" t="s">
        <v>3744</v>
      </c>
      <c r="BT309" s="56">
        <v>44798</v>
      </c>
      <c r="BU309" s="2">
        <v>1</v>
      </c>
      <c r="BV309" s="2">
        <v>1</v>
      </c>
      <c r="BW309" s="2" t="s">
        <v>3785</v>
      </c>
      <c r="BY309" s="2" t="s">
        <v>3785</v>
      </c>
      <c r="CA309" s="2" t="s">
        <v>3798</v>
      </c>
      <c r="CB309" s="56">
        <v>44798</v>
      </c>
      <c r="CR309" s="2" t="s">
        <v>8597</v>
      </c>
    </row>
    <row r="310" spans="1:96">
      <c r="A310" s="2">
        <v>299</v>
      </c>
      <c r="B310" s="2" t="s">
        <v>7043</v>
      </c>
      <c r="C310" s="60" t="s">
        <v>7044</v>
      </c>
      <c r="D310" s="60" t="s">
        <v>7670</v>
      </c>
      <c r="E310" s="56">
        <v>44796</v>
      </c>
      <c r="F310" s="2" t="s">
        <v>3715</v>
      </c>
      <c r="G310" s="2" t="s">
        <v>3763</v>
      </c>
      <c r="H310" s="2" t="s">
        <v>3785</v>
      </c>
      <c r="J310" s="2" t="s">
        <v>4020</v>
      </c>
      <c r="K310" s="2" t="s">
        <v>4020</v>
      </c>
      <c r="M310" s="2" t="s">
        <v>1193</v>
      </c>
      <c r="N310" s="2" t="s">
        <v>698</v>
      </c>
      <c r="O310" s="2" t="s">
        <v>943</v>
      </c>
      <c r="P310" s="2" t="s">
        <v>927</v>
      </c>
      <c r="Q310" s="2" t="s">
        <v>3785</v>
      </c>
      <c r="R310" s="2" t="s">
        <v>447</v>
      </c>
      <c r="S310" s="2" t="s">
        <v>3785</v>
      </c>
      <c r="T310" s="2" t="s">
        <v>3785</v>
      </c>
      <c r="U310" s="2" t="s">
        <v>3785</v>
      </c>
      <c r="V310" s="2" t="s">
        <v>3785</v>
      </c>
      <c r="W310" s="2" t="s">
        <v>3785</v>
      </c>
      <c r="X310" s="2" t="s">
        <v>3785</v>
      </c>
      <c r="Y310" s="2" t="s">
        <v>3785</v>
      </c>
      <c r="AA310" s="2" t="s">
        <v>3785</v>
      </c>
      <c r="AR310" s="2" t="s">
        <v>447</v>
      </c>
      <c r="AS310" s="2" t="s">
        <v>3785</v>
      </c>
      <c r="AT310" s="2" t="s">
        <v>447</v>
      </c>
      <c r="AU310" s="2" t="s">
        <v>3785</v>
      </c>
      <c r="AV310" s="2" t="s">
        <v>3785</v>
      </c>
      <c r="AW310" s="2" t="s">
        <v>3785</v>
      </c>
      <c r="AX310" s="2" t="s">
        <v>3785</v>
      </c>
      <c r="AY310" s="2" t="s">
        <v>3785</v>
      </c>
      <c r="AZ310" s="2" t="s">
        <v>3785</v>
      </c>
      <c r="BB310" s="2" t="s">
        <v>447</v>
      </c>
      <c r="BC310" s="2" t="s">
        <v>447</v>
      </c>
      <c r="BD310" s="2" t="s">
        <v>447</v>
      </c>
      <c r="BE310" s="2" t="s">
        <v>447</v>
      </c>
      <c r="BF310" s="2" t="s">
        <v>3785</v>
      </c>
      <c r="BI310" s="2" t="s">
        <v>3785</v>
      </c>
      <c r="BK310" s="287"/>
      <c r="BL310" s="56">
        <v>44796</v>
      </c>
      <c r="BM310" s="2" t="s">
        <v>447</v>
      </c>
      <c r="BN310" s="2" t="s">
        <v>8598</v>
      </c>
      <c r="BP310" s="2" t="s">
        <v>3785</v>
      </c>
      <c r="BR310" s="2" t="s">
        <v>3744</v>
      </c>
      <c r="BT310" s="56">
        <v>44799</v>
      </c>
      <c r="BU310" s="2">
        <v>1</v>
      </c>
      <c r="BV310" s="2">
        <v>4</v>
      </c>
      <c r="BW310" s="2" t="s">
        <v>3785</v>
      </c>
      <c r="BY310" s="2" t="s">
        <v>3785</v>
      </c>
      <c r="CA310" s="2" t="s">
        <v>3798</v>
      </c>
      <c r="CB310" s="56">
        <v>44832</v>
      </c>
      <c r="CR310" s="2" t="s">
        <v>8599</v>
      </c>
    </row>
    <row r="311" spans="1:96">
      <c r="A311" s="2">
        <v>300</v>
      </c>
      <c r="B311" s="2" t="s">
        <v>7043</v>
      </c>
      <c r="C311" s="60" t="s">
        <v>7044</v>
      </c>
      <c r="D311" s="60" t="s">
        <v>8600</v>
      </c>
      <c r="E311" s="56">
        <v>44797</v>
      </c>
      <c r="F311" s="2" t="s">
        <v>3715</v>
      </c>
      <c r="G311" s="2" t="s">
        <v>3763</v>
      </c>
      <c r="H311" s="2" t="s">
        <v>3785</v>
      </c>
      <c r="J311" s="2" t="s">
        <v>4020</v>
      </c>
      <c r="K311" s="2" t="s">
        <v>4020</v>
      </c>
      <c r="M311" s="2" t="s">
        <v>1193</v>
      </c>
      <c r="N311" s="2" t="s">
        <v>698</v>
      </c>
      <c r="O311" s="2" t="s">
        <v>2070</v>
      </c>
      <c r="P311" s="2" t="s">
        <v>1438</v>
      </c>
      <c r="Q311" s="2" t="s">
        <v>3785</v>
      </c>
      <c r="R311" s="2" t="s">
        <v>447</v>
      </c>
      <c r="S311" s="2" t="s">
        <v>3785</v>
      </c>
      <c r="T311" s="2" t="s">
        <v>3785</v>
      </c>
      <c r="U311" s="2" t="s">
        <v>3785</v>
      </c>
      <c r="V311" s="2" t="s">
        <v>3785</v>
      </c>
      <c r="W311" s="2" t="s">
        <v>3785</v>
      </c>
      <c r="X311" s="2" t="s">
        <v>3785</v>
      </c>
      <c r="Y311" s="2" t="s">
        <v>3785</v>
      </c>
      <c r="AA311" s="2" t="s">
        <v>3785</v>
      </c>
      <c r="AR311" s="2" t="s">
        <v>447</v>
      </c>
      <c r="AS311" s="2" t="s">
        <v>447</v>
      </c>
      <c r="AT311" s="2" t="s">
        <v>447</v>
      </c>
      <c r="AU311" s="2" t="s">
        <v>447</v>
      </c>
      <c r="AV311" s="2" t="s">
        <v>447</v>
      </c>
      <c r="AW311" s="2" t="s">
        <v>447</v>
      </c>
      <c r="AX311" s="2" t="s">
        <v>447</v>
      </c>
      <c r="AY311" s="2" t="s">
        <v>447</v>
      </c>
      <c r="AZ311" s="2" t="s">
        <v>3785</v>
      </c>
      <c r="BB311" s="2" t="s">
        <v>447</v>
      </c>
      <c r="BC311" s="2" t="s">
        <v>447</v>
      </c>
      <c r="BD311" s="2" t="s">
        <v>447</v>
      </c>
      <c r="BE311" s="2" t="s">
        <v>447</v>
      </c>
      <c r="BF311" s="2" t="s">
        <v>3785</v>
      </c>
      <c r="BI311" s="2" t="s">
        <v>3785</v>
      </c>
      <c r="BK311" s="287"/>
      <c r="BL311" s="56">
        <v>44797</v>
      </c>
      <c r="BM311" s="2" t="s">
        <v>447</v>
      </c>
      <c r="BN311" s="2" t="s">
        <v>8601</v>
      </c>
      <c r="BP311" s="2" t="s">
        <v>447</v>
      </c>
      <c r="BQ311" s="2" t="s">
        <v>447</v>
      </c>
      <c r="BR311" s="2" t="s">
        <v>3744</v>
      </c>
      <c r="BT311" s="56">
        <v>44799</v>
      </c>
      <c r="BU311" s="2">
        <v>1</v>
      </c>
      <c r="BV311" s="2">
        <v>2</v>
      </c>
      <c r="BW311" s="2" t="s">
        <v>3785</v>
      </c>
      <c r="BY311" s="2" t="s">
        <v>3785</v>
      </c>
      <c r="CA311" s="2" t="s">
        <v>3798</v>
      </c>
      <c r="CB311" s="56">
        <v>44799</v>
      </c>
      <c r="CR311" s="2" t="s">
        <v>8602</v>
      </c>
    </row>
    <row r="312" spans="1:96">
      <c r="A312" s="2">
        <v>301</v>
      </c>
      <c r="B312" s="2" t="s">
        <v>7043</v>
      </c>
      <c r="C312" s="60" t="s">
        <v>7044</v>
      </c>
      <c r="D312" s="60" t="s">
        <v>7566</v>
      </c>
      <c r="E312" s="56">
        <v>44797</v>
      </c>
      <c r="F312" s="2" t="s">
        <v>3715</v>
      </c>
      <c r="G312" s="2" t="s">
        <v>3763</v>
      </c>
      <c r="H312" s="2" t="s">
        <v>3785</v>
      </c>
      <c r="J312" s="2" t="s">
        <v>4020</v>
      </c>
      <c r="K312" s="2" t="s">
        <v>4020</v>
      </c>
      <c r="M312" s="2" t="s">
        <v>1193</v>
      </c>
      <c r="N312" s="2" t="s">
        <v>698</v>
      </c>
      <c r="O312" s="2" t="s">
        <v>1063</v>
      </c>
      <c r="P312" s="2" t="s">
        <v>1047</v>
      </c>
      <c r="Q312" s="2" t="s">
        <v>3785</v>
      </c>
      <c r="R312" s="2" t="s">
        <v>447</v>
      </c>
      <c r="S312" s="2" t="s">
        <v>447</v>
      </c>
      <c r="T312" s="2" t="s">
        <v>3785</v>
      </c>
      <c r="U312" s="2" t="s">
        <v>3785</v>
      </c>
      <c r="V312" s="2" t="s">
        <v>3785</v>
      </c>
      <c r="W312" s="2" t="s">
        <v>3785</v>
      </c>
      <c r="X312" s="2" t="s">
        <v>3785</v>
      </c>
      <c r="Y312" s="2" t="s">
        <v>3785</v>
      </c>
      <c r="AA312" s="2" t="s">
        <v>3785</v>
      </c>
      <c r="AR312" s="2" t="s">
        <v>447</v>
      </c>
      <c r="AS312" s="2" t="s">
        <v>447</v>
      </c>
      <c r="AT312" s="2" t="s">
        <v>447</v>
      </c>
      <c r="AU312" s="2" t="s">
        <v>447</v>
      </c>
      <c r="AV312" s="2" t="s">
        <v>447</v>
      </c>
      <c r="AW312" s="2" t="s">
        <v>447</v>
      </c>
      <c r="AX312" s="2" t="s">
        <v>447</v>
      </c>
      <c r="AY312" s="2" t="s">
        <v>447</v>
      </c>
      <c r="AZ312" s="2" t="s">
        <v>3785</v>
      </c>
      <c r="BB312" s="2" t="s">
        <v>447</v>
      </c>
      <c r="BC312" s="2" t="s">
        <v>447</v>
      </c>
      <c r="BD312" s="2" t="s">
        <v>447</v>
      </c>
      <c r="BE312" s="2" t="s">
        <v>447</v>
      </c>
      <c r="BF312" s="2" t="s">
        <v>3785</v>
      </c>
      <c r="BI312" s="2" t="s">
        <v>3785</v>
      </c>
      <c r="BK312" s="287"/>
      <c r="BL312" s="56">
        <v>44797</v>
      </c>
      <c r="BM312" s="2" t="s">
        <v>447</v>
      </c>
      <c r="BN312" s="2" t="s">
        <v>8603</v>
      </c>
      <c r="BP312" s="2" t="s">
        <v>447</v>
      </c>
      <c r="BQ312" s="2" t="s">
        <v>3785</v>
      </c>
      <c r="BR312" s="2" t="s">
        <v>3744</v>
      </c>
      <c r="BT312" s="56">
        <v>44799</v>
      </c>
      <c r="BU312" s="2">
        <v>1</v>
      </c>
      <c r="BV312" s="2">
        <v>2</v>
      </c>
      <c r="BW312" s="2" t="s">
        <v>3785</v>
      </c>
      <c r="BY312" s="2" t="s">
        <v>3785</v>
      </c>
      <c r="CA312" s="2" t="s">
        <v>3798</v>
      </c>
      <c r="CB312" s="56">
        <v>44832</v>
      </c>
      <c r="CR312" s="2" t="s">
        <v>8604</v>
      </c>
    </row>
    <row r="313" spans="1:96">
      <c r="A313" s="2">
        <v>302</v>
      </c>
      <c r="B313" s="2" t="s">
        <v>7043</v>
      </c>
      <c r="C313" s="60" t="s">
        <v>7044</v>
      </c>
      <c r="D313" s="60" t="s">
        <v>7607</v>
      </c>
      <c r="E313" s="56">
        <v>44798</v>
      </c>
      <c r="F313" s="2" t="s">
        <v>3715</v>
      </c>
      <c r="G313" s="2" t="s">
        <v>3763</v>
      </c>
      <c r="H313" s="2" t="s">
        <v>3785</v>
      </c>
      <c r="J313" s="2" t="s">
        <v>4020</v>
      </c>
      <c r="K313" s="2" t="s">
        <v>4020</v>
      </c>
      <c r="M313" s="2" t="s">
        <v>1193</v>
      </c>
      <c r="N313" s="2" t="s">
        <v>698</v>
      </c>
      <c r="O313" s="2" t="s">
        <v>943</v>
      </c>
      <c r="P313" s="2" t="s">
        <v>927</v>
      </c>
      <c r="Q313" s="2" t="s">
        <v>361</v>
      </c>
      <c r="R313" s="2" t="s">
        <v>447</v>
      </c>
      <c r="S313" s="2" t="s">
        <v>3785</v>
      </c>
      <c r="T313" s="2" t="s">
        <v>3785</v>
      </c>
      <c r="U313" s="2" t="s">
        <v>3785</v>
      </c>
      <c r="V313" s="2" t="s">
        <v>3785</v>
      </c>
      <c r="W313" s="2" t="s">
        <v>3785</v>
      </c>
      <c r="X313" s="2" t="s">
        <v>3785</v>
      </c>
      <c r="Y313" s="2" t="s">
        <v>3785</v>
      </c>
      <c r="AA313" s="2" t="s">
        <v>3785</v>
      </c>
      <c r="AR313" s="2" t="s">
        <v>447</v>
      </c>
      <c r="AS313" s="2" t="s">
        <v>447</v>
      </c>
      <c r="AT313" s="2" t="s">
        <v>3785</v>
      </c>
      <c r="AU313" s="2" t="s">
        <v>3785</v>
      </c>
      <c r="AV313" s="2" t="s">
        <v>3785</v>
      </c>
      <c r="AW313" s="2" t="s">
        <v>3785</v>
      </c>
      <c r="AX313" s="2" t="s">
        <v>3785</v>
      </c>
      <c r="AY313" s="2" t="s">
        <v>3785</v>
      </c>
      <c r="AZ313" s="2" t="s">
        <v>3785</v>
      </c>
      <c r="BB313" s="2" t="s">
        <v>447</v>
      </c>
      <c r="BC313" s="2" t="s">
        <v>447</v>
      </c>
      <c r="BD313" s="2" t="s">
        <v>447</v>
      </c>
      <c r="BE313" s="2" t="s">
        <v>447</v>
      </c>
      <c r="BF313" s="2" t="s">
        <v>3785</v>
      </c>
      <c r="BI313" s="2" t="s">
        <v>3785</v>
      </c>
      <c r="BK313" s="287"/>
      <c r="BL313" s="56">
        <v>44798</v>
      </c>
      <c r="BM313" s="2" t="s">
        <v>447</v>
      </c>
      <c r="BN313" s="2" t="s">
        <v>8605</v>
      </c>
      <c r="BP313" s="2" t="s">
        <v>3785</v>
      </c>
      <c r="BR313" s="2" t="s">
        <v>3744</v>
      </c>
      <c r="BT313" s="56">
        <v>44799</v>
      </c>
      <c r="BU313" s="2">
        <v>1</v>
      </c>
      <c r="BV313" s="2">
        <v>2</v>
      </c>
      <c r="BW313" s="2" t="s">
        <v>3785</v>
      </c>
      <c r="BY313" s="2" t="s">
        <v>3785</v>
      </c>
      <c r="CA313" s="2" t="s">
        <v>3798</v>
      </c>
      <c r="CB313" s="56">
        <v>44834</v>
      </c>
      <c r="CR313" s="2" t="s">
        <v>8606</v>
      </c>
    </row>
    <row r="314" spans="1:96">
      <c r="A314" s="2">
        <v>303</v>
      </c>
      <c r="B314" s="2" t="s">
        <v>7043</v>
      </c>
      <c r="C314" s="60" t="s">
        <v>7044</v>
      </c>
      <c r="D314" s="60" t="s">
        <v>8607</v>
      </c>
      <c r="E314" s="56">
        <v>44799</v>
      </c>
      <c r="F314" s="2" t="s">
        <v>3715</v>
      </c>
      <c r="G314" s="2" t="s">
        <v>3763</v>
      </c>
      <c r="H314" s="2" t="s">
        <v>3785</v>
      </c>
      <c r="J314" s="2" t="s">
        <v>4020</v>
      </c>
      <c r="K314" s="2" t="s">
        <v>4020</v>
      </c>
      <c r="M314" s="2" t="s">
        <v>1193</v>
      </c>
      <c r="N314" s="2" t="s">
        <v>698</v>
      </c>
      <c r="O314" s="2" t="s">
        <v>943</v>
      </c>
      <c r="P314" s="2" t="s">
        <v>927</v>
      </c>
      <c r="Q314" s="2" t="s">
        <v>3785</v>
      </c>
      <c r="R314" s="2" t="s">
        <v>447</v>
      </c>
      <c r="S314" s="2" t="s">
        <v>3785</v>
      </c>
      <c r="T314" s="2" t="s">
        <v>3785</v>
      </c>
      <c r="U314" s="2" t="s">
        <v>3785</v>
      </c>
      <c r="V314" s="2" t="s">
        <v>3785</v>
      </c>
      <c r="W314" s="2" t="s">
        <v>3785</v>
      </c>
      <c r="X314" s="2" t="s">
        <v>3785</v>
      </c>
      <c r="Y314" s="2" t="s">
        <v>3785</v>
      </c>
      <c r="AA314" s="2" t="s">
        <v>3785</v>
      </c>
      <c r="AR314" s="2" t="s">
        <v>447</v>
      </c>
      <c r="AS314" s="2" t="s">
        <v>3785</v>
      </c>
      <c r="AT314" s="2" t="s">
        <v>447</v>
      </c>
      <c r="AU314" s="2" t="s">
        <v>3785</v>
      </c>
      <c r="AV314" s="2" t="s">
        <v>3785</v>
      </c>
      <c r="AW314" s="2" t="s">
        <v>3785</v>
      </c>
      <c r="AX314" s="2" t="s">
        <v>3785</v>
      </c>
      <c r="AY314" s="2" t="s">
        <v>3785</v>
      </c>
      <c r="AZ314" s="2" t="s">
        <v>3785</v>
      </c>
      <c r="BB314" s="2" t="s">
        <v>447</v>
      </c>
      <c r="BC314" s="2" t="s">
        <v>447</v>
      </c>
      <c r="BD314" s="2" t="s">
        <v>447</v>
      </c>
      <c r="BE314" s="2" t="s">
        <v>447</v>
      </c>
      <c r="BF314" s="2" t="s">
        <v>3785</v>
      </c>
      <c r="BI314" s="2" t="s">
        <v>3785</v>
      </c>
      <c r="BK314" s="287"/>
      <c r="BL314" s="56">
        <v>44799</v>
      </c>
      <c r="BM314" s="2" t="s">
        <v>447</v>
      </c>
      <c r="BN314" s="2" t="s">
        <v>8608</v>
      </c>
      <c r="BP314" s="2" t="s">
        <v>3785</v>
      </c>
      <c r="BR314" s="2" t="s">
        <v>3744</v>
      </c>
      <c r="BT314" s="56">
        <v>44803</v>
      </c>
      <c r="BU314" s="2">
        <v>1</v>
      </c>
      <c r="BV314" s="2">
        <v>4</v>
      </c>
      <c r="BW314" s="2" t="s">
        <v>3785</v>
      </c>
      <c r="BY314" s="2" t="s">
        <v>3785</v>
      </c>
      <c r="CA314" s="2" t="s">
        <v>3798</v>
      </c>
      <c r="CB314" s="56">
        <v>44834</v>
      </c>
      <c r="CQ314" s="2" t="s">
        <v>8040</v>
      </c>
      <c r="CR314" s="2" t="s">
        <v>8609</v>
      </c>
    </row>
    <row r="315" spans="1:96">
      <c r="A315" s="2">
        <v>304</v>
      </c>
      <c r="B315" s="2" t="s">
        <v>7043</v>
      </c>
      <c r="C315" s="60" t="s">
        <v>7044</v>
      </c>
      <c r="D315" s="60" t="s">
        <v>8610</v>
      </c>
      <c r="E315" s="56">
        <v>44799</v>
      </c>
      <c r="F315" s="2" t="s">
        <v>3715</v>
      </c>
      <c r="G315" s="2" t="s">
        <v>3763</v>
      </c>
      <c r="H315" s="2" t="s">
        <v>3785</v>
      </c>
      <c r="J315" s="2" t="s">
        <v>4020</v>
      </c>
      <c r="K315" s="2" t="s">
        <v>4020</v>
      </c>
      <c r="M315" s="2" t="s">
        <v>1193</v>
      </c>
      <c r="N315" s="2" t="s">
        <v>698</v>
      </c>
      <c r="O315" s="2" t="s">
        <v>943</v>
      </c>
      <c r="P315" s="2" t="s">
        <v>927</v>
      </c>
      <c r="Q315" s="2" t="s">
        <v>3785</v>
      </c>
      <c r="R315" s="2" t="s">
        <v>447</v>
      </c>
      <c r="S315" s="2" t="s">
        <v>3785</v>
      </c>
      <c r="T315" s="2" t="s">
        <v>3785</v>
      </c>
      <c r="U315" s="2" t="s">
        <v>3785</v>
      </c>
      <c r="V315" s="2" t="s">
        <v>3785</v>
      </c>
      <c r="W315" s="2" t="s">
        <v>3785</v>
      </c>
      <c r="X315" s="2" t="s">
        <v>3785</v>
      </c>
      <c r="Y315" s="2" t="s">
        <v>3785</v>
      </c>
      <c r="AA315" s="2" t="s">
        <v>3785</v>
      </c>
      <c r="AR315" s="2" t="s">
        <v>447</v>
      </c>
      <c r="AS315" s="2" t="s">
        <v>447</v>
      </c>
      <c r="AT315" s="2" t="s">
        <v>3785</v>
      </c>
      <c r="AU315" s="2" t="s">
        <v>3785</v>
      </c>
      <c r="AV315" s="2" t="s">
        <v>3785</v>
      </c>
      <c r="AW315" s="2" t="s">
        <v>3785</v>
      </c>
      <c r="AX315" s="2" t="s">
        <v>3785</v>
      </c>
      <c r="AY315" s="2" t="s">
        <v>3785</v>
      </c>
      <c r="AZ315" s="2" t="s">
        <v>3785</v>
      </c>
      <c r="BB315" s="2" t="s">
        <v>447</v>
      </c>
      <c r="BC315" s="2" t="s">
        <v>447</v>
      </c>
      <c r="BD315" s="2" t="s">
        <v>447</v>
      </c>
      <c r="BE315" s="2" t="s">
        <v>447</v>
      </c>
      <c r="BF315" s="2" t="s">
        <v>3785</v>
      </c>
      <c r="BI315" s="2" t="s">
        <v>3785</v>
      </c>
      <c r="BK315" s="287"/>
      <c r="BL315" s="56">
        <v>44799</v>
      </c>
      <c r="BM315" s="2" t="s">
        <v>447</v>
      </c>
      <c r="BN315" s="2" t="s">
        <v>8611</v>
      </c>
      <c r="BP315" s="2" t="s">
        <v>3785</v>
      </c>
      <c r="BR315" s="2" t="s">
        <v>3744</v>
      </c>
      <c r="BT315" s="56">
        <v>44804</v>
      </c>
      <c r="BU315" s="2">
        <v>1</v>
      </c>
      <c r="BV315" s="2">
        <v>2</v>
      </c>
      <c r="BW315" s="2" t="s">
        <v>3785</v>
      </c>
      <c r="BY315" s="2" t="s">
        <v>3785</v>
      </c>
      <c r="CA315" s="2" t="s">
        <v>3798</v>
      </c>
      <c r="CB315" s="56">
        <v>44841</v>
      </c>
      <c r="CR315" s="2" t="s">
        <v>8612</v>
      </c>
    </row>
    <row r="316" spans="1:96">
      <c r="A316" s="2">
        <v>305</v>
      </c>
      <c r="B316" s="2" t="s">
        <v>7043</v>
      </c>
      <c r="C316" s="60" t="s">
        <v>7044</v>
      </c>
      <c r="D316" s="60" t="s">
        <v>7281</v>
      </c>
      <c r="E316" s="56">
        <v>44803</v>
      </c>
      <c r="F316" s="2" t="s">
        <v>3715</v>
      </c>
      <c r="G316" s="2" t="s">
        <v>3763</v>
      </c>
      <c r="H316" s="2" t="s">
        <v>3785</v>
      </c>
      <c r="J316" s="2" t="s">
        <v>4020</v>
      </c>
      <c r="K316" s="2" t="s">
        <v>4020</v>
      </c>
      <c r="M316" s="2" t="s">
        <v>1193</v>
      </c>
      <c r="N316" s="2" t="s">
        <v>698</v>
      </c>
      <c r="O316" s="2" t="s">
        <v>1063</v>
      </c>
      <c r="P316" s="2" t="s">
        <v>1047</v>
      </c>
      <c r="Q316" s="2" t="s">
        <v>3785</v>
      </c>
      <c r="R316" s="2" t="s">
        <v>447</v>
      </c>
      <c r="S316" s="2" t="s">
        <v>3785</v>
      </c>
      <c r="T316" s="2" t="s">
        <v>3785</v>
      </c>
      <c r="U316" s="2" t="s">
        <v>3785</v>
      </c>
      <c r="V316" s="2" t="s">
        <v>3785</v>
      </c>
      <c r="W316" s="2" t="s">
        <v>3785</v>
      </c>
      <c r="X316" s="2" t="s">
        <v>3785</v>
      </c>
      <c r="Y316" s="2" t="s">
        <v>3785</v>
      </c>
      <c r="AA316" s="2" t="s">
        <v>3785</v>
      </c>
      <c r="AR316" s="2" t="s">
        <v>447</v>
      </c>
      <c r="AS316" s="2" t="s">
        <v>447</v>
      </c>
      <c r="AT316" s="2" t="s">
        <v>3785</v>
      </c>
      <c r="AU316" s="2" t="s">
        <v>447</v>
      </c>
      <c r="AV316" s="2" t="s">
        <v>3785</v>
      </c>
      <c r="AW316" s="2" t="s">
        <v>3785</v>
      </c>
      <c r="AX316" s="2" t="s">
        <v>3785</v>
      </c>
      <c r="AY316" s="2" t="s">
        <v>3785</v>
      </c>
      <c r="AZ316" s="2" t="s">
        <v>3785</v>
      </c>
      <c r="BB316" s="2" t="s">
        <v>447</v>
      </c>
      <c r="BC316" s="2" t="s">
        <v>447</v>
      </c>
      <c r="BD316" s="2" t="s">
        <v>447</v>
      </c>
      <c r="BE316" s="2" t="s">
        <v>447</v>
      </c>
      <c r="BF316" s="2" t="s">
        <v>3785</v>
      </c>
      <c r="BI316" s="2" t="s">
        <v>3785</v>
      </c>
      <c r="BK316" s="287"/>
      <c r="BL316" s="56">
        <v>44803</v>
      </c>
      <c r="BM316" s="2" t="s">
        <v>447</v>
      </c>
      <c r="BN316" s="2" t="s">
        <v>8613</v>
      </c>
      <c r="BP316" s="2" t="s">
        <v>447</v>
      </c>
      <c r="BQ316" s="2" t="s">
        <v>447</v>
      </c>
      <c r="BR316" s="2" t="s">
        <v>3744</v>
      </c>
      <c r="BT316" s="56">
        <v>44817</v>
      </c>
      <c r="BU316" s="2">
        <v>1</v>
      </c>
      <c r="BV316" s="2">
        <v>1</v>
      </c>
      <c r="BW316" s="2" t="s">
        <v>3785</v>
      </c>
      <c r="BY316" s="2" t="s">
        <v>3785</v>
      </c>
      <c r="CA316" s="2" t="s">
        <v>3798</v>
      </c>
      <c r="CB316" s="56">
        <v>44825</v>
      </c>
      <c r="CR316" s="2" t="s">
        <v>8614</v>
      </c>
    </row>
    <row r="317" spans="1:96">
      <c r="A317" s="2">
        <v>306</v>
      </c>
      <c r="B317" s="2" t="s">
        <v>7043</v>
      </c>
      <c r="C317" s="60" t="s">
        <v>7044</v>
      </c>
      <c r="D317" s="60" t="s">
        <v>7584</v>
      </c>
      <c r="E317" s="56">
        <v>44803</v>
      </c>
      <c r="F317" s="2" t="s">
        <v>3715</v>
      </c>
      <c r="G317" s="2" t="s">
        <v>3763</v>
      </c>
      <c r="H317" s="2" t="s">
        <v>3785</v>
      </c>
      <c r="J317" s="2" t="s">
        <v>4020</v>
      </c>
      <c r="K317" s="2" t="s">
        <v>4020</v>
      </c>
      <c r="M317" s="2" t="s">
        <v>1193</v>
      </c>
      <c r="N317" s="2" t="s">
        <v>698</v>
      </c>
      <c r="O317" s="2" t="s">
        <v>1063</v>
      </c>
      <c r="P317" s="2" t="s">
        <v>1047</v>
      </c>
      <c r="Q317" s="2" t="s">
        <v>3785</v>
      </c>
      <c r="R317" s="2" t="s">
        <v>447</v>
      </c>
      <c r="S317" s="2" t="s">
        <v>3785</v>
      </c>
      <c r="T317" s="2" t="s">
        <v>3785</v>
      </c>
      <c r="U317" s="2" t="s">
        <v>3785</v>
      </c>
      <c r="V317" s="2" t="s">
        <v>3785</v>
      </c>
      <c r="W317" s="2" t="s">
        <v>3785</v>
      </c>
      <c r="X317" s="2" t="s">
        <v>3785</v>
      </c>
      <c r="Y317" s="2" t="s">
        <v>3785</v>
      </c>
      <c r="AA317" s="2" t="s">
        <v>3785</v>
      </c>
      <c r="AR317" s="2" t="s">
        <v>447</v>
      </c>
      <c r="AS317" s="2" t="s">
        <v>3785</v>
      </c>
      <c r="AT317" s="2" t="s">
        <v>3785</v>
      </c>
      <c r="AU317" s="2" t="s">
        <v>447</v>
      </c>
      <c r="AV317" s="2" t="s">
        <v>3785</v>
      </c>
      <c r="AW317" s="2" t="s">
        <v>3785</v>
      </c>
      <c r="AX317" s="2" t="s">
        <v>3785</v>
      </c>
      <c r="AY317" s="2" t="s">
        <v>3785</v>
      </c>
      <c r="AZ317" s="2" t="s">
        <v>3785</v>
      </c>
      <c r="BB317" s="2" t="s">
        <v>447</v>
      </c>
      <c r="BC317" s="2" t="s">
        <v>447</v>
      </c>
      <c r="BD317" s="2" t="s">
        <v>447</v>
      </c>
      <c r="BE317" s="2" t="s">
        <v>447</v>
      </c>
      <c r="BF317" s="2" t="s">
        <v>3785</v>
      </c>
      <c r="BI317" s="2" t="s">
        <v>3785</v>
      </c>
      <c r="BK317" s="287"/>
      <c r="BL317" s="56">
        <v>44803</v>
      </c>
      <c r="BM317" s="2" t="s">
        <v>447</v>
      </c>
      <c r="BN317" s="2" t="s">
        <v>8615</v>
      </c>
      <c r="BP317" s="2" t="s">
        <v>3785</v>
      </c>
      <c r="BR317" s="2" t="s">
        <v>3744</v>
      </c>
      <c r="BT317" s="56">
        <v>44803</v>
      </c>
      <c r="BU317" s="2">
        <v>1</v>
      </c>
      <c r="BV317" s="2">
        <v>3</v>
      </c>
      <c r="BW317" s="2" t="s">
        <v>3785</v>
      </c>
      <c r="BY317" s="2" t="s">
        <v>3785</v>
      </c>
      <c r="CA317" s="2" t="s">
        <v>3798</v>
      </c>
      <c r="CB317" s="56">
        <v>44838</v>
      </c>
      <c r="CR317" s="2" t="s">
        <v>8616</v>
      </c>
    </row>
    <row r="318" spans="1:96">
      <c r="A318" s="2">
        <v>307</v>
      </c>
      <c r="B318" s="2" t="s">
        <v>7043</v>
      </c>
      <c r="C318" s="60" t="s">
        <v>7044</v>
      </c>
      <c r="D318" s="60" t="s">
        <v>7436</v>
      </c>
      <c r="E318" s="56">
        <v>44803</v>
      </c>
      <c r="F318" s="2" t="s">
        <v>3715</v>
      </c>
      <c r="G318" s="2" t="s">
        <v>3763</v>
      </c>
      <c r="H318" s="2" t="s">
        <v>3785</v>
      </c>
      <c r="J318" s="2" t="s">
        <v>4020</v>
      </c>
      <c r="K318" s="2" t="s">
        <v>4020</v>
      </c>
      <c r="M318" s="2" t="s">
        <v>1193</v>
      </c>
      <c r="N318" s="2" t="s">
        <v>698</v>
      </c>
      <c r="O318" s="2" t="s">
        <v>943</v>
      </c>
      <c r="P318" s="2" t="s">
        <v>927</v>
      </c>
      <c r="Q318" s="2" t="s">
        <v>3785</v>
      </c>
      <c r="R318" s="2" t="s">
        <v>447</v>
      </c>
      <c r="S318" s="2" t="s">
        <v>3785</v>
      </c>
      <c r="T318" s="2" t="s">
        <v>3785</v>
      </c>
      <c r="U318" s="2" t="s">
        <v>3785</v>
      </c>
      <c r="V318" s="2" t="s">
        <v>3785</v>
      </c>
      <c r="W318" s="2" t="s">
        <v>3785</v>
      </c>
      <c r="X318" s="2" t="s">
        <v>3785</v>
      </c>
      <c r="Y318" s="2" t="s">
        <v>3785</v>
      </c>
      <c r="AA318" s="2" t="s">
        <v>3785</v>
      </c>
      <c r="AR318" s="2" t="s">
        <v>447</v>
      </c>
      <c r="AS318" s="2" t="s">
        <v>3785</v>
      </c>
      <c r="AT318" s="2" t="s">
        <v>447</v>
      </c>
      <c r="AU318" s="2" t="s">
        <v>3785</v>
      </c>
      <c r="AV318" s="2" t="s">
        <v>3785</v>
      </c>
      <c r="AW318" s="2" t="s">
        <v>3785</v>
      </c>
      <c r="AX318" s="2" t="s">
        <v>3785</v>
      </c>
      <c r="AY318" s="2" t="s">
        <v>3785</v>
      </c>
      <c r="AZ318" s="2" t="s">
        <v>3785</v>
      </c>
      <c r="BB318" s="2" t="s">
        <v>447</v>
      </c>
      <c r="BC318" s="2" t="s">
        <v>447</v>
      </c>
      <c r="BD318" s="2" t="s">
        <v>447</v>
      </c>
      <c r="BE318" s="2" t="s">
        <v>447</v>
      </c>
      <c r="BF318" s="2" t="s">
        <v>3785</v>
      </c>
      <c r="BI318" s="2" t="s">
        <v>3785</v>
      </c>
      <c r="BK318" s="287"/>
      <c r="BL318" s="56">
        <v>44803</v>
      </c>
      <c r="BM318" s="2" t="s">
        <v>447</v>
      </c>
      <c r="BN318" s="2" t="s">
        <v>8617</v>
      </c>
      <c r="BP318" s="2" t="s">
        <v>3785</v>
      </c>
      <c r="BR318" s="2" t="s">
        <v>3744</v>
      </c>
      <c r="BT318" s="56">
        <v>44805</v>
      </c>
      <c r="BU318" s="2">
        <v>1</v>
      </c>
      <c r="BV318" s="2">
        <v>1</v>
      </c>
      <c r="BW318" s="2" t="s">
        <v>3785</v>
      </c>
      <c r="BY318" s="2" t="s">
        <v>3785</v>
      </c>
      <c r="CA318" s="2" t="s">
        <v>3798</v>
      </c>
      <c r="CB318" s="56">
        <v>44824</v>
      </c>
      <c r="CR318" s="2" t="s">
        <v>8618</v>
      </c>
    </row>
    <row r="319" spans="1:96">
      <c r="A319" s="2">
        <v>308</v>
      </c>
      <c r="B319" s="2" t="s">
        <v>7043</v>
      </c>
      <c r="C319" s="60" t="s">
        <v>7044</v>
      </c>
      <c r="D319" s="60" t="s">
        <v>7270</v>
      </c>
      <c r="E319" s="56">
        <v>44804</v>
      </c>
      <c r="F319" s="2" t="s">
        <v>3715</v>
      </c>
      <c r="G319" s="2" t="s">
        <v>3763</v>
      </c>
      <c r="H319" s="2" t="s">
        <v>3785</v>
      </c>
      <c r="J319" s="2" t="s">
        <v>4020</v>
      </c>
      <c r="K319" s="2" t="s">
        <v>4020</v>
      </c>
      <c r="M319" s="2" t="s">
        <v>1193</v>
      </c>
      <c r="N319" s="2" t="s">
        <v>698</v>
      </c>
      <c r="O319" s="2" t="s">
        <v>943</v>
      </c>
      <c r="P319" s="2" t="s">
        <v>927</v>
      </c>
      <c r="Q319" s="2" t="s">
        <v>3785</v>
      </c>
      <c r="R319" s="2" t="s">
        <v>447</v>
      </c>
      <c r="S319" s="2" t="s">
        <v>3785</v>
      </c>
      <c r="T319" s="2" t="s">
        <v>3785</v>
      </c>
      <c r="U319" s="2" t="s">
        <v>3785</v>
      </c>
      <c r="V319" s="2" t="s">
        <v>3785</v>
      </c>
      <c r="W319" s="2" t="s">
        <v>3785</v>
      </c>
      <c r="X319" s="2" t="s">
        <v>3785</v>
      </c>
      <c r="Y319" s="2" t="s">
        <v>3785</v>
      </c>
      <c r="AA319" s="2" t="s">
        <v>3785</v>
      </c>
      <c r="AR319" s="2" t="s">
        <v>447</v>
      </c>
      <c r="AS319" s="2" t="s">
        <v>3785</v>
      </c>
      <c r="AT319" s="2" t="s">
        <v>447</v>
      </c>
      <c r="AU319" s="2" t="s">
        <v>3785</v>
      </c>
      <c r="AV319" s="2" t="s">
        <v>3785</v>
      </c>
      <c r="AW319" s="2" t="s">
        <v>3785</v>
      </c>
      <c r="AX319" s="2" t="s">
        <v>3785</v>
      </c>
      <c r="AY319" s="2" t="s">
        <v>3785</v>
      </c>
      <c r="AZ319" s="2" t="s">
        <v>3785</v>
      </c>
      <c r="BB319" s="2" t="s">
        <v>447</v>
      </c>
      <c r="BC319" s="2" t="s">
        <v>447</v>
      </c>
      <c r="BD319" s="2" t="s">
        <v>447</v>
      </c>
      <c r="BE319" s="2" t="s">
        <v>447</v>
      </c>
      <c r="BF319" s="2" t="s">
        <v>3785</v>
      </c>
      <c r="BI319" s="2" t="s">
        <v>3785</v>
      </c>
      <c r="BK319" s="287"/>
      <c r="BL319" s="56">
        <v>44804</v>
      </c>
      <c r="BM319" s="2" t="s">
        <v>447</v>
      </c>
      <c r="BN319" s="2" t="s">
        <v>8619</v>
      </c>
      <c r="BP319" s="2" t="s">
        <v>447</v>
      </c>
      <c r="BQ319" s="2" t="s">
        <v>3785</v>
      </c>
      <c r="BR319" s="2" t="s">
        <v>3744</v>
      </c>
      <c r="BT319" s="56">
        <v>44804</v>
      </c>
      <c r="BU319" s="2">
        <v>1</v>
      </c>
      <c r="BV319" s="2">
        <v>2</v>
      </c>
      <c r="BW319" s="2" t="s">
        <v>3785</v>
      </c>
      <c r="BY319" s="2" t="s">
        <v>3785</v>
      </c>
      <c r="CA319" s="2" t="s">
        <v>3798</v>
      </c>
      <c r="CB319" s="56">
        <v>44824</v>
      </c>
      <c r="CQ319" s="2" t="s">
        <v>8414</v>
      </c>
      <c r="CR319" s="2" t="s">
        <v>8620</v>
      </c>
    </row>
    <row r="320" spans="1:96">
      <c r="A320" s="2">
        <v>309</v>
      </c>
      <c r="B320" s="2" t="s">
        <v>7043</v>
      </c>
      <c r="C320" s="60" t="s">
        <v>7044</v>
      </c>
      <c r="D320" s="60" t="s">
        <v>7603</v>
      </c>
      <c r="E320" s="56">
        <v>44806</v>
      </c>
      <c r="F320" s="2" t="s">
        <v>3715</v>
      </c>
      <c r="G320" s="2" t="s">
        <v>3763</v>
      </c>
      <c r="H320" s="2" t="s">
        <v>3785</v>
      </c>
      <c r="J320" s="2" t="s">
        <v>4020</v>
      </c>
      <c r="K320" s="2" t="s">
        <v>4020</v>
      </c>
      <c r="M320" s="2" t="s">
        <v>1193</v>
      </c>
      <c r="N320" s="2" t="s">
        <v>698</v>
      </c>
      <c r="O320" s="2" t="s">
        <v>943</v>
      </c>
      <c r="P320" s="2" t="s">
        <v>927</v>
      </c>
      <c r="Q320" s="2" t="s">
        <v>3785</v>
      </c>
      <c r="R320" s="2" t="s">
        <v>447</v>
      </c>
      <c r="S320" s="2" t="s">
        <v>447</v>
      </c>
      <c r="T320" s="2" t="s">
        <v>3785</v>
      </c>
      <c r="U320" s="2" t="s">
        <v>3785</v>
      </c>
      <c r="V320" s="2" t="s">
        <v>3785</v>
      </c>
      <c r="W320" s="2" t="s">
        <v>3785</v>
      </c>
      <c r="X320" s="2" t="s">
        <v>3785</v>
      </c>
      <c r="Y320" s="2" t="s">
        <v>3785</v>
      </c>
      <c r="AA320" s="2" t="s">
        <v>3785</v>
      </c>
      <c r="AR320" s="2" t="s">
        <v>447</v>
      </c>
      <c r="AS320" s="2" t="s">
        <v>3785</v>
      </c>
      <c r="AT320" s="2" t="s">
        <v>447</v>
      </c>
      <c r="AU320" s="2" t="s">
        <v>3785</v>
      </c>
      <c r="AV320" s="2" t="s">
        <v>3785</v>
      </c>
      <c r="AW320" s="2" t="s">
        <v>3785</v>
      </c>
      <c r="AX320" s="2" t="s">
        <v>3785</v>
      </c>
      <c r="AY320" s="2" t="s">
        <v>3785</v>
      </c>
      <c r="AZ320" s="2" t="s">
        <v>3785</v>
      </c>
      <c r="BB320" s="2" t="s">
        <v>447</v>
      </c>
      <c r="BC320" s="2" t="s">
        <v>447</v>
      </c>
      <c r="BD320" s="2" t="s">
        <v>447</v>
      </c>
      <c r="BE320" s="2" t="s">
        <v>447</v>
      </c>
      <c r="BF320" s="2" t="s">
        <v>3785</v>
      </c>
      <c r="BI320" s="2" t="s">
        <v>3785</v>
      </c>
      <c r="BK320" s="287"/>
      <c r="BL320" s="56">
        <v>44806</v>
      </c>
      <c r="BM320" s="2" t="s">
        <v>447</v>
      </c>
      <c r="BN320" s="2" t="s">
        <v>8621</v>
      </c>
      <c r="BP320" s="2" t="s">
        <v>447</v>
      </c>
      <c r="BQ320" s="2" t="s">
        <v>447</v>
      </c>
      <c r="BR320" s="2" t="s">
        <v>3744</v>
      </c>
      <c r="BT320" s="56">
        <v>44818</v>
      </c>
      <c r="BU320" s="2">
        <v>1</v>
      </c>
      <c r="BV320" s="2">
        <v>1</v>
      </c>
      <c r="BW320" s="2" t="s">
        <v>3785</v>
      </c>
      <c r="BY320" s="2" t="s">
        <v>3785</v>
      </c>
      <c r="CA320" s="2" t="s">
        <v>3798</v>
      </c>
      <c r="CB320" s="56">
        <v>44818</v>
      </c>
      <c r="CR320" s="2" t="s">
        <v>8622</v>
      </c>
    </row>
    <row r="321" spans="1:96">
      <c r="A321" s="2">
        <v>310</v>
      </c>
      <c r="B321" s="2" t="s">
        <v>7043</v>
      </c>
      <c r="C321" s="60" t="s">
        <v>7044</v>
      </c>
      <c r="D321" s="60" t="s">
        <v>8623</v>
      </c>
      <c r="E321" s="56">
        <v>44802</v>
      </c>
      <c r="F321" s="2" t="s">
        <v>3715</v>
      </c>
      <c r="G321" s="2" t="s">
        <v>3763</v>
      </c>
      <c r="J321" s="2" t="s">
        <v>4020</v>
      </c>
      <c r="K321" s="2" t="s">
        <v>4020</v>
      </c>
      <c r="M321" s="2" t="s">
        <v>1193</v>
      </c>
      <c r="N321" s="2" t="s">
        <v>698</v>
      </c>
      <c r="O321" s="2" t="s">
        <v>943</v>
      </c>
      <c r="P321" s="2" t="s">
        <v>927</v>
      </c>
      <c r="Q321" s="2" t="s">
        <v>3785</v>
      </c>
      <c r="R321" s="2" t="s">
        <v>447</v>
      </c>
      <c r="S321" s="2" t="s">
        <v>3785</v>
      </c>
      <c r="T321" s="2" t="s">
        <v>3785</v>
      </c>
      <c r="U321" s="2" t="s">
        <v>3785</v>
      </c>
      <c r="V321" s="2" t="s">
        <v>3785</v>
      </c>
      <c r="W321" s="2" t="s">
        <v>3785</v>
      </c>
      <c r="X321" s="2" t="s">
        <v>3785</v>
      </c>
      <c r="Y321" s="2" t="s">
        <v>3785</v>
      </c>
      <c r="AA321" s="2" t="s">
        <v>3785</v>
      </c>
      <c r="AR321" s="2" t="s">
        <v>447</v>
      </c>
      <c r="AS321" s="2" t="s">
        <v>3785</v>
      </c>
      <c r="AT321" s="2" t="s">
        <v>447</v>
      </c>
      <c r="AU321" s="2" t="s">
        <v>447</v>
      </c>
      <c r="AV321" s="2" t="s">
        <v>447</v>
      </c>
      <c r="AW321" s="2" t="s">
        <v>447</v>
      </c>
      <c r="AX321" s="2" t="s">
        <v>447</v>
      </c>
      <c r="AY321" s="2" t="s">
        <v>447</v>
      </c>
      <c r="AZ321" s="2" t="s">
        <v>3785</v>
      </c>
      <c r="BB321" s="2" t="s">
        <v>447</v>
      </c>
      <c r="BC321" s="2" t="s">
        <v>447</v>
      </c>
      <c r="BD321" s="2" t="s">
        <v>447</v>
      </c>
      <c r="BE321" s="2" t="s">
        <v>447</v>
      </c>
      <c r="BF321" s="2" t="s">
        <v>3785</v>
      </c>
      <c r="BI321" s="2" t="s">
        <v>3785</v>
      </c>
      <c r="BK321" s="287"/>
      <c r="BL321" s="56">
        <v>44802</v>
      </c>
      <c r="BM321" s="2" t="s">
        <v>447</v>
      </c>
      <c r="BN321" s="2" t="s">
        <v>8624</v>
      </c>
      <c r="BP321" s="2" t="s">
        <v>447</v>
      </c>
      <c r="BQ321" s="2" t="s">
        <v>3785</v>
      </c>
      <c r="BR321" s="2" t="s">
        <v>3865</v>
      </c>
      <c r="BS321" s="2" t="s">
        <v>3835</v>
      </c>
      <c r="CR321" s="2" t="s">
        <v>8625</v>
      </c>
    </row>
    <row r="322" spans="1:96">
      <c r="A322" s="2">
        <v>311</v>
      </c>
      <c r="B322" s="2" t="s">
        <v>7043</v>
      </c>
      <c r="C322" s="60" t="s">
        <v>7044</v>
      </c>
      <c r="D322" s="60" t="s">
        <v>8626</v>
      </c>
      <c r="E322" s="56">
        <v>44809</v>
      </c>
      <c r="F322" s="2" t="s">
        <v>3715</v>
      </c>
      <c r="G322" s="2" t="s">
        <v>3763</v>
      </c>
      <c r="H322" s="2" t="s">
        <v>3785</v>
      </c>
      <c r="J322" s="2" t="s">
        <v>4020</v>
      </c>
      <c r="K322" s="2" t="s">
        <v>4020</v>
      </c>
      <c r="M322" s="2" t="s">
        <v>1193</v>
      </c>
      <c r="N322" s="2" t="s">
        <v>698</v>
      </c>
      <c r="O322" s="2" t="s">
        <v>943</v>
      </c>
      <c r="P322" s="2" t="s">
        <v>927</v>
      </c>
      <c r="Q322" s="2" t="s">
        <v>3785</v>
      </c>
      <c r="R322" s="2" t="s">
        <v>447</v>
      </c>
      <c r="S322" s="2" t="s">
        <v>3785</v>
      </c>
      <c r="T322" s="2" t="s">
        <v>3785</v>
      </c>
      <c r="U322" s="2" t="s">
        <v>3785</v>
      </c>
      <c r="V322" s="2" t="s">
        <v>3785</v>
      </c>
      <c r="W322" s="2" t="s">
        <v>3785</v>
      </c>
      <c r="X322" s="2" t="s">
        <v>3785</v>
      </c>
      <c r="Y322" s="2" t="s">
        <v>3785</v>
      </c>
      <c r="AA322" s="2" t="s">
        <v>3785</v>
      </c>
      <c r="AR322" s="2" t="s">
        <v>447</v>
      </c>
      <c r="AS322" s="2" t="s">
        <v>3785</v>
      </c>
      <c r="AT322" s="2" t="s">
        <v>447</v>
      </c>
      <c r="AU322" s="2" t="s">
        <v>3785</v>
      </c>
      <c r="AV322" s="2" t="s">
        <v>3785</v>
      </c>
      <c r="AW322" s="2" t="s">
        <v>3785</v>
      </c>
      <c r="AX322" s="2" t="s">
        <v>447</v>
      </c>
      <c r="AY322" s="2" t="s">
        <v>3785</v>
      </c>
      <c r="AZ322" s="2" t="s">
        <v>3785</v>
      </c>
      <c r="BB322" s="2" t="s">
        <v>447</v>
      </c>
      <c r="BC322" s="2" t="s">
        <v>447</v>
      </c>
      <c r="BD322" s="2" t="s">
        <v>447</v>
      </c>
      <c r="BE322" s="2" t="s">
        <v>447</v>
      </c>
      <c r="BF322" s="2" t="s">
        <v>3785</v>
      </c>
      <c r="BI322" s="2" t="s">
        <v>3785</v>
      </c>
      <c r="BK322" s="287"/>
      <c r="BL322" s="56">
        <v>44809</v>
      </c>
      <c r="BM322" s="2" t="s">
        <v>447</v>
      </c>
      <c r="BN322" s="2" t="s">
        <v>8627</v>
      </c>
      <c r="BP322" s="2" t="s">
        <v>3785</v>
      </c>
      <c r="BR322" s="2" t="s">
        <v>3744</v>
      </c>
      <c r="BT322" s="56">
        <v>44810</v>
      </c>
      <c r="BU322" s="2">
        <v>1</v>
      </c>
      <c r="BV322" s="2">
        <v>1</v>
      </c>
      <c r="BW322" s="2" t="s">
        <v>3785</v>
      </c>
      <c r="BY322" s="2" t="s">
        <v>3785</v>
      </c>
      <c r="CA322" s="2" t="s">
        <v>3798</v>
      </c>
      <c r="CB322" s="56">
        <v>44818</v>
      </c>
      <c r="CR322" s="2" t="s">
        <v>8628</v>
      </c>
    </row>
    <row r="323" spans="1:96">
      <c r="A323" s="2">
        <v>312</v>
      </c>
      <c r="B323" s="2" t="s">
        <v>7043</v>
      </c>
      <c r="C323" s="60" t="s">
        <v>7044</v>
      </c>
      <c r="D323" s="60" t="s">
        <v>7397</v>
      </c>
      <c r="E323" s="56">
        <v>44809</v>
      </c>
      <c r="F323" s="2" t="s">
        <v>3715</v>
      </c>
      <c r="G323" s="2" t="s">
        <v>3763</v>
      </c>
      <c r="H323" s="2" t="s">
        <v>3785</v>
      </c>
      <c r="J323" s="2" t="s">
        <v>3926</v>
      </c>
      <c r="K323" s="2" t="s">
        <v>3926</v>
      </c>
      <c r="L323" s="2" t="s">
        <v>3815</v>
      </c>
      <c r="M323" s="2" t="s">
        <v>1193</v>
      </c>
      <c r="N323" s="2" t="s">
        <v>698</v>
      </c>
      <c r="O323" s="2" t="s">
        <v>943</v>
      </c>
      <c r="P323" s="2" t="s">
        <v>927</v>
      </c>
      <c r="Q323" s="2" t="s">
        <v>3785</v>
      </c>
      <c r="R323" s="2" t="s">
        <v>447</v>
      </c>
      <c r="S323" s="2" t="s">
        <v>3785</v>
      </c>
      <c r="T323" s="2" t="s">
        <v>3785</v>
      </c>
      <c r="U323" s="2" t="s">
        <v>3785</v>
      </c>
      <c r="V323" s="2" t="s">
        <v>3785</v>
      </c>
      <c r="W323" s="2" t="s">
        <v>3785</v>
      </c>
      <c r="X323" s="2" t="s">
        <v>3785</v>
      </c>
      <c r="Y323" s="2" t="s">
        <v>3785</v>
      </c>
      <c r="AA323" s="2" t="s">
        <v>3785</v>
      </c>
      <c r="AR323" s="2" t="s">
        <v>447</v>
      </c>
      <c r="AS323" s="2" t="s">
        <v>3785</v>
      </c>
      <c r="AT323" s="2" t="s">
        <v>447</v>
      </c>
      <c r="AU323" s="2" t="s">
        <v>447</v>
      </c>
      <c r="AV323" s="2" t="s">
        <v>447</v>
      </c>
      <c r="AW323" s="2" t="s">
        <v>447</v>
      </c>
      <c r="AX323" s="2" t="s">
        <v>447</v>
      </c>
      <c r="AY323" s="2" t="s">
        <v>447</v>
      </c>
      <c r="AZ323" s="2" t="s">
        <v>3785</v>
      </c>
      <c r="BB323" s="2" t="s">
        <v>447</v>
      </c>
      <c r="BC323" s="2" t="s">
        <v>447</v>
      </c>
      <c r="BD323" s="2" t="s">
        <v>447</v>
      </c>
      <c r="BE323" s="2" t="s">
        <v>447</v>
      </c>
      <c r="BF323" s="2" t="s">
        <v>3785</v>
      </c>
      <c r="BI323" s="2" t="s">
        <v>3785</v>
      </c>
      <c r="BK323" s="287"/>
      <c r="BL323" s="56">
        <v>44809</v>
      </c>
      <c r="BM323" s="2" t="s">
        <v>447</v>
      </c>
      <c r="BN323" s="2" t="s">
        <v>8629</v>
      </c>
      <c r="BP323" s="2" t="s">
        <v>447</v>
      </c>
      <c r="BQ323" s="2" t="s">
        <v>3785</v>
      </c>
      <c r="BR323" s="2" t="s">
        <v>3744</v>
      </c>
      <c r="BT323" s="56">
        <v>44811</v>
      </c>
      <c r="BU323" s="2">
        <v>1</v>
      </c>
      <c r="BV323" s="2">
        <v>1</v>
      </c>
      <c r="BW323" s="2" t="s">
        <v>3785</v>
      </c>
      <c r="BY323" s="2" t="s">
        <v>3785</v>
      </c>
      <c r="CA323" s="2" t="s">
        <v>3798</v>
      </c>
      <c r="CB323" s="56">
        <v>44816</v>
      </c>
      <c r="CR323" s="2" t="s">
        <v>8630</v>
      </c>
    </row>
    <row r="324" spans="1:96">
      <c r="A324" s="2">
        <v>313</v>
      </c>
      <c r="B324" s="2" t="s">
        <v>7043</v>
      </c>
      <c r="C324" s="60" t="s">
        <v>7044</v>
      </c>
      <c r="D324" s="60" t="s">
        <v>8631</v>
      </c>
      <c r="E324" s="56">
        <v>44810</v>
      </c>
      <c r="F324" s="2" t="s">
        <v>3715</v>
      </c>
      <c r="G324" s="2" t="s">
        <v>3763</v>
      </c>
      <c r="H324" s="2" t="s">
        <v>3785</v>
      </c>
      <c r="J324" s="2" t="s">
        <v>4020</v>
      </c>
      <c r="K324" s="2" t="s">
        <v>4020</v>
      </c>
      <c r="M324" s="2" t="s">
        <v>1193</v>
      </c>
      <c r="N324" s="2" t="s">
        <v>698</v>
      </c>
      <c r="O324" s="2" t="s">
        <v>943</v>
      </c>
      <c r="P324" s="2" t="s">
        <v>927</v>
      </c>
      <c r="Q324" s="2" t="s">
        <v>3785</v>
      </c>
      <c r="R324" s="2" t="s">
        <v>447</v>
      </c>
      <c r="S324" s="2" t="s">
        <v>3785</v>
      </c>
      <c r="T324" s="2" t="s">
        <v>3785</v>
      </c>
      <c r="U324" s="2" t="s">
        <v>3785</v>
      </c>
      <c r="V324" s="2" t="s">
        <v>3785</v>
      </c>
      <c r="W324" s="2" t="s">
        <v>3785</v>
      </c>
      <c r="X324" s="2" t="s">
        <v>3785</v>
      </c>
      <c r="Y324" s="2" t="s">
        <v>3785</v>
      </c>
      <c r="AA324" s="2" t="s">
        <v>3785</v>
      </c>
      <c r="AR324" s="2" t="s">
        <v>447</v>
      </c>
      <c r="AS324" s="2" t="s">
        <v>3785</v>
      </c>
      <c r="AT324" s="2" t="s">
        <v>447</v>
      </c>
      <c r="AU324" s="2" t="s">
        <v>3785</v>
      </c>
      <c r="AV324" s="2" t="s">
        <v>447</v>
      </c>
      <c r="AW324" s="2" t="s">
        <v>447</v>
      </c>
      <c r="AX324" s="2" t="s">
        <v>447</v>
      </c>
      <c r="AY324" s="2" t="s">
        <v>447</v>
      </c>
      <c r="AZ324" s="2" t="s">
        <v>3785</v>
      </c>
      <c r="BB324" s="2" t="s">
        <v>447</v>
      </c>
      <c r="BC324" s="2" t="s">
        <v>447</v>
      </c>
      <c r="BD324" s="2" t="s">
        <v>447</v>
      </c>
      <c r="BE324" s="2" t="s">
        <v>447</v>
      </c>
      <c r="BF324" s="2" t="s">
        <v>447</v>
      </c>
      <c r="BG324" s="2" t="s">
        <v>8342</v>
      </c>
      <c r="BI324" s="2" t="s">
        <v>447</v>
      </c>
      <c r="BJ324" s="2" t="s">
        <v>3833</v>
      </c>
      <c r="BK324" s="287"/>
      <c r="CQ324" s="2" t="s">
        <v>8632</v>
      </c>
      <c r="CR324" s="2" t="s">
        <v>8633</v>
      </c>
    </row>
    <row r="325" spans="1:96">
      <c r="A325" s="2">
        <v>314</v>
      </c>
      <c r="B325" s="2" t="s">
        <v>7043</v>
      </c>
      <c r="C325" s="60" t="s">
        <v>7044</v>
      </c>
      <c r="D325" s="60" t="s">
        <v>8634</v>
      </c>
      <c r="E325" s="56">
        <v>44810</v>
      </c>
      <c r="F325" s="2" t="s">
        <v>3715</v>
      </c>
      <c r="G325" s="2" t="s">
        <v>3763</v>
      </c>
      <c r="H325" s="2" t="s">
        <v>3785</v>
      </c>
      <c r="J325" s="2" t="s">
        <v>4020</v>
      </c>
      <c r="K325" s="2" t="s">
        <v>4020</v>
      </c>
      <c r="M325" s="2" t="s">
        <v>1193</v>
      </c>
      <c r="N325" s="2" t="s">
        <v>698</v>
      </c>
      <c r="O325" s="2" t="s">
        <v>943</v>
      </c>
      <c r="P325" s="2" t="s">
        <v>927</v>
      </c>
      <c r="Q325" s="2" t="s">
        <v>3785</v>
      </c>
      <c r="R325" s="2" t="s">
        <v>447</v>
      </c>
      <c r="S325" s="2" t="s">
        <v>3785</v>
      </c>
      <c r="T325" s="2" t="s">
        <v>3785</v>
      </c>
      <c r="U325" s="2" t="s">
        <v>3785</v>
      </c>
      <c r="V325" s="2" t="s">
        <v>3785</v>
      </c>
      <c r="W325" s="2" t="s">
        <v>3785</v>
      </c>
      <c r="X325" s="2" t="s">
        <v>3785</v>
      </c>
      <c r="Y325" s="2" t="s">
        <v>3785</v>
      </c>
      <c r="AA325" s="2" t="s">
        <v>3785</v>
      </c>
      <c r="AR325" s="2" t="s">
        <v>447</v>
      </c>
      <c r="AS325" s="2" t="s">
        <v>447</v>
      </c>
      <c r="AT325" s="2" t="s">
        <v>3785</v>
      </c>
      <c r="AU325" s="2" t="s">
        <v>447</v>
      </c>
      <c r="AV325" s="2" t="s">
        <v>447</v>
      </c>
      <c r="AW325" s="2" t="s">
        <v>447</v>
      </c>
      <c r="AX325" s="2" t="s">
        <v>447</v>
      </c>
      <c r="AY325" s="2" t="s">
        <v>447</v>
      </c>
      <c r="AZ325" s="2" t="s">
        <v>3785</v>
      </c>
      <c r="BB325" s="2" t="s">
        <v>447</v>
      </c>
      <c r="BC325" s="2" t="s">
        <v>447</v>
      </c>
      <c r="BD325" s="2" t="s">
        <v>447</v>
      </c>
      <c r="BE325" s="2" t="s">
        <v>447</v>
      </c>
      <c r="BF325" s="2" t="s">
        <v>3785</v>
      </c>
      <c r="BI325" s="2" t="s">
        <v>3785</v>
      </c>
      <c r="BK325" s="287"/>
      <c r="BL325" s="56">
        <v>44810</v>
      </c>
      <c r="BM325" s="2" t="s">
        <v>447</v>
      </c>
      <c r="BN325" s="2" t="s">
        <v>8635</v>
      </c>
      <c r="BP325" s="2" t="s">
        <v>3785</v>
      </c>
      <c r="BR325" s="2" t="s">
        <v>3744</v>
      </c>
      <c r="BT325" s="56">
        <v>44813</v>
      </c>
      <c r="BU325" s="2">
        <v>1</v>
      </c>
      <c r="BV325" s="2">
        <v>3</v>
      </c>
      <c r="BW325" s="2" t="s">
        <v>3785</v>
      </c>
      <c r="BY325" s="2" t="s">
        <v>3785</v>
      </c>
      <c r="CA325" s="2" t="s">
        <v>3798</v>
      </c>
      <c r="CB325" s="56">
        <v>44813</v>
      </c>
      <c r="CR325" s="2" t="s">
        <v>8636</v>
      </c>
    </row>
    <row r="326" spans="1:96">
      <c r="A326" s="2">
        <v>315</v>
      </c>
      <c r="B326" s="2" t="s">
        <v>7043</v>
      </c>
      <c r="C326" s="60" t="s">
        <v>7044</v>
      </c>
      <c r="D326" s="60" t="s">
        <v>8637</v>
      </c>
      <c r="E326" s="56">
        <v>44811</v>
      </c>
      <c r="F326" s="2" t="s">
        <v>3715</v>
      </c>
      <c r="G326" s="2" t="s">
        <v>3763</v>
      </c>
      <c r="H326" s="2" t="s">
        <v>3785</v>
      </c>
      <c r="J326" s="2" t="s">
        <v>4020</v>
      </c>
      <c r="K326" s="2" t="s">
        <v>4020</v>
      </c>
      <c r="M326" s="2" t="s">
        <v>1193</v>
      </c>
      <c r="N326" s="2" t="s">
        <v>698</v>
      </c>
      <c r="O326" s="2" t="s">
        <v>943</v>
      </c>
      <c r="P326" s="2" t="s">
        <v>927</v>
      </c>
      <c r="Q326" s="2" t="s">
        <v>3785</v>
      </c>
      <c r="R326" s="2" t="s">
        <v>447</v>
      </c>
      <c r="S326" s="2" t="s">
        <v>3785</v>
      </c>
      <c r="T326" s="2" t="s">
        <v>3785</v>
      </c>
      <c r="U326" s="2" t="s">
        <v>3785</v>
      </c>
      <c r="V326" s="2" t="s">
        <v>3785</v>
      </c>
      <c r="W326" s="2" t="s">
        <v>3785</v>
      </c>
      <c r="X326" s="2" t="s">
        <v>3785</v>
      </c>
      <c r="Y326" s="2" t="s">
        <v>3785</v>
      </c>
      <c r="AA326" s="2" t="s">
        <v>3785</v>
      </c>
      <c r="AR326" s="2" t="s">
        <v>447</v>
      </c>
      <c r="AS326" s="2" t="s">
        <v>447</v>
      </c>
      <c r="AT326" s="2" t="s">
        <v>3785</v>
      </c>
      <c r="AU326" s="2" t="s">
        <v>3785</v>
      </c>
      <c r="AV326" s="2" t="s">
        <v>3785</v>
      </c>
      <c r="AW326" s="2" t="s">
        <v>447</v>
      </c>
      <c r="AX326" s="2" t="s">
        <v>3785</v>
      </c>
      <c r="AY326" s="2" t="s">
        <v>447</v>
      </c>
      <c r="AZ326" s="2" t="s">
        <v>3785</v>
      </c>
      <c r="BB326" s="2" t="s">
        <v>447</v>
      </c>
      <c r="BC326" s="2" t="s">
        <v>447</v>
      </c>
      <c r="BD326" s="2" t="s">
        <v>447</v>
      </c>
      <c r="BE326" s="2" t="s">
        <v>447</v>
      </c>
      <c r="BF326" s="2" t="s">
        <v>3785</v>
      </c>
      <c r="BI326" s="2" t="s">
        <v>3785</v>
      </c>
      <c r="BK326" s="287"/>
      <c r="BL326" s="56">
        <v>44811</v>
      </c>
      <c r="BM326" s="2" t="s">
        <v>3785</v>
      </c>
      <c r="BO326" s="2" t="s">
        <v>447</v>
      </c>
      <c r="BP326" s="2" t="s">
        <v>447</v>
      </c>
      <c r="BQ326" s="2" t="s">
        <v>447</v>
      </c>
      <c r="BR326" s="2" t="s">
        <v>3744</v>
      </c>
      <c r="BT326" s="56">
        <v>44826</v>
      </c>
      <c r="BU326" s="2">
        <v>1</v>
      </c>
      <c r="BV326" s="2">
        <v>2</v>
      </c>
      <c r="BW326" s="2" t="s">
        <v>3785</v>
      </c>
      <c r="BY326" s="2" t="s">
        <v>3785</v>
      </c>
      <c r="CA326" s="2" t="s">
        <v>3798</v>
      </c>
      <c r="CB326" s="56">
        <v>44826</v>
      </c>
      <c r="CR326" s="2" t="s">
        <v>8638</v>
      </c>
    </row>
    <row r="327" spans="1:96">
      <c r="A327" s="2">
        <v>316</v>
      </c>
      <c r="B327" s="2" t="s">
        <v>7043</v>
      </c>
      <c r="C327" s="60" t="s">
        <v>7044</v>
      </c>
      <c r="D327" s="60" t="s">
        <v>8639</v>
      </c>
      <c r="E327" s="56">
        <v>44811</v>
      </c>
      <c r="F327" s="2" t="s">
        <v>3715</v>
      </c>
      <c r="G327" s="2" t="s">
        <v>3763</v>
      </c>
      <c r="H327" s="2" t="s">
        <v>3785</v>
      </c>
      <c r="J327" s="2" t="s">
        <v>4020</v>
      </c>
      <c r="K327" s="2" t="s">
        <v>4020</v>
      </c>
      <c r="M327" s="2" t="s">
        <v>1193</v>
      </c>
      <c r="N327" s="2" t="s">
        <v>698</v>
      </c>
      <c r="O327" s="2" t="s">
        <v>943</v>
      </c>
      <c r="P327" s="2" t="s">
        <v>927</v>
      </c>
      <c r="Q327" s="2" t="s">
        <v>3785</v>
      </c>
      <c r="R327" s="2" t="s">
        <v>447</v>
      </c>
      <c r="S327" s="2" t="s">
        <v>3785</v>
      </c>
      <c r="T327" s="2" t="s">
        <v>3785</v>
      </c>
      <c r="U327" s="2" t="s">
        <v>3785</v>
      </c>
      <c r="V327" s="2" t="s">
        <v>3785</v>
      </c>
      <c r="W327" s="2" t="s">
        <v>3785</v>
      </c>
      <c r="X327" s="2" t="s">
        <v>3785</v>
      </c>
      <c r="Y327" s="2" t="s">
        <v>3785</v>
      </c>
      <c r="AA327" s="2" t="s">
        <v>3785</v>
      </c>
      <c r="AR327" s="2" t="s">
        <v>447</v>
      </c>
      <c r="AS327" s="2" t="s">
        <v>447</v>
      </c>
      <c r="AT327" s="2" t="s">
        <v>3785</v>
      </c>
      <c r="AU327" s="2" t="s">
        <v>3785</v>
      </c>
      <c r="AV327" s="2" t="s">
        <v>3785</v>
      </c>
      <c r="AW327" s="2" t="s">
        <v>447</v>
      </c>
      <c r="AX327" s="2" t="s">
        <v>3785</v>
      </c>
      <c r="AY327" s="2" t="s">
        <v>447</v>
      </c>
      <c r="AZ327" s="2" t="s">
        <v>3785</v>
      </c>
      <c r="BB327" s="2" t="s">
        <v>447</v>
      </c>
      <c r="BC327" s="2" t="s">
        <v>447</v>
      </c>
      <c r="BD327" s="2" t="s">
        <v>447</v>
      </c>
      <c r="BE327" s="2" t="s">
        <v>447</v>
      </c>
      <c r="BF327" s="2" t="s">
        <v>3785</v>
      </c>
      <c r="BI327" s="2" t="s">
        <v>3785</v>
      </c>
      <c r="BK327" s="287"/>
      <c r="BL327" s="56">
        <v>44811</v>
      </c>
      <c r="BM327" s="2" t="s">
        <v>447</v>
      </c>
      <c r="BN327" s="2" t="s">
        <v>8640</v>
      </c>
      <c r="BP327" s="2" t="s">
        <v>3785</v>
      </c>
      <c r="BR327" s="2" t="s">
        <v>3744</v>
      </c>
      <c r="BT327" s="56">
        <v>44812</v>
      </c>
      <c r="BU327" s="2">
        <v>1</v>
      </c>
      <c r="BV327" s="2">
        <v>4</v>
      </c>
      <c r="BW327" s="2" t="s">
        <v>3785</v>
      </c>
      <c r="BY327" s="2" t="s">
        <v>3785</v>
      </c>
      <c r="CA327" s="2" t="s">
        <v>3798</v>
      </c>
      <c r="CB327" s="56">
        <v>44846</v>
      </c>
      <c r="CR327" s="2" t="s">
        <v>8641</v>
      </c>
    </row>
    <row r="328" spans="1:96">
      <c r="A328" s="2">
        <v>317</v>
      </c>
      <c r="B328" s="2" t="s">
        <v>7043</v>
      </c>
      <c r="C328" s="60" t="s">
        <v>7044</v>
      </c>
      <c r="D328" s="60" t="s">
        <v>8642</v>
      </c>
      <c r="E328" s="56">
        <v>44812</v>
      </c>
      <c r="F328" s="2" t="s">
        <v>3715</v>
      </c>
      <c r="G328" s="2" t="s">
        <v>3763</v>
      </c>
      <c r="H328" s="2" t="s">
        <v>447</v>
      </c>
      <c r="I328" s="2" t="s">
        <v>3715</v>
      </c>
      <c r="J328" s="2" t="s">
        <v>4010</v>
      </c>
      <c r="K328" s="2" t="s">
        <v>4010</v>
      </c>
      <c r="L328" s="2" t="s">
        <v>3824</v>
      </c>
      <c r="M328" s="2" t="s">
        <v>1193</v>
      </c>
      <c r="N328" s="2" t="s">
        <v>698</v>
      </c>
      <c r="O328" s="2" t="s">
        <v>943</v>
      </c>
      <c r="P328" s="2" t="s">
        <v>927</v>
      </c>
      <c r="Q328" s="2" t="s">
        <v>3785</v>
      </c>
      <c r="R328" s="2" t="s">
        <v>447</v>
      </c>
      <c r="S328" s="2" t="s">
        <v>3785</v>
      </c>
      <c r="T328" s="2" t="s">
        <v>3785</v>
      </c>
      <c r="U328" s="2" t="s">
        <v>3785</v>
      </c>
      <c r="V328" s="2" t="s">
        <v>3785</v>
      </c>
      <c r="W328" s="2" t="s">
        <v>3785</v>
      </c>
      <c r="X328" s="2" t="s">
        <v>3785</v>
      </c>
      <c r="Y328" s="2" t="s">
        <v>3785</v>
      </c>
      <c r="AA328" s="2" t="s">
        <v>3785</v>
      </c>
      <c r="AR328" s="2" t="s">
        <v>447</v>
      </c>
      <c r="AS328" s="2" t="s">
        <v>447</v>
      </c>
      <c r="AT328" s="2" t="s">
        <v>3785</v>
      </c>
      <c r="AU328" s="2" t="s">
        <v>3785</v>
      </c>
      <c r="AV328" s="2" t="s">
        <v>3785</v>
      </c>
      <c r="AW328" s="2" t="s">
        <v>3785</v>
      </c>
      <c r="AX328" s="2" t="s">
        <v>3785</v>
      </c>
      <c r="AY328" s="2" t="s">
        <v>3785</v>
      </c>
      <c r="AZ328" s="2" t="s">
        <v>3785</v>
      </c>
      <c r="BB328" s="2" t="s">
        <v>447</v>
      </c>
      <c r="BC328" s="2" t="s">
        <v>447</v>
      </c>
      <c r="BD328" s="2" t="s">
        <v>447</v>
      </c>
      <c r="BE328" s="2" t="s">
        <v>447</v>
      </c>
      <c r="BF328" s="2" t="s">
        <v>3785</v>
      </c>
      <c r="BI328" s="2" t="s">
        <v>3785</v>
      </c>
      <c r="BK328" s="287"/>
      <c r="BL328" s="56">
        <v>44812</v>
      </c>
      <c r="BM328" s="2" t="s">
        <v>447</v>
      </c>
      <c r="BN328" s="2" t="s">
        <v>8643</v>
      </c>
      <c r="BP328" s="2" t="s">
        <v>3785</v>
      </c>
      <c r="BR328" s="2" t="s">
        <v>3744</v>
      </c>
      <c r="BT328" s="56">
        <v>44813</v>
      </c>
      <c r="BU328" s="2">
        <v>1</v>
      </c>
      <c r="BV328" s="2">
        <v>1</v>
      </c>
      <c r="BW328" s="2" t="s">
        <v>3785</v>
      </c>
      <c r="BY328" s="2" t="s">
        <v>3785</v>
      </c>
      <c r="CA328" s="2" t="s">
        <v>3798</v>
      </c>
      <c r="CB328" s="56">
        <v>44817</v>
      </c>
      <c r="CR328" s="2" t="s">
        <v>8644</v>
      </c>
    </row>
    <row r="329" spans="1:96">
      <c r="A329" s="2">
        <v>318</v>
      </c>
      <c r="B329" s="2" t="s">
        <v>7043</v>
      </c>
      <c r="C329" s="60" t="s">
        <v>7044</v>
      </c>
      <c r="D329" s="60" t="s">
        <v>8645</v>
      </c>
      <c r="E329" s="56">
        <v>44812</v>
      </c>
      <c r="F329" s="2" t="s">
        <v>3715</v>
      </c>
      <c r="G329" s="2" t="s">
        <v>3763</v>
      </c>
      <c r="H329" s="2" t="s">
        <v>3785</v>
      </c>
      <c r="J329" s="2" t="s">
        <v>4020</v>
      </c>
      <c r="K329" s="2" t="s">
        <v>4020</v>
      </c>
      <c r="M329" s="2" t="s">
        <v>1193</v>
      </c>
      <c r="N329" s="2" t="s">
        <v>698</v>
      </c>
      <c r="O329" s="2" t="s">
        <v>943</v>
      </c>
      <c r="P329" s="2" t="s">
        <v>927</v>
      </c>
      <c r="Q329" s="2" t="s">
        <v>3785</v>
      </c>
      <c r="R329" s="2" t="s">
        <v>447</v>
      </c>
      <c r="S329" s="2" t="s">
        <v>3785</v>
      </c>
      <c r="T329" s="2" t="s">
        <v>3785</v>
      </c>
      <c r="U329" s="2" t="s">
        <v>3785</v>
      </c>
      <c r="V329" s="2" t="s">
        <v>3785</v>
      </c>
      <c r="W329" s="2" t="s">
        <v>3785</v>
      </c>
      <c r="X329" s="2" t="s">
        <v>3785</v>
      </c>
      <c r="Y329" s="2" t="s">
        <v>3785</v>
      </c>
      <c r="AA329" s="2" t="s">
        <v>3785</v>
      </c>
      <c r="AR329" s="2" t="s">
        <v>447</v>
      </c>
      <c r="AS329" s="2" t="s">
        <v>447</v>
      </c>
      <c r="AT329" s="2" t="s">
        <v>3785</v>
      </c>
      <c r="AU329" s="2" t="s">
        <v>3785</v>
      </c>
      <c r="AV329" s="2" t="s">
        <v>3785</v>
      </c>
      <c r="AW329" s="2" t="s">
        <v>3785</v>
      </c>
      <c r="AX329" s="2" t="s">
        <v>3785</v>
      </c>
      <c r="AY329" s="2" t="s">
        <v>3785</v>
      </c>
      <c r="AZ329" s="2" t="s">
        <v>3785</v>
      </c>
      <c r="BB329" s="2" t="s">
        <v>447</v>
      </c>
      <c r="BC329" s="2" t="s">
        <v>447</v>
      </c>
      <c r="BD329" s="2" t="s">
        <v>447</v>
      </c>
      <c r="BE329" s="2" t="s">
        <v>447</v>
      </c>
      <c r="BF329" s="2" t="s">
        <v>3785</v>
      </c>
      <c r="BI329" s="2" t="s">
        <v>3785</v>
      </c>
      <c r="BK329" s="287"/>
      <c r="BL329" s="56">
        <v>44812</v>
      </c>
      <c r="BM329" s="2" t="s">
        <v>447</v>
      </c>
      <c r="BN329" s="2" t="s">
        <v>8646</v>
      </c>
      <c r="BP329" s="2" t="s">
        <v>3785</v>
      </c>
      <c r="BR329" s="2" t="s">
        <v>3744</v>
      </c>
      <c r="BT329" s="56">
        <v>44816</v>
      </c>
      <c r="BU329" s="2">
        <v>1</v>
      </c>
      <c r="BV329" s="2">
        <v>2</v>
      </c>
      <c r="BW329" s="2" t="s">
        <v>3785</v>
      </c>
      <c r="BY329" s="2" t="s">
        <v>3785</v>
      </c>
      <c r="CA329" s="2" t="s">
        <v>3798</v>
      </c>
      <c r="CB329" s="56">
        <v>44817</v>
      </c>
      <c r="CR329" s="2" t="s">
        <v>8647</v>
      </c>
    </row>
    <row r="330" spans="1:96">
      <c r="A330" s="2">
        <v>319</v>
      </c>
      <c r="B330" s="2" t="s">
        <v>7043</v>
      </c>
      <c r="C330" s="60" t="s">
        <v>7044</v>
      </c>
      <c r="D330" s="60" t="s">
        <v>7315</v>
      </c>
      <c r="E330" s="56">
        <v>44813</v>
      </c>
      <c r="F330" s="2" t="s">
        <v>3715</v>
      </c>
      <c r="G330" s="2" t="s">
        <v>3763</v>
      </c>
      <c r="H330" s="2" t="s">
        <v>3785</v>
      </c>
      <c r="J330" s="2" t="s">
        <v>4020</v>
      </c>
      <c r="K330" s="2" t="s">
        <v>4020</v>
      </c>
      <c r="M330" s="2" t="s">
        <v>1193</v>
      </c>
      <c r="N330" s="2" t="s">
        <v>698</v>
      </c>
      <c r="O330" s="2" t="s">
        <v>943</v>
      </c>
      <c r="P330" s="2" t="s">
        <v>927</v>
      </c>
      <c r="Q330" s="2" t="s">
        <v>3785</v>
      </c>
      <c r="R330" s="2" t="s">
        <v>447</v>
      </c>
      <c r="S330" s="2" t="s">
        <v>3785</v>
      </c>
      <c r="T330" s="2" t="s">
        <v>3785</v>
      </c>
      <c r="U330" s="2" t="s">
        <v>3785</v>
      </c>
      <c r="V330" s="2" t="s">
        <v>3785</v>
      </c>
      <c r="W330" s="2" t="s">
        <v>3785</v>
      </c>
      <c r="X330" s="2" t="s">
        <v>3785</v>
      </c>
      <c r="Y330" s="2" t="s">
        <v>3785</v>
      </c>
      <c r="AA330" s="2" t="s">
        <v>3785</v>
      </c>
      <c r="AR330" s="2" t="s">
        <v>447</v>
      </c>
      <c r="AS330" s="2" t="s">
        <v>447</v>
      </c>
      <c r="AT330" s="2" t="s">
        <v>447</v>
      </c>
      <c r="AU330" s="2" t="s">
        <v>447</v>
      </c>
      <c r="AV330" s="2" t="s">
        <v>447</v>
      </c>
      <c r="AW330" s="2" t="s">
        <v>447</v>
      </c>
      <c r="AX330" s="2" t="s">
        <v>447</v>
      </c>
      <c r="AY330" s="2" t="s">
        <v>447</v>
      </c>
      <c r="AZ330" s="2" t="s">
        <v>3785</v>
      </c>
      <c r="BB330" s="2" t="s">
        <v>447</v>
      </c>
      <c r="BC330" s="2" t="s">
        <v>447</v>
      </c>
      <c r="BD330" s="2" t="s">
        <v>447</v>
      </c>
      <c r="BE330" s="2" t="s">
        <v>447</v>
      </c>
      <c r="BF330" s="2" t="s">
        <v>3785</v>
      </c>
      <c r="BI330" s="2" t="s">
        <v>3785</v>
      </c>
      <c r="BK330" s="287"/>
      <c r="BL330" s="56">
        <v>44813</v>
      </c>
      <c r="BM330" s="2" t="s">
        <v>447</v>
      </c>
      <c r="BN330" s="2" t="s">
        <v>8648</v>
      </c>
      <c r="BP330" s="2" t="s">
        <v>3785</v>
      </c>
      <c r="BR330" s="2" t="s">
        <v>3744</v>
      </c>
      <c r="BT330" s="56">
        <v>44823</v>
      </c>
      <c r="BU330" s="2">
        <v>1</v>
      </c>
      <c r="BV330" s="2">
        <v>1</v>
      </c>
      <c r="BW330" s="2" t="s">
        <v>3785</v>
      </c>
      <c r="BY330" s="2" t="s">
        <v>3785</v>
      </c>
      <c r="CA330" s="2" t="s">
        <v>3798</v>
      </c>
      <c r="CB330" s="56">
        <v>44823</v>
      </c>
      <c r="CR330" s="2" t="s">
        <v>8649</v>
      </c>
    </row>
    <row r="331" spans="1:96">
      <c r="A331" s="2">
        <v>320</v>
      </c>
      <c r="B331" s="2" t="s">
        <v>7043</v>
      </c>
      <c r="C331" s="60" t="s">
        <v>7044</v>
      </c>
      <c r="D331" s="60" t="s">
        <v>8650</v>
      </c>
      <c r="E331" s="56">
        <v>44818</v>
      </c>
      <c r="F331" s="2" t="s">
        <v>3715</v>
      </c>
      <c r="G331" s="2" t="s">
        <v>3763</v>
      </c>
      <c r="H331" s="2" t="s">
        <v>3785</v>
      </c>
      <c r="J331" s="2" t="s">
        <v>4020</v>
      </c>
      <c r="K331" s="2" t="s">
        <v>4020</v>
      </c>
      <c r="M331" s="2" t="s">
        <v>1193</v>
      </c>
      <c r="N331" s="2" t="s">
        <v>698</v>
      </c>
      <c r="O331" s="2" t="s">
        <v>1063</v>
      </c>
      <c r="P331" s="2" t="s">
        <v>1047</v>
      </c>
      <c r="Q331" s="2" t="s">
        <v>3785</v>
      </c>
      <c r="R331" s="2" t="s">
        <v>447</v>
      </c>
      <c r="S331" s="2" t="s">
        <v>3785</v>
      </c>
      <c r="T331" s="2" t="s">
        <v>3785</v>
      </c>
      <c r="U331" s="2" t="s">
        <v>3785</v>
      </c>
      <c r="V331" s="2" t="s">
        <v>3785</v>
      </c>
      <c r="W331" s="2" t="s">
        <v>3785</v>
      </c>
      <c r="X331" s="2" t="s">
        <v>3785</v>
      </c>
      <c r="Y331" s="2" t="s">
        <v>3785</v>
      </c>
      <c r="AA331" s="2" t="s">
        <v>3785</v>
      </c>
      <c r="AR331" s="2" t="s">
        <v>447</v>
      </c>
      <c r="AS331" s="2" t="s">
        <v>447</v>
      </c>
      <c r="AT331" s="2" t="s">
        <v>447</v>
      </c>
      <c r="AU331" s="2" t="s">
        <v>447</v>
      </c>
      <c r="AV331" s="2" t="s">
        <v>447</v>
      </c>
      <c r="AW331" s="2" t="s">
        <v>447</v>
      </c>
      <c r="AX331" s="2" t="s">
        <v>3785</v>
      </c>
      <c r="AY331" s="2" t="s">
        <v>3785</v>
      </c>
      <c r="AZ331" s="2" t="s">
        <v>3785</v>
      </c>
      <c r="BB331" s="2" t="s">
        <v>447</v>
      </c>
      <c r="BC331" s="2" t="s">
        <v>447</v>
      </c>
      <c r="BD331" s="2" t="s">
        <v>447</v>
      </c>
      <c r="BE331" s="2" t="s">
        <v>447</v>
      </c>
      <c r="BF331" s="2" t="s">
        <v>3785</v>
      </c>
      <c r="BI331" s="2" t="s">
        <v>3785</v>
      </c>
      <c r="BK331" s="287"/>
      <c r="BL331" s="56">
        <v>44818</v>
      </c>
      <c r="BM331" s="2" t="s">
        <v>447</v>
      </c>
      <c r="BN331" s="2" t="s">
        <v>8651</v>
      </c>
      <c r="BP331" s="2" t="s">
        <v>3785</v>
      </c>
      <c r="BR331" s="2" t="s">
        <v>3744</v>
      </c>
      <c r="BT331" s="56">
        <v>44823</v>
      </c>
      <c r="BU331" s="2">
        <v>1</v>
      </c>
      <c r="BV331" s="2">
        <v>1</v>
      </c>
      <c r="BW331" s="2" t="s">
        <v>3785</v>
      </c>
      <c r="BY331" s="2" t="s">
        <v>3785</v>
      </c>
      <c r="CA331" s="2" t="s">
        <v>3798</v>
      </c>
      <c r="CB331" s="56">
        <v>44861</v>
      </c>
      <c r="CR331" s="2" t="s">
        <v>8652</v>
      </c>
    </row>
    <row r="332" spans="1:96">
      <c r="A332" s="2">
        <v>321</v>
      </c>
      <c r="B332" s="2" t="s">
        <v>7043</v>
      </c>
      <c r="C332" s="60" t="s">
        <v>7044</v>
      </c>
      <c r="D332" s="60" t="s">
        <v>8653</v>
      </c>
      <c r="E332" s="56">
        <v>44818</v>
      </c>
      <c r="F332" s="2" t="s">
        <v>3715</v>
      </c>
      <c r="G332" s="2" t="s">
        <v>3763</v>
      </c>
      <c r="H332" s="2" t="s">
        <v>3785</v>
      </c>
      <c r="J332" s="2" t="s">
        <v>4020</v>
      </c>
      <c r="K332" s="2" t="s">
        <v>4020</v>
      </c>
      <c r="M332" s="2" t="s">
        <v>1193</v>
      </c>
      <c r="N332" s="2" t="s">
        <v>698</v>
      </c>
      <c r="O332" s="2" t="s">
        <v>1933</v>
      </c>
      <c r="P332" s="2" t="s">
        <v>1203</v>
      </c>
      <c r="Q332" s="2" t="s">
        <v>3785</v>
      </c>
      <c r="R332" s="2" t="s">
        <v>447</v>
      </c>
      <c r="S332" s="2" t="s">
        <v>3785</v>
      </c>
      <c r="T332" s="2" t="s">
        <v>3785</v>
      </c>
      <c r="U332" s="2" t="s">
        <v>3785</v>
      </c>
      <c r="V332" s="2" t="s">
        <v>3785</v>
      </c>
      <c r="W332" s="2" t="s">
        <v>3785</v>
      </c>
      <c r="X332" s="2" t="s">
        <v>3785</v>
      </c>
      <c r="Y332" s="2" t="s">
        <v>3785</v>
      </c>
      <c r="AA332" s="2" t="s">
        <v>3785</v>
      </c>
      <c r="AR332" s="2" t="s">
        <v>447</v>
      </c>
      <c r="AS332" s="2" t="s">
        <v>447</v>
      </c>
      <c r="AT332" s="2" t="s">
        <v>3785</v>
      </c>
      <c r="AU332" s="2" t="s">
        <v>3785</v>
      </c>
      <c r="AV332" s="2" t="s">
        <v>3785</v>
      </c>
      <c r="AW332" s="2" t="s">
        <v>3785</v>
      </c>
      <c r="AX332" s="2" t="s">
        <v>3785</v>
      </c>
      <c r="AY332" s="2" t="s">
        <v>3785</v>
      </c>
      <c r="AZ332" s="2" t="s">
        <v>3785</v>
      </c>
      <c r="BB332" s="2" t="s">
        <v>447</v>
      </c>
      <c r="BC332" s="2" t="s">
        <v>447</v>
      </c>
      <c r="BD332" s="2" t="s">
        <v>447</v>
      </c>
      <c r="BE332" s="2" t="s">
        <v>447</v>
      </c>
      <c r="BF332" s="2" t="s">
        <v>3785</v>
      </c>
      <c r="BI332" s="2" t="s">
        <v>447</v>
      </c>
      <c r="BJ332" s="2" t="s">
        <v>3828</v>
      </c>
      <c r="BK332" s="287"/>
      <c r="CR332" s="2" t="s">
        <v>8654</v>
      </c>
    </row>
    <row r="333" spans="1:96">
      <c r="A333" s="2">
        <v>322</v>
      </c>
      <c r="B333" s="2" t="s">
        <v>7043</v>
      </c>
      <c r="C333" s="60" t="s">
        <v>7044</v>
      </c>
      <c r="D333" s="60" t="s">
        <v>8655</v>
      </c>
      <c r="E333" s="56">
        <v>44818</v>
      </c>
      <c r="F333" s="2" t="s">
        <v>3715</v>
      </c>
      <c r="G333" s="2" t="s">
        <v>3763</v>
      </c>
      <c r="H333" s="2" t="s">
        <v>3785</v>
      </c>
      <c r="J333" s="2" t="s">
        <v>4020</v>
      </c>
      <c r="K333" s="2" t="s">
        <v>4020</v>
      </c>
      <c r="M333" s="2" t="s">
        <v>1193</v>
      </c>
      <c r="N333" s="2" t="s">
        <v>698</v>
      </c>
      <c r="O333" s="2" t="s">
        <v>943</v>
      </c>
      <c r="P333" s="2" t="s">
        <v>927</v>
      </c>
      <c r="Q333" s="2" t="s">
        <v>3785</v>
      </c>
      <c r="R333" s="2" t="s">
        <v>447</v>
      </c>
      <c r="S333" s="2" t="s">
        <v>3785</v>
      </c>
      <c r="T333" s="2" t="s">
        <v>3785</v>
      </c>
      <c r="U333" s="2" t="s">
        <v>3785</v>
      </c>
      <c r="V333" s="2" t="s">
        <v>3785</v>
      </c>
      <c r="W333" s="2" t="s">
        <v>3785</v>
      </c>
      <c r="X333" s="2" t="s">
        <v>3785</v>
      </c>
      <c r="Y333" s="2" t="s">
        <v>3785</v>
      </c>
      <c r="AA333" s="2" t="s">
        <v>3785</v>
      </c>
      <c r="AR333" s="2" t="s">
        <v>447</v>
      </c>
      <c r="AS333" s="2" t="s">
        <v>3785</v>
      </c>
      <c r="AT333" s="2" t="s">
        <v>447</v>
      </c>
      <c r="AU333" s="2" t="s">
        <v>3785</v>
      </c>
      <c r="AV333" s="2" t="s">
        <v>3785</v>
      </c>
      <c r="AW333" s="2" t="s">
        <v>3785</v>
      </c>
      <c r="AX333" s="2" t="s">
        <v>3785</v>
      </c>
      <c r="AY333" s="2" t="s">
        <v>3785</v>
      </c>
      <c r="AZ333" s="2" t="s">
        <v>3785</v>
      </c>
      <c r="BB333" s="2" t="s">
        <v>447</v>
      </c>
      <c r="BC333" s="2" t="s">
        <v>447</v>
      </c>
      <c r="BD333" s="2" t="s">
        <v>447</v>
      </c>
      <c r="BE333" s="2" t="s">
        <v>447</v>
      </c>
      <c r="BF333" s="2" t="s">
        <v>3785</v>
      </c>
      <c r="BI333" s="2" t="s">
        <v>3785</v>
      </c>
      <c r="BK333" s="287"/>
      <c r="BL333" s="56">
        <v>44818</v>
      </c>
      <c r="BM333" s="2" t="s">
        <v>447</v>
      </c>
      <c r="BN333" s="2" t="s">
        <v>8656</v>
      </c>
      <c r="BP333" s="2" t="s">
        <v>3785</v>
      </c>
      <c r="BR333" s="2" t="s">
        <v>3744</v>
      </c>
      <c r="BT333" s="56">
        <v>44823</v>
      </c>
      <c r="BU333" s="2">
        <v>1</v>
      </c>
      <c r="BV333" s="2">
        <v>1</v>
      </c>
      <c r="BW333" s="2" t="s">
        <v>3785</v>
      </c>
      <c r="BY333" s="2" t="s">
        <v>3785</v>
      </c>
      <c r="CA333" s="2" t="s">
        <v>3798</v>
      </c>
      <c r="CB333" s="56">
        <v>44831</v>
      </c>
      <c r="CR333" s="2" t="s">
        <v>8657</v>
      </c>
    </row>
    <row r="334" spans="1:96">
      <c r="A334" s="2">
        <v>323</v>
      </c>
      <c r="B334" s="2" t="s">
        <v>7043</v>
      </c>
      <c r="C334" s="60" t="s">
        <v>7044</v>
      </c>
      <c r="D334" s="60" t="s">
        <v>8658</v>
      </c>
      <c r="E334" s="56">
        <v>44823</v>
      </c>
      <c r="F334" s="2" t="s">
        <v>3715</v>
      </c>
      <c r="G334" s="2" t="s">
        <v>3763</v>
      </c>
      <c r="H334" s="2" t="s">
        <v>3785</v>
      </c>
      <c r="J334" s="2" t="s">
        <v>4020</v>
      </c>
      <c r="K334" s="2" t="s">
        <v>4020</v>
      </c>
      <c r="M334" s="2" t="s">
        <v>1193</v>
      </c>
      <c r="N334" s="2" t="s">
        <v>698</v>
      </c>
      <c r="O334" s="2" t="s">
        <v>943</v>
      </c>
      <c r="P334" s="2" t="s">
        <v>927</v>
      </c>
      <c r="Q334" s="2" t="s">
        <v>3785</v>
      </c>
      <c r="R334" s="2" t="s">
        <v>447</v>
      </c>
      <c r="S334" s="2" t="s">
        <v>3785</v>
      </c>
      <c r="T334" s="2" t="s">
        <v>3785</v>
      </c>
      <c r="U334" s="2" t="s">
        <v>3785</v>
      </c>
      <c r="V334" s="2" t="s">
        <v>3785</v>
      </c>
      <c r="W334" s="2" t="s">
        <v>3785</v>
      </c>
      <c r="X334" s="2" t="s">
        <v>3785</v>
      </c>
      <c r="Y334" s="2" t="s">
        <v>3785</v>
      </c>
      <c r="AA334" s="2" t="s">
        <v>447</v>
      </c>
      <c r="AB334" s="2" t="s">
        <v>3785</v>
      </c>
      <c r="AC334" s="2" t="s">
        <v>3785</v>
      </c>
      <c r="AD334" s="2" t="s">
        <v>3785</v>
      </c>
      <c r="AE334" s="2" t="s">
        <v>3785</v>
      </c>
      <c r="AF334" s="2" t="s">
        <v>3785</v>
      </c>
      <c r="AG334" s="2" t="s">
        <v>3785</v>
      </c>
      <c r="AH334" s="2" t="s">
        <v>3785</v>
      </c>
      <c r="AI334" s="2" t="s">
        <v>3785</v>
      </c>
      <c r="AJ334" s="2" t="s">
        <v>3785</v>
      </c>
      <c r="AK334" s="2" t="s">
        <v>447</v>
      </c>
      <c r="AL334" s="2" t="s">
        <v>8659</v>
      </c>
      <c r="AM334" s="2" t="s">
        <v>3785</v>
      </c>
      <c r="AN334" s="2" t="s">
        <v>3785</v>
      </c>
      <c r="AO334" s="2" t="s">
        <v>3785</v>
      </c>
      <c r="AP334" s="2" t="s">
        <v>3785</v>
      </c>
      <c r="AQ334" s="2" t="s">
        <v>3785</v>
      </c>
      <c r="AR334" s="2" t="s">
        <v>447</v>
      </c>
      <c r="AS334" s="2" t="s">
        <v>3785</v>
      </c>
      <c r="AT334" s="2" t="s">
        <v>447</v>
      </c>
      <c r="AU334" s="2" t="s">
        <v>3785</v>
      </c>
      <c r="AV334" s="2" t="s">
        <v>3785</v>
      </c>
      <c r="AW334" s="2" t="s">
        <v>3785</v>
      </c>
      <c r="AX334" s="2" t="s">
        <v>3785</v>
      </c>
      <c r="AY334" s="2" t="s">
        <v>3785</v>
      </c>
      <c r="AZ334" s="2" t="s">
        <v>3785</v>
      </c>
      <c r="BB334" s="2" t="s">
        <v>3785</v>
      </c>
      <c r="BC334" s="2" t="s">
        <v>447</v>
      </c>
      <c r="BD334" s="2" t="s">
        <v>447</v>
      </c>
      <c r="BE334" s="2" t="s">
        <v>447</v>
      </c>
      <c r="BF334" s="2" t="s">
        <v>447</v>
      </c>
      <c r="BG334" s="2" t="s">
        <v>8660</v>
      </c>
      <c r="BI334" s="2" t="s">
        <v>3785</v>
      </c>
      <c r="BK334" s="287"/>
      <c r="BL334" s="56">
        <v>44823</v>
      </c>
      <c r="BM334" s="2" t="s">
        <v>3785</v>
      </c>
      <c r="BO334" s="2" t="s">
        <v>447</v>
      </c>
      <c r="BP334" s="2" t="s">
        <v>3785</v>
      </c>
      <c r="BR334" s="2" t="s">
        <v>3744</v>
      </c>
      <c r="BT334" s="56">
        <v>44823</v>
      </c>
      <c r="BU334" s="2">
        <v>1</v>
      </c>
      <c r="BV334" s="2">
        <v>1</v>
      </c>
      <c r="BW334" s="2" t="s">
        <v>3785</v>
      </c>
      <c r="BY334" s="2" t="s">
        <v>3785</v>
      </c>
      <c r="CA334" s="2" t="s">
        <v>3798</v>
      </c>
      <c r="CB334" s="56">
        <v>44834</v>
      </c>
      <c r="CR334" s="2" t="s">
        <v>8661</v>
      </c>
    </row>
    <row r="335" spans="1:96">
      <c r="A335" s="2">
        <v>324</v>
      </c>
      <c r="B335" s="2" t="s">
        <v>7043</v>
      </c>
      <c r="C335" s="60" t="s">
        <v>7044</v>
      </c>
      <c r="D335" s="60" t="s">
        <v>8662</v>
      </c>
      <c r="E335" s="56">
        <v>44823</v>
      </c>
      <c r="F335" s="2" t="s">
        <v>3715</v>
      </c>
      <c r="G335" s="2" t="s">
        <v>3763</v>
      </c>
      <c r="H335" s="2" t="s">
        <v>3785</v>
      </c>
      <c r="J335" s="2" t="s">
        <v>4020</v>
      </c>
      <c r="K335" s="2" t="s">
        <v>4020</v>
      </c>
      <c r="M335" s="2" t="s">
        <v>1193</v>
      </c>
      <c r="N335" s="2" t="s">
        <v>698</v>
      </c>
      <c r="O335" s="2" t="s">
        <v>943</v>
      </c>
      <c r="P335" s="2" t="s">
        <v>927</v>
      </c>
      <c r="Q335" s="2" t="s">
        <v>3785</v>
      </c>
      <c r="R335" s="2" t="s">
        <v>447</v>
      </c>
      <c r="S335" s="2" t="s">
        <v>3785</v>
      </c>
      <c r="T335" s="2" t="s">
        <v>3785</v>
      </c>
      <c r="U335" s="2" t="s">
        <v>3785</v>
      </c>
      <c r="V335" s="2" t="s">
        <v>3785</v>
      </c>
      <c r="W335" s="2" t="s">
        <v>3785</v>
      </c>
      <c r="X335" s="2" t="s">
        <v>3785</v>
      </c>
      <c r="Y335" s="2" t="s">
        <v>3785</v>
      </c>
      <c r="AA335" s="2" t="s">
        <v>447</v>
      </c>
      <c r="AB335" s="2" t="s">
        <v>3785</v>
      </c>
      <c r="AC335" s="2" t="s">
        <v>3785</v>
      </c>
      <c r="AD335" s="2" t="s">
        <v>3785</v>
      </c>
      <c r="AE335" s="2" t="s">
        <v>3785</v>
      </c>
      <c r="AF335" s="2" t="s">
        <v>3785</v>
      </c>
      <c r="AG335" s="2" t="s">
        <v>3785</v>
      </c>
      <c r="AH335" s="2" t="s">
        <v>3785</v>
      </c>
      <c r="AI335" s="2" t="s">
        <v>3785</v>
      </c>
      <c r="AJ335" s="2" t="s">
        <v>3785</v>
      </c>
      <c r="AK335" s="2" t="s">
        <v>3785</v>
      </c>
      <c r="AM335" s="2" t="s">
        <v>3785</v>
      </c>
      <c r="AN335" s="2" t="s">
        <v>3785</v>
      </c>
      <c r="AO335" s="2" t="s">
        <v>3785</v>
      </c>
      <c r="AP335" s="2" t="s">
        <v>3785</v>
      </c>
      <c r="AQ335" s="2" t="s">
        <v>3785</v>
      </c>
      <c r="AR335" s="2" t="s">
        <v>447</v>
      </c>
      <c r="AS335" s="2" t="s">
        <v>447</v>
      </c>
      <c r="AT335" s="2" t="s">
        <v>447</v>
      </c>
      <c r="AU335" s="2" t="s">
        <v>447</v>
      </c>
      <c r="AV335" s="2" t="s">
        <v>447</v>
      </c>
      <c r="AW335" s="2" t="s">
        <v>447</v>
      </c>
      <c r="AX335" s="2" t="s">
        <v>3785</v>
      </c>
      <c r="AY335" s="2" t="s">
        <v>447</v>
      </c>
      <c r="AZ335" s="2" t="s">
        <v>3785</v>
      </c>
      <c r="BB335" s="2" t="s">
        <v>447</v>
      </c>
      <c r="BC335" s="2" t="s">
        <v>447</v>
      </c>
      <c r="BD335" s="2" t="s">
        <v>447</v>
      </c>
      <c r="BE335" s="2" t="s">
        <v>447</v>
      </c>
      <c r="BF335" s="2" t="s">
        <v>3785</v>
      </c>
      <c r="BI335" s="2" t="s">
        <v>3785</v>
      </c>
      <c r="BK335" s="287"/>
      <c r="BL335" s="56">
        <v>44823</v>
      </c>
      <c r="BM335" s="2" t="s">
        <v>447</v>
      </c>
      <c r="BN335" s="2" t="s">
        <v>8663</v>
      </c>
      <c r="BP335" s="2" t="s">
        <v>3785</v>
      </c>
      <c r="BR335" s="2" t="s">
        <v>3744</v>
      </c>
      <c r="BT335" s="56">
        <v>44827</v>
      </c>
      <c r="BU335" s="2">
        <v>1</v>
      </c>
      <c r="BV335" s="2">
        <v>4</v>
      </c>
      <c r="BW335" s="2" t="s">
        <v>3785</v>
      </c>
      <c r="BY335" s="2" t="s">
        <v>3785</v>
      </c>
      <c r="CA335" s="2" t="s">
        <v>3798</v>
      </c>
      <c r="CB335" s="56">
        <v>44827</v>
      </c>
      <c r="CR335" s="2" t="s">
        <v>8664</v>
      </c>
    </row>
    <row r="336" spans="1:96">
      <c r="A336" s="2">
        <v>325</v>
      </c>
      <c r="B336" s="2" t="s">
        <v>7043</v>
      </c>
      <c r="C336" s="60" t="s">
        <v>7044</v>
      </c>
      <c r="D336" s="60" t="s">
        <v>7343</v>
      </c>
      <c r="E336" s="56">
        <v>44824</v>
      </c>
      <c r="F336" s="2" t="s">
        <v>3715</v>
      </c>
      <c r="G336" s="2" t="s">
        <v>3763</v>
      </c>
      <c r="H336" s="2" t="s">
        <v>3785</v>
      </c>
      <c r="J336" s="2" t="s">
        <v>4020</v>
      </c>
      <c r="K336" s="2" t="s">
        <v>4020</v>
      </c>
      <c r="M336" s="2" t="s">
        <v>1193</v>
      </c>
      <c r="N336" s="2" t="s">
        <v>698</v>
      </c>
      <c r="O336" s="2" t="s">
        <v>943</v>
      </c>
      <c r="P336" s="2" t="s">
        <v>927</v>
      </c>
      <c r="Q336" s="2" t="s">
        <v>3785</v>
      </c>
      <c r="R336" s="2" t="s">
        <v>447</v>
      </c>
      <c r="S336" s="2" t="s">
        <v>3785</v>
      </c>
      <c r="T336" s="2" t="s">
        <v>3785</v>
      </c>
      <c r="U336" s="2" t="s">
        <v>3785</v>
      </c>
      <c r="V336" s="2" t="s">
        <v>3785</v>
      </c>
      <c r="W336" s="2" t="s">
        <v>3785</v>
      </c>
      <c r="X336" s="2" t="s">
        <v>3785</v>
      </c>
      <c r="Y336" s="2" t="s">
        <v>3785</v>
      </c>
      <c r="AA336" s="2" t="s">
        <v>3785</v>
      </c>
      <c r="AR336" s="2" t="s">
        <v>447</v>
      </c>
      <c r="AS336" s="2" t="s">
        <v>3785</v>
      </c>
      <c r="AT336" s="2" t="s">
        <v>447</v>
      </c>
      <c r="AU336" s="2" t="s">
        <v>3785</v>
      </c>
      <c r="AV336" s="2" t="s">
        <v>3785</v>
      </c>
      <c r="AW336" s="2" t="s">
        <v>3785</v>
      </c>
      <c r="AX336" s="2" t="s">
        <v>3785</v>
      </c>
      <c r="AY336" s="2" t="s">
        <v>3785</v>
      </c>
      <c r="AZ336" s="2" t="s">
        <v>3785</v>
      </c>
      <c r="BB336" s="2" t="s">
        <v>447</v>
      </c>
      <c r="BC336" s="2" t="s">
        <v>447</v>
      </c>
      <c r="BD336" s="2" t="s">
        <v>447</v>
      </c>
      <c r="BE336" s="2" t="s">
        <v>447</v>
      </c>
      <c r="BF336" s="2" t="s">
        <v>3785</v>
      </c>
      <c r="BI336" s="2" t="s">
        <v>3785</v>
      </c>
      <c r="BK336" s="287"/>
      <c r="BL336" s="56">
        <v>44824</v>
      </c>
      <c r="BM336" s="2" t="s">
        <v>447</v>
      </c>
      <c r="BN336" s="2" t="s">
        <v>8665</v>
      </c>
      <c r="BP336" s="2" t="s">
        <v>3785</v>
      </c>
      <c r="BR336" s="2" t="s">
        <v>3744</v>
      </c>
      <c r="BT336" s="56">
        <v>44825</v>
      </c>
      <c r="BU336" s="2">
        <v>1</v>
      </c>
      <c r="BV336" s="2">
        <v>2</v>
      </c>
      <c r="BW336" s="2" t="s">
        <v>3785</v>
      </c>
      <c r="BY336" s="2" t="s">
        <v>3785</v>
      </c>
      <c r="CA336" s="2" t="s">
        <v>3798</v>
      </c>
      <c r="CB336" s="56">
        <v>44825</v>
      </c>
      <c r="CR336" s="2" t="s">
        <v>8666</v>
      </c>
    </row>
    <row r="337" spans="1:96">
      <c r="A337" s="2">
        <v>326</v>
      </c>
      <c r="B337" s="2" t="s">
        <v>7043</v>
      </c>
      <c r="C337" s="60" t="s">
        <v>7044</v>
      </c>
      <c r="D337" s="60" t="s">
        <v>7310</v>
      </c>
      <c r="E337" s="56">
        <v>44824</v>
      </c>
      <c r="F337" s="2" t="s">
        <v>3715</v>
      </c>
      <c r="G337" s="2" t="s">
        <v>3763</v>
      </c>
      <c r="H337" s="2" t="s">
        <v>3785</v>
      </c>
      <c r="J337" s="2" t="s">
        <v>3926</v>
      </c>
      <c r="K337" s="2" t="s">
        <v>3926</v>
      </c>
      <c r="L337" s="2" t="s">
        <v>3815</v>
      </c>
      <c r="M337" s="2" t="s">
        <v>1193</v>
      </c>
      <c r="N337" s="2" t="s">
        <v>698</v>
      </c>
      <c r="O337" s="2" t="s">
        <v>943</v>
      </c>
      <c r="P337" s="2" t="s">
        <v>927</v>
      </c>
      <c r="Q337" s="2" t="s">
        <v>3785</v>
      </c>
      <c r="R337" s="2" t="s">
        <v>447</v>
      </c>
      <c r="S337" s="2" t="s">
        <v>3785</v>
      </c>
      <c r="T337" s="2" t="s">
        <v>3785</v>
      </c>
      <c r="U337" s="2" t="s">
        <v>3785</v>
      </c>
      <c r="V337" s="2" t="s">
        <v>3785</v>
      </c>
      <c r="W337" s="2" t="s">
        <v>3785</v>
      </c>
      <c r="X337" s="2" t="s">
        <v>3785</v>
      </c>
      <c r="Y337" s="2" t="s">
        <v>3785</v>
      </c>
      <c r="AA337" s="2" t="s">
        <v>3785</v>
      </c>
      <c r="AR337" s="2" t="s">
        <v>447</v>
      </c>
      <c r="AS337" s="2" t="s">
        <v>3785</v>
      </c>
      <c r="AT337" s="2" t="s">
        <v>447</v>
      </c>
      <c r="AU337" s="2" t="s">
        <v>3785</v>
      </c>
      <c r="AV337" s="2" t="s">
        <v>447</v>
      </c>
      <c r="AW337" s="2" t="s">
        <v>447</v>
      </c>
      <c r="AX337" s="2" t="s">
        <v>447</v>
      </c>
      <c r="AY337" s="2" t="s">
        <v>447</v>
      </c>
      <c r="AZ337" s="2" t="s">
        <v>3785</v>
      </c>
      <c r="BB337" s="2" t="s">
        <v>447</v>
      </c>
      <c r="BC337" s="2" t="s">
        <v>447</v>
      </c>
      <c r="BD337" s="2" t="s">
        <v>447</v>
      </c>
      <c r="BE337" s="2" t="s">
        <v>447</v>
      </c>
      <c r="BF337" s="2" t="s">
        <v>3785</v>
      </c>
      <c r="BI337" s="2" t="s">
        <v>3785</v>
      </c>
      <c r="BK337" s="287"/>
      <c r="BL337" s="56">
        <v>44824</v>
      </c>
      <c r="BM337" s="2" t="s">
        <v>3785</v>
      </c>
      <c r="BO337" s="2" t="s">
        <v>3785</v>
      </c>
      <c r="BP337" s="2" t="s">
        <v>447</v>
      </c>
      <c r="BQ337" s="2" t="s">
        <v>3785</v>
      </c>
      <c r="BR337" s="2" t="s">
        <v>3865</v>
      </c>
      <c r="BS337" s="2" t="s">
        <v>3745</v>
      </c>
      <c r="CQ337" s="2" t="s">
        <v>8443</v>
      </c>
      <c r="CR337" s="2" t="s">
        <v>8667</v>
      </c>
    </row>
    <row r="338" spans="1:96">
      <c r="A338" s="2">
        <v>327</v>
      </c>
      <c r="B338" s="2" t="s">
        <v>7043</v>
      </c>
      <c r="C338" s="60" t="s">
        <v>7044</v>
      </c>
      <c r="D338" s="60" t="s">
        <v>7524</v>
      </c>
      <c r="E338" s="56">
        <v>44824</v>
      </c>
      <c r="F338" s="2" t="s">
        <v>3715</v>
      </c>
      <c r="G338" s="2" t="s">
        <v>3763</v>
      </c>
      <c r="H338" s="2" t="s">
        <v>3785</v>
      </c>
      <c r="J338" s="2" t="s">
        <v>3975</v>
      </c>
      <c r="K338" s="2" t="s">
        <v>3975</v>
      </c>
      <c r="L338" s="2" t="s">
        <v>3728</v>
      </c>
      <c r="M338" s="2" t="s">
        <v>1193</v>
      </c>
      <c r="N338" s="2" t="s">
        <v>698</v>
      </c>
      <c r="O338" s="2" t="s">
        <v>943</v>
      </c>
      <c r="P338" s="2" t="s">
        <v>927</v>
      </c>
      <c r="Q338" s="2" t="s">
        <v>3785</v>
      </c>
      <c r="R338" s="2" t="s">
        <v>447</v>
      </c>
      <c r="S338" s="2" t="s">
        <v>3785</v>
      </c>
      <c r="T338" s="2" t="s">
        <v>3785</v>
      </c>
      <c r="U338" s="2" t="s">
        <v>3785</v>
      </c>
      <c r="V338" s="2" t="s">
        <v>3785</v>
      </c>
      <c r="W338" s="2" t="s">
        <v>3785</v>
      </c>
      <c r="X338" s="2" t="s">
        <v>3785</v>
      </c>
      <c r="Y338" s="2" t="s">
        <v>3785</v>
      </c>
      <c r="AA338" s="2" t="s">
        <v>3785</v>
      </c>
      <c r="AR338" s="2" t="s">
        <v>447</v>
      </c>
      <c r="AS338" s="2" t="s">
        <v>447</v>
      </c>
      <c r="AT338" s="2" t="s">
        <v>3785</v>
      </c>
      <c r="AU338" s="2" t="s">
        <v>3785</v>
      </c>
      <c r="AV338" s="2" t="s">
        <v>3785</v>
      </c>
      <c r="AW338" s="2" t="s">
        <v>3785</v>
      </c>
      <c r="AX338" s="2" t="s">
        <v>3785</v>
      </c>
      <c r="AY338" s="2" t="s">
        <v>3785</v>
      </c>
      <c r="AZ338" s="2" t="s">
        <v>3785</v>
      </c>
      <c r="BB338" s="2" t="s">
        <v>447</v>
      </c>
      <c r="BC338" s="2" t="s">
        <v>447</v>
      </c>
      <c r="BD338" s="2" t="s">
        <v>447</v>
      </c>
      <c r="BE338" s="2" t="s">
        <v>447</v>
      </c>
      <c r="BF338" s="2" t="s">
        <v>3785</v>
      </c>
      <c r="BI338" s="2" t="s">
        <v>3785</v>
      </c>
      <c r="BK338" s="287"/>
      <c r="BL338" s="56">
        <v>44824</v>
      </c>
      <c r="BM338" s="2" t="s">
        <v>447</v>
      </c>
      <c r="BN338" s="2" t="s">
        <v>8668</v>
      </c>
      <c r="BP338" s="2" t="s">
        <v>3785</v>
      </c>
      <c r="BR338" s="2" t="s">
        <v>3744</v>
      </c>
      <c r="BT338" s="56">
        <v>44825</v>
      </c>
      <c r="BU338" s="2">
        <v>1</v>
      </c>
      <c r="BV338" s="2">
        <v>1</v>
      </c>
      <c r="BW338" s="2" t="s">
        <v>3785</v>
      </c>
      <c r="BY338" s="2" t="s">
        <v>3785</v>
      </c>
      <c r="CA338" s="2" t="s">
        <v>3798</v>
      </c>
      <c r="CB338" s="56">
        <v>44825</v>
      </c>
      <c r="CR338" s="2" t="s">
        <v>8669</v>
      </c>
    </row>
    <row r="339" spans="1:96">
      <c r="A339" s="2">
        <v>328</v>
      </c>
      <c r="B339" s="2" t="s">
        <v>7043</v>
      </c>
      <c r="C339" s="60" t="s">
        <v>7044</v>
      </c>
      <c r="D339" s="60" t="s">
        <v>8670</v>
      </c>
      <c r="E339" s="56">
        <v>44824</v>
      </c>
      <c r="F339" s="2" t="s">
        <v>3715</v>
      </c>
      <c r="G339" s="2" t="s">
        <v>3763</v>
      </c>
      <c r="H339" s="2" t="s">
        <v>3785</v>
      </c>
      <c r="J339" s="2" t="s">
        <v>4020</v>
      </c>
      <c r="K339" s="2" t="s">
        <v>4020</v>
      </c>
      <c r="M339" s="2" t="s">
        <v>1193</v>
      </c>
      <c r="N339" s="2" t="s">
        <v>698</v>
      </c>
      <c r="O339" s="2" t="s">
        <v>943</v>
      </c>
      <c r="P339" s="2" t="s">
        <v>927</v>
      </c>
      <c r="Q339" s="2" t="s">
        <v>3785</v>
      </c>
      <c r="R339" s="2" t="s">
        <v>447</v>
      </c>
      <c r="S339" s="2" t="s">
        <v>3785</v>
      </c>
      <c r="T339" s="2" t="s">
        <v>3785</v>
      </c>
      <c r="U339" s="2" t="s">
        <v>3785</v>
      </c>
      <c r="V339" s="2" t="s">
        <v>3785</v>
      </c>
      <c r="W339" s="2" t="s">
        <v>3785</v>
      </c>
      <c r="X339" s="2" t="s">
        <v>3785</v>
      </c>
      <c r="Y339" s="2" t="s">
        <v>3785</v>
      </c>
      <c r="AA339" s="2" t="s">
        <v>3785</v>
      </c>
      <c r="AR339" s="2" t="s">
        <v>447</v>
      </c>
      <c r="AS339" s="2" t="s">
        <v>3785</v>
      </c>
      <c r="AT339" s="2" t="s">
        <v>447</v>
      </c>
      <c r="AU339" s="2" t="s">
        <v>3785</v>
      </c>
      <c r="AV339" s="2" t="s">
        <v>447</v>
      </c>
      <c r="AW339" s="2" t="s">
        <v>447</v>
      </c>
      <c r="AX339" s="2" t="s">
        <v>447</v>
      </c>
      <c r="AY339" s="2" t="s">
        <v>447</v>
      </c>
      <c r="AZ339" s="2" t="s">
        <v>3785</v>
      </c>
      <c r="BB339" s="2" t="s">
        <v>447</v>
      </c>
      <c r="BC339" s="2" t="s">
        <v>447</v>
      </c>
      <c r="BD339" s="2" t="s">
        <v>447</v>
      </c>
      <c r="BE339" s="2" t="s">
        <v>447</v>
      </c>
      <c r="BF339" s="2" t="s">
        <v>3785</v>
      </c>
      <c r="BI339" s="2" t="s">
        <v>447</v>
      </c>
      <c r="BJ339" s="2" t="s">
        <v>3833</v>
      </c>
      <c r="BK339" s="287"/>
      <c r="CR339" s="2" t="s">
        <v>8671</v>
      </c>
    </row>
    <row r="340" spans="1:96">
      <c r="A340" s="2">
        <v>329</v>
      </c>
      <c r="B340" s="2" t="s">
        <v>7043</v>
      </c>
      <c r="C340" s="60" t="s">
        <v>7044</v>
      </c>
      <c r="D340" s="60" t="s">
        <v>8672</v>
      </c>
      <c r="E340" s="56">
        <v>44824</v>
      </c>
      <c r="F340" s="2" t="s">
        <v>3715</v>
      </c>
      <c r="G340" s="2" t="s">
        <v>3763</v>
      </c>
      <c r="H340" s="2" t="s">
        <v>3785</v>
      </c>
      <c r="J340" s="2" t="s">
        <v>4020</v>
      </c>
      <c r="K340" s="2" t="s">
        <v>4020</v>
      </c>
      <c r="M340" s="2" t="s">
        <v>1193</v>
      </c>
      <c r="N340" s="2" t="s">
        <v>698</v>
      </c>
      <c r="O340" s="2" t="s">
        <v>943</v>
      </c>
      <c r="P340" s="2" t="s">
        <v>927</v>
      </c>
      <c r="Q340" s="2" t="s">
        <v>3785</v>
      </c>
      <c r="R340" s="2" t="s">
        <v>447</v>
      </c>
      <c r="S340" s="2" t="s">
        <v>3785</v>
      </c>
      <c r="T340" s="2" t="s">
        <v>3785</v>
      </c>
      <c r="U340" s="2" t="s">
        <v>3785</v>
      </c>
      <c r="V340" s="2" t="s">
        <v>3785</v>
      </c>
      <c r="W340" s="2" t="s">
        <v>3785</v>
      </c>
      <c r="X340" s="2" t="s">
        <v>3785</v>
      </c>
      <c r="Y340" s="2" t="s">
        <v>3785</v>
      </c>
      <c r="AA340" s="2" t="s">
        <v>3785</v>
      </c>
      <c r="AR340" s="2" t="s">
        <v>447</v>
      </c>
      <c r="AS340" s="2" t="s">
        <v>447</v>
      </c>
      <c r="AT340" s="2" t="s">
        <v>3785</v>
      </c>
      <c r="AU340" s="2" t="s">
        <v>3785</v>
      </c>
      <c r="AV340" s="2" t="s">
        <v>3785</v>
      </c>
      <c r="AW340" s="2" t="s">
        <v>3785</v>
      </c>
      <c r="AX340" s="2" t="s">
        <v>3785</v>
      </c>
      <c r="AY340" s="2" t="s">
        <v>3785</v>
      </c>
      <c r="AZ340" s="2" t="s">
        <v>3785</v>
      </c>
      <c r="BB340" s="2" t="s">
        <v>447</v>
      </c>
      <c r="BC340" s="2" t="s">
        <v>447</v>
      </c>
      <c r="BD340" s="2" t="s">
        <v>447</v>
      </c>
      <c r="BE340" s="2" t="s">
        <v>447</v>
      </c>
      <c r="BF340" s="2" t="s">
        <v>3785</v>
      </c>
      <c r="BI340" s="2" t="s">
        <v>3785</v>
      </c>
      <c r="BK340" s="287"/>
      <c r="BL340" s="56">
        <v>44824</v>
      </c>
      <c r="BM340" s="2" t="s">
        <v>447</v>
      </c>
      <c r="BN340" s="2" t="s">
        <v>8673</v>
      </c>
      <c r="BP340" s="2" t="s">
        <v>3785</v>
      </c>
      <c r="BR340" s="2" t="s">
        <v>3744</v>
      </c>
      <c r="BT340" s="56">
        <v>44827</v>
      </c>
      <c r="BU340" s="2">
        <v>1</v>
      </c>
      <c r="BV340" s="2">
        <v>2</v>
      </c>
      <c r="BW340" s="2" t="s">
        <v>3785</v>
      </c>
      <c r="BY340" s="2" t="s">
        <v>3785</v>
      </c>
      <c r="CA340" s="2" t="s">
        <v>3798</v>
      </c>
      <c r="CB340" s="56">
        <v>44827</v>
      </c>
      <c r="CR340" s="2" t="s">
        <v>8674</v>
      </c>
    </row>
    <row r="341" spans="1:96">
      <c r="A341" s="2">
        <v>330</v>
      </c>
      <c r="B341" s="2" t="s">
        <v>7043</v>
      </c>
      <c r="C341" s="60" t="s">
        <v>7044</v>
      </c>
      <c r="D341" s="60" t="s">
        <v>8675</v>
      </c>
      <c r="E341" s="56">
        <v>44825</v>
      </c>
      <c r="F341" s="2" t="s">
        <v>3715</v>
      </c>
      <c r="G341" s="2" t="s">
        <v>3763</v>
      </c>
      <c r="H341" s="2" t="s">
        <v>3785</v>
      </c>
      <c r="J341" s="2" t="s">
        <v>4020</v>
      </c>
      <c r="K341" s="2" t="s">
        <v>4020</v>
      </c>
      <c r="M341" s="2" t="s">
        <v>1193</v>
      </c>
      <c r="N341" s="2" t="s">
        <v>698</v>
      </c>
      <c r="O341" s="2" t="s">
        <v>943</v>
      </c>
      <c r="P341" s="2" t="s">
        <v>927</v>
      </c>
      <c r="Q341" s="2" t="s">
        <v>3785</v>
      </c>
      <c r="R341" s="2" t="s">
        <v>447</v>
      </c>
      <c r="S341" s="2" t="s">
        <v>3785</v>
      </c>
      <c r="T341" s="2" t="s">
        <v>3785</v>
      </c>
      <c r="U341" s="2" t="s">
        <v>3785</v>
      </c>
      <c r="V341" s="2" t="s">
        <v>3785</v>
      </c>
      <c r="W341" s="2" t="s">
        <v>3785</v>
      </c>
      <c r="X341" s="2" t="s">
        <v>3785</v>
      </c>
      <c r="Y341" s="2" t="s">
        <v>3785</v>
      </c>
      <c r="AA341" s="2" t="s">
        <v>3785</v>
      </c>
      <c r="AR341" s="2" t="s">
        <v>447</v>
      </c>
      <c r="AS341" s="2" t="s">
        <v>447</v>
      </c>
      <c r="AT341" s="2" t="s">
        <v>3785</v>
      </c>
      <c r="AU341" s="2" t="s">
        <v>3785</v>
      </c>
      <c r="AV341" s="2" t="s">
        <v>3785</v>
      </c>
      <c r="AW341" s="2" t="s">
        <v>3785</v>
      </c>
      <c r="AX341" s="2" t="s">
        <v>3785</v>
      </c>
      <c r="AY341" s="2" t="s">
        <v>3785</v>
      </c>
      <c r="AZ341" s="2" t="s">
        <v>3785</v>
      </c>
      <c r="BB341" s="2" t="s">
        <v>447</v>
      </c>
      <c r="BC341" s="2" t="s">
        <v>447</v>
      </c>
      <c r="BD341" s="2" t="s">
        <v>447</v>
      </c>
      <c r="BE341" s="2" t="s">
        <v>447</v>
      </c>
      <c r="BF341" s="2" t="s">
        <v>3785</v>
      </c>
      <c r="BI341" s="2" t="s">
        <v>3785</v>
      </c>
      <c r="BK341" s="287"/>
      <c r="BL341" s="56">
        <v>44825</v>
      </c>
      <c r="BM341" s="2" t="s">
        <v>447</v>
      </c>
      <c r="BN341" s="2" t="s">
        <v>8676</v>
      </c>
      <c r="BP341" s="2" t="s">
        <v>447</v>
      </c>
      <c r="BQ341" s="2" t="s">
        <v>3785</v>
      </c>
      <c r="BR341" s="2" t="s">
        <v>3865</v>
      </c>
      <c r="BS341" s="2" t="s">
        <v>3745</v>
      </c>
      <c r="CQ341" s="2" t="s">
        <v>8677</v>
      </c>
      <c r="CR341" s="2" t="s">
        <v>8678</v>
      </c>
    </row>
    <row r="342" spans="1:96">
      <c r="A342" s="2">
        <v>331</v>
      </c>
      <c r="B342" s="2" t="s">
        <v>7043</v>
      </c>
      <c r="C342" s="60" t="s">
        <v>7044</v>
      </c>
      <c r="D342" s="60" t="s">
        <v>7652</v>
      </c>
      <c r="E342" s="56">
        <v>44825</v>
      </c>
      <c r="F342" s="2" t="s">
        <v>3715</v>
      </c>
      <c r="G342" s="2" t="s">
        <v>3763</v>
      </c>
      <c r="H342" s="2" t="s">
        <v>3785</v>
      </c>
      <c r="J342" s="2" t="s">
        <v>4020</v>
      </c>
      <c r="K342" s="2" t="s">
        <v>4020</v>
      </c>
      <c r="M342" s="2" t="s">
        <v>1193</v>
      </c>
      <c r="N342" s="2" t="s">
        <v>698</v>
      </c>
      <c r="O342" s="2" t="s">
        <v>943</v>
      </c>
      <c r="P342" s="2" t="s">
        <v>927</v>
      </c>
      <c r="Q342" s="2" t="s">
        <v>3785</v>
      </c>
      <c r="R342" s="2" t="s">
        <v>447</v>
      </c>
      <c r="S342" s="2" t="s">
        <v>3785</v>
      </c>
      <c r="T342" s="2" t="s">
        <v>3785</v>
      </c>
      <c r="U342" s="2" t="s">
        <v>3785</v>
      </c>
      <c r="V342" s="2" t="s">
        <v>3785</v>
      </c>
      <c r="W342" s="2" t="s">
        <v>3785</v>
      </c>
      <c r="X342" s="2" t="s">
        <v>3785</v>
      </c>
      <c r="Y342" s="2" t="s">
        <v>3785</v>
      </c>
      <c r="AA342" s="2" t="s">
        <v>3785</v>
      </c>
      <c r="AR342" s="2" t="s">
        <v>447</v>
      </c>
      <c r="AS342" s="2" t="s">
        <v>3785</v>
      </c>
      <c r="AT342" s="2" t="s">
        <v>3785</v>
      </c>
      <c r="AU342" s="2" t="s">
        <v>3785</v>
      </c>
      <c r="AV342" s="2" t="s">
        <v>3785</v>
      </c>
      <c r="AW342" s="2" t="s">
        <v>3785</v>
      </c>
      <c r="AX342" s="2" t="s">
        <v>3785</v>
      </c>
      <c r="AY342" s="2" t="s">
        <v>3785</v>
      </c>
      <c r="AZ342" s="2" t="s">
        <v>3785</v>
      </c>
      <c r="BB342" s="2" t="s">
        <v>447</v>
      </c>
      <c r="BC342" s="2" t="s">
        <v>447</v>
      </c>
      <c r="BD342" s="2" t="s">
        <v>447</v>
      </c>
      <c r="BE342" s="2" t="s">
        <v>447</v>
      </c>
      <c r="BF342" s="2" t="s">
        <v>3785</v>
      </c>
      <c r="BI342" s="2" t="s">
        <v>3785</v>
      </c>
      <c r="BK342" s="287"/>
      <c r="BL342" s="56">
        <v>44825</v>
      </c>
      <c r="BM342" s="2" t="s">
        <v>447</v>
      </c>
      <c r="BN342" s="2" t="s">
        <v>8679</v>
      </c>
      <c r="BP342" s="2" t="s">
        <v>447</v>
      </c>
      <c r="BQ342" s="2" t="s">
        <v>3785</v>
      </c>
      <c r="BR342" s="2" t="s">
        <v>3865</v>
      </c>
      <c r="BS342" s="2" t="s">
        <v>3745</v>
      </c>
      <c r="CQ342" s="2" t="s">
        <v>8677</v>
      </c>
      <c r="CR342" s="2" t="s">
        <v>8680</v>
      </c>
    </row>
    <row r="343" spans="1:96">
      <c r="A343" s="2">
        <v>332</v>
      </c>
      <c r="B343" s="2" t="s">
        <v>7043</v>
      </c>
      <c r="C343" s="60" t="s">
        <v>7044</v>
      </c>
      <c r="D343" s="60" t="s">
        <v>8681</v>
      </c>
      <c r="E343" s="56">
        <v>44825</v>
      </c>
      <c r="F343" s="2" t="s">
        <v>3715</v>
      </c>
      <c r="G343" s="2" t="s">
        <v>3763</v>
      </c>
      <c r="H343" s="2" t="s">
        <v>3785</v>
      </c>
      <c r="J343" s="2" t="s">
        <v>4020</v>
      </c>
      <c r="K343" s="2" t="s">
        <v>4020</v>
      </c>
      <c r="M343" s="2" t="s">
        <v>1193</v>
      </c>
      <c r="N343" s="2" t="s">
        <v>698</v>
      </c>
      <c r="O343" s="2" t="s">
        <v>972</v>
      </c>
      <c r="P343" s="2" t="s">
        <v>937</v>
      </c>
      <c r="Q343" s="2" t="s">
        <v>3785</v>
      </c>
      <c r="R343" s="2" t="s">
        <v>447</v>
      </c>
      <c r="S343" s="2" t="s">
        <v>3785</v>
      </c>
      <c r="T343" s="2" t="s">
        <v>3785</v>
      </c>
      <c r="U343" s="2" t="s">
        <v>3785</v>
      </c>
      <c r="V343" s="2" t="s">
        <v>3785</v>
      </c>
      <c r="W343" s="2" t="s">
        <v>3785</v>
      </c>
      <c r="X343" s="2" t="s">
        <v>3785</v>
      </c>
      <c r="Y343" s="2" t="s">
        <v>3785</v>
      </c>
      <c r="AA343" s="2" t="s">
        <v>3785</v>
      </c>
      <c r="AR343" s="2" t="s">
        <v>447</v>
      </c>
      <c r="AS343" s="2" t="s">
        <v>447</v>
      </c>
      <c r="AT343" s="2" t="s">
        <v>3785</v>
      </c>
      <c r="AU343" s="2" t="s">
        <v>3785</v>
      </c>
      <c r="AV343" s="2" t="s">
        <v>3785</v>
      </c>
      <c r="AW343" s="2" t="s">
        <v>3785</v>
      </c>
      <c r="AX343" s="2" t="s">
        <v>3785</v>
      </c>
      <c r="AY343" s="2" t="s">
        <v>3785</v>
      </c>
      <c r="AZ343" s="2" t="s">
        <v>3785</v>
      </c>
      <c r="BB343" s="2" t="s">
        <v>447</v>
      </c>
      <c r="BC343" s="2" t="s">
        <v>447</v>
      </c>
      <c r="BD343" s="2" t="s">
        <v>447</v>
      </c>
      <c r="BE343" s="2" t="s">
        <v>447</v>
      </c>
      <c r="BF343" s="2" t="s">
        <v>3785</v>
      </c>
      <c r="BI343" s="2" t="s">
        <v>3785</v>
      </c>
      <c r="BK343" s="287"/>
      <c r="BL343" s="56">
        <v>44825</v>
      </c>
      <c r="BM343" s="2" t="s">
        <v>447</v>
      </c>
      <c r="BN343" s="2" t="s">
        <v>8682</v>
      </c>
      <c r="BP343" s="2" t="s">
        <v>3785</v>
      </c>
      <c r="BR343" s="2" t="s">
        <v>3744</v>
      </c>
      <c r="BT343" s="56">
        <v>44830</v>
      </c>
      <c r="BU343" s="2">
        <v>1</v>
      </c>
      <c r="BV343" s="2">
        <v>4</v>
      </c>
      <c r="BW343" s="2" t="s">
        <v>3785</v>
      </c>
      <c r="BY343" s="2" t="s">
        <v>3785</v>
      </c>
      <c r="CA343" s="2" t="s">
        <v>3798</v>
      </c>
      <c r="CB343" s="56">
        <v>44830</v>
      </c>
      <c r="CR343" s="2" t="s">
        <v>8683</v>
      </c>
    </row>
    <row r="344" spans="1:96">
      <c r="A344" s="2">
        <v>333</v>
      </c>
      <c r="B344" s="2" t="s">
        <v>7043</v>
      </c>
      <c r="C344" s="60" t="s">
        <v>7044</v>
      </c>
      <c r="D344" s="60" t="s">
        <v>8684</v>
      </c>
      <c r="E344" s="56">
        <v>44830</v>
      </c>
      <c r="F344" s="2" t="s">
        <v>3715</v>
      </c>
      <c r="G344" s="2" t="s">
        <v>3763</v>
      </c>
      <c r="H344" s="2" t="s">
        <v>3785</v>
      </c>
      <c r="J344" s="2" t="s">
        <v>4020</v>
      </c>
      <c r="K344" s="2" t="s">
        <v>4020</v>
      </c>
      <c r="M344" s="2" t="s">
        <v>1193</v>
      </c>
      <c r="N344" s="2" t="s">
        <v>698</v>
      </c>
      <c r="O344" s="2" t="s">
        <v>943</v>
      </c>
      <c r="P344" s="2" t="s">
        <v>927</v>
      </c>
      <c r="Q344" s="2" t="s">
        <v>3785</v>
      </c>
      <c r="R344" s="2" t="s">
        <v>447</v>
      </c>
      <c r="S344" s="2" t="s">
        <v>3785</v>
      </c>
      <c r="T344" s="2" t="s">
        <v>3785</v>
      </c>
      <c r="U344" s="2" t="s">
        <v>3785</v>
      </c>
      <c r="V344" s="2" t="s">
        <v>3785</v>
      </c>
      <c r="W344" s="2" t="s">
        <v>3785</v>
      </c>
      <c r="X344" s="2" t="s">
        <v>3785</v>
      </c>
      <c r="Y344" s="2" t="s">
        <v>3785</v>
      </c>
      <c r="AA344" s="2" t="s">
        <v>3785</v>
      </c>
      <c r="AR344" s="2" t="s">
        <v>447</v>
      </c>
      <c r="AS344" s="2" t="s">
        <v>3785</v>
      </c>
      <c r="AT344" s="2" t="s">
        <v>447</v>
      </c>
      <c r="AU344" s="2" t="s">
        <v>3785</v>
      </c>
      <c r="AV344" s="2" t="s">
        <v>447</v>
      </c>
      <c r="AW344" s="2" t="s">
        <v>447</v>
      </c>
      <c r="AX344" s="2" t="s">
        <v>447</v>
      </c>
      <c r="AY344" s="2" t="s">
        <v>447</v>
      </c>
      <c r="AZ344" s="2" t="s">
        <v>3785</v>
      </c>
      <c r="BB344" s="2" t="s">
        <v>447</v>
      </c>
      <c r="BC344" s="2" t="s">
        <v>447</v>
      </c>
      <c r="BD344" s="2" t="s">
        <v>447</v>
      </c>
      <c r="BE344" s="2" t="s">
        <v>447</v>
      </c>
      <c r="BF344" s="2" t="s">
        <v>3785</v>
      </c>
      <c r="BI344" s="2" t="s">
        <v>3785</v>
      </c>
      <c r="BK344" s="287"/>
      <c r="BL344" s="56">
        <v>44830</v>
      </c>
      <c r="BM344" s="2" t="s">
        <v>447</v>
      </c>
      <c r="BN344" s="2" t="s">
        <v>8685</v>
      </c>
      <c r="BP344" s="2" t="s">
        <v>3785</v>
      </c>
      <c r="BR344" s="2" t="s">
        <v>3744</v>
      </c>
      <c r="BT344" s="56">
        <v>44831</v>
      </c>
      <c r="BU344" s="2">
        <v>1</v>
      </c>
      <c r="BV344" s="2">
        <v>4</v>
      </c>
      <c r="BW344" s="2" t="s">
        <v>3785</v>
      </c>
      <c r="BY344" s="2" t="s">
        <v>3785</v>
      </c>
      <c r="CA344" s="2" t="s">
        <v>3798</v>
      </c>
      <c r="CB344" s="56">
        <v>44834</v>
      </c>
      <c r="CR344" s="2" t="s">
        <v>8686</v>
      </c>
    </row>
    <row r="345" spans="1:96">
      <c r="A345" s="2">
        <v>334</v>
      </c>
      <c r="B345" s="2" t="s">
        <v>7043</v>
      </c>
      <c r="C345" s="60" t="s">
        <v>7044</v>
      </c>
      <c r="D345" s="60" t="s">
        <v>8687</v>
      </c>
      <c r="E345" s="56">
        <v>44830</v>
      </c>
      <c r="F345" s="2" t="s">
        <v>3715</v>
      </c>
      <c r="G345" s="2" t="s">
        <v>3763</v>
      </c>
      <c r="H345" s="2" t="s">
        <v>3785</v>
      </c>
      <c r="J345" s="2" t="s">
        <v>4020</v>
      </c>
      <c r="K345" s="2" t="s">
        <v>4020</v>
      </c>
      <c r="M345" s="2" t="s">
        <v>1193</v>
      </c>
      <c r="N345" s="2" t="s">
        <v>698</v>
      </c>
      <c r="O345" s="2" t="s">
        <v>943</v>
      </c>
      <c r="P345" s="2" t="s">
        <v>927</v>
      </c>
      <c r="Q345" s="2" t="s">
        <v>3785</v>
      </c>
      <c r="R345" s="2" t="s">
        <v>447</v>
      </c>
      <c r="S345" s="2" t="s">
        <v>3785</v>
      </c>
      <c r="T345" s="2" t="s">
        <v>3785</v>
      </c>
      <c r="U345" s="2" t="s">
        <v>3785</v>
      </c>
      <c r="V345" s="2" t="s">
        <v>3785</v>
      </c>
      <c r="W345" s="2" t="s">
        <v>3785</v>
      </c>
      <c r="X345" s="2" t="s">
        <v>3785</v>
      </c>
      <c r="Y345" s="2" t="s">
        <v>3785</v>
      </c>
      <c r="AA345" s="2" t="s">
        <v>3785</v>
      </c>
      <c r="AR345" s="2" t="s">
        <v>447</v>
      </c>
      <c r="AS345" s="2" t="s">
        <v>447</v>
      </c>
      <c r="AT345" s="2" t="s">
        <v>447</v>
      </c>
      <c r="AU345" s="2" t="s">
        <v>447</v>
      </c>
      <c r="AV345" s="2" t="s">
        <v>447</v>
      </c>
      <c r="AW345" s="2" t="s">
        <v>447</v>
      </c>
      <c r="AX345" s="2" t="s">
        <v>447</v>
      </c>
      <c r="AY345" s="2" t="s">
        <v>447</v>
      </c>
      <c r="AZ345" s="2" t="s">
        <v>3785</v>
      </c>
      <c r="BB345" s="2" t="s">
        <v>447</v>
      </c>
      <c r="BC345" s="2" t="s">
        <v>447</v>
      </c>
      <c r="BD345" s="2" t="s">
        <v>447</v>
      </c>
      <c r="BE345" s="2" t="s">
        <v>447</v>
      </c>
      <c r="BF345" s="2" t="s">
        <v>3785</v>
      </c>
      <c r="BI345" s="2" t="s">
        <v>3785</v>
      </c>
      <c r="BK345" s="287"/>
      <c r="BL345" s="56">
        <v>44830</v>
      </c>
      <c r="BM345" s="2" t="s">
        <v>447</v>
      </c>
      <c r="BN345" s="2" t="s">
        <v>8688</v>
      </c>
      <c r="BP345" s="2" t="s">
        <v>447</v>
      </c>
      <c r="BQ345" s="2" t="s">
        <v>3785</v>
      </c>
      <c r="BR345" s="2" t="s">
        <v>3865</v>
      </c>
      <c r="BS345" s="2" t="s">
        <v>3745</v>
      </c>
      <c r="CR345" s="2" t="s">
        <v>8689</v>
      </c>
    </row>
    <row r="346" spans="1:96">
      <c r="A346" s="2">
        <v>335</v>
      </c>
      <c r="B346" s="2" t="s">
        <v>7043</v>
      </c>
      <c r="C346" s="60" t="s">
        <v>7044</v>
      </c>
      <c r="D346" s="60" t="s">
        <v>7512</v>
      </c>
      <c r="E346" s="56">
        <v>44830</v>
      </c>
      <c r="F346" s="2" t="s">
        <v>3715</v>
      </c>
      <c r="G346" s="2" t="s">
        <v>3763</v>
      </c>
      <c r="H346" s="2" t="s">
        <v>3785</v>
      </c>
      <c r="J346" s="2" t="s">
        <v>4020</v>
      </c>
      <c r="K346" s="2" t="s">
        <v>4020</v>
      </c>
      <c r="M346" s="2" t="s">
        <v>1193</v>
      </c>
      <c r="N346" s="2" t="s">
        <v>698</v>
      </c>
      <c r="O346" s="2" t="s">
        <v>943</v>
      </c>
      <c r="P346" s="2" t="s">
        <v>927</v>
      </c>
      <c r="Q346" s="2" t="s">
        <v>3785</v>
      </c>
      <c r="R346" s="2" t="s">
        <v>447</v>
      </c>
      <c r="S346" s="2" t="s">
        <v>3785</v>
      </c>
      <c r="T346" s="2" t="s">
        <v>3785</v>
      </c>
      <c r="U346" s="2" t="s">
        <v>3785</v>
      </c>
      <c r="V346" s="2" t="s">
        <v>3785</v>
      </c>
      <c r="W346" s="2" t="s">
        <v>3785</v>
      </c>
      <c r="X346" s="2" t="s">
        <v>3785</v>
      </c>
      <c r="Y346" s="2" t="s">
        <v>3785</v>
      </c>
      <c r="AA346" s="2" t="s">
        <v>3785</v>
      </c>
      <c r="AR346" s="2" t="s">
        <v>447</v>
      </c>
      <c r="AS346" s="2" t="s">
        <v>447</v>
      </c>
      <c r="AT346" s="2" t="s">
        <v>3785</v>
      </c>
      <c r="AU346" s="2" t="s">
        <v>3785</v>
      </c>
      <c r="AV346" s="2" t="s">
        <v>3785</v>
      </c>
      <c r="AW346" s="2" t="s">
        <v>3785</v>
      </c>
      <c r="AX346" s="2" t="s">
        <v>3785</v>
      </c>
      <c r="AY346" s="2" t="s">
        <v>3785</v>
      </c>
      <c r="AZ346" s="2" t="s">
        <v>3785</v>
      </c>
      <c r="BB346" s="2" t="s">
        <v>447</v>
      </c>
      <c r="BC346" s="2" t="s">
        <v>447</v>
      </c>
      <c r="BD346" s="2" t="s">
        <v>447</v>
      </c>
      <c r="BE346" s="2" t="s">
        <v>447</v>
      </c>
      <c r="BF346" s="2" t="s">
        <v>3785</v>
      </c>
      <c r="BI346" s="2" t="s">
        <v>3785</v>
      </c>
      <c r="BK346" s="287"/>
      <c r="BL346" s="56">
        <v>44830</v>
      </c>
      <c r="BM346" s="2" t="s">
        <v>447</v>
      </c>
      <c r="BN346" s="2" t="s">
        <v>8690</v>
      </c>
      <c r="BP346" s="2" t="s">
        <v>3785</v>
      </c>
      <c r="BR346" s="2" t="s">
        <v>3744</v>
      </c>
      <c r="BT346" s="56">
        <v>44831</v>
      </c>
      <c r="BU346" s="2">
        <v>1</v>
      </c>
      <c r="BV346" s="2">
        <v>3</v>
      </c>
      <c r="BW346" s="2" t="s">
        <v>3785</v>
      </c>
      <c r="BY346" s="2" t="s">
        <v>3785</v>
      </c>
      <c r="CA346" s="2" t="s">
        <v>3798</v>
      </c>
      <c r="CB346" s="56">
        <v>44833</v>
      </c>
      <c r="CR346" s="2" t="s">
        <v>8691</v>
      </c>
    </row>
    <row r="347" spans="1:96">
      <c r="A347" s="2">
        <v>336</v>
      </c>
      <c r="B347" s="2" t="s">
        <v>7043</v>
      </c>
      <c r="C347" s="60" t="s">
        <v>7044</v>
      </c>
      <c r="D347" s="60" t="s">
        <v>7574</v>
      </c>
      <c r="E347" s="56">
        <v>44830</v>
      </c>
      <c r="F347" s="2" t="s">
        <v>3715</v>
      </c>
      <c r="G347" s="2" t="s">
        <v>3763</v>
      </c>
      <c r="H347" s="2" t="s">
        <v>3785</v>
      </c>
      <c r="J347" s="2" t="s">
        <v>4020</v>
      </c>
      <c r="K347" s="2" t="s">
        <v>4020</v>
      </c>
      <c r="M347" s="2" t="s">
        <v>1193</v>
      </c>
      <c r="N347" s="2" t="s">
        <v>698</v>
      </c>
      <c r="O347" s="2" t="s">
        <v>943</v>
      </c>
      <c r="P347" s="2" t="s">
        <v>927</v>
      </c>
      <c r="Q347" s="2" t="s">
        <v>361</v>
      </c>
      <c r="R347" s="2" t="s">
        <v>447</v>
      </c>
      <c r="S347" s="2" t="s">
        <v>3785</v>
      </c>
      <c r="T347" s="2" t="s">
        <v>3785</v>
      </c>
      <c r="U347" s="2" t="s">
        <v>3785</v>
      </c>
      <c r="V347" s="2" t="s">
        <v>3785</v>
      </c>
      <c r="W347" s="2" t="s">
        <v>3785</v>
      </c>
      <c r="X347" s="2" t="s">
        <v>3785</v>
      </c>
      <c r="Y347" s="2" t="s">
        <v>3785</v>
      </c>
      <c r="AA347" s="2" t="s">
        <v>3785</v>
      </c>
      <c r="AR347" s="2" t="s">
        <v>447</v>
      </c>
      <c r="AS347" s="2" t="s">
        <v>447</v>
      </c>
      <c r="AT347" s="2" t="s">
        <v>3785</v>
      </c>
      <c r="AU347" s="2" t="s">
        <v>3785</v>
      </c>
      <c r="AV347" s="2" t="s">
        <v>3785</v>
      </c>
      <c r="AW347" s="2" t="s">
        <v>3785</v>
      </c>
      <c r="AX347" s="2" t="s">
        <v>3785</v>
      </c>
      <c r="AY347" s="2" t="s">
        <v>3785</v>
      </c>
      <c r="AZ347" s="2" t="s">
        <v>3785</v>
      </c>
      <c r="BB347" s="2" t="s">
        <v>447</v>
      </c>
      <c r="BC347" s="2" t="s">
        <v>447</v>
      </c>
      <c r="BD347" s="2" t="s">
        <v>447</v>
      </c>
      <c r="BE347" s="2" t="s">
        <v>447</v>
      </c>
      <c r="BF347" s="2" t="s">
        <v>3785</v>
      </c>
      <c r="BI347" s="2" t="s">
        <v>3785</v>
      </c>
      <c r="BK347" s="287"/>
      <c r="BL347" s="56">
        <v>44830</v>
      </c>
      <c r="BM347" s="2" t="s">
        <v>3785</v>
      </c>
      <c r="BO347" s="2" t="s">
        <v>3785</v>
      </c>
      <c r="BP347" s="2" t="s">
        <v>447</v>
      </c>
      <c r="BQ347" s="2" t="s">
        <v>3785</v>
      </c>
      <c r="BR347" s="2" t="s">
        <v>3744</v>
      </c>
      <c r="BT347" s="56">
        <v>44832</v>
      </c>
      <c r="BU347" s="2">
        <v>1</v>
      </c>
      <c r="BV347" s="2">
        <v>3</v>
      </c>
      <c r="BW347" s="2" t="s">
        <v>3785</v>
      </c>
      <c r="BY347" s="2" t="s">
        <v>3785</v>
      </c>
      <c r="CA347" s="2" t="s">
        <v>3798</v>
      </c>
      <c r="CB347" s="56">
        <v>44830</v>
      </c>
      <c r="CQ347" s="2" t="s">
        <v>8677</v>
      </c>
      <c r="CR347" s="2" t="s">
        <v>8692</v>
      </c>
    </row>
    <row r="348" spans="1:96">
      <c r="A348" s="2">
        <v>337</v>
      </c>
      <c r="B348" s="2" t="s">
        <v>7043</v>
      </c>
      <c r="C348" s="60" t="s">
        <v>7044</v>
      </c>
      <c r="D348" s="60" t="s">
        <v>8693</v>
      </c>
      <c r="E348" s="56">
        <v>44823</v>
      </c>
      <c r="F348" s="2" t="s">
        <v>3715</v>
      </c>
      <c r="G348" s="2" t="s">
        <v>3763</v>
      </c>
      <c r="H348" s="2" t="s">
        <v>3785</v>
      </c>
      <c r="J348" s="2" t="s">
        <v>3975</v>
      </c>
      <c r="K348" s="2" t="s">
        <v>3975</v>
      </c>
      <c r="L348" s="2" t="s">
        <v>3728</v>
      </c>
      <c r="M348" s="2" t="s">
        <v>1193</v>
      </c>
      <c r="N348" s="2" t="s">
        <v>698</v>
      </c>
      <c r="O348" s="2" t="s">
        <v>1646</v>
      </c>
      <c r="P348" s="2" t="s">
        <v>1076</v>
      </c>
      <c r="Q348" s="2" t="s">
        <v>3785</v>
      </c>
      <c r="R348" s="2" t="s">
        <v>3785</v>
      </c>
      <c r="S348" s="2" t="s">
        <v>3785</v>
      </c>
      <c r="T348" s="2" t="s">
        <v>447</v>
      </c>
      <c r="U348" s="2" t="s">
        <v>3785</v>
      </c>
      <c r="V348" s="2" t="s">
        <v>3785</v>
      </c>
      <c r="W348" s="2" t="s">
        <v>3785</v>
      </c>
      <c r="X348" s="2" t="s">
        <v>3785</v>
      </c>
      <c r="Y348" s="2" t="s">
        <v>3785</v>
      </c>
      <c r="AA348" s="2" t="s">
        <v>3785</v>
      </c>
      <c r="AR348" s="2" t="s">
        <v>447</v>
      </c>
      <c r="AS348" s="2" t="s">
        <v>3785</v>
      </c>
      <c r="AT348" s="2" t="s">
        <v>3785</v>
      </c>
      <c r="AU348" s="2" t="s">
        <v>3785</v>
      </c>
      <c r="AV348" s="2" t="s">
        <v>3785</v>
      </c>
      <c r="AW348" s="2" t="s">
        <v>3785</v>
      </c>
      <c r="AX348" s="2" t="s">
        <v>3785</v>
      </c>
      <c r="AY348" s="2" t="s">
        <v>3785</v>
      </c>
      <c r="AZ348" s="2" t="s">
        <v>3785</v>
      </c>
      <c r="BB348" s="2" t="s">
        <v>3785</v>
      </c>
      <c r="BC348" s="2" t="s">
        <v>3785</v>
      </c>
      <c r="BD348" s="2" t="s">
        <v>3785</v>
      </c>
      <c r="BE348" s="2" t="s">
        <v>447</v>
      </c>
      <c r="BF348" s="2" t="s">
        <v>3785</v>
      </c>
      <c r="BI348" s="2" t="s">
        <v>447</v>
      </c>
      <c r="BJ348" s="2" t="s">
        <v>3828</v>
      </c>
      <c r="BK348" s="287"/>
      <c r="CR348" s="2" t="s">
        <v>8694</v>
      </c>
    </row>
    <row r="349" spans="1:96">
      <c r="A349" s="2">
        <v>338</v>
      </c>
      <c r="B349" s="2" t="s">
        <v>7043</v>
      </c>
      <c r="C349" s="60" t="s">
        <v>7044</v>
      </c>
      <c r="D349" s="60" t="s">
        <v>8695</v>
      </c>
      <c r="E349" s="56">
        <v>44832</v>
      </c>
      <c r="F349" s="2" t="s">
        <v>3715</v>
      </c>
      <c r="G349" s="2" t="s">
        <v>3763</v>
      </c>
      <c r="H349" s="2" t="s">
        <v>3785</v>
      </c>
      <c r="J349" s="2" t="s">
        <v>4020</v>
      </c>
      <c r="K349" s="2" t="s">
        <v>4020</v>
      </c>
      <c r="M349" s="2" t="s">
        <v>1193</v>
      </c>
      <c r="N349" s="2" t="s">
        <v>698</v>
      </c>
      <c r="O349" s="2" t="s">
        <v>943</v>
      </c>
      <c r="P349" s="2" t="s">
        <v>927</v>
      </c>
      <c r="Q349" s="2" t="s">
        <v>361</v>
      </c>
      <c r="R349" s="2" t="s">
        <v>447</v>
      </c>
      <c r="S349" s="2" t="s">
        <v>3785</v>
      </c>
      <c r="T349" s="2" t="s">
        <v>3785</v>
      </c>
      <c r="U349" s="2" t="s">
        <v>3785</v>
      </c>
      <c r="V349" s="2" t="s">
        <v>3785</v>
      </c>
      <c r="W349" s="2" t="s">
        <v>3785</v>
      </c>
      <c r="X349" s="2" t="s">
        <v>3785</v>
      </c>
      <c r="Y349" s="2" t="s">
        <v>3785</v>
      </c>
      <c r="AA349" s="2" t="s">
        <v>3785</v>
      </c>
      <c r="AR349" s="2" t="s">
        <v>447</v>
      </c>
      <c r="AS349" s="2" t="s">
        <v>3785</v>
      </c>
      <c r="AT349" s="2" t="s">
        <v>447</v>
      </c>
      <c r="AU349" s="2" t="s">
        <v>3785</v>
      </c>
      <c r="AV349" s="2" t="s">
        <v>3785</v>
      </c>
      <c r="AW349" s="2" t="s">
        <v>3785</v>
      </c>
      <c r="AX349" s="2" t="s">
        <v>3785</v>
      </c>
      <c r="AY349" s="2" t="s">
        <v>3785</v>
      </c>
      <c r="AZ349" s="2" t="s">
        <v>3785</v>
      </c>
      <c r="BB349" s="2" t="s">
        <v>447</v>
      </c>
      <c r="BC349" s="2" t="s">
        <v>447</v>
      </c>
      <c r="BD349" s="2" t="s">
        <v>447</v>
      </c>
      <c r="BE349" s="2" t="s">
        <v>447</v>
      </c>
      <c r="BF349" s="2" t="s">
        <v>3785</v>
      </c>
      <c r="BI349" s="2" t="s">
        <v>3785</v>
      </c>
      <c r="BK349" s="287"/>
      <c r="BL349" s="56">
        <v>44832</v>
      </c>
      <c r="BM349" s="2" t="s">
        <v>447</v>
      </c>
      <c r="BN349" s="2" t="s">
        <v>8696</v>
      </c>
      <c r="BP349" s="2" t="s">
        <v>3785</v>
      </c>
      <c r="BR349" s="2" t="s">
        <v>3744</v>
      </c>
      <c r="BT349" s="56">
        <v>44833</v>
      </c>
      <c r="BU349" s="2">
        <v>1</v>
      </c>
      <c r="BV349" s="2">
        <v>3</v>
      </c>
      <c r="BW349" s="2" t="s">
        <v>3785</v>
      </c>
      <c r="BY349" s="2" t="s">
        <v>3785</v>
      </c>
      <c r="CA349" s="2" t="s">
        <v>3798</v>
      </c>
      <c r="CB349" s="56">
        <v>44875</v>
      </c>
      <c r="CR349" s="2" t="s">
        <v>8697</v>
      </c>
    </row>
    <row r="350" spans="1:96">
      <c r="A350" s="2">
        <v>339</v>
      </c>
      <c r="B350" s="2" t="s">
        <v>7043</v>
      </c>
      <c r="C350" s="60" t="s">
        <v>7044</v>
      </c>
      <c r="D350" s="60" t="s">
        <v>7323</v>
      </c>
      <c r="E350" s="56">
        <v>44833</v>
      </c>
      <c r="F350" s="2" t="s">
        <v>3715</v>
      </c>
      <c r="G350" s="2" t="s">
        <v>3763</v>
      </c>
      <c r="H350" s="2" t="s">
        <v>3785</v>
      </c>
      <c r="J350" s="2" t="s">
        <v>4020</v>
      </c>
      <c r="K350" s="2" t="s">
        <v>4020</v>
      </c>
      <c r="M350" s="2" t="s">
        <v>1193</v>
      </c>
      <c r="N350" s="2" t="s">
        <v>698</v>
      </c>
      <c r="O350" s="2" t="s">
        <v>943</v>
      </c>
      <c r="P350" s="2" t="s">
        <v>927</v>
      </c>
      <c r="Q350" s="2" t="s">
        <v>361</v>
      </c>
      <c r="R350" s="2" t="s">
        <v>447</v>
      </c>
      <c r="S350" s="2" t="s">
        <v>3785</v>
      </c>
      <c r="T350" s="2" t="s">
        <v>3785</v>
      </c>
      <c r="U350" s="2" t="s">
        <v>3785</v>
      </c>
      <c r="V350" s="2" t="s">
        <v>3785</v>
      </c>
      <c r="W350" s="2" t="s">
        <v>3785</v>
      </c>
      <c r="X350" s="2" t="s">
        <v>3785</v>
      </c>
      <c r="Y350" s="2" t="s">
        <v>3785</v>
      </c>
      <c r="AA350" s="2" t="s">
        <v>3785</v>
      </c>
      <c r="AR350" s="2" t="s">
        <v>447</v>
      </c>
      <c r="AS350" s="2" t="s">
        <v>447</v>
      </c>
      <c r="AT350" s="2" t="s">
        <v>3785</v>
      </c>
      <c r="AU350" s="2" t="s">
        <v>3785</v>
      </c>
      <c r="AV350" s="2" t="s">
        <v>3785</v>
      </c>
      <c r="AW350" s="2" t="s">
        <v>3785</v>
      </c>
      <c r="AX350" s="2" t="s">
        <v>3785</v>
      </c>
      <c r="AY350" s="2" t="s">
        <v>3785</v>
      </c>
      <c r="AZ350" s="2" t="s">
        <v>3785</v>
      </c>
      <c r="BB350" s="2" t="s">
        <v>447</v>
      </c>
      <c r="BC350" s="2" t="s">
        <v>447</v>
      </c>
      <c r="BD350" s="2" t="s">
        <v>447</v>
      </c>
      <c r="BE350" s="2" t="s">
        <v>447</v>
      </c>
      <c r="BF350" s="2" t="s">
        <v>3785</v>
      </c>
      <c r="BI350" s="2" t="s">
        <v>3785</v>
      </c>
      <c r="BK350" s="287"/>
      <c r="BL350" s="56">
        <v>44833</v>
      </c>
      <c r="BM350" s="2" t="s">
        <v>447</v>
      </c>
      <c r="BN350" s="2" t="s">
        <v>8698</v>
      </c>
      <c r="BP350" s="2" t="s">
        <v>3785</v>
      </c>
      <c r="BR350" s="2" t="s">
        <v>3744</v>
      </c>
      <c r="BT350" s="56">
        <v>44833</v>
      </c>
      <c r="BU350" s="2">
        <v>1</v>
      </c>
      <c r="BV350" s="2">
        <v>2</v>
      </c>
      <c r="BW350" s="2" t="s">
        <v>3785</v>
      </c>
      <c r="BY350" s="2" t="s">
        <v>3785</v>
      </c>
      <c r="CA350" s="2" t="s">
        <v>3798</v>
      </c>
      <c r="CB350" s="56">
        <v>44858</v>
      </c>
      <c r="CR350" s="2" t="s">
        <v>8699</v>
      </c>
    </row>
    <row r="351" spans="1:96">
      <c r="A351" s="2">
        <v>340</v>
      </c>
      <c r="B351" s="2" t="s">
        <v>7043</v>
      </c>
      <c r="C351" s="60" t="s">
        <v>7044</v>
      </c>
      <c r="D351" s="60" t="s">
        <v>8700</v>
      </c>
      <c r="E351" s="56">
        <v>44834</v>
      </c>
      <c r="F351" s="2" t="s">
        <v>3715</v>
      </c>
      <c r="G351" s="2" t="s">
        <v>3763</v>
      </c>
      <c r="H351" s="2" t="s">
        <v>3785</v>
      </c>
      <c r="J351" s="2" t="s">
        <v>4020</v>
      </c>
      <c r="K351" s="2" t="s">
        <v>4020</v>
      </c>
      <c r="M351" s="2" t="s">
        <v>1193</v>
      </c>
      <c r="N351" s="2" t="s">
        <v>698</v>
      </c>
      <c r="O351" s="2" t="s">
        <v>943</v>
      </c>
      <c r="P351" s="2" t="s">
        <v>927</v>
      </c>
      <c r="Q351" s="2" t="s">
        <v>361</v>
      </c>
      <c r="R351" s="2" t="s">
        <v>447</v>
      </c>
      <c r="S351" s="2" t="s">
        <v>3785</v>
      </c>
      <c r="T351" s="2" t="s">
        <v>3785</v>
      </c>
      <c r="U351" s="2" t="s">
        <v>3785</v>
      </c>
      <c r="V351" s="2" t="s">
        <v>3785</v>
      </c>
      <c r="W351" s="2" t="s">
        <v>3785</v>
      </c>
      <c r="X351" s="2" t="s">
        <v>3785</v>
      </c>
      <c r="Y351" s="2" t="s">
        <v>3785</v>
      </c>
      <c r="AA351" s="2" t="s">
        <v>3785</v>
      </c>
      <c r="AR351" s="2" t="s">
        <v>447</v>
      </c>
      <c r="AS351" s="2" t="s">
        <v>447</v>
      </c>
      <c r="AT351" s="2" t="s">
        <v>3785</v>
      </c>
      <c r="AU351" s="2" t="s">
        <v>3785</v>
      </c>
      <c r="AV351" s="2" t="s">
        <v>3785</v>
      </c>
      <c r="AW351" s="2" t="s">
        <v>3785</v>
      </c>
      <c r="AX351" s="2" t="s">
        <v>3785</v>
      </c>
      <c r="AY351" s="2" t="s">
        <v>3785</v>
      </c>
      <c r="AZ351" s="2" t="s">
        <v>3785</v>
      </c>
      <c r="BB351" s="2" t="s">
        <v>447</v>
      </c>
      <c r="BC351" s="2" t="s">
        <v>447</v>
      </c>
      <c r="BD351" s="2" t="s">
        <v>447</v>
      </c>
      <c r="BE351" s="2" t="s">
        <v>447</v>
      </c>
      <c r="BF351" s="2" t="s">
        <v>3785</v>
      </c>
      <c r="BI351" s="2" t="s">
        <v>3785</v>
      </c>
      <c r="BK351" s="287"/>
      <c r="BL351" s="56">
        <v>44834</v>
      </c>
      <c r="BM351" s="2" t="s">
        <v>3785</v>
      </c>
      <c r="BO351" s="2" t="s">
        <v>3785</v>
      </c>
      <c r="BP351" s="2" t="s">
        <v>447</v>
      </c>
      <c r="BQ351" s="2" t="s">
        <v>3785</v>
      </c>
      <c r="BR351" s="2" t="s">
        <v>3744</v>
      </c>
      <c r="BT351" s="56">
        <v>44834</v>
      </c>
      <c r="BU351" s="2">
        <v>1</v>
      </c>
      <c r="BV351" s="2">
        <v>4</v>
      </c>
      <c r="BW351" s="2" t="s">
        <v>3785</v>
      </c>
      <c r="BY351" s="2" t="s">
        <v>3785</v>
      </c>
      <c r="CA351" s="2" t="s">
        <v>3798</v>
      </c>
      <c r="CB351" s="56">
        <v>44844</v>
      </c>
      <c r="CQ351" s="2" t="s">
        <v>8701</v>
      </c>
      <c r="CR351" s="2" t="s">
        <v>8702</v>
      </c>
    </row>
    <row r="352" spans="1:96">
      <c r="A352" s="2">
        <v>341</v>
      </c>
      <c r="B352" s="2" t="s">
        <v>7043</v>
      </c>
      <c r="C352" s="60" t="s">
        <v>7044</v>
      </c>
      <c r="D352" s="60" t="s">
        <v>8703</v>
      </c>
      <c r="E352" s="56">
        <v>44838</v>
      </c>
      <c r="F352" s="2" t="s">
        <v>3715</v>
      </c>
      <c r="G352" s="2" t="s">
        <v>3763</v>
      </c>
      <c r="H352" s="2" t="s">
        <v>3785</v>
      </c>
      <c r="J352" s="2" t="s">
        <v>4020</v>
      </c>
      <c r="K352" s="2" t="s">
        <v>4020</v>
      </c>
      <c r="M352" s="2" t="s">
        <v>1193</v>
      </c>
      <c r="N352" s="2" t="s">
        <v>698</v>
      </c>
      <c r="O352" s="2" t="s">
        <v>943</v>
      </c>
      <c r="P352" s="2" t="s">
        <v>927</v>
      </c>
      <c r="Q352" s="2" t="s">
        <v>3785</v>
      </c>
      <c r="R352" s="2" t="s">
        <v>447</v>
      </c>
      <c r="S352" s="2" t="s">
        <v>3785</v>
      </c>
      <c r="T352" s="2" t="s">
        <v>3785</v>
      </c>
      <c r="U352" s="2" t="s">
        <v>3785</v>
      </c>
      <c r="V352" s="2" t="s">
        <v>3785</v>
      </c>
      <c r="W352" s="2" t="s">
        <v>3785</v>
      </c>
      <c r="X352" s="2" t="s">
        <v>3785</v>
      </c>
      <c r="Y352" s="2" t="s">
        <v>3785</v>
      </c>
      <c r="AA352" s="2" t="s">
        <v>3785</v>
      </c>
      <c r="AR352" s="2" t="s">
        <v>3785</v>
      </c>
      <c r="AS352" s="2" t="s">
        <v>447</v>
      </c>
      <c r="AT352" s="2" t="s">
        <v>3785</v>
      </c>
      <c r="AU352" s="2" t="s">
        <v>3785</v>
      </c>
      <c r="AV352" s="2" t="s">
        <v>3785</v>
      </c>
      <c r="AW352" s="2" t="s">
        <v>3785</v>
      </c>
      <c r="AX352" s="2" t="s">
        <v>3785</v>
      </c>
      <c r="AY352" s="2" t="s">
        <v>3785</v>
      </c>
      <c r="AZ352" s="2" t="s">
        <v>3785</v>
      </c>
      <c r="BI352" s="2" t="s">
        <v>3785</v>
      </c>
      <c r="BK352" s="287"/>
      <c r="BL352" s="56">
        <v>44838</v>
      </c>
      <c r="BM352" s="2" t="s">
        <v>447</v>
      </c>
      <c r="BN352" s="2" t="s">
        <v>8704</v>
      </c>
      <c r="BP352" s="2" t="s">
        <v>3785</v>
      </c>
      <c r="BR352" s="2" t="s">
        <v>3744</v>
      </c>
      <c r="BT352" s="56">
        <v>44839</v>
      </c>
      <c r="BU352" s="2">
        <v>1</v>
      </c>
      <c r="BV352" s="2">
        <v>23</v>
      </c>
      <c r="BW352" s="2" t="s">
        <v>3785</v>
      </c>
      <c r="BY352" s="2" t="s">
        <v>3785</v>
      </c>
      <c r="CA352" s="2" t="s">
        <v>3798</v>
      </c>
      <c r="CB352" s="56">
        <v>44880</v>
      </c>
      <c r="CR352" s="2" t="s">
        <v>8705</v>
      </c>
    </row>
    <row r="353" spans="1:96">
      <c r="A353" s="2">
        <v>342</v>
      </c>
      <c r="B353" s="2" t="s">
        <v>7043</v>
      </c>
      <c r="C353" s="60" t="s">
        <v>7044</v>
      </c>
      <c r="D353" s="60" t="s">
        <v>7279</v>
      </c>
      <c r="E353" s="56">
        <v>44838</v>
      </c>
      <c r="F353" s="2" t="s">
        <v>3715</v>
      </c>
      <c r="G353" s="2" t="s">
        <v>3763</v>
      </c>
      <c r="H353" s="2" t="s">
        <v>3785</v>
      </c>
      <c r="J353" s="2" t="s">
        <v>4020</v>
      </c>
      <c r="K353" s="2" t="s">
        <v>4020</v>
      </c>
      <c r="M353" s="2" t="s">
        <v>1193</v>
      </c>
      <c r="N353" s="2" t="s">
        <v>698</v>
      </c>
      <c r="O353" s="2" t="s">
        <v>943</v>
      </c>
      <c r="P353" s="2" t="s">
        <v>927</v>
      </c>
      <c r="Q353" s="2" t="s">
        <v>3785</v>
      </c>
      <c r="R353" s="2" t="s">
        <v>447</v>
      </c>
      <c r="S353" s="2" t="s">
        <v>3785</v>
      </c>
      <c r="T353" s="2" t="s">
        <v>3785</v>
      </c>
      <c r="U353" s="2" t="s">
        <v>3785</v>
      </c>
      <c r="V353" s="2" t="s">
        <v>3785</v>
      </c>
      <c r="W353" s="2" t="s">
        <v>3785</v>
      </c>
      <c r="X353" s="2" t="s">
        <v>3785</v>
      </c>
      <c r="Y353" s="2" t="s">
        <v>3785</v>
      </c>
      <c r="AA353" s="2" t="s">
        <v>3785</v>
      </c>
      <c r="AR353" s="2" t="s">
        <v>447</v>
      </c>
      <c r="AS353" s="2" t="s">
        <v>447</v>
      </c>
      <c r="AT353" s="2" t="s">
        <v>3785</v>
      </c>
      <c r="AU353" s="2" t="s">
        <v>3785</v>
      </c>
      <c r="AV353" s="2" t="s">
        <v>3785</v>
      </c>
      <c r="AW353" s="2" t="s">
        <v>3785</v>
      </c>
      <c r="AX353" s="2" t="s">
        <v>3785</v>
      </c>
      <c r="AY353" s="2" t="s">
        <v>3785</v>
      </c>
      <c r="AZ353" s="2" t="s">
        <v>3785</v>
      </c>
      <c r="BB353" s="2" t="s">
        <v>447</v>
      </c>
      <c r="BC353" s="2" t="s">
        <v>447</v>
      </c>
      <c r="BD353" s="2" t="s">
        <v>447</v>
      </c>
      <c r="BE353" s="2" t="s">
        <v>447</v>
      </c>
      <c r="BF353" s="2" t="s">
        <v>3785</v>
      </c>
      <c r="BI353" s="2" t="s">
        <v>3785</v>
      </c>
      <c r="BK353" s="287"/>
      <c r="BL353" s="56">
        <v>44838</v>
      </c>
      <c r="BM353" s="2" t="s">
        <v>447</v>
      </c>
      <c r="BN353" s="2" t="s">
        <v>8706</v>
      </c>
      <c r="BP353" s="2" t="s">
        <v>3785</v>
      </c>
      <c r="BR353" s="2" t="s">
        <v>3744</v>
      </c>
      <c r="BT353" s="56">
        <v>44839</v>
      </c>
      <c r="BU353" s="2">
        <v>1</v>
      </c>
      <c r="BV353" s="2">
        <v>1</v>
      </c>
      <c r="BW353" s="2" t="s">
        <v>3785</v>
      </c>
      <c r="BY353" s="2" t="s">
        <v>3785</v>
      </c>
      <c r="CA353" s="2" t="s">
        <v>3798</v>
      </c>
      <c r="CB353" s="56">
        <v>44848</v>
      </c>
      <c r="CR353" s="2" t="s">
        <v>8707</v>
      </c>
    </row>
    <row r="354" spans="1:96">
      <c r="A354" s="2">
        <v>343</v>
      </c>
      <c r="B354" s="2" t="s">
        <v>7043</v>
      </c>
      <c r="C354" s="60" t="s">
        <v>7044</v>
      </c>
      <c r="D354" s="60" t="s">
        <v>7418</v>
      </c>
      <c r="E354" s="56">
        <v>44841</v>
      </c>
      <c r="F354" s="2" t="s">
        <v>3715</v>
      </c>
      <c r="G354" s="2" t="s">
        <v>3763</v>
      </c>
      <c r="H354" s="2" t="s">
        <v>3785</v>
      </c>
      <c r="J354" s="2" t="s">
        <v>4020</v>
      </c>
      <c r="K354" s="2" t="s">
        <v>4020</v>
      </c>
      <c r="M354" s="2" t="s">
        <v>1193</v>
      </c>
      <c r="N354" s="2" t="s">
        <v>698</v>
      </c>
      <c r="O354" s="2" t="s">
        <v>943</v>
      </c>
      <c r="P354" s="2" t="s">
        <v>927</v>
      </c>
      <c r="Q354" s="2" t="s">
        <v>3785</v>
      </c>
      <c r="R354" s="2" t="s">
        <v>447</v>
      </c>
      <c r="S354" s="2" t="s">
        <v>3785</v>
      </c>
      <c r="T354" s="2" t="s">
        <v>3785</v>
      </c>
      <c r="U354" s="2" t="s">
        <v>3785</v>
      </c>
      <c r="V354" s="2" t="s">
        <v>3785</v>
      </c>
      <c r="W354" s="2" t="s">
        <v>3785</v>
      </c>
      <c r="X354" s="2" t="s">
        <v>3785</v>
      </c>
      <c r="Y354" s="2" t="s">
        <v>3785</v>
      </c>
      <c r="AA354" s="2" t="s">
        <v>3785</v>
      </c>
      <c r="AR354" s="2" t="s">
        <v>447</v>
      </c>
      <c r="AS354" s="2" t="s">
        <v>447</v>
      </c>
      <c r="AT354" s="2" t="s">
        <v>3785</v>
      </c>
      <c r="AU354" s="2" t="s">
        <v>3785</v>
      </c>
      <c r="AV354" s="2" t="s">
        <v>3785</v>
      </c>
      <c r="AW354" s="2" t="s">
        <v>3785</v>
      </c>
      <c r="AX354" s="2" t="s">
        <v>3785</v>
      </c>
      <c r="AY354" s="2" t="s">
        <v>3785</v>
      </c>
      <c r="AZ354" s="2" t="s">
        <v>3785</v>
      </c>
      <c r="BB354" s="2" t="s">
        <v>447</v>
      </c>
      <c r="BC354" s="2" t="s">
        <v>447</v>
      </c>
      <c r="BD354" s="2" t="s">
        <v>447</v>
      </c>
      <c r="BE354" s="2" t="s">
        <v>447</v>
      </c>
      <c r="BF354" s="2" t="s">
        <v>3785</v>
      </c>
      <c r="BI354" s="2" t="s">
        <v>3785</v>
      </c>
      <c r="BK354" s="287"/>
      <c r="BL354" s="56">
        <v>44841</v>
      </c>
      <c r="BM354" s="2" t="s">
        <v>447</v>
      </c>
      <c r="BN354" s="2" t="s">
        <v>8708</v>
      </c>
      <c r="BP354" s="2" t="s">
        <v>3785</v>
      </c>
      <c r="BR354" s="2" t="s">
        <v>3744</v>
      </c>
      <c r="BT354" s="56">
        <v>44844</v>
      </c>
      <c r="BU354" s="2">
        <v>1</v>
      </c>
      <c r="BV354" s="2">
        <v>3</v>
      </c>
      <c r="BW354" s="2" t="s">
        <v>3785</v>
      </c>
      <c r="BY354" s="2" t="s">
        <v>3785</v>
      </c>
      <c r="CA354" s="2" t="s">
        <v>3798</v>
      </c>
      <c r="CB354" s="56">
        <v>44854</v>
      </c>
      <c r="CR354" s="2" t="s">
        <v>8709</v>
      </c>
    </row>
    <row r="355" spans="1:96">
      <c r="A355" s="2">
        <v>344</v>
      </c>
      <c r="B355" s="2" t="s">
        <v>7043</v>
      </c>
      <c r="C355" s="60" t="s">
        <v>7044</v>
      </c>
      <c r="D355" s="60" t="s">
        <v>8710</v>
      </c>
      <c r="E355" s="56">
        <v>44845</v>
      </c>
      <c r="F355" s="2" t="s">
        <v>3715</v>
      </c>
      <c r="G355" s="2" t="s">
        <v>3763</v>
      </c>
      <c r="H355" s="2" t="s">
        <v>3785</v>
      </c>
      <c r="J355" s="2" t="s">
        <v>4020</v>
      </c>
      <c r="K355" s="2" t="s">
        <v>4020</v>
      </c>
      <c r="M355" s="2" t="s">
        <v>1193</v>
      </c>
      <c r="N355" s="2" t="s">
        <v>698</v>
      </c>
      <c r="O355" s="2" t="s">
        <v>943</v>
      </c>
      <c r="P355" s="2" t="s">
        <v>927</v>
      </c>
      <c r="Q355" s="2" t="s">
        <v>3785</v>
      </c>
      <c r="R355" s="2" t="s">
        <v>447</v>
      </c>
      <c r="S355" s="2" t="s">
        <v>3785</v>
      </c>
      <c r="T355" s="2" t="s">
        <v>3785</v>
      </c>
      <c r="U355" s="2" t="s">
        <v>3785</v>
      </c>
      <c r="V355" s="2" t="s">
        <v>3785</v>
      </c>
      <c r="W355" s="2" t="s">
        <v>3785</v>
      </c>
      <c r="X355" s="2" t="s">
        <v>3785</v>
      </c>
      <c r="Y355" s="2" t="s">
        <v>3785</v>
      </c>
      <c r="AA355" s="2" t="s">
        <v>3785</v>
      </c>
      <c r="AR355" s="2" t="s">
        <v>447</v>
      </c>
      <c r="AS355" s="2" t="s">
        <v>447</v>
      </c>
      <c r="AT355" s="2" t="s">
        <v>3785</v>
      </c>
      <c r="AU355" s="2" t="s">
        <v>3785</v>
      </c>
      <c r="AV355" s="2" t="s">
        <v>3785</v>
      </c>
      <c r="AW355" s="2" t="s">
        <v>3785</v>
      </c>
      <c r="AX355" s="2" t="s">
        <v>3785</v>
      </c>
      <c r="AY355" s="2" t="s">
        <v>3785</v>
      </c>
      <c r="AZ355" s="2" t="s">
        <v>3785</v>
      </c>
      <c r="BB355" s="2" t="s">
        <v>447</v>
      </c>
      <c r="BC355" s="2" t="s">
        <v>447</v>
      </c>
      <c r="BD355" s="2" t="s">
        <v>447</v>
      </c>
      <c r="BE355" s="2" t="s">
        <v>447</v>
      </c>
      <c r="BF355" s="2" t="s">
        <v>3785</v>
      </c>
      <c r="BI355" s="2" t="s">
        <v>3785</v>
      </c>
      <c r="BK355" s="287"/>
      <c r="BL355" s="56">
        <v>44845</v>
      </c>
      <c r="BM355" s="2" t="s">
        <v>447</v>
      </c>
      <c r="BN355" s="2" t="s">
        <v>8586</v>
      </c>
      <c r="BP355" s="2" t="s">
        <v>3785</v>
      </c>
      <c r="BR355" s="2" t="s">
        <v>3744</v>
      </c>
      <c r="BT355" s="56">
        <v>44846</v>
      </c>
      <c r="BU355" s="2">
        <v>1</v>
      </c>
      <c r="BV355" s="2">
        <v>2</v>
      </c>
      <c r="BW355" s="2" t="s">
        <v>3785</v>
      </c>
      <c r="BY355" s="2" t="s">
        <v>3785</v>
      </c>
      <c r="CA355" s="2" t="s">
        <v>3798</v>
      </c>
      <c r="CB355" s="56">
        <v>44853</v>
      </c>
      <c r="CR355" s="2" t="s">
        <v>8711</v>
      </c>
    </row>
    <row r="356" spans="1:96">
      <c r="A356" s="2">
        <v>345</v>
      </c>
      <c r="B356" s="2" t="s">
        <v>7043</v>
      </c>
      <c r="C356" s="60" t="s">
        <v>7044</v>
      </c>
      <c r="D356" s="60" t="s">
        <v>8712</v>
      </c>
      <c r="E356" s="56">
        <v>44847</v>
      </c>
      <c r="F356" s="2" t="s">
        <v>3715</v>
      </c>
      <c r="G356" s="2" t="s">
        <v>3763</v>
      </c>
      <c r="H356" s="2" t="s">
        <v>3785</v>
      </c>
      <c r="J356" s="2" t="s">
        <v>4020</v>
      </c>
      <c r="K356" s="2" t="s">
        <v>4020</v>
      </c>
      <c r="M356" s="2" t="s">
        <v>1193</v>
      </c>
      <c r="N356" s="2" t="s">
        <v>698</v>
      </c>
      <c r="O356" s="2" t="s">
        <v>943</v>
      </c>
      <c r="P356" s="2" t="s">
        <v>927</v>
      </c>
      <c r="Q356" s="2" t="s">
        <v>361</v>
      </c>
      <c r="R356" s="2" t="s">
        <v>447</v>
      </c>
      <c r="S356" s="2" t="s">
        <v>3785</v>
      </c>
      <c r="T356" s="2" t="s">
        <v>3785</v>
      </c>
      <c r="U356" s="2" t="s">
        <v>3785</v>
      </c>
      <c r="V356" s="2" t="s">
        <v>3785</v>
      </c>
      <c r="W356" s="2" t="s">
        <v>3785</v>
      </c>
      <c r="X356" s="2" t="s">
        <v>3785</v>
      </c>
      <c r="Y356" s="2" t="s">
        <v>3785</v>
      </c>
      <c r="AA356" s="2" t="s">
        <v>3785</v>
      </c>
      <c r="AR356" s="2" t="s">
        <v>447</v>
      </c>
      <c r="AS356" s="2" t="s">
        <v>447</v>
      </c>
      <c r="AT356" s="2" t="s">
        <v>3785</v>
      </c>
      <c r="AU356" s="2" t="s">
        <v>3785</v>
      </c>
      <c r="AV356" s="2" t="s">
        <v>3785</v>
      </c>
      <c r="AW356" s="2" t="s">
        <v>3785</v>
      </c>
      <c r="AX356" s="2" t="s">
        <v>3785</v>
      </c>
      <c r="AY356" s="2" t="s">
        <v>3785</v>
      </c>
      <c r="AZ356" s="2" t="s">
        <v>3785</v>
      </c>
      <c r="BB356" s="2" t="s">
        <v>447</v>
      </c>
      <c r="BC356" s="2" t="s">
        <v>447</v>
      </c>
      <c r="BD356" s="2" t="s">
        <v>447</v>
      </c>
      <c r="BE356" s="2" t="s">
        <v>447</v>
      </c>
      <c r="BF356" s="2" t="s">
        <v>3785</v>
      </c>
      <c r="BI356" s="2" t="s">
        <v>3785</v>
      </c>
      <c r="BK356" s="287"/>
      <c r="BL356" s="56">
        <v>44847</v>
      </c>
      <c r="BM356" s="2" t="s">
        <v>447</v>
      </c>
      <c r="BN356" s="2" t="s">
        <v>8713</v>
      </c>
      <c r="BP356" s="2" t="s">
        <v>3785</v>
      </c>
      <c r="BR356" s="2" t="s">
        <v>3744</v>
      </c>
      <c r="BT356" s="56">
        <v>44848</v>
      </c>
      <c r="BU356" s="2">
        <v>1</v>
      </c>
      <c r="BV356" s="2">
        <v>2</v>
      </c>
      <c r="BW356" s="2" t="s">
        <v>3785</v>
      </c>
      <c r="BY356" s="2" t="s">
        <v>3785</v>
      </c>
      <c r="CA356" s="2" t="s">
        <v>3798</v>
      </c>
      <c r="CB356" s="56">
        <v>44854</v>
      </c>
      <c r="CR356" s="2" t="s">
        <v>8714</v>
      </c>
    </row>
    <row r="357" spans="1:96">
      <c r="A357" s="2">
        <v>346</v>
      </c>
      <c r="B357" s="2" t="s">
        <v>7043</v>
      </c>
      <c r="C357" s="60" t="s">
        <v>7044</v>
      </c>
      <c r="D357" s="60" t="s">
        <v>7648</v>
      </c>
      <c r="E357" s="56">
        <v>44848</v>
      </c>
      <c r="F357" s="2" t="s">
        <v>3715</v>
      </c>
      <c r="G357" s="2" t="s">
        <v>3763</v>
      </c>
      <c r="H357" s="2" t="s">
        <v>3785</v>
      </c>
      <c r="J357" s="2" t="s">
        <v>4020</v>
      </c>
      <c r="K357" s="2" t="s">
        <v>4020</v>
      </c>
      <c r="M357" s="2" t="s">
        <v>1193</v>
      </c>
      <c r="N357" s="2" t="s">
        <v>698</v>
      </c>
      <c r="O357" s="2" t="s">
        <v>943</v>
      </c>
      <c r="P357" s="2" t="s">
        <v>927</v>
      </c>
      <c r="Q357" s="2" t="s">
        <v>361</v>
      </c>
      <c r="R357" s="2" t="s">
        <v>447</v>
      </c>
      <c r="S357" s="2" t="s">
        <v>3785</v>
      </c>
      <c r="T357" s="2" t="s">
        <v>3785</v>
      </c>
      <c r="U357" s="2" t="s">
        <v>3785</v>
      </c>
      <c r="V357" s="2" t="s">
        <v>3785</v>
      </c>
      <c r="W357" s="2" t="s">
        <v>3785</v>
      </c>
      <c r="X357" s="2" t="s">
        <v>3785</v>
      </c>
      <c r="Y357" s="2" t="s">
        <v>3785</v>
      </c>
      <c r="AA357" s="2" t="s">
        <v>3785</v>
      </c>
      <c r="AR357" s="2" t="s">
        <v>447</v>
      </c>
      <c r="AS357" s="2" t="s">
        <v>447</v>
      </c>
      <c r="AT357" s="2" t="s">
        <v>3785</v>
      </c>
      <c r="AU357" s="2" t="s">
        <v>3785</v>
      </c>
      <c r="AV357" s="2" t="s">
        <v>3785</v>
      </c>
      <c r="AW357" s="2" t="s">
        <v>3785</v>
      </c>
      <c r="AX357" s="2" t="s">
        <v>3785</v>
      </c>
      <c r="AY357" s="2" t="s">
        <v>3785</v>
      </c>
      <c r="AZ357" s="2" t="s">
        <v>3785</v>
      </c>
      <c r="BB357" s="2" t="s">
        <v>447</v>
      </c>
      <c r="BC357" s="2" t="s">
        <v>447</v>
      </c>
      <c r="BD357" s="2" t="s">
        <v>447</v>
      </c>
      <c r="BE357" s="2" t="s">
        <v>447</v>
      </c>
      <c r="BF357" s="2" t="s">
        <v>3785</v>
      </c>
      <c r="BI357" s="2" t="s">
        <v>3785</v>
      </c>
      <c r="BK357" s="287"/>
      <c r="BL357" s="56">
        <v>44848</v>
      </c>
      <c r="BM357" s="2" t="s">
        <v>447</v>
      </c>
      <c r="BN357" s="2" t="s">
        <v>8715</v>
      </c>
      <c r="BP357" s="2" t="s">
        <v>3785</v>
      </c>
      <c r="BR357" s="2" t="s">
        <v>3744</v>
      </c>
      <c r="BT357" s="56">
        <v>44848</v>
      </c>
      <c r="BU357" s="2">
        <v>1</v>
      </c>
      <c r="BV357" s="2">
        <v>1</v>
      </c>
      <c r="BW357" s="2" t="s">
        <v>3785</v>
      </c>
      <c r="BY357" s="2" t="s">
        <v>3785</v>
      </c>
      <c r="CA357" s="2" t="s">
        <v>3798</v>
      </c>
      <c r="CB357" s="56">
        <v>44854</v>
      </c>
      <c r="CR357" s="2" t="s">
        <v>8716</v>
      </c>
    </row>
    <row r="358" spans="1:96">
      <c r="A358" s="2">
        <v>347</v>
      </c>
      <c r="B358" s="2" t="s">
        <v>7043</v>
      </c>
      <c r="C358" s="60" t="s">
        <v>7044</v>
      </c>
      <c r="D358" s="60" t="s">
        <v>8717</v>
      </c>
      <c r="E358" s="56">
        <v>44848</v>
      </c>
      <c r="F358" s="2" t="s">
        <v>3715</v>
      </c>
      <c r="G358" s="2" t="s">
        <v>3763</v>
      </c>
      <c r="H358" s="2" t="s">
        <v>3785</v>
      </c>
      <c r="J358" s="2" t="s">
        <v>4020</v>
      </c>
      <c r="K358" s="2" t="s">
        <v>4020</v>
      </c>
      <c r="M358" s="2" t="s">
        <v>1193</v>
      </c>
      <c r="N358" s="2" t="s">
        <v>698</v>
      </c>
      <c r="O358" s="2" t="s">
        <v>1063</v>
      </c>
      <c r="P358" s="2" t="s">
        <v>1047</v>
      </c>
      <c r="Q358" s="2" t="s">
        <v>361</v>
      </c>
      <c r="R358" s="2" t="s">
        <v>447</v>
      </c>
      <c r="S358" s="2" t="s">
        <v>447</v>
      </c>
      <c r="T358" s="2" t="s">
        <v>3785</v>
      </c>
      <c r="U358" s="2" t="s">
        <v>3785</v>
      </c>
      <c r="V358" s="2" t="s">
        <v>3785</v>
      </c>
      <c r="W358" s="2" t="s">
        <v>3785</v>
      </c>
      <c r="X358" s="2" t="s">
        <v>3785</v>
      </c>
      <c r="Y358" s="2" t="s">
        <v>3785</v>
      </c>
      <c r="AA358" s="2" t="s">
        <v>3785</v>
      </c>
      <c r="AR358" s="2" t="s">
        <v>447</v>
      </c>
      <c r="AS358" s="2" t="s">
        <v>447</v>
      </c>
      <c r="AT358" s="2" t="s">
        <v>447</v>
      </c>
      <c r="AU358" s="2" t="s">
        <v>447</v>
      </c>
      <c r="AV358" s="2" t="s">
        <v>3785</v>
      </c>
      <c r="AW358" s="2" t="s">
        <v>3785</v>
      </c>
      <c r="AX358" s="2" t="s">
        <v>3785</v>
      </c>
      <c r="AY358" s="2" t="s">
        <v>447</v>
      </c>
      <c r="AZ358" s="2" t="s">
        <v>3785</v>
      </c>
      <c r="BB358" s="2" t="s">
        <v>447</v>
      </c>
      <c r="BC358" s="2" t="s">
        <v>447</v>
      </c>
      <c r="BD358" s="2" t="s">
        <v>447</v>
      </c>
      <c r="BE358" s="2" t="s">
        <v>447</v>
      </c>
      <c r="BF358" s="2" t="s">
        <v>3785</v>
      </c>
      <c r="BI358" s="2" t="s">
        <v>3785</v>
      </c>
      <c r="BK358" s="287"/>
      <c r="BL358" s="56">
        <v>44848</v>
      </c>
      <c r="BM358" s="2" t="s">
        <v>447</v>
      </c>
      <c r="BN358" s="2" t="s">
        <v>8718</v>
      </c>
      <c r="BP358" s="2" t="s">
        <v>3785</v>
      </c>
      <c r="BR358" s="2" t="s">
        <v>3744</v>
      </c>
      <c r="BT358" s="56">
        <v>44848</v>
      </c>
      <c r="BU358" s="2">
        <v>1</v>
      </c>
      <c r="BV358" s="2">
        <v>8</v>
      </c>
      <c r="BW358" s="2" t="s">
        <v>3785</v>
      </c>
      <c r="BY358" s="2" t="s">
        <v>3785</v>
      </c>
      <c r="CA358" s="2" t="s">
        <v>3798</v>
      </c>
      <c r="CB358" s="56">
        <v>44854</v>
      </c>
      <c r="CR358" s="2" t="s">
        <v>8719</v>
      </c>
    </row>
    <row r="359" spans="1:96">
      <c r="A359" s="2">
        <v>348</v>
      </c>
      <c r="B359" s="2" t="s">
        <v>7043</v>
      </c>
      <c r="C359" s="60" t="s">
        <v>7044</v>
      </c>
      <c r="D359" s="60" t="s">
        <v>7426</v>
      </c>
      <c r="E359" s="56">
        <v>44848</v>
      </c>
      <c r="F359" s="2" t="s">
        <v>3715</v>
      </c>
      <c r="G359" s="2" t="s">
        <v>3763</v>
      </c>
      <c r="H359" s="2" t="s">
        <v>3785</v>
      </c>
      <c r="J359" s="2" t="s">
        <v>4020</v>
      </c>
      <c r="K359" s="2" t="s">
        <v>4020</v>
      </c>
      <c r="M359" s="2" t="s">
        <v>1193</v>
      </c>
      <c r="N359" s="2" t="s">
        <v>698</v>
      </c>
      <c r="O359" s="2" t="s">
        <v>943</v>
      </c>
      <c r="P359" s="2" t="s">
        <v>927</v>
      </c>
      <c r="Q359" s="2" t="s">
        <v>361</v>
      </c>
      <c r="R359" s="2" t="s">
        <v>447</v>
      </c>
      <c r="S359" s="2" t="s">
        <v>3785</v>
      </c>
      <c r="T359" s="2" t="s">
        <v>3785</v>
      </c>
      <c r="U359" s="2" t="s">
        <v>3785</v>
      </c>
      <c r="V359" s="2" t="s">
        <v>3785</v>
      </c>
      <c r="W359" s="2" t="s">
        <v>3785</v>
      </c>
      <c r="X359" s="2" t="s">
        <v>3785</v>
      </c>
      <c r="Y359" s="2" t="s">
        <v>3785</v>
      </c>
      <c r="AA359" s="2" t="s">
        <v>3785</v>
      </c>
      <c r="AR359" s="2" t="s">
        <v>447</v>
      </c>
      <c r="AS359" s="2" t="s">
        <v>447</v>
      </c>
      <c r="AT359" s="2" t="s">
        <v>3785</v>
      </c>
      <c r="AU359" s="2" t="s">
        <v>3785</v>
      </c>
      <c r="AV359" s="2" t="s">
        <v>3785</v>
      </c>
      <c r="AW359" s="2" t="s">
        <v>3785</v>
      </c>
      <c r="AX359" s="2" t="s">
        <v>3785</v>
      </c>
      <c r="AY359" s="2" t="s">
        <v>3785</v>
      </c>
      <c r="AZ359" s="2" t="s">
        <v>3785</v>
      </c>
      <c r="BB359" s="2" t="s">
        <v>447</v>
      </c>
      <c r="BC359" s="2" t="s">
        <v>447</v>
      </c>
      <c r="BD359" s="2" t="s">
        <v>447</v>
      </c>
      <c r="BE359" s="2" t="s">
        <v>447</v>
      </c>
      <c r="BF359" s="2" t="s">
        <v>3785</v>
      </c>
      <c r="BI359" s="2" t="s">
        <v>3785</v>
      </c>
      <c r="BK359" s="287"/>
      <c r="BL359" s="56">
        <v>44848</v>
      </c>
      <c r="BM359" s="2" t="s">
        <v>447</v>
      </c>
      <c r="BN359" s="2" t="s">
        <v>8720</v>
      </c>
      <c r="BP359" s="2" t="s">
        <v>3785</v>
      </c>
      <c r="BR359" s="2" t="s">
        <v>3744</v>
      </c>
      <c r="BT359" s="56">
        <v>44848</v>
      </c>
      <c r="BU359" s="2">
        <v>1</v>
      </c>
      <c r="BV359" s="2">
        <v>1</v>
      </c>
      <c r="BW359" s="2" t="s">
        <v>3785</v>
      </c>
      <c r="BY359" s="2" t="s">
        <v>3785</v>
      </c>
      <c r="CA359" s="2" t="s">
        <v>3798</v>
      </c>
      <c r="CB359" s="56">
        <v>44859</v>
      </c>
      <c r="CR359" s="2" t="s">
        <v>8721</v>
      </c>
    </row>
    <row r="360" spans="1:96">
      <c r="A360" s="2">
        <v>349</v>
      </c>
      <c r="B360" s="2" t="s">
        <v>7043</v>
      </c>
      <c r="C360" s="60" t="s">
        <v>7044</v>
      </c>
      <c r="D360" s="60" t="s">
        <v>8722</v>
      </c>
      <c r="E360" s="56">
        <v>44872</v>
      </c>
      <c r="F360" s="2" t="s">
        <v>3715</v>
      </c>
      <c r="G360" s="2" t="s">
        <v>3763</v>
      </c>
      <c r="H360" s="2" t="s">
        <v>3785</v>
      </c>
      <c r="J360" s="2" t="s">
        <v>4020</v>
      </c>
      <c r="K360" s="2" t="s">
        <v>4020</v>
      </c>
      <c r="M360" s="2" t="s">
        <v>1193</v>
      </c>
      <c r="N360" s="2" t="s">
        <v>698</v>
      </c>
      <c r="O360" s="2" t="s">
        <v>943</v>
      </c>
      <c r="P360" s="2" t="s">
        <v>927</v>
      </c>
      <c r="Q360" s="2" t="s">
        <v>361</v>
      </c>
      <c r="R360" s="2" t="s">
        <v>447</v>
      </c>
      <c r="S360" s="2" t="s">
        <v>3785</v>
      </c>
      <c r="T360" s="2" t="s">
        <v>3785</v>
      </c>
      <c r="U360" s="2" t="s">
        <v>3785</v>
      </c>
      <c r="V360" s="2" t="s">
        <v>3785</v>
      </c>
      <c r="W360" s="2" t="s">
        <v>3785</v>
      </c>
      <c r="X360" s="2" t="s">
        <v>3785</v>
      </c>
      <c r="Y360" s="2" t="s">
        <v>3785</v>
      </c>
      <c r="AA360" s="2" t="s">
        <v>3785</v>
      </c>
      <c r="AR360" s="2" t="s">
        <v>447</v>
      </c>
      <c r="AS360" s="2" t="s">
        <v>447</v>
      </c>
      <c r="AT360" s="2" t="s">
        <v>3785</v>
      </c>
      <c r="AU360" s="2" t="s">
        <v>3785</v>
      </c>
      <c r="AV360" s="2" t="s">
        <v>3785</v>
      </c>
      <c r="AW360" s="2" t="s">
        <v>3785</v>
      </c>
      <c r="AX360" s="2" t="s">
        <v>3785</v>
      </c>
      <c r="AY360" s="2" t="s">
        <v>3785</v>
      </c>
      <c r="AZ360" s="2" t="s">
        <v>3785</v>
      </c>
      <c r="BB360" s="2" t="s">
        <v>447</v>
      </c>
      <c r="BC360" s="2" t="s">
        <v>447</v>
      </c>
      <c r="BD360" s="2" t="s">
        <v>447</v>
      </c>
      <c r="BE360" s="2" t="s">
        <v>447</v>
      </c>
      <c r="BF360" s="2" t="s">
        <v>3785</v>
      </c>
      <c r="BI360" s="2" t="s">
        <v>3785</v>
      </c>
      <c r="BK360" s="287"/>
      <c r="BL360" s="56">
        <v>44872</v>
      </c>
      <c r="BM360" s="2" t="s">
        <v>447</v>
      </c>
      <c r="BN360" s="2" t="s">
        <v>8723</v>
      </c>
      <c r="BP360" s="2" t="s">
        <v>3785</v>
      </c>
      <c r="BR360" s="2" t="s">
        <v>3744</v>
      </c>
      <c r="BT360" s="56">
        <v>44874</v>
      </c>
      <c r="BU360" s="2">
        <v>1</v>
      </c>
      <c r="BV360" s="2">
        <v>1</v>
      </c>
      <c r="BW360" s="2" t="s">
        <v>3785</v>
      </c>
      <c r="BY360" s="2" t="s">
        <v>3785</v>
      </c>
      <c r="CA360" s="2" t="s">
        <v>3798</v>
      </c>
      <c r="CB360" s="56">
        <v>44888</v>
      </c>
      <c r="CR360" s="2" t="s">
        <v>8724</v>
      </c>
    </row>
    <row r="361" spans="1:96">
      <c r="A361" s="2">
        <v>350</v>
      </c>
      <c r="B361" s="2" t="s">
        <v>7043</v>
      </c>
      <c r="C361" s="60" t="s">
        <v>7044</v>
      </c>
      <c r="D361" s="60" t="s">
        <v>8725</v>
      </c>
      <c r="E361" s="56">
        <v>44875</v>
      </c>
      <c r="F361" s="2" t="s">
        <v>3715</v>
      </c>
      <c r="G361" s="2" t="s">
        <v>3763</v>
      </c>
      <c r="H361" s="2" t="s">
        <v>3785</v>
      </c>
      <c r="J361" s="2" t="s">
        <v>4020</v>
      </c>
      <c r="K361" s="2" t="s">
        <v>4020</v>
      </c>
      <c r="M361" s="2" t="s">
        <v>1193</v>
      </c>
      <c r="N361" s="2" t="s">
        <v>698</v>
      </c>
      <c r="O361" s="2" t="s">
        <v>943</v>
      </c>
      <c r="P361" s="2" t="s">
        <v>927</v>
      </c>
      <c r="Q361" s="2" t="s">
        <v>361</v>
      </c>
      <c r="R361" s="2" t="s">
        <v>447</v>
      </c>
      <c r="S361" s="2" t="s">
        <v>3785</v>
      </c>
      <c r="T361" s="2" t="s">
        <v>3785</v>
      </c>
      <c r="U361" s="2" t="s">
        <v>3785</v>
      </c>
      <c r="V361" s="2" t="s">
        <v>3785</v>
      </c>
      <c r="W361" s="2" t="s">
        <v>3785</v>
      </c>
      <c r="X361" s="2" t="s">
        <v>3785</v>
      </c>
      <c r="Y361" s="2" t="s">
        <v>3785</v>
      </c>
      <c r="AA361" s="2" t="s">
        <v>3785</v>
      </c>
      <c r="AR361" s="2" t="s">
        <v>447</v>
      </c>
      <c r="AS361" s="2" t="s">
        <v>447</v>
      </c>
      <c r="AT361" s="2" t="s">
        <v>3785</v>
      </c>
      <c r="AU361" s="2" t="s">
        <v>3785</v>
      </c>
      <c r="AV361" s="2" t="s">
        <v>3785</v>
      </c>
      <c r="AW361" s="2" t="s">
        <v>3785</v>
      </c>
      <c r="AX361" s="2" t="s">
        <v>3785</v>
      </c>
      <c r="AY361" s="2" t="s">
        <v>3785</v>
      </c>
      <c r="AZ361" s="2" t="s">
        <v>3785</v>
      </c>
      <c r="BB361" s="2" t="s">
        <v>447</v>
      </c>
      <c r="BC361" s="2" t="s">
        <v>447</v>
      </c>
      <c r="BD361" s="2" t="s">
        <v>447</v>
      </c>
      <c r="BE361" s="2" t="s">
        <v>447</v>
      </c>
      <c r="BF361" s="2" t="s">
        <v>3785</v>
      </c>
      <c r="BI361" s="2" t="s">
        <v>3785</v>
      </c>
      <c r="BK361" s="287"/>
      <c r="BL361" s="56">
        <v>44875</v>
      </c>
      <c r="BM361" s="2" t="s">
        <v>447</v>
      </c>
      <c r="BN361" s="2" t="s">
        <v>8726</v>
      </c>
      <c r="BP361" s="2" t="s">
        <v>3785</v>
      </c>
      <c r="BR361" s="2" t="s">
        <v>3744</v>
      </c>
      <c r="BT361" s="56">
        <v>44875</v>
      </c>
      <c r="BU361" s="2">
        <v>1</v>
      </c>
      <c r="BV361" s="2">
        <v>1</v>
      </c>
      <c r="BW361" s="2" t="s">
        <v>3785</v>
      </c>
      <c r="BY361" s="2" t="s">
        <v>3785</v>
      </c>
      <c r="CA361" s="2" t="s">
        <v>3798</v>
      </c>
      <c r="CB361" s="56">
        <v>44894</v>
      </c>
      <c r="CR361" s="2" t="s">
        <v>8727</v>
      </c>
    </row>
    <row r="362" spans="1:96">
      <c r="A362" s="2">
        <v>351</v>
      </c>
      <c r="B362" s="2" t="s">
        <v>7043</v>
      </c>
      <c r="C362" s="60" t="s">
        <v>7044</v>
      </c>
      <c r="D362" s="60" t="s">
        <v>8728</v>
      </c>
      <c r="E362" s="56">
        <v>44873</v>
      </c>
      <c r="F362" s="2" t="s">
        <v>3715</v>
      </c>
      <c r="G362" s="2" t="s">
        <v>3763</v>
      </c>
      <c r="H362" s="2" t="s">
        <v>3785</v>
      </c>
      <c r="J362" s="2" t="s">
        <v>4020</v>
      </c>
      <c r="K362" s="2" t="s">
        <v>4020</v>
      </c>
      <c r="M362" s="2" t="s">
        <v>1193</v>
      </c>
      <c r="N362" s="2" t="s">
        <v>698</v>
      </c>
      <c r="O362" s="2" t="s">
        <v>943</v>
      </c>
      <c r="P362" s="2" t="s">
        <v>927</v>
      </c>
      <c r="Q362" s="2" t="s">
        <v>361</v>
      </c>
      <c r="R362" s="2" t="s">
        <v>447</v>
      </c>
      <c r="S362" s="2" t="s">
        <v>3785</v>
      </c>
      <c r="T362" s="2" t="s">
        <v>3785</v>
      </c>
      <c r="U362" s="2" t="s">
        <v>3785</v>
      </c>
      <c r="V362" s="2" t="s">
        <v>3785</v>
      </c>
      <c r="W362" s="2" t="s">
        <v>3785</v>
      </c>
      <c r="X362" s="2" t="s">
        <v>3785</v>
      </c>
      <c r="Y362" s="2" t="s">
        <v>3785</v>
      </c>
      <c r="AA362" s="2" t="s">
        <v>3785</v>
      </c>
      <c r="AR362" s="2" t="s">
        <v>447</v>
      </c>
      <c r="AS362" s="2" t="s">
        <v>3785</v>
      </c>
      <c r="AT362" s="2" t="s">
        <v>447</v>
      </c>
      <c r="AU362" s="2" t="s">
        <v>3785</v>
      </c>
      <c r="AV362" s="2" t="s">
        <v>3785</v>
      </c>
      <c r="AW362" s="2" t="s">
        <v>3785</v>
      </c>
      <c r="AX362" s="2" t="s">
        <v>3785</v>
      </c>
      <c r="AY362" s="2" t="s">
        <v>3785</v>
      </c>
      <c r="AZ362" s="2" t="s">
        <v>3785</v>
      </c>
      <c r="BB362" s="2" t="s">
        <v>447</v>
      </c>
      <c r="BC362" s="2" t="s">
        <v>447</v>
      </c>
      <c r="BD362" s="2" t="s">
        <v>447</v>
      </c>
      <c r="BE362" s="2" t="s">
        <v>447</v>
      </c>
      <c r="BF362" s="2" t="s">
        <v>3785</v>
      </c>
      <c r="BI362" s="2" t="s">
        <v>3785</v>
      </c>
      <c r="BK362" s="287"/>
      <c r="BL362" s="56">
        <v>44873</v>
      </c>
      <c r="BM362" s="2" t="s">
        <v>447</v>
      </c>
      <c r="BN362" s="2" t="s">
        <v>8729</v>
      </c>
      <c r="BP362" s="2" t="s">
        <v>3785</v>
      </c>
      <c r="BR362" s="2" t="s">
        <v>3744</v>
      </c>
      <c r="BT362" s="56">
        <v>44875</v>
      </c>
      <c r="BU362" s="2">
        <v>1</v>
      </c>
      <c r="BV362" s="2">
        <v>1</v>
      </c>
      <c r="BW362" s="2" t="s">
        <v>3785</v>
      </c>
      <c r="BY362" s="2" t="s">
        <v>3785</v>
      </c>
      <c r="CA362" s="2" t="s">
        <v>3798</v>
      </c>
      <c r="CB362" s="56">
        <v>44894</v>
      </c>
      <c r="CR362" s="2" t="s">
        <v>8730</v>
      </c>
    </row>
    <row r="363" spans="1:96">
      <c r="A363" s="2">
        <v>352</v>
      </c>
      <c r="B363" s="2" t="s">
        <v>7043</v>
      </c>
      <c r="C363" s="60" t="s">
        <v>7044</v>
      </c>
      <c r="D363" s="60" t="s">
        <v>8731</v>
      </c>
      <c r="E363" s="56">
        <v>44872</v>
      </c>
      <c r="F363" s="2" t="s">
        <v>3715</v>
      </c>
      <c r="G363" s="2" t="s">
        <v>3763</v>
      </c>
      <c r="H363" s="2" t="s">
        <v>3785</v>
      </c>
      <c r="J363" s="2" t="s">
        <v>4020</v>
      </c>
      <c r="K363" s="2" t="s">
        <v>4020</v>
      </c>
      <c r="M363" s="2" t="s">
        <v>1193</v>
      </c>
      <c r="N363" s="2" t="s">
        <v>698</v>
      </c>
      <c r="O363" s="2" t="s">
        <v>943</v>
      </c>
      <c r="P363" s="2" t="s">
        <v>927</v>
      </c>
      <c r="Q363" s="2" t="s">
        <v>361</v>
      </c>
      <c r="R363" s="2" t="s">
        <v>447</v>
      </c>
      <c r="S363" s="2" t="s">
        <v>3785</v>
      </c>
      <c r="T363" s="2" t="s">
        <v>3785</v>
      </c>
      <c r="U363" s="2" t="s">
        <v>3785</v>
      </c>
      <c r="V363" s="2" t="s">
        <v>3785</v>
      </c>
      <c r="W363" s="2" t="s">
        <v>3785</v>
      </c>
      <c r="X363" s="2" t="s">
        <v>3785</v>
      </c>
      <c r="Y363" s="2" t="s">
        <v>3785</v>
      </c>
      <c r="AA363" s="2" t="s">
        <v>3785</v>
      </c>
      <c r="AR363" s="2" t="s">
        <v>447</v>
      </c>
      <c r="AS363" s="2" t="s">
        <v>3785</v>
      </c>
      <c r="AT363" s="2" t="s">
        <v>447</v>
      </c>
      <c r="AU363" s="2" t="s">
        <v>3785</v>
      </c>
      <c r="AV363" s="2" t="s">
        <v>3785</v>
      </c>
      <c r="AW363" s="2" t="s">
        <v>3785</v>
      </c>
      <c r="AX363" s="2" t="s">
        <v>3785</v>
      </c>
      <c r="AY363" s="2" t="s">
        <v>3785</v>
      </c>
      <c r="AZ363" s="2" t="s">
        <v>3785</v>
      </c>
      <c r="BB363" s="2" t="s">
        <v>447</v>
      </c>
      <c r="BC363" s="2" t="s">
        <v>447</v>
      </c>
      <c r="BD363" s="2" t="s">
        <v>447</v>
      </c>
      <c r="BE363" s="2" t="s">
        <v>447</v>
      </c>
      <c r="BF363" s="2" t="s">
        <v>3785</v>
      </c>
      <c r="BI363" s="2" t="s">
        <v>3785</v>
      </c>
      <c r="BK363" s="287"/>
      <c r="BL363" s="56">
        <v>44872</v>
      </c>
      <c r="BM363" s="2" t="s">
        <v>447</v>
      </c>
      <c r="BN363" s="2" t="s">
        <v>8732</v>
      </c>
      <c r="BP363" s="2" t="s">
        <v>3785</v>
      </c>
      <c r="BR363" s="2" t="s">
        <v>3744</v>
      </c>
      <c r="BT363" s="56">
        <v>44874</v>
      </c>
      <c r="BU363" s="2">
        <v>1</v>
      </c>
      <c r="BV363" s="2">
        <v>1</v>
      </c>
      <c r="BW363" s="2" t="s">
        <v>3785</v>
      </c>
      <c r="BY363" s="2" t="s">
        <v>3785</v>
      </c>
      <c r="CA363" s="2" t="s">
        <v>3798</v>
      </c>
      <c r="CB363" s="56">
        <v>44881</v>
      </c>
      <c r="CR363" s="2" t="s">
        <v>8733</v>
      </c>
    </row>
    <row r="364" spans="1:96">
      <c r="A364" s="2">
        <v>353</v>
      </c>
      <c r="B364" s="2" t="s">
        <v>7043</v>
      </c>
      <c r="C364" s="60" t="s">
        <v>7044</v>
      </c>
      <c r="D364" s="60" t="s">
        <v>8734</v>
      </c>
      <c r="E364" s="56">
        <v>44871</v>
      </c>
      <c r="F364" s="2" t="s">
        <v>3715</v>
      </c>
      <c r="G364" s="2" t="s">
        <v>3763</v>
      </c>
      <c r="H364" s="2" t="s">
        <v>3785</v>
      </c>
      <c r="J364" s="2" t="s">
        <v>4020</v>
      </c>
      <c r="K364" s="2" t="s">
        <v>4020</v>
      </c>
      <c r="M364" s="2" t="s">
        <v>1193</v>
      </c>
      <c r="N364" s="2" t="s">
        <v>698</v>
      </c>
      <c r="O364" s="2" t="s">
        <v>943</v>
      </c>
      <c r="P364" s="2" t="s">
        <v>927</v>
      </c>
      <c r="Q364" s="2" t="s">
        <v>361</v>
      </c>
      <c r="R364" s="2" t="s">
        <v>447</v>
      </c>
      <c r="S364" s="2" t="s">
        <v>3785</v>
      </c>
      <c r="T364" s="2" t="s">
        <v>3785</v>
      </c>
      <c r="U364" s="2" t="s">
        <v>3785</v>
      </c>
      <c r="V364" s="2" t="s">
        <v>3785</v>
      </c>
      <c r="W364" s="2" t="s">
        <v>3785</v>
      </c>
      <c r="X364" s="2" t="s">
        <v>3785</v>
      </c>
      <c r="Y364" s="2" t="s">
        <v>3785</v>
      </c>
      <c r="AA364" s="2" t="s">
        <v>3785</v>
      </c>
      <c r="AR364" s="2" t="s">
        <v>447</v>
      </c>
      <c r="AS364" s="2" t="s">
        <v>3785</v>
      </c>
      <c r="AT364" s="2" t="s">
        <v>447</v>
      </c>
      <c r="AU364" s="2" t="s">
        <v>3785</v>
      </c>
      <c r="AV364" s="2" t="s">
        <v>3785</v>
      </c>
      <c r="AW364" s="2" t="s">
        <v>3785</v>
      </c>
      <c r="AX364" s="2" t="s">
        <v>3785</v>
      </c>
      <c r="AY364" s="2" t="s">
        <v>3785</v>
      </c>
      <c r="AZ364" s="2" t="s">
        <v>3785</v>
      </c>
      <c r="BB364" s="2" t="s">
        <v>447</v>
      </c>
      <c r="BC364" s="2" t="s">
        <v>447</v>
      </c>
      <c r="BD364" s="2" t="s">
        <v>447</v>
      </c>
      <c r="BE364" s="2" t="s">
        <v>447</v>
      </c>
      <c r="BF364" s="2" t="s">
        <v>3785</v>
      </c>
      <c r="BI364" s="2" t="s">
        <v>3785</v>
      </c>
      <c r="BK364" s="287"/>
      <c r="BL364" s="56">
        <v>44871</v>
      </c>
      <c r="BM364" s="2" t="s">
        <v>447</v>
      </c>
      <c r="BN364" s="2" t="s">
        <v>8735</v>
      </c>
      <c r="BP364" s="2" t="s">
        <v>3785</v>
      </c>
      <c r="BR364" s="2" t="s">
        <v>3744</v>
      </c>
      <c r="BT364" s="56">
        <v>44872</v>
      </c>
      <c r="BU364" s="2">
        <v>1</v>
      </c>
      <c r="BV364" s="2">
        <v>2</v>
      </c>
      <c r="BW364" s="2" t="s">
        <v>3785</v>
      </c>
      <c r="BY364" s="2" t="s">
        <v>3785</v>
      </c>
      <c r="CA364" s="2" t="s">
        <v>3798</v>
      </c>
      <c r="CB364" s="56">
        <v>44889</v>
      </c>
      <c r="CR364" s="2" t="s">
        <v>8736</v>
      </c>
    </row>
    <row r="365" spans="1:96">
      <c r="A365" s="2">
        <v>354</v>
      </c>
      <c r="B365" s="2" t="s">
        <v>7043</v>
      </c>
      <c r="C365" s="60" t="s">
        <v>7044</v>
      </c>
      <c r="D365" s="60" t="s">
        <v>7273</v>
      </c>
      <c r="E365" s="56">
        <v>44879</v>
      </c>
      <c r="F365" s="2" t="s">
        <v>3715</v>
      </c>
      <c r="G365" s="2" t="s">
        <v>3763</v>
      </c>
      <c r="H365" s="2" t="s">
        <v>3785</v>
      </c>
      <c r="J365" s="2" t="s">
        <v>4020</v>
      </c>
      <c r="K365" s="2" t="s">
        <v>4020</v>
      </c>
      <c r="M365" s="2" t="s">
        <v>1193</v>
      </c>
      <c r="N365" s="2" t="s">
        <v>698</v>
      </c>
      <c r="O365" s="2" t="s">
        <v>943</v>
      </c>
      <c r="P365" s="2" t="s">
        <v>927</v>
      </c>
      <c r="Q365" s="2" t="s">
        <v>361</v>
      </c>
      <c r="R365" s="2" t="s">
        <v>447</v>
      </c>
      <c r="S365" s="2" t="s">
        <v>3785</v>
      </c>
      <c r="T365" s="2" t="s">
        <v>3785</v>
      </c>
      <c r="U365" s="2" t="s">
        <v>3785</v>
      </c>
      <c r="V365" s="2" t="s">
        <v>3785</v>
      </c>
      <c r="W365" s="2" t="s">
        <v>3785</v>
      </c>
      <c r="X365" s="2" t="s">
        <v>3785</v>
      </c>
      <c r="Y365" s="2" t="s">
        <v>3785</v>
      </c>
      <c r="AA365" s="2" t="s">
        <v>3785</v>
      </c>
      <c r="AR365" s="2" t="s">
        <v>447</v>
      </c>
      <c r="AS365" s="2" t="s">
        <v>3785</v>
      </c>
      <c r="AT365" s="2" t="s">
        <v>447</v>
      </c>
      <c r="AU365" s="2" t="s">
        <v>3785</v>
      </c>
      <c r="AV365" s="2" t="s">
        <v>3785</v>
      </c>
      <c r="AW365" s="2" t="s">
        <v>3785</v>
      </c>
      <c r="AX365" s="2" t="s">
        <v>3785</v>
      </c>
      <c r="AY365" s="2" t="s">
        <v>3785</v>
      </c>
      <c r="AZ365" s="2" t="s">
        <v>3785</v>
      </c>
      <c r="BB365" s="2" t="s">
        <v>447</v>
      </c>
      <c r="BC365" s="2" t="s">
        <v>447</v>
      </c>
      <c r="BD365" s="2" t="s">
        <v>447</v>
      </c>
      <c r="BE365" s="2" t="s">
        <v>447</v>
      </c>
      <c r="BF365" s="2" t="s">
        <v>3785</v>
      </c>
      <c r="BI365" s="2" t="s">
        <v>3785</v>
      </c>
      <c r="BK365" s="287"/>
      <c r="BL365" s="56">
        <v>44879</v>
      </c>
      <c r="BM365" s="2" t="s">
        <v>447</v>
      </c>
      <c r="BN365" s="2" t="s">
        <v>8737</v>
      </c>
      <c r="BP365" s="2" t="s">
        <v>3785</v>
      </c>
      <c r="BR365" s="2" t="s">
        <v>3744</v>
      </c>
      <c r="BT365" s="56">
        <v>44879</v>
      </c>
      <c r="BU365" s="2">
        <v>1</v>
      </c>
      <c r="BV365" s="2">
        <v>1</v>
      </c>
      <c r="BW365" s="2" t="s">
        <v>3785</v>
      </c>
      <c r="BY365" s="2" t="s">
        <v>3785</v>
      </c>
      <c r="CA365" s="2" t="s">
        <v>3798</v>
      </c>
      <c r="CB365" s="56">
        <v>44893</v>
      </c>
      <c r="CR365" s="2" t="s">
        <v>8738</v>
      </c>
    </row>
    <row r="366" spans="1:96">
      <c r="A366" s="2">
        <v>355</v>
      </c>
      <c r="B366" s="2" t="s">
        <v>7043</v>
      </c>
      <c r="C366" s="60" t="s">
        <v>7044</v>
      </c>
      <c r="D366" s="60" t="s">
        <v>8739</v>
      </c>
      <c r="E366" s="56">
        <v>44881</v>
      </c>
      <c r="F366" s="2" t="s">
        <v>3715</v>
      </c>
      <c r="G366" s="2" t="s">
        <v>3763</v>
      </c>
      <c r="H366" s="2" t="s">
        <v>3785</v>
      </c>
      <c r="J366" s="2" t="s">
        <v>4020</v>
      </c>
      <c r="K366" s="2" t="s">
        <v>4020</v>
      </c>
      <c r="M366" s="2" t="s">
        <v>1193</v>
      </c>
      <c r="N366" s="2" t="s">
        <v>698</v>
      </c>
      <c r="O366" s="2" t="s">
        <v>972</v>
      </c>
      <c r="P366" s="2" t="s">
        <v>937</v>
      </c>
      <c r="Q366" s="2" t="s">
        <v>361</v>
      </c>
      <c r="R366" s="2" t="s">
        <v>447</v>
      </c>
      <c r="S366" s="2" t="s">
        <v>3785</v>
      </c>
      <c r="T366" s="2" t="s">
        <v>3785</v>
      </c>
      <c r="U366" s="2" t="s">
        <v>3785</v>
      </c>
      <c r="V366" s="2" t="s">
        <v>3785</v>
      </c>
      <c r="W366" s="2" t="s">
        <v>3785</v>
      </c>
      <c r="X366" s="2" t="s">
        <v>3785</v>
      </c>
      <c r="Y366" s="2" t="s">
        <v>3785</v>
      </c>
      <c r="AA366" s="2" t="s">
        <v>3785</v>
      </c>
      <c r="AR366" s="2" t="s">
        <v>447</v>
      </c>
      <c r="AS366" s="2" t="s">
        <v>447</v>
      </c>
      <c r="AT366" s="2" t="s">
        <v>3785</v>
      </c>
      <c r="AU366" s="2" t="s">
        <v>3785</v>
      </c>
      <c r="AV366" s="2" t="s">
        <v>3785</v>
      </c>
      <c r="AW366" s="2" t="s">
        <v>3785</v>
      </c>
      <c r="AX366" s="2" t="s">
        <v>3785</v>
      </c>
      <c r="AY366" s="2" t="s">
        <v>3785</v>
      </c>
      <c r="AZ366" s="2" t="s">
        <v>3785</v>
      </c>
      <c r="BB366" s="2" t="s">
        <v>447</v>
      </c>
      <c r="BC366" s="2" t="s">
        <v>447</v>
      </c>
      <c r="BD366" s="2" t="s">
        <v>447</v>
      </c>
      <c r="BE366" s="2" t="s">
        <v>447</v>
      </c>
      <c r="BF366" s="2" t="s">
        <v>3785</v>
      </c>
      <c r="BI366" s="2" t="s">
        <v>3785</v>
      </c>
      <c r="BK366" s="287"/>
      <c r="BL366" s="56">
        <v>44881</v>
      </c>
      <c r="BM366" s="2" t="s">
        <v>447</v>
      </c>
      <c r="BN366" s="2" t="s">
        <v>8740</v>
      </c>
      <c r="BP366" s="2" t="s">
        <v>3785</v>
      </c>
      <c r="BR366" s="2" t="s">
        <v>3744</v>
      </c>
      <c r="BT366" s="56">
        <v>44881</v>
      </c>
      <c r="BU366" s="2">
        <v>1</v>
      </c>
      <c r="BV366" s="2">
        <v>1</v>
      </c>
      <c r="BW366" s="2" t="s">
        <v>3785</v>
      </c>
      <c r="BY366" s="2" t="s">
        <v>3785</v>
      </c>
      <c r="CA366" s="2" t="s">
        <v>3798</v>
      </c>
      <c r="CB366" s="56">
        <v>44889</v>
      </c>
      <c r="CR366" s="2" t="s">
        <v>8741</v>
      </c>
    </row>
    <row r="367" spans="1:96">
      <c r="A367" s="2">
        <v>356</v>
      </c>
      <c r="B367" s="2" t="s">
        <v>7043</v>
      </c>
      <c r="C367" s="60" t="s">
        <v>7044</v>
      </c>
      <c r="D367" s="60" t="s">
        <v>8742</v>
      </c>
      <c r="E367" s="56">
        <v>44882</v>
      </c>
      <c r="F367" s="2" t="s">
        <v>3715</v>
      </c>
      <c r="G367" s="2" t="s">
        <v>3763</v>
      </c>
      <c r="H367" s="2" t="s">
        <v>3785</v>
      </c>
      <c r="J367" s="2" t="s">
        <v>4020</v>
      </c>
      <c r="K367" s="2" t="s">
        <v>4020</v>
      </c>
      <c r="M367" s="2" t="s">
        <v>1193</v>
      </c>
      <c r="N367" s="2" t="s">
        <v>698</v>
      </c>
      <c r="O367" s="2" t="s">
        <v>1949</v>
      </c>
      <c r="P367" s="2" t="s">
        <v>1228</v>
      </c>
      <c r="Q367" s="2" t="s">
        <v>361</v>
      </c>
      <c r="R367" s="2" t="s">
        <v>447</v>
      </c>
      <c r="S367" s="2" t="s">
        <v>3785</v>
      </c>
      <c r="T367" s="2" t="s">
        <v>3785</v>
      </c>
      <c r="U367" s="2" t="s">
        <v>3785</v>
      </c>
      <c r="V367" s="2" t="s">
        <v>3785</v>
      </c>
      <c r="W367" s="2" t="s">
        <v>3785</v>
      </c>
      <c r="X367" s="2" t="s">
        <v>3785</v>
      </c>
      <c r="Y367" s="2" t="s">
        <v>3785</v>
      </c>
      <c r="AA367" s="2" t="s">
        <v>3785</v>
      </c>
      <c r="AR367" s="2" t="s">
        <v>447</v>
      </c>
      <c r="AS367" s="2" t="s">
        <v>447</v>
      </c>
      <c r="AT367" s="2" t="s">
        <v>3785</v>
      </c>
      <c r="AU367" s="2" t="s">
        <v>3785</v>
      </c>
      <c r="AV367" s="2" t="s">
        <v>3785</v>
      </c>
      <c r="AW367" s="2" t="s">
        <v>3785</v>
      </c>
      <c r="AX367" s="2" t="s">
        <v>3785</v>
      </c>
      <c r="AY367" s="2" t="s">
        <v>3785</v>
      </c>
      <c r="AZ367" s="2" t="s">
        <v>3785</v>
      </c>
      <c r="BB367" s="2" t="s">
        <v>447</v>
      </c>
      <c r="BC367" s="2" t="s">
        <v>447</v>
      </c>
      <c r="BD367" s="2" t="s">
        <v>447</v>
      </c>
      <c r="BE367" s="2" t="s">
        <v>447</v>
      </c>
      <c r="BF367" s="2" t="s">
        <v>3785</v>
      </c>
      <c r="BI367" s="2" t="s">
        <v>3785</v>
      </c>
      <c r="BK367" s="287"/>
      <c r="BL367" s="56">
        <v>44882</v>
      </c>
      <c r="BM367" s="2" t="s">
        <v>447</v>
      </c>
      <c r="BN367" s="2" t="s">
        <v>8743</v>
      </c>
      <c r="BP367" s="2" t="s">
        <v>3785</v>
      </c>
      <c r="BR367" s="2" t="s">
        <v>3744</v>
      </c>
      <c r="BT367" s="56">
        <v>44883</v>
      </c>
      <c r="BU367" s="2">
        <v>3</v>
      </c>
      <c r="BV367" s="2">
        <v>2</v>
      </c>
      <c r="BW367" s="2" t="s">
        <v>3785</v>
      </c>
      <c r="BY367" s="2" t="s">
        <v>3785</v>
      </c>
      <c r="CA367" s="2" t="s">
        <v>3798</v>
      </c>
      <c r="CB367" s="56">
        <v>44900</v>
      </c>
      <c r="CR367" s="2" t="s">
        <v>8744</v>
      </c>
    </row>
    <row r="368" spans="1:96">
      <c r="A368" s="2">
        <v>357</v>
      </c>
      <c r="B368" s="2" t="s">
        <v>7043</v>
      </c>
      <c r="C368" s="60" t="s">
        <v>7044</v>
      </c>
      <c r="D368" s="60" t="s">
        <v>8745</v>
      </c>
      <c r="E368" s="56">
        <v>44887</v>
      </c>
      <c r="F368" s="2" t="s">
        <v>3715</v>
      </c>
      <c r="G368" s="2" t="s">
        <v>3763</v>
      </c>
      <c r="H368" s="2" t="s">
        <v>3785</v>
      </c>
      <c r="J368" s="2" t="s">
        <v>4020</v>
      </c>
      <c r="K368" s="2" t="s">
        <v>4020</v>
      </c>
      <c r="M368" s="2" t="s">
        <v>1193</v>
      </c>
      <c r="N368" s="2" t="s">
        <v>698</v>
      </c>
      <c r="O368" s="2" t="s">
        <v>943</v>
      </c>
      <c r="P368" s="2" t="s">
        <v>927</v>
      </c>
      <c r="Q368" s="2" t="s">
        <v>361</v>
      </c>
      <c r="R368" s="2" t="s">
        <v>447</v>
      </c>
      <c r="S368" s="2" t="s">
        <v>3785</v>
      </c>
      <c r="T368" s="2" t="s">
        <v>3785</v>
      </c>
      <c r="U368" s="2" t="s">
        <v>3785</v>
      </c>
      <c r="V368" s="2" t="s">
        <v>3785</v>
      </c>
      <c r="W368" s="2" t="s">
        <v>3785</v>
      </c>
      <c r="X368" s="2" t="s">
        <v>3785</v>
      </c>
      <c r="Y368" s="2" t="s">
        <v>3785</v>
      </c>
      <c r="AA368" s="2" t="s">
        <v>3785</v>
      </c>
      <c r="AR368" s="2" t="s">
        <v>447</v>
      </c>
      <c r="AS368" s="2" t="s">
        <v>447</v>
      </c>
      <c r="AT368" s="2" t="s">
        <v>3785</v>
      </c>
      <c r="AU368" s="2" t="s">
        <v>3785</v>
      </c>
      <c r="AV368" s="2" t="s">
        <v>3785</v>
      </c>
      <c r="AW368" s="2" t="s">
        <v>3785</v>
      </c>
      <c r="AX368" s="2" t="s">
        <v>3785</v>
      </c>
      <c r="AY368" s="2" t="s">
        <v>3785</v>
      </c>
      <c r="AZ368" s="2" t="s">
        <v>3785</v>
      </c>
      <c r="BB368" s="2" t="s">
        <v>447</v>
      </c>
      <c r="BC368" s="2" t="s">
        <v>447</v>
      </c>
      <c r="BD368" s="2" t="s">
        <v>447</v>
      </c>
      <c r="BE368" s="2" t="s">
        <v>447</v>
      </c>
      <c r="BF368" s="2" t="s">
        <v>3785</v>
      </c>
      <c r="BI368" s="2" t="s">
        <v>3785</v>
      </c>
      <c r="BK368" s="287"/>
      <c r="BL368" s="56">
        <v>44887</v>
      </c>
      <c r="BM368" s="2" t="s">
        <v>447</v>
      </c>
      <c r="BN368" s="2" t="s">
        <v>8746</v>
      </c>
      <c r="BP368" s="2" t="s">
        <v>3785</v>
      </c>
      <c r="BR368" s="2" t="s">
        <v>3744</v>
      </c>
      <c r="BT368" s="56">
        <v>44888</v>
      </c>
      <c r="BU368" s="2">
        <v>1</v>
      </c>
      <c r="BV368" s="2">
        <v>2</v>
      </c>
      <c r="BW368" s="2" t="s">
        <v>3785</v>
      </c>
      <c r="BY368" s="2" t="s">
        <v>3785</v>
      </c>
      <c r="CA368" s="2" t="s">
        <v>3798</v>
      </c>
      <c r="CB368" s="56">
        <v>44897</v>
      </c>
      <c r="CR368" s="2" t="s">
        <v>8747</v>
      </c>
    </row>
    <row r="369" spans="1:96">
      <c r="A369" s="2">
        <v>358</v>
      </c>
      <c r="B369" s="2" t="s">
        <v>7043</v>
      </c>
      <c r="C369" s="60" t="s">
        <v>7044</v>
      </c>
      <c r="D369" s="60" t="s">
        <v>7349</v>
      </c>
      <c r="E369" s="56">
        <v>44880</v>
      </c>
      <c r="F369" s="2" t="s">
        <v>3715</v>
      </c>
      <c r="G369" s="2" t="s">
        <v>3763</v>
      </c>
      <c r="H369" s="2" t="s">
        <v>3785</v>
      </c>
      <c r="J369" s="2" t="s">
        <v>4020</v>
      </c>
      <c r="K369" s="2" t="s">
        <v>3995</v>
      </c>
      <c r="L369" s="2" t="s">
        <v>3775</v>
      </c>
      <c r="M369" s="2" t="s">
        <v>1193</v>
      </c>
      <c r="N369" s="2" t="s">
        <v>698</v>
      </c>
      <c r="O369" s="2" t="s">
        <v>943</v>
      </c>
      <c r="P369" s="2" t="s">
        <v>927</v>
      </c>
      <c r="Q369" s="2" t="s">
        <v>361</v>
      </c>
      <c r="R369" s="2" t="s">
        <v>447</v>
      </c>
      <c r="S369" s="2" t="s">
        <v>3785</v>
      </c>
      <c r="T369" s="2" t="s">
        <v>3785</v>
      </c>
      <c r="U369" s="2" t="s">
        <v>3785</v>
      </c>
      <c r="V369" s="2" t="s">
        <v>3785</v>
      </c>
      <c r="W369" s="2" t="s">
        <v>3785</v>
      </c>
      <c r="X369" s="2" t="s">
        <v>3785</v>
      </c>
      <c r="Y369" s="2" t="s">
        <v>3785</v>
      </c>
      <c r="AA369" s="2" t="s">
        <v>3785</v>
      </c>
      <c r="AR369" s="2" t="s">
        <v>447</v>
      </c>
      <c r="AS369" s="2" t="s">
        <v>3785</v>
      </c>
      <c r="AT369" s="2" t="s">
        <v>447</v>
      </c>
      <c r="AU369" s="2" t="s">
        <v>3785</v>
      </c>
      <c r="AV369" s="2" t="s">
        <v>3785</v>
      </c>
      <c r="AW369" s="2" t="s">
        <v>3785</v>
      </c>
      <c r="AX369" s="2" t="s">
        <v>3785</v>
      </c>
      <c r="AY369" s="2" t="s">
        <v>3785</v>
      </c>
      <c r="AZ369" s="2" t="s">
        <v>3785</v>
      </c>
      <c r="BB369" s="2" t="s">
        <v>447</v>
      </c>
      <c r="BC369" s="2" t="s">
        <v>447</v>
      </c>
      <c r="BD369" s="2" t="s">
        <v>447</v>
      </c>
      <c r="BE369" s="2" t="s">
        <v>447</v>
      </c>
      <c r="BF369" s="2" t="s">
        <v>3785</v>
      </c>
      <c r="BI369" s="2" t="s">
        <v>3785</v>
      </c>
      <c r="BK369" s="287"/>
      <c r="BL369" s="56">
        <v>44880</v>
      </c>
      <c r="BM369" s="2" t="s">
        <v>447</v>
      </c>
      <c r="BN369" s="2" t="s">
        <v>8748</v>
      </c>
      <c r="BP369" s="2" t="s">
        <v>3785</v>
      </c>
      <c r="BR369" s="2" t="s">
        <v>3744</v>
      </c>
      <c r="BT369" s="56">
        <v>44881</v>
      </c>
      <c r="BU369" s="2">
        <v>1</v>
      </c>
      <c r="BV369" s="2">
        <v>1</v>
      </c>
      <c r="BW369" s="2" t="s">
        <v>3785</v>
      </c>
      <c r="BY369" s="2" t="s">
        <v>3785</v>
      </c>
      <c r="CA369" s="2" t="s">
        <v>3798</v>
      </c>
      <c r="CB369" s="56">
        <v>44895</v>
      </c>
      <c r="CR369" s="2" t="s">
        <v>8749</v>
      </c>
    </row>
    <row r="370" spans="1:96">
      <c r="A370" s="2">
        <v>359</v>
      </c>
      <c r="B370" s="2" t="s">
        <v>7043</v>
      </c>
      <c r="C370" s="60" t="s">
        <v>7044</v>
      </c>
      <c r="D370" s="60" t="s">
        <v>8750</v>
      </c>
      <c r="E370" s="56">
        <v>44889</v>
      </c>
      <c r="F370" s="2" t="s">
        <v>3715</v>
      </c>
      <c r="G370" s="2" t="s">
        <v>3763</v>
      </c>
      <c r="H370" s="2" t="s">
        <v>3785</v>
      </c>
      <c r="J370" s="2" t="s">
        <v>4020</v>
      </c>
      <c r="K370" s="2" t="s">
        <v>3926</v>
      </c>
      <c r="L370" s="2" t="s">
        <v>3956</v>
      </c>
      <c r="M370" s="2" t="s">
        <v>1193</v>
      </c>
      <c r="N370" s="2" t="s">
        <v>698</v>
      </c>
      <c r="O370" s="2" t="s">
        <v>943</v>
      </c>
      <c r="P370" s="2" t="s">
        <v>927</v>
      </c>
      <c r="Q370" s="2" t="s">
        <v>361</v>
      </c>
      <c r="R370" s="2" t="s">
        <v>447</v>
      </c>
      <c r="S370" s="2" t="s">
        <v>3785</v>
      </c>
      <c r="T370" s="2" t="s">
        <v>3785</v>
      </c>
      <c r="U370" s="2" t="s">
        <v>3785</v>
      </c>
      <c r="V370" s="2" t="s">
        <v>3785</v>
      </c>
      <c r="W370" s="2" t="s">
        <v>3785</v>
      </c>
      <c r="X370" s="2" t="s">
        <v>3785</v>
      </c>
      <c r="Y370" s="2" t="s">
        <v>3785</v>
      </c>
      <c r="AA370" s="2" t="s">
        <v>3785</v>
      </c>
      <c r="AR370" s="2" t="s">
        <v>447</v>
      </c>
      <c r="AS370" s="2" t="s">
        <v>3785</v>
      </c>
      <c r="AT370" s="2" t="s">
        <v>447</v>
      </c>
      <c r="AU370" s="2" t="s">
        <v>3785</v>
      </c>
      <c r="AV370" s="2" t="s">
        <v>3785</v>
      </c>
      <c r="AW370" s="2" t="s">
        <v>3785</v>
      </c>
      <c r="AX370" s="2" t="s">
        <v>3785</v>
      </c>
      <c r="AY370" s="2" t="s">
        <v>3785</v>
      </c>
      <c r="AZ370" s="2" t="s">
        <v>3785</v>
      </c>
      <c r="BB370" s="2" t="s">
        <v>447</v>
      </c>
      <c r="BC370" s="2" t="s">
        <v>447</v>
      </c>
      <c r="BD370" s="2" t="s">
        <v>447</v>
      </c>
      <c r="BE370" s="2" t="s">
        <v>447</v>
      </c>
      <c r="BF370" s="2" t="s">
        <v>3785</v>
      </c>
      <c r="BI370" s="2" t="s">
        <v>3785</v>
      </c>
      <c r="BK370" s="287"/>
      <c r="BL370" s="56">
        <v>44889</v>
      </c>
      <c r="BM370" s="2" t="s">
        <v>447</v>
      </c>
      <c r="BN370" s="2" t="s">
        <v>8751</v>
      </c>
      <c r="BP370" s="2" t="s">
        <v>3785</v>
      </c>
      <c r="BR370" s="2" t="s">
        <v>3744</v>
      </c>
      <c r="BT370" s="56">
        <v>44890</v>
      </c>
      <c r="BU370" s="2">
        <v>1</v>
      </c>
      <c r="BV370" s="2">
        <v>2</v>
      </c>
      <c r="BW370" s="2" t="s">
        <v>3785</v>
      </c>
      <c r="BY370" s="2" t="s">
        <v>3785</v>
      </c>
      <c r="CA370" s="2" t="s">
        <v>3798</v>
      </c>
      <c r="CB370" s="56">
        <v>44891</v>
      </c>
      <c r="CR370" s="2" t="s">
        <v>8752</v>
      </c>
    </row>
    <row r="371" spans="1:96">
      <c r="A371" s="2">
        <v>360</v>
      </c>
      <c r="B371" s="2" t="s">
        <v>7043</v>
      </c>
      <c r="C371" s="60" t="s">
        <v>7044</v>
      </c>
      <c r="D371" s="60" t="s">
        <v>8753</v>
      </c>
      <c r="E371" s="56">
        <v>44858</v>
      </c>
      <c r="F371" s="2" t="s">
        <v>3715</v>
      </c>
      <c r="G371" s="2" t="s">
        <v>3763</v>
      </c>
      <c r="H371" s="2" t="s">
        <v>3785</v>
      </c>
      <c r="J371" s="2" t="s">
        <v>4020</v>
      </c>
      <c r="K371" s="2" t="s">
        <v>4020</v>
      </c>
      <c r="M371" s="2" t="s">
        <v>1193</v>
      </c>
      <c r="N371" s="2" t="s">
        <v>698</v>
      </c>
      <c r="O371" s="2" t="s">
        <v>943</v>
      </c>
      <c r="P371" s="2" t="s">
        <v>927</v>
      </c>
      <c r="Q371" s="2" t="s">
        <v>361</v>
      </c>
      <c r="R371" s="2" t="s">
        <v>447</v>
      </c>
      <c r="S371" s="2" t="s">
        <v>3785</v>
      </c>
      <c r="T371" s="2" t="s">
        <v>3785</v>
      </c>
      <c r="U371" s="2" t="s">
        <v>3785</v>
      </c>
      <c r="V371" s="2" t="s">
        <v>3785</v>
      </c>
      <c r="W371" s="2" t="s">
        <v>3785</v>
      </c>
      <c r="X371" s="2" t="s">
        <v>3785</v>
      </c>
      <c r="Y371" s="2" t="s">
        <v>3785</v>
      </c>
      <c r="AA371" s="2" t="s">
        <v>3785</v>
      </c>
      <c r="AR371" s="2" t="s">
        <v>447</v>
      </c>
      <c r="AS371" s="2" t="s">
        <v>447</v>
      </c>
      <c r="AT371" s="2" t="s">
        <v>3785</v>
      </c>
      <c r="AU371" s="2" t="s">
        <v>3785</v>
      </c>
      <c r="AV371" s="2" t="s">
        <v>3785</v>
      </c>
      <c r="AW371" s="2" t="s">
        <v>3785</v>
      </c>
      <c r="AX371" s="2" t="s">
        <v>3785</v>
      </c>
      <c r="AY371" s="2" t="s">
        <v>3785</v>
      </c>
      <c r="AZ371" s="2" t="s">
        <v>3785</v>
      </c>
      <c r="BB371" s="2" t="s">
        <v>447</v>
      </c>
      <c r="BC371" s="2" t="s">
        <v>447</v>
      </c>
      <c r="BD371" s="2" t="s">
        <v>447</v>
      </c>
      <c r="BE371" s="2" t="s">
        <v>447</v>
      </c>
      <c r="BF371" s="2" t="s">
        <v>3785</v>
      </c>
      <c r="BI371" s="2" t="s">
        <v>3785</v>
      </c>
      <c r="BK371" s="287"/>
      <c r="BL371" s="56">
        <v>44858</v>
      </c>
      <c r="BM371" s="2" t="s">
        <v>447</v>
      </c>
      <c r="BN371" s="2" t="s">
        <v>8754</v>
      </c>
      <c r="BP371" s="2" t="s">
        <v>3785</v>
      </c>
      <c r="BR371" s="2" t="s">
        <v>3744</v>
      </c>
      <c r="BT371" s="56">
        <v>44858</v>
      </c>
      <c r="BU371" s="2">
        <v>1</v>
      </c>
      <c r="BV371" s="2">
        <v>1</v>
      </c>
      <c r="BW371" s="2" t="s">
        <v>3785</v>
      </c>
      <c r="BY371" s="2" t="s">
        <v>3785</v>
      </c>
      <c r="CA371" s="2" t="s">
        <v>3798</v>
      </c>
      <c r="CB371" s="56">
        <v>44873</v>
      </c>
      <c r="CR371" s="2" t="s">
        <v>8755</v>
      </c>
    </row>
    <row r="372" spans="1:96">
      <c r="A372" s="2">
        <v>361</v>
      </c>
      <c r="B372" s="2" t="s">
        <v>7043</v>
      </c>
      <c r="C372" s="60" t="s">
        <v>7044</v>
      </c>
      <c r="D372" s="60" t="s">
        <v>8756</v>
      </c>
      <c r="E372" s="56">
        <v>44861</v>
      </c>
      <c r="F372" s="2" t="s">
        <v>3715</v>
      </c>
      <c r="G372" s="2" t="s">
        <v>3763</v>
      </c>
      <c r="H372" s="2" t="s">
        <v>3785</v>
      </c>
      <c r="J372" s="2" t="s">
        <v>4020</v>
      </c>
      <c r="K372" s="2" t="s">
        <v>4020</v>
      </c>
      <c r="M372" s="2" t="s">
        <v>1193</v>
      </c>
      <c r="N372" s="2" t="s">
        <v>698</v>
      </c>
      <c r="O372" s="2" t="s">
        <v>1949</v>
      </c>
      <c r="P372" s="2" t="s">
        <v>1228</v>
      </c>
      <c r="Q372" s="2" t="s">
        <v>361</v>
      </c>
      <c r="R372" s="2" t="s">
        <v>447</v>
      </c>
      <c r="S372" s="2" t="s">
        <v>3785</v>
      </c>
      <c r="T372" s="2" t="s">
        <v>3785</v>
      </c>
      <c r="U372" s="2" t="s">
        <v>3785</v>
      </c>
      <c r="V372" s="2" t="s">
        <v>3785</v>
      </c>
      <c r="W372" s="2" t="s">
        <v>3785</v>
      </c>
      <c r="X372" s="2" t="s">
        <v>3785</v>
      </c>
      <c r="Y372" s="2" t="s">
        <v>3785</v>
      </c>
      <c r="AA372" s="2" t="s">
        <v>3785</v>
      </c>
      <c r="AR372" s="2" t="s">
        <v>447</v>
      </c>
      <c r="AS372" s="2" t="s">
        <v>3785</v>
      </c>
      <c r="AT372" s="2" t="s">
        <v>447</v>
      </c>
      <c r="AU372" s="2" t="s">
        <v>3785</v>
      </c>
      <c r="AV372" s="2" t="s">
        <v>3785</v>
      </c>
      <c r="AW372" s="2" t="s">
        <v>3785</v>
      </c>
      <c r="AX372" s="2" t="s">
        <v>3785</v>
      </c>
      <c r="AY372" s="2" t="s">
        <v>3785</v>
      </c>
      <c r="AZ372" s="2" t="s">
        <v>3785</v>
      </c>
      <c r="BB372" s="2" t="s">
        <v>447</v>
      </c>
      <c r="BC372" s="2" t="s">
        <v>447</v>
      </c>
      <c r="BD372" s="2" t="s">
        <v>447</v>
      </c>
      <c r="BE372" s="2" t="s">
        <v>447</v>
      </c>
      <c r="BF372" s="2" t="s">
        <v>3785</v>
      </c>
      <c r="BI372" s="2" t="s">
        <v>3785</v>
      </c>
      <c r="BK372" s="287"/>
      <c r="BL372" s="56">
        <v>44861</v>
      </c>
      <c r="BM372" s="2" t="s">
        <v>447</v>
      </c>
      <c r="BN372" s="2" t="s">
        <v>8757</v>
      </c>
      <c r="BP372" s="2" t="s">
        <v>3785</v>
      </c>
      <c r="BR372" s="2" t="s">
        <v>3744</v>
      </c>
      <c r="BT372" s="56">
        <v>44862</v>
      </c>
      <c r="BU372" s="2">
        <v>1</v>
      </c>
      <c r="BV372" s="2">
        <v>1</v>
      </c>
      <c r="BW372" s="2" t="s">
        <v>3785</v>
      </c>
      <c r="BY372" s="2" t="s">
        <v>3785</v>
      </c>
      <c r="CA372" s="2" t="s">
        <v>3798</v>
      </c>
      <c r="CB372" s="56">
        <v>44876</v>
      </c>
      <c r="CR372" s="2" t="s">
        <v>8758</v>
      </c>
    </row>
    <row r="373" spans="1:96">
      <c r="A373" s="2">
        <v>362</v>
      </c>
      <c r="B373" s="2" t="s">
        <v>7043</v>
      </c>
      <c r="C373" s="60" t="s">
        <v>7044</v>
      </c>
      <c r="D373" s="60" t="s">
        <v>8759</v>
      </c>
      <c r="E373" s="56">
        <v>44862</v>
      </c>
      <c r="F373" s="2" t="s">
        <v>3715</v>
      </c>
      <c r="G373" s="2" t="s">
        <v>3763</v>
      </c>
      <c r="H373" s="2" t="s">
        <v>3785</v>
      </c>
      <c r="J373" s="2" t="s">
        <v>4020</v>
      </c>
      <c r="K373" s="2" t="s">
        <v>4020</v>
      </c>
      <c r="M373" s="2" t="s">
        <v>1193</v>
      </c>
      <c r="N373" s="2" t="s">
        <v>698</v>
      </c>
      <c r="O373" s="2" t="s">
        <v>943</v>
      </c>
      <c r="P373" s="2" t="s">
        <v>927</v>
      </c>
      <c r="Q373" s="2" t="s">
        <v>361</v>
      </c>
      <c r="R373" s="2" t="s">
        <v>447</v>
      </c>
      <c r="S373" s="2" t="s">
        <v>3785</v>
      </c>
      <c r="T373" s="2" t="s">
        <v>3785</v>
      </c>
      <c r="U373" s="2" t="s">
        <v>3785</v>
      </c>
      <c r="V373" s="2" t="s">
        <v>3785</v>
      </c>
      <c r="W373" s="2" t="s">
        <v>3785</v>
      </c>
      <c r="X373" s="2" t="s">
        <v>3785</v>
      </c>
      <c r="Y373" s="2" t="s">
        <v>3785</v>
      </c>
      <c r="AA373" s="2" t="s">
        <v>3785</v>
      </c>
      <c r="AR373" s="2" t="s">
        <v>447</v>
      </c>
      <c r="AS373" s="2" t="s">
        <v>447</v>
      </c>
      <c r="AT373" s="2" t="s">
        <v>3785</v>
      </c>
      <c r="AU373" s="2" t="s">
        <v>3785</v>
      </c>
      <c r="AV373" s="2" t="s">
        <v>3785</v>
      </c>
      <c r="AW373" s="2" t="s">
        <v>3785</v>
      </c>
      <c r="AX373" s="2" t="s">
        <v>3785</v>
      </c>
      <c r="AY373" s="2" t="s">
        <v>3785</v>
      </c>
      <c r="AZ373" s="2" t="s">
        <v>3785</v>
      </c>
      <c r="BB373" s="2" t="s">
        <v>447</v>
      </c>
      <c r="BC373" s="2" t="s">
        <v>447</v>
      </c>
      <c r="BD373" s="2" t="s">
        <v>447</v>
      </c>
      <c r="BE373" s="2" t="s">
        <v>447</v>
      </c>
      <c r="BF373" s="2" t="s">
        <v>3785</v>
      </c>
      <c r="BI373" s="2" t="s">
        <v>3785</v>
      </c>
      <c r="BK373" s="287"/>
      <c r="BL373" s="56">
        <v>44862</v>
      </c>
      <c r="BM373" s="2" t="s">
        <v>447</v>
      </c>
      <c r="BN373" s="2" t="s">
        <v>8760</v>
      </c>
      <c r="BP373" s="2" t="s">
        <v>3785</v>
      </c>
      <c r="BR373" s="2" t="s">
        <v>3744</v>
      </c>
      <c r="BT373" s="56">
        <v>44868</v>
      </c>
      <c r="BU373" s="2">
        <v>1</v>
      </c>
      <c r="BV373" s="2">
        <v>4</v>
      </c>
      <c r="BW373" s="2" t="s">
        <v>3785</v>
      </c>
      <c r="BY373" s="2" t="s">
        <v>3785</v>
      </c>
      <c r="CA373" s="2" t="s">
        <v>3798</v>
      </c>
      <c r="CB373" s="56">
        <v>44895</v>
      </c>
      <c r="CR373" s="2" t="s">
        <v>8761</v>
      </c>
    </row>
    <row r="374" spans="1:96">
      <c r="A374" s="2">
        <v>363</v>
      </c>
      <c r="B374" s="2" t="s">
        <v>7043</v>
      </c>
      <c r="C374" s="60" t="s">
        <v>7044</v>
      </c>
      <c r="D374" s="60" t="s">
        <v>8762</v>
      </c>
      <c r="E374" s="56">
        <v>44862</v>
      </c>
      <c r="F374" s="2" t="s">
        <v>3715</v>
      </c>
      <c r="G374" s="2" t="s">
        <v>3763</v>
      </c>
      <c r="H374" s="2" t="s">
        <v>3785</v>
      </c>
      <c r="J374" s="2" t="s">
        <v>4020</v>
      </c>
      <c r="K374" s="2" t="s">
        <v>4020</v>
      </c>
      <c r="M374" s="2" t="s">
        <v>1193</v>
      </c>
      <c r="N374" s="2" t="s">
        <v>698</v>
      </c>
      <c r="O374" s="2" t="s">
        <v>943</v>
      </c>
      <c r="P374" s="2" t="s">
        <v>927</v>
      </c>
      <c r="Q374" s="2" t="s">
        <v>361</v>
      </c>
      <c r="R374" s="2" t="s">
        <v>447</v>
      </c>
      <c r="S374" s="2" t="s">
        <v>3785</v>
      </c>
      <c r="T374" s="2" t="s">
        <v>3785</v>
      </c>
      <c r="U374" s="2" t="s">
        <v>3785</v>
      </c>
      <c r="V374" s="2" t="s">
        <v>3785</v>
      </c>
      <c r="W374" s="2" t="s">
        <v>3785</v>
      </c>
      <c r="X374" s="2" t="s">
        <v>3785</v>
      </c>
      <c r="Y374" s="2" t="s">
        <v>3785</v>
      </c>
      <c r="AA374" s="2" t="s">
        <v>3785</v>
      </c>
      <c r="AR374" s="2" t="s">
        <v>447</v>
      </c>
      <c r="AS374" s="2" t="s">
        <v>447</v>
      </c>
      <c r="AT374" s="2" t="s">
        <v>3785</v>
      </c>
      <c r="AU374" s="2" t="s">
        <v>3785</v>
      </c>
      <c r="AV374" s="2" t="s">
        <v>3785</v>
      </c>
      <c r="AW374" s="2" t="s">
        <v>3785</v>
      </c>
      <c r="AX374" s="2" t="s">
        <v>3785</v>
      </c>
      <c r="AY374" s="2" t="s">
        <v>3785</v>
      </c>
      <c r="AZ374" s="2" t="s">
        <v>3785</v>
      </c>
      <c r="BB374" s="2" t="s">
        <v>447</v>
      </c>
      <c r="BC374" s="2" t="s">
        <v>447</v>
      </c>
      <c r="BD374" s="2" t="s">
        <v>447</v>
      </c>
      <c r="BE374" s="2" t="s">
        <v>447</v>
      </c>
      <c r="BF374" s="2" t="s">
        <v>3785</v>
      </c>
      <c r="BI374" s="2" t="s">
        <v>3785</v>
      </c>
      <c r="BK374" s="287"/>
      <c r="BL374" s="56">
        <v>44862</v>
      </c>
      <c r="BM374" s="2" t="s">
        <v>447</v>
      </c>
      <c r="BN374" s="2" t="s">
        <v>8763</v>
      </c>
      <c r="BP374" s="2" t="s">
        <v>3785</v>
      </c>
      <c r="BR374" s="2" t="s">
        <v>3744</v>
      </c>
      <c r="BT374" s="56">
        <v>44873</v>
      </c>
      <c r="BU374" s="2">
        <v>1</v>
      </c>
      <c r="BV374" s="2">
        <v>2</v>
      </c>
      <c r="BW374" s="2" t="s">
        <v>3785</v>
      </c>
      <c r="BY374" s="2" t="s">
        <v>3785</v>
      </c>
      <c r="CA374" s="2" t="s">
        <v>3798</v>
      </c>
      <c r="CB374" s="56">
        <v>44874</v>
      </c>
      <c r="CR374" s="2" t="s">
        <v>8764</v>
      </c>
    </row>
    <row r="375" spans="1:96">
      <c r="A375" s="2">
        <v>364</v>
      </c>
      <c r="B375" s="2" t="s">
        <v>7043</v>
      </c>
      <c r="C375" s="60" t="s">
        <v>7044</v>
      </c>
      <c r="D375" s="60" t="s">
        <v>8765</v>
      </c>
      <c r="E375" s="56">
        <v>44873</v>
      </c>
      <c r="F375" s="2" t="s">
        <v>3715</v>
      </c>
      <c r="G375" s="2" t="s">
        <v>3763</v>
      </c>
      <c r="H375" s="2" t="s">
        <v>3785</v>
      </c>
      <c r="J375" s="2" t="s">
        <v>4020</v>
      </c>
      <c r="K375" s="2" t="s">
        <v>3926</v>
      </c>
      <c r="L375" s="2" t="s">
        <v>3956</v>
      </c>
      <c r="M375" s="2" t="s">
        <v>1193</v>
      </c>
      <c r="N375" s="2" t="s">
        <v>698</v>
      </c>
      <c r="O375" s="2" t="s">
        <v>943</v>
      </c>
      <c r="P375" s="2" t="s">
        <v>927</v>
      </c>
      <c r="Q375" s="2" t="s">
        <v>361</v>
      </c>
      <c r="R375" s="2" t="s">
        <v>447</v>
      </c>
      <c r="S375" s="2" t="s">
        <v>3785</v>
      </c>
      <c r="T375" s="2" t="s">
        <v>3785</v>
      </c>
      <c r="U375" s="2" t="s">
        <v>3785</v>
      </c>
      <c r="V375" s="2" t="s">
        <v>3785</v>
      </c>
      <c r="W375" s="2" t="s">
        <v>3785</v>
      </c>
      <c r="X375" s="2" t="s">
        <v>3785</v>
      </c>
      <c r="Y375" s="2" t="s">
        <v>3785</v>
      </c>
      <c r="AA375" s="2" t="s">
        <v>3785</v>
      </c>
      <c r="AR375" s="2" t="s">
        <v>447</v>
      </c>
      <c r="AS375" s="2" t="s">
        <v>447</v>
      </c>
      <c r="AT375" s="2" t="s">
        <v>447</v>
      </c>
      <c r="AU375" s="2" t="s">
        <v>3785</v>
      </c>
      <c r="AV375" s="2" t="s">
        <v>3785</v>
      </c>
      <c r="AW375" s="2" t="s">
        <v>3785</v>
      </c>
      <c r="AX375" s="2" t="s">
        <v>3785</v>
      </c>
      <c r="AY375" s="2" t="s">
        <v>3785</v>
      </c>
      <c r="AZ375" s="2" t="s">
        <v>447</v>
      </c>
      <c r="BA375" s="2" t="s">
        <v>8766</v>
      </c>
      <c r="BB375" s="2" t="s">
        <v>447</v>
      </c>
      <c r="BC375" s="2" t="s">
        <v>447</v>
      </c>
      <c r="BD375" s="2" t="s">
        <v>447</v>
      </c>
      <c r="BE375" s="2" t="s">
        <v>447</v>
      </c>
      <c r="BF375" s="2" t="s">
        <v>3785</v>
      </c>
      <c r="BI375" s="2" t="s">
        <v>3785</v>
      </c>
      <c r="BK375" s="287"/>
      <c r="BL375" s="56">
        <v>44873</v>
      </c>
      <c r="BM375" s="2" t="s">
        <v>447</v>
      </c>
      <c r="BN375" s="2" t="s">
        <v>8767</v>
      </c>
      <c r="BP375" s="2" t="s">
        <v>3785</v>
      </c>
      <c r="BR375" s="2" t="s">
        <v>3744</v>
      </c>
      <c r="BT375" s="56">
        <v>44873</v>
      </c>
      <c r="BU375" s="2">
        <v>1</v>
      </c>
      <c r="BV375" s="2">
        <v>2</v>
      </c>
      <c r="BW375" s="2" t="s">
        <v>3785</v>
      </c>
      <c r="BY375" s="2" t="s">
        <v>3785</v>
      </c>
      <c r="CA375" s="2" t="s">
        <v>3798</v>
      </c>
      <c r="CB375" s="56">
        <v>44895</v>
      </c>
      <c r="CR375" s="2" t="s">
        <v>8768</v>
      </c>
    </row>
    <row r="376" spans="1:96">
      <c r="A376" s="2">
        <v>365</v>
      </c>
      <c r="B376" s="2" t="s">
        <v>7043</v>
      </c>
      <c r="C376" s="60" t="s">
        <v>7044</v>
      </c>
      <c r="D376" s="60" t="s">
        <v>8769</v>
      </c>
      <c r="E376" s="56">
        <v>44889</v>
      </c>
      <c r="F376" s="2" t="s">
        <v>3715</v>
      </c>
      <c r="G376" s="2" t="s">
        <v>3763</v>
      </c>
      <c r="H376" s="2" t="s">
        <v>3785</v>
      </c>
      <c r="J376" s="2" t="s">
        <v>4020</v>
      </c>
      <c r="K376" s="2" t="s">
        <v>4020</v>
      </c>
      <c r="M376" s="2" t="s">
        <v>1140</v>
      </c>
      <c r="N376" s="2" t="s">
        <v>696</v>
      </c>
      <c r="O376" s="2" t="s">
        <v>2776</v>
      </c>
      <c r="P376" s="2" t="s">
        <v>2396</v>
      </c>
      <c r="Q376" s="2" t="s">
        <v>361</v>
      </c>
      <c r="R376" s="2" t="s">
        <v>447</v>
      </c>
      <c r="S376" s="2" t="s">
        <v>3785</v>
      </c>
      <c r="T376" s="2" t="s">
        <v>3785</v>
      </c>
      <c r="U376" s="2" t="s">
        <v>3785</v>
      </c>
      <c r="V376" s="2" t="s">
        <v>3785</v>
      </c>
      <c r="W376" s="2" t="s">
        <v>3785</v>
      </c>
      <c r="X376" s="2" t="s">
        <v>3785</v>
      </c>
      <c r="Y376" s="2" t="s">
        <v>3785</v>
      </c>
      <c r="AA376" s="2" t="s">
        <v>3785</v>
      </c>
      <c r="AR376" s="2" t="s">
        <v>447</v>
      </c>
      <c r="AS376" s="2" t="s">
        <v>3785</v>
      </c>
      <c r="AT376" s="2" t="s">
        <v>447</v>
      </c>
      <c r="AU376" s="2" t="s">
        <v>3785</v>
      </c>
      <c r="AV376" s="2" t="s">
        <v>3785</v>
      </c>
      <c r="AW376" s="2" t="s">
        <v>3785</v>
      </c>
      <c r="AX376" s="2" t="s">
        <v>3785</v>
      </c>
      <c r="AY376" s="2" t="s">
        <v>3785</v>
      </c>
      <c r="AZ376" s="2" t="s">
        <v>3785</v>
      </c>
      <c r="BB376" s="2" t="s">
        <v>447</v>
      </c>
      <c r="BC376" s="2" t="s">
        <v>447</v>
      </c>
      <c r="BD376" s="2" t="s">
        <v>447</v>
      </c>
      <c r="BE376" s="2" t="s">
        <v>447</v>
      </c>
      <c r="BF376" s="2" t="s">
        <v>3785</v>
      </c>
      <c r="BI376" s="2" t="s">
        <v>3785</v>
      </c>
      <c r="BK376" s="287"/>
      <c r="BL376" s="56">
        <v>44889</v>
      </c>
      <c r="BM376" s="2" t="s">
        <v>447</v>
      </c>
      <c r="BN376" s="2" t="s">
        <v>8770</v>
      </c>
      <c r="BP376" s="2" t="s">
        <v>3785</v>
      </c>
      <c r="BR376" s="2" t="s">
        <v>3744</v>
      </c>
      <c r="BT376" s="56">
        <v>44889</v>
      </c>
      <c r="BU376" s="2">
        <v>1</v>
      </c>
      <c r="BV376" s="2">
        <v>3</v>
      </c>
      <c r="BW376" s="2" t="s">
        <v>3785</v>
      </c>
      <c r="BY376" s="2" t="s">
        <v>3785</v>
      </c>
      <c r="CA376" s="2" t="s">
        <v>3798</v>
      </c>
      <c r="CB376" s="56">
        <v>44889</v>
      </c>
      <c r="CR376" s="2" t="s">
        <v>8771</v>
      </c>
    </row>
    <row r="377" spans="1:96">
      <c r="A377" s="2">
        <v>366</v>
      </c>
      <c r="B377" s="2" t="s">
        <v>7043</v>
      </c>
      <c r="C377" s="60" t="s">
        <v>7044</v>
      </c>
      <c r="D377" s="60" t="s">
        <v>7576</v>
      </c>
      <c r="E377" s="56">
        <v>44853</v>
      </c>
      <c r="F377" s="2" t="s">
        <v>3715</v>
      </c>
      <c r="G377" s="2" t="s">
        <v>3763</v>
      </c>
      <c r="H377" s="2" t="s">
        <v>3785</v>
      </c>
      <c r="J377" s="2" t="s">
        <v>4020</v>
      </c>
      <c r="K377" s="2" t="s">
        <v>4020</v>
      </c>
      <c r="M377" s="2" t="s">
        <v>1193</v>
      </c>
      <c r="N377" s="2" t="s">
        <v>698</v>
      </c>
      <c r="O377" s="2" t="s">
        <v>1063</v>
      </c>
      <c r="P377" s="2" t="s">
        <v>1047</v>
      </c>
      <c r="Q377" s="2" t="s">
        <v>3785</v>
      </c>
      <c r="R377" s="2" t="s">
        <v>447</v>
      </c>
      <c r="S377" s="2" t="s">
        <v>447</v>
      </c>
      <c r="T377" s="2" t="s">
        <v>447</v>
      </c>
      <c r="U377" s="2" t="s">
        <v>447</v>
      </c>
      <c r="V377" s="2" t="s">
        <v>447</v>
      </c>
      <c r="W377" s="2" t="s">
        <v>3785</v>
      </c>
      <c r="X377" s="2" t="s">
        <v>3785</v>
      </c>
      <c r="Y377" s="2" t="s">
        <v>3785</v>
      </c>
      <c r="AA377" s="2" t="s">
        <v>3785</v>
      </c>
      <c r="AR377" s="2" t="s">
        <v>447</v>
      </c>
      <c r="AS377" s="2" t="s">
        <v>447</v>
      </c>
      <c r="AT377" s="2" t="s">
        <v>447</v>
      </c>
      <c r="AU377" s="2" t="s">
        <v>447</v>
      </c>
      <c r="AV377" s="2" t="s">
        <v>447</v>
      </c>
      <c r="AW377" s="2" t="s">
        <v>447</v>
      </c>
      <c r="AX377" s="2" t="s">
        <v>447</v>
      </c>
      <c r="AY377" s="2" t="s">
        <v>447</v>
      </c>
      <c r="AZ377" s="2" t="s">
        <v>3785</v>
      </c>
      <c r="BB377" s="2" t="s">
        <v>447</v>
      </c>
      <c r="BC377" s="2" t="s">
        <v>447</v>
      </c>
      <c r="BD377" s="2" t="s">
        <v>447</v>
      </c>
      <c r="BE377" s="2" t="s">
        <v>447</v>
      </c>
      <c r="BF377" s="2" t="s">
        <v>3785</v>
      </c>
      <c r="BI377" s="2" t="s">
        <v>3785</v>
      </c>
      <c r="BK377" s="287"/>
      <c r="BL377" s="56">
        <v>44853</v>
      </c>
      <c r="BM377" s="2" t="s">
        <v>447</v>
      </c>
      <c r="BN377" s="2" t="s">
        <v>8772</v>
      </c>
      <c r="BP377" s="2" t="s">
        <v>3785</v>
      </c>
      <c r="BR377" s="2" t="s">
        <v>3744</v>
      </c>
      <c r="BT377" s="56">
        <v>44854</v>
      </c>
      <c r="BU377" s="2">
        <v>1</v>
      </c>
      <c r="BV377" s="2">
        <v>1</v>
      </c>
      <c r="BW377" s="2" t="s">
        <v>3785</v>
      </c>
      <c r="BY377" s="2" t="s">
        <v>3785</v>
      </c>
      <c r="CA377" s="2" t="s">
        <v>3798</v>
      </c>
      <c r="CB377" s="56">
        <v>44887</v>
      </c>
      <c r="CR377" s="2" t="s">
        <v>8773</v>
      </c>
    </row>
    <row r="378" spans="1:96">
      <c r="A378" s="2">
        <v>367</v>
      </c>
      <c r="B378" s="2" t="s">
        <v>7043</v>
      </c>
      <c r="C378" s="60" t="s">
        <v>7044</v>
      </c>
      <c r="D378" s="60" t="s">
        <v>8774</v>
      </c>
      <c r="E378" s="56">
        <v>44855</v>
      </c>
      <c r="F378" s="2" t="s">
        <v>3715</v>
      </c>
      <c r="G378" s="2" t="s">
        <v>3763</v>
      </c>
      <c r="H378" s="2" t="s">
        <v>3785</v>
      </c>
      <c r="J378" s="2" t="s">
        <v>4020</v>
      </c>
      <c r="K378" s="2" t="s">
        <v>4020</v>
      </c>
      <c r="M378" s="2" t="s">
        <v>1193</v>
      </c>
      <c r="N378" s="2" t="s">
        <v>698</v>
      </c>
      <c r="O378" s="2" t="s">
        <v>943</v>
      </c>
      <c r="P378" s="2" t="s">
        <v>927</v>
      </c>
      <c r="Q378" s="2" t="s">
        <v>3785</v>
      </c>
      <c r="R378" s="2" t="s">
        <v>447</v>
      </c>
      <c r="S378" s="2" t="s">
        <v>3785</v>
      </c>
      <c r="T378" s="2" t="s">
        <v>447</v>
      </c>
      <c r="U378" s="2" t="s">
        <v>447</v>
      </c>
      <c r="V378" s="2" t="s">
        <v>3785</v>
      </c>
      <c r="W378" s="2" t="s">
        <v>447</v>
      </c>
      <c r="X378" s="2" t="s">
        <v>3785</v>
      </c>
      <c r="Y378" s="2" t="s">
        <v>3785</v>
      </c>
      <c r="AA378" s="2" t="s">
        <v>3785</v>
      </c>
      <c r="AR378" s="2" t="s">
        <v>447</v>
      </c>
      <c r="AS378" s="2" t="s">
        <v>447</v>
      </c>
      <c r="AT378" s="2" t="s">
        <v>447</v>
      </c>
      <c r="AU378" s="2" t="s">
        <v>447</v>
      </c>
      <c r="AV378" s="2" t="s">
        <v>447</v>
      </c>
      <c r="AW378" s="2" t="s">
        <v>447</v>
      </c>
      <c r="AX378" s="2" t="s">
        <v>447</v>
      </c>
      <c r="AY378" s="2" t="s">
        <v>447</v>
      </c>
      <c r="AZ378" s="2" t="s">
        <v>3785</v>
      </c>
      <c r="BB378" s="2" t="s">
        <v>447</v>
      </c>
      <c r="BC378" s="2" t="s">
        <v>447</v>
      </c>
      <c r="BD378" s="2" t="s">
        <v>447</v>
      </c>
      <c r="BE378" s="2" t="s">
        <v>447</v>
      </c>
      <c r="BF378" s="2" t="s">
        <v>3785</v>
      </c>
      <c r="BI378" s="2" t="s">
        <v>3785</v>
      </c>
      <c r="BK378" s="287"/>
      <c r="BL378" s="56">
        <v>44855</v>
      </c>
      <c r="BM378" s="2" t="s">
        <v>447</v>
      </c>
      <c r="BN378" s="2" t="s">
        <v>8775</v>
      </c>
      <c r="BP378" s="2" t="s">
        <v>3785</v>
      </c>
      <c r="BR378" s="2" t="s">
        <v>3744</v>
      </c>
      <c r="BT378" s="56">
        <v>44859</v>
      </c>
      <c r="BU378" s="2">
        <v>1</v>
      </c>
      <c r="BV378" s="2">
        <v>4</v>
      </c>
      <c r="BW378" s="2" t="s">
        <v>3785</v>
      </c>
      <c r="BY378" s="2" t="s">
        <v>3785</v>
      </c>
      <c r="CA378" s="2" t="s">
        <v>3798</v>
      </c>
      <c r="CB378" s="56">
        <v>44860</v>
      </c>
      <c r="CR378" s="2" t="s">
        <v>8776</v>
      </c>
    </row>
    <row r="379" spans="1:96">
      <c r="A379" s="2">
        <v>368</v>
      </c>
      <c r="B379" s="2" t="s">
        <v>7043</v>
      </c>
      <c r="C379" s="60" t="s">
        <v>7044</v>
      </c>
      <c r="D379" s="60" t="s">
        <v>8777</v>
      </c>
      <c r="E379" s="56">
        <v>44861</v>
      </c>
      <c r="F379" s="2" t="s">
        <v>3715</v>
      </c>
      <c r="G379" s="2" t="s">
        <v>3763</v>
      </c>
      <c r="H379" s="2" t="s">
        <v>3785</v>
      </c>
      <c r="J379" s="2" t="s">
        <v>4020</v>
      </c>
      <c r="K379" s="2" t="s">
        <v>4020</v>
      </c>
      <c r="M379" s="2" t="s">
        <v>1193</v>
      </c>
      <c r="N379" s="2" t="s">
        <v>698</v>
      </c>
      <c r="O379" s="2" t="s">
        <v>943</v>
      </c>
      <c r="P379" s="2" t="s">
        <v>927</v>
      </c>
      <c r="Q379" s="2" t="s">
        <v>3785</v>
      </c>
      <c r="R379" s="2" t="s">
        <v>447</v>
      </c>
      <c r="S379" s="2" t="s">
        <v>447</v>
      </c>
      <c r="T379" s="2" t="s">
        <v>447</v>
      </c>
      <c r="U379" s="2" t="s">
        <v>447</v>
      </c>
      <c r="V379" s="2" t="s">
        <v>447</v>
      </c>
      <c r="W379" s="2" t="s">
        <v>447</v>
      </c>
      <c r="X379" s="2" t="s">
        <v>447</v>
      </c>
      <c r="Y379" s="2" t="s">
        <v>3785</v>
      </c>
      <c r="AA379" s="2" t="s">
        <v>3785</v>
      </c>
      <c r="AR379" s="2" t="s">
        <v>447</v>
      </c>
      <c r="AS379" s="2" t="s">
        <v>447</v>
      </c>
      <c r="AT379" s="2" t="s">
        <v>447</v>
      </c>
      <c r="AU379" s="2" t="s">
        <v>447</v>
      </c>
      <c r="AV379" s="2" t="s">
        <v>447</v>
      </c>
      <c r="AW379" s="2" t="s">
        <v>447</v>
      </c>
      <c r="AX379" s="2" t="s">
        <v>447</v>
      </c>
      <c r="AY379" s="2" t="s">
        <v>447</v>
      </c>
      <c r="AZ379" s="2" t="s">
        <v>3785</v>
      </c>
      <c r="BB379" s="2" t="s">
        <v>447</v>
      </c>
      <c r="BC379" s="2" t="s">
        <v>447</v>
      </c>
      <c r="BD379" s="2" t="s">
        <v>447</v>
      </c>
      <c r="BE379" s="2" t="s">
        <v>447</v>
      </c>
      <c r="BF379" s="2" t="s">
        <v>3785</v>
      </c>
      <c r="BI379" s="2" t="s">
        <v>3785</v>
      </c>
      <c r="BK379" s="287"/>
      <c r="BL379" s="56">
        <v>44861</v>
      </c>
      <c r="BM379" s="2" t="s">
        <v>447</v>
      </c>
      <c r="BN379" s="2" t="s">
        <v>8778</v>
      </c>
      <c r="BP379" s="2" t="s">
        <v>3785</v>
      </c>
      <c r="BR379" s="2" t="s">
        <v>3744</v>
      </c>
      <c r="BT379" s="56">
        <v>44893</v>
      </c>
      <c r="BU379" s="2">
        <v>1</v>
      </c>
      <c r="BV379" s="2">
        <v>2</v>
      </c>
      <c r="BW379" s="2" t="s">
        <v>3785</v>
      </c>
      <c r="BY379" s="2" t="s">
        <v>3785</v>
      </c>
      <c r="CA379" s="2" t="s">
        <v>3798</v>
      </c>
      <c r="CB379" s="56">
        <v>44893</v>
      </c>
      <c r="CR379" s="2" t="s">
        <v>8779</v>
      </c>
    </row>
    <row r="380" spans="1:96">
      <c r="A380" s="2">
        <v>369</v>
      </c>
      <c r="B380" s="2" t="s">
        <v>7043</v>
      </c>
      <c r="C380" s="60" t="s">
        <v>7044</v>
      </c>
      <c r="D380" s="60" t="s">
        <v>8780</v>
      </c>
      <c r="E380" s="56">
        <v>44861</v>
      </c>
      <c r="F380" s="2" t="s">
        <v>3715</v>
      </c>
      <c r="G380" s="2" t="s">
        <v>3763</v>
      </c>
      <c r="H380" s="2" t="s">
        <v>3785</v>
      </c>
      <c r="J380" s="2" t="s">
        <v>4020</v>
      </c>
      <c r="K380" s="2" t="s">
        <v>4020</v>
      </c>
      <c r="M380" s="2" t="s">
        <v>1193</v>
      </c>
      <c r="N380" s="2" t="s">
        <v>698</v>
      </c>
      <c r="O380" s="2" t="s">
        <v>943</v>
      </c>
      <c r="P380" s="2" t="s">
        <v>927</v>
      </c>
      <c r="Q380" s="2" t="s">
        <v>3785</v>
      </c>
      <c r="R380" s="2" t="s">
        <v>447</v>
      </c>
      <c r="S380" s="2" t="s">
        <v>447</v>
      </c>
      <c r="T380" s="2" t="s">
        <v>447</v>
      </c>
      <c r="U380" s="2" t="s">
        <v>447</v>
      </c>
      <c r="V380" s="2" t="s">
        <v>3785</v>
      </c>
      <c r="W380" s="2" t="s">
        <v>3785</v>
      </c>
      <c r="X380" s="2" t="s">
        <v>3785</v>
      </c>
      <c r="Y380" s="2" t="s">
        <v>3785</v>
      </c>
      <c r="AA380" s="2" t="s">
        <v>3785</v>
      </c>
      <c r="AR380" s="2" t="s">
        <v>447</v>
      </c>
      <c r="AS380" s="2" t="s">
        <v>447</v>
      </c>
      <c r="AT380" s="2" t="s">
        <v>447</v>
      </c>
      <c r="AU380" s="2" t="s">
        <v>447</v>
      </c>
      <c r="AV380" s="2" t="s">
        <v>447</v>
      </c>
      <c r="AW380" s="2" t="s">
        <v>447</v>
      </c>
      <c r="AX380" s="2" t="s">
        <v>447</v>
      </c>
      <c r="AY380" s="2" t="s">
        <v>447</v>
      </c>
      <c r="AZ380" s="2" t="s">
        <v>3785</v>
      </c>
      <c r="BB380" s="2" t="s">
        <v>447</v>
      </c>
      <c r="BC380" s="2" t="s">
        <v>447</v>
      </c>
      <c r="BD380" s="2" t="s">
        <v>447</v>
      </c>
      <c r="BE380" s="2" t="s">
        <v>447</v>
      </c>
      <c r="BF380" s="2" t="s">
        <v>3785</v>
      </c>
      <c r="BI380" s="2" t="s">
        <v>3785</v>
      </c>
      <c r="BK380" s="287"/>
      <c r="BL380" s="56">
        <v>44861</v>
      </c>
      <c r="BM380" s="2" t="s">
        <v>447</v>
      </c>
      <c r="BN380" s="2" t="s">
        <v>8781</v>
      </c>
      <c r="BP380" s="2" t="s">
        <v>3785</v>
      </c>
      <c r="BR380" s="2" t="s">
        <v>3744</v>
      </c>
      <c r="BT380" s="56">
        <v>44869</v>
      </c>
      <c r="BU380" s="2">
        <v>1</v>
      </c>
      <c r="BV380" s="2">
        <v>3</v>
      </c>
      <c r="BW380" s="2" t="s">
        <v>3785</v>
      </c>
      <c r="BY380" s="2" t="s">
        <v>3785</v>
      </c>
      <c r="CA380" s="2" t="s">
        <v>3798</v>
      </c>
      <c r="CB380" s="56">
        <v>44869</v>
      </c>
      <c r="CR380" s="2" t="s">
        <v>8782</v>
      </c>
    </row>
    <row r="381" spans="1:96">
      <c r="A381" s="2">
        <v>370</v>
      </c>
      <c r="B381" s="2" t="s">
        <v>7043</v>
      </c>
      <c r="C381" s="60" t="s">
        <v>7044</v>
      </c>
      <c r="D381" s="60" t="s">
        <v>7390</v>
      </c>
      <c r="E381" s="56">
        <v>44862</v>
      </c>
      <c r="F381" s="2" t="s">
        <v>3715</v>
      </c>
      <c r="G381" s="2" t="s">
        <v>3763</v>
      </c>
      <c r="H381" s="2" t="s">
        <v>3785</v>
      </c>
      <c r="J381" s="2" t="s">
        <v>4020</v>
      </c>
      <c r="K381" s="2" t="s">
        <v>4020</v>
      </c>
      <c r="M381" s="2" t="s">
        <v>1193</v>
      </c>
      <c r="N381" s="2" t="s">
        <v>698</v>
      </c>
      <c r="O381" s="2" t="s">
        <v>943</v>
      </c>
      <c r="P381" s="2" t="s">
        <v>927</v>
      </c>
      <c r="Q381" s="2" t="s">
        <v>3785</v>
      </c>
      <c r="R381" s="2" t="s">
        <v>447</v>
      </c>
      <c r="S381" s="2" t="s">
        <v>447</v>
      </c>
      <c r="T381" s="2" t="s">
        <v>447</v>
      </c>
      <c r="U381" s="2" t="s">
        <v>447</v>
      </c>
      <c r="V381" s="2" t="s">
        <v>447</v>
      </c>
      <c r="W381" s="2" t="s">
        <v>447</v>
      </c>
      <c r="X381" s="2" t="s">
        <v>447</v>
      </c>
      <c r="Y381" s="2" t="s">
        <v>3785</v>
      </c>
      <c r="AA381" s="2" t="s">
        <v>3785</v>
      </c>
      <c r="AR381" s="2" t="s">
        <v>447</v>
      </c>
      <c r="AS381" s="2" t="s">
        <v>447</v>
      </c>
      <c r="AT381" s="2" t="s">
        <v>447</v>
      </c>
      <c r="AU381" s="2" t="s">
        <v>447</v>
      </c>
      <c r="AV381" s="2" t="s">
        <v>447</v>
      </c>
      <c r="AW381" s="2" t="s">
        <v>447</v>
      </c>
      <c r="AX381" s="2" t="s">
        <v>447</v>
      </c>
      <c r="AY381" s="2" t="s">
        <v>447</v>
      </c>
      <c r="AZ381" s="2" t="s">
        <v>3785</v>
      </c>
      <c r="BB381" s="2" t="s">
        <v>447</v>
      </c>
      <c r="BC381" s="2" t="s">
        <v>447</v>
      </c>
      <c r="BD381" s="2" t="s">
        <v>447</v>
      </c>
      <c r="BE381" s="2" t="s">
        <v>447</v>
      </c>
      <c r="BF381" s="2" t="s">
        <v>3785</v>
      </c>
      <c r="BI381" s="2" t="s">
        <v>3785</v>
      </c>
      <c r="BK381" s="287"/>
      <c r="BL381" s="56">
        <v>44862</v>
      </c>
      <c r="BM381" s="2" t="s">
        <v>447</v>
      </c>
      <c r="BN381" s="2" t="s">
        <v>8783</v>
      </c>
      <c r="BP381" s="2" t="s">
        <v>447</v>
      </c>
      <c r="BQ381" s="2" t="s">
        <v>447</v>
      </c>
      <c r="BR381" s="2" t="s">
        <v>3744</v>
      </c>
      <c r="BT381" s="56">
        <v>44890</v>
      </c>
      <c r="BU381" s="2">
        <v>1</v>
      </c>
      <c r="BV381" s="2">
        <v>2</v>
      </c>
      <c r="BW381" s="2" t="s">
        <v>3785</v>
      </c>
      <c r="BY381" s="2" t="s">
        <v>3785</v>
      </c>
      <c r="CA381" s="2" t="s">
        <v>3798</v>
      </c>
      <c r="CB381" s="56">
        <v>44890</v>
      </c>
      <c r="CR381" s="2" t="s">
        <v>8784</v>
      </c>
    </row>
    <row r="382" spans="1:96">
      <c r="A382" s="2">
        <v>371</v>
      </c>
      <c r="B382" s="2" t="s">
        <v>7043</v>
      </c>
      <c r="C382" s="60" t="s">
        <v>7044</v>
      </c>
      <c r="D382" s="60" t="s">
        <v>8785</v>
      </c>
      <c r="E382" s="56">
        <v>44862</v>
      </c>
      <c r="F382" s="2" t="s">
        <v>3715</v>
      </c>
      <c r="G382" s="2" t="s">
        <v>3763</v>
      </c>
      <c r="H382" s="2" t="s">
        <v>3785</v>
      </c>
      <c r="J382" s="2" t="s">
        <v>4020</v>
      </c>
      <c r="K382" s="2" t="s">
        <v>4020</v>
      </c>
      <c r="M382" s="2" t="s">
        <v>1193</v>
      </c>
      <c r="N382" s="2" t="s">
        <v>698</v>
      </c>
      <c r="O382" s="2" t="s">
        <v>943</v>
      </c>
      <c r="P382" s="2" t="s">
        <v>927</v>
      </c>
      <c r="Q382" s="2" t="s">
        <v>3785</v>
      </c>
      <c r="R382" s="2" t="s">
        <v>447</v>
      </c>
      <c r="S382" s="2" t="s">
        <v>447</v>
      </c>
      <c r="T382" s="2" t="s">
        <v>447</v>
      </c>
      <c r="U382" s="2" t="s">
        <v>447</v>
      </c>
      <c r="V382" s="2" t="s">
        <v>447</v>
      </c>
      <c r="W382" s="2" t="s">
        <v>447</v>
      </c>
      <c r="X382" s="2" t="s">
        <v>447</v>
      </c>
      <c r="Y382" s="2" t="s">
        <v>3785</v>
      </c>
      <c r="AA382" s="2" t="s">
        <v>3785</v>
      </c>
      <c r="AR382" s="2" t="s">
        <v>447</v>
      </c>
      <c r="AS382" s="2" t="s">
        <v>447</v>
      </c>
      <c r="AT382" s="2" t="s">
        <v>447</v>
      </c>
      <c r="AU382" s="2" t="s">
        <v>447</v>
      </c>
      <c r="AV382" s="2" t="s">
        <v>447</v>
      </c>
      <c r="AW382" s="2" t="s">
        <v>447</v>
      </c>
      <c r="AX382" s="2" t="s">
        <v>447</v>
      </c>
      <c r="AY382" s="2" t="s">
        <v>447</v>
      </c>
      <c r="AZ382" s="2" t="s">
        <v>3785</v>
      </c>
      <c r="BB382" s="2" t="s">
        <v>447</v>
      </c>
      <c r="BC382" s="2" t="s">
        <v>447</v>
      </c>
      <c r="BD382" s="2" t="s">
        <v>447</v>
      </c>
      <c r="BE382" s="2" t="s">
        <v>447</v>
      </c>
      <c r="BF382" s="2" t="s">
        <v>3785</v>
      </c>
      <c r="BI382" s="2" t="s">
        <v>3785</v>
      </c>
      <c r="BK382" s="287"/>
      <c r="BL382" s="56">
        <v>44862</v>
      </c>
      <c r="BM382" s="2" t="s">
        <v>447</v>
      </c>
      <c r="BN382" s="2" t="s">
        <v>8786</v>
      </c>
      <c r="BP382" s="2" t="s">
        <v>447</v>
      </c>
      <c r="BQ382" s="2" t="s">
        <v>447</v>
      </c>
      <c r="BR382" s="2" t="s">
        <v>3744</v>
      </c>
      <c r="BT382" s="56">
        <v>44897</v>
      </c>
      <c r="BU382" s="2">
        <v>1</v>
      </c>
      <c r="BV382" s="2">
        <v>2</v>
      </c>
      <c r="BW382" s="2" t="s">
        <v>3785</v>
      </c>
      <c r="BY382" s="2" t="s">
        <v>3785</v>
      </c>
      <c r="CA382" s="2" t="s">
        <v>3798</v>
      </c>
      <c r="CB382" s="56">
        <v>44897</v>
      </c>
      <c r="CR382" s="2" t="s">
        <v>8787</v>
      </c>
    </row>
    <row r="383" spans="1:96">
      <c r="A383" s="2">
        <v>372</v>
      </c>
      <c r="B383" s="2" t="s">
        <v>7043</v>
      </c>
      <c r="C383" s="60" t="s">
        <v>7044</v>
      </c>
      <c r="D383" s="60" t="s">
        <v>8788</v>
      </c>
      <c r="E383" s="56">
        <v>44874</v>
      </c>
      <c r="F383" s="2" t="s">
        <v>3715</v>
      </c>
      <c r="G383" s="2" t="s">
        <v>3763</v>
      </c>
      <c r="H383" s="2" t="s">
        <v>3785</v>
      </c>
      <c r="J383" s="2" t="s">
        <v>4020</v>
      </c>
      <c r="K383" s="2" t="s">
        <v>4020</v>
      </c>
      <c r="M383" s="2" t="s">
        <v>1193</v>
      </c>
      <c r="N383" s="2" t="s">
        <v>698</v>
      </c>
      <c r="O383" s="2" t="s">
        <v>943</v>
      </c>
      <c r="P383" s="2" t="s">
        <v>927</v>
      </c>
      <c r="Q383" s="2" t="s">
        <v>3785</v>
      </c>
      <c r="R383" s="2" t="s">
        <v>447</v>
      </c>
      <c r="S383" s="2" t="s">
        <v>447</v>
      </c>
      <c r="T383" s="2" t="s">
        <v>447</v>
      </c>
      <c r="U383" s="2" t="s">
        <v>447</v>
      </c>
      <c r="V383" s="2" t="s">
        <v>447</v>
      </c>
      <c r="W383" s="2" t="s">
        <v>447</v>
      </c>
      <c r="X383" s="2" t="s">
        <v>447</v>
      </c>
      <c r="Y383" s="2" t="s">
        <v>3785</v>
      </c>
      <c r="AA383" s="2" t="s">
        <v>3785</v>
      </c>
      <c r="AR383" s="2" t="s">
        <v>447</v>
      </c>
      <c r="AS383" s="2" t="s">
        <v>447</v>
      </c>
      <c r="AT383" s="2" t="s">
        <v>447</v>
      </c>
      <c r="AU383" s="2" t="s">
        <v>447</v>
      </c>
      <c r="AV383" s="2" t="s">
        <v>447</v>
      </c>
      <c r="AW383" s="2" t="s">
        <v>447</v>
      </c>
      <c r="AX383" s="2" t="s">
        <v>447</v>
      </c>
      <c r="AY383" s="2" t="s">
        <v>447</v>
      </c>
      <c r="AZ383" s="2" t="s">
        <v>3785</v>
      </c>
      <c r="BB383" s="2" t="s">
        <v>447</v>
      </c>
      <c r="BC383" s="2" t="s">
        <v>447</v>
      </c>
      <c r="BD383" s="2" t="s">
        <v>447</v>
      </c>
      <c r="BE383" s="2" t="s">
        <v>447</v>
      </c>
      <c r="BF383" s="2" t="s">
        <v>3785</v>
      </c>
      <c r="BI383" s="2" t="s">
        <v>3785</v>
      </c>
      <c r="BK383" s="287"/>
      <c r="BL383" s="56">
        <v>44874</v>
      </c>
      <c r="BM383" s="2" t="s">
        <v>447</v>
      </c>
      <c r="BN383" s="2" t="s">
        <v>8789</v>
      </c>
      <c r="BP383" s="2" t="s">
        <v>3785</v>
      </c>
      <c r="BR383" s="2" t="s">
        <v>3744</v>
      </c>
      <c r="BT383" s="56">
        <v>44876</v>
      </c>
      <c r="BU383" s="2">
        <v>1</v>
      </c>
      <c r="BV383" s="2">
        <v>2</v>
      </c>
      <c r="BW383" s="2" t="s">
        <v>3785</v>
      </c>
      <c r="BY383" s="2" t="s">
        <v>3785</v>
      </c>
      <c r="CA383" s="2" t="s">
        <v>3798</v>
      </c>
      <c r="CB383" s="56">
        <v>44876</v>
      </c>
      <c r="CR383" s="2" t="s">
        <v>8790</v>
      </c>
    </row>
    <row r="384" spans="1:96">
      <c r="A384" s="2">
        <v>373</v>
      </c>
      <c r="B384" s="2" t="s">
        <v>7043</v>
      </c>
      <c r="C384" s="60" t="s">
        <v>7044</v>
      </c>
      <c r="D384" s="60" t="s">
        <v>8791</v>
      </c>
      <c r="E384" s="56">
        <v>44859</v>
      </c>
      <c r="F384" s="2" t="s">
        <v>3715</v>
      </c>
      <c r="G384" s="2" t="s">
        <v>3763</v>
      </c>
      <c r="H384" s="2" t="s">
        <v>3785</v>
      </c>
      <c r="J384" s="2" t="s">
        <v>4020</v>
      </c>
      <c r="K384" s="2" t="s">
        <v>4020</v>
      </c>
      <c r="M384" s="2" t="s">
        <v>1193</v>
      </c>
      <c r="N384" s="2" t="s">
        <v>698</v>
      </c>
      <c r="O384" s="2" t="s">
        <v>1063</v>
      </c>
      <c r="P384" s="2" t="s">
        <v>1047</v>
      </c>
      <c r="Q384" s="2" t="s">
        <v>3785</v>
      </c>
      <c r="R384" s="2" t="s">
        <v>447</v>
      </c>
      <c r="S384" s="2" t="s">
        <v>3785</v>
      </c>
      <c r="T384" s="2" t="s">
        <v>3785</v>
      </c>
      <c r="U384" s="2" t="s">
        <v>3785</v>
      </c>
      <c r="V384" s="2" t="s">
        <v>3785</v>
      </c>
      <c r="W384" s="2" t="s">
        <v>3785</v>
      </c>
      <c r="X384" s="2" t="s">
        <v>3785</v>
      </c>
      <c r="Y384" s="2" t="s">
        <v>3785</v>
      </c>
      <c r="AA384" s="2" t="s">
        <v>3785</v>
      </c>
      <c r="AR384" s="2" t="s">
        <v>447</v>
      </c>
      <c r="AS384" s="2" t="s">
        <v>447</v>
      </c>
      <c r="AT384" s="2" t="s">
        <v>3785</v>
      </c>
      <c r="AU384" s="2" t="s">
        <v>447</v>
      </c>
      <c r="AV384" s="2" t="s">
        <v>447</v>
      </c>
      <c r="AW384" s="2" t="s">
        <v>447</v>
      </c>
      <c r="AX384" s="2" t="s">
        <v>447</v>
      </c>
      <c r="AY384" s="2" t="s">
        <v>447</v>
      </c>
      <c r="AZ384" s="2" t="s">
        <v>3785</v>
      </c>
      <c r="BB384" s="2" t="s">
        <v>447</v>
      </c>
      <c r="BC384" s="2" t="s">
        <v>447</v>
      </c>
      <c r="BD384" s="2" t="s">
        <v>447</v>
      </c>
      <c r="BE384" s="2" t="s">
        <v>447</v>
      </c>
      <c r="BF384" s="2" t="s">
        <v>3785</v>
      </c>
      <c r="BI384" s="2" t="s">
        <v>3785</v>
      </c>
      <c r="BK384" s="287"/>
      <c r="BL384" s="56">
        <v>44859</v>
      </c>
      <c r="BM384" s="2" t="s">
        <v>447</v>
      </c>
      <c r="BN384" s="2" t="s">
        <v>8792</v>
      </c>
      <c r="BP384" s="2" t="s">
        <v>3785</v>
      </c>
      <c r="BR384" s="2" t="s">
        <v>3744</v>
      </c>
      <c r="BT384" s="56">
        <v>44861</v>
      </c>
      <c r="BU384" s="2">
        <v>1</v>
      </c>
      <c r="BV384" s="2">
        <v>3</v>
      </c>
      <c r="BW384" s="2" t="s">
        <v>3785</v>
      </c>
      <c r="BY384" s="2" t="s">
        <v>3785</v>
      </c>
      <c r="CA384" s="2" t="s">
        <v>3798</v>
      </c>
      <c r="CB384" s="56">
        <v>44861</v>
      </c>
      <c r="CR384" s="2" t="s">
        <v>8793</v>
      </c>
    </row>
    <row r="385" spans="1:96">
      <c r="A385" s="2">
        <v>374</v>
      </c>
      <c r="B385" s="2" t="s">
        <v>7043</v>
      </c>
      <c r="C385" s="60" t="s">
        <v>7044</v>
      </c>
      <c r="D385" s="60" t="s">
        <v>8794</v>
      </c>
      <c r="E385" s="56">
        <v>44859</v>
      </c>
      <c r="F385" s="2" t="s">
        <v>3715</v>
      </c>
      <c r="G385" s="2" t="s">
        <v>3763</v>
      </c>
      <c r="H385" s="2" t="s">
        <v>3785</v>
      </c>
      <c r="J385" s="2" t="s">
        <v>4020</v>
      </c>
      <c r="K385" s="2" t="s">
        <v>4020</v>
      </c>
      <c r="M385" s="2" t="s">
        <v>1193</v>
      </c>
      <c r="N385" s="2" t="s">
        <v>698</v>
      </c>
      <c r="O385" s="2" t="s">
        <v>943</v>
      </c>
      <c r="P385" s="2" t="s">
        <v>927</v>
      </c>
      <c r="Q385" s="2" t="s">
        <v>3785</v>
      </c>
      <c r="R385" s="2" t="s">
        <v>447</v>
      </c>
      <c r="S385" s="2" t="s">
        <v>447</v>
      </c>
      <c r="T385" s="2" t="s">
        <v>3785</v>
      </c>
      <c r="U385" s="2" t="s">
        <v>3785</v>
      </c>
      <c r="V385" s="2" t="s">
        <v>3785</v>
      </c>
      <c r="W385" s="2" t="s">
        <v>3785</v>
      </c>
      <c r="X385" s="2" t="s">
        <v>3785</v>
      </c>
      <c r="Y385" s="2" t="s">
        <v>3785</v>
      </c>
      <c r="AA385" s="2" t="s">
        <v>3785</v>
      </c>
      <c r="AR385" s="2" t="s">
        <v>447</v>
      </c>
      <c r="AS385" s="2" t="s">
        <v>447</v>
      </c>
      <c r="AT385" s="2" t="s">
        <v>447</v>
      </c>
      <c r="AU385" s="2" t="s">
        <v>447</v>
      </c>
      <c r="AV385" s="2" t="s">
        <v>447</v>
      </c>
      <c r="AW385" s="2" t="s">
        <v>447</v>
      </c>
      <c r="AX385" s="2" t="s">
        <v>447</v>
      </c>
      <c r="AY385" s="2" t="s">
        <v>447</v>
      </c>
      <c r="AZ385" s="2" t="s">
        <v>3785</v>
      </c>
      <c r="BB385" s="2" t="s">
        <v>447</v>
      </c>
      <c r="BC385" s="2" t="s">
        <v>447</v>
      </c>
      <c r="BD385" s="2" t="s">
        <v>447</v>
      </c>
      <c r="BE385" s="2" t="s">
        <v>447</v>
      </c>
      <c r="BF385" s="2" t="s">
        <v>3785</v>
      </c>
      <c r="BI385" s="2" t="s">
        <v>3785</v>
      </c>
      <c r="BK385" s="287"/>
      <c r="BL385" s="56">
        <v>44859</v>
      </c>
      <c r="BM385" s="2" t="s">
        <v>3785</v>
      </c>
      <c r="BO385" s="2" t="s">
        <v>3785</v>
      </c>
      <c r="BP385" s="2" t="s">
        <v>447</v>
      </c>
      <c r="BQ385" s="2" t="s">
        <v>447</v>
      </c>
      <c r="BR385" s="2" t="s">
        <v>3865</v>
      </c>
      <c r="BS385" s="2" t="s">
        <v>3835</v>
      </c>
      <c r="CR385" s="2" t="s">
        <v>8795</v>
      </c>
    </row>
    <row r="386" spans="1:96">
      <c r="A386" s="2">
        <v>375</v>
      </c>
      <c r="B386" s="2" t="s">
        <v>7043</v>
      </c>
      <c r="C386" s="60" t="s">
        <v>7044</v>
      </c>
      <c r="D386" s="60" t="s">
        <v>8796</v>
      </c>
      <c r="E386" s="56">
        <v>44872</v>
      </c>
      <c r="F386" s="2" t="s">
        <v>3715</v>
      </c>
      <c r="G386" s="2" t="s">
        <v>3763</v>
      </c>
      <c r="H386" s="2" t="s">
        <v>3785</v>
      </c>
      <c r="J386" s="2" t="s">
        <v>4020</v>
      </c>
      <c r="K386" s="2" t="s">
        <v>4020</v>
      </c>
      <c r="M386" s="2" t="s">
        <v>1193</v>
      </c>
      <c r="N386" s="2" t="s">
        <v>698</v>
      </c>
      <c r="O386" s="2" t="s">
        <v>1063</v>
      </c>
      <c r="P386" s="2" t="s">
        <v>1047</v>
      </c>
      <c r="Q386" s="2" t="s">
        <v>3785</v>
      </c>
      <c r="R386" s="2" t="s">
        <v>447</v>
      </c>
      <c r="S386" s="2" t="s">
        <v>447</v>
      </c>
      <c r="T386" s="2" t="s">
        <v>3785</v>
      </c>
      <c r="U386" s="2" t="s">
        <v>447</v>
      </c>
      <c r="V386" s="2" t="s">
        <v>447</v>
      </c>
      <c r="W386" s="2" t="s">
        <v>447</v>
      </c>
      <c r="X386" s="2" t="s">
        <v>447</v>
      </c>
      <c r="Y386" s="2" t="s">
        <v>3785</v>
      </c>
      <c r="AA386" s="2" t="s">
        <v>3785</v>
      </c>
      <c r="AR386" s="2" t="s">
        <v>447</v>
      </c>
      <c r="AS386" s="2" t="s">
        <v>447</v>
      </c>
      <c r="AT386" s="2" t="s">
        <v>447</v>
      </c>
      <c r="AU386" s="2" t="s">
        <v>447</v>
      </c>
      <c r="AV386" s="2" t="s">
        <v>447</v>
      </c>
      <c r="AW386" s="2" t="s">
        <v>447</v>
      </c>
      <c r="AX386" s="2" t="s">
        <v>447</v>
      </c>
      <c r="AY386" s="2" t="s">
        <v>447</v>
      </c>
      <c r="AZ386" s="2" t="s">
        <v>3785</v>
      </c>
      <c r="BB386" s="2" t="s">
        <v>447</v>
      </c>
      <c r="BC386" s="2" t="s">
        <v>447</v>
      </c>
      <c r="BD386" s="2" t="s">
        <v>447</v>
      </c>
      <c r="BE386" s="2" t="s">
        <v>447</v>
      </c>
      <c r="BF386" s="2" t="s">
        <v>3785</v>
      </c>
      <c r="BI386" s="2" t="s">
        <v>3785</v>
      </c>
      <c r="BK386" s="287"/>
      <c r="BL386" s="56">
        <v>44872</v>
      </c>
      <c r="BM386" s="2" t="s">
        <v>3785</v>
      </c>
      <c r="BO386" s="2" t="s">
        <v>3785</v>
      </c>
      <c r="BP386" s="2" t="s">
        <v>3785</v>
      </c>
      <c r="BR386" s="2" t="s">
        <v>3744</v>
      </c>
      <c r="BT386" s="56">
        <v>44872</v>
      </c>
      <c r="BU386" s="2">
        <v>1</v>
      </c>
      <c r="BV386" s="2">
        <v>2</v>
      </c>
      <c r="BW386" s="2" t="s">
        <v>3785</v>
      </c>
      <c r="BY386" s="2" t="s">
        <v>3785</v>
      </c>
      <c r="CA386" s="2" t="s">
        <v>3798</v>
      </c>
      <c r="CB386" s="56">
        <v>44872</v>
      </c>
      <c r="CR386" s="2" t="s">
        <v>8797</v>
      </c>
    </row>
    <row r="387" spans="1:96">
      <c r="A387" s="2">
        <v>376</v>
      </c>
      <c r="B387" s="2" t="s">
        <v>7043</v>
      </c>
      <c r="C387" s="60" t="s">
        <v>7044</v>
      </c>
      <c r="D387" s="60" t="s">
        <v>8798</v>
      </c>
      <c r="E387" s="56">
        <v>44876</v>
      </c>
      <c r="F387" s="2" t="s">
        <v>3715</v>
      </c>
      <c r="G387" s="2" t="s">
        <v>3763</v>
      </c>
      <c r="H387" s="2" t="s">
        <v>3785</v>
      </c>
      <c r="J387" s="2" t="s">
        <v>4020</v>
      </c>
      <c r="K387" s="2" t="s">
        <v>4020</v>
      </c>
      <c r="M387" s="2" t="s">
        <v>1193</v>
      </c>
      <c r="N387" s="2" t="s">
        <v>698</v>
      </c>
      <c r="O387" s="2" t="s">
        <v>943</v>
      </c>
      <c r="P387" s="2" t="s">
        <v>927</v>
      </c>
      <c r="Q387" s="2" t="s">
        <v>3785</v>
      </c>
      <c r="R387" s="2" t="s">
        <v>447</v>
      </c>
      <c r="S387" s="2" t="s">
        <v>447</v>
      </c>
      <c r="T387" s="2" t="s">
        <v>3785</v>
      </c>
      <c r="U387" s="2" t="s">
        <v>447</v>
      </c>
      <c r="V387" s="2" t="s">
        <v>447</v>
      </c>
      <c r="W387" s="2" t="s">
        <v>447</v>
      </c>
      <c r="X387" s="2" t="s">
        <v>447</v>
      </c>
      <c r="Y387" s="2" t="s">
        <v>3785</v>
      </c>
      <c r="AA387" s="2" t="s">
        <v>3785</v>
      </c>
      <c r="AR387" s="2" t="s">
        <v>447</v>
      </c>
      <c r="AS387" s="2" t="s">
        <v>447</v>
      </c>
      <c r="AT387" s="2" t="s">
        <v>447</v>
      </c>
      <c r="AU387" s="2" t="s">
        <v>447</v>
      </c>
      <c r="AV387" s="2" t="s">
        <v>447</v>
      </c>
      <c r="AW387" s="2" t="s">
        <v>447</v>
      </c>
      <c r="AX387" s="2" t="s">
        <v>447</v>
      </c>
      <c r="AY387" s="2" t="s">
        <v>447</v>
      </c>
      <c r="AZ387" s="2" t="s">
        <v>3785</v>
      </c>
      <c r="BB387" s="2" t="s">
        <v>447</v>
      </c>
      <c r="BC387" s="2" t="s">
        <v>447</v>
      </c>
      <c r="BD387" s="2" t="s">
        <v>447</v>
      </c>
      <c r="BE387" s="2" t="s">
        <v>447</v>
      </c>
      <c r="BF387" s="2" t="s">
        <v>3785</v>
      </c>
      <c r="BI387" s="2" t="s">
        <v>3785</v>
      </c>
      <c r="BK387" s="287"/>
      <c r="BL387" s="56">
        <v>44876</v>
      </c>
      <c r="BM387" s="2" t="s">
        <v>447</v>
      </c>
      <c r="BN387" s="2" t="s">
        <v>8799</v>
      </c>
      <c r="BP387" s="2" t="s">
        <v>3785</v>
      </c>
      <c r="BR387" s="2" t="s">
        <v>3744</v>
      </c>
      <c r="BT387" s="56">
        <v>44879</v>
      </c>
      <c r="BU387" s="2">
        <v>1</v>
      </c>
      <c r="BV387" s="2">
        <v>1</v>
      </c>
      <c r="BW387" s="2" t="s">
        <v>3785</v>
      </c>
      <c r="BY387" s="2" t="s">
        <v>3785</v>
      </c>
      <c r="CA387" s="2" t="s">
        <v>3798</v>
      </c>
      <c r="CB387" s="56">
        <v>44879</v>
      </c>
      <c r="CR387" s="2" t="s">
        <v>8800</v>
      </c>
    </row>
    <row r="388" spans="1:96">
      <c r="A388" s="2">
        <v>377</v>
      </c>
      <c r="B388" s="2" t="s">
        <v>7043</v>
      </c>
      <c r="C388" s="60" t="s">
        <v>7044</v>
      </c>
      <c r="D388" s="60" t="s">
        <v>8801</v>
      </c>
      <c r="E388" s="56">
        <v>44876</v>
      </c>
      <c r="F388" s="2" t="s">
        <v>3715</v>
      </c>
      <c r="G388" s="2" t="s">
        <v>3763</v>
      </c>
      <c r="H388" s="2" t="s">
        <v>3785</v>
      </c>
      <c r="J388" s="2" t="s">
        <v>4020</v>
      </c>
      <c r="K388" s="2" t="s">
        <v>4020</v>
      </c>
      <c r="M388" s="2" t="s">
        <v>1193</v>
      </c>
      <c r="N388" s="2" t="s">
        <v>698</v>
      </c>
      <c r="O388" s="2" t="s">
        <v>1063</v>
      </c>
      <c r="P388" s="2" t="s">
        <v>1047</v>
      </c>
      <c r="Q388" s="2" t="s">
        <v>3785</v>
      </c>
      <c r="R388" s="2" t="s">
        <v>447</v>
      </c>
      <c r="S388" s="2" t="s">
        <v>447</v>
      </c>
      <c r="T388" s="2" t="s">
        <v>447</v>
      </c>
      <c r="U388" s="2" t="s">
        <v>447</v>
      </c>
      <c r="V388" s="2" t="s">
        <v>447</v>
      </c>
      <c r="W388" s="2" t="s">
        <v>447</v>
      </c>
      <c r="X388" s="2" t="s">
        <v>447</v>
      </c>
      <c r="Y388" s="2" t="s">
        <v>3785</v>
      </c>
      <c r="AA388" s="2" t="s">
        <v>3785</v>
      </c>
      <c r="AR388" s="2" t="s">
        <v>447</v>
      </c>
      <c r="AS388" s="2" t="s">
        <v>447</v>
      </c>
      <c r="AT388" s="2" t="s">
        <v>447</v>
      </c>
      <c r="AU388" s="2" t="s">
        <v>447</v>
      </c>
      <c r="AV388" s="2" t="s">
        <v>447</v>
      </c>
      <c r="AW388" s="2" t="s">
        <v>447</v>
      </c>
      <c r="AX388" s="2" t="s">
        <v>447</v>
      </c>
      <c r="AY388" s="2" t="s">
        <v>447</v>
      </c>
      <c r="AZ388" s="2" t="s">
        <v>3785</v>
      </c>
      <c r="BB388" s="2" t="s">
        <v>447</v>
      </c>
      <c r="BC388" s="2" t="s">
        <v>447</v>
      </c>
      <c r="BD388" s="2" t="s">
        <v>447</v>
      </c>
      <c r="BE388" s="2" t="s">
        <v>447</v>
      </c>
      <c r="BF388" s="2" t="s">
        <v>3785</v>
      </c>
      <c r="BI388" s="2" t="s">
        <v>3785</v>
      </c>
      <c r="BK388" s="287"/>
      <c r="BL388" s="56">
        <v>44876</v>
      </c>
      <c r="BM388" s="2" t="s">
        <v>447</v>
      </c>
      <c r="BN388" s="2" t="s">
        <v>8802</v>
      </c>
      <c r="BP388" s="2" t="s">
        <v>3785</v>
      </c>
      <c r="BR388" s="2" t="s">
        <v>3744</v>
      </c>
      <c r="BT388" s="56">
        <v>44879</v>
      </c>
      <c r="BU388" s="2">
        <v>1</v>
      </c>
      <c r="BV388" s="2">
        <v>1</v>
      </c>
      <c r="BW388" s="2" t="s">
        <v>3785</v>
      </c>
      <c r="BY388" s="2" t="s">
        <v>3785</v>
      </c>
      <c r="CA388" s="2" t="s">
        <v>3798</v>
      </c>
      <c r="CB388" s="56">
        <v>44879</v>
      </c>
      <c r="CR388" s="2" t="s">
        <v>8803</v>
      </c>
    </row>
    <row r="389" spans="1:96">
      <c r="A389" s="2">
        <v>378</v>
      </c>
      <c r="B389" s="2" t="s">
        <v>7043</v>
      </c>
      <c r="C389" s="60" t="s">
        <v>7044</v>
      </c>
      <c r="D389" s="60" t="s">
        <v>8804</v>
      </c>
      <c r="E389" s="56">
        <v>44883</v>
      </c>
      <c r="F389" s="2" t="s">
        <v>3715</v>
      </c>
      <c r="G389" s="2" t="s">
        <v>3763</v>
      </c>
      <c r="H389" s="2" t="s">
        <v>3785</v>
      </c>
      <c r="J389" s="2" t="s">
        <v>4020</v>
      </c>
      <c r="K389" s="2" t="s">
        <v>4020</v>
      </c>
      <c r="M389" s="2" t="s">
        <v>1193</v>
      </c>
      <c r="N389" s="2" t="s">
        <v>698</v>
      </c>
      <c r="O389" s="2" t="s">
        <v>943</v>
      </c>
      <c r="P389" s="2" t="s">
        <v>927</v>
      </c>
      <c r="Q389" s="2" t="s">
        <v>447</v>
      </c>
      <c r="R389" s="2" t="s">
        <v>447</v>
      </c>
      <c r="S389" s="2" t="s">
        <v>447</v>
      </c>
      <c r="T389" s="2" t="s">
        <v>447</v>
      </c>
      <c r="U389" s="2" t="s">
        <v>447</v>
      </c>
      <c r="V389" s="2" t="s">
        <v>447</v>
      </c>
      <c r="W389" s="2" t="s">
        <v>447</v>
      </c>
      <c r="X389" s="2" t="s">
        <v>447</v>
      </c>
      <c r="Y389" s="2" t="s">
        <v>3785</v>
      </c>
      <c r="AA389" s="2" t="s">
        <v>3785</v>
      </c>
      <c r="AR389" s="2" t="s">
        <v>447</v>
      </c>
      <c r="AS389" s="2" t="s">
        <v>447</v>
      </c>
      <c r="AT389" s="2" t="s">
        <v>447</v>
      </c>
      <c r="AU389" s="2" t="s">
        <v>447</v>
      </c>
      <c r="AV389" s="2" t="s">
        <v>447</v>
      </c>
      <c r="AW389" s="2" t="s">
        <v>447</v>
      </c>
      <c r="AX389" s="2" t="s">
        <v>447</v>
      </c>
      <c r="AY389" s="2" t="s">
        <v>447</v>
      </c>
      <c r="AZ389" s="2" t="s">
        <v>3785</v>
      </c>
      <c r="BB389" s="2" t="s">
        <v>447</v>
      </c>
      <c r="BC389" s="2" t="s">
        <v>447</v>
      </c>
      <c r="BD389" s="2" t="s">
        <v>447</v>
      </c>
      <c r="BE389" s="2" t="s">
        <v>447</v>
      </c>
      <c r="BF389" s="2" t="s">
        <v>3785</v>
      </c>
      <c r="BI389" s="2" t="s">
        <v>3785</v>
      </c>
      <c r="BK389" s="287"/>
      <c r="BL389" s="56">
        <v>44883</v>
      </c>
      <c r="BM389" s="2" t="s">
        <v>3785</v>
      </c>
      <c r="BO389" s="2" t="s">
        <v>447</v>
      </c>
      <c r="BP389" s="2" t="s">
        <v>447</v>
      </c>
      <c r="BQ389" s="2" t="s">
        <v>3785</v>
      </c>
      <c r="BR389" s="2" t="s">
        <v>3865</v>
      </c>
      <c r="BS389" s="2" t="s">
        <v>3745</v>
      </c>
      <c r="CR389" s="2" t="s">
        <v>8805</v>
      </c>
    </row>
    <row r="390" spans="1:96">
      <c r="A390" s="2">
        <v>379</v>
      </c>
      <c r="B390" s="2" t="s">
        <v>7043</v>
      </c>
      <c r="C390" s="60" t="s">
        <v>7044</v>
      </c>
      <c r="D390" s="60" t="s">
        <v>8806</v>
      </c>
      <c r="E390" s="56">
        <v>44887</v>
      </c>
      <c r="F390" s="2" t="s">
        <v>3715</v>
      </c>
      <c r="G390" s="2" t="s">
        <v>3763</v>
      </c>
      <c r="H390" s="2" t="s">
        <v>3785</v>
      </c>
      <c r="J390" s="2" t="s">
        <v>4020</v>
      </c>
      <c r="K390" s="2" t="s">
        <v>4020</v>
      </c>
      <c r="M390" s="2" t="s">
        <v>1193</v>
      </c>
      <c r="N390" s="2" t="s">
        <v>698</v>
      </c>
      <c r="O390" s="2" t="s">
        <v>943</v>
      </c>
      <c r="P390" s="2" t="s">
        <v>927</v>
      </c>
      <c r="Q390" s="2" t="s">
        <v>3785</v>
      </c>
      <c r="R390" s="2" t="s">
        <v>447</v>
      </c>
      <c r="S390" s="2" t="s">
        <v>447</v>
      </c>
      <c r="T390" s="2" t="s">
        <v>447</v>
      </c>
      <c r="U390" s="2" t="s">
        <v>3785</v>
      </c>
      <c r="V390" s="2" t="s">
        <v>447</v>
      </c>
      <c r="W390" s="2" t="s">
        <v>447</v>
      </c>
      <c r="X390" s="2" t="s">
        <v>3785</v>
      </c>
      <c r="Y390" s="2" t="s">
        <v>3785</v>
      </c>
      <c r="AA390" s="2" t="s">
        <v>3785</v>
      </c>
      <c r="AR390" s="2" t="s">
        <v>447</v>
      </c>
      <c r="AS390" s="2" t="s">
        <v>447</v>
      </c>
      <c r="AT390" s="2" t="s">
        <v>447</v>
      </c>
      <c r="AU390" s="2" t="s">
        <v>447</v>
      </c>
      <c r="AV390" s="2" t="s">
        <v>447</v>
      </c>
      <c r="AW390" s="2" t="s">
        <v>447</v>
      </c>
      <c r="AX390" s="2" t="s">
        <v>447</v>
      </c>
      <c r="AY390" s="2" t="s">
        <v>447</v>
      </c>
      <c r="AZ390" s="2" t="s">
        <v>3785</v>
      </c>
      <c r="BB390" s="2" t="s">
        <v>447</v>
      </c>
      <c r="BC390" s="2" t="s">
        <v>447</v>
      </c>
      <c r="BD390" s="2" t="s">
        <v>447</v>
      </c>
      <c r="BE390" s="2" t="s">
        <v>447</v>
      </c>
      <c r="BF390" s="2" t="s">
        <v>3785</v>
      </c>
      <c r="BI390" s="2" t="s">
        <v>3785</v>
      </c>
      <c r="BK390" s="287"/>
      <c r="BL390" s="56">
        <v>44887</v>
      </c>
      <c r="BM390" s="2" t="s">
        <v>3785</v>
      </c>
      <c r="BO390" s="2" t="s">
        <v>3785</v>
      </c>
      <c r="BP390" s="2" t="s">
        <v>3785</v>
      </c>
      <c r="BR390" s="2" t="s">
        <v>3744</v>
      </c>
      <c r="BT390" s="56">
        <v>44888</v>
      </c>
      <c r="BU390" s="2">
        <v>1</v>
      </c>
      <c r="BV390" s="2">
        <v>1</v>
      </c>
      <c r="BW390" s="2" t="s">
        <v>3785</v>
      </c>
      <c r="BY390" s="2" t="s">
        <v>3785</v>
      </c>
      <c r="CA390" s="2" t="s">
        <v>3798</v>
      </c>
      <c r="CB390" s="56">
        <v>44888</v>
      </c>
      <c r="CR390" s="2" t="s">
        <v>8807</v>
      </c>
    </row>
    <row r="391" spans="1:96">
      <c r="A391" s="2">
        <v>380</v>
      </c>
      <c r="B391" s="2" t="s">
        <v>7043</v>
      </c>
      <c r="C391" s="60" t="s">
        <v>7044</v>
      </c>
      <c r="D391" s="60" t="s">
        <v>8808</v>
      </c>
      <c r="E391" s="56">
        <v>44902</v>
      </c>
      <c r="F391" s="2" t="s">
        <v>3715</v>
      </c>
      <c r="G391" s="2" t="s">
        <v>3763</v>
      </c>
      <c r="H391" s="2" t="s">
        <v>3785</v>
      </c>
      <c r="J391" s="2" t="s">
        <v>4020</v>
      </c>
      <c r="K391" s="2" t="s">
        <v>4020</v>
      </c>
      <c r="M391" s="2" t="s">
        <v>1193</v>
      </c>
      <c r="N391" s="2" t="s">
        <v>698</v>
      </c>
      <c r="O391" s="2" t="s">
        <v>943</v>
      </c>
      <c r="P391" s="2" t="s">
        <v>927</v>
      </c>
      <c r="Q391" s="2" t="s">
        <v>3785</v>
      </c>
      <c r="R391" s="2" t="s">
        <v>447</v>
      </c>
      <c r="S391" s="2" t="s">
        <v>447</v>
      </c>
      <c r="T391" s="2" t="s">
        <v>447</v>
      </c>
      <c r="U391" s="2" t="s">
        <v>3785</v>
      </c>
      <c r="V391" s="2" t="s">
        <v>447</v>
      </c>
      <c r="W391" s="2" t="s">
        <v>447</v>
      </c>
      <c r="X391" s="2" t="s">
        <v>3785</v>
      </c>
      <c r="Y391" s="2" t="s">
        <v>3785</v>
      </c>
      <c r="AA391" s="2" t="s">
        <v>3785</v>
      </c>
      <c r="AR391" s="2" t="s">
        <v>447</v>
      </c>
      <c r="AS391" s="2" t="s">
        <v>447</v>
      </c>
      <c r="AT391" s="2" t="s">
        <v>3785</v>
      </c>
      <c r="AU391" s="2" t="s">
        <v>3785</v>
      </c>
      <c r="AV391" s="2" t="s">
        <v>3785</v>
      </c>
      <c r="AW391" s="2" t="s">
        <v>3785</v>
      </c>
      <c r="AX391" s="2" t="s">
        <v>3785</v>
      </c>
      <c r="AY391" s="2" t="s">
        <v>3785</v>
      </c>
      <c r="AZ391" s="2" t="s">
        <v>3785</v>
      </c>
      <c r="BB391" s="2" t="s">
        <v>447</v>
      </c>
      <c r="BC391" s="2" t="s">
        <v>447</v>
      </c>
      <c r="BD391" s="2" t="s">
        <v>447</v>
      </c>
      <c r="BE391" s="2" t="s">
        <v>447</v>
      </c>
      <c r="BF391" s="2" t="s">
        <v>3785</v>
      </c>
      <c r="BI391" s="2" t="s">
        <v>3785</v>
      </c>
      <c r="BK391" s="287"/>
      <c r="BL391" s="56">
        <v>44902</v>
      </c>
      <c r="BM391" s="2" t="s">
        <v>447</v>
      </c>
      <c r="BN391" s="2" t="s">
        <v>8809</v>
      </c>
      <c r="BP391" s="2" t="s">
        <v>3785</v>
      </c>
      <c r="BR391" s="2" t="s">
        <v>3744</v>
      </c>
      <c r="BT391" s="56">
        <v>44903</v>
      </c>
      <c r="BU391" s="2">
        <v>1</v>
      </c>
      <c r="BV391" s="2">
        <v>2</v>
      </c>
      <c r="BW391" s="2" t="s">
        <v>3785</v>
      </c>
      <c r="BY391" s="2" t="s">
        <v>3785</v>
      </c>
      <c r="CA391" s="2" t="s">
        <v>3798</v>
      </c>
      <c r="CB391" s="56">
        <v>44936</v>
      </c>
      <c r="CR391" s="2" t="s">
        <v>8810</v>
      </c>
    </row>
    <row r="392" spans="1:96">
      <c r="A392" s="2">
        <v>381</v>
      </c>
      <c r="B392" s="2" t="s">
        <v>7043</v>
      </c>
      <c r="C392" s="60" t="s">
        <v>7044</v>
      </c>
      <c r="D392" s="60" t="s">
        <v>8811</v>
      </c>
      <c r="E392" s="56">
        <v>44902</v>
      </c>
      <c r="F392" s="2" t="s">
        <v>3715</v>
      </c>
      <c r="G392" s="2" t="s">
        <v>3763</v>
      </c>
      <c r="H392" s="2" t="s">
        <v>3785</v>
      </c>
      <c r="J392" s="2" t="s">
        <v>4020</v>
      </c>
      <c r="K392" s="2" t="s">
        <v>4020</v>
      </c>
      <c r="M392" s="2" t="s">
        <v>1193</v>
      </c>
      <c r="N392" s="2" t="s">
        <v>698</v>
      </c>
      <c r="O392" s="2" t="s">
        <v>1063</v>
      </c>
      <c r="P392" s="2" t="s">
        <v>1047</v>
      </c>
      <c r="Q392" s="2" t="s">
        <v>3785</v>
      </c>
      <c r="R392" s="2" t="s">
        <v>447</v>
      </c>
      <c r="S392" s="2" t="s">
        <v>447</v>
      </c>
      <c r="T392" s="2" t="s">
        <v>447</v>
      </c>
      <c r="U392" s="2" t="s">
        <v>3785</v>
      </c>
      <c r="V392" s="2" t="s">
        <v>447</v>
      </c>
      <c r="W392" s="2" t="s">
        <v>447</v>
      </c>
      <c r="X392" s="2" t="s">
        <v>3785</v>
      </c>
      <c r="Y392" s="2" t="s">
        <v>3785</v>
      </c>
      <c r="AA392" s="2" t="s">
        <v>3785</v>
      </c>
      <c r="AR392" s="2" t="s">
        <v>447</v>
      </c>
      <c r="AS392" s="2" t="s">
        <v>447</v>
      </c>
      <c r="AT392" s="2" t="s">
        <v>3785</v>
      </c>
      <c r="AU392" s="2" t="s">
        <v>3785</v>
      </c>
      <c r="AV392" s="2" t="s">
        <v>3785</v>
      </c>
      <c r="AW392" s="2" t="s">
        <v>3785</v>
      </c>
      <c r="AX392" s="2" t="s">
        <v>3785</v>
      </c>
      <c r="AY392" s="2" t="s">
        <v>3785</v>
      </c>
      <c r="AZ392" s="2" t="s">
        <v>3785</v>
      </c>
      <c r="BB392" s="2" t="s">
        <v>447</v>
      </c>
      <c r="BC392" s="2" t="s">
        <v>447</v>
      </c>
      <c r="BD392" s="2" t="s">
        <v>447</v>
      </c>
      <c r="BE392" s="2" t="s">
        <v>447</v>
      </c>
      <c r="BF392" s="2" t="s">
        <v>3785</v>
      </c>
      <c r="BI392" s="2" t="s">
        <v>3785</v>
      </c>
      <c r="BK392" s="287"/>
      <c r="BL392" s="56">
        <v>44902</v>
      </c>
      <c r="BM392" s="2" t="s">
        <v>447</v>
      </c>
      <c r="BN392" s="2" t="s">
        <v>8812</v>
      </c>
      <c r="BP392" s="2" t="s">
        <v>3785</v>
      </c>
      <c r="BR392" s="2" t="s">
        <v>3744</v>
      </c>
      <c r="BT392" s="56">
        <v>44903</v>
      </c>
      <c r="BU392" s="2">
        <v>1</v>
      </c>
      <c r="BV392" s="2">
        <v>1</v>
      </c>
      <c r="BW392" s="2" t="s">
        <v>3785</v>
      </c>
      <c r="BY392" s="2" t="s">
        <v>3785</v>
      </c>
      <c r="CA392" s="2" t="s">
        <v>3798</v>
      </c>
      <c r="CB392" s="56">
        <v>44903</v>
      </c>
      <c r="CR392" s="2" t="s">
        <v>8813</v>
      </c>
    </row>
    <row r="393" spans="1:96">
      <c r="A393" s="2">
        <v>382</v>
      </c>
      <c r="B393" s="2" t="s">
        <v>7043</v>
      </c>
      <c r="C393" s="60" t="s">
        <v>7044</v>
      </c>
      <c r="D393" s="60" t="s">
        <v>8814</v>
      </c>
      <c r="E393" s="56">
        <v>44893</v>
      </c>
      <c r="F393" s="2" t="s">
        <v>3715</v>
      </c>
      <c r="G393" s="2" t="s">
        <v>3763</v>
      </c>
      <c r="H393" s="2" t="s">
        <v>3785</v>
      </c>
      <c r="J393" s="2" t="s">
        <v>4020</v>
      </c>
      <c r="K393" s="2" t="s">
        <v>4020</v>
      </c>
      <c r="M393" s="2" t="s">
        <v>1193</v>
      </c>
      <c r="N393" s="2" t="s">
        <v>698</v>
      </c>
      <c r="O393" s="2" t="s">
        <v>1063</v>
      </c>
      <c r="P393" s="2" t="s">
        <v>1047</v>
      </c>
      <c r="Q393" s="2" t="s">
        <v>3785</v>
      </c>
      <c r="R393" s="2" t="s">
        <v>447</v>
      </c>
      <c r="S393" s="2" t="s">
        <v>447</v>
      </c>
      <c r="T393" s="2" t="s">
        <v>447</v>
      </c>
      <c r="U393" s="2" t="s">
        <v>3785</v>
      </c>
      <c r="V393" s="2" t="s">
        <v>447</v>
      </c>
      <c r="W393" s="2" t="s">
        <v>447</v>
      </c>
      <c r="X393" s="2" t="s">
        <v>3785</v>
      </c>
      <c r="Y393" s="2" t="s">
        <v>3785</v>
      </c>
      <c r="AA393" s="2" t="s">
        <v>3785</v>
      </c>
      <c r="AR393" s="2" t="s">
        <v>447</v>
      </c>
      <c r="AS393" s="2" t="s">
        <v>447</v>
      </c>
      <c r="AT393" s="2" t="s">
        <v>3785</v>
      </c>
      <c r="AU393" s="2" t="s">
        <v>3785</v>
      </c>
      <c r="AV393" s="2" t="s">
        <v>3785</v>
      </c>
      <c r="AW393" s="2" t="s">
        <v>3785</v>
      </c>
      <c r="AX393" s="2" t="s">
        <v>3785</v>
      </c>
      <c r="AY393" s="2" t="s">
        <v>3785</v>
      </c>
      <c r="AZ393" s="2" t="s">
        <v>3785</v>
      </c>
      <c r="BB393" s="2" t="s">
        <v>447</v>
      </c>
      <c r="BC393" s="2" t="s">
        <v>447</v>
      </c>
      <c r="BD393" s="2" t="s">
        <v>447</v>
      </c>
      <c r="BE393" s="2" t="s">
        <v>447</v>
      </c>
      <c r="BF393" s="2" t="s">
        <v>3785</v>
      </c>
      <c r="BI393" s="2" t="s">
        <v>3785</v>
      </c>
      <c r="BK393" s="287"/>
      <c r="BL393" s="56">
        <v>44893</v>
      </c>
      <c r="BM393" s="2" t="s">
        <v>447</v>
      </c>
      <c r="BN393" s="2" t="s">
        <v>8815</v>
      </c>
      <c r="BP393" s="2" t="s">
        <v>3785</v>
      </c>
      <c r="BR393" s="2" t="s">
        <v>3744</v>
      </c>
      <c r="BT393" s="56">
        <v>44894</v>
      </c>
      <c r="BU393" s="2">
        <v>1</v>
      </c>
      <c r="BV393" s="2">
        <v>21</v>
      </c>
      <c r="BW393" s="2" t="s">
        <v>3785</v>
      </c>
      <c r="BY393" s="2" t="s">
        <v>3785</v>
      </c>
      <c r="CA393" s="2" t="s">
        <v>3798</v>
      </c>
      <c r="CB393" s="56">
        <v>44905</v>
      </c>
      <c r="CR393" s="2" t="s">
        <v>8816</v>
      </c>
    </row>
    <row r="394" spans="1:96">
      <c r="A394" s="2">
        <v>383</v>
      </c>
      <c r="B394" s="2" t="s">
        <v>7043</v>
      </c>
      <c r="C394" s="60" t="s">
        <v>7044</v>
      </c>
      <c r="D394" s="60" t="s">
        <v>7421</v>
      </c>
      <c r="E394" s="56">
        <v>44902</v>
      </c>
      <c r="F394" s="2" t="s">
        <v>3715</v>
      </c>
      <c r="G394" s="2" t="s">
        <v>3763</v>
      </c>
      <c r="H394" s="2" t="s">
        <v>3785</v>
      </c>
      <c r="J394" s="2" t="s">
        <v>4020</v>
      </c>
      <c r="K394" s="2" t="s">
        <v>4020</v>
      </c>
      <c r="M394" s="2" t="s">
        <v>1193</v>
      </c>
      <c r="N394" s="2" t="s">
        <v>698</v>
      </c>
      <c r="O394" s="2" t="s">
        <v>972</v>
      </c>
      <c r="P394" s="2" t="s">
        <v>937</v>
      </c>
      <c r="Q394" s="2" t="s">
        <v>3785</v>
      </c>
      <c r="R394" s="2" t="s">
        <v>447</v>
      </c>
      <c r="S394" s="2" t="s">
        <v>447</v>
      </c>
      <c r="T394" s="2" t="s">
        <v>447</v>
      </c>
      <c r="U394" s="2" t="s">
        <v>3785</v>
      </c>
      <c r="V394" s="2" t="s">
        <v>447</v>
      </c>
      <c r="W394" s="2" t="s">
        <v>447</v>
      </c>
      <c r="X394" s="2" t="s">
        <v>3785</v>
      </c>
      <c r="Y394" s="2" t="s">
        <v>3785</v>
      </c>
      <c r="AA394" s="2" t="s">
        <v>3785</v>
      </c>
      <c r="AR394" s="2" t="s">
        <v>447</v>
      </c>
      <c r="AS394" s="2" t="s">
        <v>447</v>
      </c>
      <c r="AT394" s="2" t="s">
        <v>3785</v>
      </c>
      <c r="AU394" s="2" t="s">
        <v>3785</v>
      </c>
      <c r="AV394" s="2" t="s">
        <v>3785</v>
      </c>
      <c r="AW394" s="2" t="s">
        <v>3785</v>
      </c>
      <c r="AX394" s="2" t="s">
        <v>3785</v>
      </c>
      <c r="AY394" s="2" t="s">
        <v>3785</v>
      </c>
      <c r="AZ394" s="2" t="s">
        <v>3785</v>
      </c>
      <c r="BB394" s="2" t="s">
        <v>447</v>
      </c>
      <c r="BC394" s="2" t="s">
        <v>447</v>
      </c>
      <c r="BD394" s="2" t="s">
        <v>447</v>
      </c>
      <c r="BE394" s="2" t="s">
        <v>447</v>
      </c>
      <c r="BF394" s="2" t="s">
        <v>3785</v>
      </c>
      <c r="BI394" s="2" t="s">
        <v>3785</v>
      </c>
      <c r="BK394" s="287"/>
      <c r="BL394" s="56">
        <v>44902</v>
      </c>
      <c r="BM394" s="2" t="s">
        <v>447</v>
      </c>
      <c r="BN394" s="2" t="s">
        <v>8817</v>
      </c>
      <c r="BP394" s="2" t="s">
        <v>3785</v>
      </c>
      <c r="BR394" s="2" t="s">
        <v>3744</v>
      </c>
      <c r="BT394" s="56">
        <v>44903</v>
      </c>
      <c r="BU394" s="2">
        <v>1</v>
      </c>
      <c r="BV394" s="2">
        <v>3</v>
      </c>
      <c r="BW394" s="2" t="s">
        <v>3785</v>
      </c>
      <c r="BY394" s="2" t="s">
        <v>3785</v>
      </c>
      <c r="CA394" s="2" t="s">
        <v>3798</v>
      </c>
      <c r="CB394" s="56">
        <v>44938</v>
      </c>
      <c r="CR394" s="2" t="s">
        <v>8818</v>
      </c>
    </row>
    <row r="395" spans="1:96">
      <c r="A395" s="2">
        <v>384</v>
      </c>
      <c r="B395" s="2" t="s">
        <v>7043</v>
      </c>
      <c r="C395" s="60" t="s">
        <v>7044</v>
      </c>
      <c r="D395" s="60" t="s">
        <v>8819</v>
      </c>
      <c r="E395" s="56">
        <v>44907</v>
      </c>
      <c r="F395" s="2" t="s">
        <v>3715</v>
      </c>
      <c r="G395" s="2" t="s">
        <v>3763</v>
      </c>
      <c r="H395" s="2" t="s">
        <v>3785</v>
      </c>
      <c r="J395" s="2" t="s">
        <v>4020</v>
      </c>
      <c r="K395" s="2" t="s">
        <v>4020</v>
      </c>
      <c r="M395" s="2" t="s">
        <v>1193</v>
      </c>
      <c r="N395" s="2" t="s">
        <v>698</v>
      </c>
      <c r="O395" s="2" t="s">
        <v>943</v>
      </c>
      <c r="P395" s="2" t="s">
        <v>927</v>
      </c>
      <c r="Q395" s="2" t="s">
        <v>3785</v>
      </c>
      <c r="R395" s="2" t="s">
        <v>447</v>
      </c>
      <c r="S395" s="2" t="s">
        <v>447</v>
      </c>
      <c r="T395" s="2" t="s">
        <v>447</v>
      </c>
      <c r="U395" s="2" t="s">
        <v>3785</v>
      </c>
      <c r="V395" s="2" t="s">
        <v>447</v>
      </c>
      <c r="W395" s="2" t="s">
        <v>447</v>
      </c>
      <c r="X395" s="2" t="s">
        <v>3785</v>
      </c>
      <c r="Y395" s="2" t="s">
        <v>3785</v>
      </c>
      <c r="AA395" s="2" t="s">
        <v>3785</v>
      </c>
      <c r="AR395" s="2" t="s">
        <v>447</v>
      </c>
      <c r="AS395" s="2" t="s">
        <v>447</v>
      </c>
      <c r="AT395" s="2" t="s">
        <v>3785</v>
      </c>
      <c r="AU395" s="2" t="s">
        <v>3785</v>
      </c>
      <c r="AV395" s="2" t="s">
        <v>3785</v>
      </c>
      <c r="AW395" s="2" t="s">
        <v>3785</v>
      </c>
      <c r="AX395" s="2" t="s">
        <v>3785</v>
      </c>
      <c r="AY395" s="2" t="s">
        <v>3785</v>
      </c>
      <c r="AZ395" s="2" t="s">
        <v>3785</v>
      </c>
      <c r="BB395" s="2" t="s">
        <v>447</v>
      </c>
      <c r="BC395" s="2" t="s">
        <v>447</v>
      </c>
      <c r="BD395" s="2" t="s">
        <v>447</v>
      </c>
      <c r="BE395" s="2" t="s">
        <v>447</v>
      </c>
      <c r="BF395" s="2" t="s">
        <v>3785</v>
      </c>
      <c r="BI395" s="2" t="s">
        <v>3785</v>
      </c>
      <c r="BK395" s="287"/>
      <c r="BL395" s="56">
        <v>44907</v>
      </c>
      <c r="BM395" s="2" t="s">
        <v>447</v>
      </c>
      <c r="BN395" s="2" t="s">
        <v>8820</v>
      </c>
      <c r="BP395" s="2" t="s">
        <v>3785</v>
      </c>
      <c r="BR395" s="2" t="s">
        <v>3744</v>
      </c>
      <c r="BT395" s="56">
        <v>44908</v>
      </c>
      <c r="BU395" s="2">
        <v>1</v>
      </c>
      <c r="BV395" s="2">
        <v>4</v>
      </c>
      <c r="BW395" s="2" t="s">
        <v>3785</v>
      </c>
      <c r="BY395" s="2" t="s">
        <v>3785</v>
      </c>
      <c r="CA395" s="2" t="s">
        <v>3798</v>
      </c>
      <c r="CB395" s="56">
        <v>44908</v>
      </c>
      <c r="CR395" s="2" t="s">
        <v>8821</v>
      </c>
    </row>
    <row r="396" spans="1:96">
      <c r="A396" s="2">
        <v>385</v>
      </c>
      <c r="B396" s="2" t="s">
        <v>7043</v>
      </c>
      <c r="C396" s="60" t="s">
        <v>7044</v>
      </c>
      <c r="D396" s="60" t="s">
        <v>8822</v>
      </c>
      <c r="E396" s="56">
        <v>44893</v>
      </c>
      <c r="F396" s="2" t="s">
        <v>3715</v>
      </c>
      <c r="G396" s="2" t="s">
        <v>3763</v>
      </c>
      <c r="H396" s="2" t="s">
        <v>3785</v>
      </c>
      <c r="J396" s="2" t="s">
        <v>4020</v>
      </c>
      <c r="K396" s="2" t="s">
        <v>4020</v>
      </c>
      <c r="M396" s="2" t="s">
        <v>1193</v>
      </c>
      <c r="N396" s="2" t="s">
        <v>698</v>
      </c>
      <c r="O396" s="2" t="s">
        <v>943</v>
      </c>
      <c r="P396" s="2" t="s">
        <v>927</v>
      </c>
      <c r="Q396" s="2" t="s">
        <v>3785</v>
      </c>
      <c r="R396" s="2" t="s">
        <v>447</v>
      </c>
      <c r="S396" s="2" t="s">
        <v>447</v>
      </c>
      <c r="T396" s="2" t="s">
        <v>447</v>
      </c>
      <c r="U396" s="2" t="s">
        <v>3785</v>
      </c>
      <c r="V396" s="2" t="s">
        <v>447</v>
      </c>
      <c r="W396" s="2" t="s">
        <v>447</v>
      </c>
      <c r="X396" s="2" t="s">
        <v>3785</v>
      </c>
      <c r="Y396" s="2" t="s">
        <v>3785</v>
      </c>
      <c r="AA396" s="2" t="s">
        <v>3785</v>
      </c>
      <c r="AR396" s="2" t="s">
        <v>447</v>
      </c>
      <c r="AS396" s="2" t="s">
        <v>447</v>
      </c>
      <c r="AT396" s="2" t="s">
        <v>3785</v>
      </c>
      <c r="AU396" s="2" t="s">
        <v>3785</v>
      </c>
      <c r="AV396" s="2" t="s">
        <v>3785</v>
      </c>
      <c r="AW396" s="2" t="s">
        <v>3785</v>
      </c>
      <c r="AX396" s="2" t="s">
        <v>3785</v>
      </c>
      <c r="AY396" s="2" t="s">
        <v>3785</v>
      </c>
      <c r="AZ396" s="2" t="s">
        <v>3785</v>
      </c>
      <c r="BB396" s="2" t="s">
        <v>447</v>
      </c>
      <c r="BC396" s="2" t="s">
        <v>447</v>
      </c>
      <c r="BD396" s="2" t="s">
        <v>447</v>
      </c>
      <c r="BE396" s="2" t="s">
        <v>447</v>
      </c>
      <c r="BF396" s="2" t="s">
        <v>3785</v>
      </c>
      <c r="BI396" s="2" t="s">
        <v>3785</v>
      </c>
      <c r="BK396" s="287"/>
      <c r="BL396" s="56">
        <v>44893</v>
      </c>
      <c r="BM396" s="2" t="s">
        <v>447</v>
      </c>
      <c r="BN396" s="2" t="s">
        <v>8823</v>
      </c>
      <c r="BP396" s="2" t="s">
        <v>447</v>
      </c>
      <c r="BQ396" s="2" t="s">
        <v>3785</v>
      </c>
      <c r="BR396" s="2" t="s">
        <v>3744</v>
      </c>
      <c r="BT396" s="56">
        <v>44894</v>
      </c>
      <c r="BU396" s="2">
        <v>1</v>
      </c>
      <c r="BV396" s="2">
        <v>1</v>
      </c>
      <c r="BW396" s="2" t="s">
        <v>3785</v>
      </c>
      <c r="BY396" s="2" t="s">
        <v>3785</v>
      </c>
      <c r="CA396" s="2" t="s">
        <v>3798</v>
      </c>
      <c r="CB396" s="56">
        <v>44909</v>
      </c>
      <c r="CQ396" s="2" t="s">
        <v>8824</v>
      </c>
      <c r="CR396" s="2" t="s">
        <v>8825</v>
      </c>
    </row>
    <row r="397" spans="1:96">
      <c r="A397" s="2">
        <v>386</v>
      </c>
      <c r="B397" s="2" t="s">
        <v>7043</v>
      </c>
      <c r="C397" s="60" t="s">
        <v>7044</v>
      </c>
      <c r="D397" s="60" t="s">
        <v>8826</v>
      </c>
      <c r="E397" s="56">
        <v>44894</v>
      </c>
      <c r="F397" s="2" t="s">
        <v>3715</v>
      </c>
      <c r="G397" s="2" t="s">
        <v>3763</v>
      </c>
      <c r="H397" s="2" t="s">
        <v>3785</v>
      </c>
      <c r="J397" s="2" t="s">
        <v>4020</v>
      </c>
      <c r="K397" s="2" t="s">
        <v>4020</v>
      </c>
      <c r="M397" s="2" t="s">
        <v>1193</v>
      </c>
      <c r="N397" s="2" t="s">
        <v>698</v>
      </c>
      <c r="O397" s="2" t="s">
        <v>943</v>
      </c>
      <c r="P397" s="2" t="s">
        <v>927</v>
      </c>
      <c r="Q397" s="2" t="s">
        <v>3785</v>
      </c>
      <c r="R397" s="2" t="s">
        <v>447</v>
      </c>
      <c r="S397" s="2" t="s">
        <v>447</v>
      </c>
      <c r="T397" s="2" t="s">
        <v>447</v>
      </c>
      <c r="U397" s="2" t="s">
        <v>3785</v>
      </c>
      <c r="V397" s="2" t="s">
        <v>447</v>
      </c>
      <c r="W397" s="2" t="s">
        <v>447</v>
      </c>
      <c r="X397" s="2" t="s">
        <v>3785</v>
      </c>
      <c r="Y397" s="2" t="s">
        <v>3785</v>
      </c>
      <c r="AA397" s="2" t="s">
        <v>3785</v>
      </c>
      <c r="AR397" s="2" t="s">
        <v>447</v>
      </c>
      <c r="AS397" s="2" t="s">
        <v>447</v>
      </c>
      <c r="AT397" s="2" t="s">
        <v>3785</v>
      </c>
      <c r="AU397" s="2" t="s">
        <v>3785</v>
      </c>
      <c r="AV397" s="2" t="s">
        <v>3785</v>
      </c>
      <c r="AW397" s="2" t="s">
        <v>3785</v>
      </c>
      <c r="AX397" s="2" t="s">
        <v>3785</v>
      </c>
      <c r="AY397" s="2" t="s">
        <v>3785</v>
      </c>
      <c r="AZ397" s="2" t="s">
        <v>3785</v>
      </c>
      <c r="BB397" s="2" t="s">
        <v>447</v>
      </c>
      <c r="BC397" s="2" t="s">
        <v>447</v>
      </c>
      <c r="BD397" s="2" t="s">
        <v>447</v>
      </c>
      <c r="BE397" s="2" t="s">
        <v>447</v>
      </c>
      <c r="BF397" s="2" t="s">
        <v>3785</v>
      </c>
      <c r="BI397" s="2" t="s">
        <v>3785</v>
      </c>
      <c r="BK397" s="287"/>
      <c r="BL397" s="56">
        <v>44894</v>
      </c>
      <c r="BM397" s="2" t="s">
        <v>447</v>
      </c>
      <c r="BN397" s="2" t="s">
        <v>8827</v>
      </c>
      <c r="BP397" s="2" t="s">
        <v>447</v>
      </c>
      <c r="BQ397" s="2" t="s">
        <v>447</v>
      </c>
      <c r="BR397" s="2" t="s">
        <v>3744</v>
      </c>
      <c r="BT397" s="56">
        <v>44911</v>
      </c>
      <c r="BU397" s="2">
        <v>1</v>
      </c>
      <c r="BV397" s="2">
        <v>5</v>
      </c>
      <c r="BW397" s="2" t="s">
        <v>3785</v>
      </c>
      <c r="BY397" s="2" t="s">
        <v>3785</v>
      </c>
      <c r="CA397" s="2" t="s">
        <v>3798</v>
      </c>
      <c r="CB397" s="56">
        <v>44942</v>
      </c>
      <c r="CR397" s="2" t="s">
        <v>8828</v>
      </c>
    </row>
    <row r="398" spans="1:96">
      <c r="A398" s="2">
        <v>387</v>
      </c>
      <c r="B398" s="2" t="s">
        <v>7043</v>
      </c>
      <c r="C398" s="60" t="s">
        <v>7044</v>
      </c>
      <c r="D398" s="60" t="s">
        <v>8829</v>
      </c>
      <c r="E398" s="56">
        <v>44894</v>
      </c>
      <c r="F398" s="2" t="s">
        <v>3715</v>
      </c>
      <c r="G398" s="2" t="s">
        <v>3763</v>
      </c>
      <c r="H398" s="2" t="s">
        <v>3785</v>
      </c>
      <c r="J398" s="2" t="s">
        <v>4020</v>
      </c>
      <c r="K398" s="2" t="s">
        <v>4020</v>
      </c>
      <c r="M398" s="2" t="s">
        <v>1193</v>
      </c>
      <c r="N398" s="2" t="s">
        <v>698</v>
      </c>
      <c r="O398" s="2" t="s">
        <v>943</v>
      </c>
      <c r="P398" s="2" t="s">
        <v>927</v>
      </c>
      <c r="Q398" s="2" t="s">
        <v>3785</v>
      </c>
      <c r="R398" s="2" t="s">
        <v>447</v>
      </c>
      <c r="S398" s="2" t="s">
        <v>447</v>
      </c>
      <c r="T398" s="2" t="s">
        <v>447</v>
      </c>
      <c r="U398" s="2" t="s">
        <v>3785</v>
      </c>
      <c r="V398" s="2" t="s">
        <v>447</v>
      </c>
      <c r="W398" s="2" t="s">
        <v>447</v>
      </c>
      <c r="X398" s="2" t="s">
        <v>3785</v>
      </c>
      <c r="Y398" s="2" t="s">
        <v>3785</v>
      </c>
      <c r="AA398" s="2" t="s">
        <v>3785</v>
      </c>
      <c r="AR398" s="2" t="s">
        <v>447</v>
      </c>
      <c r="AS398" s="2" t="s">
        <v>447</v>
      </c>
      <c r="AT398" s="2" t="s">
        <v>3785</v>
      </c>
      <c r="AU398" s="2" t="s">
        <v>3785</v>
      </c>
      <c r="AV398" s="2" t="s">
        <v>3785</v>
      </c>
      <c r="AW398" s="2" t="s">
        <v>3785</v>
      </c>
      <c r="AX398" s="2" t="s">
        <v>3785</v>
      </c>
      <c r="AY398" s="2" t="s">
        <v>3785</v>
      </c>
      <c r="AZ398" s="2" t="s">
        <v>3785</v>
      </c>
      <c r="BB398" s="2" t="s">
        <v>447</v>
      </c>
      <c r="BC398" s="2" t="s">
        <v>447</v>
      </c>
      <c r="BD398" s="2" t="s">
        <v>447</v>
      </c>
      <c r="BE398" s="2" t="s">
        <v>447</v>
      </c>
      <c r="BF398" s="2" t="s">
        <v>3785</v>
      </c>
      <c r="BI398" s="2" t="s">
        <v>3785</v>
      </c>
      <c r="BK398" s="287"/>
      <c r="BL398" s="56">
        <v>44894</v>
      </c>
      <c r="BM398" s="2" t="s">
        <v>447</v>
      </c>
      <c r="BN398" s="2" t="s">
        <v>8830</v>
      </c>
      <c r="BP398" s="2" t="s">
        <v>447</v>
      </c>
      <c r="BQ398" s="2" t="s">
        <v>447</v>
      </c>
      <c r="BR398" s="2" t="s">
        <v>3744</v>
      </c>
      <c r="BT398" s="56">
        <v>44911</v>
      </c>
      <c r="BU398" s="2">
        <v>1</v>
      </c>
      <c r="BV398" s="2">
        <v>5</v>
      </c>
      <c r="BW398" s="2" t="s">
        <v>3785</v>
      </c>
      <c r="BY398" s="2" t="s">
        <v>3785</v>
      </c>
      <c r="CA398" s="2" t="s">
        <v>3798</v>
      </c>
      <c r="CB398" s="56">
        <v>44942</v>
      </c>
      <c r="CR398" s="2" t="s">
        <v>8831</v>
      </c>
    </row>
    <row r="399" spans="1:96">
      <c r="A399" s="2">
        <v>388</v>
      </c>
      <c r="B399" s="2" t="s">
        <v>7043</v>
      </c>
      <c r="C399" s="60" t="s">
        <v>7044</v>
      </c>
      <c r="D399" s="60" t="s">
        <v>8832</v>
      </c>
      <c r="E399" s="56">
        <v>44904</v>
      </c>
      <c r="F399" s="2" t="s">
        <v>3715</v>
      </c>
      <c r="G399" s="2" t="s">
        <v>3763</v>
      </c>
      <c r="H399" s="2" t="s">
        <v>3785</v>
      </c>
      <c r="J399" s="2" t="s">
        <v>4020</v>
      </c>
      <c r="K399" s="2" t="s">
        <v>4020</v>
      </c>
      <c r="M399" s="2" t="s">
        <v>1193</v>
      </c>
      <c r="N399" s="2" t="s">
        <v>698</v>
      </c>
      <c r="O399" s="2" t="s">
        <v>943</v>
      </c>
      <c r="P399" s="2" t="s">
        <v>927</v>
      </c>
      <c r="Q399" s="2" t="s">
        <v>3785</v>
      </c>
      <c r="R399" s="2" t="s">
        <v>447</v>
      </c>
      <c r="S399" s="2" t="s">
        <v>447</v>
      </c>
      <c r="T399" s="2" t="s">
        <v>447</v>
      </c>
      <c r="U399" s="2" t="s">
        <v>3785</v>
      </c>
      <c r="V399" s="2" t="s">
        <v>447</v>
      </c>
      <c r="W399" s="2" t="s">
        <v>447</v>
      </c>
      <c r="X399" s="2" t="s">
        <v>3785</v>
      </c>
      <c r="Y399" s="2" t="s">
        <v>3785</v>
      </c>
      <c r="AA399" s="2" t="s">
        <v>3785</v>
      </c>
      <c r="AR399" s="2" t="s">
        <v>447</v>
      </c>
      <c r="AS399" s="2" t="s">
        <v>447</v>
      </c>
      <c r="AT399" s="2" t="s">
        <v>3785</v>
      </c>
      <c r="AU399" s="2" t="s">
        <v>3785</v>
      </c>
      <c r="AV399" s="2" t="s">
        <v>3785</v>
      </c>
      <c r="AW399" s="2" t="s">
        <v>3785</v>
      </c>
      <c r="AX399" s="2" t="s">
        <v>3785</v>
      </c>
      <c r="AY399" s="2" t="s">
        <v>3785</v>
      </c>
      <c r="AZ399" s="2" t="s">
        <v>3785</v>
      </c>
      <c r="BB399" s="2" t="s">
        <v>447</v>
      </c>
      <c r="BC399" s="2" t="s">
        <v>447</v>
      </c>
      <c r="BD399" s="2" t="s">
        <v>447</v>
      </c>
      <c r="BE399" s="2" t="s">
        <v>447</v>
      </c>
      <c r="BF399" s="2" t="s">
        <v>3785</v>
      </c>
      <c r="BI399" s="2" t="s">
        <v>3785</v>
      </c>
      <c r="BK399" s="287"/>
      <c r="BL399" s="56">
        <v>44904</v>
      </c>
      <c r="BM399" s="2" t="s">
        <v>447</v>
      </c>
      <c r="BN399" s="2" t="s">
        <v>8833</v>
      </c>
      <c r="BP399" s="2" t="s">
        <v>3785</v>
      </c>
      <c r="BR399" s="2" t="s">
        <v>3744</v>
      </c>
      <c r="BT399" s="56">
        <v>44907</v>
      </c>
      <c r="BU399" s="2">
        <v>1</v>
      </c>
      <c r="BV399" s="2">
        <v>2</v>
      </c>
      <c r="BW399" s="2" t="s">
        <v>3785</v>
      </c>
      <c r="BY399" s="2" t="s">
        <v>3785</v>
      </c>
      <c r="CA399" s="2" t="s">
        <v>3798</v>
      </c>
      <c r="CB399" s="56">
        <v>44904</v>
      </c>
      <c r="CR399" s="2" t="s">
        <v>8834</v>
      </c>
    </row>
    <row r="400" spans="1:96">
      <c r="A400" s="2">
        <v>389</v>
      </c>
      <c r="B400" s="2" t="s">
        <v>7043</v>
      </c>
      <c r="C400" s="60" t="s">
        <v>7044</v>
      </c>
      <c r="D400" s="60" t="s">
        <v>8835</v>
      </c>
      <c r="E400" s="56">
        <v>44904</v>
      </c>
      <c r="F400" s="2" t="s">
        <v>3715</v>
      </c>
      <c r="G400" s="2" t="s">
        <v>3763</v>
      </c>
      <c r="H400" s="2" t="s">
        <v>3785</v>
      </c>
      <c r="J400" s="2" t="s">
        <v>4020</v>
      </c>
      <c r="K400" s="2" t="s">
        <v>4020</v>
      </c>
      <c r="M400" s="2" t="s">
        <v>1193</v>
      </c>
      <c r="N400" s="2" t="s">
        <v>698</v>
      </c>
      <c r="O400" s="2" t="s">
        <v>943</v>
      </c>
      <c r="P400" s="2" t="s">
        <v>927</v>
      </c>
      <c r="Q400" s="2" t="s">
        <v>361</v>
      </c>
      <c r="R400" s="2" t="s">
        <v>447</v>
      </c>
      <c r="S400" s="2" t="s">
        <v>447</v>
      </c>
      <c r="T400" s="2" t="s">
        <v>447</v>
      </c>
      <c r="U400" s="2" t="s">
        <v>3785</v>
      </c>
      <c r="V400" s="2" t="s">
        <v>447</v>
      </c>
      <c r="W400" s="2" t="s">
        <v>447</v>
      </c>
      <c r="X400" s="2" t="s">
        <v>3785</v>
      </c>
      <c r="Y400" s="2" t="s">
        <v>3785</v>
      </c>
      <c r="AA400" s="2" t="s">
        <v>3785</v>
      </c>
      <c r="AR400" s="2" t="s">
        <v>447</v>
      </c>
      <c r="AS400" s="2" t="s">
        <v>447</v>
      </c>
      <c r="AT400" s="2" t="s">
        <v>3785</v>
      </c>
      <c r="AU400" s="2" t="s">
        <v>3785</v>
      </c>
      <c r="AV400" s="2" t="s">
        <v>3785</v>
      </c>
      <c r="AW400" s="2" t="s">
        <v>3785</v>
      </c>
      <c r="AX400" s="2" t="s">
        <v>3785</v>
      </c>
      <c r="AY400" s="2" t="s">
        <v>3785</v>
      </c>
      <c r="AZ400" s="2" t="s">
        <v>3785</v>
      </c>
      <c r="BB400" s="2" t="s">
        <v>447</v>
      </c>
      <c r="BC400" s="2" t="s">
        <v>447</v>
      </c>
      <c r="BD400" s="2" t="s">
        <v>447</v>
      </c>
      <c r="BE400" s="2" t="s">
        <v>447</v>
      </c>
      <c r="BF400" s="2" t="s">
        <v>3785</v>
      </c>
      <c r="BI400" s="2" t="s">
        <v>3785</v>
      </c>
      <c r="BK400" s="287"/>
      <c r="BL400" s="56">
        <v>44904</v>
      </c>
      <c r="BM400" s="2" t="s">
        <v>447</v>
      </c>
      <c r="BN400" s="2" t="s">
        <v>8836</v>
      </c>
      <c r="BP400" s="2" t="s">
        <v>447</v>
      </c>
      <c r="BQ400" s="2" t="s">
        <v>3785</v>
      </c>
      <c r="BR400" s="2" t="s">
        <v>3744</v>
      </c>
      <c r="BT400" s="56">
        <v>44907</v>
      </c>
      <c r="BU400" s="2">
        <v>1</v>
      </c>
      <c r="BV400" s="2">
        <v>1</v>
      </c>
      <c r="BW400" s="2" t="s">
        <v>3785</v>
      </c>
      <c r="BY400" s="2" t="s">
        <v>3785</v>
      </c>
      <c r="CA400" s="2" t="s">
        <v>3798</v>
      </c>
      <c r="CB400" s="56">
        <v>44904</v>
      </c>
      <c r="CQ400" s="2" t="s">
        <v>8824</v>
      </c>
      <c r="CR400" s="2" t="s">
        <v>8837</v>
      </c>
    </row>
    <row r="401" spans="1:96">
      <c r="A401" s="2">
        <v>390</v>
      </c>
      <c r="B401" s="2" t="s">
        <v>7043</v>
      </c>
      <c r="C401" s="60" t="s">
        <v>7044</v>
      </c>
      <c r="D401" s="60" t="s">
        <v>8838</v>
      </c>
      <c r="E401" s="56">
        <v>44894</v>
      </c>
      <c r="F401" s="2" t="s">
        <v>3715</v>
      </c>
      <c r="G401" s="2" t="s">
        <v>3763</v>
      </c>
      <c r="H401" s="2" t="s">
        <v>3785</v>
      </c>
      <c r="J401" s="2" t="s">
        <v>4020</v>
      </c>
      <c r="K401" s="2" t="s">
        <v>4020</v>
      </c>
      <c r="M401" s="2" t="s">
        <v>1193</v>
      </c>
      <c r="N401" s="2" t="s">
        <v>698</v>
      </c>
      <c r="O401" s="2" t="s">
        <v>943</v>
      </c>
      <c r="P401" s="2" t="s">
        <v>927</v>
      </c>
      <c r="Q401" s="2" t="s">
        <v>361</v>
      </c>
      <c r="R401" s="2" t="s">
        <v>447</v>
      </c>
      <c r="S401" s="2" t="s">
        <v>447</v>
      </c>
      <c r="T401" s="2" t="s">
        <v>447</v>
      </c>
      <c r="U401" s="2" t="s">
        <v>3785</v>
      </c>
      <c r="V401" s="2" t="s">
        <v>447</v>
      </c>
      <c r="W401" s="2" t="s">
        <v>447</v>
      </c>
      <c r="X401" s="2" t="s">
        <v>3785</v>
      </c>
      <c r="Y401" s="2" t="s">
        <v>3785</v>
      </c>
      <c r="AA401" s="2" t="s">
        <v>3785</v>
      </c>
      <c r="AR401" s="2" t="s">
        <v>447</v>
      </c>
      <c r="AS401" s="2" t="s">
        <v>447</v>
      </c>
      <c r="AT401" s="2" t="s">
        <v>3785</v>
      </c>
      <c r="AU401" s="2" t="s">
        <v>3785</v>
      </c>
      <c r="AV401" s="2" t="s">
        <v>3785</v>
      </c>
      <c r="AW401" s="2" t="s">
        <v>3785</v>
      </c>
      <c r="AX401" s="2" t="s">
        <v>3785</v>
      </c>
      <c r="AY401" s="2" t="s">
        <v>3785</v>
      </c>
      <c r="AZ401" s="2" t="s">
        <v>3785</v>
      </c>
      <c r="BB401" s="2" t="s">
        <v>447</v>
      </c>
      <c r="BC401" s="2" t="s">
        <v>447</v>
      </c>
      <c r="BD401" s="2" t="s">
        <v>447</v>
      </c>
      <c r="BE401" s="2" t="s">
        <v>447</v>
      </c>
      <c r="BF401" s="2" t="s">
        <v>3785</v>
      </c>
      <c r="BI401" s="2" t="s">
        <v>3785</v>
      </c>
      <c r="BK401" s="287"/>
      <c r="BL401" s="56">
        <v>44894</v>
      </c>
      <c r="BM401" s="2" t="s">
        <v>447</v>
      </c>
      <c r="BN401" s="2" t="s">
        <v>8839</v>
      </c>
      <c r="BP401" s="2" t="s">
        <v>447</v>
      </c>
      <c r="BQ401" s="2" t="s">
        <v>3785</v>
      </c>
      <c r="BR401" s="2" t="s">
        <v>3744</v>
      </c>
      <c r="BT401" s="56">
        <v>44897</v>
      </c>
      <c r="BU401" s="2">
        <v>1</v>
      </c>
      <c r="BV401" s="2">
        <v>5</v>
      </c>
      <c r="BW401" s="2" t="s">
        <v>3785</v>
      </c>
      <c r="BY401" s="2" t="s">
        <v>3785</v>
      </c>
      <c r="CA401" s="2" t="s">
        <v>3798</v>
      </c>
      <c r="CB401" s="56">
        <v>44902</v>
      </c>
      <c r="CR401" s="2" t="s">
        <v>8840</v>
      </c>
    </row>
    <row r="402" spans="1:96">
      <c r="A402" s="2">
        <v>391</v>
      </c>
      <c r="B402" s="2" t="s">
        <v>7043</v>
      </c>
      <c r="C402" s="60" t="s">
        <v>7044</v>
      </c>
      <c r="D402" s="60" t="s">
        <v>8841</v>
      </c>
      <c r="E402" s="56">
        <v>44894</v>
      </c>
      <c r="F402" s="2" t="s">
        <v>3715</v>
      </c>
      <c r="G402" s="2" t="s">
        <v>3763</v>
      </c>
      <c r="H402" s="2" t="s">
        <v>3785</v>
      </c>
      <c r="J402" s="2" t="s">
        <v>4020</v>
      </c>
      <c r="K402" s="2" t="s">
        <v>4020</v>
      </c>
      <c r="M402" s="2" t="s">
        <v>1193</v>
      </c>
      <c r="N402" s="2" t="s">
        <v>698</v>
      </c>
      <c r="O402" s="2" t="s">
        <v>943</v>
      </c>
      <c r="P402" s="2" t="s">
        <v>927</v>
      </c>
      <c r="Q402" s="2" t="s">
        <v>361</v>
      </c>
      <c r="R402" s="2" t="s">
        <v>447</v>
      </c>
      <c r="S402" s="2" t="s">
        <v>447</v>
      </c>
      <c r="T402" s="2" t="s">
        <v>447</v>
      </c>
      <c r="U402" s="2" t="s">
        <v>3785</v>
      </c>
      <c r="V402" s="2" t="s">
        <v>447</v>
      </c>
      <c r="W402" s="2" t="s">
        <v>447</v>
      </c>
      <c r="X402" s="2" t="s">
        <v>3785</v>
      </c>
      <c r="Y402" s="2" t="s">
        <v>3785</v>
      </c>
      <c r="AA402" s="2" t="s">
        <v>3785</v>
      </c>
      <c r="AR402" s="2" t="s">
        <v>447</v>
      </c>
      <c r="AS402" s="2" t="s">
        <v>447</v>
      </c>
      <c r="AT402" s="2" t="s">
        <v>3785</v>
      </c>
      <c r="AU402" s="2" t="s">
        <v>3785</v>
      </c>
      <c r="AV402" s="2" t="s">
        <v>3785</v>
      </c>
      <c r="AW402" s="2" t="s">
        <v>3785</v>
      </c>
      <c r="AX402" s="2" t="s">
        <v>3785</v>
      </c>
      <c r="AY402" s="2" t="s">
        <v>3785</v>
      </c>
      <c r="AZ402" s="2" t="s">
        <v>3785</v>
      </c>
      <c r="BB402" s="2" t="s">
        <v>447</v>
      </c>
      <c r="BC402" s="2" t="s">
        <v>447</v>
      </c>
      <c r="BD402" s="2" t="s">
        <v>447</v>
      </c>
      <c r="BE402" s="2" t="s">
        <v>447</v>
      </c>
      <c r="BF402" s="2" t="s">
        <v>3785</v>
      </c>
      <c r="BI402" s="2" t="s">
        <v>3785</v>
      </c>
      <c r="BK402" s="287"/>
      <c r="BL402" s="56">
        <v>44894</v>
      </c>
      <c r="BM402" s="2" t="s">
        <v>447</v>
      </c>
      <c r="BN402" s="2" t="s">
        <v>8842</v>
      </c>
      <c r="BP402" s="2" t="s">
        <v>3785</v>
      </c>
      <c r="BR402" s="2" t="s">
        <v>3744</v>
      </c>
      <c r="BT402" s="56">
        <v>44900</v>
      </c>
      <c r="BU402" s="2">
        <v>1</v>
      </c>
      <c r="BV402" s="2">
        <v>14</v>
      </c>
      <c r="BW402" s="2" t="s">
        <v>3785</v>
      </c>
      <c r="BY402" s="2" t="s">
        <v>3785</v>
      </c>
      <c r="CA402" s="2" t="s">
        <v>3798</v>
      </c>
      <c r="CB402" s="56">
        <v>44911</v>
      </c>
      <c r="CR402" s="2" t="s">
        <v>8843</v>
      </c>
    </row>
    <row r="403" spans="1:96">
      <c r="A403" s="2">
        <v>392</v>
      </c>
      <c r="B403" s="2" t="s">
        <v>7043</v>
      </c>
      <c r="C403" s="60" t="s">
        <v>7044</v>
      </c>
      <c r="D403" s="60" t="s">
        <v>8844</v>
      </c>
      <c r="E403" s="56">
        <v>44894</v>
      </c>
      <c r="F403" s="2" t="s">
        <v>3715</v>
      </c>
      <c r="G403" s="2" t="s">
        <v>3763</v>
      </c>
      <c r="H403" s="2" t="s">
        <v>3785</v>
      </c>
      <c r="J403" s="2" t="s">
        <v>4020</v>
      </c>
      <c r="K403" s="2" t="s">
        <v>4020</v>
      </c>
      <c r="M403" s="2" t="s">
        <v>1193</v>
      </c>
      <c r="N403" s="2" t="s">
        <v>698</v>
      </c>
      <c r="O403" s="2" t="s">
        <v>943</v>
      </c>
      <c r="P403" s="2" t="s">
        <v>927</v>
      </c>
      <c r="Q403" s="2" t="s">
        <v>361</v>
      </c>
      <c r="R403" s="2" t="s">
        <v>447</v>
      </c>
      <c r="S403" s="2" t="s">
        <v>447</v>
      </c>
      <c r="T403" s="2" t="s">
        <v>447</v>
      </c>
      <c r="U403" s="2" t="s">
        <v>3785</v>
      </c>
      <c r="V403" s="2" t="s">
        <v>447</v>
      </c>
      <c r="W403" s="2" t="s">
        <v>447</v>
      </c>
      <c r="X403" s="2" t="s">
        <v>3785</v>
      </c>
      <c r="Y403" s="2" t="s">
        <v>3785</v>
      </c>
      <c r="AA403" s="2" t="s">
        <v>3785</v>
      </c>
      <c r="AR403" s="2" t="s">
        <v>447</v>
      </c>
      <c r="AS403" s="2" t="s">
        <v>447</v>
      </c>
      <c r="AT403" s="2" t="s">
        <v>3785</v>
      </c>
      <c r="AU403" s="2" t="s">
        <v>3785</v>
      </c>
      <c r="AV403" s="2" t="s">
        <v>3785</v>
      </c>
      <c r="AW403" s="2" t="s">
        <v>3785</v>
      </c>
      <c r="AX403" s="2" t="s">
        <v>3785</v>
      </c>
      <c r="AY403" s="2" t="s">
        <v>3785</v>
      </c>
      <c r="AZ403" s="2" t="s">
        <v>3785</v>
      </c>
      <c r="BB403" s="2" t="s">
        <v>447</v>
      </c>
      <c r="BC403" s="2" t="s">
        <v>447</v>
      </c>
      <c r="BD403" s="2" t="s">
        <v>447</v>
      </c>
      <c r="BE403" s="2" t="s">
        <v>447</v>
      </c>
      <c r="BF403" s="2" t="s">
        <v>3785</v>
      </c>
      <c r="BI403" s="2" t="s">
        <v>3785</v>
      </c>
      <c r="BK403" s="287"/>
      <c r="BL403" s="56">
        <v>44894</v>
      </c>
      <c r="BM403" s="2" t="s">
        <v>447</v>
      </c>
      <c r="BN403" s="2" t="s">
        <v>8845</v>
      </c>
      <c r="BP403" s="2" t="s">
        <v>447</v>
      </c>
      <c r="BQ403" s="2" t="s">
        <v>447</v>
      </c>
      <c r="BR403" s="2" t="s">
        <v>3744</v>
      </c>
      <c r="BT403" s="56">
        <v>44938</v>
      </c>
      <c r="BU403" s="2">
        <v>1</v>
      </c>
      <c r="BV403" s="2">
        <v>20</v>
      </c>
      <c r="BW403" s="2" t="s">
        <v>3785</v>
      </c>
      <c r="BY403" s="2" t="s">
        <v>3785</v>
      </c>
      <c r="CA403" s="2" t="s">
        <v>3798</v>
      </c>
      <c r="CB403" s="56">
        <v>44938</v>
      </c>
      <c r="CR403" s="2" t="s">
        <v>8846</v>
      </c>
    </row>
    <row r="404" spans="1:96">
      <c r="A404" s="2">
        <v>393</v>
      </c>
      <c r="B404" s="2" t="s">
        <v>7043</v>
      </c>
      <c r="C404" s="60" t="s">
        <v>7044</v>
      </c>
      <c r="D404" s="60" t="s">
        <v>8847</v>
      </c>
      <c r="E404" s="56">
        <v>44894</v>
      </c>
      <c r="F404" s="2" t="s">
        <v>3715</v>
      </c>
      <c r="G404" s="2" t="s">
        <v>3763</v>
      </c>
      <c r="H404" s="2" t="s">
        <v>3785</v>
      </c>
      <c r="J404" s="2" t="s">
        <v>4020</v>
      </c>
      <c r="K404" s="2" t="s">
        <v>4020</v>
      </c>
      <c r="M404" s="2" t="s">
        <v>1193</v>
      </c>
      <c r="N404" s="2" t="s">
        <v>698</v>
      </c>
      <c r="O404" s="2" t="s">
        <v>943</v>
      </c>
      <c r="P404" s="2" t="s">
        <v>927</v>
      </c>
      <c r="Q404" s="2" t="s">
        <v>361</v>
      </c>
      <c r="R404" s="2" t="s">
        <v>447</v>
      </c>
      <c r="S404" s="2" t="s">
        <v>447</v>
      </c>
      <c r="T404" s="2" t="s">
        <v>447</v>
      </c>
      <c r="U404" s="2" t="s">
        <v>3785</v>
      </c>
      <c r="V404" s="2" t="s">
        <v>447</v>
      </c>
      <c r="W404" s="2" t="s">
        <v>447</v>
      </c>
      <c r="X404" s="2" t="s">
        <v>3785</v>
      </c>
      <c r="Y404" s="2" t="s">
        <v>3785</v>
      </c>
      <c r="AA404" s="2" t="s">
        <v>3785</v>
      </c>
      <c r="AR404" s="2" t="s">
        <v>447</v>
      </c>
      <c r="AS404" s="2" t="s">
        <v>447</v>
      </c>
      <c r="AT404" s="2" t="s">
        <v>3785</v>
      </c>
      <c r="AU404" s="2" t="s">
        <v>3785</v>
      </c>
      <c r="AV404" s="2" t="s">
        <v>3785</v>
      </c>
      <c r="AW404" s="2" t="s">
        <v>3785</v>
      </c>
      <c r="AX404" s="2" t="s">
        <v>3785</v>
      </c>
      <c r="AY404" s="2" t="s">
        <v>3785</v>
      </c>
      <c r="AZ404" s="2" t="s">
        <v>3785</v>
      </c>
      <c r="BB404" s="2" t="s">
        <v>447</v>
      </c>
      <c r="BC404" s="2" t="s">
        <v>447</v>
      </c>
      <c r="BD404" s="2" t="s">
        <v>447</v>
      </c>
      <c r="BE404" s="2" t="s">
        <v>447</v>
      </c>
      <c r="BF404" s="2" t="s">
        <v>3785</v>
      </c>
      <c r="BI404" s="2" t="s">
        <v>3785</v>
      </c>
      <c r="BK404" s="287"/>
      <c r="BL404" s="56">
        <v>44894</v>
      </c>
      <c r="BM404" s="2" t="s">
        <v>447</v>
      </c>
      <c r="BN404" s="2" t="s">
        <v>8848</v>
      </c>
      <c r="BP404" s="2" t="s">
        <v>3785</v>
      </c>
      <c r="BR404" s="2" t="s">
        <v>3744</v>
      </c>
      <c r="BT404" s="56">
        <v>44897</v>
      </c>
      <c r="BU404" s="2">
        <v>1</v>
      </c>
      <c r="BV404" s="2">
        <v>3</v>
      </c>
      <c r="BW404" s="2" t="s">
        <v>3785</v>
      </c>
      <c r="BY404" s="2" t="s">
        <v>3785</v>
      </c>
      <c r="CA404" s="2" t="s">
        <v>3798</v>
      </c>
      <c r="CB404" s="56">
        <v>44897</v>
      </c>
      <c r="CR404" s="2" t="s">
        <v>8849</v>
      </c>
    </row>
    <row r="405" spans="1:96">
      <c r="A405" s="2">
        <v>394</v>
      </c>
      <c r="B405" s="2" t="s">
        <v>7043</v>
      </c>
      <c r="C405" s="60" t="s">
        <v>7044</v>
      </c>
      <c r="D405" s="60" t="s">
        <v>8850</v>
      </c>
      <c r="E405" s="56">
        <v>44936</v>
      </c>
      <c r="F405" s="2" t="s">
        <v>3715</v>
      </c>
      <c r="G405" s="2" t="s">
        <v>3763</v>
      </c>
      <c r="H405" s="2" t="s">
        <v>3785</v>
      </c>
      <c r="J405" s="2" t="s">
        <v>4020</v>
      </c>
      <c r="K405" s="2" t="s">
        <v>4020</v>
      </c>
      <c r="M405" s="2" t="s">
        <v>1193</v>
      </c>
      <c r="N405" s="2" t="s">
        <v>698</v>
      </c>
      <c r="O405" s="2" t="s">
        <v>943</v>
      </c>
      <c r="P405" s="2" t="s">
        <v>927</v>
      </c>
      <c r="Q405" s="2" t="s">
        <v>361</v>
      </c>
      <c r="R405" s="2" t="s">
        <v>447</v>
      </c>
      <c r="S405" s="2" t="s">
        <v>447</v>
      </c>
      <c r="T405" s="2" t="s">
        <v>447</v>
      </c>
      <c r="U405" s="2" t="s">
        <v>3785</v>
      </c>
      <c r="V405" s="2" t="s">
        <v>447</v>
      </c>
      <c r="W405" s="2" t="s">
        <v>447</v>
      </c>
      <c r="X405" s="2" t="s">
        <v>3785</v>
      </c>
      <c r="Y405" s="2" t="s">
        <v>3785</v>
      </c>
      <c r="AA405" s="2" t="s">
        <v>3785</v>
      </c>
      <c r="AR405" s="2" t="s">
        <v>447</v>
      </c>
      <c r="AS405" s="2" t="s">
        <v>447</v>
      </c>
      <c r="AT405" s="2" t="s">
        <v>3785</v>
      </c>
      <c r="AU405" s="2" t="s">
        <v>3785</v>
      </c>
      <c r="AV405" s="2" t="s">
        <v>3785</v>
      </c>
      <c r="AW405" s="2" t="s">
        <v>3785</v>
      </c>
      <c r="AX405" s="2" t="s">
        <v>3785</v>
      </c>
      <c r="AY405" s="2" t="s">
        <v>3785</v>
      </c>
      <c r="AZ405" s="2" t="s">
        <v>3785</v>
      </c>
      <c r="BA405" s="2" t="s">
        <v>3785</v>
      </c>
      <c r="BB405" s="2" t="s">
        <v>447</v>
      </c>
      <c r="BC405" s="2" t="s">
        <v>447</v>
      </c>
      <c r="BD405" s="2" t="s">
        <v>447</v>
      </c>
      <c r="BE405" s="2" t="s">
        <v>447</v>
      </c>
      <c r="BF405" s="2" t="s">
        <v>3785</v>
      </c>
      <c r="BI405" s="2" t="s">
        <v>3785</v>
      </c>
      <c r="BK405" s="287"/>
      <c r="BL405" s="56">
        <v>44936</v>
      </c>
      <c r="BM405" s="2" t="s">
        <v>447</v>
      </c>
      <c r="BN405" s="2" t="s">
        <v>8851</v>
      </c>
      <c r="BP405" s="2" t="s">
        <v>3785</v>
      </c>
      <c r="BR405" s="2" t="s">
        <v>3744</v>
      </c>
      <c r="BT405" s="56">
        <v>44938</v>
      </c>
      <c r="BU405" s="2">
        <v>1</v>
      </c>
      <c r="BV405" s="2">
        <v>3</v>
      </c>
      <c r="BW405" s="2" t="s">
        <v>3785</v>
      </c>
      <c r="BY405" s="2" t="s">
        <v>3785</v>
      </c>
      <c r="CA405" s="2" t="s">
        <v>3798</v>
      </c>
      <c r="CB405" s="56">
        <v>44964</v>
      </c>
      <c r="CR405" s="2" t="s">
        <v>8852</v>
      </c>
    </row>
    <row r="406" spans="1:96">
      <c r="A406" s="2">
        <v>395</v>
      </c>
      <c r="B406" s="2" t="s">
        <v>7043</v>
      </c>
      <c r="C406" s="60" t="s">
        <v>7044</v>
      </c>
      <c r="D406" s="60" t="s">
        <v>8853</v>
      </c>
      <c r="E406" s="56">
        <v>44936</v>
      </c>
      <c r="F406" s="2" t="s">
        <v>3715</v>
      </c>
      <c r="G406" s="2" t="s">
        <v>3763</v>
      </c>
      <c r="H406" s="2" t="s">
        <v>3785</v>
      </c>
      <c r="J406" s="2" t="s">
        <v>4020</v>
      </c>
      <c r="K406" s="2" t="s">
        <v>4020</v>
      </c>
      <c r="M406" s="2" t="s">
        <v>1193</v>
      </c>
      <c r="N406" s="2" t="s">
        <v>698</v>
      </c>
      <c r="O406" s="2" t="s">
        <v>943</v>
      </c>
      <c r="P406" s="2" t="s">
        <v>927</v>
      </c>
      <c r="Q406" s="2" t="s">
        <v>361</v>
      </c>
      <c r="R406" s="2" t="s">
        <v>447</v>
      </c>
      <c r="S406" s="2" t="s">
        <v>447</v>
      </c>
      <c r="T406" s="2" t="s">
        <v>447</v>
      </c>
      <c r="U406" s="2" t="s">
        <v>3785</v>
      </c>
      <c r="V406" s="2" t="s">
        <v>447</v>
      </c>
      <c r="W406" s="2" t="s">
        <v>447</v>
      </c>
      <c r="X406" s="2" t="s">
        <v>3785</v>
      </c>
      <c r="Y406" s="2" t="s">
        <v>3785</v>
      </c>
      <c r="AA406" s="2" t="s">
        <v>3785</v>
      </c>
      <c r="AR406" s="2" t="s">
        <v>447</v>
      </c>
      <c r="AS406" s="2" t="s">
        <v>447</v>
      </c>
      <c r="AT406" s="2" t="s">
        <v>3785</v>
      </c>
      <c r="AU406" s="2" t="s">
        <v>3785</v>
      </c>
      <c r="AV406" s="2" t="s">
        <v>3785</v>
      </c>
      <c r="AW406" s="2" t="s">
        <v>3785</v>
      </c>
      <c r="AX406" s="2" t="s">
        <v>3785</v>
      </c>
      <c r="AY406" s="2" t="s">
        <v>3785</v>
      </c>
      <c r="AZ406" s="2" t="s">
        <v>3785</v>
      </c>
      <c r="BB406" s="2" t="s">
        <v>447</v>
      </c>
      <c r="BC406" s="2" t="s">
        <v>447</v>
      </c>
      <c r="BD406" s="2" t="s">
        <v>447</v>
      </c>
      <c r="BE406" s="2" t="s">
        <v>447</v>
      </c>
      <c r="BF406" s="2" t="s">
        <v>3785</v>
      </c>
      <c r="BI406" s="2" t="s">
        <v>3785</v>
      </c>
      <c r="BK406" s="287"/>
      <c r="BL406" s="56">
        <v>44936</v>
      </c>
      <c r="BM406" s="2" t="s">
        <v>447</v>
      </c>
      <c r="BN406" s="2" t="s">
        <v>8854</v>
      </c>
      <c r="BP406" s="2" t="s">
        <v>3785</v>
      </c>
      <c r="BR406" s="2" t="s">
        <v>3744</v>
      </c>
      <c r="BT406" s="56">
        <v>44938</v>
      </c>
      <c r="BU406" s="2">
        <v>1</v>
      </c>
      <c r="BV406" s="2">
        <v>2</v>
      </c>
      <c r="BW406" s="2" t="s">
        <v>3785</v>
      </c>
      <c r="BY406" s="2" t="s">
        <v>3785</v>
      </c>
      <c r="CA406" s="2" t="s">
        <v>3798</v>
      </c>
      <c r="CB406" s="56">
        <v>44964</v>
      </c>
      <c r="CR406" s="2" t="s">
        <v>8855</v>
      </c>
    </row>
    <row r="407" spans="1:96">
      <c r="A407" s="2">
        <v>396</v>
      </c>
      <c r="B407" s="2" t="s">
        <v>7043</v>
      </c>
      <c r="C407" s="60" t="s">
        <v>7044</v>
      </c>
      <c r="D407" s="60" t="s">
        <v>8856</v>
      </c>
      <c r="E407" s="56">
        <v>44935</v>
      </c>
      <c r="F407" s="2" t="s">
        <v>3715</v>
      </c>
      <c r="G407" s="2" t="s">
        <v>3763</v>
      </c>
      <c r="H407" s="2" t="s">
        <v>3785</v>
      </c>
      <c r="J407" s="2" t="s">
        <v>4020</v>
      </c>
      <c r="K407" s="2" t="s">
        <v>4020</v>
      </c>
      <c r="M407" s="2" t="s">
        <v>1193</v>
      </c>
      <c r="N407" s="2" t="s">
        <v>698</v>
      </c>
      <c r="O407" s="2" t="s">
        <v>943</v>
      </c>
      <c r="P407" s="2" t="s">
        <v>927</v>
      </c>
      <c r="Q407" s="2" t="s">
        <v>361</v>
      </c>
      <c r="R407" s="2" t="s">
        <v>447</v>
      </c>
      <c r="S407" s="2" t="s">
        <v>447</v>
      </c>
      <c r="T407" s="2" t="s">
        <v>447</v>
      </c>
      <c r="U407" s="2" t="s">
        <v>3785</v>
      </c>
      <c r="V407" s="2" t="s">
        <v>447</v>
      </c>
      <c r="W407" s="2" t="s">
        <v>447</v>
      </c>
      <c r="X407" s="2" t="s">
        <v>3785</v>
      </c>
      <c r="Y407" s="2" t="s">
        <v>3785</v>
      </c>
      <c r="AA407" s="2" t="s">
        <v>3785</v>
      </c>
      <c r="AR407" s="2" t="s">
        <v>447</v>
      </c>
      <c r="AS407" s="2" t="s">
        <v>447</v>
      </c>
      <c r="AT407" s="2" t="s">
        <v>3785</v>
      </c>
      <c r="AU407" s="2" t="s">
        <v>3785</v>
      </c>
      <c r="AV407" s="2" t="s">
        <v>3785</v>
      </c>
      <c r="AW407" s="2" t="s">
        <v>3785</v>
      </c>
      <c r="AX407" s="2" t="s">
        <v>3785</v>
      </c>
      <c r="AY407" s="2" t="s">
        <v>3785</v>
      </c>
      <c r="AZ407" s="2" t="s">
        <v>3785</v>
      </c>
      <c r="BB407" s="2" t="s">
        <v>447</v>
      </c>
      <c r="BC407" s="2" t="s">
        <v>447</v>
      </c>
      <c r="BD407" s="2" t="s">
        <v>447</v>
      </c>
      <c r="BE407" s="2" t="s">
        <v>447</v>
      </c>
      <c r="BF407" s="2" t="s">
        <v>3785</v>
      </c>
      <c r="BI407" s="2" t="s">
        <v>3785</v>
      </c>
      <c r="BK407" s="287"/>
      <c r="BL407" s="56">
        <v>44935</v>
      </c>
      <c r="BM407" s="2" t="s">
        <v>447</v>
      </c>
      <c r="BN407" s="2" t="s">
        <v>8857</v>
      </c>
      <c r="BP407" s="2" t="s">
        <v>3785</v>
      </c>
      <c r="BR407" s="2" t="s">
        <v>3744</v>
      </c>
      <c r="BT407" s="56">
        <v>44938</v>
      </c>
      <c r="BU407" s="2">
        <v>1</v>
      </c>
      <c r="BV407" s="2">
        <v>2</v>
      </c>
      <c r="BW407" s="2" t="s">
        <v>3785</v>
      </c>
      <c r="BY407" s="2" t="s">
        <v>3785</v>
      </c>
      <c r="CA407" s="2" t="s">
        <v>3798</v>
      </c>
      <c r="CB407" s="56">
        <v>44950</v>
      </c>
      <c r="CR407" s="2" t="s">
        <v>8858</v>
      </c>
    </row>
    <row r="408" spans="1:96">
      <c r="A408" s="2">
        <v>397</v>
      </c>
      <c r="B408" s="2" t="s">
        <v>7043</v>
      </c>
      <c r="C408" s="60" t="s">
        <v>7044</v>
      </c>
      <c r="D408" s="60" t="s">
        <v>8859</v>
      </c>
      <c r="E408" s="56">
        <v>44939</v>
      </c>
      <c r="F408" s="2" t="s">
        <v>3715</v>
      </c>
      <c r="G408" s="2" t="s">
        <v>3763</v>
      </c>
      <c r="H408" s="2" t="s">
        <v>3785</v>
      </c>
      <c r="J408" s="2" t="s">
        <v>4020</v>
      </c>
      <c r="K408" s="2" t="s">
        <v>4020</v>
      </c>
      <c r="M408" s="2" t="s">
        <v>1193</v>
      </c>
      <c r="N408" s="2" t="s">
        <v>698</v>
      </c>
      <c r="O408" s="2" t="s">
        <v>943</v>
      </c>
      <c r="P408" s="2" t="s">
        <v>927</v>
      </c>
      <c r="Q408" s="2" t="s">
        <v>361</v>
      </c>
      <c r="R408" s="2" t="s">
        <v>447</v>
      </c>
      <c r="S408" s="2" t="s">
        <v>3785</v>
      </c>
      <c r="T408" s="2" t="s">
        <v>3785</v>
      </c>
      <c r="U408" s="2" t="s">
        <v>3785</v>
      </c>
      <c r="V408" s="2" t="s">
        <v>3785</v>
      </c>
      <c r="W408" s="2" t="s">
        <v>3785</v>
      </c>
      <c r="X408" s="2" t="s">
        <v>3785</v>
      </c>
      <c r="Y408" s="2" t="s">
        <v>3785</v>
      </c>
      <c r="AA408" s="2" t="s">
        <v>3785</v>
      </c>
      <c r="AR408" s="2" t="s">
        <v>447</v>
      </c>
      <c r="AS408" s="2" t="s">
        <v>447</v>
      </c>
      <c r="AT408" s="2" t="s">
        <v>3785</v>
      </c>
      <c r="AU408" s="2" t="s">
        <v>3785</v>
      </c>
      <c r="AV408" s="2" t="s">
        <v>3785</v>
      </c>
      <c r="AW408" s="2" t="s">
        <v>3785</v>
      </c>
      <c r="AX408" s="2" t="s">
        <v>3785</v>
      </c>
      <c r="AY408" s="2" t="s">
        <v>3785</v>
      </c>
      <c r="AZ408" s="2" t="s">
        <v>3785</v>
      </c>
      <c r="BB408" s="2" t="s">
        <v>447</v>
      </c>
      <c r="BC408" s="2" t="s">
        <v>447</v>
      </c>
      <c r="BD408" s="2" t="s">
        <v>447</v>
      </c>
      <c r="BE408" s="2" t="s">
        <v>447</v>
      </c>
      <c r="BF408" s="2" t="s">
        <v>3785</v>
      </c>
      <c r="BI408" s="2" t="s">
        <v>3785</v>
      </c>
      <c r="BK408" s="287"/>
      <c r="BL408" s="56">
        <v>44939</v>
      </c>
      <c r="BM408" s="2" t="s">
        <v>447</v>
      </c>
      <c r="BN408" s="2" t="s">
        <v>8860</v>
      </c>
      <c r="BP408" s="2" t="s">
        <v>3785</v>
      </c>
      <c r="BR408" s="2" t="s">
        <v>3744</v>
      </c>
      <c r="BT408" s="56">
        <v>44940</v>
      </c>
      <c r="BU408" s="2">
        <v>1</v>
      </c>
      <c r="BV408" s="2">
        <v>1</v>
      </c>
      <c r="BW408" s="2" t="s">
        <v>3785</v>
      </c>
      <c r="BY408" s="2" t="s">
        <v>3785</v>
      </c>
      <c r="CA408" s="2" t="s">
        <v>3798</v>
      </c>
      <c r="CB408" s="56">
        <v>44950</v>
      </c>
      <c r="CR408" s="2" t="s">
        <v>8861</v>
      </c>
    </row>
    <row r="409" spans="1:96">
      <c r="A409" s="2">
        <v>398</v>
      </c>
      <c r="B409" s="2" t="s">
        <v>7043</v>
      </c>
      <c r="C409" s="60" t="s">
        <v>7044</v>
      </c>
      <c r="D409" s="60" t="s">
        <v>8862</v>
      </c>
      <c r="E409" s="56">
        <v>44946</v>
      </c>
      <c r="F409" s="2" t="s">
        <v>3715</v>
      </c>
      <c r="G409" s="2" t="s">
        <v>3763</v>
      </c>
      <c r="H409" s="2" t="s">
        <v>3785</v>
      </c>
      <c r="J409" s="2" t="s">
        <v>4020</v>
      </c>
      <c r="K409" s="2" t="s">
        <v>4020</v>
      </c>
      <c r="M409" s="2" t="s">
        <v>1193</v>
      </c>
      <c r="N409" s="2" t="s">
        <v>698</v>
      </c>
      <c r="O409" s="2" t="s">
        <v>943</v>
      </c>
      <c r="P409" s="2" t="s">
        <v>927</v>
      </c>
      <c r="Q409" s="2" t="s">
        <v>361</v>
      </c>
      <c r="R409" s="2" t="s">
        <v>447</v>
      </c>
      <c r="S409" s="2" t="s">
        <v>3785</v>
      </c>
      <c r="T409" s="2" t="s">
        <v>3785</v>
      </c>
      <c r="U409" s="2" t="s">
        <v>3785</v>
      </c>
      <c r="V409" s="2" t="s">
        <v>3785</v>
      </c>
      <c r="W409" s="2" t="s">
        <v>3785</v>
      </c>
      <c r="X409" s="2" t="s">
        <v>3785</v>
      </c>
      <c r="Y409" s="2" t="s">
        <v>3785</v>
      </c>
      <c r="AA409" s="2" t="s">
        <v>3785</v>
      </c>
      <c r="AR409" s="2" t="s">
        <v>447</v>
      </c>
      <c r="AS409" s="2" t="s">
        <v>447</v>
      </c>
      <c r="AT409" s="2" t="s">
        <v>3785</v>
      </c>
      <c r="AU409" s="2" t="s">
        <v>3785</v>
      </c>
      <c r="AV409" s="2" t="s">
        <v>3785</v>
      </c>
      <c r="AW409" s="2" t="s">
        <v>3785</v>
      </c>
      <c r="AX409" s="2" t="s">
        <v>3785</v>
      </c>
      <c r="AY409" s="2" t="s">
        <v>3785</v>
      </c>
      <c r="AZ409" s="2" t="s">
        <v>3785</v>
      </c>
      <c r="BB409" s="2" t="s">
        <v>447</v>
      </c>
      <c r="BC409" s="2" t="s">
        <v>447</v>
      </c>
      <c r="BD409" s="2" t="s">
        <v>447</v>
      </c>
      <c r="BE409" s="2" t="s">
        <v>447</v>
      </c>
      <c r="BF409" s="2" t="s">
        <v>3785</v>
      </c>
      <c r="BI409" s="2" t="s">
        <v>3785</v>
      </c>
      <c r="BK409" s="287"/>
      <c r="BL409" s="56">
        <v>44946</v>
      </c>
      <c r="BM409" s="2" t="s">
        <v>447</v>
      </c>
      <c r="BN409" s="2" t="s">
        <v>8863</v>
      </c>
      <c r="BP409" s="2" t="s">
        <v>3785</v>
      </c>
      <c r="BR409" s="2" t="s">
        <v>3744</v>
      </c>
      <c r="BT409" s="56">
        <v>44946</v>
      </c>
      <c r="BU409" s="2">
        <v>1</v>
      </c>
      <c r="BV409" s="2">
        <v>2</v>
      </c>
      <c r="BW409" s="2" t="s">
        <v>3785</v>
      </c>
      <c r="BY409" s="2" t="s">
        <v>3785</v>
      </c>
      <c r="CA409" s="2" t="s">
        <v>3798</v>
      </c>
      <c r="CB409" s="56">
        <v>44966</v>
      </c>
      <c r="CR409" s="2" t="s">
        <v>8864</v>
      </c>
    </row>
    <row r="410" spans="1:96">
      <c r="A410" s="2">
        <v>399</v>
      </c>
      <c r="B410" s="2" t="s">
        <v>7043</v>
      </c>
      <c r="C410" s="60" t="s">
        <v>7044</v>
      </c>
      <c r="D410" s="60" t="s">
        <v>8865</v>
      </c>
      <c r="E410" s="56">
        <v>44946</v>
      </c>
      <c r="F410" s="2" t="s">
        <v>3715</v>
      </c>
      <c r="G410" s="2" t="s">
        <v>3763</v>
      </c>
      <c r="H410" s="2" t="s">
        <v>3785</v>
      </c>
      <c r="J410" s="2" t="s">
        <v>4020</v>
      </c>
      <c r="K410" s="2" t="s">
        <v>4020</v>
      </c>
      <c r="M410" s="2" t="s">
        <v>1193</v>
      </c>
      <c r="N410" s="2" t="s">
        <v>698</v>
      </c>
      <c r="O410" s="2" t="s">
        <v>943</v>
      </c>
      <c r="P410" s="2" t="s">
        <v>927</v>
      </c>
      <c r="Q410" s="2" t="s">
        <v>361</v>
      </c>
      <c r="R410" s="2" t="s">
        <v>447</v>
      </c>
      <c r="S410" s="2" t="s">
        <v>3785</v>
      </c>
      <c r="T410" s="2" t="s">
        <v>3785</v>
      </c>
      <c r="U410" s="2" t="s">
        <v>3785</v>
      </c>
      <c r="V410" s="2" t="s">
        <v>3785</v>
      </c>
      <c r="W410" s="2" t="s">
        <v>3785</v>
      </c>
      <c r="X410" s="2" t="s">
        <v>3785</v>
      </c>
      <c r="Y410" s="2" t="s">
        <v>3785</v>
      </c>
      <c r="AA410" s="2" t="s">
        <v>3785</v>
      </c>
      <c r="AR410" s="2" t="s">
        <v>447</v>
      </c>
      <c r="AS410" s="2" t="s">
        <v>447</v>
      </c>
      <c r="AT410" s="2" t="s">
        <v>3785</v>
      </c>
      <c r="AU410" s="2" t="s">
        <v>3785</v>
      </c>
      <c r="AV410" s="2" t="s">
        <v>3785</v>
      </c>
      <c r="AW410" s="2" t="s">
        <v>3785</v>
      </c>
      <c r="AX410" s="2" t="s">
        <v>3785</v>
      </c>
      <c r="AY410" s="2" t="s">
        <v>3785</v>
      </c>
      <c r="AZ410" s="2" t="s">
        <v>3785</v>
      </c>
      <c r="BB410" s="2" t="s">
        <v>447</v>
      </c>
      <c r="BC410" s="2" t="s">
        <v>447</v>
      </c>
      <c r="BD410" s="2" t="s">
        <v>447</v>
      </c>
      <c r="BE410" s="2" t="s">
        <v>447</v>
      </c>
      <c r="BF410" s="2" t="s">
        <v>3785</v>
      </c>
      <c r="BI410" s="2" t="s">
        <v>3785</v>
      </c>
      <c r="BK410" s="287"/>
      <c r="BL410" s="56">
        <v>44946</v>
      </c>
      <c r="BM410" s="2" t="s">
        <v>447</v>
      </c>
      <c r="BN410" s="2" t="s">
        <v>8866</v>
      </c>
      <c r="BP410" s="2" t="s">
        <v>3785</v>
      </c>
      <c r="BR410" s="2" t="s">
        <v>3744</v>
      </c>
      <c r="BT410" s="56">
        <v>44950</v>
      </c>
      <c r="BU410" s="2">
        <v>1</v>
      </c>
      <c r="BV410" s="2">
        <v>4</v>
      </c>
      <c r="BW410" s="2" t="s">
        <v>3785</v>
      </c>
      <c r="BY410" s="2" t="s">
        <v>3785</v>
      </c>
      <c r="CA410" s="2" t="s">
        <v>3798</v>
      </c>
      <c r="CB410" s="56">
        <v>44957</v>
      </c>
      <c r="CR410" s="2" t="s">
        <v>8867</v>
      </c>
    </row>
    <row r="411" spans="1:96">
      <c r="A411" s="2">
        <v>400</v>
      </c>
      <c r="B411" s="2" t="s">
        <v>7043</v>
      </c>
      <c r="C411" s="60" t="s">
        <v>7044</v>
      </c>
      <c r="D411" s="60" t="s">
        <v>8868</v>
      </c>
      <c r="E411" s="56">
        <v>44950</v>
      </c>
      <c r="F411" s="2" t="s">
        <v>3715</v>
      </c>
      <c r="G411" s="2" t="s">
        <v>3763</v>
      </c>
      <c r="H411" s="2" t="s">
        <v>3785</v>
      </c>
      <c r="J411" s="2" t="s">
        <v>4020</v>
      </c>
      <c r="K411" s="2" t="s">
        <v>4020</v>
      </c>
      <c r="M411" s="2" t="s">
        <v>1193</v>
      </c>
      <c r="N411" s="2" t="s">
        <v>698</v>
      </c>
      <c r="O411" s="2" t="s">
        <v>943</v>
      </c>
      <c r="P411" s="2" t="s">
        <v>927</v>
      </c>
      <c r="Q411" s="2" t="s">
        <v>361</v>
      </c>
      <c r="R411" s="2" t="s">
        <v>447</v>
      </c>
      <c r="S411" s="2" t="s">
        <v>3785</v>
      </c>
      <c r="T411" s="2" t="s">
        <v>3785</v>
      </c>
      <c r="U411" s="2" t="s">
        <v>3785</v>
      </c>
      <c r="V411" s="2" t="s">
        <v>3785</v>
      </c>
      <c r="W411" s="2" t="s">
        <v>3785</v>
      </c>
      <c r="X411" s="2" t="s">
        <v>3785</v>
      </c>
      <c r="Y411" s="2" t="s">
        <v>3785</v>
      </c>
      <c r="AA411" s="2" t="s">
        <v>3785</v>
      </c>
      <c r="AR411" s="2" t="s">
        <v>447</v>
      </c>
      <c r="AS411" s="2" t="s">
        <v>447</v>
      </c>
      <c r="AT411" s="2" t="s">
        <v>3785</v>
      </c>
      <c r="AU411" s="2" t="s">
        <v>3785</v>
      </c>
      <c r="AV411" s="2" t="s">
        <v>3785</v>
      </c>
      <c r="AW411" s="2" t="s">
        <v>3785</v>
      </c>
      <c r="AX411" s="2" t="s">
        <v>3785</v>
      </c>
      <c r="AY411" s="2" t="s">
        <v>3785</v>
      </c>
      <c r="AZ411" s="2" t="s">
        <v>3785</v>
      </c>
      <c r="BB411" s="2" t="s">
        <v>447</v>
      </c>
      <c r="BC411" s="2" t="s">
        <v>447</v>
      </c>
      <c r="BD411" s="2" t="s">
        <v>447</v>
      </c>
      <c r="BE411" s="2" t="s">
        <v>447</v>
      </c>
      <c r="BF411" s="2" t="s">
        <v>3785</v>
      </c>
      <c r="BI411" s="2" t="s">
        <v>3785</v>
      </c>
      <c r="BK411" s="287"/>
      <c r="BL411" s="56">
        <v>44950</v>
      </c>
      <c r="BM411" s="2" t="s">
        <v>447</v>
      </c>
      <c r="BN411" s="2" t="s">
        <v>8869</v>
      </c>
      <c r="BP411" s="2" t="s">
        <v>3785</v>
      </c>
      <c r="BR411" s="2" t="s">
        <v>3744</v>
      </c>
      <c r="BT411" s="56">
        <v>44950</v>
      </c>
      <c r="BU411" s="2">
        <v>1</v>
      </c>
      <c r="BV411" s="2">
        <v>1</v>
      </c>
      <c r="BW411" s="2" t="s">
        <v>3785</v>
      </c>
      <c r="BY411" s="2" t="s">
        <v>3785</v>
      </c>
      <c r="CA411" s="2" t="s">
        <v>3798</v>
      </c>
      <c r="CB411" s="56">
        <v>44957</v>
      </c>
      <c r="CR411" s="2" t="s">
        <v>8870</v>
      </c>
    </row>
    <row r="412" spans="1:96">
      <c r="A412" s="2">
        <v>401</v>
      </c>
      <c r="B412" s="2" t="s">
        <v>7043</v>
      </c>
      <c r="C412" s="60" t="s">
        <v>7044</v>
      </c>
      <c r="D412" s="60" t="s">
        <v>8871</v>
      </c>
      <c r="E412" s="56">
        <v>44937</v>
      </c>
      <c r="F412" s="2" t="s">
        <v>3715</v>
      </c>
      <c r="G412" s="2" t="s">
        <v>3763</v>
      </c>
      <c r="H412" s="2" t="s">
        <v>3785</v>
      </c>
      <c r="J412" s="2" t="s">
        <v>4020</v>
      </c>
      <c r="K412" s="2" t="s">
        <v>4020</v>
      </c>
      <c r="M412" s="2" t="s">
        <v>1193</v>
      </c>
      <c r="N412" s="2" t="s">
        <v>698</v>
      </c>
      <c r="O412" s="2" t="s">
        <v>943</v>
      </c>
      <c r="P412" s="2" t="s">
        <v>927</v>
      </c>
      <c r="Q412" s="2" t="s">
        <v>361</v>
      </c>
      <c r="R412" s="2" t="s">
        <v>447</v>
      </c>
      <c r="S412" s="2" t="s">
        <v>3785</v>
      </c>
      <c r="T412" s="2" t="s">
        <v>3785</v>
      </c>
      <c r="U412" s="2" t="s">
        <v>3785</v>
      </c>
      <c r="V412" s="2" t="s">
        <v>3785</v>
      </c>
      <c r="W412" s="2" t="s">
        <v>3785</v>
      </c>
      <c r="X412" s="2" t="s">
        <v>3785</v>
      </c>
      <c r="Y412" s="2" t="s">
        <v>3785</v>
      </c>
      <c r="AA412" s="2" t="s">
        <v>3785</v>
      </c>
      <c r="AR412" s="2" t="s">
        <v>447</v>
      </c>
      <c r="AS412" s="2" t="s">
        <v>3785</v>
      </c>
      <c r="AT412" s="2" t="s">
        <v>447</v>
      </c>
      <c r="AU412" s="2" t="s">
        <v>3785</v>
      </c>
      <c r="AV412" s="2" t="s">
        <v>3785</v>
      </c>
      <c r="AW412" s="2" t="s">
        <v>3785</v>
      </c>
      <c r="AX412" s="2" t="s">
        <v>3785</v>
      </c>
      <c r="AY412" s="2" t="s">
        <v>3785</v>
      </c>
      <c r="AZ412" s="2" t="s">
        <v>3785</v>
      </c>
      <c r="BB412" s="2" t="s">
        <v>447</v>
      </c>
      <c r="BC412" s="2" t="s">
        <v>447</v>
      </c>
      <c r="BD412" s="2" t="s">
        <v>447</v>
      </c>
      <c r="BE412" s="2" t="s">
        <v>447</v>
      </c>
      <c r="BF412" s="2" t="s">
        <v>3785</v>
      </c>
      <c r="BI412" s="2" t="s">
        <v>3785</v>
      </c>
      <c r="BK412" s="287"/>
      <c r="BL412" s="56">
        <v>44937</v>
      </c>
      <c r="BM412" s="2" t="s">
        <v>3785</v>
      </c>
      <c r="BO412" s="2" t="s">
        <v>3785</v>
      </c>
      <c r="BP412" s="2" t="s">
        <v>447</v>
      </c>
      <c r="BQ412" s="2" t="s">
        <v>3785</v>
      </c>
      <c r="BR412" s="2" t="s">
        <v>3744</v>
      </c>
      <c r="BT412" s="56">
        <v>44938</v>
      </c>
      <c r="BU412" s="2">
        <v>1</v>
      </c>
      <c r="BV412" s="2">
        <v>1</v>
      </c>
      <c r="BW412" s="2" t="s">
        <v>3785</v>
      </c>
      <c r="BY412" s="2" t="s">
        <v>3785</v>
      </c>
      <c r="CA412" s="2" t="s">
        <v>3798</v>
      </c>
      <c r="CB412" s="56">
        <v>44960</v>
      </c>
      <c r="CQ412" s="2" t="s">
        <v>8872</v>
      </c>
      <c r="CR412" s="2" t="s">
        <v>8873</v>
      </c>
    </row>
    <row r="413" spans="1:96">
      <c r="A413" s="2">
        <v>402</v>
      </c>
      <c r="B413" s="2" t="s">
        <v>7043</v>
      </c>
      <c r="C413" s="60" t="s">
        <v>7044</v>
      </c>
      <c r="D413" s="60" t="s">
        <v>8874</v>
      </c>
      <c r="E413" s="56">
        <v>44936</v>
      </c>
      <c r="F413" s="2" t="s">
        <v>3715</v>
      </c>
      <c r="G413" s="2" t="s">
        <v>3763</v>
      </c>
      <c r="H413" s="2" t="s">
        <v>3785</v>
      </c>
      <c r="J413" s="2" t="s">
        <v>4020</v>
      </c>
      <c r="K413" s="2" t="s">
        <v>4020</v>
      </c>
      <c r="M413" s="2" t="s">
        <v>1193</v>
      </c>
      <c r="N413" s="2" t="s">
        <v>698</v>
      </c>
      <c r="O413" s="2" t="s">
        <v>943</v>
      </c>
      <c r="P413" s="2" t="s">
        <v>927</v>
      </c>
      <c r="Q413" s="2" t="s">
        <v>361</v>
      </c>
      <c r="R413" s="2" t="s">
        <v>447</v>
      </c>
      <c r="S413" s="2" t="s">
        <v>3785</v>
      </c>
      <c r="T413" s="2" t="s">
        <v>3785</v>
      </c>
      <c r="U413" s="2" t="s">
        <v>3785</v>
      </c>
      <c r="V413" s="2" t="s">
        <v>3785</v>
      </c>
      <c r="W413" s="2" t="s">
        <v>3785</v>
      </c>
      <c r="X413" s="2" t="s">
        <v>3785</v>
      </c>
      <c r="Y413" s="2" t="s">
        <v>3785</v>
      </c>
      <c r="AA413" s="2" t="s">
        <v>3785</v>
      </c>
      <c r="AR413" s="2" t="s">
        <v>447</v>
      </c>
      <c r="AS413" s="2" t="s">
        <v>3785</v>
      </c>
      <c r="AT413" s="2" t="s">
        <v>447</v>
      </c>
      <c r="AU413" s="2" t="s">
        <v>3785</v>
      </c>
      <c r="AV413" s="2" t="s">
        <v>3785</v>
      </c>
      <c r="AW413" s="2" t="s">
        <v>3785</v>
      </c>
      <c r="AX413" s="2" t="s">
        <v>3785</v>
      </c>
      <c r="AY413" s="2" t="s">
        <v>3785</v>
      </c>
      <c r="AZ413" s="2" t="s">
        <v>3785</v>
      </c>
      <c r="BB413" s="2" t="s">
        <v>447</v>
      </c>
      <c r="BC413" s="2" t="s">
        <v>447</v>
      </c>
      <c r="BD413" s="2" t="s">
        <v>447</v>
      </c>
      <c r="BE413" s="2" t="s">
        <v>447</v>
      </c>
      <c r="BF413" s="2" t="s">
        <v>3785</v>
      </c>
      <c r="BI413" s="2" t="s">
        <v>3785</v>
      </c>
      <c r="BK413" s="287"/>
      <c r="BL413" s="56">
        <v>44936</v>
      </c>
      <c r="BM413" s="2" t="s">
        <v>447</v>
      </c>
      <c r="BN413" s="2" t="s">
        <v>8875</v>
      </c>
      <c r="BP413" s="2" t="s">
        <v>3785</v>
      </c>
      <c r="BR413" s="2" t="s">
        <v>3744</v>
      </c>
      <c r="BT413" s="56">
        <v>44938</v>
      </c>
      <c r="BU413" s="2">
        <v>1</v>
      </c>
      <c r="BV413" s="2">
        <v>2</v>
      </c>
      <c r="BW413" s="2" t="s">
        <v>3785</v>
      </c>
      <c r="BY413" s="2" t="s">
        <v>3785</v>
      </c>
      <c r="CA413" s="2" t="s">
        <v>3798</v>
      </c>
      <c r="CB413" s="56">
        <v>44938</v>
      </c>
      <c r="CR413" s="2" t="s">
        <v>8876</v>
      </c>
    </row>
    <row r="414" spans="1:96">
      <c r="A414" s="2">
        <v>403</v>
      </c>
      <c r="B414" s="2" t="s">
        <v>7043</v>
      </c>
      <c r="C414" s="60" t="s">
        <v>7044</v>
      </c>
      <c r="D414" s="60" t="s">
        <v>8877</v>
      </c>
      <c r="E414" s="56">
        <v>44942</v>
      </c>
      <c r="F414" s="2" t="s">
        <v>3715</v>
      </c>
      <c r="G414" s="2" t="s">
        <v>3763</v>
      </c>
      <c r="H414" s="2" t="s">
        <v>3785</v>
      </c>
      <c r="J414" s="2" t="s">
        <v>4020</v>
      </c>
      <c r="K414" s="2" t="s">
        <v>4020</v>
      </c>
      <c r="M414" s="2" t="s">
        <v>1193</v>
      </c>
      <c r="N414" s="2" t="s">
        <v>698</v>
      </c>
      <c r="O414" s="2" t="s">
        <v>1949</v>
      </c>
      <c r="P414" s="2" t="s">
        <v>1228</v>
      </c>
      <c r="Q414" s="2" t="s">
        <v>361</v>
      </c>
      <c r="R414" s="2" t="s">
        <v>447</v>
      </c>
      <c r="S414" s="2" t="s">
        <v>3785</v>
      </c>
      <c r="T414" s="2" t="s">
        <v>3785</v>
      </c>
      <c r="U414" s="2" t="s">
        <v>3785</v>
      </c>
      <c r="V414" s="2" t="s">
        <v>3785</v>
      </c>
      <c r="W414" s="2" t="s">
        <v>3785</v>
      </c>
      <c r="X414" s="2" t="s">
        <v>3785</v>
      </c>
      <c r="Y414" s="2" t="s">
        <v>3785</v>
      </c>
      <c r="AA414" s="2" t="s">
        <v>3785</v>
      </c>
      <c r="AR414" s="2" t="s">
        <v>447</v>
      </c>
      <c r="AS414" s="2" t="s">
        <v>447</v>
      </c>
      <c r="AT414" s="2" t="s">
        <v>3785</v>
      </c>
      <c r="AU414" s="2" t="s">
        <v>3785</v>
      </c>
      <c r="AV414" s="2" t="s">
        <v>3785</v>
      </c>
      <c r="AW414" s="2" t="s">
        <v>3785</v>
      </c>
      <c r="AX414" s="2" t="s">
        <v>3785</v>
      </c>
      <c r="AY414" s="2" t="s">
        <v>3785</v>
      </c>
      <c r="AZ414" s="2" t="s">
        <v>3785</v>
      </c>
      <c r="BB414" s="2" t="s">
        <v>447</v>
      </c>
      <c r="BC414" s="2" t="s">
        <v>447</v>
      </c>
      <c r="BD414" s="2" t="s">
        <v>447</v>
      </c>
      <c r="BE414" s="2" t="s">
        <v>447</v>
      </c>
      <c r="BF414" s="2" t="s">
        <v>3785</v>
      </c>
      <c r="BI414" s="2" t="s">
        <v>3785</v>
      </c>
      <c r="BK414" s="287"/>
      <c r="BL414" s="56">
        <v>44942</v>
      </c>
      <c r="BM414" s="2" t="s">
        <v>447</v>
      </c>
      <c r="BN414" s="2" t="s">
        <v>8878</v>
      </c>
      <c r="BP414" s="2" t="s">
        <v>3785</v>
      </c>
      <c r="BR414" s="2" t="s">
        <v>3744</v>
      </c>
      <c r="BT414" s="56">
        <v>44943</v>
      </c>
      <c r="BU414" s="2">
        <v>1</v>
      </c>
      <c r="BV414" s="2">
        <v>1</v>
      </c>
      <c r="BW414" s="2" t="s">
        <v>3785</v>
      </c>
      <c r="BY414" s="2" t="s">
        <v>3785</v>
      </c>
      <c r="CA414" s="2" t="s">
        <v>3798</v>
      </c>
      <c r="CB414" s="56">
        <v>44943</v>
      </c>
      <c r="CR414" s="2" t="s">
        <v>8879</v>
      </c>
    </row>
    <row r="415" spans="1:96">
      <c r="A415" s="2">
        <v>404</v>
      </c>
      <c r="B415" s="2" t="s">
        <v>7043</v>
      </c>
      <c r="C415" s="60" t="s">
        <v>7044</v>
      </c>
      <c r="D415" s="60" t="s">
        <v>8880</v>
      </c>
      <c r="E415" s="56">
        <v>44949</v>
      </c>
      <c r="F415" s="2" t="s">
        <v>3715</v>
      </c>
      <c r="G415" s="2" t="s">
        <v>3763</v>
      </c>
      <c r="H415" s="2" t="s">
        <v>3785</v>
      </c>
      <c r="J415" s="2" t="s">
        <v>4020</v>
      </c>
      <c r="K415" s="2" t="s">
        <v>4020</v>
      </c>
      <c r="M415" s="2" t="s">
        <v>1193</v>
      </c>
      <c r="N415" s="2" t="s">
        <v>698</v>
      </c>
      <c r="O415" s="2" t="s">
        <v>943</v>
      </c>
      <c r="P415" s="2" t="s">
        <v>927</v>
      </c>
      <c r="Q415" s="2" t="s">
        <v>361</v>
      </c>
      <c r="R415" s="2" t="s">
        <v>447</v>
      </c>
      <c r="S415" s="2" t="s">
        <v>3785</v>
      </c>
      <c r="T415" s="2" t="s">
        <v>3785</v>
      </c>
      <c r="U415" s="2" t="s">
        <v>3785</v>
      </c>
      <c r="V415" s="2" t="s">
        <v>3785</v>
      </c>
      <c r="W415" s="2" t="s">
        <v>3785</v>
      </c>
      <c r="X415" s="2" t="s">
        <v>3785</v>
      </c>
      <c r="Y415" s="2" t="s">
        <v>3785</v>
      </c>
      <c r="AA415" s="2" t="s">
        <v>3785</v>
      </c>
      <c r="AR415" s="2" t="s">
        <v>447</v>
      </c>
      <c r="AS415" s="2" t="s">
        <v>447</v>
      </c>
      <c r="AT415" s="2" t="s">
        <v>3785</v>
      </c>
      <c r="AU415" s="2" t="s">
        <v>3785</v>
      </c>
      <c r="AV415" s="2" t="s">
        <v>3785</v>
      </c>
      <c r="AW415" s="2" t="s">
        <v>3785</v>
      </c>
      <c r="AX415" s="2" t="s">
        <v>3785</v>
      </c>
      <c r="AY415" s="2" t="s">
        <v>3785</v>
      </c>
      <c r="AZ415" s="2" t="s">
        <v>3785</v>
      </c>
      <c r="BB415" s="2" t="s">
        <v>447</v>
      </c>
      <c r="BC415" s="2" t="s">
        <v>447</v>
      </c>
      <c r="BD415" s="2" t="s">
        <v>447</v>
      </c>
      <c r="BE415" s="2" t="s">
        <v>447</v>
      </c>
      <c r="BF415" s="2" t="s">
        <v>3785</v>
      </c>
      <c r="BI415" s="2" t="s">
        <v>3785</v>
      </c>
      <c r="BK415" s="287"/>
      <c r="BL415" s="56">
        <v>44949</v>
      </c>
      <c r="BM415" s="2" t="s">
        <v>447</v>
      </c>
      <c r="BN415" s="2" t="s">
        <v>8881</v>
      </c>
      <c r="BP415" s="2" t="s">
        <v>3785</v>
      </c>
      <c r="BR415" s="2" t="s">
        <v>3744</v>
      </c>
      <c r="BT415" s="56">
        <v>44950</v>
      </c>
      <c r="BU415" s="2">
        <v>1</v>
      </c>
      <c r="BV415" s="2">
        <v>1</v>
      </c>
      <c r="BW415" s="2" t="s">
        <v>3785</v>
      </c>
      <c r="BY415" s="2" t="s">
        <v>3785</v>
      </c>
      <c r="CA415" s="2" t="s">
        <v>3798</v>
      </c>
      <c r="CB415" s="56">
        <v>44950</v>
      </c>
      <c r="CR415" s="2" t="s">
        <v>8882</v>
      </c>
    </row>
    <row r="416" spans="1:96">
      <c r="A416" s="2">
        <v>405</v>
      </c>
      <c r="B416" s="2" t="s">
        <v>7043</v>
      </c>
      <c r="C416" s="60" t="s">
        <v>7044</v>
      </c>
      <c r="D416" s="60" t="s">
        <v>8883</v>
      </c>
      <c r="E416" s="56">
        <v>44936</v>
      </c>
      <c r="F416" s="2" t="s">
        <v>3715</v>
      </c>
      <c r="G416" s="2" t="s">
        <v>3763</v>
      </c>
      <c r="H416" s="2" t="s">
        <v>3785</v>
      </c>
      <c r="J416" s="2" t="s">
        <v>4020</v>
      </c>
      <c r="K416" s="2" t="s">
        <v>4020</v>
      </c>
      <c r="M416" s="2" t="s">
        <v>1193</v>
      </c>
      <c r="N416" s="2" t="s">
        <v>698</v>
      </c>
      <c r="O416" s="2" t="s">
        <v>943</v>
      </c>
      <c r="P416" s="2" t="s">
        <v>927</v>
      </c>
      <c r="Q416" s="2" t="s">
        <v>361</v>
      </c>
      <c r="R416" s="2" t="s">
        <v>447</v>
      </c>
      <c r="S416" s="2" t="s">
        <v>3785</v>
      </c>
      <c r="T416" s="2" t="s">
        <v>3785</v>
      </c>
      <c r="U416" s="2" t="s">
        <v>3785</v>
      </c>
      <c r="V416" s="2" t="s">
        <v>3785</v>
      </c>
      <c r="W416" s="2" t="s">
        <v>3785</v>
      </c>
      <c r="X416" s="2" t="s">
        <v>3785</v>
      </c>
      <c r="Y416" s="2" t="s">
        <v>3785</v>
      </c>
      <c r="AA416" s="2" t="s">
        <v>3785</v>
      </c>
      <c r="AR416" s="2" t="s">
        <v>447</v>
      </c>
      <c r="AS416" s="2" t="s">
        <v>447</v>
      </c>
      <c r="AT416" s="2" t="s">
        <v>447</v>
      </c>
      <c r="AU416" s="2" t="s">
        <v>3785</v>
      </c>
      <c r="AV416" s="2" t="s">
        <v>3785</v>
      </c>
      <c r="AW416" s="2" t="s">
        <v>3785</v>
      </c>
      <c r="AX416" s="2" t="s">
        <v>3785</v>
      </c>
      <c r="AY416" s="2" t="s">
        <v>3785</v>
      </c>
      <c r="AZ416" s="2" t="s">
        <v>3785</v>
      </c>
      <c r="BB416" s="2" t="s">
        <v>447</v>
      </c>
      <c r="BC416" s="2" t="s">
        <v>447</v>
      </c>
      <c r="BD416" s="2" t="s">
        <v>447</v>
      </c>
      <c r="BE416" s="2" t="s">
        <v>447</v>
      </c>
      <c r="BF416" s="2" t="s">
        <v>3785</v>
      </c>
      <c r="BI416" s="2" t="s">
        <v>3785</v>
      </c>
      <c r="BK416" s="287"/>
      <c r="BL416" s="56">
        <v>44936</v>
      </c>
      <c r="BM416" s="2" t="s">
        <v>447</v>
      </c>
      <c r="BN416" s="2" t="s">
        <v>8884</v>
      </c>
      <c r="BP416" s="2" t="s">
        <v>3785</v>
      </c>
      <c r="BR416" s="2" t="s">
        <v>3744</v>
      </c>
      <c r="BT416" s="56">
        <v>44937</v>
      </c>
      <c r="BU416" s="2">
        <v>2</v>
      </c>
      <c r="BV416" s="2">
        <v>1</v>
      </c>
      <c r="BW416" s="2" t="s">
        <v>3785</v>
      </c>
      <c r="BY416" s="2" t="s">
        <v>3785</v>
      </c>
      <c r="CA416" s="2" t="s">
        <v>3798</v>
      </c>
      <c r="CB416" s="56">
        <v>44957</v>
      </c>
      <c r="CR416" s="2" t="s">
        <v>8885</v>
      </c>
    </row>
    <row r="417" spans="1:96">
      <c r="A417" s="2">
        <v>406</v>
      </c>
      <c r="B417" s="2" t="s">
        <v>7043</v>
      </c>
      <c r="C417" s="60" t="s">
        <v>7044</v>
      </c>
      <c r="D417" s="60" t="s">
        <v>8886</v>
      </c>
      <c r="E417" s="56">
        <v>44936</v>
      </c>
      <c r="F417" s="2" t="s">
        <v>3715</v>
      </c>
      <c r="G417" s="2" t="s">
        <v>3763</v>
      </c>
      <c r="H417" s="2" t="s">
        <v>3785</v>
      </c>
      <c r="J417" s="2" t="s">
        <v>4020</v>
      </c>
      <c r="K417" s="2" t="s">
        <v>4020</v>
      </c>
      <c r="M417" s="2" t="s">
        <v>1193</v>
      </c>
      <c r="N417" s="2" t="s">
        <v>698</v>
      </c>
      <c r="O417" s="2" t="s">
        <v>943</v>
      </c>
      <c r="P417" s="2" t="s">
        <v>927</v>
      </c>
      <c r="Q417" s="2" t="s">
        <v>361</v>
      </c>
      <c r="R417" s="2" t="s">
        <v>447</v>
      </c>
      <c r="S417" s="2" t="s">
        <v>3785</v>
      </c>
      <c r="T417" s="2" t="s">
        <v>3785</v>
      </c>
      <c r="U417" s="2" t="s">
        <v>3785</v>
      </c>
      <c r="V417" s="2" t="s">
        <v>3785</v>
      </c>
      <c r="W417" s="2" t="s">
        <v>3785</v>
      </c>
      <c r="X417" s="2" t="s">
        <v>3785</v>
      </c>
      <c r="Y417" s="2" t="s">
        <v>3785</v>
      </c>
      <c r="AA417" s="2" t="s">
        <v>3785</v>
      </c>
      <c r="AR417" s="2" t="s">
        <v>447</v>
      </c>
      <c r="AS417" s="2" t="s">
        <v>447</v>
      </c>
      <c r="AT417" s="2" t="s">
        <v>3785</v>
      </c>
      <c r="AU417" s="2" t="s">
        <v>3785</v>
      </c>
      <c r="AV417" s="2" t="s">
        <v>3785</v>
      </c>
      <c r="AW417" s="2" t="s">
        <v>3785</v>
      </c>
      <c r="AX417" s="2" t="s">
        <v>3785</v>
      </c>
      <c r="AY417" s="2" t="s">
        <v>3785</v>
      </c>
      <c r="AZ417" s="2" t="s">
        <v>3785</v>
      </c>
      <c r="BB417" s="2" t="s">
        <v>447</v>
      </c>
      <c r="BC417" s="2" t="s">
        <v>447</v>
      </c>
      <c r="BD417" s="2" t="s">
        <v>447</v>
      </c>
      <c r="BE417" s="2" t="s">
        <v>447</v>
      </c>
      <c r="BF417" s="2" t="s">
        <v>3785</v>
      </c>
      <c r="BI417" s="2" t="s">
        <v>3785</v>
      </c>
      <c r="BK417" s="287"/>
      <c r="BL417" s="56">
        <v>44936</v>
      </c>
      <c r="BM417" s="2" t="s">
        <v>447</v>
      </c>
      <c r="BN417" s="2" t="s">
        <v>8887</v>
      </c>
      <c r="BP417" s="2" t="s">
        <v>3785</v>
      </c>
      <c r="BR417" s="2" t="s">
        <v>3744</v>
      </c>
      <c r="BT417" s="56">
        <v>44937</v>
      </c>
      <c r="BU417" s="2">
        <v>1</v>
      </c>
      <c r="BV417" s="2">
        <v>1</v>
      </c>
      <c r="BW417" s="2" t="s">
        <v>3785</v>
      </c>
      <c r="BY417" s="2" t="s">
        <v>3785</v>
      </c>
      <c r="CA417" s="2" t="s">
        <v>3798</v>
      </c>
      <c r="CB417" s="56">
        <v>44937</v>
      </c>
      <c r="CR417" s="2" t="s">
        <v>8888</v>
      </c>
    </row>
    <row r="418" spans="1:96">
      <c r="A418" s="2">
        <v>407</v>
      </c>
      <c r="B418" s="2" t="s">
        <v>7043</v>
      </c>
      <c r="C418" s="60" t="s">
        <v>7044</v>
      </c>
      <c r="D418" s="60" t="s">
        <v>8889</v>
      </c>
      <c r="E418" s="56">
        <v>44936</v>
      </c>
      <c r="F418" s="2" t="s">
        <v>3715</v>
      </c>
      <c r="G418" s="2" t="s">
        <v>3763</v>
      </c>
      <c r="H418" s="2" t="s">
        <v>3785</v>
      </c>
      <c r="J418" s="2" t="s">
        <v>4020</v>
      </c>
      <c r="K418" s="2" t="s">
        <v>4020</v>
      </c>
      <c r="M418" s="2" t="s">
        <v>1193</v>
      </c>
      <c r="N418" s="2" t="s">
        <v>698</v>
      </c>
      <c r="O418" s="2" t="s">
        <v>943</v>
      </c>
      <c r="P418" s="2" t="s">
        <v>927</v>
      </c>
      <c r="Q418" s="2" t="s">
        <v>361</v>
      </c>
      <c r="R418" s="2" t="s">
        <v>447</v>
      </c>
      <c r="S418" s="2" t="s">
        <v>3785</v>
      </c>
      <c r="T418" s="2" t="s">
        <v>3785</v>
      </c>
      <c r="U418" s="2" t="s">
        <v>3785</v>
      </c>
      <c r="V418" s="2" t="s">
        <v>3785</v>
      </c>
      <c r="W418" s="2" t="s">
        <v>3785</v>
      </c>
      <c r="X418" s="2" t="s">
        <v>3785</v>
      </c>
      <c r="Y418" s="2" t="s">
        <v>3785</v>
      </c>
      <c r="AA418" s="2" t="s">
        <v>3785</v>
      </c>
      <c r="AR418" s="2" t="s">
        <v>447</v>
      </c>
      <c r="AS418" s="2" t="s">
        <v>447</v>
      </c>
      <c r="AT418" s="2" t="s">
        <v>3785</v>
      </c>
      <c r="AU418" s="2" t="s">
        <v>3785</v>
      </c>
      <c r="AV418" s="2" t="s">
        <v>3785</v>
      </c>
      <c r="AW418" s="2" t="s">
        <v>3785</v>
      </c>
      <c r="AX418" s="2" t="s">
        <v>3785</v>
      </c>
      <c r="AY418" s="2" t="s">
        <v>3785</v>
      </c>
      <c r="AZ418" s="2" t="s">
        <v>3785</v>
      </c>
      <c r="BB418" s="2" t="s">
        <v>447</v>
      </c>
      <c r="BC418" s="2" t="s">
        <v>447</v>
      </c>
      <c r="BD418" s="2" t="s">
        <v>447</v>
      </c>
      <c r="BE418" s="2" t="s">
        <v>447</v>
      </c>
      <c r="BF418" s="2" t="s">
        <v>3785</v>
      </c>
      <c r="BI418" s="2" t="s">
        <v>3785</v>
      </c>
      <c r="BK418" s="287"/>
      <c r="BL418" s="56">
        <v>44936</v>
      </c>
      <c r="BM418" s="2" t="s">
        <v>447</v>
      </c>
      <c r="BN418" s="2" t="s">
        <v>8890</v>
      </c>
      <c r="BP418" s="2" t="s">
        <v>3785</v>
      </c>
      <c r="BR418" s="2" t="s">
        <v>3744</v>
      </c>
      <c r="BT418" s="56">
        <v>44937</v>
      </c>
      <c r="BU418" s="2">
        <v>1</v>
      </c>
      <c r="BV418" s="2">
        <v>1</v>
      </c>
      <c r="BW418" s="2" t="s">
        <v>3785</v>
      </c>
      <c r="BY418" s="2" t="s">
        <v>3785</v>
      </c>
      <c r="CA418" s="2" t="s">
        <v>3798</v>
      </c>
      <c r="CB418" s="56">
        <v>44937</v>
      </c>
      <c r="CR418" s="2" t="s">
        <v>8891</v>
      </c>
    </row>
    <row r="419" spans="1:96">
      <c r="A419" s="2">
        <v>408</v>
      </c>
      <c r="B419" s="2" t="s">
        <v>7043</v>
      </c>
      <c r="C419" s="60" t="s">
        <v>7044</v>
      </c>
      <c r="D419" s="60" t="s">
        <v>8892</v>
      </c>
      <c r="E419" s="56">
        <v>44938</v>
      </c>
      <c r="F419" s="2" t="s">
        <v>3715</v>
      </c>
      <c r="G419" s="2" t="s">
        <v>3763</v>
      </c>
      <c r="H419" s="2" t="s">
        <v>3785</v>
      </c>
      <c r="J419" s="2" t="s">
        <v>4020</v>
      </c>
      <c r="K419" s="2" t="s">
        <v>4020</v>
      </c>
      <c r="M419" s="2" t="s">
        <v>1193</v>
      </c>
      <c r="N419" s="2" t="s">
        <v>698</v>
      </c>
      <c r="O419" s="2" t="s">
        <v>943</v>
      </c>
      <c r="P419" s="2" t="s">
        <v>927</v>
      </c>
      <c r="Q419" s="2" t="s">
        <v>361</v>
      </c>
      <c r="R419" s="2" t="s">
        <v>447</v>
      </c>
      <c r="S419" s="2" t="s">
        <v>3785</v>
      </c>
      <c r="T419" s="2" t="s">
        <v>3785</v>
      </c>
      <c r="U419" s="2" t="s">
        <v>3785</v>
      </c>
      <c r="V419" s="2" t="s">
        <v>3785</v>
      </c>
      <c r="W419" s="2" t="s">
        <v>3785</v>
      </c>
      <c r="X419" s="2" t="s">
        <v>3785</v>
      </c>
      <c r="Y419" s="2" t="s">
        <v>3785</v>
      </c>
      <c r="AA419" s="2" t="s">
        <v>3785</v>
      </c>
      <c r="AR419" s="2" t="s">
        <v>447</v>
      </c>
      <c r="AS419" s="2" t="s">
        <v>3785</v>
      </c>
      <c r="AT419" s="2" t="s">
        <v>447</v>
      </c>
      <c r="AU419" s="2" t="s">
        <v>3785</v>
      </c>
      <c r="AV419" s="2" t="s">
        <v>3785</v>
      </c>
      <c r="AW419" s="2" t="s">
        <v>3785</v>
      </c>
      <c r="AX419" s="2" t="s">
        <v>3785</v>
      </c>
      <c r="AY419" s="2" t="s">
        <v>3785</v>
      </c>
      <c r="AZ419" s="2" t="s">
        <v>3785</v>
      </c>
      <c r="BB419" s="2" t="s">
        <v>447</v>
      </c>
      <c r="BC419" s="2" t="s">
        <v>447</v>
      </c>
      <c r="BD419" s="2" t="s">
        <v>447</v>
      </c>
      <c r="BE419" s="2" t="s">
        <v>447</v>
      </c>
      <c r="BF419" s="2" t="s">
        <v>3785</v>
      </c>
      <c r="BI419" s="2" t="s">
        <v>3785</v>
      </c>
      <c r="BK419" s="287"/>
      <c r="BL419" s="56">
        <v>44938</v>
      </c>
      <c r="BM419" s="2" t="s">
        <v>447</v>
      </c>
      <c r="BN419" s="2" t="s">
        <v>8893</v>
      </c>
      <c r="BP419" s="2" t="s">
        <v>447</v>
      </c>
      <c r="BQ419" s="2" t="s">
        <v>3785</v>
      </c>
      <c r="BR419" s="2" t="s">
        <v>3744</v>
      </c>
      <c r="BT419" s="56">
        <v>44939</v>
      </c>
      <c r="BU419" s="2">
        <v>1</v>
      </c>
      <c r="BV419" s="2">
        <v>1</v>
      </c>
      <c r="BW419" s="2" t="s">
        <v>3785</v>
      </c>
      <c r="BY419" s="2" t="s">
        <v>3785</v>
      </c>
      <c r="CA419" s="2" t="s">
        <v>3798</v>
      </c>
      <c r="CB419" s="56">
        <v>44952</v>
      </c>
      <c r="CQ419" s="2" t="s">
        <v>8894</v>
      </c>
      <c r="CR419" s="2" t="s">
        <v>8895</v>
      </c>
    </row>
    <row r="420" spans="1:96">
      <c r="A420" s="2">
        <v>409</v>
      </c>
      <c r="B420" s="2" t="s">
        <v>7043</v>
      </c>
      <c r="C420" s="60" t="s">
        <v>7044</v>
      </c>
      <c r="D420" s="60" t="s">
        <v>8896</v>
      </c>
      <c r="E420" s="56">
        <v>44942</v>
      </c>
      <c r="F420" s="2" t="s">
        <v>3715</v>
      </c>
      <c r="G420" s="2" t="s">
        <v>3763</v>
      </c>
      <c r="H420" s="2" t="s">
        <v>3785</v>
      </c>
      <c r="J420" s="2" t="s">
        <v>4020</v>
      </c>
      <c r="K420" s="2" t="s">
        <v>4020</v>
      </c>
      <c r="M420" s="2" t="s">
        <v>1193</v>
      </c>
      <c r="N420" s="2" t="s">
        <v>698</v>
      </c>
      <c r="O420" s="2" t="s">
        <v>943</v>
      </c>
      <c r="P420" s="2" t="s">
        <v>927</v>
      </c>
      <c r="Q420" s="2" t="s">
        <v>361</v>
      </c>
      <c r="R420" s="2" t="s">
        <v>447</v>
      </c>
      <c r="S420" s="2" t="s">
        <v>3785</v>
      </c>
      <c r="T420" s="2" t="s">
        <v>3785</v>
      </c>
      <c r="U420" s="2" t="s">
        <v>3785</v>
      </c>
      <c r="V420" s="2" t="s">
        <v>3785</v>
      </c>
      <c r="W420" s="2" t="s">
        <v>3785</v>
      </c>
      <c r="X420" s="2" t="s">
        <v>3785</v>
      </c>
      <c r="Y420" s="2" t="s">
        <v>3785</v>
      </c>
      <c r="AA420" s="2" t="s">
        <v>3785</v>
      </c>
      <c r="AR420" s="2" t="s">
        <v>447</v>
      </c>
      <c r="AS420" s="2" t="s">
        <v>447</v>
      </c>
      <c r="AT420" s="2" t="s">
        <v>3785</v>
      </c>
      <c r="AU420" s="2" t="s">
        <v>3785</v>
      </c>
      <c r="AV420" s="2" t="s">
        <v>3785</v>
      </c>
      <c r="AW420" s="2" t="s">
        <v>3785</v>
      </c>
      <c r="AX420" s="2" t="s">
        <v>3785</v>
      </c>
      <c r="AY420" s="2" t="s">
        <v>3785</v>
      </c>
      <c r="AZ420" s="2" t="s">
        <v>3785</v>
      </c>
      <c r="BB420" s="2" t="s">
        <v>447</v>
      </c>
      <c r="BC420" s="2" t="s">
        <v>447</v>
      </c>
      <c r="BD420" s="2" t="s">
        <v>447</v>
      </c>
      <c r="BE420" s="2" t="s">
        <v>447</v>
      </c>
      <c r="BF420" s="2" t="s">
        <v>3785</v>
      </c>
      <c r="BI420" s="2" t="s">
        <v>3785</v>
      </c>
      <c r="BK420" s="287"/>
      <c r="BL420" s="56">
        <v>44942</v>
      </c>
      <c r="BM420" s="2" t="s">
        <v>447</v>
      </c>
      <c r="BN420" s="2" t="s">
        <v>8897</v>
      </c>
      <c r="BP420" s="2" t="s">
        <v>447</v>
      </c>
      <c r="BQ420" s="2" t="s">
        <v>3785</v>
      </c>
      <c r="BR420" s="2" t="s">
        <v>3744</v>
      </c>
      <c r="BT420" s="56">
        <v>44943</v>
      </c>
      <c r="BU420" s="2">
        <v>1</v>
      </c>
      <c r="BV420" s="2">
        <v>2</v>
      </c>
      <c r="BW420" s="2" t="s">
        <v>3785</v>
      </c>
      <c r="BY420" s="2" t="s">
        <v>3785</v>
      </c>
      <c r="CA420" s="2" t="s">
        <v>3798</v>
      </c>
      <c r="CB420" s="56">
        <v>44959</v>
      </c>
      <c r="CQ420" s="2" t="s">
        <v>8894</v>
      </c>
      <c r="CR420" s="2" t="s">
        <v>8898</v>
      </c>
    </row>
    <row r="421" spans="1:96">
      <c r="A421" s="2">
        <v>410</v>
      </c>
      <c r="B421" s="2" t="s">
        <v>7043</v>
      </c>
      <c r="C421" s="60" t="s">
        <v>7044</v>
      </c>
      <c r="D421" s="60" t="s">
        <v>8899</v>
      </c>
      <c r="E421" s="56">
        <v>44953</v>
      </c>
      <c r="F421" s="2" t="s">
        <v>3715</v>
      </c>
      <c r="G421" s="2" t="s">
        <v>3763</v>
      </c>
      <c r="H421" s="2" t="s">
        <v>3785</v>
      </c>
      <c r="J421" s="2" t="s">
        <v>4020</v>
      </c>
      <c r="K421" s="2" t="s">
        <v>4020</v>
      </c>
      <c r="M421" s="2" t="s">
        <v>1193</v>
      </c>
      <c r="N421" s="2" t="s">
        <v>698</v>
      </c>
      <c r="O421" s="2" t="s">
        <v>1949</v>
      </c>
      <c r="P421" s="2" t="s">
        <v>1228</v>
      </c>
      <c r="Q421" s="2" t="s">
        <v>361</v>
      </c>
      <c r="R421" s="2" t="s">
        <v>447</v>
      </c>
      <c r="S421" s="2" t="s">
        <v>3785</v>
      </c>
      <c r="T421" s="2" t="s">
        <v>3785</v>
      </c>
      <c r="U421" s="2" t="s">
        <v>3785</v>
      </c>
      <c r="V421" s="2" t="s">
        <v>3785</v>
      </c>
      <c r="W421" s="2" t="s">
        <v>3785</v>
      </c>
      <c r="X421" s="2" t="s">
        <v>3785</v>
      </c>
      <c r="Y421" s="2" t="s">
        <v>3785</v>
      </c>
      <c r="AA421" s="2" t="s">
        <v>3785</v>
      </c>
      <c r="AR421" s="2" t="s">
        <v>447</v>
      </c>
      <c r="AS421" s="2" t="s">
        <v>3785</v>
      </c>
      <c r="AT421" s="2" t="s">
        <v>447</v>
      </c>
      <c r="AU421" s="2" t="s">
        <v>3785</v>
      </c>
      <c r="AV421" s="2" t="s">
        <v>3785</v>
      </c>
      <c r="AW421" s="2" t="s">
        <v>3785</v>
      </c>
      <c r="AX421" s="2" t="s">
        <v>3785</v>
      </c>
      <c r="AY421" s="2" t="s">
        <v>3785</v>
      </c>
      <c r="AZ421" s="2" t="s">
        <v>3785</v>
      </c>
      <c r="BB421" s="2" t="s">
        <v>447</v>
      </c>
      <c r="BC421" s="2" t="s">
        <v>447</v>
      </c>
      <c r="BD421" s="2" t="s">
        <v>447</v>
      </c>
      <c r="BE421" s="2" t="s">
        <v>447</v>
      </c>
      <c r="BF421" s="2" t="s">
        <v>3785</v>
      </c>
      <c r="BI421" s="2" t="s">
        <v>3785</v>
      </c>
      <c r="BK421" s="287"/>
      <c r="BL421" s="56">
        <v>44953</v>
      </c>
      <c r="BM421" s="2" t="s">
        <v>447</v>
      </c>
      <c r="BN421" s="2" t="s">
        <v>8900</v>
      </c>
      <c r="BP421" s="2" t="s">
        <v>3785</v>
      </c>
      <c r="BR421" s="2" t="s">
        <v>3744</v>
      </c>
      <c r="BT421" s="56">
        <v>44953</v>
      </c>
      <c r="BU421" s="2">
        <v>3</v>
      </c>
      <c r="BV421" s="2">
        <v>2</v>
      </c>
      <c r="BW421" s="2" t="s">
        <v>3785</v>
      </c>
      <c r="BY421" s="2" t="s">
        <v>3785</v>
      </c>
      <c r="CA421" s="2" t="s">
        <v>3798</v>
      </c>
      <c r="CB421" s="56">
        <v>44953</v>
      </c>
      <c r="CR421" s="2" t="s">
        <v>8901</v>
      </c>
    </row>
    <row r="422" spans="1:96">
      <c r="A422" s="2">
        <v>411</v>
      </c>
      <c r="B422" s="2" t="s">
        <v>7043</v>
      </c>
      <c r="C422" s="60" t="s">
        <v>7044</v>
      </c>
      <c r="D422" s="60" t="s">
        <v>8902</v>
      </c>
      <c r="E422" s="56">
        <v>44939</v>
      </c>
      <c r="F422" s="2" t="s">
        <v>3715</v>
      </c>
      <c r="G422" s="2" t="s">
        <v>3763</v>
      </c>
      <c r="H422" s="2" t="s">
        <v>3785</v>
      </c>
      <c r="J422" s="2" t="s">
        <v>4020</v>
      </c>
      <c r="K422" s="2" t="s">
        <v>4020</v>
      </c>
      <c r="M422" s="2" t="s">
        <v>1193</v>
      </c>
      <c r="N422" s="2" t="s">
        <v>698</v>
      </c>
      <c r="O422" s="2" t="s">
        <v>943</v>
      </c>
      <c r="P422" s="2" t="s">
        <v>927</v>
      </c>
      <c r="Q422" s="2" t="s">
        <v>361</v>
      </c>
      <c r="R422" s="2" t="s">
        <v>447</v>
      </c>
      <c r="S422" s="2" t="s">
        <v>3785</v>
      </c>
      <c r="T422" s="2" t="s">
        <v>3785</v>
      </c>
      <c r="U422" s="2" t="s">
        <v>3785</v>
      </c>
      <c r="V422" s="2" t="s">
        <v>3785</v>
      </c>
      <c r="W422" s="2" t="s">
        <v>3785</v>
      </c>
      <c r="X422" s="2" t="s">
        <v>3785</v>
      </c>
      <c r="Y422" s="2" t="s">
        <v>3785</v>
      </c>
      <c r="AA422" s="2" t="s">
        <v>3785</v>
      </c>
      <c r="AR422" s="2" t="s">
        <v>447</v>
      </c>
      <c r="AS422" s="2" t="s">
        <v>447</v>
      </c>
      <c r="AT422" s="2" t="s">
        <v>447</v>
      </c>
      <c r="AU422" s="2" t="s">
        <v>3785</v>
      </c>
      <c r="AV422" s="2" t="s">
        <v>3785</v>
      </c>
      <c r="AW422" s="2" t="s">
        <v>3785</v>
      </c>
      <c r="AX422" s="2" t="s">
        <v>3785</v>
      </c>
      <c r="AY422" s="2" t="s">
        <v>3785</v>
      </c>
      <c r="AZ422" s="2" t="s">
        <v>3785</v>
      </c>
      <c r="BB422" s="2" t="s">
        <v>447</v>
      </c>
      <c r="BC422" s="2" t="s">
        <v>447</v>
      </c>
      <c r="BD422" s="2" t="s">
        <v>447</v>
      </c>
      <c r="BE422" s="2" t="s">
        <v>447</v>
      </c>
      <c r="BF422" s="2" t="s">
        <v>3785</v>
      </c>
      <c r="BI422" s="2" t="s">
        <v>3785</v>
      </c>
      <c r="BK422" s="287"/>
      <c r="BL422" s="56">
        <v>44939</v>
      </c>
      <c r="BM422" s="2" t="s">
        <v>447</v>
      </c>
      <c r="BN422" s="2" t="s">
        <v>8903</v>
      </c>
      <c r="BP422" s="2" t="s">
        <v>3785</v>
      </c>
      <c r="BR422" s="2" t="s">
        <v>3744</v>
      </c>
      <c r="BT422" s="56">
        <v>44939</v>
      </c>
      <c r="BU422" s="2">
        <v>1</v>
      </c>
      <c r="BV422" s="2">
        <v>2</v>
      </c>
      <c r="BW422" s="2" t="s">
        <v>3785</v>
      </c>
      <c r="BY422" s="2" t="s">
        <v>3785</v>
      </c>
      <c r="CA422" s="2" t="s">
        <v>3798</v>
      </c>
      <c r="CB422" s="56">
        <v>44949</v>
      </c>
      <c r="CR422" s="2" t="s">
        <v>8904</v>
      </c>
    </row>
    <row r="423" spans="1:96">
      <c r="A423" s="2">
        <v>412</v>
      </c>
      <c r="B423" s="2" t="s">
        <v>7043</v>
      </c>
      <c r="C423" s="60" t="s">
        <v>7044</v>
      </c>
      <c r="D423" s="60" t="s">
        <v>8905</v>
      </c>
      <c r="E423" s="56">
        <v>44936</v>
      </c>
      <c r="F423" s="2" t="s">
        <v>3715</v>
      </c>
      <c r="G423" s="2" t="s">
        <v>3763</v>
      </c>
      <c r="H423" s="2" t="s">
        <v>3785</v>
      </c>
      <c r="J423" s="2" t="s">
        <v>4020</v>
      </c>
      <c r="K423" s="2" t="s">
        <v>4020</v>
      </c>
      <c r="M423" s="2" t="s">
        <v>1193</v>
      </c>
      <c r="N423" s="2" t="s">
        <v>698</v>
      </c>
      <c r="O423" s="2" t="s">
        <v>943</v>
      </c>
      <c r="P423" s="2" t="s">
        <v>927</v>
      </c>
      <c r="Q423" s="2" t="s">
        <v>361</v>
      </c>
      <c r="R423" s="2" t="s">
        <v>447</v>
      </c>
      <c r="S423" s="2" t="s">
        <v>3785</v>
      </c>
      <c r="T423" s="2" t="s">
        <v>3785</v>
      </c>
      <c r="U423" s="2" t="s">
        <v>3785</v>
      </c>
      <c r="V423" s="2" t="s">
        <v>3785</v>
      </c>
      <c r="W423" s="2" t="s">
        <v>3785</v>
      </c>
      <c r="X423" s="2" t="s">
        <v>3785</v>
      </c>
      <c r="Y423" s="2" t="s">
        <v>3785</v>
      </c>
      <c r="AA423" s="2" t="s">
        <v>3785</v>
      </c>
      <c r="AR423" s="2" t="s">
        <v>447</v>
      </c>
      <c r="AS423" s="2" t="s">
        <v>447</v>
      </c>
      <c r="AT423" s="2" t="s">
        <v>447</v>
      </c>
      <c r="AU423" s="2" t="s">
        <v>3785</v>
      </c>
      <c r="AV423" s="2" t="s">
        <v>3785</v>
      </c>
      <c r="AW423" s="2" t="s">
        <v>3785</v>
      </c>
      <c r="AX423" s="2" t="s">
        <v>3785</v>
      </c>
      <c r="AY423" s="2" t="s">
        <v>3785</v>
      </c>
      <c r="AZ423" s="2" t="s">
        <v>3785</v>
      </c>
      <c r="BB423" s="2" t="s">
        <v>447</v>
      </c>
      <c r="BC423" s="2" t="s">
        <v>447</v>
      </c>
      <c r="BD423" s="2" t="s">
        <v>447</v>
      </c>
      <c r="BE423" s="2" t="s">
        <v>447</v>
      </c>
      <c r="BF423" s="2" t="s">
        <v>3785</v>
      </c>
      <c r="BI423" s="2" t="s">
        <v>3785</v>
      </c>
      <c r="BK423" s="287"/>
      <c r="BL423" s="56">
        <v>44936</v>
      </c>
      <c r="BM423" s="2" t="s">
        <v>447</v>
      </c>
      <c r="BN423" s="2" t="s">
        <v>8906</v>
      </c>
      <c r="BP423" s="2" t="s">
        <v>3785</v>
      </c>
      <c r="BR423" s="2" t="s">
        <v>3744</v>
      </c>
      <c r="BT423" s="56">
        <v>44938</v>
      </c>
      <c r="BU423" s="2">
        <v>1</v>
      </c>
      <c r="BV423" s="2">
        <v>5</v>
      </c>
      <c r="BW423" s="2" t="s">
        <v>3785</v>
      </c>
      <c r="BY423" s="2" t="s">
        <v>3785</v>
      </c>
      <c r="CA423" s="2" t="s">
        <v>3798</v>
      </c>
      <c r="CB423" s="56">
        <v>44960</v>
      </c>
      <c r="CR423" s="2" t="s">
        <v>8907</v>
      </c>
    </row>
    <row r="424" spans="1:96">
      <c r="A424" s="2">
        <v>413</v>
      </c>
      <c r="B424" s="2" t="s">
        <v>7043</v>
      </c>
      <c r="C424" s="60" t="s">
        <v>7044</v>
      </c>
      <c r="D424" s="60" t="s">
        <v>8908</v>
      </c>
      <c r="E424" s="56">
        <v>44938</v>
      </c>
      <c r="F424" s="2" t="s">
        <v>3715</v>
      </c>
      <c r="G424" s="2" t="s">
        <v>3763</v>
      </c>
      <c r="H424" s="2" t="s">
        <v>3785</v>
      </c>
      <c r="J424" s="2" t="s">
        <v>4020</v>
      </c>
      <c r="K424" s="2" t="s">
        <v>4020</v>
      </c>
      <c r="M424" s="2" t="s">
        <v>1193</v>
      </c>
      <c r="N424" s="2" t="s">
        <v>698</v>
      </c>
      <c r="O424" s="2" t="s">
        <v>943</v>
      </c>
      <c r="P424" s="2" t="s">
        <v>927</v>
      </c>
      <c r="Q424" s="2" t="s">
        <v>361</v>
      </c>
      <c r="R424" s="2" t="s">
        <v>447</v>
      </c>
      <c r="S424" s="2" t="s">
        <v>3785</v>
      </c>
      <c r="T424" s="2" t="s">
        <v>3785</v>
      </c>
      <c r="U424" s="2" t="s">
        <v>3785</v>
      </c>
      <c r="V424" s="2" t="s">
        <v>3785</v>
      </c>
      <c r="W424" s="2" t="s">
        <v>3785</v>
      </c>
      <c r="X424" s="2" t="s">
        <v>3785</v>
      </c>
      <c r="Y424" s="2" t="s">
        <v>3785</v>
      </c>
      <c r="AA424" s="2" t="s">
        <v>3785</v>
      </c>
      <c r="AR424" s="2" t="s">
        <v>447</v>
      </c>
      <c r="AS424" s="2" t="s">
        <v>447</v>
      </c>
      <c r="AT424" s="2" t="s">
        <v>447</v>
      </c>
      <c r="AU424" s="2" t="s">
        <v>3785</v>
      </c>
      <c r="AV424" s="2" t="s">
        <v>3785</v>
      </c>
      <c r="AW424" s="2" t="s">
        <v>3785</v>
      </c>
      <c r="AX424" s="2" t="s">
        <v>3785</v>
      </c>
      <c r="AY424" s="2" t="s">
        <v>3785</v>
      </c>
      <c r="AZ424" s="2" t="s">
        <v>3785</v>
      </c>
      <c r="BB424" s="2" t="s">
        <v>447</v>
      </c>
      <c r="BC424" s="2" t="s">
        <v>447</v>
      </c>
      <c r="BD424" s="2" t="s">
        <v>447</v>
      </c>
      <c r="BE424" s="2" t="s">
        <v>447</v>
      </c>
      <c r="BF424" s="2" t="s">
        <v>3785</v>
      </c>
      <c r="BI424" s="2" t="s">
        <v>3785</v>
      </c>
      <c r="BK424" s="287"/>
      <c r="BL424" s="56">
        <v>44938</v>
      </c>
      <c r="BM424" s="2" t="s">
        <v>447</v>
      </c>
      <c r="BN424" s="2" t="s">
        <v>8909</v>
      </c>
      <c r="BP424" s="2" t="s">
        <v>3785</v>
      </c>
      <c r="BR424" s="2" t="s">
        <v>3744</v>
      </c>
      <c r="BT424" s="56">
        <v>44939</v>
      </c>
      <c r="BU424" s="2">
        <v>1</v>
      </c>
      <c r="BV424" s="2">
        <v>3</v>
      </c>
      <c r="BW424" s="2" t="s">
        <v>3785</v>
      </c>
      <c r="BY424" s="2" t="s">
        <v>3785</v>
      </c>
      <c r="CA424" s="2" t="s">
        <v>3798</v>
      </c>
      <c r="CB424" s="56">
        <v>44939</v>
      </c>
      <c r="CR424" s="2" t="s">
        <v>8910</v>
      </c>
    </row>
    <row r="425" spans="1:96">
      <c r="A425" s="2">
        <v>414</v>
      </c>
      <c r="B425" s="2" t="s">
        <v>7043</v>
      </c>
      <c r="C425" s="60" t="s">
        <v>7044</v>
      </c>
      <c r="D425" s="60" t="s">
        <v>8911</v>
      </c>
      <c r="E425" s="56">
        <v>44935</v>
      </c>
      <c r="F425" s="2" t="s">
        <v>3715</v>
      </c>
      <c r="G425" s="2" t="s">
        <v>3763</v>
      </c>
      <c r="H425" s="2" t="s">
        <v>3785</v>
      </c>
      <c r="J425" s="2" t="s">
        <v>4020</v>
      </c>
      <c r="K425" s="2" t="s">
        <v>4020</v>
      </c>
      <c r="M425" s="2" t="s">
        <v>1193</v>
      </c>
      <c r="N425" s="2" t="s">
        <v>698</v>
      </c>
      <c r="O425" s="2" t="s">
        <v>943</v>
      </c>
      <c r="P425" s="2" t="s">
        <v>927</v>
      </c>
      <c r="Q425" s="2" t="s">
        <v>361</v>
      </c>
      <c r="R425" s="2" t="s">
        <v>447</v>
      </c>
      <c r="S425" s="2" t="s">
        <v>3785</v>
      </c>
      <c r="T425" s="2" t="s">
        <v>3785</v>
      </c>
      <c r="U425" s="2" t="s">
        <v>3785</v>
      </c>
      <c r="V425" s="2" t="s">
        <v>3785</v>
      </c>
      <c r="W425" s="2" t="s">
        <v>3785</v>
      </c>
      <c r="X425" s="2" t="s">
        <v>3785</v>
      </c>
      <c r="Y425" s="2" t="s">
        <v>3785</v>
      </c>
      <c r="AA425" s="2" t="s">
        <v>3785</v>
      </c>
      <c r="AR425" s="2" t="s">
        <v>447</v>
      </c>
      <c r="AS425" s="2" t="s">
        <v>447</v>
      </c>
      <c r="AT425" s="2" t="s">
        <v>447</v>
      </c>
      <c r="AU425" s="2" t="s">
        <v>3785</v>
      </c>
      <c r="AV425" s="2" t="s">
        <v>3785</v>
      </c>
      <c r="AW425" s="2" t="s">
        <v>3785</v>
      </c>
      <c r="AX425" s="2" t="s">
        <v>3785</v>
      </c>
      <c r="AY425" s="2" t="s">
        <v>3785</v>
      </c>
      <c r="AZ425" s="2" t="s">
        <v>3785</v>
      </c>
      <c r="BB425" s="2" t="s">
        <v>447</v>
      </c>
      <c r="BC425" s="2" t="s">
        <v>447</v>
      </c>
      <c r="BD425" s="2" t="s">
        <v>447</v>
      </c>
      <c r="BE425" s="2" t="s">
        <v>447</v>
      </c>
      <c r="BF425" s="2" t="s">
        <v>3785</v>
      </c>
      <c r="BI425" s="2" t="s">
        <v>3785</v>
      </c>
      <c r="BK425" s="287"/>
      <c r="BL425" s="56">
        <v>44935</v>
      </c>
      <c r="BM425" s="2" t="s">
        <v>447</v>
      </c>
      <c r="BN425" s="2" t="s">
        <v>8912</v>
      </c>
      <c r="BP425" s="2" t="s">
        <v>3785</v>
      </c>
      <c r="BR425" s="2" t="s">
        <v>3744</v>
      </c>
      <c r="BT425" s="56">
        <v>44935</v>
      </c>
      <c r="BU425" s="2">
        <v>1</v>
      </c>
      <c r="BV425" s="2">
        <v>4</v>
      </c>
      <c r="BW425" s="2" t="s">
        <v>3785</v>
      </c>
      <c r="BY425" s="2" t="s">
        <v>3785</v>
      </c>
      <c r="CA425" s="2" t="s">
        <v>3798</v>
      </c>
      <c r="CB425" s="56">
        <v>44937</v>
      </c>
      <c r="CR425" s="2" t="s">
        <v>8913</v>
      </c>
    </row>
    <row r="426" spans="1:96">
      <c r="A426" s="2">
        <v>415</v>
      </c>
      <c r="B426" s="2" t="s">
        <v>7043</v>
      </c>
      <c r="C426" s="60" t="s">
        <v>7044</v>
      </c>
      <c r="D426" s="60" t="s">
        <v>8914</v>
      </c>
      <c r="E426" s="56">
        <v>44935</v>
      </c>
      <c r="F426" s="2" t="s">
        <v>3715</v>
      </c>
      <c r="G426" s="2" t="s">
        <v>3763</v>
      </c>
      <c r="H426" s="2" t="s">
        <v>3785</v>
      </c>
      <c r="J426" s="2" t="s">
        <v>4020</v>
      </c>
      <c r="K426" s="2" t="s">
        <v>4020</v>
      </c>
      <c r="M426" s="2" t="s">
        <v>1193</v>
      </c>
      <c r="N426" s="2" t="s">
        <v>698</v>
      </c>
      <c r="O426" s="2" t="s">
        <v>943</v>
      </c>
      <c r="P426" s="2" t="s">
        <v>927</v>
      </c>
      <c r="Q426" s="2" t="s">
        <v>361</v>
      </c>
      <c r="R426" s="2" t="s">
        <v>447</v>
      </c>
      <c r="S426" s="2" t="s">
        <v>3785</v>
      </c>
      <c r="T426" s="2" t="s">
        <v>3785</v>
      </c>
      <c r="U426" s="2" t="s">
        <v>3785</v>
      </c>
      <c r="V426" s="2" t="s">
        <v>3785</v>
      </c>
      <c r="W426" s="2" t="s">
        <v>3785</v>
      </c>
      <c r="X426" s="2" t="s">
        <v>3785</v>
      </c>
      <c r="Y426" s="2" t="s">
        <v>3785</v>
      </c>
      <c r="AA426" s="2" t="s">
        <v>3785</v>
      </c>
      <c r="AR426" s="2" t="s">
        <v>447</v>
      </c>
      <c r="AS426" s="2" t="s">
        <v>447</v>
      </c>
      <c r="AT426" s="2" t="s">
        <v>447</v>
      </c>
      <c r="AU426" s="2" t="s">
        <v>3785</v>
      </c>
      <c r="AV426" s="2" t="s">
        <v>3785</v>
      </c>
      <c r="AW426" s="2" t="s">
        <v>3785</v>
      </c>
      <c r="AX426" s="2" t="s">
        <v>3785</v>
      </c>
      <c r="AY426" s="2" t="s">
        <v>3785</v>
      </c>
      <c r="AZ426" s="2" t="s">
        <v>3785</v>
      </c>
      <c r="BB426" s="2" t="s">
        <v>447</v>
      </c>
      <c r="BC426" s="2" t="s">
        <v>447</v>
      </c>
      <c r="BD426" s="2" t="s">
        <v>447</v>
      </c>
      <c r="BE426" s="2" t="s">
        <v>447</v>
      </c>
      <c r="BF426" s="2" t="s">
        <v>3785</v>
      </c>
      <c r="BI426" s="2" t="s">
        <v>3785</v>
      </c>
      <c r="BK426" s="287"/>
      <c r="BL426" s="56">
        <v>44935</v>
      </c>
      <c r="BM426" s="2" t="s">
        <v>447</v>
      </c>
      <c r="BN426" s="2" t="s">
        <v>8915</v>
      </c>
      <c r="BP426" s="2" t="s">
        <v>447</v>
      </c>
      <c r="BQ426" s="2" t="s">
        <v>447</v>
      </c>
      <c r="BR426" s="2" t="s">
        <v>3744</v>
      </c>
      <c r="BT426" s="56">
        <v>44938</v>
      </c>
      <c r="BU426" s="2">
        <v>1</v>
      </c>
      <c r="BV426" s="2">
        <v>3</v>
      </c>
      <c r="BW426" s="2" t="s">
        <v>3785</v>
      </c>
      <c r="BY426" s="2" t="s">
        <v>3785</v>
      </c>
      <c r="CA426" s="2" t="s">
        <v>3798</v>
      </c>
      <c r="CB426" s="56">
        <v>44960</v>
      </c>
      <c r="CR426" s="2" t="s">
        <v>8916</v>
      </c>
    </row>
    <row r="427" spans="1:96">
      <c r="A427" s="2">
        <v>416</v>
      </c>
      <c r="B427" s="2" t="s">
        <v>7043</v>
      </c>
      <c r="C427" s="60" t="s">
        <v>7044</v>
      </c>
      <c r="D427" s="60" t="s">
        <v>8917</v>
      </c>
      <c r="E427" s="56">
        <v>44935</v>
      </c>
      <c r="F427" s="2" t="s">
        <v>3715</v>
      </c>
      <c r="G427" s="2" t="s">
        <v>3763</v>
      </c>
      <c r="H427" s="2" t="s">
        <v>3785</v>
      </c>
      <c r="J427" s="2" t="s">
        <v>4020</v>
      </c>
      <c r="K427" s="2" t="s">
        <v>4020</v>
      </c>
      <c r="M427" s="2" t="s">
        <v>1193</v>
      </c>
      <c r="N427" s="2" t="s">
        <v>698</v>
      </c>
      <c r="O427" s="2" t="s">
        <v>943</v>
      </c>
      <c r="P427" s="2" t="s">
        <v>927</v>
      </c>
      <c r="Q427" s="2" t="s">
        <v>361</v>
      </c>
      <c r="R427" s="2" t="s">
        <v>447</v>
      </c>
      <c r="S427" s="2" t="s">
        <v>3785</v>
      </c>
      <c r="T427" s="2" t="s">
        <v>3785</v>
      </c>
      <c r="U427" s="2" t="s">
        <v>3785</v>
      </c>
      <c r="V427" s="2" t="s">
        <v>3785</v>
      </c>
      <c r="W427" s="2" t="s">
        <v>3785</v>
      </c>
      <c r="X427" s="2" t="s">
        <v>3785</v>
      </c>
      <c r="Y427" s="2" t="s">
        <v>3785</v>
      </c>
      <c r="AA427" s="2" t="s">
        <v>3785</v>
      </c>
      <c r="AR427" s="2" t="s">
        <v>447</v>
      </c>
      <c r="AS427" s="2" t="s">
        <v>447</v>
      </c>
      <c r="AT427" s="2" t="s">
        <v>447</v>
      </c>
      <c r="AU427" s="2" t="s">
        <v>3785</v>
      </c>
      <c r="AV427" s="2" t="s">
        <v>3785</v>
      </c>
      <c r="AW427" s="2" t="s">
        <v>3785</v>
      </c>
      <c r="AX427" s="2" t="s">
        <v>3785</v>
      </c>
      <c r="AY427" s="2" t="s">
        <v>3785</v>
      </c>
      <c r="AZ427" s="2" t="s">
        <v>3785</v>
      </c>
      <c r="BB427" s="2" t="s">
        <v>447</v>
      </c>
      <c r="BC427" s="2" t="s">
        <v>447</v>
      </c>
      <c r="BD427" s="2" t="s">
        <v>447</v>
      </c>
      <c r="BE427" s="2" t="s">
        <v>447</v>
      </c>
      <c r="BF427" s="2" t="s">
        <v>3785</v>
      </c>
      <c r="BI427" s="2" t="s">
        <v>3785</v>
      </c>
      <c r="BK427" s="287"/>
      <c r="BL427" s="56">
        <v>44935</v>
      </c>
      <c r="BM427" s="2" t="s">
        <v>447</v>
      </c>
      <c r="BN427" s="2" t="s">
        <v>8918</v>
      </c>
      <c r="BP427" s="2" t="s">
        <v>3785</v>
      </c>
      <c r="BR427" s="2" t="s">
        <v>3744</v>
      </c>
      <c r="BT427" s="56">
        <v>44937</v>
      </c>
      <c r="BU427" s="2">
        <v>1</v>
      </c>
      <c r="BV427" s="2">
        <v>3</v>
      </c>
      <c r="BW427" s="2" t="s">
        <v>3785</v>
      </c>
      <c r="BY427" s="2" t="s">
        <v>3785</v>
      </c>
      <c r="CA427" s="2" t="s">
        <v>3798</v>
      </c>
      <c r="CB427" s="56">
        <v>44957</v>
      </c>
      <c r="CR427" s="2" t="s">
        <v>8919</v>
      </c>
    </row>
    <row r="428" spans="1:96">
      <c r="A428" s="2">
        <v>417</v>
      </c>
      <c r="B428" s="2" t="s">
        <v>7043</v>
      </c>
      <c r="C428" s="60" t="s">
        <v>7044</v>
      </c>
      <c r="D428" s="60" t="s">
        <v>8920</v>
      </c>
      <c r="E428" s="56">
        <v>44949</v>
      </c>
      <c r="F428" s="2" t="s">
        <v>3715</v>
      </c>
      <c r="G428" s="2" t="s">
        <v>3763</v>
      </c>
      <c r="H428" s="2" t="s">
        <v>3785</v>
      </c>
      <c r="J428" s="2" t="s">
        <v>4020</v>
      </c>
      <c r="K428" s="2" t="s">
        <v>4020</v>
      </c>
      <c r="M428" s="2" t="s">
        <v>1193</v>
      </c>
      <c r="N428" s="2" t="s">
        <v>698</v>
      </c>
      <c r="O428" s="2" t="s">
        <v>943</v>
      </c>
      <c r="P428" s="2" t="s">
        <v>927</v>
      </c>
      <c r="Q428" s="2" t="s">
        <v>361</v>
      </c>
      <c r="R428" s="2" t="s">
        <v>447</v>
      </c>
      <c r="S428" s="2" t="s">
        <v>3785</v>
      </c>
      <c r="T428" s="2" t="s">
        <v>3785</v>
      </c>
      <c r="U428" s="2" t="s">
        <v>3785</v>
      </c>
      <c r="V428" s="2" t="s">
        <v>3785</v>
      </c>
      <c r="W428" s="2" t="s">
        <v>3785</v>
      </c>
      <c r="X428" s="2" t="s">
        <v>3785</v>
      </c>
      <c r="Y428" s="2" t="s">
        <v>3785</v>
      </c>
      <c r="AA428" s="2" t="s">
        <v>3785</v>
      </c>
      <c r="AR428" s="2" t="s">
        <v>447</v>
      </c>
      <c r="AS428" s="2" t="s">
        <v>447</v>
      </c>
      <c r="AT428" s="2" t="s">
        <v>447</v>
      </c>
      <c r="AU428" s="2" t="s">
        <v>3785</v>
      </c>
      <c r="AV428" s="2" t="s">
        <v>3785</v>
      </c>
      <c r="AW428" s="2" t="s">
        <v>3785</v>
      </c>
      <c r="AX428" s="2" t="s">
        <v>3785</v>
      </c>
      <c r="AY428" s="2" t="s">
        <v>3785</v>
      </c>
      <c r="AZ428" s="2" t="s">
        <v>3785</v>
      </c>
      <c r="BB428" s="2" t="s">
        <v>447</v>
      </c>
      <c r="BC428" s="2" t="s">
        <v>447</v>
      </c>
      <c r="BD428" s="2" t="s">
        <v>447</v>
      </c>
      <c r="BE428" s="2" t="s">
        <v>447</v>
      </c>
      <c r="BF428" s="2" t="s">
        <v>3785</v>
      </c>
      <c r="BI428" s="2" t="s">
        <v>3785</v>
      </c>
      <c r="BK428" s="287"/>
      <c r="BL428" s="56">
        <v>44949</v>
      </c>
      <c r="BM428" s="2" t="s">
        <v>447</v>
      </c>
      <c r="BN428" s="2" t="s">
        <v>8921</v>
      </c>
      <c r="BP428" s="2" t="s">
        <v>3785</v>
      </c>
      <c r="BR428" s="2" t="s">
        <v>3744</v>
      </c>
      <c r="BT428" s="56">
        <v>44950</v>
      </c>
      <c r="BU428" s="2">
        <v>1</v>
      </c>
      <c r="BV428" s="2">
        <v>1</v>
      </c>
      <c r="BW428" s="2" t="s">
        <v>3785</v>
      </c>
      <c r="BY428" s="2" t="s">
        <v>3785</v>
      </c>
      <c r="CA428" s="2" t="s">
        <v>3798</v>
      </c>
      <c r="CB428" s="56">
        <v>44950</v>
      </c>
      <c r="CR428" s="2" t="s">
        <v>8922</v>
      </c>
    </row>
    <row r="429" spans="1:96">
      <c r="A429" s="2">
        <v>418</v>
      </c>
      <c r="B429" s="2" t="s">
        <v>7043</v>
      </c>
      <c r="C429" s="60" t="s">
        <v>7044</v>
      </c>
      <c r="D429" s="60" t="s">
        <v>8923</v>
      </c>
      <c r="E429" s="56">
        <v>44956</v>
      </c>
      <c r="F429" s="2" t="s">
        <v>3715</v>
      </c>
      <c r="G429" s="2" t="s">
        <v>3763</v>
      </c>
      <c r="H429" s="2" t="s">
        <v>3785</v>
      </c>
      <c r="J429" s="2" t="s">
        <v>4020</v>
      </c>
      <c r="K429" s="2" t="s">
        <v>4020</v>
      </c>
      <c r="M429" s="2" t="s">
        <v>1193</v>
      </c>
      <c r="N429" s="2" t="s">
        <v>698</v>
      </c>
      <c r="O429" s="2" t="s">
        <v>943</v>
      </c>
      <c r="P429" s="2" t="s">
        <v>927</v>
      </c>
      <c r="Q429" s="2" t="s">
        <v>361</v>
      </c>
      <c r="R429" s="2" t="s">
        <v>447</v>
      </c>
      <c r="S429" s="2" t="s">
        <v>3785</v>
      </c>
      <c r="T429" s="2" t="s">
        <v>3785</v>
      </c>
      <c r="U429" s="2" t="s">
        <v>3785</v>
      </c>
      <c r="V429" s="2" t="s">
        <v>3785</v>
      </c>
      <c r="W429" s="2" t="s">
        <v>3785</v>
      </c>
      <c r="X429" s="2" t="s">
        <v>3785</v>
      </c>
      <c r="Y429" s="2" t="s">
        <v>3785</v>
      </c>
      <c r="AA429" s="2" t="s">
        <v>3785</v>
      </c>
      <c r="AR429" s="2" t="s">
        <v>447</v>
      </c>
      <c r="AS429" s="2" t="s">
        <v>447</v>
      </c>
      <c r="AT429" s="2" t="s">
        <v>3785</v>
      </c>
      <c r="AU429" s="2" t="s">
        <v>3785</v>
      </c>
      <c r="AV429" s="2" t="s">
        <v>3785</v>
      </c>
      <c r="AW429" s="2" t="s">
        <v>3785</v>
      </c>
      <c r="AX429" s="2" t="s">
        <v>3785</v>
      </c>
      <c r="AY429" s="2" t="s">
        <v>3785</v>
      </c>
      <c r="AZ429" s="2" t="s">
        <v>3785</v>
      </c>
      <c r="BB429" s="2" t="s">
        <v>447</v>
      </c>
      <c r="BC429" s="2" t="s">
        <v>447</v>
      </c>
      <c r="BD429" s="2" t="s">
        <v>447</v>
      </c>
      <c r="BE429" s="2" t="s">
        <v>447</v>
      </c>
      <c r="BF429" s="2" t="s">
        <v>3785</v>
      </c>
      <c r="BI429" s="2" t="s">
        <v>3785</v>
      </c>
      <c r="BK429" s="287"/>
      <c r="BL429" s="56">
        <v>44956</v>
      </c>
      <c r="BM429" s="2" t="s">
        <v>447</v>
      </c>
      <c r="BN429" s="2" t="s">
        <v>8924</v>
      </c>
      <c r="BP429" s="2" t="s">
        <v>3785</v>
      </c>
      <c r="BR429" s="2" t="s">
        <v>3744</v>
      </c>
      <c r="BT429" s="56">
        <v>44956</v>
      </c>
      <c r="BU429" s="2">
        <v>1</v>
      </c>
      <c r="BV429" s="2">
        <v>1</v>
      </c>
      <c r="BW429" s="2" t="s">
        <v>3785</v>
      </c>
      <c r="BY429" s="2" t="s">
        <v>3785</v>
      </c>
      <c r="CA429" s="2" t="s">
        <v>3798</v>
      </c>
      <c r="CB429" s="56">
        <v>44981</v>
      </c>
      <c r="CR429" s="2" t="s">
        <v>8925</v>
      </c>
    </row>
    <row r="430" spans="1:96">
      <c r="A430" s="2">
        <v>419</v>
      </c>
      <c r="B430" s="2" t="s">
        <v>7043</v>
      </c>
      <c r="C430" s="60" t="s">
        <v>7044</v>
      </c>
      <c r="D430" s="60" t="s">
        <v>8926</v>
      </c>
      <c r="E430" s="56">
        <v>44957</v>
      </c>
      <c r="F430" s="2" t="s">
        <v>3715</v>
      </c>
      <c r="G430" s="2" t="s">
        <v>3763</v>
      </c>
      <c r="H430" s="2" t="s">
        <v>3785</v>
      </c>
      <c r="J430" s="2" t="s">
        <v>4020</v>
      </c>
      <c r="K430" s="2" t="s">
        <v>4020</v>
      </c>
      <c r="M430" s="2" t="s">
        <v>1193</v>
      </c>
      <c r="N430" s="2" t="s">
        <v>698</v>
      </c>
      <c r="O430" s="2" t="s">
        <v>943</v>
      </c>
      <c r="P430" s="2" t="s">
        <v>927</v>
      </c>
      <c r="Q430" s="2" t="s">
        <v>361</v>
      </c>
      <c r="R430" s="2" t="s">
        <v>447</v>
      </c>
      <c r="S430" s="2" t="s">
        <v>3785</v>
      </c>
      <c r="T430" s="2" t="s">
        <v>3785</v>
      </c>
      <c r="U430" s="2" t="s">
        <v>3785</v>
      </c>
      <c r="V430" s="2" t="s">
        <v>3785</v>
      </c>
      <c r="W430" s="2" t="s">
        <v>3785</v>
      </c>
      <c r="X430" s="2" t="s">
        <v>3785</v>
      </c>
      <c r="Y430" s="2" t="s">
        <v>3785</v>
      </c>
      <c r="AA430" s="2" t="s">
        <v>3785</v>
      </c>
      <c r="AR430" s="2" t="s">
        <v>447</v>
      </c>
      <c r="AS430" s="2" t="s">
        <v>447</v>
      </c>
      <c r="AT430" s="2" t="s">
        <v>3785</v>
      </c>
      <c r="AU430" s="2" t="s">
        <v>3785</v>
      </c>
      <c r="AV430" s="2" t="s">
        <v>3785</v>
      </c>
      <c r="AW430" s="2" t="s">
        <v>3785</v>
      </c>
      <c r="AX430" s="2" t="s">
        <v>3785</v>
      </c>
      <c r="AY430" s="2" t="s">
        <v>3785</v>
      </c>
      <c r="AZ430" s="2" t="s">
        <v>3785</v>
      </c>
      <c r="BB430" s="2" t="s">
        <v>447</v>
      </c>
      <c r="BC430" s="2" t="s">
        <v>447</v>
      </c>
      <c r="BD430" s="2" t="s">
        <v>447</v>
      </c>
      <c r="BE430" s="2" t="s">
        <v>447</v>
      </c>
      <c r="BF430" s="2" t="s">
        <v>3785</v>
      </c>
      <c r="BI430" s="2" t="s">
        <v>3785</v>
      </c>
      <c r="BK430" s="287"/>
      <c r="BL430" s="56">
        <v>44957</v>
      </c>
      <c r="BM430" s="2" t="s">
        <v>447</v>
      </c>
      <c r="BN430" s="2" t="s">
        <v>8927</v>
      </c>
      <c r="BP430" s="2" t="s">
        <v>3785</v>
      </c>
      <c r="BR430" s="2" t="s">
        <v>3744</v>
      </c>
      <c r="BT430" s="56">
        <v>44957</v>
      </c>
      <c r="BU430" s="2">
        <v>1</v>
      </c>
      <c r="BV430" s="2">
        <v>3</v>
      </c>
      <c r="BW430" s="2" t="s">
        <v>3785</v>
      </c>
      <c r="BY430" s="2" t="s">
        <v>3785</v>
      </c>
      <c r="CA430" s="2" t="s">
        <v>3798</v>
      </c>
      <c r="CB430" s="56">
        <v>44992</v>
      </c>
      <c r="CR430" s="2" t="s">
        <v>8928</v>
      </c>
    </row>
    <row r="431" spans="1:96">
      <c r="A431" s="2">
        <v>420</v>
      </c>
      <c r="B431" s="2" t="s">
        <v>7043</v>
      </c>
      <c r="C431" s="60" t="s">
        <v>7044</v>
      </c>
      <c r="D431" s="60" t="s">
        <v>8929</v>
      </c>
      <c r="E431" s="56">
        <v>44960</v>
      </c>
      <c r="F431" s="2" t="s">
        <v>3715</v>
      </c>
      <c r="G431" s="2" t="s">
        <v>3763</v>
      </c>
      <c r="H431" s="2" t="s">
        <v>3785</v>
      </c>
      <c r="J431" s="2" t="s">
        <v>4020</v>
      </c>
      <c r="K431" s="2" t="s">
        <v>4020</v>
      </c>
      <c r="M431" s="2" t="s">
        <v>1193</v>
      </c>
      <c r="N431" s="2" t="s">
        <v>698</v>
      </c>
      <c r="O431" s="2" t="s">
        <v>943</v>
      </c>
      <c r="P431" s="2" t="s">
        <v>927</v>
      </c>
      <c r="Q431" s="2" t="s">
        <v>361</v>
      </c>
      <c r="R431" s="2" t="s">
        <v>447</v>
      </c>
      <c r="S431" s="2" t="s">
        <v>3785</v>
      </c>
      <c r="T431" s="2" t="s">
        <v>3785</v>
      </c>
      <c r="U431" s="2" t="s">
        <v>3785</v>
      </c>
      <c r="V431" s="2" t="s">
        <v>3785</v>
      </c>
      <c r="W431" s="2" t="s">
        <v>3785</v>
      </c>
      <c r="X431" s="2" t="s">
        <v>3785</v>
      </c>
      <c r="Y431" s="2" t="s">
        <v>3785</v>
      </c>
      <c r="AA431" s="2" t="s">
        <v>3785</v>
      </c>
      <c r="AR431" s="2" t="s">
        <v>447</v>
      </c>
      <c r="AS431" s="2" t="s">
        <v>447</v>
      </c>
      <c r="AT431" s="2" t="s">
        <v>3785</v>
      </c>
      <c r="AU431" s="2" t="s">
        <v>3785</v>
      </c>
      <c r="AV431" s="2" t="s">
        <v>3785</v>
      </c>
      <c r="AW431" s="2" t="s">
        <v>3785</v>
      </c>
      <c r="AX431" s="2" t="s">
        <v>3785</v>
      </c>
      <c r="AY431" s="2" t="s">
        <v>3785</v>
      </c>
      <c r="AZ431" s="2" t="s">
        <v>3785</v>
      </c>
      <c r="BB431" s="2" t="s">
        <v>447</v>
      </c>
      <c r="BC431" s="2" t="s">
        <v>447</v>
      </c>
      <c r="BD431" s="2" t="s">
        <v>447</v>
      </c>
      <c r="BE431" s="2" t="s">
        <v>447</v>
      </c>
      <c r="BF431" s="2" t="s">
        <v>3785</v>
      </c>
      <c r="BI431" s="2" t="s">
        <v>3785</v>
      </c>
      <c r="BK431" s="287"/>
      <c r="BL431" s="56">
        <v>44960</v>
      </c>
      <c r="BM431" s="2" t="s">
        <v>447</v>
      </c>
      <c r="BN431" s="2" t="s">
        <v>8930</v>
      </c>
      <c r="BP431" s="2" t="s">
        <v>3785</v>
      </c>
      <c r="BR431" s="2" t="s">
        <v>3744</v>
      </c>
      <c r="BT431" s="56">
        <v>44960</v>
      </c>
      <c r="BU431" s="2">
        <v>1</v>
      </c>
      <c r="BV431" s="2">
        <v>1</v>
      </c>
      <c r="BW431" s="2" t="s">
        <v>3785</v>
      </c>
      <c r="BY431" s="2" t="s">
        <v>3785</v>
      </c>
      <c r="CA431" s="2" t="s">
        <v>3798</v>
      </c>
      <c r="CB431" s="56">
        <v>44972</v>
      </c>
      <c r="CR431" s="2" t="s">
        <v>8931</v>
      </c>
    </row>
    <row r="432" spans="1:96">
      <c r="A432" s="2">
        <v>421</v>
      </c>
      <c r="B432" s="2" t="s">
        <v>7043</v>
      </c>
      <c r="C432" s="60" t="s">
        <v>7044</v>
      </c>
      <c r="D432" s="60" t="s">
        <v>8932</v>
      </c>
      <c r="E432" s="56">
        <v>44959</v>
      </c>
      <c r="F432" s="2" t="s">
        <v>3715</v>
      </c>
      <c r="G432" s="2" t="s">
        <v>3763</v>
      </c>
      <c r="H432" s="2" t="s">
        <v>3785</v>
      </c>
      <c r="J432" s="2" t="s">
        <v>4020</v>
      </c>
      <c r="K432" s="2" t="s">
        <v>4020</v>
      </c>
      <c r="M432" s="2" t="s">
        <v>1193</v>
      </c>
      <c r="N432" s="2" t="s">
        <v>698</v>
      </c>
      <c r="O432" s="2" t="s">
        <v>943</v>
      </c>
      <c r="P432" s="2" t="s">
        <v>927</v>
      </c>
      <c r="Q432" s="2" t="s">
        <v>361</v>
      </c>
      <c r="R432" s="2" t="s">
        <v>447</v>
      </c>
      <c r="S432" s="2" t="s">
        <v>3785</v>
      </c>
      <c r="T432" s="2" t="s">
        <v>3785</v>
      </c>
      <c r="U432" s="2" t="s">
        <v>3785</v>
      </c>
      <c r="V432" s="2" t="s">
        <v>3785</v>
      </c>
      <c r="W432" s="2" t="s">
        <v>3785</v>
      </c>
      <c r="X432" s="2" t="s">
        <v>3785</v>
      </c>
      <c r="Y432" s="2" t="s">
        <v>3785</v>
      </c>
      <c r="AA432" s="2" t="s">
        <v>3785</v>
      </c>
      <c r="AR432" s="2" t="s">
        <v>447</v>
      </c>
      <c r="AS432" s="2" t="s">
        <v>447</v>
      </c>
      <c r="AT432" s="2" t="s">
        <v>3785</v>
      </c>
      <c r="AU432" s="2" t="s">
        <v>3785</v>
      </c>
      <c r="AV432" s="2" t="s">
        <v>3785</v>
      </c>
      <c r="AW432" s="2" t="s">
        <v>3785</v>
      </c>
      <c r="AX432" s="2" t="s">
        <v>3785</v>
      </c>
      <c r="AY432" s="2" t="s">
        <v>3785</v>
      </c>
      <c r="AZ432" s="2" t="s">
        <v>3785</v>
      </c>
      <c r="BB432" s="2" t="s">
        <v>447</v>
      </c>
      <c r="BC432" s="2" t="s">
        <v>447</v>
      </c>
      <c r="BD432" s="2" t="s">
        <v>447</v>
      </c>
      <c r="BE432" s="2" t="s">
        <v>447</v>
      </c>
      <c r="BF432" s="2" t="s">
        <v>3785</v>
      </c>
      <c r="BI432" s="2" t="s">
        <v>3785</v>
      </c>
      <c r="BK432" s="287"/>
      <c r="BL432" s="56">
        <v>44959</v>
      </c>
      <c r="BM432" s="2" t="s">
        <v>447</v>
      </c>
      <c r="BN432" s="2" t="s">
        <v>8933</v>
      </c>
      <c r="BP432" s="2" t="s">
        <v>3785</v>
      </c>
      <c r="BR432" s="2" t="s">
        <v>3744</v>
      </c>
      <c r="BT432" s="56">
        <v>44959</v>
      </c>
      <c r="BU432" s="2">
        <v>1</v>
      </c>
      <c r="BV432" s="2">
        <v>6</v>
      </c>
      <c r="BW432" s="2" t="s">
        <v>3785</v>
      </c>
      <c r="BY432" s="2" t="s">
        <v>3785</v>
      </c>
      <c r="CA432" s="2" t="s">
        <v>3798</v>
      </c>
      <c r="CB432" s="56">
        <v>44972</v>
      </c>
      <c r="CR432" s="2" t="s">
        <v>8934</v>
      </c>
    </row>
    <row r="433" spans="1:96">
      <c r="A433" s="2">
        <v>422</v>
      </c>
      <c r="B433" s="2" t="s">
        <v>7043</v>
      </c>
      <c r="C433" s="60" t="s">
        <v>7044</v>
      </c>
      <c r="D433" s="60" t="s">
        <v>8935</v>
      </c>
      <c r="E433" s="56">
        <v>44969</v>
      </c>
      <c r="F433" s="2" t="s">
        <v>3715</v>
      </c>
      <c r="G433" s="2" t="s">
        <v>3763</v>
      </c>
      <c r="H433" s="2" t="s">
        <v>3785</v>
      </c>
      <c r="J433" s="2" t="s">
        <v>4020</v>
      </c>
      <c r="K433" s="2" t="s">
        <v>4020</v>
      </c>
      <c r="M433" s="2" t="s">
        <v>1193</v>
      </c>
      <c r="N433" s="2" t="s">
        <v>698</v>
      </c>
      <c r="O433" s="2" t="s">
        <v>943</v>
      </c>
      <c r="P433" s="2" t="s">
        <v>927</v>
      </c>
      <c r="Q433" s="2" t="s">
        <v>361</v>
      </c>
      <c r="R433" s="2" t="s">
        <v>447</v>
      </c>
      <c r="S433" s="2" t="s">
        <v>3785</v>
      </c>
      <c r="T433" s="2" t="s">
        <v>3785</v>
      </c>
      <c r="U433" s="2" t="s">
        <v>3785</v>
      </c>
      <c r="V433" s="2" t="s">
        <v>3785</v>
      </c>
      <c r="W433" s="2" t="s">
        <v>3785</v>
      </c>
      <c r="X433" s="2" t="s">
        <v>3785</v>
      </c>
      <c r="Y433" s="2" t="s">
        <v>3785</v>
      </c>
      <c r="AA433" s="2" t="s">
        <v>3785</v>
      </c>
      <c r="AR433" s="2" t="s">
        <v>447</v>
      </c>
      <c r="AS433" s="2" t="s">
        <v>447</v>
      </c>
      <c r="AT433" s="2" t="s">
        <v>3785</v>
      </c>
      <c r="AU433" s="2" t="s">
        <v>3785</v>
      </c>
      <c r="AV433" s="2" t="s">
        <v>3785</v>
      </c>
      <c r="AW433" s="2" t="s">
        <v>3785</v>
      </c>
      <c r="AX433" s="2" t="s">
        <v>3785</v>
      </c>
      <c r="AY433" s="2" t="s">
        <v>3785</v>
      </c>
      <c r="AZ433" s="2" t="s">
        <v>3785</v>
      </c>
      <c r="BB433" s="2" t="s">
        <v>447</v>
      </c>
      <c r="BC433" s="2" t="s">
        <v>447</v>
      </c>
      <c r="BD433" s="2" t="s">
        <v>447</v>
      </c>
      <c r="BE433" s="2" t="s">
        <v>447</v>
      </c>
      <c r="BF433" s="2" t="s">
        <v>3785</v>
      </c>
      <c r="BI433" s="2" t="s">
        <v>3785</v>
      </c>
      <c r="BK433" s="287"/>
      <c r="BL433" s="56">
        <v>44969</v>
      </c>
      <c r="BM433" s="2" t="s">
        <v>447</v>
      </c>
      <c r="BN433" s="2" t="s">
        <v>8936</v>
      </c>
      <c r="BP433" s="2" t="s">
        <v>3785</v>
      </c>
      <c r="BR433" s="2" t="s">
        <v>3744</v>
      </c>
      <c r="BT433" s="56">
        <v>44969</v>
      </c>
      <c r="BU433" s="2">
        <v>1</v>
      </c>
      <c r="BV433" s="2">
        <v>2</v>
      </c>
      <c r="BW433" s="2" t="s">
        <v>3785</v>
      </c>
      <c r="BY433" s="2" t="s">
        <v>3785</v>
      </c>
      <c r="CA433" s="2" t="s">
        <v>3798</v>
      </c>
      <c r="CB433" s="56">
        <v>44985</v>
      </c>
      <c r="CR433" s="2" t="s">
        <v>8937</v>
      </c>
    </row>
    <row r="434" spans="1:96">
      <c r="A434" s="2">
        <v>423</v>
      </c>
      <c r="B434" s="2" t="s">
        <v>7043</v>
      </c>
      <c r="C434" s="60" t="s">
        <v>7044</v>
      </c>
      <c r="D434" s="60" t="s">
        <v>8938</v>
      </c>
      <c r="E434" s="56">
        <v>44973</v>
      </c>
      <c r="F434" s="2" t="s">
        <v>3715</v>
      </c>
      <c r="G434" s="2" t="s">
        <v>3763</v>
      </c>
      <c r="H434" s="2" t="s">
        <v>3785</v>
      </c>
      <c r="J434" s="2" t="s">
        <v>4020</v>
      </c>
      <c r="K434" s="2" t="s">
        <v>4020</v>
      </c>
      <c r="M434" s="2" t="s">
        <v>1193</v>
      </c>
      <c r="N434" s="2" t="s">
        <v>698</v>
      </c>
      <c r="O434" s="2" t="s">
        <v>943</v>
      </c>
      <c r="P434" s="2" t="s">
        <v>927</v>
      </c>
      <c r="Q434" s="2" t="s">
        <v>361</v>
      </c>
      <c r="R434" s="2" t="s">
        <v>447</v>
      </c>
      <c r="S434" s="2" t="s">
        <v>3785</v>
      </c>
      <c r="T434" s="2" t="s">
        <v>3785</v>
      </c>
      <c r="U434" s="2" t="s">
        <v>3785</v>
      </c>
      <c r="V434" s="2" t="s">
        <v>3785</v>
      </c>
      <c r="W434" s="2" t="s">
        <v>3785</v>
      </c>
      <c r="X434" s="2" t="s">
        <v>3785</v>
      </c>
      <c r="Y434" s="2" t="s">
        <v>3785</v>
      </c>
      <c r="AA434" s="2" t="s">
        <v>3785</v>
      </c>
      <c r="AR434" s="2" t="s">
        <v>447</v>
      </c>
      <c r="AS434" s="2" t="s">
        <v>447</v>
      </c>
      <c r="AT434" s="2" t="s">
        <v>3785</v>
      </c>
      <c r="AU434" s="2" t="s">
        <v>3785</v>
      </c>
      <c r="AV434" s="2" t="s">
        <v>3785</v>
      </c>
      <c r="AW434" s="2" t="s">
        <v>3785</v>
      </c>
      <c r="AX434" s="2" t="s">
        <v>3785</v>
      </c>
      <c r="AY434" s="2" t="s">
        <v>3785</v>
      </c>
      <c r="AZ434" s="2" t="s">
        <v>3785</v>
      </c>
      <c r="BB434" s="2" t="s">
        <v>447</v>
      </c>
      <c r="BC434" s="2" t="s">
        <v>447</v>
      </c>
      <c r="BD434" s="2" t="s">
        <v>447</v>
      </c>
      <c r="BE434" s="2" t="s">
        <v>447</v>
      </c>
      <c r="BF434" s="2" t="s">
        <v>3785</v>
      </c>
      <c r="BI434" s="2" t="s">
        <v>3785</v>
      </c>
      <c r="BK434" s="287"/>
      <c r="BL434" s="56">
        <v>44973</v>
      </c>
      <c r="BM434" s="2" t="s">
        <v>447</v>
      </c>
      <c r="BN434" s="2" t="s">
        <v>8939</v>
      </c>
      <c r="BP434" s="2" t="s">
        <v>3785</v>
      </c>
      <c r="BR434" s="2" t="s">
        <v>3744</v>
      </c>
      <c r="BT434" s="56">
        <v>44974</v>
      </c>
      <c r="BU434" s="2">
        <v>1</v>
      </c>
      <c r="BV434" s="2">
        <v>2</v>
      </c>
      <c r="BW434" s="2" t="s">
        <v>3785</v>
      </c>
      <c r="BY434" s="2" t="s">
        <v>3785</v>
      </c>
      <c r="CA434" s="2" t="s">
        <v>3798</v>
      </c>
      <c r="CB434" s="56">
        <v>44988</v>
      </c>
      <c r="CR434" s="2" t="s">
        <v>8940</v>
      </c>
    </row>
    <row r="435" spans="1:96">
      <c r="A435" s="2">
        <v>424</v>
      </c>
      <c r="B435" s="2" t="s">
        <v>7043</v>
      </c>
      <c r="C435" s="60" t="s">
        <v>7044</v>
      </c>
      <c r="D435" s="60" t="s">
        <v>8941</v>
      </c>
      <c r="E435" s="56">
        <v>44978</v>
      </c>
      <c r="F435" s="2" t="s">
        <v>3715</v>
      </c>
      <c r="G435" s="2" t="s">
        <v>3763</v>
      </c>
      <c r="H435" s="2" t="s">
        <v>3785</v>
      </c>
      <c r="J435" s="2" t="s">
        <v>4020</v>
      </c>
      <c r="K435" s="2" t="s">
        <v>4020</v>
      </c>
      <c r="M435" s="2" t="s">
        <v>1193</v>
      </c>
      <c r="N435" s="2" t="s">
        <v>698</v>
      </c>
      <c r="O435" s="2" t="s">
        <v>943</v>
      </c>
      <c r="P435" s="2" t="s">
        <v>927</v>
      </c>
      <c r="Q435" s="2" t="s">
        <v>361</v>
      </c>
      <c r="R435" s="2" t="s">
        <v>447</v>
      </c>
      <c r="S435" s="2" t="s">
        <v>3785</v>
      </c>
      <c r="T435" s="2" t="s">
        <v>3785</v>
      </c>
      <c r="U435" s="2" t="s">
        <v>3785</v>
      </c>
      <c r="V435" s="2" t="s">
        <v>3785</v>
      </c>
      <c r="W435" s="2" t="s">
        <v>3785</v>
      </c>
      <c r="X435" s="2" t="s">
        <v>3785</v>
      </c>
      <c r="Y435" s="2" t="s">
        <v>3785</v>
      </c>
      <c r="AA435" s="2" t="s">
        <v>447</v>
      </c>
      <c r="AB435" s="2" t="s">
        <v>3785</v>
      </c>
      <c r="AC435" s="2" t="s">
        <v>3785</v>
      </c>
      <c r="AD435" s="2" t="s">
        <v>3785</v>
      </c>
      <c r="AE435" s="2" t="s">
        <v>3785</v>
      </c>
      <c r="AF435" s="2" t="s">
        <v>3785</v>
      </c>
      <c r="AG435" s="2" t="s">
        <v>3785</v>
      </c>
      <c r="AH435" s="2" t="s">
        <v>3785</v>
      </c>
      <c r="AI435" s="2" t="s">
        <v>3785</v>
      </c>
      <c r="AJ435" s="2" t="s">
        <v>3785</v>
      </c>
      <c r="AK435" s="2" t="s">
        <v>447</v>
      </c>
      <c r="AL435" s="2" t="s">
        <v>8942</v>
      </c>
      <c r="AM435" s="2" t="s">
        <v>3785</v>
      </c>
      <c r="AN435" s="2" t="s">
        <v>3785</v>
      </c>
      <c r="AO435" s="2" t="s">
        <v>3785</v>
      </c>
      <c r="AP435" s="2" t="s">
        <v>3785</v>
      </c>
      <c r="AQ435" s="2" t="s">
        <v>3785</v>
      </c>
      <c r="AR435" s="2" t="s">
        <v>447</v>
      </c>
      <c r="AS435" s="2" t="s">
        <v>447</v>
      </c>
      <c r="AT435" s="2" t="s">
        <v>3785</v>
      </c>
      <c r="AU435" s="2" t="s">
        <v>3785</v>
      </c>
      <c r="AV435" s="2" t="s">
        <v>3785</v>
      </c>
      <c r="AW435" s="2" t="s">
        <v>3785</v>
      </c>
      <c r="AX435" s="2" t="s">
        <v>3785</v>
      </c>
      <c r="AY435" s="2" t="s">
        <v>3785</v>
      </c>
      <c r="AZ435" s="2" t="s">
        <v>3785</v>
      </c>
      <c r="BB435" s="2" t="s">
        <v>447</v>
      </c>
      <c r="BC435" s="2" t="s">
        <v>447</v>
      </c>
      <c r="BD435" s="2" t="s">
        <v>447</v>
      </c>
      <c r="BE435" s="2" t="s">
        <v>447</v>
      </c>
      <c r="BF435" s="2" t="s">
        <v>3785</v>
      </c>
      <c r="BI435" s="2" t="s">
        <v>3785</v>
      </c>
      <c r="BK435" s="287"/>
      <c r="BL435" s="56">
        <v>44978</v>
      </c>
      <c r="BM435" s="2" t="s">
        <v>3785</v>
      </c>
      <c r="BP435" s="2" t="s">
        <v>3785</v>
      </c>
      <c r="BR435" s="2" t="s">
        <v>3744</v>
      </c>
      <c r="BT435" s="56">
        <v>44978</v>
      </c>
      <c r="BU435" s="2">
        <v>1</v>
      </c>
      <c r="BV435" s="2">
        <v>1</v>
      </c>
      <c r="BW435" s="2" t="s">
        <v>3785</v>
      </c>
      <c r="BY435" s="2" t="s">
        <v>3785</v>
      </c>
      <c r="CA435" s="2" t="s">
        <v>3798</v>
      </c>
      <c r="CB435" s="56">
        <v>44988</v>
      </c>
      <c r="CR435" s="2" t="s">
        <v>8943</v>
      </c>
    </row>
    <row r="436" spans="1:96">
      <c r="A436" s="2">
        <v>425</v>
      </c>
      <c r="B436" s="2" t="s">
        <v>7043</v>
      </c>
      <c r="C436" s="60" t="s">
        <v>7044</v>
      </c>
      <c r="D436" s="60" t="s">
        <v>8944</v>
      </c>
      <c r="E436" s="56">
        <v>44958</v>
      </c>
      <c r="F436" s="2" t="s">
        <v>3715</v>
      </c>
      <c r="G436" s="2" t="s">
        <v>3763</v>
      </c>
      <c r="H436" s="2" t="s">
        <v>3785</v>
      </c>
      <c r="J436" s="2" t="s">
        <v>4020</v>
      </c>
      <c r="K436" s="2" t="s">
        <v>4020</v>
      </c>
      <c r="M436" s="2" t="s">
        <v>1193</v>
      </c>
      <c r="N436" s="2" t="s">
        <v>698</v>
      </c>
      <c r="O436" s="2" t="s">
        <v>1063</v>
      </c>
      <c r="P436" s="2" t="s">
        <v>1047</v>
      </c>
      <c r="Q436" s="2" t="s">
        <v>361</v>
      </c>
      <c r="R436" s="2" t="s">
        <v>447</v>
      </c>
      <c r="S436" s="2" t="s">
        <v>3785</v>
      </c>
      <c r="T436" s="2" t="s">
        <v>3785</v>
      </c>
      <c r="U436" s="2" t="s">
        <v>3785</v>
      </c>
      <c r="V436" s="2" t="s">
        <v>3785</v>
      </c>
      <c r="W436" s="2" t="s">
        <v>3785</v>
      </c>
      <c r="X436" s="2" t="s">
        <v>3785</v>
      </c>
      <c r="Y436" s="2" t="s">
        <v>3785</v>
      </c>
      <c r="AA436" s="2" t="s">
        <v>3785</v>
      </c>
      <c r="AR436" s="2" t="s">
        <v>447</v>
      </c>
      <c r="AS436" s="2" t="s">
        <v>447</v>
      </c>
      <c r="AT436" s="2" t="s">
        <v>3785</v>
      </c>
      <c r="AU436" s="2" t="s">
        <v>3785</v>
      </c>
      <c r="AV436" s="2" t="s">
        <v>3785</v>
      </c>
      <c r="AW436" s="2" t="s">
        <v>3785</v>
      </c>
      <c r="AX436" s="2" t="s">
        <v>3785</v>
      </c>
      <c r="AY436" s="2" t="s">
        <v>3785</v>
      </c>
      <c r="AZ436" s="2" t="s">
        <v>3785</v>
      </c>
      <c r="BB436" s="2" t="s">
        <v>447</v>
      </c>
      <c r="BC436" s="2" t="s">
        <v>447</v>
      </c>
      <c r="BD436" s="2" t="s">
        <v>447</v>
      </c>
      <c r="BE436" s="2" t="s">
        <v>447</v>
      </c>
      <c r="BF436" s="2" t="s">
        <v>3785</v>
      </c>
      <c r="BI436" s="2" t="s">
        <v>3785</v>
      </c>
      <c r="BK436" s="287"/>
      <c r="BL436" s="56">
        <v>44958</v>
      </c>
      <c r="BM436" s="2" t="s">
        <v>447</v>
      </c>
      <c r="BN436" s="2" t="s">
        <v>8945</v>
      </c>
      <c r="BP436" s="2" t="s">
        <v>3785</v>
      </c>
      <c r="BR436" s="2" t="s">
        <v>3744</v>
      </c>
      <c r="BT436" s="56">
        <v>44974</v>
      </c>
      <c r="BU436" s="2">
        <v>1</v>
      </c>
      <c r="BV436" s="2">
        <v>3</v>
      </c>
      <c r="BW436" s="2" t="s">
        <v>3785</v>
      </c>
      <c r="BY436" s="2" t="s">
        <v>3785</v>
      </c>
      <c r="CA436" s="2" t="s">
        <v>3798</v>
      </c>
      <c r="CB436" s="56">
        <v>44998</v>
      </c>
      <c r="CR436" s="2" t="s">
        <v>8946</v>
      </c>
    </row>
    <row r="437" spans="1:96">
      <c r="A437" s="2">
        <v>426</v>
      </c>
      <c r="B437" s="2" t="s">
        <v>7043</v>
      </c>
      <c r="C437" s="60" t="s">
        <v>7044</v>
      </c>
      <c r="D437" s="60" t="s">
        <v>8947</v>
      </c>
      <c r="E437" s="56">
        <v>44960</v>
      </c>
      <c r="F437" s="2" t="s">
        <v>3715</v>
      </c>
      <c r="G437" s="2" t="s">
        <v>3763</v>
      </c>
      <c r="H437" s="2" t="s">
        <v>3785</v>
      </c>
      <c r="J437" s="2" t="s">
        <v>4020</v>
      </c>
      <c r="K437" s="2" t="s">
        <v>4020</v>
      </c>
      <c r="M437" s="2" t="s">
        <v>1193</v>
      </c>
      <c r="N437" s="2" t="s">
        <v>698</v>
      </c>
      <c r="O437" s="2" t="s">
        <v>1949</v>
      </c>
      <c r="P437" s="2" t="s">
        <v>1228</v>
      </c>
      <c r="Q437" s="2" t="s">
        <v>361</v>
      </c>
      <c r="R437" s="2" t="s">
        <v>447</v>
      </c>
      <c r="S437" s="2" t="s">
        <v>3785</v>
      </c>
      <c r="T437" s="2" t="s">
        <v>3785</v>
      </c>
      <c r="U437" s="2" t="s">
        <v>3785</v>
      </c>
      <c r="V437" s="2" t="s">
        <v>3785</v>
      </c>
      <c r="W437" s="2" t="s">
        <v>3785</v>
      </c>
      <c r="X437" s="2" t="s">
        <v>3785</v>
      </c>
      <c r="Y437" s="2" t="s">
        <v>3785</v>
      </c>
      <c r="AA437" s="2" t="s">
        <v>3785</v>
      </c>
      <c r="AR437" s="2" t="s">
        <v>447</v>
      </c>
      <c r="AS437" s="2" t="s">
        <v>3785</v>
      </c>
      <c r="AT437" s="2" t="s">
        <v>447</v>
      </c>
      <c r="AU437" s="2" t="s">
        <v>3785</v>
      </c>
      <c r="AV437" s="2" t="s">
        <v>3785</v>
      </c>
      <c r="AW437" s="2" t="s">
        <v>3785</v>
      </c>
      <c r="AX437" s="2" t="s">
        <v>3785</v>
      </c>
      <c r="AY437" s="2" t="s">
        <v>3785</v>
      </c>
      <c r="AZ437" s="2" t="s">
        <v>3785</v>
      </c>
      <c r="BB437" s="2" t="s">
        <v>447</v>
      </c>
      <c r="BC437" s="2" t="s">
        <v>447</v>
      </c>
      <c r="BD437" s="2" t="s">
        <v>447</v>
      </c>
      <c r="BE437" s="2" t="s">
        <v>447</v>
      </c>
      <c r="BF437" s="2" t="s">
        <v>3785</v>
      </c>
      <c r="BI437" s="2" t="s">
        <v>3785</v>
      </c>
      <c r="BK437" s="287"/>
      <c r="BL437" s="56">
        <v>44960</v>
      </c>
      <c r="BM437" s="2" t="s">
        <v>447</v>
      </c>
      <c r="BN437" s="2" t="s">
        <v>8948</v>
      </c>
      <c r="BP437" s="2" t="s">
        <v>3785</v>
      </c>
      <c r="BR437" s="2" t="s">
        <v>3744</v>
      </c>
      <c r="BT437" s="56">
        <v>45000</v>
      </c>
      <c r="BU437" s="2">
        <v>1</v>
      </c>
      <c r="BV437" s="2">
        <v>2</v>
      </c>
      <c r="BW437" s="2" t="s">
        <v>3785</v>
      </c>
      <c r="BY437" s="2" t="s">
        <v>3785</v>
      </c>
      <c r="CA437" s="2" t="s">
        <v>3798</v>
      </c>
      <c r="CB437" s="56">
        <v>45002</v>
      </c>
      <c r="CR437" s="2" t="s">
        <v>8949</v>
      </c>
    </row>
    <row r="438" spans="1:96">
      <c r="A438" s="2">
        <v>427</v>
      </c>
      <c r="B438" s="2" t="s">
        <v>7043</v>
      </c>
      <c r="C438" s="60" t="s">
        <v>7044</v>
      </c>
      <c r="D438" s="60" t="s">
        <v>8950</v>
      </c>
      <c r="E438" s="56">
        <v>44966</v>
      </c>
      <c r="F438" s="2" t="s">
        <v>3715</v>
      </c>
      <c r="G438" s="2" t="s">
        <v>3763</v>
      </c>
      <c r="H438" s="2" t="s">
        <v>3785</v>
      </c>
      <c r="J438" s="2" t="s">
        <v>4020</v>
      </c>
      <c r="K438" s="2" t="s">
        <v>4020</v>
      </c>
      <c r="M438" s="2" t="s">
        <v>1193</v>
      </c>
      <c r="N438" s="2" t="s">
        <v>698</v>
      </c>
      <c r="O438" s="2" t="s">
        <v>972</v>
      </c>
      <c r="P438" s="2" t="s">
        <v>937</v>
      </c>
      <c r="Q438" s="2" t="s">
        <v>361</v>
      </c>
      <c r="R438" s="2" t="s">
        <v>447</v>
      </c>
      <c r="S438" s="2" t="s">
        <v>3785</v>
      </c>
      <c r="T438" s="2" t="s">
        <v>3785</v>
      </c>
      <c r="U438" s="2" t="s">
        <v>3785</v>
      </c>
      <c r="V438" s="2" t="s">
        <v>3785</v>
      </c>
      <c r="W438" s="2" t="s">
        <v>3785</v>
      </c>
      <c r="X438" s="2" t="s">
        <v>3785</v>
      </c>
      <c r="Y438" s="2" t="s">
        <v>3785</v>
      </c>
      <c r="AA438" s="2" t="s">
        <v>3785</v>
      </c>
      <c r="AR438" s="2" t="s">
        <v>447</v>
      </c>
      <c r="AS438" s="2" t="s">
        <v>447</v>
      </c>
      <c r="AT438" s="2" t="s">
        <v>3785</v>
      </c>
      <c r="AU438" s="2" t="s">
        <v>3785</v>
      </c>
      <c r="AV438" s="2" t="s">
        <v>3785</v>
      </c>
      <c r="AW438" s="2" t="s">
        <v>3785</v>
      </c>
      <c r="AX438" s="2" t="s">
        <v>3785</v>
      </c>
      <c r="AY438" s="2" t="s">
        <v>3785</v>
      </c>
      <c r="AZ438" s="2" t="s">
        <v>3785</v>
      </c>
      <c r="BB438" s="2" t="s">
        <v>447</v>
      </c>
      <c r="BC438" s="2" t="s">
        <v>447</v>
      </c>
      <c r="BD438" s="2" t="s">
        <v>447</v>
      </c>
      <c r="BE438" s="2" t="s">
        <v>447</v>
      </c>
      <c r="BF438" s="2" t="s">
        <v>3785</v>
      </c>
      <c r="BI438" s="2" t="s">
        <v>3785</v>
      </c>
      <c r="BK438" s="287"/>
      <c r="BL438" s="56">
        <v>44966</v>
      </c>
      <c r="BM438" s="2" t="s">
        <v>447</v>
      </c>
      <c r="BN438" s="2" t="s">
        <v>8951</v>
      </c>
      <c r="BP438" s="2" t="s">
        <v>3785</v>
      </c>
      <c r="BR438" s="2" t="s">
        <v>3744</v>
      </c>
      <c r="BT438" s="56">
        <v>44970</v>
      </c>
      <c r="BU438" s="2">
        <v>1</v>
      </c>
      <c r="BV438" s="2">
        <v>7</v>
      </c>
      <c r="BW438" s="2" t="s">
        <v>3785</v>
      </c>
      <c r="BY438" s="2" t="s">
        <v>3785</v>
      </c>
      <c r="CA438" s="2" t="s">
        <v>3798</v>
      </c>
      <c r="CB438" s="56">
        <v>45001</v>
      </c>
      <c r="CR438" s="2" t="s">
        <v>8952</v>
      </c>
    </row>
    <row r="439" spans="1:96">
      <c r="A439" s="2">
        <v>428</v>
      </c>
      <c r="B439" s="2" t="s">
        <v>7043</v>
      </c>
      <c r="C439" s="60" t="s">
        <v>7044</v>
      </c>
      <c r="D439" s="60" t="s">
        <v>8953</v>
      </c>
      <c r="E439" s="56">
        <v>44935</v>
      </c>
      <c r="F439" s="2" t="s">
        <v>3715</v>
      </c>
      <c r="G439" s="2" t="s">
        <v>3763</v>
      </c>
      <c r="H439" s="2" t="s">
        <v>3785</v>
      </c>
      <c r="J439" s="2" t="s">
        <v>4020</v>
      </c>
      <c r="K439" s="2" t="s">
        <v>4020</v>
      </c>
      <c r="M439" s="2" t="s">
        <v>1193</v>
      </c>
      <c r="N439" s="2" t="s">
        <v>698</v>
      </c>
      <c r="O439" s="2" t="s">
        <v>1063</v>
      </c>
      <c r="P439" s="2" t="s">
        <v>1047</v>
      </c>
      <c r="Q439" s="2" t="s">
        <v>361</v>
      </c>
      <c r="R439" s="2" t="s">
        <v>447</v>
      </c>
      <c r="S439" s="2" t="s">
        <v>3785</v>
      </c>
      <c r="T439" s="2" t="s">
        <v>3785</v>
      </c>
      <c r="U439" s="2" t="s">
        <v>3785</v>
      </c>
      <c r="V439" s="2" t="s">
        <v>3785</v>
      </c>
      <c r="W439" s="2" t="s">
        <v>3785</v>
      </c>
      <c r="X439" s="2" t="s">
        <v>3785</v>
      </c>
      <c r="Y439" s="2" t="s">
        <v>3785</v>
      </c>
      <c r="AA439" s="2" t="s">
        <v>3785</v>
      </c>
      <c r="AR439" s="2" t="s">
        <v>447</v>
      </c>
      <c r="AS439" s="2" t="s">
        <v>447</v>
      </c>
      <c r="AT439" s="2" t="s">
        <v>3785</v>
      </c>
      <c r="AU439" s="2" t="s">
        <v>3785</v>
      </c>
      <c r="AV439" s="2" t="s">
        <v>3785</v>
      </c>
      <c r="AW439" s="2" t="s">
        <v>3785</v>
      </c>
      <c r="AX439" s="2" t="s">
        <v>3785</v>
      </c>
      <c r="AY439" s="2" t="s">
        <v>3785</v>
      </c>
      <c r="AZ439" s="2" t="s">
        <v>3785</v>
      </c>
      <c r="BB439" s="2" t="s">
        <v>447</v>
      </c>
      <c r="BC439" s="2" t="s">
        <v>447</v>
      </c>
      <c r="BD439" s="2" t="s">
        <v>447</v>
      </c>
      <c r="BE439" s="2" t="s">
        <v>447</v>
      </c>
      <c r="BF439" s="2" t="s">
        <v>3785</v>
      </c>
      <c r="BI439" s="2" t="s">
        <v>3785</v>
      </c>
      <c r="BK439" s="287"/>
      <c r="BL439" s="56">
        <v>44935</v>
      </c>
      <c r="BM439" s="2" t="s">
        <v>447</v>
      </c>
      <c r="BN439" s="2" t="s">
        <v>8954</v>
      </c>
      <c r="BP439" s="2" t="s">
        <v>3785</v>
      </c>
      <c r="BR439" s="2" t="s">
        <v>3744</v>
      </c>
      <c r="BT439" s="56">
        <v>44950</v>
      </c>
      <c r="BU439" s="2">
        <v>3</v>
      </c>
      <c r="BV439" s="2">
        <v>2</v>
      </c>
      <c r="BW439" s="2" t="s">
        <v>3785</v>
      </c>
      <c r="BY439" s="2" t="s">
        <v>3785</v>
      </c>
      <c r="CA439" s="2" t="s">
        <v>3798</v>
      </c>
      <c r="CB439" s="56">
        <v>44994</v>
      </c>
      <c r="CR439" s="2" t="s">
        <v>8955</v>
      </c>
    </row>
    <row r="440" spans="1:96">
      <c r="A440" s="2">
        <v>429</v>
      </c>
      <c r="B440" s="2" t="s">
        <v>7043</v>
      </c>
      <c r="C440" s="60" t="s">
        <v>7044</v>
      </c>
      <c r="D440" s="60" t="s">
        <v>8956</v>
      </c>
      <c r="E440" s="56">
        <v>44938</v>
      </c>
      <c r="F440" s="2" t="s">
        <v>3715</v>
      </c>
      <c r="G440" s="2" t="s">
        <v>3763</v>
      </c>
      <c r="H440" s="2" t="s">
        <v>3785</v>
      </c>
      <c r="J440" s="2" t="s">
        <v>4020</v>
      </c>
      <c r="K440" s="2" t="s">
        <v>4020</v>
      </c>
      <c r="M440" s="2" t="s">
        <v>1193</v>
      </c>
      <c r="N440" s="2" t="s">
        <v>698</v>
      </c>
      <c r="O440" s="2" t="s">
        <v>1975</v>
      </c>
      <c r="P440" s="2" t="s">
        <v>1273</v>
      </c>
      <c r="Q440" s="2" t="s">
        <v>361</v>
      </c>
      <c r="R440" s="2" t="s">
        <v>447</v>
      </c>
      <c r="S440" s="2" t="s">
        <v>3785</v>
      </c>
      <c r="T440" s="2" t="s">
        <v>3785</v>
      </c>
      <c r="U440" s="2" t="s">
        <v>3785</v>
      </c>
      <c r="V440" s="2" t="s">
        <v>3785</v>
      </c>
      <c r="W440" s="2" t="s">
        <v>3785</v>
      </c>
      <c r="X440" s="2" t="s">
        <v>3785</v>
      </c>
      <c r="Y440" s="2" t="s">
        <v>3785</v>
      </c>
      <c r="AA440" s="2" t="s">
        <v>3785</v>
      </c>
      <c r="AR440" s="2" t="s">
        <v>447</v>
      </c>
      <c r="AS440" s="2" t="s">
        <v>3785</v>
      </c>
      <c r="AT440" s="2" t="s">
        <v>447</v>
      </c>
      <c r="AU440" s="2" t="s">
        <v>3785</v>
      </c>
      <c r="AV440" s="2" t="s">
        <v>3785</v>
      </c>
      <c r="AW440" s="2" t="s">
        <v>3785</v>
      </c>
      <c r="AX440" s="2" t="s">
        <v>3785</v>
      </c>
      <c r="AY440" s="2" t="s">
        <v>3785</v>
      </c>
      <c r="AZ440" s="2" t="s">
        <v>3785</v>
      </c>
      <c r="BB440" s="2" t="s">
        <v>447</v>
      </c>
      <c r="BC440" s="2" t="s">
        <v>447</v>
      </c>
      <c r="BD440" s="2" t="s">
        <v>447</v>
      </c>
      <c r="BE440" s="2" t="s">
        <v>447</v>
      </c>
      <c r="BF440" s="2" t="s">
        <v>3785</v>
      </c>
      <c r="BI440" s="2" t="s">
        <v>3785</v>
      </c>
      <c r="BK440" s="287"/>
      <c r="BL440" s="56">
        <v>44938</v>
      </c>
      <c r="BM440" s="2" t="s">
        <v>447</v>
      </c>
      <c r="BN440" s="2" t="s">
        <v>8957</v>
      </c>
      <c r="BP440" s="2" t="s">
        <v>3785</v>
      </c>
      <c r="BR440" s="2" t="s">
        <v>3744</v>
      </c>
      <c r="BT440" s="56">
        <v>44938</v>
      </c>
      <c r="BU440" s="2">
        <v>1</v>
      </c>
      <c r="BV440" s="2">
        <v>1</v>
      </c>
      <c r="BW440" s="2" t="s">
        <v>3785</v>
      </c>
      <c r="BY440" s="2" t="s">
        <v>3785</v>
      </c>
      <c r="CA440" s="2" t="s">
        <v>3798</v>
      </c>
      <c r="CB440" s="56">
        <v>45002</v>
      </c>
      <c r="CR440" s="2" t="s">
        <v>8958</v>
      </c>
    </row>
    <row r="441" spans="1:96">
      <c r="A441" s="2">
        <v>430</v>
      </c>
      <c r="B441" s="2" t="s">
        <v>7043</v>
      </c>
      <c r="C441" s="60" t="s">
        <v>7044</v>
      </c>
      <c r="D441" s="60" t="s">
        <v>8959</v>
      </c>
      <c r="E441" s="56">
        <v>44964</v>
      </c>
      <c r="F441" s="2" t="s">
        <v>3715</v>
      </c>
      <c r="G441" s="2" t="s">
        <v>3763</v>
      </c>
      <c r="H441" s="2" t="s">
        <v>3785</v>
      </c>
      <c r="J441" s="2" t="s">
        <v>4020</v>
      </c>
      <c r="K441" s="2" t="s">
        <v>4020</v>
      </c>
      <c r="M441" s="2" t="s">
        <v>1193</v>
      </c>
      <c r="N441" s="2" t="s">
        <v>698</v>
      </c>
      <c r="O441" s="2" t="s">
        <v>943</v>
      </c>
      <c r="P441" s="2" t="s">
        <v>927</v>
      </c>
      <c r="Q441" s="2" t="s">
        <v>361</v>
      </c>
      <c r="R441" s="2" t="s">
        <v>447</v>
      </c>
      <c r="S441" s="2" t="s">
        <v>3785</v>
      </c>
      <c r="T441" s="2" t="s">
        <v>3785</v>
      </c>
      <c r="U441" s="2" t="s">
        <v>3785</v>
      </c>
      <c r="V441" s="2" t="s">
        <v>3785</v>
      </c>
      <c r="W441" s="2" t="s">
        <v>3785</v>
      </c>
      <c r="X441" s="2" t="s">
        <v>3785</v>
      </c>
      <c r="Y441" s="2" t="s">
        <v>3785</v>
      </c>
      <c r="AA441" s="2" t="s">
        <v>3785</v>
      </c>
      <c r="AR441" s="2" t="s">
        <v>447</v>
      </c>
      <c r="AS441" s="2" t="s">
        <v>447</v>
      </c>
      <c r="AT441" s="2" t="s">
        <v>3785</v>
      </c>
      <c r="AU441" s="2" t="s">
        <v>3785</v>
      </c>
      <c r="AV441" s="2" t="s">
        <v>3785</v>
      </c>
      <c r="AW441" s="2" t="s">
        <v>3785</v>
      </c>
      <c r="AX441" s="2" t="s">
        <v>3785</v>
      </c>
      <c r="AY441" s="2" t="s">
        <v>3785</v>
      </c>
      <c r="AZ441" s="2" t="s">
        <v>3785</v>
      </c>
      <c r="BB441" s="2" t="s">
        <v>447</v>
      </c>
      <c r="BC441" s="2" t="s">
        <v>447</v>
      </c>
      <c r="BD441" s="2" t="s">
        <v>447</v>
      </c>
      <c r="BE441" s="2" t="s">
        <v>447</v>
      </c>
      <c r="BF441" s="2" t="s">
        <v>3785</v>
      </c>
      <c r="BI441" s="2" t="s">
        <v>3785</v>
      </c>
      <c r="BK441" s="287"/>
      <c r="BL441" s="56">
        <v>44964</v>
      </c>
      <c r="BM441" s="2" t="s">
        <v>447</v>
      </c>
      <c r="BN441" s="2" t="s">
        <v>8960</v>
      </c>
      <c r="BP441" s="2" t="s">
        <v>3785</v>
      </c>
      <c r="BR441" s="2" t="s">
        <v>3744</v>
      </c>
      <c r="BT441" s="56">
        <v>44988</v>
      </c>
      <c r="BU441" s="2">
        <v>1</v>
      </c>
      <c r="BV441" s="2">
        <v>7</v>
      </c>
      <c r="BW441" s="2" t="s">
        <v>3785</v>
      </c>
      <c r="BY441" s="2" t="s">
        <v>3785</v>
      </c>
      <c r="CA441" s="2" t="s">
        <v>3798</v>
      </c>
      <c r="CB441" s="56">
        <v>45002</v>
      </c>
      <c r="CR441" s="2" t="s">
        <v>8961</v>
      </c>
    </row>
    <row r="442" spans="1:96">
      <c r="A442" s="2">
        <v>431</v>
      </c>
      <c r="B442" s="2" t="s">
        <v>7043</v>
      </c>
      <c r="C442" s="60" t="s">
        <v>7044</v>
      </c>
      <c r="D442" s="60" t="s">
        <v>8962</v>
      </c>
      <c r="E442" s="56">
        <v>44936</v>
      </c>
      <c r="F442" s="2" t="s">
        <v>3715</v>
      </c>
      <c r="G442" s="2" t="s">
        <v>3763</v>
      </c>
      <c r="H442" s="2" t="s">
        <v>3785</v>
      </c>
      <c r="J442" s="2" t="s">
        <v>4020</v>
      </c>
      <c r="K442" s="2" t="s">
        <v>4020</v>
      </c>
      <c r="M442" s="2" t="s">
        <v>1193</v>
      </c>
      <c r="N442" s="2" t="s">
        <v>698</v>
      </c>
      <c r="O442" s="2" t="s">
        <v>943</v>
      </c>
      <c r="P442" s="2" t="s">
        <v>927</v>
      </c>
      <c r="Q442" s="2" t="s">
        <v>361</v>
      </c>
      <c r="R442" s="2" t="s">
        <v>447</v>
      </c>
      <c r="S442" s="2" t="s">
        <v>3785</v>
      </c>
      <c r="T442" s="2" t="s">
        <v>3785</v>
      </c>
      <c r="U442" s="2" t="s">
        <v>3785</v>
      </c>
      <c r="V442" s="2" t="s">
        <v>3785</v>
      </c>
      <c r="W442" s="2" t="s">
        <v>3785</v>
      </c>
      <c r="X442" s="2" t="s">
        <v>3785</v>
      </c>
      <c r="Y442" s="2" t="s">
        <v>3785</v>
      </c>
      <c r="AA442" s="2" t="s">
        <v>3785</v>
      </c>
      <c r="AR442" s="2" t="s">
        <v>447</v>
      </c>
      <c r="AS442" s="2" t="s">
        <v>447</v>
      </c>
      <c r="AT442" s="2" t="s">
        <v>3785</v>
      </c>
      <c r="AU442" s="2" t="s">
        <v>3785</v>
      </c>
      <c r="AV442" s="2" t="s">
        <v>3785</v>
      </c>
      <c r="AW442" s="2" t="s">
        <v>3785</v>
      </c>
      <c r="AX442" s="2" t="s">
        <v>3785</v>
      </c>
      <c r="AY442" s="2" t="s">
        <v>3785</v>
      </c>
      <c r="AZ442" s="2" t="s">
        <v>3785</v>
      </c>
      <c r="BB442" s="2" t="s">
        <v>447</v>
      </c>
      <c r="BC442" s="2" t="s">
        <v>447</v>
      </c>
      <c r="BD442" s="2" t="s">
        <v>447</v>
      </c>
      <c r="BE442" s="2" t="s">
        <v>447</v>
      </c>
      <c r="BF442" s="2" t="s">
        <v>3785</v>
      </c>
      <c r="BI442" s="2" t="s">
        <v>3785</v>
      </c>
      <c r="BK442" s="287"/>
      <c r="BL442" s="56">
        <v>44936</v>
      </c>
      <c r="BM442" s="2" t="s">
        <v>447</v>
      </c>
      <c r="BN442" s="2" t="s">
        <v>8963</v>
      </c>
      <c r="BP442" s="2" t="s">
        <v>447</v>
      </c>
      <c r="BQ442" s="2" t="s">
        <v>3785</v>
      </c>
      <c r="BR442" s="2" t="s">
        <v>3744</v>
      </c>
      <c r="BT442" s="56">
        <v>44937</v>
      </c>
      <c r="BU442" s="2">
        <v>1</v>
      </c>
      <c r="BV442" s="2">
        <v>1</v>
      </c>
      <c r="BW442" s="2" t="s">
        <v>3785</v>
      </c>
      <c r="BY442" s="2" t="s">
        <v>3785</v>
      </c>
      <c r="CA442" s="2" t="s">
        <v>3798</v>
      </c>
      <c r="CB442" s="56">
        <v>44994</v>
      </c>
      <c r="CQ442" s="2" t="s">
        <v>8894</v>
      </c>
      <c r="CR442" s="2" t="s">
        <v>8964</v>
      </c>
    </row>
    <row r="443" spans="1:96">
      <c r="A443" s="2">
        <v>432</v>
      </c>
      <c r="B443" s="2" t="s">
        <v>7043</v>
      </c>
      <c r="C443" s="60" t="s">
        <v>7044</v>
      </c>
      <c r="D443" s="60" t="s">
        <v>8965</v>
      </c>
      <c r="E443" s="56">
        <v>44977</v>
      </c>
      <c r="F443" s="2" t="s">
        <v>3715</v>
      </c>
      <c r="G443" s="2" t="s">
        <v>3763</v>
      </c>
      <c r="H443" s="2" t="s">
        <v>3785</v>
      </c>
      <c r="J443" s="2" t="s">
        <v>4020</v>
      </c>
      <c r="K443" s="2" t="s">
        <v>4020</v>
      </c>
      <c r="M443" s="2" t="s">
        <v>1193</v>
      </c>
      <c r="N443" s="2" t="s">
        <v>698</v>
      </c>
      <c r="O443" s="2" t="s">
        <v>943</v>
      </c>
      <c r="P443" s="2" t="s">
        <v>927</v>
      </c>
      <c r="Q443" s="2" t="s">
        <v>361</v>
      </c>
      <c r="R443" s="2" t="s">
        <v>447</v>
      </c>
      <c r="S443" s="2" t="s">
        <v>3785</v>
      </c>
      <c r="T443" s="2" t="s">
        <v>3785</v>
      </c>
      <c r="U443" s="2" t="s">
        <v>3785</v>
      </c>
      <c r="V443" s="2" t="s">
        <v>3785</v>
      </c>
      <c r="W443" s="2" t="s">
        <v>3785</v>
      </c>
      <c r="X443" s="2" t="s">
        <v>3785</v>
      </c>
      <c r="Y443" s="2" t="s">
        <v>3785</v>
      </c>
      <c r="AA443" s="2" t="s">
        <v>3785</v>
      </c>
      <c r="AR443" s="2" t="s">
        <v>447</v>
      </c>
      <c r="AS443" s="2" t="s">
        <v>447</v>
      </c>
      <c r="AT443" s="2" t="s">
        <v>3785</v>
      </c>
      <c r="AU443" s="2" t="s">
        <v>3785</v>
      </c>
      <c r="AV443" s="2" t="s">
        <v>3785</v>
      </c>
      <c r="AW443" s="2" t="s">
        <v>3785</v>
      </c>
      <c r="AX443" s="2" t="s">
        <v>3785</v>
      </c>
      <c r="AY443" s="2" t="s">
        <v>3785</v>
      </c>
      <c r="AZ443" s="2" t="s">
        <v>3785</v>
      </c>
      <c r="BB443" s="2" t="s">
        <v>447</v>
      </c>
      <c r="BC443" s="2" t="s">
        <v>447</v>
      </c>
      <c r="BD443" s="2" t="s">
        <v>447</v>
      </c>
      <c r="BE443" s="2" t="s">
        <v>447</v>
      </c>
      <c r="BF443" s="2" t="s">
        <v>3785</v>
      </c>
      <c r="BI443" s="2" t="s">
        <v>3785</v>
      </c>
      <c r="BK443" s="287"/>
      <c r="BL443" s="56">
        <v>44977</v>
      </c>
      <c r="BM443" s="2" t="s">
        <v>447</v>
      </c>
      <c r="BN443" s="2" t="s">
        <v>8966</v>
      </c>
      <c r="BP443" s="2" t="s">
        <v>3785</v>
      </c>
      <c r="BR443" s="2" t="s">
        <v>3744</v>
      </c>
      <c r="BT443" s="56">
        <v>44978</v>
      </c>
      <c r="BU443" s="2">
        <v>1</v>
      </c>
      <c r="BV443" s="2">
        <v>2</v>
      </c>
      <c r="BW443" s="2" t="s">
        <v>3785</v>
      </c>
      <c r="BY443" s="2" t="s">
        <v>3785</v>
      </c>
      <c r="CA443" s="2" t="s">
        <v>3798</v>
      </c>
      <c r="CB443" s="56">
        <v>45001</v>
      </c>
      <c r="CR443" s="2" t="s">
        <v>8967</v>
      </c>
    </row>
    <row r="444" spans="1:96">
      <c r="A444" s="2">
        <v>433</v>
      </c>
      <c r="B444" s="2" t="s">
        <v>7043</v>
      </c>
      <c r="C444" s="60" t="s">
        <v>7044</v>
      </c>
      <c r="D444" s="60" t="s">
        <v>8968</v>
      </c>
      <c r="E444" s="56">
        <v>44979</v>
      </c>
      <c r="F444" s="2" t="s">
        <v>3715</v>
      </c>
      <c r="G444" s="2" t="s">
        <v>3763</v>
      </c>
      <c r="H444" s="2" t="s">
        <v>3785</v>
      </c>
      <c r="J444" s="2" t="s">
        <v>4020</v>
      </c>
      <c r="K444" s="2" t="s">
        <v>4020</v>
      </c>
      <c r="M444" s="2" t="s">
        <v>1193</v>
      </c>
      <c r="N444" s="2" t="s">
        <v>698</v>
      </c>
      <c r="O444" s="2" t="s">
        <v>943</v>
      </c>
      <c r="P444" s="2" t="s">
        <v>927</v>
      </c>
      <c r="Q444" s="2" t="s">
        <v>361</v>
      </c>
      <c r="R444" s="2" t="s">
        <v>447</v>
      </c>
      <c r="S444" s="2" t="s">
        <v>3785</v>
      </c>
      <c r="T444" s="2" t="s">
        <v>3785</v>
      </c>
      <c r="U444" s="2" t="s">
        <v>3785</v>
      </c>
      <c r="V444" s="2" t="s">
        <v>3785</v>
      </c>
      <c r="W444" s="2" t="s">
        <v>3785</v>
      </c>
      <c r="X444" s="2" t="s">
        <v>3785</v>
      </c>
      <c r="Y444" s="2" t="s">
        <v>3785</v>
      </c>
      <c r="AA444" s="2" t="s">
        <v>3785</v>
      </c>
      <c r="AR444" s="2" t="s">
        <v>447</v>
      </c>
      <c r="AS444" s="2" t="s">
        <v>3785</v>
      </c>
      <c r="AT444" s="2" t="s">
        <v>447</v>
      </c>
      <c r="AU444" s="2" t="s">
        <v>3785</v>
      </c>
      <c r="AV444" s="2" t="s">
        <v>3785</v>
      </c>
      <c r="AW444" s="2" t="s">
        <v>3785</v>
      </c>
      <c r="AX444" s="2" t="s">
        <v>3785</v>
      </c>
      <c r="AY444" s="2" t="s">
        <v>3785</v>
      </c>
      <c r="AZ444" s="2" t="s">
        <v>3785</v>
      </c>
      <c r="BB444" s="2" t="s">
        <v>447</v>
      </c>
      <c r="BC444" s="2" t="s">
        <v>447</v>
      </c>
      <c r="BD444" s="2" t="s">
        <v>447</v>
      </c>
      <c r="BE444" s="2" t="s">
        <v>447</v>
      </c>
      <c r="BF444" s="2" t="s">
        <v>3785</v>
      </c>
      <c r="BI444" s="2" t="s">
        <v>3785</v>
      </c>
      <c r="BK444" s="287"/>
      <c r="BL444" s="56">
        <v>44979</v>
      </c>
      <c r="BM444" s="2" t="s">
        <v>447</v>
      </c>
      <c r="BN444" s="2" t="s">
        <v>8969</v>
      </c>
      <c r="BP444" s="2" t="s">
        <v>3785</v>
      </c>
      <c r="BR444" s="2" t="s">
        <v>3744</v>
      </c>
      <c r="BT444" s="56">
        <v>44980</v>
      </c>
      <c r="BU444" s="2">
        <v>1</v>
      </c>
      <c r="BV444" s="2">
        <v>6</v>
      </c>
      <c r="BW444" s="2" t="s">
        <v>3785</v>
      </c>
      <c r="BY444" s="2" t="s">
        <v>3785</v>
      </c>
      <c r="CA444" s="2" t="s">
        <v>3798</v>
      </c>
      <c r="CB444" s="56">
        <v>44981</v>
      </c>
      <c r="CR444" s="2" t="s">
        <v>8970</v>
      </c>
    </row>
    <row r="445" spans="1:96">
      <c r="A445" s="2">
        <v>434</v>
      </c>
      <c r="B445" s="2" t="s">
        <v>7043</v>
      </c>
      <c r="C445" s="60" t="s">
        <v>7044</v>
      </c>
      <c r="D445" s="60" t="s">
        <v>8971</v>
      </c>
      <c r="E445" s="56">
        <v>44938</v>
      </c>
      <c r="F445" s="2" t="s">
        <v>3715</v>
      </c>
      <c r="G445" s="2" t="s">
        <v>3763</v>
      </c>
      <c r="H445" s="2" t="s">
        <v>3785</v>
      </c>
      <c r="J445" s="2" t="s">
        <v>4020</v>
      </c>
      <c r="K445" s="2" t="s">
        <v>4020</v>
      </c>
      <c r="M445" s="2" t="s">
        <v>1193</v>
      </c>
      <c r="N445" s="2" t="s">
        <v>698</v>
      </c>
      <c r="O445" s="2" t="s">
        <v>943</v>
      </c>
      <c r="P445" s="2" t="s">
        <v>927</v>
      </c>
      <c r="Q445" s="2" t="s">
        <v>361</v>
      </c>
      <c r="R445" s="2" t="s">
        <v>447</v>
      </c>
      <c r="S445" s="2" t="s">
        <v>3785</v>
      </c>
      <c r="T445" s="2" t="s">
        <v>3785</v>
      </c>
      <c r="U445" s="2" t="s">
        <v>3785</v>
      </c>
      <c r="V445" s="2" t="s">
        <v>3785</v>
      </c>
      <c r="W445" s="2" t="s">
        <v>3785</v>
      </c>
      <c r="X445" s="2" t="s">
        <v>3785</v>
      </c>
      <c r="Y445" s="2" t="s">
        <v>3785</v>
      </c>
      <c r="AA445" s="2" t="s">
        <v>3785</v>
      </c>
      <c r="AR445" s="2" t="s">
        <v>447</v>
      </c>
      <c r="AS445" s="2" t="s">
        <v>3785</v>
      </c>
      <c r="AT445" s="2" t="s">
        <v>447</v>
      </c>
      <c r="AU445" s="2" t="s">
        <v>3785</v>
      </c>
      <c r="AV445" s="2" t="s">
        <v>3785</v>
      </c>
      <c r="AW445" s="2" t="s">
        <v>3785</v>
      </c>
      <c r="AX445" s="2" t="s">
        <v>3785</v>
      </c>
      <c r="AY445" s="2" t="s">
        <v>3785</v>
      </c>
      <c r="AZ445" s="2" t="s">
        <v>3785</v>
      </c>
      <c r="BB445" s="2" t="s">
        <v>447</v>
      </c>
      <c r="BC445" s="2" t="s">
        <v>447</v>
      </c>
      <c r="BD445" s="2" t="s">
        <v>447</v>
      </c>
      <c r="BE445" s="2" t="s">
        <v>447</v>
      </c>
      <c r="BF445" s="2" t="s">
        <v>3785</v>
      </c>
      <c r="BI445" s="2" t="s">
        <v>3785</v>
      </c>
      <c r="BK445" s="287"/>
      <c r="BL445" s="56">
        <v>44938</v>
      </c>
      <c r="BM445" s="2" t="s">
        <v>447</v>
      </c>
      <c r="BN445" s="2" t="s">
        <v>8972</v>
      </c>
      <c r="BP445" s="2" t="s">
        <v>447</v>
      </c>
      <c r="BQ445" s="2" t="s">
        <v>3785</v>
      </c>
      <c r="BR445" s="2" t="s">
        <v>3744</v>
      </c>
      <c r="BT445" s="56">
        <v>44939</v>
      </c>
      <c r="BU445" s="2">
        <v>1</v>
      </c>
      <c r="BV445" s="2">
        <v>1</v>
      </c>
      <c r="BW445" s="2" t="s">
        <v>3785</v>
      </c>
      <c r="BY445" s="2" t="s">
        <v>3785</v>
      </c>
      <c r="CA445" s="2" t="s">
        <v>3798</v>
      </c>
      <c r="CB445" s="56">
        <v>45001</v>
      </c>
      <c r="CQ445" s="2" t="s">
        <v>8894</v>
      </c>
      <c r="CR445" s="2" t="s">
        <v>8973</v>
      </c>
    </row>
    <row r="446" spans="1:96">
      <c r="A446" s="2">
        <v>435</v>
      </c>
      <c r="B446" s="2" t="s">
        <v>7043</v>
      </c>
      <c r="C446" s="60" t="s">
        <v>7044</v>
      </c>
      <c r="D446" s="60" t="s">
        <v>8974</v>
      </c>
      <c r="E446" s="56">
        <v>44979</v>
      </c>
      <c r="F446" s="2" t="s">
        <v>3715</v>
      </c>
      <c r="G446" s="2" t="s">
        <v>3763</v>
      </c>
      <c r="H446" s="2" t="s">
        <v>3785</v>
      </c>
      <c r="J446" s="2" t="s">
        <v>4020</v>
      </c>
      <c r="K446" s="2" t="s">
        <v>4020</v>
      </c>
      <c r="M446" s="2" t="s">
        <v>1193</v>
      </c>
      <c r="N446" s="2" t="s">
        <v>698</v>
      </c>
      <c r="O446" s="2" t="s">
        <v>943</v>
      </c>
      <c r="P446" s="2" t="s">
        <v>927</v>
      </c>
      <c r="Q446" s="2" t="s">
        <v>361</v>
      </c>
      <c r="R446" s="2" t="s">
        <v>447</v>
      </c>
      <c r="S446" s="2" t="s">
        <v>3785</v>
      </c>
      <c r="T446" s="2" t="s">
        <v>3785</v>
      </c>
      <c r="U446" s="2" t="s">
        <v>3785</v>
      </c>
      <c r="V446" s="2" t="s">
        <v>3785</v>
      </c>
      <c r="W446" s="2" t="s">
        <v>3785</v>
      </c>
      <c r="X446" s="2" t="s">
        <v>3785</v>
      </c>
      <c r="Y446" s="2" t="s">
        <v>3785</v>
      </c>
      <c r="AA446" s="2" t="s">
        <v>3785</v>
      </c>
      <c r="AR446" s="2" t="s">
        <v>3785</v>
      </c>
      <c r="AS446" s="2" t="s">
        <v>3785</v>
      </c>
      <c r="AT446" s="2" t="s">
        <v>447</v>
      </c>
      <c r="AU446" s="2" t="s">
        <v>3785</v>
      </c>
      <c r="AV446" s="2" t="s">
        <v>3785</v>
      </c>
      <c r="AW446" s="2" t="s">
        <v>3785</v>
      </c>
      <c r="AX446" s="2" t="s">
        <v>3785</v>
      </c>
      <c r="AY446" s="2" t="s">
        <v>3785</v>
      </c>
      <c r="AZ446" s="2" t="s">
        <v>3785</v>
      </c>
      <c r="BI446" s="2" t="s">
        <v>3785</v>
      </c>
      <c r="BK446" s="287"/>
      <c r="BL446" s="56">
        <v>44979</v>
      </c>
      <c r="BM446" s="2" t="s">
        <v>447</v>
      </c>
      <c r="BN446" s="2" t="s">
        <v>8975</v>
      </c>
      <c r="BP446" s="2" t="s">
        <v>3785</v>
      </c>
      <c r="BR446" s="2" t="s">
        <v>3744</v>
      </c>
      <c r="BT446" s="56">
        <v>44980</v>
      </c>
      <c r="BU446" s="2">
        <v>1</v>
      </c>
      <c r="BV446" s="2">
        <v>2</v>
      </c>
      <c r="BW446" s="2" t="s">
        <v>3785</v>
      </c>
      <c r="BY446" s="2" t="s">
        <v>3785</v>
      </c>
      <c r="CA446" s="2" t="s">
        <v>3798</v>
      </c>
      <c r="CB446" s="56">
        <v>44980</v>
      </c>
      <c r="CR446" s="2" t="s">
        <v>8976</v>
      </c>
    </row>
    <row r="447" spans="1:96">
      <c r="A447" s="2">
        <v>436</v>
      </c>
      <c r="B447" s="2" t="s">
        <v>7043</v>
      </c>
      <c r="C447" s="60" t="s">
        <v>7044</v>
      </c>
      <c r="D447" s="60" t="s">
        <v>8977</v>
      </c>
      <c r="E447" s="56">
        <v>44970</v>
      </c>
      <c r="F447" s="2" t="s">
        <v>3715</v>
      </c>
      <c r="G447" s="2" t="s">
        <v>3763</v>
      </c>
      <c r="H447" s="2" t="s">
        <v>3785</v>
      </c>
      <c r="J447" s="2" t="s">
        <v>4020</v>
      </c>
      <c r="K447" s="2" t="s">
        <v>4020</v>
      </c>
      <c r="M447" s="2" t="s">
        <v>1193</v>
      </c>
      <c r="N447" s="2" t="s">
        <v>698</v>
      </c>
      <c r="O447" s="2" t="s">
        <v>943</v>
      </c>
      <c r="P447" s="2" t="s">
        <v>927</v>
      </c>
      <c r="Q447" s="2" t="s">
        <v>361</v>
      </c>
      <c r="R447" s="2" t="s">
        <v>447</v>
      </c>
      <c r="S447" s="2" t="s">
        <v>3785</v>
      </c>
      <c r="T447" s="2" t="s">
        <v>3785</v>
      </c>
      <c r="U447" s="2" t="s">
        <v>3785</v>
      </c>
      <c r="V447" s="2" t="s">
        <v>3785</v>
      </c>
      <c r="W447" s="2" t="s">
        <v>3785</v>
      </c>
      <c r="X447" s="2" t="s">
        <v>3785</v>
      </c>
      <c r="Y447" s="2" t="s">
        <v>3785</v>
      </c>
      <c r="AA447" s="2" t="s">
        <v>3785</v>
      </c>
      <c r="AR447" s="2" t="s">
        <v>447</v>
      </c>
      <c r="AS447" s="2" t="s">
        <v>3785</v>
      </c>
      <c r="AT447" s="2" t="s">
        <v>3785</v>
      </c>
      <c r="AU447" s="2" t="s">
        <v>3785</v>
      </c>
      <c r="AV447" s="2" t="s">
        <v>3785</v>
      </c>
      <c r="AW447" s="2" t="s">
        <v>3785</v>
      </c>
      <c r="AX447" s="2" t="s">
        <v>3785</v>
      </c>
      <c r="AY447" s="2" t="s">
        <v>3785</v>
      </c>
      <c r="AZ447" s="2" t="s">
        <v>3785</v>
      </c>
      <c r="BB447" s="2" t="s">
        <v>447</v>
      </c>
      <c r="BC447" s="2" t="s">
        <v>447</v>
      </c>
      <c r="BD447" s="2" t="s">
        <v>3785</v>
      </c>
      <c r="BE447" s="2" t="s">
        <v>3785</v>
      </c>
      <c r="BF447" s="2" t="s">
        <v>3785</v>
      </c>
      <c r="BI447" s="2" t="s">
        <v>3785</v>
      </c>
      <c r="BK447" s="287"/>
      <c r="BL447" s="56">
        <v>44970</v>
      </c>
      <c r="BM447" s="2" t="s">
        <v>447</v>
      </c>
      <c r="BN447" s="2" t="s">
        <v>8978</v>
      </c>
      <c r="BP447" s="2" t="s">
        <v>3785</v>
      </c>
      <c r="BR447" s="2" t="s">
        <v>3744</v>
      </c>
      <c r="BT447" s="56">
        <v>44971</v>
      </c>
      <c r="BU447" s="2">
        <v>1</v>
      </c>
      <c r="BV447" s="2">
        <v>1</v>
      </c>
      <c r="BW447" s="2" t="s">
        <v>3785</v>
      </c>
      <c r="BY447" s="2" t="s">
        <v>3785</v>
      </c>
      <c r="CA447" s="2" t="s">
        <v>3798</v>
      </c>
      <c r="CB447" s="56">
        <v>44971</v>
      </c>
      <c r="CR447" s="2" t="s">
        <v>8979</v>
      </c>
    </row>
    <row r="448" spans="1:96">
      <c r="A448" s="2">
        <v>437</v>
      </c>
      <c r="B448" s="2" t="s">
        <v>7043</v>
      </c>
      <c r="C448" s="60" t="s">
        <v>7044</v>
      </c>
      <c r="D448" s="60" t="s">
        <v>8980</v>
      </c>
      <c r="E448" s="56">
        <v>44967</v>
      </c>
      <c r="F448" s="2" t="s">
        <v>3715</v>
      </c>
      <c r="G448" s="2" t="s">
        <v>3763</v>
      </c>
      <c r="H448" s="2" t="s">
        <v>3785</v>
      </c>
      <c r="J448" s="2" t="s">
        <v>4020</v>
      </c>
      <c r="K448" s="2" t="s">
        <v>4020</v>
      </c>
      <c r="M448" s="2" t="s">
        <v>1193</v>
      </c>
      <c r="N448" s="2" t="s">
        <v>698</v>
      </c>
      <c r="O448" s="2" t="s">
        <v>943</v>
      </c>
      <c r="P448" s="2" t="s">
        <v>927</v>
      </c>
      <c r="Q448" s="2" t="s">
        <v>361</v>
      </c>
      <c r="R448" s="2" t="s">
        <v>447</v>
      </c>
      <c r="S448" s="2" t="s">
        <v>3785</v>
      </c>
      <c r="T448" s="2" t="s">
        <v>3785</v>
      </c>
      <c r="U448" s="2" t="s">
        <v>3785</v>
      </c>
      <c r="V448" s="2" t="s">
        <v>3785</v>
      </c>
      <c r="W448" s="2" t="s">
        <v>3785</v>
      </c>
      <c r="X448" s="2" t="s">
        <v>3785</v>
      </c>
      <c r="Y448" s="2" t="s">
        <v>3785</v>
      </c>
      <c r="AA448" s="2" t="s">
        <v>3785</v>
      </c>
      <c r="AR448" s="2" t="s">
        <v>3785</v>
      </c>
      <c r="AS448" s="2" t="s">
        <v>3785</v>
      </c>
      <c r="AT448" s="2" t="s">
        <v>447</v>
      </c>
      <c r="AU448" s="2" t="s">
        <v>3785</v>
      </c>
      <c r="AV448" s="2" t="s">
        <v>3785</v>
      </c>
      <c r="AW448" s="2" t="s">
        <v>3785</v>
      </c>
      <c r="AX448" s="2" t="s">
        <v>3785</v>
      </c>
      <c r="AY448" s="2" t="s">
        <v>3785</v>
      </c>
      <c r="AZ448" s="2" t="s">
        <v>3785</v>
      </c>
      <c r="BI448" s="2" t="s">
        <v>3785</v>
      </c>
      <c r="BK448" s="287"/>
      <c r="BL448" s="56">
        <v>44967</v>
      </c>
      <c r="BM448" s="2" t="s">
        <v>447</v>
      </c>
      <c r="BN448" s="2" t="s">
        <v>8981</v>
      </c>
      <c r="BP448" s="2" t="s">
        <v>447</v>
      </c>
      <c r="BQ448" s="2" t="s">
        <v>447</v>
      </c>
      <c r="BR448" s="2" t="s">
        <v>3744</v>
      </c>
      <c r="BT448" s="56">
        <v>44984</v>
      </c>
      <c r="BU448" s="2">
        <v>1</v>
      </c>
      <c r="BV448" s="2">
        <v>2</v>
      </c>
      <c r="BW448" s="2" t="s">
        <v>3785</v>
      </c>
      <c r="BY448" s="2" t="s">
        <v>3785</v>
      </c>
      <c r="CA448" s="2" t="s">
        <v>3798</v>
      </c>
      <c r="CB448" s="56">
        <v>44984</v>
      </c>
      <c r="CR448" s="2" t="s">
        <v>8982</v>
      </c>
    </row>
    <row r="449" spans="1:96">
      <c r="A449" s="2">
        <v>438</v>
      </c>
      <c r="B449" s="2" t="s">
        <v>7043</v>
      </c>
      <c r="C449" s="60" t="s">
        <v>7044</v>
      </c>
      <c r="D449" s="60" t="s">
        <v>8983</v>
      </c>
      <c r="E449" s="56">
        <v>44959</v>
      </c>
      <c r="F449" s="2" t="s">
        <v>3715</v>
      </c>
      <c r="G449" s="2" t="s">
        <v>3763</v>
      </c>
      <c r="H449" s="2" t="s">
        <v>3785</v>
      </c>
      <c r="J449" s="2" t="s">
        <v>4020</v>
      </c>
      <c r="K449" s="2" t="s">
        <v>4020</v>
      </c>
      <c r="M449" s="2" t="s">
        <v>1193</v>
      </c>
      <c r="N449" s="2" t="s">
        <v>698</v>
      </c>
      <c r="O449" s="2" t="s">
        <v>943</v>
      </c>
      <c r="P449" s="2" t="s">
        <v>927</v>
      </c>
      <c r="Q449" s="2" t="s">
        <v>361</v>
      </c>
      <c r="R449" s="2" t="s">
        <v>447</v>
      </c>
      <c r="S449" s="2" t="s">
        <v>3785</v>
      </c>
      <c r="T449" s="2" t="s">
        <v>3785</v>
      </c>
      <c r="U449" s="2" t="s">
        <v>3785</v>
      </c>
      <c r="V449" s="2" t="s">
        <v>3785</v>
      </c>
      <c r="W449" s="2" t="s">
        <v>3785</v>
      </c>
      <c r="X449" s="2" t="s">
        <v>3785</v>
      </c>
      <c r="Y449" s="2" t="s">
        <v>3785</v>
      </c>
      <c r="AA449" s="2" t="s">
        <v>3785</v>
      </c>
      <c r="AR449" s="2" t="s">
        <v>3785</v>
      </c>
      <c r="AS449" s="2" t="s">
        <v>3785</v>
      </c>
      <c r="AT449" s="2" t="s">
        <v>447</v>
      </c>
      <c r="AU449" s="2" t="s">
        <v>3785</v>
      </c>
      <c r="AV449" s="2" t="s">
        <v>3785</v>
      </c>
      <c r="AW449" s="2" t="s">
        <v>3785</v>
      </c>
      <c r="AX449" s="2" t="s">
        <v>3785</v>
      </c>
      <c r="AY449" s="2" t="s">
        <v>3785</v>
      </c>
      <c r="AZ449" s="2" t="s">
        <v>3785</v>
      </c>
      <c r="BI449" s="2" t="s">
        <v>3785</v>
      </c>
      <c r="BK449" s="287"/>
      <c r="BL449" s="56">
        <v>44959</v>
      </c>
      <c r="BM449" s="2" t="s">
        <v>447</v>
      </c>
      <c r="BN449" s="2" t="s">
        <v>8984</v>
      </c>
      <c r="BP449" s="2" t="s">
        <v>3785</v>
      </c>
      <c r="BR449" s="2" t="s">
        <v>3744</v>
      </c>
      <c r="BT449" s="56">
        <v>44960</v>
      </c>
      <c r="BU449" s="2">
        <v>1</v>
      </c>
      <c r="BV449" s="2">
        <v>3</v>
      </c>
      <c r="BW449" s="2" t="s">
        <v>3785</v>
      </c>
      <c r="BY449" s="2" t="s">
        <v>3785</v>
      </c>
      <c r="CA449" s="2" t="s">
        <v>3798</v>
      </c>
      <c r="CB449" s="56">
        <v>44972</v>
      </c>
      <c r="CR449" s="2" t="s">
        <v>8985</v>
      </c>
    </row>
    <row r="450" spans="1:96">
      <c r="A450" s="2">
        <v>439</v>
      </c>
      <c r="B450" s="2" t="s">
        <v>7043</v>
      </c>
      <c r="C450" s="60" t="s">
        <v>7044</v>
      </c>
      <c r="D450" s="60" t="s">
        <v>8986</v>
      </c>
      <c r="E450" s="56">
        <v>44970</v>
      </c>
      <c r="F450" s="2" t="s">
        <v>3715</v>
      </c>
      <c r="G450" s="2" t="s">
        <v>3763</v>
      </c>
      <c r="H450" s="2" t="s">
        <v>3785</v>
      </c>
      <c r="J450" s="2" t="s">
        <v>4020</v>
      </c>
      <c r="K450" s="2" t="s">
        <v>4020</v>
      </c>
      <c r="M450" s="2" t="s">
        <v>1193</v>
      </c>
      <c r="N450" s="2" t="s">
        <v>698</v>
      </c>
      <c r="O450" s="2" t="s">
        <v>943</v>
      </c>
      <c r="P450" s="2" t="s">
        <v>927</v>
      </c>
      <c r="Q450" s="2" t="s">
        <v>361</v>
      </c>
      <c r="R450" s="2" t="s">
        <v>447</v>
      </c>
      <c r="S450" s="2" t="s">
        <v>3785</v>
      </c>
      <c r="T450" s="2" t="s">
        <v>3785</v>
      </c>
      <c r="U450" s="2" t="s">
        <v>3785</v>
      </c>
      <c r="V450" s="2" t="s">
        <v>3785</v>
      </c>
      <c r="W450" s="2" t="s">
        <v>3785</v>
      </c>
      <c r="X450" s="2" t="s">
        <v>3785</v>
      </c>
      <c r="Y450" s="2" t="s">
        <v>3785</v>
      </c>
      <c r="AA450" s="2" t="s">
        <v>3785</v>
      </c>
      <c r="AR450" s="2" t="s">
        <v>3785</v>
      </c>
      <c r="AS450" s="2" t="s">
        <v>3785</v>
      </c>
      <c r="AT450" s="2" t="s">
        <v>447</v>
      </c>
      <c r="AU450" s="2" t="s">
        <v>3785</v>
      </c>
      <c r="AV450" s="2" t="s">
        <v>3785</v>
      </c>
      <c r="AW450" s="2" t="s">
        <v>3785</v>
      </c>
      <c r="AX450" s="2" t="s">
        <v>3785</v>
      </c>
      <c r="AY450" s="2" t="s">
        <v>3785</v>
      </c>
      <c r="AZ450" s="2" t="s">
        <v>3785</v>
      </c>
      <c r="BI450" s="2" t="s">
        <v>3785</v>
      </c>
      <c r="BK450" s="287"/>
      <c r="BL450" s="56">
        <v>44970</v>
      </c>
      <c r="BM450" s="2" t="s">
        <v>447</v>
      </c>
      <c r="BN450" s="2" t="s">
        <v>8939</v>
      </c>
      <c r="BP450" s="2" t="s">
        <v>3785</v>
      </c>
      <c r="BR450" s="2" t="s">
        <v>3744</v>
      </c>
      <c r="BT450" s="56">
        <v>44970</v>
      </c>
      <c r="BU450" s="2">
        <v>1</v>
      </c>
      <c r="BV450" s="2">
        <v>3</v>
      </c>
      <c r="BW450" s="2" t="s">
        <v>3785</v>
      </c>
      <c r="BY450" s="2" t="s">
        <v>3785</v>
      </c>
      <c r="CA450" s="2" t="s">
        <v>3798</v>
      </c>
      <c r="CB450" s="56">
        <v>44979</v>
      </c>
      <c r="CR450" s="2" t="s">
        <v>8987</v>
      </c>
    </row>
    <row r="451" spans="1:96">
      <c r="A451" s="2">
        <v>440</v>
      </c>
      <c r="B451" s="2" t="s">
        <v>7043</v>
      </c>
      <c r="C451" s="60" t="s">
        <v>7044</v>
      </c>
      <c r="D451" s="60" t="s">
        <v>8988</v>
      </c>
      <c r="E451" s="56">
        <v>44959</v>
      </c>
      <c r="F451" s="2" t="s">
        <v>3715</v>
      </c>
      <c r="G451" s="2" t="s">
        <v>3763</v>
      </c>
      <c r="H451" s="2" t="s">
        <v>3785</v>
      </c>
      <c r="J451" s="2" t="s">
        <v>4020</v>
      </c>
      <c r="K451" s="2" t="s">
        <v>4020</v>
      </c>
      <c r="M451" s="2" t="s">
        <v>1193</v>
      </c>
      <c r="N451" s="2" t="s">
        <v>698</v>
      </c>
      <c r="O451" s="2" t="s">
        <v>943</v>
      </c>
      <c r="P451" s="2" t="s">
        <v>927</v>
      </c>
      <c r="Q451" s="2" t="s">
        <v>361</v>
      </c>
      <c r="R451" s="2" t="s">
        <v>447</v>
      </c>
      <c r="S451" s="2" t="s">
        <v>3785</v>
      </c>
      <c r="T451" s="2" t="s">
        <v>3785</v>
      </c>
      <c r="U451" s="2" t="s">
        <v>3785</v>
      </c>
      <c r="V451" s="2" t="s">
        <v>3785</v>
      </c>
      <c r="W451" s="2" t="s">
        <v>3785</v>
      </c>
      <c r="X451" s="2" t="s">
        <v>3785</v>
      </c>
      <c r="Y451" s="2" t="s">
        <v>3785</v>
      </c>
      <c r="AA451" s="2" t="s">
        <v>3785</v>
      </c>
      <c r="AR451" s="2" t="s">
        <v>3785</v>
      </c>
      <c r="AS451" s="2" t="s">
        <v>3785</v>
      </c>
      <c r="AT451" s="2" t="s">
        <v>447</v>
      </c>
      <c r="AU451" s="2" t="s">
        <v>3785</v>
      </c>
      <c r="AV451" s="2" t="s">
        <v>3785</v>
      </c>
      <c r="AW451" s="2" t="s">
        <v>3785</v>
      </c>
      <c r="AX451" s="2" t="s">
        <v>3785</v>
      </c>
      <c r="AY451" s="2" t="s">
        <v>3785</v>
      </c>
      <c r="AZ451" s="2" t="s">
        <v>3785</v>
      </c>
      <c r="BI451" s="2" t="s">
        <v>3785</v>
      </c>
      <c r="BK451" s="287"/>
      <c r="BL451" s="56">
        <v>44959</v>
      </c>
      <c r="BM451" s="2" t="s">
        <v>447</v>
      </c>
      <c r="BN451" s="2" t="s">
        <v>8989</v>
      </c>
      <c r="BP451" s="2" t="s">
        <v>3785</v>
      </c>
      <c r="BR451" s="2" t="s">
        <v>3744</v>
      </c>
      <c r="BT451" s="56">
        <v>44959</v>
      </c>
      <c r="BU451" s="2">
        <v>1</v>
      </c>
      <c r="BV451" s="2">
        <v>3</v>
      </c>
      <c r="BW451" s="2" t="s">
        <v>3785</v>
      </c>
      <c r="BY451" s="2" t="s">
        <v>3785</v>
      </c>
      <c r="CA451" s="2" t="s">
        <v>3798</v>
      </c>
      <c r="CB451" s="56">
        <v>44987</v>
      </c>
      <c r="CR451" s="2" t="s">
        <v>8990</v>
      </c>
    </row>
    <row r="452" spans="1:96">
      <c r="A452" s="2">
        <v>441</v>
      </c>
      <c r="B452" s="2" t="s">
        <v>7043</v>
      </c>
      <c r="C452" s="60" t="s">
        <v>7044</v>
      </c>
      <c r="D452" s="60" t="s">
        <v>8991</v>
      </c>
      <c r="E452" s="56">
        <v>44978</v>
      </c>
      <c r="F452" s="2" t="s">
        <v>3715</v>
      </c>
      <c r="G452" s="2" t="s">
        <v>3763</v>
      </c>
      <c r="H452" s="2" t="s">
        <v>3785</v>
      </c>
      <c r="J452" s="2" t="s">
        <v>4020</v>
      </c>
      <c r="K452" s="2" t="s">
        <v>4020</v>
      </c>
      <c r="M452" s="2" t="s">
        <v>1193</v>
      </c>
      <c r="N452" s="2" t="s">
        <v>698</v>
      </c>
      <c r="O452" s="2" t="s">
        <v>943</v>
      </c>
      <c r="P452" s="2" t="s">
        <v>927</v>
      </c>
      <c r="Q452" s="2" t="s">
        <v>361</v>
      </c>
      <c r="R452" s="2" t="s">
        <v>447</v>
      </c>
      <c r="S452" s="2" t="s">
        <v>3785</v>
      </c>
      <c r="T452" s="2" t="s">
        <v>3785</v>
      </c>
      <c r="U452" s="2" t="s">
        <v>3785</v>
      </c>
      <c r="V452" s="2" t="s">
        <v>3785</v>
      </c>
      <c r="W452" s="2" t="s">
        <v>3785</v>
      </c>
      <c r="X452" s="2" t="s">
        <v>3785</v>
      </c>
      <c r="Y452" s="2" t="s">
        <v>3785</v>
      </c>
      <c r="AA452" s="2" t="s">
        <v>3785</v>
      </c>
      <c r="AR452" s="2" t="s">
        <v>3785</v>
      </c>
      <c r="AS452" s="2" t="s">
        <v>3785</v>
      </c>
      <c r="AT452" s="2" t="s">
        <v>447</v>
      </c>
      <c r="AU452" s="2" t="s">
        <v>3785</v>
      </c>
      <c r="AV452" s="2" t="s">
        <v>3785</v>
      </c>
      <c r="AW452" s="2" t="s">
        <v>3785</v>
      </c>
      <c r="AX452" s="2" t="s">
        <v>3785</v>
      </c>
      <c r="AY452" s="2" t="s">
        <v>3785</v>
      </c>
      <c r="AZ452" s="2" t="s">
        <v>3785</v>
      </c>
      <c r="BI452" s="2" t="s">
        <v>3785</v>
      </c>
      <c r="BK452" s="287"/>
      <c r="BL452" s="56">
        <v>44978</v>
      </c>
      <c r="BM452" s="2" t="s">
        <v>447</v>
      </c>
      <c r="BN452" s="2" t="s">
        <v>8992</v>
      </c>
      <c r="BP452" s="2" t="s">
        <v>3785</v>
      </c>
      <c r="BR452" s="2" t="s">
        <v>3744</v>
      </c>
      <c r="BT452" s="56">
        <v>44978</v>
      </c>
      <c r="BU452" s="2">
        <v>1</v>
      </c>
      <c r="BV452" s="2">
        <v>1</v>
      </c>
      <c r="BW452" s="2" t="s">
        <v>3785</v>
      </c>
      <c r="BY452" s="2" t="s">
        <v>3785</v>
      </c>
      <c r="CA452" s="2" t="s">
        <v>3798</v>
      </c>
      <c r="CB452" s="56">
        <v>44987</v>
      </c>
      <c r="CR452" s="2" t="s">
        <v>8993</v>
      </c>
    </row>
    <row r="453" spans="1:96">
      <c r="A453" s="2">
        <v>442</v>
      </c>
      <c r="B453" s="2" t="s">
        <v>7043</v>
      </c>
      <c r="C453" s="60" t="s">
        <v>7044</v>
      </c>
      <c r="D453" s="60" t="s">
        <v>8994</v>
      </c>
      <c r="E453" s="56">
        <v>44978</v>
      </c>
      <c r="F453" s="2" t="s">
        <v>3715</v>
      </c>
      <c r="G453" s="2" t="s">
        <v>3763</v>
      </c>
      <c r="H453" s="2" t="s">
        <v>3785</v>
      </c>
      <c r="J453" s="2" t="s">
        <v>4020</v>
      </c>
      <c r="K453" s="2" t="s">
        <v>4020</v>
      </c>
      <c r="M453" s="2" t="s">
        <v>1193</v>
      </c>
      <c r="N453" s="2" t="s">
        <v>698</v>
      </c>
      <c r="O453" s="2" t="s">
        <v>943</v>
      </c>
      <c r="P453" s="2" t="s">
        <v>927</v>
      </c>
      <c r="Q453" s="2" t="s">
        <v>361</v>
      </c>
      <c r="R453" s="2" t="s">
        <v>447</v>
      </c>
      <c r="S453" s="2" t="s">
        <v>3785</v>
      </c>
      <c r="T453" s="2" t="s">
        <v>3785</v>
      </c>
      <c r="U453" s="2" t="s">
        <v>3785</v>
      </c>
      <c r="V453" s="2" t="s">
        <v>3785</v>
      </c>
      <c r="W453" s="2" t="s">
        <v>3785</v>
      </c>
      <c r="X453" s="2" t="s">
        <v>3785</v>
      </c>
      <c r="Y453" s="2" t="s">
        <v>3785</v>
      </c>
      <c r="AA453" s="2" t="s">
        <v>3785</v>
      </c>
      <c r="AR453" s="2" t="s">
        <v>3785</v>
      </c>
      <c r="AS453" s="2" t="s">
        <v>447</v>
      </c>
      <c r="AT453" s="2" t="s">
        <v>3785</v>
      </c>
      <c r="AU453" s="2" t="s">
        <v>3785</v>
      </c>
      <c r="AV453" s="2" t="s">
        <v>3785</v>
      </c>
      <c r="AW453" s="2" t="s">
        <v>3785</v>
      </c>
      <c r="AX453" s="2" t="s">
        <v>3785</v>
      </c>
      <c r="AY453" s="2" t="s">
        <v>3785</v>
      </c>
      <c r="AZ453" s="2" t="s">
        <v>3785</v>
      </c>
      <c r="BI453" s="2" t="s">
        <v>3785</v>
      </c>
      <c r="BK453" s="287"/>
      <c r="BL453" s="56">
        <v>44978</v>
      </c>
      <c r="BM453" s="2" t="s">
        <v>447</v>
      </c>
      <c r="BN453" s="2" t="s">
        <v>8995</v>
      </c>
      <c r="BP453" s="2" t="s">
        <v>3785</v>
      </c>
      <c r="BR453" s="2" t="s">
        <v>3744</v>
      </c>
      <c r="BT453" s="56">
        <v>44978</v>
      </c>
      <c r="BU453" s="2">
        <v>1</v>
      </c>
      <c r="BV453" s="2">
        <v>1</v>
      </c>
      <c r="BW453" s="2" t="s">
        <v>3785</v>
      </c>
      <c r="BY453" s="2" t="s">
        <v>3785</v>
      </c>
      <c r="CA453" s="2" t="s">
        <v>3798</v>
      </c>
      <c r="CB453" s="56">
        <v>44987</v>
      </c>
      <c r="CR453" s="2" t="s">
        <v>8996</v>
      </c>
    </row>
    <row r="454" spans="1:96">
      <c r="A454" s="2">
        <v>443</v>
      </c>
      <c r="B454" s="2" t="s">
        <v>7043</v>
      </c>
      <c r="C454" s="60" t="s">
        <v>7044</v>
      </c>
      <c r="D454" s="60" t="s">
        <v>8997</v>
      </c>
      <c r="E454" s="56">
        <v>44980</v>
      </c>
      <c r="F454" s="2" t="s">
        <v>3715</v>
      </c>
      <c r="G454" s="2" t="s">
        <v>3763</v>
      </c>
      <c r="H454" s="2" t="s">
        <v>3785</v>
      </c>
      <c r="J454" s="2" t="s">
        <v>4020</v>
      </c>
      <c r="K454" s="2" t="s">
        <v>4020</v>
      </c>
      <c r="M454" s="2" t="s">
        <v>1193</v>
      </c>
      <c r="N454" s="2" t="s">
        <v>698</v>
      </c>
      <c r="O454" s="2" t="s">
        <v>943</v>
      </c>
      <c r="P454" s="2" t="s">
        <v>927</v>
      </c>
      <c r="Q454" s="2" t="s">
        <v>361</v>
      </c>
      <c r="R454" s="2" t="s">
        <v>447</v>
      </c>
      <c r="S454" s="2" t="s">
        <v>3785</v>
      </c>
      <c r="T454" s="2" t="s">
        <v>3785</v>
      </c>
      <c r="U454" s="2" t="s">
        <v>3785</v>
      </c>
      <c r="V454" s="2" t="s">
        <v>3785</v>
      </c>
      <c r="W454" s="2" t="s">
        <v>3785</v>
      </c>
      <c r="X454" s="2" t="s">
        <v>3785</v>
      </c>
      <c r="Y454" s="2" t="s">
        <v>3785</v>
      </c>
      <c r="AA454" s="2" t="s">
        <v>3785</v>
      </c>
      <c r="AR454" s="2" t="s">
        <v>447</v>
      </c>
      <c r="AS454" s="2" t="s">
        <v>447</v>
      </c>
      <c r="AT454" s="2" t="s">
        <v>3785</v>
      </c>
      <c r="AU454" s="2" t="s">
        <v>3785</v>
      </c>
      <c r="AV454" s="2" t="s">
        <v>3785</v>
      </c>
      <c r="AW454" s="2" t="s">
        <v>3785</v>
      </c>
      <c r="AX454" s="2" t="s">
        <v>3785</v>
      </c>
      <c r="AY454" s="2" t="s">
        <v>3785</v>
      </c>
      <c r="AZ454" s="2" t="s">
        <v>3785</v>
      </c>
      <c r="BB454" s="2" t="s">
        <v>447</v>
      </c>
      <c r="BC454" s="2" t="s">
        <v>447</v>
      </c>
      <c r="BD454" s="2" t="s">
        <v>447</v>
      </c>
      <c r="BE454" s="2" t="s">
        <v>3785</v>
      </c>
      <c r="BF454" s="2" t="s">
        <v>3785</v>
      </c>
      <c r="BI454" s="2" t="s">
        <v>3785</v>
      </c>
      <c r="BK454" s="287"/>
      <c r="BL454" s="56">
        <v>44980</v>
      </c>
      <c r="BM454" s="2" t="s">
        <v>447</v>
      </c>
      <c r="BN454" s="2" t="s">
        <v>8998</v>
      </c>
      <c r="BP454" s="2" t="s">
        <v>3785</v>
      </c>
      <c r="BR454" s="2" t="s">
        <v>3744</v>
      </c>
      <c r="BT454" s="56">
        <v>44980</v>
      </c>
      <c r="BU454" s="2">
        <v>1</v>
      </c>
      <c r="BV454" s="2">
        <v>7</v>
      </c>
      <c r="BW454" s="2" t="s">
        <v>3785</v>
      </c>
      <c r="BY454" s="2" t="s">
        <v>3785</v>
      </c>
      <c r="CA454" s="2" t="s">
        <v>3798</v>
      </c>
      <c r="CB454" s="56">
        <v>45005</v>
      </c>
      <c r="CR454" s="2" t="s">
        <v>8999</v>
      </c>
    </row>
    <row r="455" spans="1:96">
      <c r="A455" s="2">
        <v>444</v>
      </c>
      <c r="B455" s="2" t="s">
        <v>7043</v>
      </c>
      <c r="C455" s="60" t="s">
        <v>7044</v>
      </c>
      <c r="D455" s="60" t="s">
        <v>9000</v>
      </c>
      <c r="E455" s="56">
        <v>44988</v>
      </c>
      <c r="F455" s="2" t="s">
        <v>3715</v>
      </c>
      <c r="G455" s="2" t="s">
        <v>3763</v>
      </c>
      <c r="H455" s="2" t="s">
        <v>3785</v>
      </c>
      <c r="J455" s="2" t="s">
        <v>4020</v>
      </c>
      <c r="K455" s="2" t="s">
        <v>4020</v>
      </c>
      <c r="M455" s="2" t="s">
        <v>1193</v>
      </c>
      <c r="N455" s="2" t="s">
        <v>698</v>
      </c>
      <c r="O455" s="2" t="s">
        <v>943</v>
      </c>
      <c r="P455" s="2" t="s">
        <v>927</v>
      </c>
      <c r="Q455" s="2" t="s">
        <v>361</v>
      </c>
      <c r="R455" s="2" t="s">
        <v>447</v>
      </c>
      <c r="S455" s="2" t="s">
        <v>3785</v>
      </c>
      <c r="T455" s="2" t="s">
        <v>3785</v>
      </c>
      <c r="U455" s="2" t="s">
        <v>3785</v>
      </c>
      <c r="V455" s="2" t="s">
        <v>3785</v>
      </c>
      <c r="W455" s="2" t="s">
        <v>3785</v>
      </c>
      <c r="X455" s="2" t="s">
        <v>3785</v>
      </c>
      <c r="Y455" s="2" t="s">
        <v>3785</v>
      </c>
      <c r="AA455" s="2" t="s">
        <v>3785</v>
      </c>
      <c r="AR455" s="2" t="s">
        <v>447</v>
      </c>
      <c r="AS455" s="2" t="s">
        <v>447</v>
      </c>
      <c r="AT455" s="2" t="s">
        <v>3785</v>
      </c>
      <c r="AU455" s="2" t="s">
        <v>3785</v>
      </c>
      <c r="AV455" s="2" t="s">
        <v>3785</v>
      </c>
      <c r="AW455" s="2" t="s">
        <v>3785</v>
      </c>
      <c r="AX455" s="2" t="s">
        <v>3785</v>
      </c>
      <c r="AY455" s="2" t="s">
        <v>3785</v>
      </c>
      <c r="AZ455" s="2" t="s">
        <v>3785</v>
      </c>
      <c r="BB455" s="2" t="s">
        <v>447</v>
      </c>
      <c r="BC455" s="2" t="s">
        <v>447</v>
      </c>
      <c r="BD455" s="2" t="s">
        <v>447</v>
      </c>
      <c r="BE455" s="2" t="s">
        <v>447</v>
      </c>
      <c r="BF455" s="2" t="s">
        <v>3785</v>
      </c>
      <c r="BI455" s="2" t="s">
        <v>3785</v>
      </c>
      <c r="BK455" s="287"/>
      <c r="BL455" s="56">
        <v>44988</v>
      </c>
      <c r="BM455" s="2" t="s">
        <v>447</v>
      </c>
      <c r="BN455" s="2" t="s">
        <v>9001</v>
      </c>
      <c r="BP455" s="2" t="s">
        <v>3785</v>
      </c>
      <c r="BR455" s="2" t="s">
        <v>3744</v>
      </c>
      <c r="BT455" s="56">
        <v>44993</v>
      </c>
      <c r="BU455" s="2">
        <v>1</v>
      </c>
      <c r="BV455" s="2">
        <v>1</v>
      </c>
      <c r="BW455" s="2" t="s">
        <v>3785</v>
      </c>
      <c r="BY455" s="2" t="s">
        <v>3785</v>
      </c>
      <c r="CA455" s="2" t="s">
        <v>3798</v>
      </c>
      <c r="CB455" s="56">
        <v>45006</v>
      </c>
      <c r="CR455" s="2" t="s">
        <v>9002</v>
      </c>
    </row>
    <row r="456" spans="1:96">
      <c r="A456" s="2">
        <v>445</v>
      </c>
      <c r="B456" s="2" t="s">
        <v>7043</v>
      </c>
      <c r="C456" s="60" t="s">
        <v>7044</v>
      </c>
      <c r="D456" s="60" t="s">
        <v>9003</v>
      </c>
      <c r="E456" s="56">
        <v>44987</v>
      </c>
      <c r="F456" s="2" t="s">
        <v>3715</v>
      </c>
      <c r="G456" s="2" t="s">
        <v>3763</v>
      </c>
      <c r="H456" s="2" t="s">
        <v>3785</v>
      </c>
      <c r="J456" s="2" t="s">
        <v>4020</v>
      </c>
      <c r="K456" s="2" t="s">
        <v>4020</v>
      </c>
      <c r="M456" s="2" t="s">
        <v>1193</v>
      </c>
      <c r="N456" s="2" t="s">
        <v>698</v>
      </c>
      <c r="O456" s="2" t="s">
        <v>1003</v>
      </c>
      <c r="P456" s="2" t="s">
        <v>987</v>
      </c>
      <c r="Q456" s="2" t="s">
        <v>361</v>
      </c>
      <c r="R456" s="2" t="s">
        <v>447</v>
      </c>
      <c r="S456" s="2" t="s">
        <v>3785</v>
      </c>
      <c r="T456" s="2" t="s">
        <v>3785</v>
      </c>
      <c r="U456" s="2" t="s">
        <v>3785</v>
      </c>
      <c r="V456" s="2" t="s">
        <v>3785</v>
      </c>
      <c r="W456" s="2" t="s">
        <v>3785</v>
      </c>
      <c r="X456" s="2" t="s">
        <v>3785</v>
      </c>
      <c r="Y456" s="2" t="s">
        <v>3785</v>
      </c>
      <c r="AA456" s="2" t="s">
        <v>3785</v>
      </c>
      <c r="AR456" s="2" t="s">
        <v>447</v>
      </c>
      <c r="AS456" s="2" t="s">
        <v>447</v>
      </c>
      <c r="AT456" s="2" t="s">
        <v>3785</v>
      </c>
      <c r="AU456" s="2" t="s">
        <v>3785</v>
      </c>
      <c r="AV456" s="2" t="s">
        <v>3785</v>
      </c>
      <c r="AW456" s="2" t="s">
        <v>3785</v>
      </c>
      <c r="AX456" s="2" t="s">
        <v>3785</v>
      </c>
      <c r="AY456" s="2" t="s">
        <v>3785</v>
      </c>
      <c r="AZ456" s="2" t="s">
        <v>3785</v>
      </c>
      <c r="BB456" s="2" t="s">
        <v>447</v>
      </c>
      <c r="BC456" s="2" t="s">
        <v>447</v>
      </c>
      <c r="BD456" s="2" t="s">
        <v>447</v>
      </c>
      <c r="BE456" s="2" t="s">
        <v>3785</v>
      </c>
      <c r="BF456" s="2" t="s">
        <v>3785</v>
      </c>
      <c r="BI456" s="2" t="s">
        <v>3785</v>
      </c>
      <c r="BK456" s="287"/>
      <c r="BL456" s="56">
        <v>44987</v>
      </c>
      <c r="BM456" s="2" t="s">
        <v>447</v>
      </c>
      <c r="BN456" s="2" t="s">
        <v>9004</v>
      </c>
      <c r="BP456" s="2" t="s">
        <v>3785</v>
      </c>
      <c r="BR456" s="2" t="s">
        <v>3744</v>
      </c>
      <c r="BT456" s="56">
        <v>44993</v>
      </c>
      <c r="BU456" s="2">
        <v>1</v>
      </c>
      <c r="BV456" s="2">
        <v>2</v>
      </c>
      <c r="BW456" s="2" t="s">
        <v>3785</v>
      </c>
      <c r="BY456" s="2" t="s">
        <v>3785</v>
      </c>
      <c r="CA456" s="2" t="s">
        <v>3798</v>
      </c>
      <c r="CB456" s="56">
        <v>45009</v>
      </c>
      <c r="CR456" s="2" t="s">
        <v>9005</v>
      </c>
    </row>
    <row r="457" spans="1:96">
      <c r="A457" s="2">
        <v>446</v>
      </c>
      <c r="B457" s="2" t="s">
        <v>7043</v>
      </c>
      <c r="C457" s="60" t="s">
        <v>7044</v>
      </c>
      <c r="D457" s="60" t="s">
        <v>9006</v>
      </c>
      <c r="E457" s="56">
        <v>44993</v>
      </c>
      <c r="F457" s="2" t="s">
        <v>3715</v>
      </c>
      <c r="G457" s="2" t="s">
        <v>3763</v>
      </c>
      <c r="H457" s="2" t="s">
        <v>3785</v>
      </c>
      <c r="J457" s="2" t="s">
        <v>4020</v>
      </c>
      <c r="K457" s="2" t="s">
        <v>4020</v>
      </c>
      <c r="M457" s="2" t="s">
        <v>1193</v>
      </c>
      <c r="N457" s="2" t="s">
        <v>698</v>
      </c>
      <c r="O457" s="2" t="s">
        <v>943</v>
      </c>
      <c r="P457" s="2" t="s">
        <v>927</v>
      </c>
      <c r="Q457" s="2" t="s">
        <v>361</v>
      </c>
      <c r="R457" s="2" t="s">
        <v>447</v>
      </c>
      <c r="S457" s="2" t="s">
        <v>3785</v>
      </c>
      <c r="T457" s="2" t="s">
        <v>3785</v>
      </c>
      <c r="U457" s="2" t="s">
        <v>3785</v>
      </c>
      <c r="V457" s="2" t="s">
        <v>3785</v>
      </c>
      <c r="W457" s="2" t="s">
        <v>3785</v>
      </c>
      <c r="X457" s="2" t="s">
        <v>3785</v>
      </c>
      <c r="Y457" s="2" t="s">
        <v>3785</v>
      </c>
      <c r="AA457" s="2" t="s">
        <v>3785</v>
      </c>
      <c r="AR457" s="2" t="s">
        <v>447</v>
      </c>
      <c r="AS457" s="2" t="s">
        <v>3785</v>
      </c>
      <c r="AT457" s="2" t="s">
        <v>447</v>
      </c>
      <c r="AU457" s="2" t="s">
        <v>3785</v>
      </c>
      <c r="AV457" s="2" t="s">
        <v>3785</v>
      </c>
      <c r="AW457" s="2" t="s">
        <v>3785</v>
      </c>
      <c r="AX457" s="2" t="s">
        <v>3785</v>
      </c>
      <c r="AY457" s="2" t="s">
        <v>3785</v>
      </c>
      <c r="AZ457" s="2" t="s">
        <v>3785</v>
      </c>
      <c r="BB457" s="2" t="s">
        <v>447</v>
      </c>
      <c r="BC457" s="2" t="s">
        <v>447</v>
      </c>
      <c r="BD457" s="2" t="s">
        <v>447</v>
      </c>
      <c r="BE457" s="2" t="s">
        <v>447</v>
      </c>
      <c r="BF457" s="2" t="s">
        <v>3785</v>
      </c>
      <c r="BI457" s="2" t="s">
        <v>3785</v>
      </c>
      <c r="BK457" s="287"/>
      <c r="BL457" s="56">
        <v>44993</v>
      </c>
      <c r="BM457" s="2" t="s">
        <v>447</v>
      </c>
      <c r="BN457" s="2" t="s">
        <v>9007</v>
      </c>
      <c r="BP457" s="2" t="s">
        <v>3785</v>
      </c>
      <c r="BR457" s="2" t="s">
        <v>3744</v>
      </c>
      <c r="BT457" s="56">
        <v>44994</v>
      </c>
      <c r="BU457" s="2">
        <v>1</v>
      </c>
      <c r="BV457" s="2">
        <v>2</v>
      </c>
      <c r="BW457" s="2" t="s">
        <v>3785</v>
      </c>
      <c r="BY457" s="2" t="s">
        <v>3785</v>
      </c>
      <c r="CA457" s="2" t="s">
        <v>3798</v>
      </c>
      <c r="CB457" s="56">
        <v>45013</v>
      </c>
      <c r="CR457" s="2" t="s">
        <v>9008</v>
      </c>
    </row>
    <row r="458" spans="1:96">
      <c r="A458" s="2">
        <v>447</v>
      </c>
      <c r="B458" s="2" t="s">
        <v>7043</v>
      </c>
      <c r="C458" s="60" t="s">
        <v>7044</v>
      </c>
      <c r="D458" s="60" t="s">
        <v>9009</v>
      </c>
      <c r="E458" s="56">
        <v>44992</v>
      </c>
      <c r="F458" s="2" t="s">
        <v>3715</v>
      </c>
      <c r="G458" s="2" t="s">
        <v>3763</v>
      </c>
      <c r="H458" s="2" t="s">
        <v>3785</v>
      </c>
      <c r="J458" s="2" t="s">
        <v>4020</v>
      </c>
      <c r="K458" s="2" t="s">
        <v>4020</v>
      </c>
      <c r="M458" s="2" t="s">
        <v>1193</v>
      </c>
      <c r="N458" s="2" t="s">
        <v>698</v>
      </c>
      <c r="O458" s="2" t="s">
        <v>1063</v>
      </c>
      <c r="P458" s="2" t="s">
        <v>1047</v>
      </c>
      <c r="Q458" s="2" t="s">
        <v>361</v>
      </c>
      <c r="R458" s="2" t="s">
        <v>447</v>
      </c>
      <c r="S458" s="2" t="s">
        <v>3785</v>
      </c>
      <c r="T458" s="2" t="s">
        <v>3785</v>
      </c>
      <c r="U458" s="2" t="s">
        <v>3785</v>
      </c>
      <c r="V458" s="2" t="s">
        <v>3785</v>
      </c>
      <c r="W458" s="2" t="s">
        <v>3785</v>
      </c>
      <c r="X458" s="2" t="s">
        <v>3785</v>
      </c>
      <c r="Y458" s="2" t="s">
        <v>3785</v>
      </c>
      <c r="AA458" s="2" t="s">
        <v>3785</v>
      </c>
      <c r="AR458" s="2" t="s">
        <v>447</v>
      </c>
      <c r="AS458" s="2" t="s">
        <v>3785</v>
      </c>
      <c r="AT458" s="2" t="s">
        <v>447</v>
      </c>
      <c r="AU458" s="2" t="s">
        <v>3785</v>
      </c>
      <c r="AV458" s="2" t="s">
        <v>3785</v>
      </c>
      <c r="AW458" s="2" t="s">
        <v>3785</v>
      </c>
      <c r="AX458" s="2" t="s">
        <v>3785</v>
      </c>
      <c r="AY458" s="2" t="s">
        <v>3785</v>
      </c>
      <c r="AZ458" s="2" t="s">
        <v>3785</v>
      </c>
      <c r="BB458" s="2" t="s">
        <v>447</v>
      </c>
      <c r="BC458" s="2" t="s">
        <v>447</v>
      </c>
      <c r="BD458" s="2" t="s">
        <v>447</v>
      </c>
      <c r="BE458" s="2" t="s">
        <v>447</v>
      </c>
      <c r="BF458" s="2" t="s">
        <v>3785</v>
      </c>
      <c r="BI458" s="2" t="s">
        <v>3785</v>
      </c>
      <c r="BK458" s="287"/>
      <c r="BL458" s="56">
        <v>44992</v>
      </c>
      <c r="BM458" s="2" t="s">
        <v>447</v>
      </c>
      <c r="BN458" s="2" t="s">
        <v>9010</v>
      </c>
      <c r="BP458" s="2" t="s">
        <v>3785</v>
      </c>
      <c r="BR458" s="2" t="s">
        <v>3744</v>
      </c>
      <c r="BT458" s="56">
        <v>44994</v>
      </c>
      <c r="BU458" s="2">
        <v>1</v>
      </c>
      <c r="BV458" s="2">
        <v>1</v>
      </c>
      <c r="BW458" s="2" t="s">
        <v>3785</v>
      </c>
      <c r="BY458" s="2" t="s">
        <v>3785</v>
      </c>
      <c r="CA458" s="2" t="s">
        <v>3798</v>
      </c>
      <c r="CB458" s="56">
        <v>45012</v>
      </c>
      <c r="CR458" s="2" t="s">
        <v>9011</v>
      </c>
    </row>
    <row r="459" spans="1:96">
      <c r="A459" s="2">
        <v>448</v>
      </c>
      <c r="B459" s="2" t="s">
        <v>7043</v>
      </c>
      <c r="C459" s="60" t="s">
        <v>7044</v>
      </c>
      <c r="D459" s="60" t="s">
        <v>9012</v>
      </c>
      <c r="E459" s="56">
        <v>44998</v>
      </c>
      <c r="F459" s="2" t="s">
        <v>3715</v>
      </c>
      <c r="G459" s="2" t="s">
        <v>3763</v>
      </c>
      <c r="H459" s="2" t="s">
        <v>3785</v>
      </c>
      <c r="J459" s="2" t="s">
        <v>4020</v>
      </c>
      <c r="K459" s="2" t="s">
        <v>4020</v>
      </c>
      <c r="M459" s="2" t="s">
        <v>1193</v>
      </c>
      <c r="N459" s="2" t="s">
        <v>698</v>
      </c>
      <c r="O459" s="2" t="s">
        <v>943</v>
      </c>
      <c r="P459" s="2" t="s">
        <v>927</v>
      </c>
      <c r="Q459" s="2" t="s">
        <v>361</v>
      </c>
      <c r="R459" s="2" t="s">
        <v>447</v>
      </c>
      <c r="S459" s="2" t="s">
        <v>3785</v>
      </c>
      <c r="T459" s="2" t="s">
        <v>3785</v>
      </c>
      <c r="U459" s="2" t="s">
        <v>3785</v>
      </c>
      <c r="V459" s="2" t="s">
        <v>3785</v>
      </c>
      <c r="W459" s="2" t="s">
        <v>3785</v>
      </c>
      <c r="X459" s="2" t="s">
        <v>3785</v>
      </c>
      <c r="Y459" s="2" t="s">
        <v>3785</v>
      </c>
      <c r="AA459" s="2" t="s">
        <v>3785</v>
      </c>
      <c r="AR459" s="2" t="s">
        <v>447</v>
      </c>
      <c r="AS459" s="2" t="s">
        <v>447</v>
      </c>
      <c r="AT459" s="2" t="s">
        <v>3785</v>
      </c>
      <c r="AU459" s="2" t="s">
        <v>3785</v>
      </c>
      <c r="AV459" s="2" t="s">
        <v>3785</v>
      </c>
      <c r="AW459" s="2" t="s">
        <v>3785</v>
      </c>
      <c r="AX459" s="2" t="s">
        <v>3785</v>
      </c>
      <c r="AY459" s="2" t="s">
        <v>3785</v>
      </c>
      <c r="AZ459" s="2" t="s">
        <v>3785</v>
      </c>
      <c r="BB459" s="2" t="s">
        <v>447</v>
      </c>
      <c r="BC459" s="2" t="s">
        <v>447</v>
      </c>
      <c r="BD459" s="2" t="s">
        <v>447</v>
      </c>
      <c r="BE459" s="2" t="s">
        <v>447</v>
      </c>
      <c r="BF459" s="2" t="s">
        <v>3785</v>
      </c>
      <c r="BI459" s="2" t="s">
        <v>3785</v>
      </c>
      <c r="BK459" s="287"/>
      <c r="BL459" s="56">
        <v>44998</v>
      </c>
      <c r="BM459" s="2" t="s">
        <v>447</v>
      </c>
      <c r="BN459" s="2" t="s">
        <v>9013</v>
      </c>
      <c r="BP459" s="2" t="s">
        <v>3785</v>
      </c>
      <c r="BR459" s="2" t="s">
        <v>3744</v>
      </c>
      <c r="BT459" s="56">
        <v>44999</v>
      </c>
      <c r="BU459" s="2">
        <v>1</v>
      </c>
      <c r="BV459" s="2">
        <v>4</v>
      </c>
      <c r="BW459" s="2" t="s">
        <v>3785</v>
      </c>
      <c r="BY459" s="2" t="s">
        <v>3785</v>
      </c>
      <c r="CA459" s="2" t="s">
        <v>3798</v>
      </c>
      <c r="CB459" s="56">
        <v>45015</v>
      </c>
      <c r="CR459" s="2" t="s">
        <v>9014</v>
      </c>
    </row>
    <row r="460" spans="1:96">
      <c r="A460" s="2">
        <v>449</v>
      </c>
      <c r="B460" s="2" t="s">
        <v>7043</v>
      </c>
      <c r="C460" s="60" t="s">
        <v>7044</v>
      </c>
      <c r="D460" s="60" t="s">
        <v>9015</v>
      </c>
      <c r="E460" s="56">
        <v>45001</v>
      </c>
      <c r="F460" s="2" t="s">
        <v>3715</v>
      </c>
      <c r="G460" s="2" t="s">
        <v>3763</v>
      </c>
      <c r="H460" s="2" t="s">
        <v>3785</v>
      </c>
      <c r="J460" s="2" t="s">
        <v>4020</v>
      </c>
      <c r="K460" s="2" t="s">
        <v>4020</v>
      </c>
      <c r="M460" s="2" t="s">
        <v>1193</v>
      </c>
      <c r="N460" s="2" t="s">
        <v>698</v>
      </c>
      <c r="O460" s="2" t="s">
        <v>943</v>
      </c>
      <c r="P460" s="2" t="s">
        <v>927</v>
      </c>
      <c r="Q460" s="2" t="s">
        <v>361</v>
      </c>
      <c r="R460" s="2" t="s">
        <v>447</v>
      </c>
      <c r="S460" s="2" t="s">
        <v>3785</v>
      </c>
      <c r="T460" s="2" t="s">
        <v>3785</v>
      </c>
      <c r="U460" s="2" t="s">
        <v>3785</v>
      </c>
      <c r="V460" s="2" t="s">
        <v>3785</v>
      </c>
      <c r="W460" s="2" t="s">
        <v>3785</v>
      </c>
      <c r="X460" s="2" t="s">
        <v>3785</v>
      </c>
      <c r="Y460" s="2" t="s">
        <v>3785</v>
      </c>
      <c r="AA460" s="2" t="s">
        <v>3785</v>
      </c>
      <c r="AR460" s="2" t="s">
        <v>447</v>
      </c>
      <c r="AS460" s="2" t="s">
        <v>447</v>
      </c>
      <c r="AT460" s="2" t="s">
        <v>3785</v>
      </c>
      <c r="AU460" s="2" t="s">
        <v>3785</v>
      </c>
      <c r="AV460" s="2" t="s">
        <v>3785</v>
      </c>
      <c r="AW460" s="2" t="s">
        <v>3785</v>
      </c>
      <c r="AX460" s="2" t="s">
        <v>3785</v>
      </c>
      <c r="AY460" s="2" t="s">
        <v>3785</v>
      </c>
      <c r="AZ460" s="2" t="s">
        <v>3785</v>
      </c>
      <c r="BB460" s="2" t="s">
        <v>447</v>
      </c>
      <c r="BC460" s="2" t="s">
        <v>447</v>
      </c>
      <c r="BD460" s="2" t="s">
        <v>447</v>
      </c>
      <c r="BE460" s="2" t="s">
        <v>447</v>
      </c>
      <c r="BF460" s="2" t="s">
        <v>3785</v>
      </c>
      <c r="BI460" s="2" t="s">
        <v>3785</v>
      </c>
      <c r="BK460" s="287"/>
      <c r="BL460" s="56">
        <v>45001</v>
      </c>
      <c r="BM460" s="2" t="s">
        <v>447</v>
      </c>
      <c r="BN460" s="2" t="s">
        <v>9016</v>
      </c>
      <c r="BP460" s="2" t="s">
        <v>3785</v>
      </c>
      <c r="BR460" s="2" t="s">
        <v>3744</v>
      </c>
      <c r="BT460" s="56">
        <v>45001</v>
      </c>
      <c r="BU460" s="2">
        <v>1</v>
      </c>
      <c r="BV460" s="2">
        <v>3</v>
      </c>
      <c r="BW460" s="2" t="s">
        <v>3785</v>
      </c>
      <c r="BY460" s="2" t="s">
        <v>3785</v>
      </c>
      <c r="CA460" s="2" t="s">
        <v>3798</v>
      </c>
      <c r="CB460" s="56">
        <v>45035</v>
      </c>
      <c r="CR460" s="2" t="s">
        <v>9017</v>
      </c>
    </row>
    <row r="461" spans="1:96">
      <c r="A461" s="2">
        <v>450</v>
      </c>
      <c r="B461" s="2" t="s">
        <v>7043</v>
      </c>
      <c r="C461" s="60" t="s">
        <v>7044</v>
      </c>
      <c r="D461" s="60" t="s">
        <v>9018</v>
      </c>
      <c r="E461" s="56">
        <v>45012</v>
      </c>
      <c r="F461" s="2" t="s">
        <v>3715</v>
      </c>
      <c r="G461" s="2" t="s">
        <v>3763</v>
      </c>
      <c r="H461" s="2" t="s">
        <v>3785</v>
      </c>
      <c r="J461" s="2" t="s">
        <v>4020</v>
      </c>
      <c r="K461" s="2" t="s">
        <v>4020</v>
      </c>
      <c r="M461" s="2" t="s">
        <v>1193</v>
      </c>
      <c r="N461" s="2" t="s">
        <v>698</v>
      </c>
      <c r="O461" s="2" t="s">
        <v>943</v>
      </c>
      <c r="P461" s="2" t="s">
        <v>927</v>
      </c>
      <c r="Q461" s="2" t="s">
        <v>361</v>
      </c>
      <c r="R461" s="2" t="s">
        <v>447</v>
      </c>
      <c r="S461" s="2" t="s">
        <v>3785</v>
      </c>
      <c r="T461" s="2" t="s">
        <v>3785</v>
      </c>
      <c r="U461" s="2" t="s">
        <v>3785</v>
      </c>
      <c r="V461" s="2" t="s">
        <v>3785</v>
      </c>
      <c r="W461" s="2" t="s">
        <v>3785</v>
      </c>
      <c r="X461" s="2" t="s">
        <v>3785</v>
      </c>
      <c r="Y461" s="2" t="s">
        <v>3785</v>
      </c>
      <c r="AA461" s="2" t="s">
        <v>3785</v>
      </c>
      <c r="AR461" s="2" t="s">
        <v>447</v>
      </c>
      <c r="AS461" s="2" t="s">
        <v>3785</v>
      </c>
      <c r="AT461" s="2" t="s">
        <v>447</v>
      </c>
      <c r="AU461" s="2" t="s">
        <v>3785</v>
      </c>
      <c r="AV461" s="2" t="s">
        <v>3785</v>
      </c>
      <c r="AW461" s="2" t="s">
        <v>3785</v>
      </c>
      <c r="AX461" s="2" t="s">
        <v>3785</v>
      </c>
      <c r="AY461" s="2" t="s">
        <v>3785</v>
      </c>
      <c r="AZ461" s="2" t="s">
        <v>3785</v>
      </c>
      <c r="BB461" s="2" t="s">
        <v>447</v>
      </c>
      <c r="BC461" s="2" t="s">
        <v>447</v>
      </c>
      <c r="BD461" s="2" t="s">
        <v>447</v>
      </c>
      <c r="BE461" s="2" t="s">
        <v>447</v>
      </c>
      <c r="BF461" s="2" t="s">
        <v>3785</v>
      </c>
      <c r="BI461" s="2" t="s">
        <v>3785</v>
      </c>
      <c r="BK461" s="287"/>
      <c r="BL461" s="56">
        <v>45012</v>
      </c>
      <c r="BM461" s="2" t="s">
        <v>447</v>
      </c>
      <c r="BN461" s="2" t="s">
        <v>9019</v>
      </c>
      <c r="BP461" s="2" t="s">
        <v>3785</v>
      </c>
      <c r="BR461" s="2" t="s">
        <v>3744</v>
      </c>
      <c r="BT461" s="56">
        <v>45012</v>
      </c>
      <c r="BU461" s="2">
        <v>1</v>
      </c>
      <c r="BV461" s="2">
        <v>5</v>
      </c>
      <c r="BW461" s="2" t="s">
        <v>3785</v>
      </c>
      <c r="BY461" s="2" t="s">
        <v>3785</v>
      </c>
      <c r="CA461" s="2" t="s">
        <v>3798</v>
      </c>
      <c r="CB461" s="56">
        <v>45035</v>
      </c>
      <c r="CR461" s="2" t="s">
        <v>9020</v>
      </c>
    </row>
    <row r="462" spans="1:96">
      <c r="A462" s="2">
        <v>451</v>
      </c>
      <c r="B462" s="2" t="s">
        <v>7043</v>
      </c>
      <c r="C462" s="60" t="s">
        <v>7044</v>
      </c>
      <c r="D462" s="60" t="s">
        <v>9021</v>
      </c>
      <c r="E462" s="56">
        <v>45009</v>
      </c>
      <c r="F462" s="2" t="s">
        <v>3715</v>
      </c>
      <c r="G462" s="2" t="s">
        <v>3763</v>
      </c>
      <c r="H462" s="2" t="s">
        <v>3785</v>
      </c>
      <c r="J462" s="2" t="s">
        <v>4020</v>
      </c>
      <c r="K462" s="2" t="s">
        <v>4020</v>
      </c>
      <c r="M462" s="2" t="s">
        <v>1193</v>
      </c>
      <c r="N462" s="2" t="s">
        <v>698</v>
      </c>
      <c r="O462" s="2" t="s">
        <v>943</v>
      </c>
      <c r="P462" s="2" t="s">
        <v>927</v>
      </c>
      <c r="Q462" s="2" t="s">
        <v>361</v>
      </c>
      <c r="R462" s="2" t="s">
        <v>447</v>
      </c>
      <c r="S462" s="2" t="s">
        <v>3785</v>
      </c>
      <c r="T462" s="2" t="s">
        <v>3785</v>
      </c>
      <c r="U462" s="2" t="s">
        <v>3785</v>
      </c>
      <c r="V462" s="2" t="s">
        <v>3785</v>
      </c>
      <c r="W462" s="2" t="s">
        <v>3785</v>
      </c>
      <c r="X462" s="2" t="s">
        <v>3785</v>
      </c>
      <c r="Y462" s="2" t="s">
        <v>3785</v>
      </c>
      <c r="AA462" s="2" t="s">
        <v>3785</v>
      </c>
      <c r="AR462" s="2" t="s">
        <v>447</v>
      </c>
      <c r="AS462" s="2" t="s">
        <v>3785</v>
      </c>
      <c r="AT462" s="2" t="s">
        <v>447</v>
      </c>
      <c r="AU462" s="2" t="s">
        <v>3785</v>
      </c>
      <c r="AV462" s="2" t="s">
        <v>3785</v>
      </c>
      <c r="AW462" s="2" t="s">
        <v>3785</v>
      </c>
      <c r="AX462" s="2" t="s">
        <v>3785</v>
      </c>
      <c r="AY462" s="2" t="s">
        <v>3785</v>
      </c>
      <c r="AZ462" s="2" t="s">
        <v>3785</v>
      </c>
      <c r="BB462" s="2" t="s">
        <v>447</v>
      </c>
      <c r="BC462" s="2" t="s">
        <v>447</v>
      </c>
      <c r="BD462" s="2" t="s">
        <v>447</v>
      </c>
      <c r="BE462" s="2" t="s">
        <v>447</v>
      </c>
      <c r="BF462" s="2" t="s">
        <v>3785</v>
      </c>
      <c r="BI462" s="2" t="s">
        <v>3785</v>
      </c>
      <c r="BK462" s="287"/>
      <c r="BL462" s="56">
        <v>45009</v>
      </c>
      <c r="BM462" s="2" t="s">
        <v>447</v>
      </c>
      <c r="BN462" s="2" t="s">
        <v>9022</v>
      </c>
      <c r="BP462" s="2" t="s">
        <v>3785</v>
      </c>
      <c r="BR462" s="2" t="s">
        <v>3744</v>
      </c>
      <c r="BT462" s="56">
        <v>45012</v>
      </c>
      <c r="BU462" s="2">
        <v>1</v>
      </c>
      <c r="BV462" s="2">
        <v>1</v>
      </c>
      <c r="BW462" s="2" t="s">
        <v>3785</v>
      </c>
      <c r="BY462" s="2" t="s">
        <v>3785</v>
      </c>
      <c r="CA462" s="2" t="s">
        <v>3798</v>
      </c>
      <c r="CB462" s="56">
        <v>45015</v>
      </c>
      <c r="CR462" s="2" t="s">
        <v>9023</v>
      </c>
    </row>
    <row r="463" spans="1:96">
      <c r="A463" s="2">
        <v>452</v>
      </c>
      <c r="B463" s="2" t="s">
        <v>7043</v>
      </c>
      <c r="C463" s="60" t="s">
        <v>7044</v>
      </c>
      <c r="D463" s="60" t="s">
        <v>9024</v>
      </c>
      <c r="E463" s="56">
        <v>44980</v>
      </c>
      <c r="F463" s="2" t="s">
        <v>3715</v>
      </c>
      <c r="G463" s="2" t="s">
        <v>3763</v>
      </c>
      <c r="H463" s="2" t="s">
        <v>3785</v>
      </c>
      <c r="J463" s="2" t="s">
        <v>4020</v>
      </c>
      <c r="K463" s="2" t="s">
        <v>4020</v>
      </c>
      <c r="M463" s="2" t="s">
        <v>1193</v>
      </c>
      <c r="N463" s="2" t="s">
        <v>698</v>
      </c>
      <c r="O463" s="2" t="s">
        <v>943</v>
      </c>
      <c r="P463" s="2" t="s">
        <v>927</v>
      </c>
      <c r="Q463" s="2" t="s">
        <v>361</v>
      </c>
      <c r="R463" s="2" t="s">
        <v>447</v>
      </c>
      <c r="S463" s="2" t="s">
        <v>3785</v>
      </c>
      <c r="T463" s="2" t="s">
        <v>3785</v>
      </c>
      <c r="U463" s="2" t="s">
        <v>3785</v>
      </c>
      <c r="V463" s="2" t="s">
        <v>3785</v>
      </c>
      <c r="W463" s="2" t="s">
        <v>3785</v>
      </c>
      <c r="X463" s="2" t="s">
        <v>3785</v>
      </c>
      <c r="Y463" s="2" t="s">
        <v>3785</v>
      </c>
      <c r="AA463" s="2" t="s">
        <v>3785</v>
      </c>
      <c r="AR463" s="2" t="s">
        <v>447</v>
      </c>
      <c r="AS463" s="2" t="s">
        <v>447</v>
      </c>
      <c r="AT463" s="2" t="s">
        <v>3785</v>
      </c>
      <c r="AU463" s="2" t="s">
        <v>3785</v>
      </c>
      <c r="AV463" s="2" t="s">
        <v>3785</v>
      </c>
      <c r="AW463" s="2" t="s">
        <v>3785</v>
      </c>
      <c r="AX463" s="2" t="s">
        <v>3785</v>
      </c>
      <c r="AY463" s="2" t="s">
        <v>3785</v>
      </c>
      <c r="AZ463" s="2" t="s">
        <v>3785</v>
      </c>
      <c r="BB463" s="2" t="s">
        <v>447</v>
      </c>
      <c r="BC463" s="2" t="s">
        <v>447</v>
      </c>
      <c r="BD463" s="2" t="s">
        <v>447</v>
      </c>
      <c r="BE463" s="2" t="s">
        <v>447</v>
      </c>
      <c r="BF463" s="2" t="s">
        <v>3785</v>
      </c>
      <c r="BI463" s="2" t="s">
        <v>3785</v>
      </c>
      <c r="BK463" s="287"/>
      <c r="BL463" s="56">
        <v>44980</v>
      </c>
      <c r="BM463" s="2" t="s">
        <v>447</v>
      </c>
      <c r="BN463" s="2" t="s">
        <v>9025</v>
      </c>
      <c r="BP463" s="2" t="s">
        <v>3785</v>
      </c>
      <c r="BR463" s="2" t="s">
        <v>3744</v>
      </c>
      <c r="BT463" s="56">
        <v>44980</v>
      </c>
      <c r="BU463" s="2">
        <v>1</v>
      </c>
      <c r="BV463" s="2">
        <v>3</v>
      </c>
      <c r="BW463" s="2" t="s">
        <v>3785</v>
      </c>
      <c r="BY463" s="2" t="s">
        <v>3785</v>
      </c>
      <c r="CA463" s="2" t="s">
        <v>3798</v>
      </c>
      <c r="CB463" s="56">
        <v>45014</v>
      </c>
      <c r="CR463" s="2" t="s">
        <v>9026</v>
      </c>
    </row>
    <row r="464" spans="1:96">
      <c r="A464" s="2">
        <v>453</v>
      </c>
      <c r="B464" s="2" t="s">
        <v>7043</v>
      </c>
      <c r="C464" s="60" t="s">
        <v>7044</v>
      </c>
      <c r="D464" s="60" t="s">
        <v>9027</v>
      </c>
      <c r="E464" s="56">
        <v>44980</v>
      </c>
      <c r="F464" s="2" t="s">
        <v>3715</v>
      </c>
      <c r="G464" s="2" t="s">
        <v>3763</v>
      </c>
      <c r="H464" s="2" t="s">
        <v>3785</v>
      </c>
      <c r="J464" s="2" t="s">
        <v>4020</v>
      </c>
      <c r="K464" s="2" t="s">
        <v>4020</v>
      </c>
      <c r="M464" s="2" t="s">
        <v>1193</v>
      </c>
      <c r="N464" s="2" t="s">
        <v>698</v>
      </c>
      <c r="O464" s="2" t="s">
        <v>943</v>
      </c>
      <c r="P464" s="2" t="s">
        <v>927</v>
      </c>
      <c r="Q464" s="2" t="s">
        <v>361</v>
      </c>
      <c r="R464" s="2" t="s">
        <v>447</v>
      </c>
      <c r="S464" s="2" t="s">
        <v>3785</v>
      </c>
      <c r="T464" s="2" t="s">
        <v>3785</v>
      </c>
      <c r="U464" s="2" t="s">
        <v>3785</v>
      </c>
      <c r="V464" s="2" t="s">
        <v>3785</v>
      </c>
      <c r="W464" s="2" t="s">
        <v>3785</v>
      </c>
      <c r="X464" s="2" t="s">
        <v>3785</v>
      </c>
      <c r="Y464" s="2" t="s">
        <v>3785</v>
      </c>
      <c r="AA464" s="2" t="s">
        <v>3785</v>
      </c>
      <c r="AR464" s="2" t="s">
        <v>447</v>
      </c>
      <c r="AS464" s="2" t="s">
        <v>447</v>
      </c>
      <c r="AT464" s="2" t="s">
        <v>3785</v>
      </c>
      <c r="AU464" s="2" t="s">
        <v>3785</v>
      </c>
      <c r="AV464" s="2" t="s">
        <v>3785</v>
      </c>
      <c r="AW464" s="2" t="s">
        <v>3785</v>
      </c>
      <c r="AX464" s="2" t="s">
        <v>3785</v>
      </c>
      <c r="AY464" s="2" t="s">
        <v>3785</v>
      </c>
      <c r="AZ464" s="2" t="s">
        <v>3785</v>
      </c>
      <c r="BB464" s="2" t="s">
        <v>447</v>
      </c>
      <c r="BC464" s="2" t="s">
        <v>447</v>
      </c>
      <c r="BD464" s="2" t="s">
        <v>447</v>
      </c>
      <c r="BE464" s="2" t="s">
        <v>447</v>
      </c>
      <c r="BF464" s="2" t="s">
        <v>3785</v>
      </c>
      <c r="BI464" s="2" t="s">
        <v>3785</v>
      </c>
      <c r="BK464" s="287"/>
      <c r="BL464" s="56">
        <v>44980</v>
      </c>
      <c r="BM464" s="2" t="s">
        <v>447</v>
      </c>
      <c r="BN464" s="2" t="s">
        <v>9028</v>
      </c>
      <c r="BP464" s="2" t="s">
        <v>3785</v>
      </c>
      <c r="BR464" s="2" t="s">
        <v>3744</v>
      </c>
      <c r="BT464" s="56">
        <v>44984</v>
      </c>
      <c r="BU464" s="2">
        <v>1</v>
      </c>
      <c r="BV464" s="2">
        <v>2</v>
      </c>
      <c r="BW464" s="2" t="s">
        <v>3785</v>
      </c>
      <c r="BY464" s="2" t="s">
        <v>3785</v>
      </c>
      <c r="CA464" s="2" t="s">
        <v>3798</v>
      </c>
      <c r="CB464" s="56">
        <v>45016</v>
      </c>
      <c r="CR464" s="2" t="s">
        <v>9029</v>
      </c>
    </row>
    <row r="465" spans="1:96">
      <c r="A465" s="2">
        <v>454</v>
      </c>
      <c r="B465" s="2" t="s">
        <v>7043</v>
      </c>
      <c r="C465" s="60" t="s">
        <v>7044</v>
      </c>
      <c r="D465" s="60" t="s">
        <v>9030</v>
      </c>
      <c r="E465" s="56">
        <v>44985</v>
      </c>
      <c r="F465" s="2" t="s">
        <v>3715</v>
      </c>
      <c r="G465" s="2" t="s">
        <v>3763</v>
      </c>
      <c r="H465" s="2" t="s">
        <v>3785</v>
      </c>
      <c r="J465" s="2" t="s">
        <v>4020</v>
      </c>
      <c r="K465" s="2" t="s">
        <v>4020</v>
      </c>
      <c r="M465" s="2" t="s">
        <v>1193</v>
      </c>
      <c r="N465" s="2" t="s">
        <v>698</v>
      </c>
      <c r="O465" s="2" t="s">
        <v>943</v>
      </c>
      <c r="P465" s="2" t="s">
        <v>927</v>
      </c>
      <c r="Q465" s="2" t="s">
        <v>361</v>
      </c>
      <c r="R465" s="2" t="s">
        <v>447</v>
      </c>
      <c r="S465" s="2" t="s">
        <v>3785</v>
      </c>
      <c r="T465" s="2" t="s">
        <v>3785</v>
      </c>
      <c r="U465" s="2" t="s">
        <v>3785</v>
      </c>
      <c r="V465" s="2" t="s">
        <v>3785</v>
      </c>
      <c r="W465" s="2" t="s">
        <v>3785</v>
      </c>
      <c r="X465" s="2" t="s">
        <v>3785</v>
      </c>
      <c r="Y465" s="2" t="s">
        <v>3785</v>
      </c>
      <c r="AA465" s="2" t="s">
        <v>3785</v>
      </c>
      <c r="AR465" s="2" t="s">
        <v>447</v>
      </c>
      <c r="AS465" s="2" t="s">
        <v>3785</v>
      </c>
      <c r="AT465" s="2" t="s">
        <v>3785</v>
      </c>
      <c r="AU465" s="2" t="s">
        <v>3785</v>
      </c>
      <c r="AV465" s="2" t="s">
        <v>3785</v>
      </c>
      <c r="AW465" s="2" t="s">
        <v>3785</v>
      </c>
      <c r="AX465" s="2" t="s">
        <v>3785</v>
      </c>
      <c r="AY465" s="2" t="s">
        <v>3785</v>
      </c>
      <c r="AZ465" s="2" t="s">
        <v>3785</v>
      </c>
      <c r="BB465" s="2" t="s">
        <v>447</v>
      </c>
      <c r="BC465" s="2" t="s">
        <v>447</v>
      </c>
      <c r="BD465" s="2" t="s">
        <v>447</v>
      </c>
      <c r="BE465" s="2" t="s">
        <v>447</v>
      </c>
      <c r="BF465" s="2" t="s">
        <v>3785</v>
      </c>
      <c r="BI465" s="2" t="s">
        <v>3785</v>
      </c>
      <c r="BK465" s="287"/>
      <c r="BL465" s="56">
        <v>44985</v>
      </c>
      <c r="BM465" s="2" t="s">
        <v>447</v>
      </c>
      <c r="BN465" s="2" t="s">
        <v>9031</v>
      </c>
      <c r="BP465" s="2" t="s">
        <v>3785</v>
      </c>
      <c r="BR465" s="2" t="s">
        <v>3744</v>
      </c>
      <c r="BT465" s="56">
        <v>44986</v>
      </c>
      <c r="BU465" s="2">
        <v>1</v>
      </c>
      <c r="BV465" s="2">
        <v>1</v>
      </c>
      <c r="BW465" s="2" t="s">
        <v>3785</v>
      </c>
      <c r="BY465" s="2" t="s">
        <v>3785</v>
      </c>
      <c r="CA465" s="2" t="s">
        <v>3798</v>
      </c>
      <c r="CB465" s="56">
        <v>45016</v>
      </c>
      <c r="CR465" s="2" t="s">
        <v>9032</v>
      </c>
    </row>
    <row r="466" spans="1:96">
      <c r="A466" s="2">
        <v>455</v>
      </c>
      <c r="B466" s="2" t="s">
        <v>7043</v>
      </c>
      <c r="C466" s="60" t="s">
        <v>7044</v>
      </c>
      <c r="D466" s="60" t="s">
        <v>9033</v>
      </c>
      <c r="E466" s="56">
        <v>44987</v>
      </c>
      <c r="F466" s="2" t="s">
        <v>3715</v>
      </c>
      <c r="G466" s="2" t="s">
        <v>3763</v>
      </c>
      <c r="H466" s="2" t="s">
        <v>3785</v>
      </c>
      <c r="J466" s="2" t="s">
        <v>4020</v>
      </c>
      <c r="K466" s="2" t="s">
        <v>4020</v>
      </c>
      <c r="M466" s="2" t="s">
        <v>1193</v>
      </c>
      <c r="N466" s="2" t="s">
        <v>698</v>
      </c>
      <c r="O466" s="2" t="s">
        <v>943</v>
      </c>
      <c r="P466" s="2" t="s">
        <v>927</v>
      </c>
      <c r="Q466" s="2" t="s">
        <v>361</v>
      </c>
      <c r="R466" s="2" t="s">
        <v>447</v>
      </c>
      <c r="S466" s="2" t="s">
        <v>3785</v>
      </c>
      <c r="T466" s="2" t="s">
        <v>3785</v>
      </c>
      <c r="U466" s="2" t="s">
        <v>3785</v>
      </c>
      <c r="V466" s="2" t="s">
        <v>3785</v>
      </c>
      <c r="W466" s="2" t="s">
        <v>3785</v>
      </c>
      <c r="X466" s="2" t="s">
        <v>3785</v>
      </c>
      <c r="Y466" s="2" t="s">
        <v>3785</v>
      </c>
      <c r="AA466" s="2" t="s">
        <v>3785</v>
      </c>
      <c r="AR466" s="2" t="s">
        <v>447</v>
      </c>
      <c r="AS466" s="2" t="s">
        <v>3785</v>
      </c>
      <c r="AT466" s="2" t="s">
        <v>447</v>
      </c>
      <c r="AU466" s="2" t="s">
        <v>3785</v>
      </c>
      <c r="AV466" s="2" t="s">
        <v>3785</v>
      </c>
      <c r="AW466" s="2" t="s">
        <v>3785</v>
      </c>
      <c r="AX466" s="2" t="s">
        <v>3785</v>
      </c>
      <c r="AY466" s="2" t="s">
        <v>3785</v>
      </c>
      <c r="AZ466" s="2" t="s">
        <v>3785</v>
      </c>
      <c r="BB466" s="2" t="s">
        <v>447</v>
      </c>
      <c r="BC466" s="2" t="s">
        <v>447</v>
      </c>
      <c r="BD466" s="2" t="s">
        <v>447</v>
      </c>
      <c r="BE466" s="2" t="s">
        <v>447</v>
      </c>
      <c r="BF466" s="2" t="s">
        <v>3785</v>
      </c>
      <c r="BI466" s="2" t="s">
        <v>3785</v>
      </c>
      <c r="BK466" s="287"/>
      <c r="BL466" s="56">
        <v>44987</v>
      </c>
      <c r="BM466" s="2" t="s">
        <v>447</v>
      </c>
      <c r="BN466" s="2" t="s">
        <v>9034</v>
      </c>
      <c r="BP466" s="2" t="s">
        <v>3785</v>
      </c>
      <c r="BR466" s="2" t="s">
        <v>3744</v>
      </c>
      <c r="BT466" s="56">
        <v>44991</v>
      </c>
      <c r="BU466" s="2">
        <v>1</v>
      </c>
      <c r="BV466" s="2">
        <v>3</v>
      </c>
      <c r="BW466" s="2" t="s">
        <v>3785</v>
      </c>
      <c r="BY466" s="2" t="s">
        <v>3785</v>
      </c>
      <c r="CA466" s="2" t="s">
        <v>3798</v>
      </c>
      <c r="CB466" s="56">
        <v>44999</v>
      </c>
      <c r="CR466" s="2" t="s">
        <v>9035</v>
      </c>
    </row>
    <row r="467" spans="1:96">
      <c r="A467" s="2">
        <v>456</v>
      </c>
      <c r="B467" s="2" t="s">
        <v>7043</v>
      </c>
      <c r="C467" s="60" t="s">
        <v>7044</v>
      </c>
      <c r="D467" s="60" t="s">
        <v>9036</v>
      </c>
      <c r="E467" s="56">
        <v>44988</v>
      </c>
      <c r="F467" s="2" t="s">
        <v>3715</v>
      </c>
      <c r="G467" s="2" t="s">
        <v>3763</v>
      </c>
      <c r="H467" s="2" t="s">
        <v>3785</v>
      </c>
      <c r="J467" s="2" t="s">
        <v>4020</v>
      </c>
      <c r="K467" s="2" t="s">
        <v>4020</v>
      </c>
      <c r="M467" s="2" t="s">
        <v>1193</v>
      </c>
      <c r="N467" s="2" t="s">
        <v>698</v>
      </c>
      <c r="O467" s="2" t="s">
        <v>1063</v>
      </c>
      <c r="P467" s="2" t="s">
        <v>1047</v>
      </c>
      <c r="Q467" s="2" t="s">
        <v>361</v>
      </c>
      <c r="R467" s="2" t="s">
        <v>447</v>
      </c>
      <c r="S467" s="2" t="s">
        <v>3785</v>
      </c>
      <c r="T467" s="2" t="s">
        <v>3785</v>
      </c>
      <c r="U467" s="2" t="s">
        <v>3785</v>
      </c>
      <c r="V467" s="2" t="s">
        <v>3785</v>
      </c>
      <c r="W467" s="2" t="s">
        <v>3785</v>
      </c>
      <c r="X467" s="2" t="s">
        <v>3785</v>
      </c>
      <c r="Y467" s="2" t="s">
        <v>3785</v>
      </c>
      <c r="AA467" s="2" t="s">
        <v>3785</v>
      </c>
      <c r="AR467" s="2" t="s">
        <v>447</v>
      </c>
      <c r="AS467" s="2" t="s">
        <v>3785</v>
      </c>
      <c r="AT467" s="2" t="s">
        <v>447</v>
      </c>
      <c r="AU467" s="2" t="s">
        <v>3785</v>
      </c>
      <c r="AV467" s="2" t="s">
        <v>3785</v>
      </c>
      <c r="AW467" s="2" t="s">
        <v>3785</v>
      </c>
      <c r="AX467" s="2" t="s">
        <v>3785</v>
      </c>
      <c r="AY467" s="2" t="s">
        <v>3785</v>
      </c>
      <c r="AZ467" s="2" t="s">
        <v>3785</v>
      </c>
      <c r="BB467" s="2" t="s">
        <v>447</v>
      </c>
      <c r="BC467" s="2" t="s">
        <v>447</v>
      </c>
      <c r="BD467" s="2" t="s">
        <v>447</v>
      </c>
      <c r="BE467" s="2" t="s">
        <v>447</v>
      </c>
      <c r="BF467" s="2" t="s">
        <v>3785</v>
      </c>
      <c r="BI467" s="2" t="s">
        <v>3785</v>
      </c>
      <c r="BK467" s="287"/>
      <c r="BL467" s="56">
        <v>44988</v>
      </c>
      <c r="BM467" s="2" t="s">
        <v>447</v>
      </c>
      <c r="BN467" s="2" t="s">
        <v>9037</v>
      </c>
      <c r="BP467" s="2" t="s">
        <v>3785</v>
      </c>
      <c r="BR467" s="2" t="s">
        <v>3744</v>
      </c>
      <c r="BT467" s="56">
        <v>44991</v>
      </c>
      <c r="BU467" s="2">
        <v>1</v>
      </c>
      <c r="BV467" s="2">
        <v>5</v>
      </c>
      <c r="BW467" s="2" t="s">
        <v>3785</v>
      </c>
      <c r="BY467" s="2" t="s">
        <v>3785</v>
      </c>
      <c r="CA467" s="2" t="s">
        <v>3798</v>
      </c>
      <c r="CB467" s="56">
        <v>45011</v>
      </c>
      <c r="CR467" s="2" t="s">
        <v>9038</v>
      </c>
    </row>
    <row r="468" spans="1:96">
      <c r="A468" s="2">
        <v>457</v>
      </c>
      <c r="B468" s="2" t="s">
        <v>7043</v>
      </c>
      <c r="C468" s="60" t="s">
        <v>7044</v>
      </c>
      <c r="D468" s="60" t="s">
        <v>9039</v>
      </c>
      <c r="E468" s="56">
        <v>44991</v>
      </c>
      <c r="F468" s="2" t="s">
        <v>3715</v>
      </c>
      <c r="G468" s="2" t="s">
        <v>3763</v>
      </c>
      <c r="H468" s="2" t="s">
        <v>3785</v>
      </c>
      <c r="J468" s="2" t="s">
        <v>4020</v>
      </c>
      <c r="K468" s="2" t="s">
        <v>4020</v>
      </c>
      <c r="M468" s="2" t="s">
        <v>1193</v>
      </c>
      <c r="N468" s="2" t="s">
        <v>698</v>
      </c>
      <c r="O468" s="2" t="s">
        <v>943</v>
      </c>
      <c r="P468" s="2" t="s">
        <v>927</v>
      </c>
      <c r="Q468" s="2" t="s">
        <v>361</v>
      </c>
      <c r="R468" s="2" t="s">
        <v>447</v>
      </c>
      <c r="S468" s="2" t="s">
        <v>3785</v>
      </c>
      <c r="T468" s="2" t="s">
        <v>3785</v>
      </c>
      <c r="U468" s="2" t="s">
        <v>3785</v>
      </c>
      <c r="V468" s="2" t="s">
        <v>3785</v>
      </c>
      <c r="W468" s="2" t="s">
        <v>3785</v>
      </c>
      <c r="X468" s="2" t="s">
        <v>3785</v>
      </c>
      <c r="Y468" s="2" t="s">
        <v>3785</v>
      </c>
      <c r="AA468" s="2" t="s">
        <v>3785</v>
      </c>
      <c r="AR468" s="2" t="s">
        <v>447</v>
      </c>
      <c r="AS468" s="2" t="s">
        <v>3785</v>
      </c>
      <c r="AT468" s="2" t="s">
        <v>447</v>
      </c>
      <c r="AU468" s="2" t="s">
        <v>3785</v>
      </c>
      <c r="AV468" s="2" t="s">
        <v>3785</v>
      </c>
      <c r="AW468" s="2" t="s">
        <v>3785</v>
      </c>
      <c r="AX468" s="2" t="s">
        <v>3785</v>
      </c>
      <c r="AY468" s="2" t="s">
        <v>3785</v>
      </c>
      <c r="AZ468" s="2" t="s">
        <v>3785</v>
      </c>
      <c r="BB468" s="2" t="s">
        <v>447</v>
      </c>
      <c r="BC468" s="2" t="s">
        <v>447</v>
      </c>
      <c r="BD468" s="2" t="s">
        <v>447</v>
      </c>
      <c r="BE468" s="2" t="s">
        <v>447</v>
      </c>
      <c r="BF468" s="2" t="s">
        <v>3785</v>
      </c>
      <c r="BI468" s="2" t="s">
        <v>3785</v>
      </c>
      <c r="BK468" s="287"/>
      <c r="BL468" s="56">
        <v>44991</v>
      </c>
      <c r="BM468" s="2" t="s">
        <v>447</v>
      </c>
      <c r="BN468" s="2" t="s">
        <v>9040</v>
      </c>
      <c r="BP468" s="2" t="s">
        <v>3785</v>
      </c>
      <c r="BR468" s="2" t="s">
        <v>3744</v>
      </c>
      <c r="BT468" s="56">
        <v>44992</v>
      </c>
      <c r="BU468" s="2">
        <v>1</v>
      </c>
      <c r="BV468" s="2">
        <v>1</v>
      </c>
      <c r="BW468" s="2" t="s">
        <v>3785</v>
      </c>
      <c r="BY468" s="2" t="s">
        <v>3785</v>
      </c>
      <c r="CA468" s="2" t="s">
        <v>3798</v>
      </c>
      <c r="CB468" s="56">
        <v>45015</v>
      </c>
      <c r="CR468" s="2" t="s">
        <v>9041</v>
      </c>
    </row>
    <row r="469" spans="1:96">
      <c r="A469" s="2">
        <v>458</v>
      </c>
      <c r="B469" s="2" t="s">
        <v>7043</v>
      </c>
      <c r="C469" s="60" t="s">
        <v>7044</v>
      </c>
      <c r="D469" s="60" t="s">
        <v>9042</v>
      </c>
      <c r="E469" s="56">
        <v>45007</v>
      </c>
      <c r="F469" s="2" t="s">
        <v>3715</v>
      </c>
      <c r="G469" s="2" t="s">
        <v>3763</v>
      </c>
      <c r="H469" s="2" t="s">
        <v>3785</v>
      </c>
      <c r="J469" s="2" t="s">
        <v>4020</v>
      </c>
      <c r="K469" s="2" t="s">
        <v>4020</v>
      </c>
      <c r="M469" s="2" t="s">
        <v>1193</v>
      </c>
      <c r="N469" s="2" t="s">
        <v>698</v>
      </c>
      <c r="O469" s="2" t="s">
        <v>943</v>
      </c>
      <c r="P469" s="2" t="s">
        <v>927</v>
      </c>
      <c r="Q469" s="2" t="s">
        <v>361</v>
      </c>
      <c r="R469" s="2" t="s">
        <v>447</v>
      </c>
      <c r="S469" s="2" t="s">
        <v>3785</v>
      </c>
      <c r="T469" s="2" t="s">
        <v>3785</v>
      </c>
      <c r="U469" s="2" t="s">
        <v>3785</v>
      </c>
      <c r="V469" s="2" t="s">
        <v>3785</v>
      </c>
      <c r="W469" s="2" t="s">
        <v>3785</v>
      </c>
      <c r="X469" s="2" t="s">
        <v>3785</v>
      </c>
      <c r="Y469" s="2" t="s">
        <v>3785</v>
      </c>
      <c r="AA469" s="2" t="s">
        <v>3785</v>
      </c>
      <c r="AR469" s="2" t="s">
        <v>447</v>
      </c>
      <c r="AS469" s="2" t="s">
        <v>447</v>
      </c>
      <c r="AT469" s="2" t="s">
        <v>447</v>
      </c>
      <c r="AU469" s="2" t="s">
        <v>3785</v>
      </c>
      <c r="AV469" s="2" t="s">
        <v>3785</v>
      </c>
      <c r="AW469" s="2" t="s">
        <v>3785</v>
      </c>
      <c r="AX469" s="2" t="s">
        <v>3785</v>
      </c>
      <c r="AY469" s="2" t="s">
        <v>3785</v>
      </c>
      <c r="AZ469" s="2" t="s">
        <v>3785</v>
      </c>
      <c r="BB469" s="2" t="s">
        <v>447</v>
      </c>
      <c r="BC469" s="2" t="s">
        <v>447</v>
      </c>
      <c r="BD469" s="2" t="s">
        <v>447</v>
      </c>
      <c r="BE469" s="2" t="s">
        <v>447</v>
      </c>
      <c r="BF469" s="2" t="s">
        <v>3785</v>
      </c>
      <c r="BI469" s="2" t="s">
        <v>3785</v>
      </c>
      <c r="BK469" s="287"/>
      <c r="BL469" s="56">
        <v>45007</v>
      </c>
      <c r="BM469" s="2" t="s">
        <v>447</v>
      </c>
      <c r="BN469" s="2" t="s">
        <v>9043</v>
      </c>
      <c r="BP469" s="2" t="s">
        <v>3785</v>
      </c>
      <c r="BR469" s="2" t="s">
        <v>3744</v>
      </c>
      <c r="BT469" s="56">
        <v>45007</v>
      </c>
      <c r="BU469" s="2">
        <v>1</v>
      </c>
      <c r="BV469" s="2">
        <v>1</v>
      </c>
      <c r="BW469" s="2" t="s">
        <v>3785</v>
      </c>
      <c r="BY469" s="2" t="s">
        <v>3785</v>
      </c>
      <c r="CA469" s="2" t="s">
        <v>3798</v>
      </c>
      <c r="CB469" s="56">
        <v>45015</v>
      </c>
      <c r="CR469" s="2" t="s">
        <v>9044</v>
      </c>
    </row>
    <row r="470" spans="1:96">
      <c r="A470" s="2">
        <v>459</v>
      </c>
      <c r="B470" s="2" t="s">
        <v>7043</v>
      </c>
      <c r="C470" s="60" t="s">
        <v>7044</v>
      </c>
      <c r="D470" s="60" t="s">
        <v>9045</v>
      </c>
      <c r="E470" s="56">
        <v>44985</v>
      </c>
      <c r="F470" s="2" t="s">
        <v>3715</v>
      </c>
      <c r="G470" s="2" t="s">
        <v>3763</v>
      </c>
      <c r="H470" s="2" t="s">
        <v>3785</v>
      </c>
      <c r="J470" s="2" t="s">
        <v>4020</v>
      </c>
      <c r="K470" s="2" t="s">
        <v>4020</v>
      </c>
      <c r="M470" s="2" t="s">
        <v>1193</v>
      </c>
      <c r="N470" s="2" t="s">
        <v>698</v>
      </c>
      <c r="O470" s="2" t="s">
        <v>943</v>
      </c>
      <c r="P470" s="2" t="s">
        <v>927</v>
      </c>
      <c r="Q470" s="2" t="s">
        <v>361</v>
      </c>
      <c r="R470" s="2" t="s">
        <v>447</v>
      </c>
      <c r="S470" s="2" t="s">
        <v>3785</v>
      </c>
      <c r="T470" s="2" t="s">
        <v>3785</v>
      </c>
      <c r="U470" s="2" t="s">
        <v>3785</v>
      </c>
      <c r="V470" s="2" t="s">
        <v>3785</v>
      </c>
      <c r="W470" s="2" t="s">
        <v>3785</v>
      </c>
      <c r="X470" s="2" t="s">
        <v>3785</v>
      </c>
      <c r="Y470" s="2" t="s">
        <v>3785</v>
      </c>
      <c r="AA470" s="2" t="s">
        <v>3785</v>
      </c>
      <c r="AR470" s="2" t="s">
        <v>447</v>
      </c>
      <c r="AS470" s="2" t="s">
        <v>3785</v>
      </c>
      <c r="AT470" s="2" t="s">
        <v>447</v>
      </c>
      <c r="AU470" s="2" t="s">
        <v>3785</v>
      </c>
      <c r="AV470" s="2" t="s">
        <v>3785</v>
      </c>
      <c r="AW470" s="2" t="s">
        <v>3785</v>
      </c>
      <c r="AX470" s="2" t="s">
        <v>3785</v>
      </c>
      <c r="AY470" s="2" t="s">
        <v>3785</v>
      </c>
      <c r="AZ470" s="2" t="s">
        <v>3785</v>
      </c>
      <c r="BB470" s="2" t="s">
        <v>447</v>
      </c>
      <c r="BC470" s="2" t="s">
        <v>447</v>
      </c>
      <c r="BD470" s="2" t="s">
        <v>447</v>
      </c>
      <c r="BE470" s="2" t="s">
        <v>447</v>
      </c>
      <c r="BF470" s="2" t="s">
        <v>3785</v>
      </c>
      <c r="BI470" s="2" t="s">
        <v>3785</v>
      </c>
      <c r="BK470" s="287"/>
      <c r="BL470" s="56">
        <v>44985</v>
      </c>
      <c r="BM470" s="2" t="s">
        <v>447</v>
      </c>
      <c r="BN470" s="2" t="s">
        <v>9046</v>
      </c>
      <c r="BP470" s="2" t="s">
        <v>3785</v>
      </c>
      <c r="BR470" s="2" t="s">
        <v>3744</v>
      </c>
      <c r="BT470" s="56">
        <v>44992</v>
      </c>
      <c r="BU470" s="2">
        <v>1</v>
      </c>
      <c r="BV470" s="2">
        <v>4</v>
      </c>
      <c r="BW470" s="2" t="s">
        <v>3785</v>
      </c>
      <c r="BY470" s="2" t="s">
        <v>3785</v>
      </c>
      <c r="CA470" s="2" t="s">
        <v>3798</v>
      </c>
      <c r="CB470" s="56">
        <v>44993</v>
      </c>
      <c r="CR470" s="2" t="s">
        <v>9047</v>
      </c>
    </row>
    <row r="471" spans="1:96">
      <c r="A471" s="2">
        <v>460</v>
      </c>
      <c r="B471" s="2" t="s">
        <v>7043</v>
      </c>
      <c r="C471" s="60" t="s">
        <v>7044</v>
      </c>
      <c r="D471" s="60" t="s">
        <v>9048</v>
      </c>
      <c r="E471" s="56">
        <v>44988</v>
      </c>
      <c r="F471" s="2" t="s">
        <v>3715</v>
      </c>
      <c r="G471" s="2" t="s">
        <v>3763</v>
      </c>
      <c r="H471" s="2" t="s">
        <v>3785</v>
      </c>
      <c r="J471" s="2" t="s">
        <v>4020</v>
      </c>
      <c r="K471" s="2" t="s">
        <v>4020</v>
      </c>
      <c r="M471" s="2" t="s">
        <v>1193</v>
      </c>
      <c r="N471" s="2" t="s">
        <v>698</v>
      </c>
      <c r="O471" s="2" t="s">
        <v>943</v>
      </c>
      <c r="P471" s="2" t="s">
        <v>927</v>
      </c>
      <c r="Q471" s="2" t="s">
        <v>361</v>
      </c>
      <c r="R471" s="2" t="s">
        <v>447</v>
      </c>
      <c r="S471" s="2" t="s">
        <v>3785</v>
      </c>
      <c r="T471" s="2" t="s">
        <v>3785</v>
      </c>
      <c r="U471" s="2" t="s">
        <v>3785</v>
      </c>
      <c r="V471" s="2" t="s">
        <v>3785</v>
      </c>
      <c r="W471" s="2" t="s">
        <v>3785</v>
      </c>
      <c r="X471" s="2" t="s">
        <v>3785</v>
      </c>
      <c r="Y471" s="2" t="s">
        <v>3785</v>
      </c>
      <c r="AA471" s="2" t="s">
        <v>3785</v>
      </c>
      <c r="AR471" s="2" t="s">
        <v>447</v>
      </c>
      <c r="AS471" s="2" t="s">
        <v>3785</v>
      </c>
      <c r="AT471" s="2" t="s">
        <v>447</v>
      </c>
      <c r="AU471" s="2" t="s">
        <v>3785</v>
      </c>
      <c r="AV471" s="2" t="s">
        <v>3785</v>
      </c>
      <c r="AW471" s="2" t="s">
        <v>3785</v>
      </c>
      <c r="AX471" s="2" t="s">
        <v>3785</v>
      </c>
      <c r="AY471" s="2" t="s">
        <v>3785</v>
      </c>
      <c r="AZ471" s="2" t="s">
        <v>3785</v>
      </c>
      <c r="BB471" s="2" t="s">
        <v>447</v>
      </c>
      <c r="BC471" s="2" t="s">
        <v>447</v>
      </c>
      <c r="BD471" s="2" t="s">
        <v>447</v>
      </c>
      <c r="BE471" s="2" t="s">
        <v>447</v>
      </c>
      <c r="BF471" s="2" t="s">
        <v>3785</v>
      </c>
      <c r="BI471" s="2" t="s">
        <v>3785</v>
      </c>
      <c r="BK471" s="287"/>
      <c r="BL471" s="56">
        <v>44988</v>
      </c>
      <c r="BM471" s="2" t="s">
        <v>447</v>
      </c>
      <c r="BN471" s="2" t="s">
        <v>9049</v>
      </c>
      <c r="BP471" s="2" t="s">
        <v>3785</v>
      </c>
      <c r="BR471" s="2" t="s">
        <v>3744</v>
      </c>
      <c r="BT471" s="56">
        <v>44993</v>
      </c>
      <c r="BU471" s="2">
        <v>1</v>
      </c>
      <c r="BV471" s="2">
        <v>4</v>
      </c>
      <c r="BW471" s="2" t="s">
        <v>3785</v>
      </c>
      <c r="BY471" s="2" t="s">
        <v>3785</v>
      </c>
      <c r="CA471" s="2" t="s">
        <v>3798</v>
      </c>
      <c r="CB471" s="56">
        <v>45029</v>
      </c>
      <c r="CR471" s="2" t="s">
        <v>9050</v>
      </c>
    </row>
    <row r="472" spans="1:96">
      <c r="A472" s="2">
        <v>461</v>
      </c>
      <c r="B472" s="2" t="s">
        <v>7043</v>
      </c>
      <c r="C472" s="60" t="s">
        <v>7044</v>
      </c>
      <c r="D472" s="60" t="s">
        <v>9051</v>
      </c>
      <c r="E472" s="56">
        <v>44990</v>
      </c>
      <c r="F472" s="2" t="s">
        <v>3715</v>
      </c>
      <c r="G472" s="2" t="s">
        <v>3763</v>
      </c>
      <c r="H472" s="2" t="s">
        <v>3785</v>
      </c>
      <c r="J472" s="2" t="s">
        <v>4020</v>
      </c>
      <c r="K472" s="2" t="s">
        <v>4020</v>
      </c>
      <c r="M472" s="2" t="s">
        <v>1193</v>
      </c>
      <c r="N472" s="2" t="s">
        <v>698</v>
      </c>
      <c r="O472" s="2" t="s">
        <v>943</v>
      </c>
      <c r="P472" s="2" t="s">
        <v>927</v>
      </c>
      <c r="Q472" s="2" t="s">
        <v>361</v>
      </c>
      <c r="R472" s="2" t="s">
        <v>447</v>
      </c>
      <c r="S472" s="2" t="s">
        <v>3785</v>
      </c>
      <c r="T472" s="2" t="s">
        <v>3785</v>
      </c>
      <c r="U472" s="2" t="s">
        <v>3785</v>
      </c>
      <c r="V472" s="2" t="s">
        <v>3785</v>
      </c>
      <c r="W472" s="2" t="s">
        <v>3785</v>
      </c>
      <c r="X472" s="2" t="s">
        <v>3785</v>
      </c>
      <c r="Y472" s="2" t="s">
        <v>3785</v>
      </c>
      <c r="AA472" s="2" t="s">
        <v>3785</v>
      </c>
      <c r="AR472" s="2" t="s">
        <v>447</v>
      </c>
      <c r="AS472" s="2" t="s">
        <v>447</v>
      </c>
      <c r="AT472" s="2" t="s">
        <v>3785</v>
      </c>
      <c r="AU472" s="2" t="s">
        <v>3785</v>
      </c>
      <c r="AV472" s="2" t="s">
        <v>3785</v>
      </c>
      <c r="AW472" s="2" t="s">
        <v>3785</v>
      </c>
      <c r="AX472" s="2" t="s">
        <v>3785</v>
      </c>
      <c r="AY472" s="2" t="s">
        <v>3785</v>
      </c>
      <c r="AZ472" s="2" t="s">
        <v>3785</v>
      </c>
      <c r="BB472" s="2" t="s">
        <v>447</v>
      </c>
      <c r="BC472" s="2" t="s">
        <v>447</v>
      </c>
      <c r="BD472" s="2" t="s">
        <v>447</v>
      </c>
      <c r="BE472" s="2" t="s">
        <v>447</v>
      </c>
      <c r="BF472" s="2" t="s">
        <v>3785</v>
      </c>
      <c r="BI472" s="2" t="s">
        <v>3785</v>
      </c>
      <c r="BK472" s="287"/>
      <c r="BL472" s="56">
        <v>44990</v>
      </c>
      <c r="BM472" s="2" t="s">
        <v>447</v>
      </c>
      <c r="BN472" s="2" t="s">
        <v>9052</v>
      </c>
      <c r="BP472" s="2" t="s">
        <v>3785</v>
      </c>
      <c r="BR472" s="2" t="s">
        <v>3744</v>
      </c>
      <c r="BT472" s="56">
        <v>44993</v>
      </c>
      <c r="BU472" s="2">
        <v>1</v>
      </c>
      <c r="BV472" s="2">
        <v>2</v>
      </c>
      <c r="BW472" s="2" t="s">
        <v>3785</v>
      </c>
      <c r="BY472" s="2" t="s">
        <v>3785</v>
      </c>
      <c r="CA472" s="2" t="s">
        <v>3798</v>
      </c>
      <c r="CB472" s="56">
        <v>45029</v>
      </c>
      <c r="CR472" s="2" t="s">
        <v>9053</v>
      </c>
    </row>
    <row r="473" spans="1:96">
      <c r="A473" s="2">
        <v>462</v>
      </c>
      <c r="B473" s="2" t="s">
        <v>7043</v>
      </c>
      <c r="C473" s="60" t="s">
        <v>7044</v>
      </c>
      <c r="D473" s="60" t="s">
        <v>9054</v>
      </c>
      <c r="E473" s="56">
        <v>44935</v>
      </c>
      <c r="F473" s="2" t="s">
        <v>3715</v>
      </c>
      <c r="G473" s="2" t="s">
        <v>3763</v>
      </c>
      <c r="H473" s="2" t="s">
        <v>3785</v>
      </c>
      <c r="J473" s="2" t="s">
        <v>4020</v>
      </c>
      <c r="K473" s="2" t="s">
        <v>4020</v>
      </c>
      <c r="M473" s="2" t="s">
        <v>1193</v>
      </c>
      <c r="N473" s="2" t="s">
        <v>698</v>
      </c>
      <c r="O473" s="2" t="s">
        <v>972</v>
      </c>
      <c r="P473" s="2" t="s">
        <v>937</v>
      </c>
      <c r="Q473" s="2" t="s">
        <v>361</v>
      </c>
      <c r="R473" s="2" t="s">
        <v>447</v>
      </c>
      <c r="S473" s="2" t="s">
        <v>3785</v>
      </c>
      <c r="T473" s="2" t="s">
        <v>3785</v>
      </c>
      <c r="U473" s="2" t="s">
        <v>3785</v>
      </c>
      <c r="V473" s="2" t="s">
        <v>3785</v>
      </c>
      <c r="W473" s="2" t="s">
        <v>3785</v>
      </c>
      <c r="X473" s="2" t="s">
        <v>3785</v>
      </c>
      <c r="Y473" s="2" t="s">
        <v>3785</v>
      </c>
      <c r="AA473" s="2" t="s">
        <v>3785</v>
      </c>
      <c r="AR473" s="2" t="s">
        <v>447</v>
      </c>
      <c r="AS473" s="2" t="s">
        <v>3785</v>
      </c>
      <c r="AT473" s="2" t="s">
        <v>447</v>
      </c>
      <c r="AU473" s="2" t="s">
        <v>3785</v>
      </c>
      <c r="AV473" s="2" t="s">
        <v>3785</v>
      </c>
      <c r="AW473" s="2" t="s">
        <v>3785</v>
      </c>
      <c r="AX473" s="2" t="s">
        <v>3785</v>
      </c>
      <c r="AY473" s="2" t="s">
        <v>3785</v>
      </c>
      <c r="AZ473" s="2" t="s">
        <v>3785</v>
      </c>
      <c r="BB473" s="2" t="s">
        <v>447</v>
      </c>
      <c r="BC473" s="2" t="s">
        <v>447</v>
      </c>
      <c r="BD473" s="2" t="s">
        <v>447</v>
      </c>
      <c r="BE473" s="2" t="s">
        <v>447</v>
      </c>
      <c r="BF473" s="2" t="s">
        <v>3785</v>
      </c>
      <c r="BI473" s="2" t="s">
        <v>3785</v>
      </c>
      <c r="BK473" s="287"/>
      <c r="BL473" s="56">
        <v>44935</v>
      </c>
      <c r="BM473" s="2" t="s">
        <v>447</v>
      </c>
      <c r="BN473" s="2" t="s">
        <v>9055</v>
      </c>
      <c r="BP473" s="2" t="s">
        <v>3785</v>
      </c>
      <c r="BR473" s="2" t="s">
        <v>3744</v>
      </c>
      <c r="BT473" s="56">
        <v>44937</v>
      </c>
      <c r="BU473" s="2">
        <v>1</v>
      </c>
      <c r="BV473" s="2">
        <v>1</v>
      </c>
      <c r="BW473" s="2" t="s">
        <v>3785</v>
      </c>
      <c r="BY473" s="2" t="s">
        <v>3785</v>
      </c>
      <c r="CA473" s="2" t="s">
        <v>3798</v>
      </c>
      <c r="CB473" s="56">
        <v>45029</v>
      </c>
      <c r="CR473" s="2" t="s">
        <v>9056</v>
      </c>
    </row>
    <row r="474" spans="1:96">
      <c r="A474" s="2">
        <v>463</v>
      </c>
      <c r="B474" s="2" t="s">
        <v>7043</v>
      </c>
      <c r="C474" s="60" t="s">
        <v>7044</v>
      </c>
      <c r="D474" s="60" t="s">
        <v>9057</v>
      </c>
      <c r="E474" s="56">
        <v>44950</v>
      </c>
      <c r="F474" s="2" t="s">
        <v>3715</v>
      </c>
      <c r="G474" s="2" t="s">
        <v>3763</v>
      </c>
      <c r="H474" s="2" t="s">
        <v>3785</v>
      </c>
      <c r="J474" s="2" t="s">
        <v>4020</v>
      </c>
      <c r="K474" s="2" t="s">
        <v>4020</v>
      </c>
      <c r="M474" s="2" t="s">
        <v>1193</v>
      </c>
      <c r="N474" s="2" t="s">
        <v>698</v>
      </c>
      <c r="O474" s="2" t="s">
        <v>1949</v>
      </c>
      <c r="P474" s="2" t="s">
        <v>1228</v>
      </c>
      <c r="Q474" s="2" t="s">
        <v>361</v>
      </c>
      <c r="R474" s="2" t="s">
        <v>447</v>
      </c>
      <c r="S474" s="2" t="s">
        <v>3785</v>
      </c>
      <c r="T474" s="2" t="s">
        <v>3785</v>
      </c>
      <c r="U474" s="2" t="s">
        <v>3785</v>
      </c>
      <c r="V474" s="2" t="s">
        <v>3785</v>
      </c>
      <c r="W474" s="2" t="s">
        <v>3785</v>
      </c>
      <c r="X474" s="2" t="s">
        <v>3785</v>
      </c>
      <c r="Y474" s="2" t="s">
        <v>3785</v>
      </c>
      <c r="AA474" s="2" t="s">
        <v>3785</v>
      </c>
      <c r="AR474" s="2" t="s">
        <v>447</v>
      </c>
      <c r="AS474" s="2" t="s">
        <v>3785</v>
      </c>
      <c r="AT474" s="2" t="s">
        <v>447</v>
      </c>
      <c r="AU474" s="2" t="s">
        <v>3785</v>
      </c>
      <c r="AV474" s="2" t="s">
        <v>3785</v>
      </c>
      <c r="AW474" s="2" t="s">
        <v>3785</v>
      </c>
      <c r="AX474" s="2" t="s">
        <v>3785</v>
      </c>
      <c r="AY474" s="2" t="s">
        <v>3785</v>
      </c>
      <c r="AZ474" s="2" t="s">
        <v>3785</v>
      </c>
      <c r="BB474" s="2" t="s">
        <v>447</v>
      </c>
      <c r="BC474" s="2" t="s">
        <v>447</v>
      </c>
      <c r="BD474" s="2" t="s">
        <v>447</v>
      </c>
      <c r="BE474" s="2" t="s">
        <v>447</v>
      </c>
      <c r="BF474" s="2" t="s">
        <v>3785</v>
      </c>
      <c r="BI474" s="2" t="s">
        <v>3785</v>
      </c>
      <c r="BK474" s="287"/>
      <c r="BL474" s="56">
        <v>44950</v>
      </c>
      <c r="BM474" s="2" t="s">
        <v>447</v>
      </c>
      <c r="BN474" s="2" t="s">
        <v>9058</v>
      </c>
      <c r="BP474" s="2" t="s">
        <v>3785</v>
      </c>
      <c r="BR474" s="2" t="s">
        <v>3744</v>
      </c>
      <c r="BT474" s="56">
        <v>44951</v>
      </c>
      <c r="BU474" s="2">
        <v>1</v>
      </c>
      <c r="BV474" s="2">
        <v>4</v>
      </c>
      <c r="BW474" s="2" t="s">
        <v>3785</v>
      </c>
      <c r="BY474" s="2" t="s">
        <v>3785</v>
      </c>
      <c r="CA474" s="2" t="s">
        <v>3798</v>
      </c>
      <c r="CB474" s="56">
        <v>45001</v>
      </c>
      <c r="CR474" s="2" t="s">
        <v>9059</v>
      </c>
    </row>
    <row r="475" spans="1:96">
      <c r="A475" s="2">
        <v>464</v>
      </c>
      <c r="B475" s="2" t="s">
        <v>7043</v>
      </c>
      <c r="C475" s="60" t="s">
        <v>7044</v>
      </c>
      <c r="D475" s="60" t="s">
        <v>9060</v>
      </c>
      <c r="E475" s="56">
        <v>44944</v>
      </c>
      <c r="F475" s="2" t="s">
        <v>3715</v>
      </c>
      <c r="G475" s="2" t="s">
        <v>3763</v>
      </c>
      <c r="H475" s="2" t="s">
        <v>3785</v>
      </c>
      <c r="J475" s="2" t="s">
        <v>4020</v>
      </c>
      <c r="K475" s="2" t="s">
        <v>4020</v>
      </c>
      <c r="M475" s="2" t="s">
        <v>1193</v>
      </c>
      <c r="N475" s="2" t="s">
        <v>698</v>
      </c>
      <c r="O475" s="2" t="s">
        <v>943</v>
      </c>
      <c r="P475" s="2" t="s">
        <v>927</v>
      </c>
      <c r="Q475" s="2" t="s">
        <v>361</v>
      </c>
      <c r="R475" s="2" t="s">
        <v>447</v>
      </c>
      <c r="S475" s="2" t="s">
        <v>3785</v>
      </c>
      <c r="T475" s="2" t="s">
        <v>3785</v>
      </c>
      <c r="U475" s="2" t="s">
        <v>3785</v>
      </c>
      <c r="V475" s="2" t="s">
        <v>3785</v>
      </c>
      <c r="W475" s="2" t="s">
        <v>3785</v>
      </c>
      <c r="X475" s="2" t="s">
        <v>3785</v>
      </c>
      <c r="Y475" s="2" t="s">
        <v>3785</v>
      </c>
      <c r="AA475" s="2" t="s">
        <v>3785</v>
      </c>
      <c r="AR475" s="2" t="s">
        <v>447</v>
      </c>
      <c r="AS475" s="2" t="s">
        <v>3785</v>
      </c>
      <c r="AT475" s="2" t="s">
        <v>447</v>
      </c>
      <c r="AU475" s="2" t="s">
        <v>3785</v>
      </c>
      <c r="AV475" s="2" t="s">
        <v>3785</v>
      </c>
      <c r="AW475" s="2" t="s">
        <v>3785</v>
      </c>
      <c r="AX475" s="2" t="s">
        <v>3785</v>
      </c>
      <c r="AY475" s="2" t="s">
        <v>3785</v>
      </c>
      <c r="AZ475" s="2" t="s">
        <v>3785</v>
      </c>
      <c r="BB475" s="2" t="s">
        <v>447</v>
      </c>
      <c r="BC475" s="2" t="s">
        <v>447</v>
      </c>
      <c r="BD475" s="2" t="s">
        <v>447</v>
      </c>
      <c r="BE475" s="2" t="s">
        <v>447</v>
      </c>
      <c r="BF475" s="2" t="s">
        <v>3785</v>
      </c>
      <c r="BI475" s="2" t="s">
        <v>3785</v>
      </c>
      <c r="BK475" s="287"/>
      <c r="BL475" s="56">
        <v>44944</v>
      </c>
      <c r="BM475" s="2" t="s">
        <v>447</v>
      </c>
      <c r="BN475" s="2" t="s">
        <v>9061</v>
      </c>
      <c r="BP475" s="2" t="s">
        <v>3785</v>
      </c>
      <c r="BR475" s="2" t="s">
        <v>3744</v>
      </c>
      <c r="BT475" s="56">
        <v>44946</v>
      </c>
      <c r="BU475" s="2">
        <v>1</v>
      </c>
      <c r="BV475" s="2">
        <v>3</v>
      </c>
      <c r="BW475" s="2" t="s">
        <v>3785</v>
      </c>
      <c r="BY475" s="2" t="s">
        <v>3785</v>
      </c>
      <c r="CA475" s="2" t="s">
        <v>3798</v>
      </c>
      <c r="CB475" s="56">
        <v>45030</v>
      </c>
      <c r="CR475" s="2" t="s">
        <v>9062</v>
      </c>
    </row>
    <row r="476" spans="1:96">
      <c r="A476" s="2">
        <v>465</v>
      </c>
      <c r="B476" s="2" t="s">
        <v>7043</v>
      </c>
      <c r="C476" s="60" t="s">
        <v>7044</v>
      </c>
      <c r="D476" s="60" t="s">
        <v>9063</v>
      </c>
      <c r="E476" s="56">
        <v>44994</v>
      </c>
      <c r="F476" s="2" t="s">
        <v>3715</v>
      </c>
      <c r="G476" s="2" t="s">
        <v>3763</v>
      </c>
      <c r="H476" s="2" t="s">
        <v>3785</v>
      </c>
      <c r="J476" s="2" t="s">
        <v>4020</v>
      </c>
      <c r="K476" s="2" t="s">
        <v>4020</v>
      </c>
      <c r="M476" s="2" t="s">
        <v>1193</v>
      </c>
      <c r="N476" s="2" t="s">
        <v>698</v>
      </c>
      <c r="O476" s="2" t="s">
        <v>943</v>
      </c>
      <c r="P476" s="2" t="s">
        <v>927</v>
      </c>
      <c r="Q476" s="2" t="s">
        <v>361</v>
      </c>
      <c r="R476" s="2" t="s">
        <v>447</v>
      </c>
      <c r="S476" s="2" t="s">
        <v>3785</v>
      </c>
      <c r="T476" s="2" t="s">
        <v>3785</v>
      </c>
      <c r="U476" s="2" t="s">
        <v>3785</v>
      </c>
      <c r="V476" s="2" t="s">
        <v>3785</v>
      </c>
      <c r="W476" s="2" t="s">
        <v>3785</v>
      </c>
      <c r="X476" s="2" t="s">
        <v>3785</v>
      </c>
      <c r="Y476" s="2" t="s">
        <v>3785</v>
      </c>
      <c r="AA476" s="2" t="s">
        <v>3785</v>
      </c>
      <c r="AR476" s="2" t="s">
        <v>447</v>
      </c>
      <c r="AS476" s="2" t="s">
        <v>447</v>
      </c>
      <c r="AT476" s="2" t="s">
        <v>3785</v>
      </c>
      <c r="AU476" s="2" t="s">
        <v>3785</v>
      </c>
      <c r="AV476" s="2" t="s">
        <v>3785</v>
      </c>
      <c r="AW476" s="2" t="s">
        <v>3785</v>
      </c>
      <c r="AX476" s="2" t="s">
        <v>3785</v>
      </c>
      <c r="AY476" s="2" t="s">
        <v>3785</v>
      </c>
      <c r="AZ476" s="2" t="s">
        <v>3785</v>
      </c>
      <c r="BB476" s="2" t="s">
        <v>447</v>
      </c>
      <c r="BC476" s="2" t="s">
        <v>447</v>
      </c>
      <c r="BD476" s="2" t="s">
        <v>447</v>
      </c>
      <c r="BE476" s="2" t="s">
        <v>447</v>
      </c>
      <c r="BF476" s="2" t="s">
        <v>3785</v>
      </c>
      <c r="BI476" s="2" t="s">
        <v>3785</v>
      </c>
      <c r="BK476" s="287"/>
      <c r="BL476" s="56">
        <v>44994</v>
      </c>
      <c r="BM476" s="2" t="s">
        <v>447</v>
      </c>
      <c r="BN476" s="2" t="s">
        <v>9064</v>
      </c>
      <c r="BP476" s="2" t="s">
        <v>3785</v>
      </c>
      <c r="BR476" s="2" t="s">
        <v>3744</v>
      </c>
      <c r="BT476" s="56">
        <v>44998</v>
      </c>
      <c r="BU476" s="2">
        <v>1</v>
      </c>
      <c r="BV476" s="2">
        <v>2</v>
      </c>
      <c r="BW476" s="2" t="s">
        <v>3785</v>
      </c>
      <c r="BY476" s="2" t="s">
        <v>3785</v>
      </c>
      <c r="CA476" s="2" t="s">
        <v>3798</v>
      </c>
      <c r="CB476" s="56">
        <v>45029</v>
      </c>
      <c r="CR476" s="2" t="s">
        <v>9065</v>
      </c>
    </row>
    <row r="477" spans="1:96">
      <c r="A477" s="2">
        <v>466</v>
      </c>
      <c r="B477" s="2" t="s">
        <v>7043</v>
      </c>
      <c r="C477" s="60" t="s">
        <v>7044</v>
      </c>
      <c r="D477" s="60" t="s">
        <v>9066</v>
      </c>
      <c r="E477" s="56">
        <v>44946</v>
      </c>
      <c r="F477" s="2" t="s">
        <v>3715</v>
      </c>
      <c r="G477" s="2" t="s">
        <v>3763</v>
      </c>
      <c r="H477" s="2" t="s">
        <v>3785</v>
      </c>
      <c r="J477" s="2" t="s">
        <v>4020</v>
      </c>
      <c r="K477" s="2" t="s">
        <v>4020</v>
      </c>
      <c r="M477" s="2" t="s">
        <v>1193</v>
      </c>
      <c r="N477" s="2" t="s">
        <v>698</v>
      </c>
      <c r="O477" s="2" t="s">
        <v>1063</v>
      </c>
      <c r="P477" s="2" t="s">
        <v>1047</v>
      </c>
      <c r="Q477" s="2" t="s">
        <v>361</v>
      </c>
      <c r="R477" s="2" t="s">
        <v>447</v>
      </c>
      <c r="S477" s="2" t="s">
        <v>3785</v>
      </c>
      <c r="T477" s="2" t="s">
        <v>3785</v>
      </c>
      <c r="U477" s="2" t="s">
        <v>3785</v>
      </c>
      <c r="V477" s="2" t="s">
        <v>3785</v>
      </c>
      <c r="W477" s="2" t="s">
        <v>3785</v>
      </c>
      <c r="X477" s="2" t="s">
        <v>3785</v>
      </c>
      <c r="Y477" s="2" t="s">
        <v>3785</v>
      </c>
      <c r="AA477" s="2" t="s">
        <v>3785</v>
      </c>
      <c r="AR477" s="2" t="s">
        <v>447</v>
      </c>
      <c r="AS477" s="2" t="s">
        <v>3785</v>
      </c>
      <c r="AT477" s="2" t="s">
        <v>447</v>
      </c>
      <c r="AU477" s="2" t="s">
        <v>3785</v>
      </c>
      <c r="AV477" s="2" t="s">
        <v>3785</v>
      </c>
      <c r="AW477" s="2" t="s">
        <v>3785</v>
      </c>
      <c r="AX477" s="2" t="s">
        <v>3785</v>
      </c>
      <c r="AY477" s="2" t="s">
        <v>3785</v>
      </c>
      <c r="AZ477" s="2" t="s">
        <v>3785</v>
      </c>
      <c r="BB477" s="2" t="s">
        <v>447</v>
      </c>
      <c r="BC477" s="2" t="s">
        <v>447</v>
      </c>
      <c r="BD477" s="2" t="s">
        <v>447</v>
      </c>
      <c r="BE477" s="2" t="s">
        <v>447</v>
      </c>
      <c r="BF477" s="2" t="s">
        <v>3785</v>
      </c>
      <c r="BI477" s="2" t="s">
        <v>3785</v>
      </c>
      <c r="BK477" s="287"/>
      <c r="BL477" s="56">
        <v>44946</v>
      </c>
      <c r="BM477" s="2" t="s">
        <v>447</v>
      </c>
      <c r="BN477" s="2" t="s">
        <v>9067</v>
      </c>
      <c r="BP477" s="2" t="s">
        <v>3785</v>
      </c>
      <c r="BR477" s="2" t="s">
        <v>3744</v>
      </c>
      <c r="BT477" s="56">
        <v>44946</v>
      </c>
      <c r="BU477" s="2">
        <v>1</v>
      </c>
      <c r="BV477" s="2">
        <v>2</v>
      </c>
      <c r="BW477" s="2" t="s">
        <v>3785</v>
      </c>
      <c r="BY477" s="2" t="s">
        <v>3785</v>
      </c>
      <c r="CA477" s="2" t="s">
        <v>3798</v>
      </c>
      <c r="CB477" s="56">
        <v>45028</v>
      </c>
      <c r="CR477" s="2" t="s">
        <v>9068</v>
      </c>
    </row>
    <row r="478" spans="1:96">
      <c r="A478" s="2">
        <v>467</v>
      </c>
      <c r="B478" s="2" t="s">
        <v>7043</v>
      </c>
      <c r="C478" s="60" t="s">
        <v>7044</v>
      </c>
      <c r="D478" s="60" t="s">
        <v>9069</v>
      </c>
      <c r="E478" s="56">
        <v>44981</v>
      </c>
      <c r="F478" s="2" t="s">
        <v>3715</v>
      </c>
      <c r="G478" s="2" t="s">
        <v>3763</v>
      </c>
      <c r="H478" s="2" t="s">
        <v>3785</v>
      </c>
      <c r="J478" s="2" t="s">
        <v>4020</v>
      </c>
      <c r="K478" s="2" t="s">
        <v>4020</v>
      </c>
      <c r="M478" s="2" t="s">
        <v>1193</v>
      </c>
      <c r="N478" s="2" t="s">
        <v>698</v>
      </c>
      <c r="O478" s="2" t="s">
        <v>943</v>
      </c>
      <c r="P478" s="2" t="s">
        <v>927</v>
      </c>
      <c r="Q478" s="2" t="s">
        <v>361</v>
      </c>
      <c r="R478" s="2" t="s">
        <v>447</v>
      </c>
      <c r="S478" s="2" t="s">
        <v>3785</v>
      </c>
      <c r="T478" s="2" t="s">
        <v>3785</v>
      </c>
      <c r="U478" s="2" t="s">
        <v>3785</v>
      </c>
      <c r="V478" s="2" t="s">
        <v>3785</v>
      </c>
      <c r="W478" s="2" t="s">
        <v>3785</v>
      </c>
      <c r="X478" s="2" t="s">
        <v>3785</v>
      </c>
      <c r="Y478" s="2" t="s">
        <v>3785</v>
      </c>
      <c r="AA478" s="2" t="s">
        <v>3785</v>
      </c>
      <c r="AR478" s="2" t="s">
        <v>447</v>
      </c>
      <c r="AS478" s="2" t="s">
        <v>447</v>
      </c>
      <c r="AT478" s="2" t="s">
        <v>3785</v>
      </c>
      <c r="AU478" s="2" t="s">
        <v>3785</v>
      </c>
      <c r="AV478" s="2" t="s">
        <v>3785</v>
      </c>
      <c r="AW478" s="2" t="s">
        <v>3785</v>
      </c>
      <c r="AX478" s="2" t="s">
        <v>3785</v>
      </c>
      <c r="AY478" s="2" t="s">
        <v>3785</v>
      </c>
      <c r="AZ478" s="2" t="s">
        <v>3785</v>
      </c>
      <c r="BB478" s="2" t="s">
        <v>447</v>
      </c>
      <c r="BC478" s="2" t="s">
        <v>447</v>
      </c>
      <c r="BD478" s="2" t="s">
        <v>447</v>
      </c>
      <c r="BE478" s="2" t="s">
        <v>447</v>
      </c>
      <c r="BF478" s="2" t="s">
        <v>3785</v>
      </c>
      <c r="BI478" s="2" t="s">
        <v>3785</v>
      </c>
      <c r="BK478" s="287"/>
      <c r="BL478" s="56">
        <v>44981</v>
      </c>
      <c r="BM478" s="2" t="s">
        <v>447</v>
      </c>
      <c r="BN478" s="2" t="s">
        <v>9070</v>
      </c>
      <c r="BP478" s="2" t="s">
        <v>3785</v>
      </c>
      <c r="BR478" s="2" t="s">
        <v>3744</v>
      </c>
      <c r="BT478" s="56">
        <v>44984</v>
      </c>
      <c r="BU478" s="2">
        <v>1</v>
      </c>
      <c r="BV478" s="2">
        <v>1</v>
      </c>
      <c r="BW478" s="2" t="s">
        <v>3785</v>
      </c>
      <c r="BY478" s="2" t="s">
        <v>3785</v>
      </c>
      <c r="CA478" s="2" t="s">
        <v>3798</v>
      </c>
      <c r="CB478" s="56">
        <v>45029</v>
      </c>
      <c r="CR478" s="2" t="s">
        <v>9071</v>
      </c>
    </row>
    <row r="479" spans="1:96">
      <c r="A479" s="2">
        <v>468</v>
      </c>
      <c r="B479" s="2" t="s">
        <v>7043</v>
      </c>
      <c r="C479" s="60" t="s">
        <v>7044</v>
      </c>
      <c r="D479" s="60" t="s">
        <v>9072</v>
      </c>
      <c r="E479" s="56">
        <v>45002</v>
      </c>
      <c r="F479" s="2" t="s">
        <v>3715</v>
      </c>
      <c r="G479" s="2" t="s">
        <v>3763</v>
      </c>
      <c r="H479" s="2" t="s">
        <v>3785</v>
      </c>
      <c r="J479" s="2" t="s">
        <v>4020</v>
      </c>
      <c r="K479" s="2" t="s">
        <v>4020</v>
      </c>
      <c r="M479" s="2" t="s">
        <v>1193</v>
      </c>
      <c r="N479" s="2" t="s">
        <v>698</v>
      </c>
      <c r="O479" s="2" t="s">
        <v>943</v>
      </c>
      <c r="P479" s="2" t="s">
        <v>927</v>
      </c>
      <c r="Q479" s="2" t="s">
        <v>361</v>
      </c>
      <c r="R479" s="2" t="s">
        <v>447</v>
      </c>
      <c r="S479" s="2" t="s">
        <v>3785</v>
      </c>
      <c r="T479" s="2" t="s">
        <v>3785</v>
      </c>
      <c r="U479" s="2" t="s">
        <v>3785</v>
      </c>
      <c r="V479" s="2" t="s">
        <v>3785</v>
      </c>
      <c r="W479" s="2" t="s">
        <v>3785</v>
      </c>
      <c r="X479" s="2" t="s">
        <v>3785</v>
      </c>
      <c r="Y479" s="2" t="s">
        <v>3785</v>
      </c>
      <c r="AA479" s="2" t="s">
        <v>3785</v>
      </c>
      <c r="AR479" s="2" t="s">
        <v>447</v>
      </c>
      <c r="AS479" s="2" t="s">
        <v>447</v>
      </c>
      <c r="AT479" s="2" t="s">
        <v>3785</v>
      </c>
      <c r="AU479" s="2" t="s">
        <v>3785</v>
      </c>
      <c r="AV479" s="2" t="s">
        <v>3785</v>
      </c>
      <c r="AW479" s="2" t="s">
        <v>3785</v>
      </c>
      <c r="AX479" s="2" t="s">
        <v>3785</v>
      </c>
      <c r="AY479" s="2" t="s">
        <v>3785</v>
      </c>
      <c r="AZ479" s="2" t="s">
        <v>3785</v>
      </c>
      <c r="BB479" s="2" t="s">
        <v>447</v>
      </c>
      <c r="BC479" s="2" t="s">
        <v>447</v>
      </c>
      <c r="BD479" s="2" t="s">
        <v>447</v>
      </c>
      <c r="BE479" s="2" t="s">
        <v>447</v>
      </c>
      <c r="BF479" s="2" t="s">
        <v>3785</v>
      </c>
      <c r="BI479" s="2" t="s">
        <v>3785</v>
      </c>
      <c r="BK479" s="287"/>
      <c r="BL479" s="56">
        <v>45002</v>
      </c>
      <c r="BM479" s="2" t="s">
        <v>447</v>
      </c>
      <c r="BN479" s="2" t="s">
        <v>9073</v>
      </c>
      <c r="BP479" s="2" t="s">
        <v>3785</v>
      </c>
      <c r="BR479" s="2" t="s">
        <v>3744</v>
      </c>
      <c r="BT479" s="56">
        <v>45006</v>
      </c>
      <c r="BU479" s="2">
        <v>1</v>
      </c>
      <c r="BV479" s="2">
        <v>1</v>
      </c>
      <c r="BW479" s="2" t="s">
        <v>3785</v>
      </c>
      <c r="BY479" s="2" t="s">
        <v>3785</v>
      </c>
      <c r="CA479" s="2" t="s">
        <v>3798</v>
      </c>
      <c r="CB479" s="56">
        <v>45007</v>
      </c>
      <c r="CR479" s="2" t="s">
        <v>9074</v>
      </c>
    </row>
    <row r="480" spans="1:96">
      <c r="A480" s="2">
        <v>469</v>
      </c>
      <c r="B480" s="2" t="s">
        <v>7043</v>
      </c>
      <c r="C480" s="60" t="s">
        <v>7044</v>
      </c>
      <c r="D480" s="60" t="s">
        <v>9075</v>
      </c>
      <c r="E480" s="56">
        <v>45009</v>
      </c>
      <c r="F480" s="2" t="s">
        <v>3715</v>
      </c>
      <c r="G480" s="2" t="s">
        <v>3763</v>
      </c>
      <c r="H480" s="2" t="s">
        <v>3785</v>
      </c>
      <c r="J480" s="2" t="s">
        <v>4020</v>
      </c>
      <c r="K480" s="2" t="s">
        <v>4020</v>
      </c>
      <c r="M480" s="2" t="s">
        <v>1193</v>
      </c>
      <c r="N480" s="2" t="s">
        <v>698</v>
      </c>
      <c r="O480" s="2" t="s">
        <v>943</v>
      </c>
      <c r="P480" s="2" t="s">
        <v>927</v>
      </c>
      <c r="Q480" s="2" t="s">
        <v>361</v>
      </c>
      <c r="R480" s="2" t="s">
        <v>447</v>
      </c>
      <c r="S480" s="2" t="s">
        <v>3785</v>
      </c>
      <c r="T480" s="2" t="s">
        <v>3785</v>
      </c>
      <c r="U480" s="2" t="s">
        <v>3785</v>
      </c>
      <c r="V480" s="2" t="s">
        <v>3785</v>
      </c>
      <c r="W480" s="2" t="s">
        <v>3785</v>
      </c>
      <c r="X480" s="2" t="s">
        <v>3785</v>
      </c>
      <c r="Y480" s="2" t="s">
        <v>3785</v>
      </c>
      <c r="AA480" s="2" t="s">
        <v>3785</v>
      </c>
      <c r="AR480" s="2" t="s">
        <v>447</v>
      </c>
      <c r="AS480" s="2" t="s">
        <v>3785</v>
      </c>
      <c r="AT480" s="2" t="s">
        <v>447</v>
      </c>
      <c r="AU480" s="2" t="s">
        <v>3785</v>
      </c>
      <c r="AV480" s="2" t="s">
        <v>3785</v>
      </c>
      <c r="AW480" s="2" t="s">
        <v>3785</v>
      </c>
      <c r="AX480" s="2" t="s">
        <v>3785</v>
      </c>
      <c r="AY480" s="2" t="s">
        <v>3785</v>
      </c>
      <c r="AZ480" s="2" t="s">
        <v>3785</v>
      </c>
      <c r="BB480" s="2" t="s">
        <v>447</v>
      </c>
      <c r="BC480" s="2" t="s">
        <v>447</v>
      </c>
      <c r="BD480" s="2" t="s">
        <v>447</v>
      </c>
      <c r="BE480" s="2" t="s">
        <v>447</v>
      </c>
      <c r="BF480" s="2" t="s">
        <v>3785</v>
      </c>
      <c r="BI480" s="2" t="s">
        <v>3785</v>
      </c>
      <c r="BK480" s="287"/>
      <c r="BL480" s="56">
        <v>45009</v>
      </c>
      <c r="BM480" s="2" t="s">
        <v>447</v>
      </c>
      <c r="BN480" s="2" t="s">
        <v>9076</v>
      </c>
      <c r="BP480" s="2" t="s">
        <v>3785</v>
      </c>
      <c r="BR480" s="2" t="s">
        <v>3744</v>
      </c>
      <c r="BT480" s="56">
        <v>45009</v>
      </c>
      <c r="BU480" s="2">
        <v>1</v>
      </c>
      <c r="BV480" s="2">
        <v>1</v>
      </c>
      <c r="BW480" s="2" t="s">
        <v>3785</v>
      </c>
      <c r="BY480" s="2" t="s">
        <v>3785</v>
      </c>
      <c r="CA480" s="2" t="s">
        <v>3798</v>
      </c>
      <c r="CB480" s="56">
        <v>45012</v>
      </c>
      <c r="CR480" s="2" t="s">
        <v>9077</v>
      </c>
    </row>
    <row r="481" spans="1:96">
      <c r="A481" s="2">
        <v>470</v>
      </c>
      <c r="B481" s="2" t="s">
        <v>7043</v>
      </c>
      <c r="C481" s="60" t="s">
        <v>7044</v>
      </c>
      <c r="D481" s="60" t="s">
        <v>9078</v>
      </c>
      <c r="E481" s="56">
        <v>44952</v>
      </c>
      <c r="F481" s="2" t="s">
        <v>3715</v>
      </c>
      <c r="G481" s="2" t="s">
        <v>3763</v>
      </c>
      <c r="H481" s="2" t="s">
        <v>3785</v>
      </c>
      <c r="J481" s="2" t="s">
        <v>4020</v>
      </c>
      <c r="K481" s="2" t="s">
        <v>4020</v>
      </c>
      <c r="M481" s="2" t="s">
        <v>1193</v>
      </c>
      <c r="N481" s="2" t="s">
        <v>698</v>
      </c>
      <c r="O481" s="2" t="s">
        <v>943</v>
      </c>
      <c r="P481" s="2" t="s">
        <v>927</v>
      </c>
      <c r="Q481" s="2" t="s">
        <v>361</v>
      </c>
      <c r="R481" s="2" t="s">
        <v>447</v>
      </c>
      <c r="S481" s="2" t="s">
        <v>3785</v>
      </c>
      <c r="T481" s="2" t="s">
        <v>3785</v>
      </c>
      <c r="U481" s="2" t="s">
        <v>3785</v>
      </c>
      <c r="V481" s="2" t="s">
        <v>3785</v>
      </c>
      <c r="W481" s="2" t="s">
        <v>3785</v>
      </c>
      <c r="X481" s="2" t="s">
        <v>3785</v>
      </c>
      <c r="Y481" s="2" t="s">
        <v>3785</v>
      </c>
      <c r="AA481" s="2" t="s">
        <v>3785</v>
      </c>
      <c r="AR481" s="2" t="s">
        <v>447</v>
      </c>
      <c r="AS481" s="2" t="s">
        <v>447</v>
      </c>
      <c r="AT481" s="2" t="s">
        <v>3785</v>
      </c>
      <c r="AU481" s="2" t="s">
        <v>3785</v>
      </c>
      <c r="AV481" s="2" t="s">
        <v>3785</v>
      </c>
      <c r="AW481" s="2" t="s">
        <v>3785</v>
      </c>
      <c r="AX481" s="2" t="s">
        <v>3785</v>
      </c>
      <c r="AY481" s="2" t="s">
        <v>3785</v>
      </c>
      <c r="AZ481" s="2" t="s">
        <v>3785</v>
      </c>
      <c r="BB481" s="2" t="s">
        <v>447</v>
      </c>
      <c r="BC481" s="2" t="s">
        <v>447</v>
      </c>
      <c r="BD481" s="2" t="s">
        <v>447</v>
      </c>
      <c r="BE481" s="2" t="s">
        <v>447</v>
      </c>
      <c r="BF481" s="2" t="s">
        <v>3785</v>
      </c>
      <c r="BI481" s="2" t="s">
        <v>3785</v>
      </c>
      <c r="BK481" s="287"/>
      <c r="BL481" s="56">
        <v>44952</v>
      </c>
      <c r="BM481" s="2" t="s">
        <v>447</v>
      </c>
      <c r="BN481" s="2" t="s">
        <v>9079</v>
      </c>
      <c r="BP481" s="2" t="s">
        <v>3785</v>
      </c>
      <c r="BR481" s="2" t="s">
        <v>3744</v>
      </c>
      <c r="BT481" s="56">
        <v>44953</v>
      </c>
      <c r="BU481" s="2">
        <v>1</v>
      </c>
      <c r="BV481" s="2">
        <v>1</v>
      </c>
      <c r="BW481" s="2" t="s">
        <v>3785</v>
      </c>
      <c r="BY481" s="2" t="s">
        <v>3785</v>
      </c>
      <c r="CA481" s="2" t="s">
        <v>3798</v>
      </c>
      <c r="CB481" s="56">
        <v>45029</v>
      </c>
      <c r="CR481" s="2" t="s">
        <v>9080</v>
      </c>
    </row>
    <row r="482" spans="1:96">
      <c r="A482" s="2">
        <v>471</v>
      </c>
      <c r="B482" s="2" t="s">
        <v>7043</v>
      </c>
      <c r="C482" s="60" t="s">
        <v>7044</v>
      </c>
      <c r="D482" s="60" t="s">
        <v>9081</v>
      </c>
      <c r="E482" s="56">
        <v>44942</v>
      </c>
      <c r="F482" s="2" t="s">
        <v>3715</v>
      </c>
      <c r="G482" s="2" t="s">
        <v>3763</v>
      </c>
      <c r="H482" s="2" t="s">
        <v>3785</v>
      </c>
      <c r="J482" s="2" t="s">
        <v>4020</v>
      </c>
      <c r="K482" s="2" t="s">
        <v>4020</v>
      </c>
      <c r="M482" s="2" t="s">
        <v>1193</v>
      </c>
      <c r="N482" s="2" t="s">
        <v>698</v>
      </c>
      <c r="O482" s="2" t="s">
        <v>943</v>
      </c>
      <c r="P482" s="2" t="s">
        <v>927</v>
      </c>
      <c r="Q482" s="2" t="s">
        <v>361</v>
      </c>
      <c r="R482" s="2" t="s">
        <v>447</v>
      </c>
      <c r="S482" s="2" t="s">
        <v>3785</v>
      </c>
      <c r="T482" s="2" t="s">
        <v>3785</v>
      </c>
      <c r="U482" s="2" t="s">
        <v>3785</v>
      </c>
      <c r="V482" s="2" t="s">
        <v>3785</v>
      </c>
      <c r="W482" s="2" t="s">
        <v>3785</v>
      </c>
      <c r="X482" s="2" t="s">
        <v>3785</v>
      </c>
      <c r="Y482" s="2" t="s">
        <v>3785</v>
      </c>
      <c r="AA482" s="2" t="s">
        <v>3785</v>
      </c>
      <c r="AR482" s="2" t="s">
        <v>447</v>
      </c>
      <c r="AS482" s="2" t="s">
        <v>447</v>
      </c>
      <c r="AT482" s="2" t="s">
        <v>3785</v>
      </c>
      <c r="AU482" s="2" t="s">
        <v>3785</v>
      </c>
      <c r="AV482" s="2" t="s">
        <v>3785</v>
      </c>
      <c r="AW482" s="2" t="s">
        <v>3785</v>
      </c>
      <c r="AX482" s="2" t="s">
        <v>3785</v>
      </c>
      <c r="AY482" s="2" t="s">
        <v>3785</v>
      </c>
      <c r="AZ482" s="2" t="s">
        <v>3785</v>
      </c>
      <c r="BB482" s="2" t="s">
        <v>447</v>
      </c>
      <c r="BC482" s="2" t="s">
        <v>447</v>
      </c>
      <c r="BD482" s="2" t="s">
        <v>447</v>
      </c>
      <c r="BE482" s="2" t="s">
        <v>447</v>
      </c>
      <c r="BF482" s="2" t="s">
        <v>3785</v>
      </c>
      <c r="BI482" s="2" t="s">
        <v>3785</v>
      </c>
      <c r="BK482" s="287"/>
      <c r="BL482" s="56">
        <v>44942</v>
      </c>
      <c r="BM482" s="2" t="s">
        <v>447</v>
      </c>
      <c r="BN482" s="2" t="s">
        <v>9082</v>
      </c>
      <c r="BP482" s="2" t="s">
        <v>3785</v>
      </c>
      <c r="BR482" s="2" t="s">
        <v>3744</v>
      </c>
      <c r="BT482" s="56">
        <v>44943</v>
      </c>
      <c r="BU482" s="2">
        <v>1</v>
      </c>
      <c r="BV482" s="2">
        <v>2</v>
      </c>
      <c r="BW482" s="2" t="s">
        <v>3785</v>
      </c>
      <c r="BY482" s="2" t="s">
        <v>3785</v>
      </c>
      <c r="CA482" s="2" t="s">
        <v>3798</v>
      </c>
      <c r="CB482" s="56">
        <v>44980</v>
      </c>
      <c r="CR482" s="2" t="s">
        <v>9083</v>
      </c>
    </row>
    <row r="483" spans="1:96">
      <c r="A483" s="2">
        <v>472</v>
      </c>
      <c r="B483" s="2" t="s">
        <v>7043</v>
      </c>
      <c r="C483" s="60" t="s">
        <v>7044</v>
      </c>
      <c r="D483" s="60" t="s">
        <v>9084</v>
      </c>
      <c r="E483" s="56">
        <v>45002</v>
      </c>
      <c r="F483" s="2" t="s">
        <v>3715</v>
      </c>
      <c r="G483" s="2" t="s">
        <v>3763</v>
      </c>
      <c r="H483" s="2" t="s">
        <v>3785</v>
      </c>
      <c r="J483" s="2" t="s">
        <v>4020</v>
      </c>
      <c r="K483" s="2" t="s">
        <v>4020</v>
      </c>
      <c r="M483" s="2" t="s">
        <v>1193</v>
      </c>
      <c r="N483" s="2" t="s">
        <v>698</v>
      </c>
      <c r="O483" s="2" t="s">
        <v>1063</v>
      </c>
      <c r="P483" s="2" t="s">
        <v>1047</v>
      </c>
      <c r="Q483" s="2" t="s">
        <v>361</v>
      </c>
      <c r="R483" s="2" t="s">
        <v>447</v>
      </c>
      <c r="S483" s="2" t="s">
        <v>3785</v>
      </c>
      <c r="T483" s="2" t="s">
        <v>3785</v>
      </c>
      <c r="U483" s="2" t="s">
        <v>3785</v>
      </c>
      <c r="V483" s="2" t="s">
        <v>3785</v>
      </c>
      <c r="W483" s="2" t="s">
        <v>3785</v>
      </c>
      <c r="X483" s="2" t="s">
        <v>3785</v>
      </c>
      <c r="Y483" s="2" t="s">
        <v>3785</v>
      </c>
      <c r="AA483" s="2" t="s">
        <v>3785</v>
      </c>
      <c r="AR483" s="2" t="s">
        <v>447</v>
      </c>
      <c r="AS483" s="2" t="s">
        <v>447</v>
      </c>
      <c r="AT483" s="2" t="s">
        <v>3785</v>
      </c>
      <c r="AU483" s="2" t="s">
        <v>3785</v>
      </c>
      <c r="AV483" s="2" t="s">
        <v>3785</v>
      </c>
      <c r="AW483" s="2" t="s">
        <v>3785</v>
      </c>
      <c r="AX483" s="2" t="s">
        <v>3785</v>
      </c>
      <c r="AY483" s="2" t="s">
        <v>3785</v>
      </c>
      <c r="AZ483" s="2" t="s">
        <v>3785</v>
      </c>
      <c r="BB483" s="2" t="s">
        <v>447</v>
      </c>
      <c r="BC483" s="2" t="s">
        <v>447</v>
      </c>
      <c r="BD483" s="2" t="s">
        <v>447</v>
      </c>
      <c r="BE483" s="2" t="s">
        <v>447</v>
      </c>
      <c r="BF483" s="2" t="s">
        <v>3785</v>
      </c>
      <c r="BI483" s="2" t="s">
        <v>3785</v>
      </c>
      <c r="BK483" s="287"/>
      <c r="BL483" s="56">
        <v>45002</v>
      </c>
      <c r="BM483" s="2" t="s">
        <v>447</v>
      </c>
      <c r="BN483" s="2" t="s">
        <v>9085</v>
      </c>
      <c r="BP483" s="2" t="s">
        <v>3785</v>
      </c>
      <c r="BR483" s="2" t="s">
        <v>3744</v>
      </c>
      <c r="BT483" s="56">
        <v>45008</v>
      </c>
      <c r="BU483" s="2">
        <v>1</v>
      </c>
      <c r="BV483" s="2">
        <v>4</v>
      </c>
      <c r="BW483" s="2" t="s">
        <v>3785</v>
      </c>
      <c r="BY483" s="2" t="s">
        <v>3785</v>
      </c>
      <c r="CA483" s="2" t="s">
        <v>3798</v>
      </c>
      <c r="CB483" s="56">
        <v>45009</v>
      </c>
      <c r="CR483" s="2" t="s">
        <v>9086</v>
      </c>
    </row>
    <row r="484" spans="1:96">
      <c r="A484" s="2">
        <v>473</v>
      </c>
      <c r="B484" s="2" t="s">
        <v>7043</v>
      </c>
      <c r="C484" s="60" t="s">
        <v>7044</v>
      </c>
      <c r="D484" s="60" t="s">
        <v>9087</v>
      </c>
      <c r="E484" s="56">
        <v>44987</v>
      </c>
      <c r="F484" s="2" t="s">
        <v>3715</v>
      </c>
      <c r="G484" s="2" t="s">
        <v>3763</v>
      </c>
      <c r="H484" s="2" t="s">
        <v>3785</v>
      </c>
      <c r="J484" s="2" t="s">
        <v>4020</v>
      </c>
      <c r="K484" s="2" t="s">
        <v>4020</v>
      </c>
      <c r="M484" s="2" t="s">
        <v>1193</v>
      </c>
      <c r="N484" s="2" t="s">
        <v>698</v>
      </c>
      <c r="O484" s="2" t="s">
        <v>1063</v>
      </c>
      <c r="P484" s="2" t="s">
        <v>1047</v>
      </c>
      <c r="Q484" s="2" t="s">
        <v>361</v>
      </c>
      <c r="R484" s="2" t="s">
        <v>447</v>
      </c>
      <c r="S484" s="2" t="s">
        <v>3785</v>
      </c>
      <c r="T484" s="2" t="s">
        <v>3785</v>
      </c>
      <c r="U484" s="2" t="s">
        <v>3785</v>
      </c>
      <c r="V484" s="2" t="s">
        <v>3785</v>
      </c>
      <c r="W484" s="2" t="s">
        <v>3785</v>
      </c>
      <c r="X484" s="2" t="s">
        <v>3785</v>
      </c>
      <c r="Y484" s="2" t="s">
        <v>3785</v>
      </c>
      <c r="AA484" s="2" t="s">
        <v>3785</v>
      </c>
      <c r="AR484" s="2" t="s">
        <v>447</v>
      </c>
      <c r="AS484" s="2" t="s">
        <v>447</v>
      </c>
      <c r="AT484" s="2" t="s">
        <v>3785</v>
      </c>
      <c r="AU484" s="2" t="s">
        <v>3785</v>
      </c>
      <c r="AV484" s="2" t="s">
        <v>3785</v>
      </c>
      <c r="AW484" s="2" t="s">
        <v>3785</v>
      </c>
      <c r="AX484" s="2" t="s">
        <v>3785</v>
      </c>
      <c r="AY484" s="2" t="s">
        <v>3785</v>
      </c>
      <c r="AZ484" s="2" t="s">
        <v>3785</v>
      </c>
      <c r="BB484" s="2" t="s">
        <v>447</v>
      </c>
      <c r="BC484" s="2" t="s">
        <v>447</v>
      </c>
      <c r="BD484" s="2" t="s">
        <v>447</v>
      </c>
      <c r="BE484" s="2" t="s">
        <v>447</v>
      </c>
      <c r="BF484" s="2" t="s">
        <v>3785</v>
      </c>
      <c r="BI484" s="2" t="s">
        <v>3785</v>
      </c>
      <c r="BK484" s="287"/>
      <c r="BL484" s="56">
        <v>44982</v>
      </c>
      <c r="BM484" s="2" t="s">
        <v>447</v>
      </c>
      <c r="BN484" s="2" t="s">
        <v>9088</v>
      </c>
      <c r="BP484" s="2" t="s">
        <v>3785</v>
      </c>
      <c r="BR484" s="2" t="s">
        <v>3744</v>
      </c>
      <c r="BT484" s="56">
        <v>44987</v>
      </c>
      <c r="BU484" s="2">
        <v>1</v>
      </c>
      <c r="BV484" s="2">
        <v>3</v>
      </c>
      <c r="BW484" s="2" t="s">
        <v>3785</v>
      </c>
      <c r="BY484" s="2" t="s">
        <v>3785</v>
      </c>
      <c r="CA484" s="2" t="s">
        <v>3798</v>
      </c>
      <c r="CB484" s="56">
        <v>45006</v>
      </c>
      <c r="CR484" s="2" t="s">
        <v>9089</v>
      </c>
    </row>
    <row r="485" spans="1:96">
      <c r="A485" s="2">
        <v>474</v>
      </c>
      <c r="B485" s="2" t="s">
        <v>7043</v>
      </c>
      <c r="C485" s="60" t="s">
        <v>7044</v>
      </c>
      <c r="D485" s="60" t="s">
        <v>9090</v>
      </c>
      <c r="E485" s="56">
        <v>44964</v>
      </c>
      <c r="F485" s="2" t="s">
        <v>3715</v>
      </c>
      <c r="G485" s="2" t="s">
        <v>3763</v>
      </c>
      <c r="H485" s="2" t="s">
        <v>3785</v>
      </c>
      <c r="J485" s="2" t="s">
        <v>4020</v>
      </c>
      <c r="K485" s="2" t="s">
        <v>4020</v>
      </c>
      <c r="M485" s="2" t="s">
        <v>1193</v>
      </c>
      <c r="N485" s="2" t="s">
        <v>698</v>
      </c>
      <c r="O485" s="2" t="s">
        <v>943</v>
      </c>
      <c r="P485" s="2" t="s">
        <v>927</v>
      </c>
      <c r="Q485" s="2" t="s">
        <v>361</v>
      </c>
      <c r="R485" s="2" t="s">
        <v>447</v>
      </c>
      <c r="S485" s="2" t="s">
        <v>3785</v>
      </c>
      <c r="T485" s="2" t="s">
        <v>3785</v>
      </c>
      <c r="U485" s="2" t="s">
        <v>3785</v>
      </c>
      <c r="V485" s="2" t="s">
        <v>3785</v>
      </c>
      <c r="W485" s="2" t="s">
        <v>3785</v>
      </c>
      <c r="X485" s="2" t="s">
        <v>3785</v>
      </c>
      <c r="Y485" s="2" t="s">
        <v>3785</v>
      </c>
      <c r="AA485" s="2" t="s">
        <v>3785</v>
      </c>
      <c r="AR485" s="2" t="s">
        <v>447</v>
      </c>
      <c r="AS485" s="2" t="s">
        <v>447</v>
      </c>
      <c r="AT485" s="2" t="s">
        <v>3785</v>
      </c>
      <c r="AU485" s="2" t="s">
        <v>3785</v>
      </c>
      <c r="AV485" s="2" t="s">
        <v>3785</v>
      </c>
      <c r="AW485" s="2" t="s">
        <v>3785</v>
      </c>
      <c r="AX485" s="2" t="s">
        <v>3785</v>
      </c>
      <c r="AY485" s="2" t="s">
        <v>3785</v>
      </c>
      <c r="AZ485" s="2" t="s">
        <v>3785</v>
      </c>
      <c r="BB485" s="2" t="s">
        <v>447</v>
      </c>
      <c r="BC485" s="2" t="s">
        <v>447</v>
      </c>
      <c r="BD485" s="2" t="s">
        <v>447</v>
      </c>
      <c r="BE485" s="2" t="s">
        <v>447</v>
      </c>
      <c r="BF485" s="2" t="s">
        <v>3785</v>
      </c>
      <c r="BI485" s="2" t="s">
        <v>3785</v>
      </c>
      <c r="BK485" s="287"/>
      <c r="BL485" s="56">
        <v>44964</v>
      </c>
      <c r="BM485" s="2" t="s">
        <v>447</v>
      </c>
      <c r="BN485" s="2" t="s">
        <v>9091</v>
      </c>
      <c r="BP485" s="2" t="s">
        <v>3785</v>
      </c>
      <c r="BR485" s="2" t="s">
        <v>3744</v>
      </c>
      <c r="BT485" s="56">
        <v>44965</v>
      </c>
      <c r="BU485" s="2">
        <v>1</v>
      </c>
      <c r="BV485" s="2">
        <v>4</v>
      </c>
      <c r="BW485" s="2" t="s">
        <v>3785</v>
      </c>
      <c r="BY485" s="2" t="s">
        <v>3785</v>
      </c>
      <c r="CA485" s="2" t="s">
        <v>3798</v>
      </c>
      <c r="CB485" s="56">
        <v>45006</v>
      </c>
      <c r="CR485" s="2" t="s">
        <v>9092</v>
      </c>
    </row>
    <row r="486" spans="1:96">
      <c r="A486" s="2">
        <v>475</v>
      </c>
      <c r="B486" s="2" t="s">
        <v>7043</v>
      </c>
      <c r="C486" s="60" t="s">
        <v>7044</v>
      </c>
      <c r="D486" s="60" t="s">
        <v>9093</v>
      </c>
      <c r="E486" s="56">
        <v>45008</v>
      </c>
      <c r="F486" s="2" t="s">
        <v>3715</v>
      </c>
      <c r="G486" s="2" t="s">
        <v>3763</v>
      </c>
      <c r="H486" s="2" t="s">
        <v>3785</v>
      </c>
      <c r="J486" s="2" t="s">
        <v>4020</v>
      </c>
      <c r="K486" s="2" t="s">
        <v>4020</v>
      </c>
      <c r="M486" s="2" t="s">
        <v>1193</v>
      </c>
      <c r="N486" s="2" t="s">
        <v>698</v>
      </c>
      <c r="O486" s="2" t="s">
        <v>943</v>
      </c>
      <c r="P486" s="2" t="s">
        <v>927</v>
      </c>
      <c r="Q486" s="2" t="s">
        <v>361</v>
      </c>
      <c r="R486" s="2" t="s">
        <v>447</v>
      </c>
      <c r="S486" s="2" t="s">
        <v>3785</v>
      </c>
      <c r="T486" s="2" t="s">
        <v>3785</v>
      </c>
      <c r="U486" s="2" t="s">
        <v>3785</v>
      </c>
      <c r="V486" s="2" t="s">
        <v>3785</v>
      </c>
      <c r="W486" s="2" t="s">
        <v>3785</v>
      </c>
      <c r="X486" s="2" t="s">
        <v>3785</v>
      </c>
      <c r="Y486" s="2" t="s">
        <v>3785</v>
      </c>
      <c r="AA486" s="2" t="s">
        <v>3785</v>
      </c>
      <c r="AR486" s="2" t="s">
        <v>447</v>
      </c>
      <c r="AS486" s="2" t="s">
        <v>447</v>
      </c>
      <c r="AT486" s="2" t="s">
        <v>3785</v>
      </c>
      <c r="AU486" s="2" t="s">
        <v>3785</v>
      </c>
      <c r="AV486" s="2" t="s">
        <v>3785</v>
      </c>
      <c r="AW486" s="2" t="s">
        <v>3785</v>
      </c>
      <c r="AX486" s="2" t="s">
        <v>3785</v>
      </c>
      <c r="AY486" s="2" t="s">
        <v>3785</v>
      </c>
      <c r="AZ486" s="2" t="s">
        <v>3785</v>
      </c>
      <c r="BB486" s="2" t="s">
        <v>447</v>
      </c>
      <c r="BC486" s="2" t="s">
        <v>447</v>
      </c>
      <c r="BD486" s="2" t="s">
        <v>447</v>
      </c>
      <c r="BE486" s="2" t="s">
        <v>447</v>
      </c>
      <c r="BF486" s="2" t="s">
        <v>3785</v>
      </c>
      <c r="BI486" s="2" t="s">
        <v>3785</v>
      </c>
      <c r="BK486" s="287"/>
      <c r="BL486" s="56">
        <v>45008</v>
      </c>
      <c r="BM486" s="2" t="s">
        <v>447</v>
      </c>
      <c r="BN486" s="2" t="s">
        <v>9094</v>
      </c>
      <c r="BP486" s="2" t="s">
        <v>3785</v>
      </c>
      <c r="BR486" s="2" t="s">
        <v>3744</v>
      </c>
      <c r="BT486" s="56">
        <v>45008</v>
      </c>
      <c r="BU486" s="2">
        <v>1</v>
      </c>
      <c r="BV486" s="2">
        <v>4</v>
      </c>
      <c r="BW486" s="2" t="s">
        <v>3785</v>
      </c>
      <c r="BY486" s="2" t="s">
        <v>3785</v>
      </c>
      <c r="CA486" s="2" t="s">
        <v>3798</v>
      </c>
      <c r="CB486" s="56">
        <v>45008</v>
      </c>
      <c r="CR486" s="2" t="s">
        <v>9095</v>
      </c>
    </row>
    <row r="487" spans="1:96">
      <c r="A487" s="2">
        <v>476</v>
      </c>
      <c r="B487" s="2" t="s">
        <v>7043</v>
      </c>
      <c r="C487" s="60" t="s">
        <v>7044</v>
      </c>
      <c r="D487" s="60" t="s">
        <v>9096</v>
      </c>
      <c r="E487" s="56">
        <v>45002</v>
      </c>
      <c r="F487" s="2" t="s">
        <v>3715</v>
      </c>
      <c r="G487" s="2" t="s">
        <v>3763</v>
      </c>
      <c r="H487" s="2" t="s">
        <v>3785</v>
      </c>
      <c r="J487" s="2" t="s">
        <v>4020</v>
      </c>
      <c r="K487" s="2" t="s">
        <v>4020</v>
      </c>
      <c r="M487" s="2" t="s">
        <v>1193</v>
      </c>
      <c r="N487" s="2" t="s">
        <v>698</v>
      </c>
      <c r="O487" s="2" t="s">
        <v>943</v>
      </c>
      <c r="P487" s="2" t="s">
        <v>927</v>
      </c>
      <c r="Q487" s="2" t="s">
        <v>361</v>
      </c>
      <c r="R487" s="2" t="s">
        <v>447</v>
      </c>
      <c r="S487" s="2" t="s">
        <v>3785</v>
      </c>
      <c r="T487" s="2" t="s">
        <v>3785</v>
      </c>
      <c r="U487" s="2" t="s">
        <v>3785</v>
      </c>
      <c r="V487" s="2" t="s">
        <v>3785</v>
      </c>
      <c r="W487" s="2" t="s">
        <v>3785</v>
      </c>
      <c r="X487" s="2" t="s">
        <v>3785</v>
      </c>
      <c r="Y487" s="2" t="s">
        <v>3785</v>
      </c>
      <c r="AA487" s="2" t="s">
        <v>3785</v>
      </c>
      <c r="AR487" s="2" t="s">
        <v>447</v>
      </c>
      <c r="AS487" s="2" t="s">
        <v>447</v>
      </c>
      <c r="AT487" s="2" t="s">
        <v>3785</v>
      </c>
      <c r="AU487" s="2" t="s">
        <v>3785</v>
      </c>
      <c r="AV487" s="2" t="s">
        <v>3785</v>
      </c>
      <c r="AW487" s="2" t="s">
        <v>3785</v>
      </c>
      <c r="AX487" s="2" t="s">
        <v>3785</v>
      </c>
      <c r="AY487" s="2" t="s">
        <v>3785</v>
      </c>
      <c r="AZ487" s="2" t="s">
        <v>3785</v>
      </c>
      <c r="BB487" s="2" t="s">
        <v>3785</v>
      </c>
      <c r="BC487" s="2" t="s">
        <v>3785</v>
      </c>
      <c r="BD487" s="2" t="s">
        <v>3785</v>
      </c>
      <c r="BE487" s="2" t="s">
        <v>3785</v>
      </c>
      <c r="BF487" s="2" t="s">
        <v>3785</v>
      </c>
      <c r="BI487" s="2" t="s">
        <v>3785</v>
      </c>
      <c r="BK487" s="287"/>
      <c r="BL487" s="56">
        <v>45002</v>
      </c>
      <c r="BM487" s="2" t="s">
        <v>447</v>
      </c>
      <c r="BN487" s="2" t="s">
        <v>9097</v>
      </c>
      <c r="BP487" s="2" t="s">
        <v>3785</v>
      </c>
      <c r="BR487" s="2" t="s">
        <v>3744</v>
      </c>
      <c r="BT487" s="56">
        <v>45007</v>
      </c>
      <c r="BU487" s="2">
        <v>1</v>
      </c>
      <c r="BV487" s="2">
        <v>1</v>
      </c>
      <c r="BW487" s="2" t="s">
        <v>3785</v>
      </c>
      <c r="BY487" s="2" t="s">
        <v>3785</v>
      </c>
      <c r="CA487" s="2" t="s">
        <v>3798</v>
      </c>
      <c r="CB487" s="56">
        <v>45007</v>
      </c>
      <c r="CR487" s="2" t="s">
        <v>9098</v>
      </c>
    </row>
    <row r="488" spans="1:96">
      <c r="A488" s="2">
        <v>477</v>
      </c>
      <c r="B488" s="2" t="s">
        <v>7043</v>
      </c>
      <c r="C488" s="60" t="s">
        <v>7044</v>
      </c>
      <c r="D488" s="60" t="s">
        <v>9099</v>
      </c>
      <c r="E488" s="56">
        <v>44959</v>
      </c>
      <c r="F488" s="2" t="s">
        <v>3715</v>
      </c>
      <c r="G488" s="2" t="s">
        <v>3763</v>
      </c>
      <c r="H488" s="2" t="s">
        <v>3785</v>
      </c>
      <c r="J488" s="2" t="s">
        <v>4020</v>
      </c>
      <c r="K488" s="2" t="s">
        <v>4020</v>
      </c>
      <c r="M488" s="2" t="s">
        <v>1193</v>
      </c>
      <c r="N488" s="2" t="s">
        <v>698</v>
      </c>
      <c r="O488" s="2" t="s">
        <v>943</v>
      </c>
      <c r="P488" s="2" t="s">
        <v>927</v>
      </c>
      <c r="Q488" s="2" t="s">
        <v>361</v>
      </c>
      <c r="R488" s="2" t="s">
        <v>447</v>
      </c>
      <c r="S488" s="2" t="s">
        <v>3785</v>
      </c>
      <c r="T488" s="2" t="s">
        <v>3785</v>
      </c>
      <c r="U488" s="2" t="s">
        <v>3785</v>
      </c>
      <c r="V488" s="2" t="s">
        <v>3785</v>
      </c>
      <c r="W488" s="2" t="s">
        <v>3785</v>
      </c>
      <c r="X488" s="2" t="s">
        <v>3785</v>
      </c>
      <c r="Y488" s="2" t="s">
        <v>3785</v>
      </c>
      <c r="AA488" s="2" t="s">
        <v>3785</v>
      </c>
      <c r="AR488" s="2" t="s">
        <v>447</v>
      </c>
      <c r="AS488" s="2" t="s">
        <v>447</v>
      </c>
      <c r="AT488" s="2" t="s">
        <v>3785</v>
      </c>
      <c r="AU488" s="2" t="s">
        <v>3785</v>
      </c>
      <c r="AV488" s="2" t="s">
        <v>3785</v>
      </c>
      <c r="AW488" s="2" t="s">
        <v>3785</v>
      </c>
      <c r="AX488" s="2" t="s">
        <v>3785</v>
      </c>
      <c r="AY488" s="2" t="s">
        <v>3785</v>
      </c>
      <c r="AZ488" s="2" t="s">
        <v>3785</v>
      </c>
      <c r="BB488" s="2" t="s">
        <v>3785</v>
      </c>
      <c r="BC488" s="2" t="s">
        <v>3785</v>
      </c>
      <c r="BD488" s="2" t="s">
        <v>3785</v>
      </c>
      <c r="BE488" s="2" t="s">
        <v>3785</v>
      </c>
      <c r="BF488" s="2" t="s">
        <v>3785</v>
      </c>
      <c r="BI488" s="2" t="s">
        <v>3785</v>
      </c>
      <c r="BK488" s="287"/>
      <c r="BL488" s="56">
        <v>44959</v>
      </c>
      <c r="BM488" s="2" t="s">
        <v>447</v>
      </c>
      <c r="BN488" s="2" t="s">
        <v>9100</v>
      </c>
      <c r="BP488" s="2" t="s">
        <v>3785</v>
      </c>
      <c r="BR488" s="2" t="s">
        <v>3744</v>
      </c>
      <c r="BT488" s="56">
        <v>44960</v>
      </c>
      <c r="BU488" s="2">
        <v>1</v>
      </c>
      <c r="BV488" s="2">
        <v>1</v>
      </c>
      <c r="BW488" s="2" t="s">
        <v>3785</v>
      </c>
      <c r="BY488" s="2" t="s">
        <v>3785</v>
      </c>
      <c r="CA488" s="2" t="s">
        <v>3798</v>
      </c>
      <c r="CB488" s="56">
        <v>45001</v>
      </c>
      <c r="CR488" s="2" t="s">
        <v>9101</v>
      </c>
    </row>
    <row r="489" spans="1:96">
      <c r="A489" s="2">
        <v>478</v>
      </c>
      <c r="B489" s="2" t="s">
        <v>7043</v>
      </c>
      <c r="C489" s="60" t="s">
        <v>7044</v>
      </c>
      <c r="D489" s="60" t="s">
        <v>9102</v>
      </c>
      <c r="E489" s="56">
        <v>45014</v>
      </c>
      <c r="F489" s="2" t="s">
        <v>3715</v>
      </c>
      <c r="G489" s="2" t="s">
        <v>3763</v>
      </c>
      <c r="H489" s="2" t="s">
        <v>3785</v>
      </c>
      <c r="J489" s="2" t="s">
        <v>4020</v>
      </c>
      <c r="K489" s="2" t="s">
        <v>4020</v>
      </c>
      <c r="M489" s="2" t="s">
        <v>1193</v>
      </c>
      <c r="N489" s="2" t="s">
        <v>698</v>
      </c>
      <c r="O489" s="2" t="s">
        <v>943</v>
      </c>
      <c r="P489" s="2" t="s">
        <v>927</v>
      </c>
      <c r="Q489" s="2" t="s">
        <v>361</v>
      </c>
      <c r="R489" s="2" t="s">
        <v>447</v>
      </c>
      <c r="S489" s="2" t="s">
        <v>3785</v>
      </c>
      <c r="T489" s="2" t="s">
        <v>3785</v>
      </c>
      <c r="U489" s="2" t="s">
        <v>3785</v>
      </c>
      <c r="V489" s="2" t="s">
        <v>3785</v>
      </c>
      <c r="W489" s="2" t="s">
        <v>3785</v>
      </c>
      <c r="X489" s="2" t="s">
        <v>3785</v>
      </c>
      <c r="Y489" s="2" t="s">
        <v>3785</v>
      </c>
      <c r="AA489" s="2" t="s">
        <v>3785</v>
      </c>
      <c r="AR489" s="2" t="s">
        <v>447</v>
      </c>
      <c r="AS489" s="2" t="s">
        <v>447</v>
      </c>
      <c r="AT489" s="2" t="s">
        <v>3785</v>
      </c>
      <c r="AU489" s="2" t="s">
        <v>3785</v>
      </c>
      <c r="AV489" s="2" t="s">
        <v>3785</v>
      </c>
      <c r="AW489" s="2" t="s">
        <v>3785</v>
      </c>
      <c r="AX489" s="2" t="s">
        <v>3785</v>
      </c>
      <c r="AY489" s="2" t="s">
        <v>3785</v>
      </c>
      <c r="AZ489" s="2" t="s">
        <v>3785</v>
      </c>
      <c r="BB489" s="2" t="s">
        <v>447</v>
      </c>
      <c r="BC489" s="2" t="s">
        <v>447</v>
      </c>
      <c r="BD489" s="2" t="s">
        <v>447</v>
      </c>
      <c r="BE489" s="2" t="s">
        <v>447</v>
      </c>
      <c r="BF489" s="2" t="s">
        <v>3785</v>
      </c>
      <c r="BI489" s="2" t="s">
        <v>3785</v>
      </c>
      <c r="BK489" s="287"/>
      <c r="BL489" s="56">
        <v>45014</v>
      </c>
      <c r="BM489" s="2" t="s">
        <v>447</v>
      </c>
      <c r="BN489" s="2" t="s">
        <v>9103</v>
      </c>
      <c r="BP489" s="2" t="s">
        <v>3785</v>
      </c>
      <c r="BR489" s="2" t="s">
        <v>3744</v>
      </c>
      <c r="BT489" s="56">
        <v>45014</v>
      </c>
      <c r="BU489" s="2">
        <v>1</v>
      </c>
      <c r="BV489" s="2">
        <v>2</v>
      </c>
      <c r="BW489" s="2" t="s">
        <v>3785</v>
      </c>
      <c r="BY489" s="2" t="s">
        <v>3785</v>
      </c>
      <c r="CA489" s="2" t="s">
        <v>3798</v>
      </c>
      <c r="CB489" s="56">
        <v>45075</v>
      </c>
      <c r="CR489" s="2" t="s">
        <v>9104</v>
      </c>
    </row>
    <row r="490" spans="1:96">
      <c r="A490" s="2">
        <v>479</v>
      </c>
      <c r="B490" s="2" t="s">
        <v>7043</v>
      </c>
      <c r="C490" s="60" t="s">
        <v>7044</v>
      </c>
      <c r="D490" s="60" t="s">
        <v>9105</v>
      </c>
      <c r="E490" s="56">
        <v>45036</v>
      </c>
      <c r="F490" s="2" t="s">
        <v>3715</v>
      </c>
      <c r="G490" s="2" t="s">
        <v>3763</v>
      </c>
      <c r="H490" s="2" t="s">
        <v>3785</v>
      </c>
      <c r="J490" s="2" t="s">
        <v>4020</v>
      </c>
      <c r="K490" s="2" t="s">
        <v>4020</v>
      </c>
      <c r="M490" s="2" t="s">
        <v>1193</v>
      </c>
      <c r="N490" s="2" t="s">
        <v>698</v>
      </c>
      <c r="O490" s="2" t="s">
        <v>1949</v>
      </c>
      <c r="P490" s="2" t="s">
        <v>1228</v>
      </c>
      <c r="Q490" s="2" t="s">
        <v>361</v>
      </c>
      <c r="R490" s="2" t="s">
        <v>447</v>
      </c>
      <c r="S490" s="2" t="s">
        <v>3785</v>
      </c>
      <c r="T490" s="2" t="s">
        <v>3785</v>
      </c>
      <c r="U490" s="2" t="s">
        <v>3785</v>
      </c>
      <c r="V490" s="2" t="s">
        <v>3785</v>
      </c>
      <c r="W490" s="2" t="s">
        <v>3785</v>
      </c>
      <c r="X490" s="2" t="s">
        <v>3785</v>
      </c>
      <c r="Y490" s="2" t="s">
        <v>3785</v>
      </c>
      <c r="AA490" s="2" t="s">
        <v>3785</v>
      </c>
      <c r="AR490" s="2" t="s">
        <v>447</v>
      </c>
      <c r="AS490" s="2" t="s">
        <v>447</v>
      </c>
      <c r="AT490" s="2" t="s">
        <v>3785</v>
      </c>
      <c r="AU490" s="2" t="s">
        <v>3785</v>
      </c>
      <c r="AV490" s="2" t="s">
        <v>3785</v>
      </c>
      <c r="AW490" s="2" t="s">
        <v>3785</v>
      </c>
      <c r="AX490" s="2" t="s">
        <v>3785</v>
      </c>
      <c r="AY490" s="2" t="s">
        <v>3785</v>
      </c>
      <c r="AZ490" s="2" t="s">
        <v>3785</v>
      </c>
      <c r="BB490" s="2" t="s">
        <v>447</v>
      </c>
      <c r="BC490" s="2" t="s">
        <v>447</v>
      </c>
      <c r="BD490" s="2" t="s">
        <v>447</v>
      </c>
      <c r="BE490" s="2" t="s">
        <v>447</v>
      </c>
      <c r="BF490" s="2" t="s">
        <v>3785</v>
      </c>
      <c r="BI490" s="2" t="s">
        <v>3785</v>
      </c>
      <c r="BK490" s="287"/>
      <c r="BL490" s="56">
        <v>45036</v>
      </c>
      <c r="BM490" s="2" t="s">
        <v>447</v>
      </c>
      <c r="BN490" s="2" t="s">
        <v>9106</v>
      </c>
      <c r="BP490" s="2" t="s">
        <v>3785</v>
      </c>
      <c r="BR490" s="2" t="s">
        <v>3744</v>
      </c>
      <c r="BT490" s="56">
        <v>45040</v>
      </c>
      <c r="BU490" s="2">
        <v>1</v>
      </c>
      <c r="BV490" s="2">
        <v>2</v>
      </c>
      <c r="BW490" s="2" t="s">
        <v>3785</v>
      </c>
      <c r="BY490" s="2" t="s">
        <v>3785</v>
      </c>
      <c r="CA490" s="2" t="s">
        <v>3798</v>
      </c>
      <c r="CB490" s="56">
        <v>45061</v>
      </c>
      <c r="CR490" s="2" t="s">
        <v>9107</v>
      </c>
    </row>
    <row r="491" spans="1:96">
      <c r="A491" s="2">
        <v>480</v>
      </c>
      <c r="B491" s="2" t="s">
        <v>7043</v>
      </c>
      <c r="C491" s="60" t="s">
        <v>7044</v>
      </c>
      <c r="D491" s="60" t="s">
        <v>9108</v>
      </c>
      <c r="E491" s="56">
        <v>45034</v>
      </c>
      <c r="F491" s="2" t="s">
        <v>3715</v>
      </c>
      <c r="G491" s="2" t="s">
        <v>3763</v>
      </c>
      <c r="H491" s="2" t="s">
        <v>3785</v>
      </c>
      <c r="J491" s="2" t="s">
        <v>4020</v>
      </c>
      <c r="K491" s="2" t="s">
        <v>4020</v>
      </c>
      <c r="M491" s="2" t="s">
        <v>1193</v>
      </c>
      <c r="N491" s="2" t="s">
        <v>698</v>
      </c>
      <c r="O491" s="2" t="s">
        <v>1949</v>
      </c>
      <c r="P491" s="2" t="s">
        <v>1228</v>
      </c>
      <c r="Q491" s="2" t="s">
        <v>361</v>
      </c>
      <c r="R491" s="2" t="s">
        <v>447</v>
      </c>
      <c r="S491" s="2" t="s">
        <v>3785</v>
      </c>
      <c r="T491" s="2" t="s">
        <v>3785</v>
      </c>
      <c r="U491" s="2" t="s">
        <v>3785</v>
      </c>
      <c r="V491" s="2" t="s">
        <v>3785</v>
      </c>
      <c r="W491" s="2" t="s">
        <v>3785</v>
      </c>
      <c r="X491" s="2" t="s">
        <v>3785</v>
      </c>
      <c r="Y491" s="2" t="s">
        <v>3785</v>
      </c>
      <c r="AA491" s="2" t="s">
        <v>3785</v>
      </c>
      <c r="AR491" s="2" t="s">
        <v>447</v>
      </c>
      <c r="AS491" s="2" t="s">
        <v>447</v>
      </c>
      <c r="AT491" s="2" t="s">
        <v>3785</v>
      </c>
      <c r="AU491" s="2" t="s">
        <v>3785</v>
      </c>
      <c r="AV491" s="2" t="s">
        <v>3785</v>
      </c>
      <c r="AW491" s="2" t="s">
        <v>3785</v>
      </c>
      <c r="AX491" s="2" t="s">
        <v>3785</v>
      </c>
      <c r="AY491" s="2" t="s">
        <v>3785</v>
      </c>
      <c r="AZ491" s="2" t="s">
        <v>3785</v>
      </c>
      <c r="BB491" s="2" t="s">
        <v>447</v>
      </c>
      <c r="BC491" s="2" t="s">
        <v>447</v>
      </c>
      <c r="BD491" s="2" t="s">
        <v>447</v>
      </c>
      <c r="BE491" s="2" t="s">
        <v>447</v>
      </c>
      <c r="BF491" s="2" t="s">
        <v>3785</v>
      </c>
      <c r="BI491" s="2" t="s">
        <v>3785</v>
      </c>
      <c r="BK491" s="287"/>
      <c r="BL491" s="56">
        <v>45034</v>
      </c>
      <c r="BM491" s="2" t="s">
        <v>447</v>
      </c>
      <c r="BN491" s="2" t="s">
        <v>9109</v>
      </c>
      <c r="BP491" s="2" t="s">
        <v>3785</v>
      </c>
      <c r="BR491" s="2" t="s">
        <v>3744</v>
      </c>
      <c r="BT491" s="56">
        <v>45035</v>
      </c>
      <c r="BU491" s="2">
        <v>1</v>
      </c>
      <c r="BV491" s="2">
        <v>3</v>
      </c>
      <c r="BW491" s="2" t="s">
        <v>3785</v>
      </c>
      <c r="BY491" s="2" t="s">
        <v>3785</v>
      </c>
      <c r="CA491" s="2" t="s">
        <v>3798</v>
      </c>
      <c r="CB491" s="56">
        <v>45037</v>
      </c>
      <c r="CR491" s="2" t="s">
        <v>9110</v>
      </c>
    </row>
    <row r="492" spans="1:96">
      <c r="A492" s="2">
        <v>481</v>
      </c>
      <c r="B492" s="2" t="s">
        <v>7043</v>
      </c>
      <c r="C492" s="60" t="s">
        <v>7044</v>
      </c>
      <c r="D492" s="60" t="s">
        <v>9111</v>
      </c>
      <c r="E492" s="56">
        <v>45028</v>
      </c>
      <c r="F492" s="2" t="s">
        <v>3715</v>
      </c>
      <c r="G492" s="2" t="s">
        <v>3763</v>
      </c>
      <c r="H492" s="2" t="s">
        <v>3785</v>
      </c>
      <c r="J492" s="2" t="s">
        <v>4020</v>
      </c>
      <c r="K492" s="2" t="s">
        <v>4020</v>
      </c>
      <c r="M492" s="2" t="s">
        <v>1193</v>
      </c>
      <c r="N492" s="2" t="s">
        <v>698</v>
      </c>
      <c r="O492" s="2" t="s">
        <v>1975</v>
      </c>
      <c r="P492" s="2" t="s">
        <v>1273</v>
      </c>
      <c r="Q492" s="2" t="s">
        <v>361</v>
      </c>
      <c r="R492" s="2" t="s">
        <v>447</v>
      </c>
      <c r="S492" s="2" t="s">
        <v>3785</v>
      </c>
      <c r="T492" s="2" t="s">
        <v>3785</v>
      </c>
      <c r="U492" s="2" t="s">
        <v>3785</v>
      </c>
      <c r="V492" s="2" t="s">
        <v>3785</v>
      </c>
      <c r="W492" s="2" t="s">
        <v>3785</v>
      </c>
      <c r="X492" s="2" t="s">
        <v>3785</v>
      </c>
      <c r="Y492" s="2" t="s">
        <v>3785</v>
      </c>
      <c r="AA492" s="2" t="s">
        <v>3785</v>
      </c>
      <c r="AR492" s="2" t="s">
        <v>447</v>
      </c>
      <c r="AS492" s="2" t="s">
        <v>447</v>
      </c>
      <c r="AT492" s="2" t="s">
        <v>3785</v>
      </c>
      <c r="AU492" s="2" t="s">
        <v>3785</v>
      </c>
      <c r="AV492" s="2" t="s">
        <v>3785</v>
      </c>
      <c r="AW492" s="2" t="s">
        <v>3785</v>
      </c>
      <c r="AX492" s="2" t="s">
        <v>3785</v>
      </c>
      <c r="AY492" s="2" t="s">
        <v>3785</v>
      </c>
      <c r="AZ492" s="2" t="s">
        <v>3785</v>
      </c>
      <c r="BB492" s="2" t="s">
        <v>447</v>
      </c>
      <c r="BC492" s="2" t="s">
        <v>447</v>
      </c>
      <c r="BD492" s="2" t="s">
        <v>447</v>
      </c>
      <c r="BE492" s="2" t="s">
        <v>447</v>
      </c>
      <c r="BF492" s="2" t="s">
        <v>3785</v>
      </c>
      <c r="BI492" s="2" t="s">
        <v>3785</v>
      </c>
      <c r="BK492" s="287"/>
      <c r="BL492" s="56">
        <v>45028</v>
      </c>
      <c r="BM492" s="2" t="s">
        <v>447</v>
      </c>
      <c r="BN492" s="2" t="s">
        <v>9112</v>
      </c>
      <c r="BP492" s="2" t="s">
        <v>3785</v>
      </c>
      <c r="BR492" s="2" t="s">
        <v>3744</v>
      </c>
      <c r="BT492" s="56">
        <v>45028</v>
      </c>
      <c r="BU492" s="2">
        <v>1</v>
      </c>
      <c r="BV492" s="2">
        <v>1</v>
      </c>
      <c r="BW492" s="2" t="s">
        <v>3785</v>
      </c>
      <c r="BY492" s="2" t="s">
        <v>3785</v>
      </c>
      <c r="CA492" s="2" t="s">
        <v>3798</v>
      </c>
      <c r="CB492" s="56">
        <v>45058</v>
      </c>
      <c r="CR492" s="2" t="s">
        <v>9113</v>
      </c>
    </row>
    <row r="493" spans="1:96">
      <c r="A493" s="2">
        <v>482</v>
      </c>
      <c r="B493" s="2" t="s">
        <v>7043</v>
      </c>
      <c r="C493" s="60" t="s">
        <v>7044</v>
      </c>
      <c r="D493" s="60" t="s">
        <v>9114</v>
      </c>
      <c r="E493" s="56">
        <v>45040</v>
      </c>
      <c r="F493" s="2" t="s">
        <v>3715</v>
      </c>
      <c r="G493" s="2" t="s">
        <v>3763</v>
      </c>
      <c r="H493" s="2" t="s">
        <v>3785</v>
      </c>
      <c r="J493" s="2" t="s">
        <v>4020</v>
      </c>
      <c r="K493" s="2" t="s">
        <v>4020</v>
      </c>
      <c r="M493" s="2" t="s">
        <v>1193</v>
      </c>
      <c r="N493" s="2" t="s">
        <v>698</v>
      </c>
      <c r="O493" s="2" t="s">
        <v>943</v>
      </c>
      <c r="P493" s="2" t="s">
        <v>927</v>
      </c>
      <c r="Q493" s="2" t="s">
        <v>361</v>
      </c>
      <c r="R493" s="2" t="s">
        <v>447</v>
      </c>
      <c r="S493" s="2" t="s">
        <v>3785</v>
      </c>
      <c r="T493" s="2" t="s">
        <v>3785</v>
      </c>
      <c r="U493" s="2" t="s">
        <v>3785</v>
      </c>
      <c r="V493" s="2" t="s">
        <v>3785</v>
      </c>
      <c r="W493" s="2" t="s">
        <v>3785</v>
      </c>
      <c r="X493" s="2" t="s">
        <v>3785</v>
      </c>
      <c r="Y493" s="2" t="s">
        <v>3785</v>
      </c>
      <c r="AA493" s="2" t="s">
        <v>3785</v>
      </c>
      <c r="AR493" s="2" t="s">
        <v>447</v>
      </c>
      <c r="AS493" s="2" t="s">
        <v>447</v>
      </c>
      <c r="AT493" s="2" t="s">
        <v>3785</v>
      </c>
      <c r="AU493" s="2" t="s">
        <v>3785</v>
      </c>
      <c r="AV493" s="2" t="s">
        <v>3785</v>
      </c>
      <c r="AW493" s="2" t="s">
        <v>3785</v>
      </c>
      <c r="AX493" s="2" t="s">
        <v>3785</v>
      </c>
      <c r="AY493" s="2" t="s">
        <v>3785</v>
      </c>
      <c r="AZ493" s="2" t="s">
        <v>3785</v>
      </c>
      <c r="BB493" s="2" t="s">
        <v>447</v>
      </c>
      <c r="BC493" s="2" t="s">
        <v>447</v>
      </c>
      <c r="BD493" s="2" t="s">
        <v>447</v>
      </c>
      <c r="BE493" s="2" t="s">
        <v>447</v>
      </c>
      <c r="BF493" s="2" t="s">
        <v>3785</v>
      </c>
      <c r="BI493" s="2" t="s">
        <v>3785</v>
      </c>
      <c r="BK493" s="287"/>
      <c r="BL493" s="56">
        <v>45040</v>
      </c>
      <c r="BM493" s="2" t="s">
        <v>447</v>
      </c>
      <c r="BN493" s="2" t="s">
        <v>9115</v>
      </c>
      <c r="BP493" s="2" t="s">
        <v>3785</v>
      </c>
      <c r="BR493" s="2" t="s">
        <v>3744</v>
      </c>
      <c r="BT493" s="56">
        <v>45042</v>
      </c>
      <c r="BU493" s="2">
        <v>1</v>
      </c>
      <c r="BV493" s="2">
        <v>2</v>
      </c>
      <c r="BW493" s="2" t="s">
        <v>3785</v>
      </c>
      <c r="BY493" s="2" t="s">
        <v>3785</v>
      </c>
      <c r="CA493" s="2" t="s">
        <v>3798</v>
      </c>
      <c r="CB493" s="56">
        <v>45077</v>
      </c>
      <c r="CR493" s="2" t="s">
        <v>9116</v>
      </c>
    </row>
    <row r="494" spans="1:96">
      <c r="A494" s="2">
        <v>483</v>
      </c>
      <c r="B494" s="2" t="s">
        <v>7043</v>
      </c>
      <c r="C494" s="60" t="s">
        <v>7044</v>
      </c>
      <c r="D494" s="60" t="s">
        <v>9117</v>
      </c>
      <c r="E494" s="56">
        <v>45001</v>
      </c>
      <c r="F494" s="2" t="s">
        <v>3715</v>
      </c>
      <c r="G494" s="2" t="s">
        <v>3763</v>
      </c>
      <c r="H494" s="2" t="s">
        <v>3785</v>
      </c>
      <c r="J494" s="2" t="s">
        <v>4020</v>
      </c>
      <c r="K494" s="2" t="s">
        <v>4020</v>
      </c>
      <c r="M494" s="2" t="s">
        <v>1193</v>
      </c>
      <c r="N494" s="2" t="s">
        <v>698</v>
      </c>
      <c r="O494" s="2" t="s">
        <v>943</v>
      </c>
      <c r="P494" s="2" t="s">
        <v>927</v>
      </c>
      <c r="Q494" s="2" t="s">
        <v>361</v>
      </c>
      <c r="R494" s="2" t="s">
        <v>447</v>
      </c>
      <c r="S494" s="2" t="s">
        <v>3785</v>
      </c>
      <c r="T494" s="2" t="s">
        <v>3785</v>
      </c>
      <c r="U494" s="2" t="s">
        <v>3785</v>
      </c>
      <c r="V494" s="2" t="s">
        <v>3785</v>
      </c>
      <c r="W494" s="2" t="s">
        <v>3785</v>
      </c>
      <c r="X494" s="2" t="s">
        <v>3785</v>
      </c>
      <c r="Y494" s="2" t="s">
        <v>3785</v>
      </c>
      <c r="AA494" s="2" t="s">
        <v>3785</v>
      </c>
      <c r="AR494" s="2" t="s">
        <v>447</v>
      </c>
      <c r="AS494" s="2" t="s">
        <v>447</v>
      </c>
      <c r="AT494" s="2" t="s">
        <v>3785</v>
      </c>
      <c r="AU494" s="2" t="s">
        <v>3785</v>
      </c>
      <c r="AV494" s="2" t="s">
        <v>3785</v>
      </c>
      <c r="AW494" s="2" t="s">
        <v>3785</v>
      </c>
      <c r="AX494" s="2" t="s">
        <v>3785</v>
      </c>
      <c r="AY494" s="2" t="s">
        <v>3785</v>
      </c>
      <c r="AZ494" s="2" t="s">
        <v>3785</v>
      </c>
      <c r="BB494" s="2" t="s">
        <v>447</v>
      </c>
      <c r="BC494" s="2" t="s">
        <v>447</v>
      </c>
      <c r="BD494" s="2" t="s">
        <v>447</v>
      </c>
      <c r="BE494" s="2" t="s">
        <v>447</v>
      </c>
      <c r="BF494" s="2" t="s">
        <v>3785</v>
      </c>
      <c r="BI494" s="2" t="s">
        <v>3785</v>
      </c>
      <c r="BK494" s="287"/>
      <c r="BL494" s="56">
        <v>45001</v>
      </c>
      <c r="BM494" s="2" t="s">
        <v>447</v>
      </c>
      <c r="BN494" s="2" t="s">
        <v>9118</v>
      </c>
      <c r="BP494" s="2" t="s">
        <v>3785</v>
      </c>
      <c r="BR494" s="2" t="s">
        <v>3744</v>
      </c>
      <c r="BT494" s="56">
        <v>45033</v>
      </c>
      <c r="BU494" s="2">
        <v>1</v>
      </c>
      <c r="BV494" s="2">
        <v>2</v>
      </c>
      <c r="BW494" s="2" t="s">
        <v>3785</v>
      </c>
      <c r="BY494" s="2" t="s">
        <v>3785</v>
      </c>
      <c r="CA494" s="2" t="s">
        <v>3798</v>
      </c>
      <c r="CB494" s="56">
        <v>45055</v>
      </c>
      <c r="CR494" s="2" t="s">
        <v>9119</v>
      </c>
    </row>
    <row r="495" spans="1:96">
      <c r="A495" s="2">
        <v>484</v>
      </c>
      <c r="B495" s="2" t="s">
        <v>7043</v>
      </c>
      <c r="C495" s="60" t="s">
        <v>7044</v>
      </c>
      <c r="D495" s="60" t="s">
        <v>9120</v>
      </c>
      <c r="E495" s="56">
        <v>45035</v>
      </c>
      <c r="F495" s="2" t="s">
        <v>3715</v>
      </c>
      <c r="G495" s="2" t="s">
        <v>3763</v>
      </c>
      <c r="H495" s="2" t="s">
        <v>3785</v>
      </c>
      <c r="J495" s="2" t="s">
        <v>4020</v>
      </c>
      <c r="K495" s="2" t="s">
        <v>4020</v>
      </c>
      <c r="M495" s="2" t="s">
        <v>1193</v>
      </c>
      <c r="N495" s="2" t="s">
        <v>698</v>
      </c>
      <c r="O495" s="2" t="s">
        <v>943</v>
      </c>
      <c r="P495" s="2" t="s">
        <v>927</v>
      </c>
      <c r="Q495" s="2" t="s">
        <v>361</v>
      </c>
      <c r="R495" s="2" t="s">
        <v>447</v>
      </c>
      <c r="S495" s="2" t="s">
        <v>3785</v>
      </c>
      <c r="T495" s="2" t="s">
        <v>3785</v>
      </c>
      <c r="U495" s="2" t="s">
        <v>3785</v>
      </c>
      <c r="V495" s="2" t="s">
        <v>3785</v>
      </c>
      <c r="W495" s="2" t="s">
        <v>3785</v>
      </c>
      <c r="X495" s="2" t="s">
        <v>3785</v>
      </c>
      <c r="Y495" s="2" t="s">
        <v>3785</v>
      </c>
      <c r="AA495" s="2" t="s">
        <v>3785</v>
      </c>
      <c r="AR495" s="2" t="s">
        <v>447</v>
      </c>
      <c r="AS495" s="2" t="s">
        <v>447</v>
      </c>
      <c r="AT495" s="2" t="s">
        <v>3785</v>
      </c>
      <c r="AU495" s="2" t="s">
        <v>3785</v>
      </c>
      <c r="AV495" s="2" t="s">
        <v>3785</v>
      </c>
      <c r="AW495" s="2" t="s">
        <v>3785</v>
      </c>
      <c r="AX495" s="2" t="s">
        <v>3785</v>
      </c>
      <c r="AY495" s="2" t="s">
        <v>3785</v>
      </c>
      <c r="AZ495" s="2" t="s">
        <v>3785</v>
      </c>
      <c r="BB495" s="2" t="s">
        <v>447</v>
      </c>
      <c r="BC495" s="2" t="s">
        <v>447</v>
      </c>
      <c r="BD495" s="2" t="s">
        <v>447</v>
      </c>
      <c r="BE495" s="2" t="s">
        <v>447</v>
      </c>
      <c r="BF495" s="2" t="s">
        <v>3785</v>
      </c>
      <c r="BI495" s="2" t="s">
        <v>3785</v>
      </c>
      <c r="BK495" s="287"/>
      <c r="BL495" s="56">
        <v>45035</v>
      </c>
      <c r="BM495" s="2" t="s">
        <v>447</v>
      </c>
      <c r="BN495" s="2" t="s">
        <v>9121</v>
      </c>
      <c r="BP495" s="2" t="s">
        <v>3785</v>
      </c>
      <c r="BR495" s="2" t="s">
        <v>3744</v>
      </c>
      <c r="BT495" s="56">
        <v>45037</v>
      </c>
      <c r="BU495" s="2">
        <v>1</v>
      </c>
      <c r="BV495" s="2">
        <v>1</v>
      </c>
      <c r="BW495" s="2" t="s">
        <v>3785</v>
      </c>
      <c r="BY495" s="2" t="s">
        <v>3785</v>
      </c>
      <c r="CA495" s="2" t="s">
        <v>3798</v>
      </c>
      <c r="CB495" s="56">
        <v>45069</v>
      </c>
      <c r="CR495" s="2" t="s">
        <v>9122</v>
      </c>
    </row>
    <row r="496" spans="1:96">
      <c r="A496" s="2">
        <v>485</v>
      </c>
      <c r="B496" s="2" t="s">
        <v>7043</v>
      </c>
      <c r="C496" s="60" t="s">
        <v>7044</v>
      </c>
      <c r="D496" s="60" t="s">
        <v>9123</v>
      </c>
      <c r="E496" s="56">
        <v>45027</v>
      </c>
      <c r="F496" s="2" t="s">
        <v>3715</v>
      </c>
      <c r="G496" s="2" t="s">
        <v>3763</v>
      </c>
      <c r="H496" s="2" t="s">
        <v>3785</v>
      </c>
      <c r="J496" s="2" t="s">
        <v>4020</v>
      </c>
      <c r="K496" s="2" t="s">
        <v>4020</v>
      </c>
      <c r="M496" s="2" t="s">
        <v>1193</v>
      </c>
      <c r="N496" s="2" t="s">
        <v>698</v>
      </c>
      <c r="O496" s="2" t="s">
        <v>943</v>
      </c>
      <c r="P496" s="2" t="s">
        <v>927</v>
      </c>
      <c r="Q496" s="2" t="s">
        <v>361</v>
      </c>
      <c r="R496" s="2" t="s">
        <v>447</v>
      </c>
      <c r="S496" s="2" t="s">
        <v>3785</v>
      </c>
      <c r="T496" s="2" t="s">
        <v>3785</v>
      </c>
      <c r="U496" s="2" t="s">
        <v>3785</v>
      </c>
      <c r="V496" s="2" t="s">
        <v>3785</v>
      </c>
      <c r="W496" s="2" t="s">
        <v>3785</v>
      </c>
      <c r="X496" s="2" t="s">
        <v>3785</v>
      </c>
      <c r="Y496" s="2" t="s">
        <v>3785</v>
      </c>
      <c r="AA496" s="2" t="s">
        <v>3785</v>
      </c>
      <c r="AR496" s="2" t="s">
        <v>447</v>
      </c>
      <c r="AS496" s="2" t="s">
        <v>447</v>
      </c>
      <c r="AT496" s="2" t="s">
        <v>3785</v>
      </c>
      <c r="AU496" s="2" t="s">
        <v>3785</v>
      </c>
      <c r="AV496" s="2" t="s">
        <v>3785</v>
      </c>
      <c r="AW496" s="2" t="s">
        <v>3785</v>
      </c>
      <c r="AX496" s="2" t="s">
        <v>3785</v>
      </c>
      <c r="AY496" s="2" t="s">
        <v>3785</v>
      </c>
      <c r="AZ496" s="2" t="s">
        <v>3785</v>
      </c>
      <c r="BB496" s="2" t="s">
        <v>447</v>
      </c>
      <c r="BC496" s="2" t="s">
        <v>447</v>
      </c>
      <c r="BD496" s="2" t="s">
        <v>447</v>
      </c>
      <c r="BE496" s="2" t="s">
        <v>447</v>
      </c>
      <c r="BF496" s="2" t="s">
        <v>3785</v>
      </c>
      <c r="BI496" s="2" t="s">
        <v>3785</v>
      </c>
      <c r="BK496" s="287"/>
      <c r="BL496" s="56">
        <v>45027</v>
      </c>
      <c r="BM496" s="2" t="s">
        <v>447</v>
      </c>
      <c r="BN496" s="2" t="s">
        <v>9124</v>
      </c>
      <c r="BP496" s="2" t="s">
        <v>3785</v>
      </c>
      <c r="BR496" s="2" t="s">
        <v>3744</v>
      </c>
      <c r="BT496" s="56">
        <v>45029</v>
      </c>
      <c r="BU496" s="2">
        <v>2</v>
      </c>
      <c r="BV496" s="2">
        <v>1</v>
      </c>
      <c r="BW496" s="2" t="s">
        <v>3785</v>
      </c>
      <c r="BY496" s="2" t="s">
        <v>3785</v>
      </c>
      <c r="CA496" s="2" t="s">
        <v>3798</v>
      </c>
      <c r="CB496" s="56">
        <v>45065</v>
      </c>
      <c r="CR496" s="2" t="s">
        <v>9125</v>
      </c>
    </row>
    <row r="497" spans="1:96">
      <c r="A497" s="2">
        <v>486</v>
      </c>
      <c r="B497" s="2" t="s">
        <v>7043</v>
      </c>
      <c r="C497" s="60" t="s">
        <v>7044</v>
      </c>
      <c r="D497" s="60" t="s">
        <v>9126</v>
      </c>
      <c r="E497" s="56">
        <v>45028</v>
      </c>
      <c r="F497" s="2" t="s">
        <v>3715</v>
      </c>
      <c r="G497" s="2" t="s">
        <v>3763</v>
      </c>
      <c r="H497" s="2" t="s">
        <v>3785</v>
      </c>
      <c r="J497" s="2" t="s">
        <v>4020</v>
      </c>
      <c r="K497" s="2" t="s">
        <v>4020</v>
      </c>
      <c r="M497" s="2" t="s">
        <v>1193</v>
      </c>
      <c r="N497" s="2" t="s">
        <v>698</v>
      </c>
      <c r="O497" s="2" t="s">
        <v>943</v>
      </c>
      <c r="P497" s="2" t="s">
        <v>927</v>
      </c>
      <c r="Q497" s="2" t="s">
        <v>361</v>
      </c>
      <c r="R497" s="2" t="s">
        <v>447</v>
      </c>
      <c r="S497" s="2" t="s">
        <v>3785</v>
      </c>
      <c r="T497" s="2" t="s">
        <v>3785</v>
      </c>
      <c r="U497" s="2" t="s">
        <v>3785</v>
      </c>
      <c r="V497" s="2" t="s">
        <v>3785</v>
      </c>
      <c r="W497" s="2" t="s">
        <v>3785</v>
      </c>
      <c r="X497" s="2" t="s">
        <v>3785</v>
      </c>
      <c r="Y497" s="2" t="s">
        <v>3785</v>
      </c>
      <c r="AA497" s="2" t="s">
        <v>3785</v>
      </c>
      <c r="AR497" s="2" t="s">
        <v>447</v>
      </c>
      <c r="AS497" s="2" t="s">
        <v>447</v>
      </c>
      <c r="AT497" s="2" t="s">
        <v>3785</v>
      </c>
      <c r="AU497" s="2" t="s">
        <v>3785</v>
      </c>
      <c r="AV497" s="2" t="s">
        <v>3785</v>
      </c>
      <c r="AW497" s="2" t="s">
        <v>3785</v>
      </c>
      <c r="AX497" s="2" t="s">
        <v>3785</v>
      </c>
      <c r="AY497" s="2" t="s">
        <v>3785</v>
      </c>
      <c r="AZ497" s="2" t="s">
        <v>3785</v>
      </c>
      <c r="BB497" s="2" t="s">
        <v>447</v>
      </c>
      <c r="BC497" s="2" t="s">
        <v>447</v>
      </c>
      <c r="BD497" s="2" t="s">
        <v>447</v>
      </c>
      <c r="BE497" s="2" t="s">
        <v>447</v>
      </c>
      <c r="BF497" s="2" t="s">
        <v>3785</v>
      </c>
      <c r="BI497" s="2" t="s">
        <v>3785</v>
      </c>
      <c r="BK497" s="287"/>
      <c r="BL497" s="56">
        <v>45028</v>
      </c>
      <c r="BM497" s="2" t="s">
        <v>447</v>
      </c>
      <c r="BN497" s="2" t="s">
        <v>9127</v>
      </c>
      <c r="BP497" s="2" t="s">
        <v>3785</v>
      </c>
      <c r="BR497" s="2" t="s">
        <v>3744</v>
      </c>
      <c r="BT497" s="56">
        <v>45030</v>
      </c>
      <c r="BU497" s="2">
        <v>1</v>
      </c>
      <c r="BV497" s="2">
        <v>1</v>
      </c>
      <c r="BW497" s="2" t="s">
        <v>3785</v>
      </c>
      <c r="BY497" s="2" t="s">
        <v>3785</v>
      </c>
      <c r="CA497" s="2" t="s">
        <v>3798</v>
      </c>
      <c r="CB497" s="56">
        <v>45078</v>
      </c>
      <c r="CR497" s="2" t="s">
        <v>9128</v>
      </c>
    </row>
    <row r="498" spans="1:96">
      <c r="A498" s="2">
        <v>487</v>
      </c>
      <c r="B498" s="2" t="s">
        <v>7043</v>
      </c>
      <c r="C498" s="60" t="s">
        <v>7044</v>
      </c>
      <c r="D498" s="60" t="s">
        <v>9129</v>
      </c>
      <c r="E498" s="56">
        <v>44999</v>
      </c>
      <c r="F498" s="2" t="s">
        <v>3715</v>
      </c>
      <c r="G498" s="2" t="s">
        <v>3763</v>
      </c>
      <c r="H498" s="2" t="s">
        <v>3785</v>
      </c>
      <c r="J498" s="2" t="s">
        <v>4020</v>
      </c>
      <c r="K498" s="2" t="s">
        <v>4020</v>
      </c>
      <c r="M498" s="2" t="s">
        <v>1193</v>
      </c>
      <c r="N498" s="2" t="s">
        <v>698</v>
      </c>
      <c r="O498" s="2" t="s">
        <v>1063</v>
      </c>
      <c r="P498" s="2" t="s">
        <v>1047</v>
      </c>
      <c r="Q498" s="2" t="s">
        <v>361</v>
      </c>
      <c r="R498" s="2" t="s">
        <v>447</v>
      </c>
      <c r="S498" s="2" t="s">
        <v>3785</v>
      </c>
      <c r="T498" s="2" t="s">
        <v>3785</v>
      </c>
      <c r="U498" s="2" t="s">
        <v>3785</v>
      </c>
      <c r="V498" s="2" t="s">
        <v>3785</v>
      </c>
      <c r="W498" s="2" t="s">
        <v>3785</v>
      </c>
      <c r="X498" s="2" t="s">
        <v>3785</v>
      </c>
      <c r="Y498" s="2" t="s">
        <v>3785</v>
      </c>
      <c r="AA498" s="2" t="s">
        <v>3785</v>
      </c>
      <c r="AR498" s="2" t="s">
        <v>447</v>
      </c>
      <c r="AS498" s="2" t="s">
        <v>447</v>
      </c>
      <c r="AT498" s="2" t="s">
        <v>3785</v>
      </c>
      <c r="AU498" s="2" t="s">
        <v>3785</v>
      </c>
      <c r="AV498" s="2" t="s">
        <v>3785</v>
      </c>
      <c r="AW498" s="2" t="s">
        <v>3785</v>
      </c>
      <c r="AX498" s="2" t="s">
        <v>3785</v>
      </c>
      <c r="AY498" s="2" t="s">
        <v>3785</v>
      </c>
      <c r="AZ498" s="2" t="s">
        <v>3785</v>
      </c>
      <c r="BB498" s="2" t="s">
        <v>447</v>
      </c>
      <c r="BC498" s="2" t="s">
        <v>447</v>
      </c>
      <c r="BD498" s="2" t="s">
        <v>447</v>
      </c>
      <c r="BE498" s="2" t="s">
        <v>447</v>
      </c>
      <c r="BF498" s="2" t="s">
        <v>3785</v>
      </c>
      <c r="BI498" s="2" t="s">
        <v>3785</v>
      </c>
      <c r="BK498" s="287"/>
      <c r="BL498" s="56">
        <v>44999</v>
      </c>
      <c r="BM498" s="2" t="s">
        <v>447</v>
      </c>
      <c r="BN498" s="2" t="s">
        <v>9130</v>
      </c>
      <c r="BP498" s="2" t="s">
        <v>3785</v>
      </c>
      <c r="BR498" s="2" t="s">
        <v>3744</v>
      </c>
      <c r="BT498" s="56">
        <v>45000</v>
      </c>
      <c r="BU498" s="2">
        <v>1</v>
      </c>
      <c r="BV498" s="2">
        <v>3</v>
      </c>
      <c r="BW498" s="2" t="s">
        <v>3785</v>
      </c>
      <c r="BY498" s="2" t="s">
        <v>3785</v>
      </c>
      <c r="CA498" s="2" t="s">
        <v>3798</v>
      </c>
      <c r="CB498" s="56">
        <v>45043</v>
      </c>
      <c r="CR498" s="2" t="s">
        <v>9131</v>
      </c>
    </row>
    <row r="499" spans="1:96">
      <c r="A499" s="2">
        <v>488</v>
      </c>
      <c r="B499" s="2" t="s">
        <v>7043</v>
      </c>
      <c r="C499" s="60" t="s">
        <v>7044</v>
      </c>
      <c r="D499" s="60" t="s">
        <v>9132</v>
      </c>
      <c r="E499" s="56">
        <v>45015</v>
      </c>
      <c r="F499" s="2" t="s">
        <v>3715</v>
      </c>
      <c r="G499" s="2" t="s">
        <v>3763</v>
      </c>
      <c r="H499" s="2" t="s">
        <v>3785</v>
      </c>
      <c r="J499" s="2" t="s">
        <v>4020</v>
      </c>
      <c r="K499" s="2" t="s">
        <v>4020</v>
      </c>
      <c r="M499" s="2" t="s">
        <v>1193</v>
      </c>
      <c r="N499" s="2" t="s">
        <v>698</v>
      </c>
      <c r="O499" s="2" t="s">
        <v>1063</v>
      </c>
      <c r="P499" s="2" t="s">
        <v>1047</v>
      </c>
      <c r="Q499" s="2" t="s">
        <v>361</v>
      </c>
      <c r="R499" s="2" t="s">
        <v>447</v>
      </c>
      <c r="S499" s="2" t="s">
        <v>3785</v>
      </c>
      <c r="T499" s="2" t="s">
        <v>3785</v>
      </c>
      <c r="U499" s="2" t="s">
        <v>3785</v>
      </c>
      <c r="V499" s="2" t="s">
        <v>3785</v>
      </c>
      <c r="W499" s="2" t="s">
        <v>3785</v>
      </c>
      <c r="X499" s="2" t="s">
        <v>3785</v>
      </c>
      <c r="Y499" s="2" t="s">
        <v>3785</v>
      </c>
      <c r="Z499" s="2" t="s">
        <v>3785</v>
      </c>
      <c r="AA499" s="2" t="s">
        <v>3785</v>
      </c>
      <c r="AR499" s="2" t="s">
        <v>447</v>
      </c>
      <c r="AS499" s="2" t="s">
        <v>3785</v>
      </c>
      <c r="AT499" s="2" t="s">
        <v>447</v>
      </c>
      <c r="AU499" s="2" t="s">
        <v>3785</v>
      </c>
      <c r="AV499" s="2" t="s">
        <v>3785</v>
      </c>
      <c r="AW499" s="2" t="s">
        <v>3785</v>
      </c>
      <c r="AX499" s="2" t="s">
        <v>3785</v>
      </c>
      <c r="AY499" s="2" t="s">
        <v>3785</v>
      </c>
      <c r="AZ499" s="2" t="s">
        <v>3785</v>
      </c>
      <c r="BB499" s="2" t="s">
        <v>447</v>
      </c>
      <c r="BC499" s="2" t="s">
        <v>447</v>
      </c>
      <c r="BD499" s="2" t="s">
        <v>447</v>
      </c>
      <c r="BE499" s="2" t="s">
        <v>447</v>
      </c>
      <c r="BF499" s="2" t="s">
        <v>3785</v>
      </c>
      <c r="BI499" s="2" t="s">
        <v>3785</v>
      </c>
      <c r="BK499" s="287"/>
      <c r="BL499" s="56">
        <v>45015</v>
      </c>
      <c r="BM499" s="2" t="s">
        <v>447</v>
      </c>
      <c r="BN499" s="2" t="s">
        <v>9133</v>
      </c>
      <c r="BP499" s="2" t="s">
        <v>447</v>
      </c>
      <c r="BQ499" s="2" t="s">
        <v>447</v>
      </c>
      <c r="BR499" s="2" t="s">
        <v>3744</v>
      </c>
      <c r="BT499" s="56">
        <v>45041</v>
      </c>
      <c r="BU499" s="2">
        <v>1</v>
      </c>
      <c r="BV499" s="2">
        <v>2</v>
      </c>
      <c r="BW499" s="2" t="s">
        <v>3785</v>
      </c>
      <c r="BY499" s="2" t="s">
        <v>3785</v>
      </c>
      <c r="CA499" s="2" t="s">
        <v>3798</v>
      </c>
      <c r="CB499" s="56">
        <v>45078</v>
      </c>
      <c r="CR499" s="2" t="s">
        <v>9134</v>
      </c>
    </row>
    <row r="500" spans="1:96">
      <c r="A500" s="2">
        <v>489</v>
      </c>
      <c r="B500" s="2" t="s">
        <v>7043</v>
      </c>
      <c r="C500" s="60" t="s">
        <v>7044</v>
      </c>
      <c r="D500" s="60" t="s">
        <v>9135</v>
      </c>
      <c r="E500" s="56">
        <v>45016</v>
      </c>
      <c r="F500" s="2" t="s">
        <v>3715</v>
      </c>
      <c r="G500" s="2" t="s">
        <v>3763</v>
      </c>
      <c r="H500" s="2" t="s">
        <v>3785</v>
      </c>
      <c r="J500" s="2" t="s">
        <v>4020</v>
      </c>
      <c r="K500" s="2" t="s">
        <v>4020</v>
      </c>
      <c r="M500" s="2" t="s">
        <v>1193</v>
      </c>
      <c r="N500" s="2" t="s">
        <v>698</v>
      </c>
      <c r="O500" s="2" t="s">
        <v>943</v>
      </c>
      <c r="P500" s="2" t="s">
        <v>927</v>
      </c>
      <c r="Q500" s="2" t="s">
        <v>361</v>
      </c>
      <c r="R500" s="2" t="s">
        <v>447</v>
      </c>
      <c r="S500" s="2" t="s">
        <v>3785</v>
      </c>
      <c r="T500" s="2" t="s">
        <v>3785</v>
      </c>
      <c r="U500" s="2" t="s">
        <v>3785</v>
      </c>
      <c r="V500" s="2" t="s">
        <v>3785</v>
      </c>
      <c r="W500" s="2" t="s">
        <v>3785</v>
      </c>
      <c r="X500" s="2" t="s">
        <v>3785</v>
      </c>
      <c r="Y500" s="2" t="s">
        <v>3785</v>
      </c>
      <c r="AA500" s="2" t="s">
        <v>3785</v>
      </c>
      <c r="AR500" s="2" t="s">
        <v>447</v>
      </c>
      <c r="AS500" s="2" t="s">
        <v>3785</v>
      </c>
      <c r="AT500" s="2" t="s">
        <v>447</v>
      </c>
      <c r="AU500" s="2" t="s">
        <v>3785</v>
      </c>
      <c r="AV500" s="2" t="s">
        <v>3785</v>
      </c>
      <c r="AW500" s="2" t="s">
        <v>3785</v>
      </c>
      <c r="AX500" s="2" t="s">
        <v>3785</v>
      </c>
      <c r="AY500" s="2" t="s">
        <v>3785</v>
      </c>
      <c r="AZ500" s="2" t="s">
        <v>3785</v>
      </c>
      <c r="BB500" s="2" t="s">
        <v>447</v>
      </c>
      <c r="BC500" s="2" t="s">
        <v>447</v>
      </c>
      <c r="BD500" s="2" t="s">
        <v>447</v>
      </c>
      <c r="BE500" s="2" t="s">
        <v>447</v>
      </c>
      <c r="BF500" s="2" t="s">
        <v>3785</v>
      </c>
      <c r="BI500" s="2" t="s">
        <v>3785</v>
      </c>
      <c r="BK500" s="287"/>
      <c r="BL500" s="56">
        <v>45016</v>
      </c>
      <c r="BM500" s="2" t="s">
        <v>447</v>
      </c>
      <c r="BN500" s="2" t="s">
        <v>9136</v>
      </c>
      <c r="BP500" s="2" t="s">
        <v>3785</v>
      </c>
      <c r="BR500" s="2" t="s">
        <v>3744</v>
      </c>
      <c r="BT500" s="56">
        <v>45027</v>
      </c>
      <c r="BU500" s="2">
        <v>1</v>
      </c>
      <c r="BV500" s="2">
        <v>2</v>
      </c>
      <c r="BW500" s="2" t="s">
        <v>3785</v>
      </c>
      <c r="BY500" s="2" t="s">
        <v>3785</v>
      </c>
      <c r="CA500" s="2" t="s">
        <v>3798</v>
      </c>
      <c r="CB500" s="56">
        <v>45065</v>
      </c>
      <c r="CR500" s="2" t="s">
        <v>9137</v>
      </c>
    </row>
    <row r="501" spans="1:96">
      <c r="A501" s="2">
        <v>490</v>
      </c>
      <c r="B501" s="2" t="s">
        <v>7043</v>
      </c>
      <c r="C501" s="60" t="s">
        <v>7044</v>
      </c>
      <c r="D501" s="60" t="s">
        <v>9138</v>
      </c>
      <c r="E501" s="56">
        <v>45015</v>
      </c>
      <c r="F501" s="2" t="s">
        <v>3715</v>
      </c>
      <c r="G501" s="2" t="s">
        <v>3763</v>
      </c>
      <c r="H501" s="2" t="s">
        <v>3785</v>
      </c>
      <c r="J501" s="2" t="s">
        <v>4020</v>
      </c>
      <c r="K501" s="2" t="s">
        <v>4020</v>
      </c>
      <c r="M501" s="2" t="s">
        <v>1193</v>
      </c>
      <c r="N501" s="2" t="s">
        <v>698</v>
      </c>
      <c r="O501" s="2" t="s">
        <v>943</v>
      </c>
      <c r="P501" s="2" t="s">
        <v>927</v>
      </c>
      <c r="Q501" s="2" t="s">
        <v>361</v>
      </c>
      <c r="R501" s="2" t="s">
        <v>447</v>
      </c>
      <c r="S501" s="2" t="s">
        <v>3785</v>
      </c>
      <c r="T501" s="2" t="s">
        <v>3785</v>
      </c>
      <c r="U501" s="2" t="s">
        <v>3785</v>
      </c>
      <c r="V501" s="2" t="s">
        <v>3785</v>
      </c>
      <c r="W501" s="2" t="s">
        <v>3785</v>
      </c>
      <c r="X501" s="2" t="s">
        <v>3785</v>
      </c>
      <c r="Y501" s="2" t="s">
        <v>3785</v>
      </c>
      <c r="AA501" s="2" t="s">
        <v>3785</v>
      </c>
      <c r="AR501" s="2" t="s">
        <v>447</v>
      </c>
      <c r="AS501" s="2" t="s">
        <v>3785</v>
      </c>
      <c r="AT501" s="2" t="s">
        <v>447</v>
      </c>
      <c r="AU501" s="2" t="s">
        <v>3785</v>
      </c>
      <c r="AV501" s="2" t="s">
        <v>3785</v>
      </c>
      <c r="AW501" s="2" t="s">
        <v>3785</v>
      </c>
      <c r="AX501" s="2" t="s">
        <v>3785</v>
      </c>
      <c r="AY501" s="2" t="s">
        <v>3785</v>
      </c>
      <c r="AZ501" s="2" t="s">
        <v>3785</v>
      </c>
      <c r="BB501" s="2" t="s">
        <v>447</v>
      </c>
      <c r="BC501" s="2" t="s">
        <v>447</v>
      </c>
      <c r="BD501" s="2" t="s">
        <v>447</v>
      </c>
      <c r="BE501" s="2" t="s">
        <v>447</v>
      </c>
      <c r="BF501" s="2" t="s">
        <v>3785</v>
      </c>
      <c r="BI501" s="2" t="s">
        <v>3785</v>
      </c>
      <c r="BK501" s="287"/>
      <c r="BL501" s="56">
        <v>45015</v>
      </c>
      <c r="BM501" s="2" t="s">
        <v>447</v>
      </c>
      <c r="BN501" s="2" t="s">
        <v>9139</v>
      </c>
      <c r="BP501" s="2" t="s">
        <v>447</v>
      </c>
      <c r="BQ501" s="2" t="s">
        <v>447</v>
      </c>
      <c r="BR501" s="2" t="s">
        <v>3744</v>
      </c>
      <c r="BT501" s="56">
        <v>45057</v>
      </c>
      <c r="BU501" s="2">
        <v>1</v>
      </c>
      <c r="BV501" s="2">
        <v>5</v>
      </c>
      <c r="BW501" s="2" t="s">
        <v>3785</v>
      </c>
      <c r="BY501" s="2" t="s">
        <v>3785</v>
      </c>
      <c r="CA501" s="2" t="s">
        <v>3798</v>
      </c>
      <c r="CB501" s="56">
        <v>45082</v>
      </c>
      <c r="CR501" s="2" t="s">
        <v>9140</v>
      </c>
    </row>
    <row r="502" spans="1:96">
      <c r="A502" s="2">
        <v>491</v>
      </c>
      <c r="B502" s="2" t="s">
        <v>7043</v>
      </c>
      <c r="C502" s="60" t="s">
        <v>7044</v>
      </c>
      <c r="D502" s="60" t="s">
        <v>9141</v>
      </c>
      <c r="E502" s="56">
        <v>45014</v>
      </c>
      <c r="F502" s="2" t="s">
        <v>3715</v>
      </c>
      <c r="G502" s="2" t="s">
        <v>3763</v>
      </c>
      <c r="H502" s="2" t="s">
        <v>3785</v>
      </c>
      <c r="J502" s="2" t="s">
        <v>4020</v>
      </c>
      <c r="K502" s="2" t="s">
        <v>4020</v>
      </c>
      <c r="M502" s="2" t="s">
        <v>1193</v>
      </c>
      <c r="N502" s="2" t="s">
        <v>698</v>
      </c>
      <c r="O502" s="2" t="s">
        <v>1063</v>
      </c>
      <c r="P502" s="2" t="s">
        <v>1047</v>
      </c>
      <c r="Q502" s="2" t="s">
        <v>361</v>
      </c>
      <c r="R502" s="2" t="s">
        <v>447</v>
      </c>
      <c r="S502" s="2" t="s">
        <v>3785</v>
      </c>
      <c r="T502" s="2" t="s">
        <v>3785</v>
      </c>
      <c r="U502" s="2" t="s">
        <v>3785</v>
      </c>
      <c r="V502" s="2" t="s">
        <v>3785</v>
      </c>
      <c r="W502" s="2" t="s">
        <v>3785</v>
      </c>
      <c r="X502" s="2" t="s">
        <v>3785</v>
      </c>
      <c r="Y502" s="2" t="s">
        <v>3785</v>
      </c>
      <c r="AA502" s="2" t="s">
        <v>3785</v>
      </c>
      <c r="AR502" s="2" t="s">
        <v>447</v>
      </c>
      <c r="AS502" s="2" t="s">
        <v>3785</v>
      </c>
      <c r="AT502" s="2" t="s">
        <v>447</v>
      </c>
      <c r="AU502" s="2" t="s">
        <v>3785</v>
      </c>
      <c r="AV502" s="2" t="s">
        <v>3785</v>
      </c>
      <c r="AW502" s="2" t="s">
        <v>3785</v>
      </c>
      <c r="AX502" s="2" t="s">
        <v>3785</v>
      </c>
      <c r="AY502" s="2" t="s">
        <v>3785</v>
      </c>
      <c r="AZ502" s="2" t="s">
        <v>3785</v>
      </c>
      <c r="BB502" s="2" t="s">
        <v>447</v>
      </c>
      <c r="BC502" s="2" t="s">
        <v>447</v>
      </c>
      <c r="BD502" s="2" t="s">
        <v>447</v>
      </c>
      <c r="BE502" s="2" t="s">
        <v>447</v>
      </c>
      <c r="BF502" s="2" t="s">
        <v>3785</v>
      </c>
      <c r="BI502" s="2" t="s">
        <v>3785</v>
      </c>
      <c r="BK502" s="287"/>
      <c r="BL502" s="56">
        <v>45014</v>
      </c>
      <c r="BM502" s="2" t="s">
        <v>3785</v>
      </c>
      <c r="BO502" s="2" t="s">
        <v>3785</v>
      </c>
      <c r="BP502" s="2" t="s">
        <v>3785</v>
      </c>
      <c r="BR502" s="2" t="s">
        <v>3744</v>
      </c>
      <c r="BT502" s="56">
        <v>45015</v>
      </c>
      <c r="BU502" s="2">
        <v>2</v>
      </c>
      <c r="BV502" s="2">
        <v>1</v>
      </c>
      <c r="BW502" s="2" t="s">
        <v>3785</v>
      </c>
      <c r="BY502" s="2" t="s">
        <v>3785</v>
      </c>
      <c r="CA502" s="2" t="s">
        <v>3798</v>
      </c>
      <c r="CB502" s="56">
        <v>45082</v>
      </c>
      <c r="CR502" s="2" t="s">
        <v>9142</v>
      </c>
    </row>
    <row r="503" spans="1:96">
      <c r="A503" s="2">
        <v>492</v>
      </c>
      <c r="B503" s="2" t="s">
        <v>7043</v>
      </c>
      <c r="C503" s="60" t="s">
        <v>7044</v>
      </c>
      <c r="D503" s="60" t="s">
        <v>9143</v>
      </c>
      <c r="E503" s="56">
        <v>45013</v>
      </c>
      <c r="F503" s="2" t="s">
        <v>3715</v>
      </c>
      <c r="G503" s="2" t="s">
        <v>3763</v>
      </c>
      <c r="H503" s="2" t="s">
        <v>3785</v>
      </c>
      <c r="J503" s="2" t="s">
        <v>4020</v>
      </c>
      <c r="K503" s="2" t="s">
        <v>4020</v>
      </c>
      <c r="M503" s="2" t="s">
        <v>1193</v>
      </c>
      <c r="N503" s="2" t="s">
        <v>698</v>
      </c>
      <c r="O503" s="2" t="s">
        <v>943</v>
      </c>
      <c r="P503" s="2" t="s">
        <v>927</v>
      </c>
      <c r="Q503" s="2" t="s">
        <v>361</v>
      </c>
      <c r="R503" s="2" t="s">
        <v>447</v>
      </c>
      <c r="S503" s="2" t="s">
        <v>3785</v>
      </c>
      <c r="T503" s="2" t="s">
        <v>3785</v>
      </c>
      <c r="U503" s="2" t="s">
        <v>3785</v>
      </c>
      <c r="V503" s="2" t="s">
        <v>3785</v>
      </c>
      <c r="W503" s="2" t="s">
        <v>3785</v>
      </c>
      <c r="X503" s="2" t="s">
        <v>3785</v>
      </c>
      <c r="Y503" s="2" t="s">
        <v>3785</v>
      </c>
      <c r="AA503" s="2" t="s">
        <v>3785</v>
      </c>
      <c r="AR503" s="2" t="s">
        <v>447</v>
      </c>
      <c r="AS503" s="2" t="s">
        <v>447</v>
      </c>
      <c r="AT503" s="2" t="s">
        <v>3785</v>
      </c>
      <c r="AU503" s="2" t="s">
        <v>3785</v>
      </c>
      <c r="AV503" s="2" t="s">
        <v>3785</v>
      </c>
      <c r="AW503" s="2" t="s">
        <v>3785</v>
      </c>
      <c r="AX503" s="2" t="s">
        <v>3785</v>
      </c>
      <c r="AY503" s="2" t="s">
        <v>3785</v>
      </c>
      <c r="AZ503" s="2" t="s">
        <v>3785</v>
      </c>
      <c r="BB503" s="2" t="s">
        <v>447</v>
      </c>
      <c r="BC503" s="2" t="s">
        <v>447</v>
      </c>
      <c r="BD503" s="2" t="s">
        <v>447</v>
      </c>
      <c r="BE503" s="2" t="s">
        <v>447</v>
      </c>
      <c r="BF503" s="2" t="s">
        <v>3785</v>
      </c>
      <c r="BI503" s="2" t="s">
        <v>3785</v>
      </c>
      <c r="BK503" s="287"/>
      <c r="BL503" s="56">
        <v>45013</v>
      </c>
      <c r="BM503" s="2" t="s">
        <v>447</v>
      </c>
      <c r="BN503" s="2" t="s">
        <v>9144</v>
      </c>
      <c r="BP503" s="2" t="s">
        <v>3785</v>
      </c>
      <c r="BR503" s="2" t="s">
        <v>3744</v>
      </c>
      <c r="BT503" s="56">
        <v>45015</v>
      </c>
      <c r="BU503" s="2">
        <v>1</v>
      </c>
      <c r="BV503" s="2">
        <v>3</v>
      </c>
      <c r="BW503" s="2" t="s">
        <v>3785</v>
      </c>
      <c r="BY503" s="2" t="s">
        <v>3785</v>
      </c>
      <c r="CA503" s="2" t="s">
        <v>3798</v>
      </c>
      <c r="CB503" s="56">
        <v>45065</v>
      </c>
      <c r="CR503" s="2" t="s">
        <v>9145</v>
      </c>
    </row>
    <row r="504" spans="1:96">
      <c r="A504" s="2">
        <v>493</v>
      </c>
      <c r="B504" s="2" t="s">
        <v>7043</v>
      </c>
      <c r="C504" s="60" t="s">
        <v>7044</v>
      </c>
      <c r="D504" s="60" t="s">
        <v>9146</v>
      </c>
      <c r="E504" s="56">
        <v>45027</v>
      </c>
      <c r="F504" s="2" t="s">
        <v>3715</v>
      </c>
      <c r="G504" s="2" t="s">
        <v>3763</v>
      </c>
      <c r="H504" s="2" t="s">
        <v>3785</v>
      </c>
      <c r="J504" s="2" t="s">
        <v>4020</v>
      </c>
      <c r="K504" s="2" t="s">
        <v>4020</v>
      </c>
      <c r="M504" s="2" t="s">
        <v>1193</v>
      </c>
      <c r="N504" s="2" t="s">
        <v>698</v>
      </c>
      <c r="O504" s="2" t="s">
        <v>943</v>
      </c>
      <c r="P504" s="2" t="s">
        <v>927</v>
      </c>
      <c r="Q504" s="2" t="s">
        <v>361</v>
      </c>
      <c r="R504" s="2" t="s">
        <v>447</v>
      </c>
      <c r="S504" s="2" t="s">
        <v>3785</v>
      </c>
      <c r="T504" s="2" t="s">
        <v>3785</v>
      </c>
      <c r="U504" s="2" t="s">
        <v>3785</v>
      </c>
      <c r="V504" s="2" t="s">
        <v>3785</v>
      </c>
      <c r="W504" s="2" t="s">
        <v>3785</v>
      </c>
      <c r="X504" s="2" t="s">
        <v>3785</v>
      </c>
      <c r="Y504" s="2" t="s">
        <v>3785</v>
      </c>
      <c r="AA504" s="2" t="s">
        <v>3785</v>
      </c>
      <c r="AR504" s="2" t="s">
        <v>447</v>
      </c>
      <c r="AS504" s="2" t="s">
        <v>447</v>
      </c>
      <c r="AT504" s="2" t="s">
        <v>3785</v>
      </c>
      <c r="AU504" s="2" t="s">
        <v>3785</v>
      </c>
      <c r="AV504" s="2" t="s">
        <v>3785</v>
      </c>
      <c r="AW504" s="2" t="s">
        <v>3785</v>
      </c>
      <c r="AX504" s="2" t="s">
        <v>3785</v>
      </c>
      <c r="AY504" s="2" t="s">
        <v>3785</v>
      </c>
      <c r="AZ504" s="2" t="s">
        <v>3785</v>
      </c>
      <c r="BB504" s="2" t="s">
        <v>447</v>
      </c>
      <c r="BC504" s="2" t="s">
        <v>447</v>
      </c>
      <c r="BD504" s="2" t="s">
        <v>447</v>
      </c>
      <c r="BE504" s="2" t="s">
        <v>447</v>
      </c>
      <c r="BF504" s="2" t="s">
        <v>3785</v>
      </c>
      <c r="BI504" s="2" t="s">
        <v>3785</v>
      </c>
      <c r="BK504" s="287"/>
      <c r="BL504" s="56">
        <v>45027</v>
      </c>
      <c r="BM504" s="2" t="s">
        <v>447</v>
      </c>
      <c r="BN504" s="2" t="s">
        <v>9147</v>
      </c>
      <c r="BP504" s="2" t="s">
        <v>3785</v>
      </c>
      <c r="BR504" s="2" t="s">
        <v>3744</v>
      </c>
      <c r="BT504" s="56">
        <v>45028</v>
      </c>
      <c r="BU504" s="2">
        <v>1</v>
      </c>
      <c r="BV504" s="2">
        <v>1</v>
      </c>
      <c r="BW504" s="2" t="s">
        <v>3785</v>
      </c>
      <c r="BY504" s="2" t="s">
        <v>3785</v>
      </c>
      <c r="CA504" s="2" t="s">
        <v>3798</v>
      </c>
      <c r="CB504" s="56">
        <v>45076</v>
      </c>
      <c r="CR504" s="2" t="s">
        <v>9148</v>
      </c>
    </row>
    <row r="505" spans="1:96">
      <c r="A505" s="2">
        <v>494</v>
      </c>
      <c r="B505" s="2" t="s">
        <v>7043</v>
      </c>
      <c r="C505" s="60" t="s">
        <v>7044</v>
      </c>
      <c r="D505" s="60" t="s">
        <v>9149</v>
      </c>
      <c r="E505" s="56">
        <v>45027</v>
      </c>
      <c r="F505" s="2" t="s">
        <v>3715</v>
      </c>
      <c r="G505" s="2" t="s">
        <v>3763</v>
      </c>
      <c r="H505" s="2" t="s">
        <v>3785</v>
      </c>
      <c r="J505" s="2" t="s">
        <v>4020</v>
      </c>
      <c r="K505" s="2" t="s">
        <v>4020</v>
      </c>
      <c r="M505" s="2" t="s">
        <v>1193</v>
      </c>
      <c r="N505" s="2" t="s">
        <v>698</v>
      </c>
      <c r="O505" s="2" t="s">
        <v>1063</v>
      </c>
      <c r="P505" s="2" t="s">
        <v>1047</v>
      </c>
      <c r="Q505" s="2" t="s">
        <v>361</v>
      </c>
      <c r="R505" s="2" t="s">
        <v>447</v>
      </c>
      <c r="S505" s="2" t="s">
        <v>3785</v>
      </c>
      <c r="T505" s="2" t="s">
        <v>3785</v>
      </c>
      <c r="U505" s="2" t="s">
        <v>3785</v>
      </c>
      <c r="V505" s="2" t="s">
        <v>3785</v>
      </c>
      <c r="W505" s="2" t="s">
        <v>3785</v>
      </c>
      <c r="X505" s="2" t="s">
        <v>3785</v>
      </c>
      <c r="Y505" s="2" t="s">
        <v>3785</v>
      </c>
      <c r="AA505" s="2" t="s">
        <v>3785</v>
      </c>
      <c r="AR505" s="2" t="s">
        <v>447</v>
      </c>
      <c r="AS505" s="2" t="s">
        <v>447</v>
      </c>
      <c r="AT505" s="2" t="s">
        <v>3785</v>
      </c>
      <c r="AU505" s="2" t="s">
        <v>3785</v>
      </c>
      <c r="AV505" s="2" t="s">
        <v>3785</v>
      </c>
      <c r="AW505" s="2" t="s">
        <v>3785</v>
      </c>
      <c r="AX505" s="2" t="s">
        <v>3785</v>
      </c>
      <c r="AY505" s="2" t="s">
        <v>3785</v>
      </c>
      <c r="AZ505" s="2" t="s">
        <v>3785</v>
      </c>
      <c r="BB505" s="2" t="s">
        <v>447</v>
      </c>
      <c r="BC505" s="2" t="s">
        <v>447</v>
      </c>
      <c r="BD505" s="2" t="s">
        <v>447</v>
      </c>
      <c r="BE505" s="2" t="s">
        <v>447</v>
      </c>
      <c r="BF505" s="2" t="s">
        <v>3785</v>
      </c>
      <c r="BI505" s="2" t="s">
        <v>3785</v>
      </c>
      <c r="BK505" s="287"/>
      <c r="BL505" s="56">
        <v>45027</v>
      </c>
      <c r="BM505" s="2" t="s">
        <v>447</v>
      </c>
      <c r="BN505" s="2" t="s">
        <v>9150</v>
      </c>
      <c r="BP505" s="2" t="s">
        <v>3785</v>
      </c>
      <c r="BR505" s="2" t="s">
        <v>3744</v>
      </c>
      <c r="BT505" s="56">
        <v>45028</v>
      </c>
      <c r="BU505" s="2">
        <v>1</v>
      </c>
      <c r="BV505" s="2">
        <v>2</v>
      </c>
      <c r="BW505" s="2" t="s">
        <v>3785</v>
      </c>
      <c r="BY505" s="2" t="s">
        <v>3785</v>
      </c>
      <c r="CA505" s="2" t="s">
        <v>3798</v>
      </c>
      <c r="CB505" s="56">
        <v>45079</v>
      </c>
      <c r="CR505" s="2" t="s">
        <v>9151</v>
      </c>
    </row>
    <row r="506" spans="1:96">
      <c r="A506" s="2">
        <v>495</v>
      </c>
      <c r="B506" s="2" t="s">
        <v>7043</v>
      </c>
      <c r="C506" s="60" t="s">
        <v>7044</v>
      </c>
      <c r="D506" s="60" t="s">
        <v>9152</v>
      </c>
      <c r="E506" s="56">
        <v>45034</v>
      </c>
      <c r="F506" s="2" t="s">
        <v>3715</v>
      </c>
      <c r="G506" s="2" t="s">
        <v>3763</v>
      </c>
      <c r="H506" s="2" t="s">
        <v>3785</v>
      </c>
      <c r="J506" s="2" t="s">
        <v>4020</v>
      </c>
      <c r="K506" s="2" t="s">
        <v>4020</v>
      </c>
      <c r="M506" s="2" t="s">
        <v>1193</v>
      </c>
      <c r="N506" s="2" t="s">
        <v>698</v>
      </c>
      <c r="O506" s="2" t="s">
        <v>2070</v>
      </c>
      <c r="P506" s="2" t="s">
        <v>1438</v>
      </c>
      <c r="Q506" s="2" t="s">
        <v>361</v>
      </c>
      <c r="R506" s="2" t="s">
        <v>447</v>
      </c>
      <c r="S506" s="2" t="s">
        <v>3785</v>
      </c>
      <c r="T506" s="2" t="s">
        <v>3785</v>
      </c>
      <c r="U506" s="2" t="s">
        <v>3785</v>
      </c>
      <c r="V506" s="2" t="s">
        <v>3785</v>
      </c>
      <c r="W506" s="2" t="s">
        <v>3785</v>
      </c>
      <c r="X506" s="2" t="s">
        <v>3785</v>
      </c>
      <c r="Y506" s="2" t="s">
        <v>3785</v>
      </c>
      <c r="AA506" s="2" t="s">
        <v>3785</v>
      </c>
      <c r="AR506" s="2" t="s">
        <v>447</v>
      </c>
      <c r="AS506" s="2" t="s">
        <v>447</v>
      </c>
      <c r="AT506" s="2" t="s">
        <v>3785</v>
      </c>
      <c r="AU506" s="2" t="s">
        <v>3785</v>
      </c>
      <c r="AV506" s="2" t="s">
        <v>3785</v>
      </c>
      <c r="AW506" s="2" t="s">
        <v>3785</v>
      </c>
      <c r="AX506" s="2" t="s">
        <v>3785</v>
      </c>
      <c r="AY506" s="2" t="s">
        <v>3785</v>
      </c>
      <c r="AZ506" s="2" t="s">
        <v>3785</v>
      </c>
      <c r="BB506" s="2" t="s">
        <v>447</v>
      </c>
      <c r="BC506" s="2" t="s">
        <v>447</v>
      </c>
      <c r="BD506" s="2" t="s">
        <v>447</v>
      </c>
      <c r="BE506" s="2" t="s">
        <v>447</v>
      </c>
      <c r="BF506" s="2" t="s">
        <v>3785</v>
      </c>
      <c r="BI506" s="2" t="s">
        <v>3785</v>
      </c>
      <c r="BK506" s="287"/>
      <c r="BL506" s="56">
        <v>45034</v>
      </c>
      <c r="BM506" s="2" t="s">
        <v>447</v>
      </c>
      <c r="BN506" s="2" t="s">
        <v>9153</v>
      </c>
      <c r="BP506" s="2" t="s">
        <v>3785</v>
      </c>
      <c r="BR506" s="2" t="s">
        <v>3744</v>
      </c>
      <c r="BT506" s="56">
        <v>45034</v>
      </c>
      <c r="BU506" s="2">
        <v>1</v>
      </c>
      <c r="BV506" s="2">
        <v>2</v>
      </c>
      <c r="BW506" s="2" t="s">
        <v>3785</v>
      </c>
      <c r="BY506" s="2" t="s">
        <v>3785</v>
      </c>
      <c r="CA506" s="2" t="s">
        <v>3798</v>
      </c>
      <c r="CB506" s="56">
        <v>45083</v>
      </c>
      <c r="CR506" s="2" t="s">
        <v>9154</v>
      </c>
    </row>
    <row r="507" spans="1:96">
      <c r="A507" s="2">
        <v>496</v>
      </c>
      <c r="B507" s="2" t="s">
        <v>7043</v>
      </c>
      <c r="C507" s="60" t="s">
        <v>7044</v>
      </c>
      <c r="D507" s="60" t="s">
        <v>9155</v>
      </c>
      <c r="E507" s="56">
        <v>45029</v>
      </c>
      <c r="F507" s="2" t="s">
        <v>3715</v>
      </c>
      <c r="G507" s="2" t="s">
        <v>3763</v>
      </c>
      <c r="H507" s="2" t="s">
        <v>3785</v>
      </c>
      <c r="J507" s="2" t="s">
        <v>4020</v>
      </c>
      <c r="K507" s="2" t="s">
        <v>4020</v>
      </c>
      <c r="M507" s="2" t="s">
        <v>1193</v>
      </c>
      <c r="N507" s="2" t="s">
        <v>698</v>
      </c>
      <c r="O507" s="2" t="s">
        <v>1949</v>
      </c>
      <c r="P507" s="2" t="s">
        <v>1228</v>
      </c>
      <c r="Q507" s="2" t="s">
        <v>361</v>
      </c>
      <c r="R507" s="2" t="s">
        <v>447</v>
      </c>
      <c r="S507" s="2" t="s">
        <v>3785</v>
      </c>
      <c r="T507" s="2" t="s">
        <v>3785</v>
      </c>
      <c r="U507" s="2" t="s">
        <v>3785</v>
      </c>
      <c r="V507" s="2" t="s">
        <v>3785</v>
      </c>
      <c r="W507" s="2" t="s">
        <v>3785</v>
      </c>
      <c r="X507" s="2" t="s">
        <v>3785</v>
      </c>
      <c r="Y507" s="2" t="s">
        <v>3785</v>
      </c>
      <c r="AA507" s="2" t="s">
        <v>3785</v>
      </c>
      <c r="AR507" s="2" t="s">
        <v>447</v>
      </c>
      <c r="AS507" s="2" t="s">
        <v>447</v>
      </c>
      <c r="AT507" s="2" t="s">
        <v>3785</v>
      </c>
      <c r="AU507" s="2" t="s">
        <v>3785</v>
      </c>
      <c r="AV507" s="2" t="s">
        <v>3785</v>
      </c>
      <c r="AW507" s="2" t="s">
        <v>3785</v>
      </c>
      <c r="AX507" s="2" t="s">
        <v>3785</v>
      </c>
      <c r="AY507" s="2" t="s">
        <v>3785</v>
      </c>
      <c r="AZ507" s="2" t="s">
        <v>3785</v>
      </c>
      <c r="BB507" s="2" t="s">
        <v>447</v>
      </c>
      <c r="BC507" s="2" t="s">
        <v>447</v>
      </c>
      <c r="BD507" s="2" t="s">
        <v>447</v>
      </c>
      <c r="BE507" s="2" t="s">
        <v>447</v>
      </c>
      <c r="BF507" s="2" t="s">
        <v>3785</v>
      </c>
      <c r="BI507" s="2" t="s">
        <v>3785</v>
      </c>
      <c r="BK507" s="287"/>
      <c r="BL507" s="56">
        <v>45029</v>
      </c>
      <c r="BM507" s="2" t="s">
        <v>447</v>
      </c>
      <c r="BN507" s="2" t="s">
        <v>9156</v>
      </c>
      <c r="BP507" s="2" t="s">
        <v>3785</v>
      </c>
      <c r="BR507" s="2" t="s">
        <v>3744</v>
      </c>
      <c r="BT507" s="56">
        <v>45030</v>
      </c>
      <c r="BU507" s="2">
        <v>1</v>
      </c>
      <c r="BV507" s="2">
        <v>2</v>
      </c>
      <c r="BW507" s="2" t="s">
        <v>3785</v>
      </c>
      <c r="BY507" s="2" t="s">
        <v>3785</v>
      </c>
      <c r="CA507" s="2" t="s">
        <v>3798</v>
      </c>
      <c r="CB507" s="56">
        <v>45083</v>
      </c>
      <c r="CR507" s="2" t="s">
        <v>9157</v>
      </c>
    </row>
    <row r="508" spans="1:96">
      <c r="A508" s="2">
        <v>497</v>
      </c>
      <c r="B508" s="2" t="s">
        <v>7043</v>
      </c>
      <c r="C508" s="60" t="s">
        <v>7044</v>
      </c>
      <c r="D508" s="60" t="s">
        <v>9158</v>
      </c>
      <c r="E508" s="56">
        <v>45029</v>
      </c>
      <c r="F508" s="2" t="s">
        <v>3715</v>
      </c>
      <c r="G508" s="2" t="s">
        <v>3763</v>
      </c>
      <c r="H508" s="2" t="s">
        <v>3785</v>
      </c>
      <c r="J508" s="2" t="s">
        <v>4020</v>
      </c>
      <c r="K508" s="2" t="s">
        <v>4020</v>
      </c>
      <c r="M508" s="2" t="s">
        <v>1193</v>
      </c>
      <c r="N508" s="2" t="s">
        <v>698</v>
      </c>
      <c r="O508" s="2" t="s">
        <v>943</v>
      </c>
      <c r="P508" s="2" t="s">
        <v>927</v>
      </c>
      <c r="Q508" s="2" t="s">
        <v>361</v>
      </c>
      <c r="R508" s="2" t="s">
        <v>447</v>
      </c>
      <c r="S508" s="2" t="s">
        <v>3785</v>
      </c>
      <c r="T508" s="2" t="s">
        <v>3785</v>
      </c>
      <c r="U508" s="2" t="s">
        <v>3785</v>
      </c>
      <c r="V508" s="2" t="s">
        <v>3785</v>
      </c>
      <c r="W508" s="2" t="s">
        <v>3785</v>
      </c>
      <c r="X508" s="2" t="s">
        <v>3785</v>
      </c>
      <c r="Y508" s="2" t="s">
        <v>3785</v>
      </c>
      <c r="AA508" s="2" t="s">
        <v>3785</v>
      </c>
      <c r="AR508" s="2" t="s">
        <v>447</v>
      </c>
      <c r="AS508" s="2" t="s">
        <v>447</v>
      </c>
      <c r="AT508" s="2" t="s">
        <v>3785</v>
      </c>
      <c r="AU508" s="2" t="s">
        <v>3785</v>
      </c>
      <c r="AV508" s="2" t="s">
        <v>3785</v>
      </c>
      <c r="AW508" s="2" t="s">
        <v>3785</v>
      </c>
      <c r="AX508" s="2" t="s">
        <v>3785</v>
      </c>
      <c r="AY508" s="2" t="s">
        <v>3785</v>
      </c>
      <c r="AZ508" s="2" t="s">
        <v>3785</v>
      </c>
      <c r="BB508" s="2" t="s">
        <v>447</v>
      </c>
      <c r="BC508" s="2" t="s">
        <v>447</v>
      </c>
      <c r="BD508" s="2" t="s">
        <v>447</v>
      </c>
      <c r="BE508" s="2" t="s">
        <v>447</v>
      </c>
      <c r="BF508" s="2" t="s">
        <v>3785</v>
      </c>
      <c r="BI508" s="2" t="s">
        <v>3785</v>
      </c>
      <c r="BK508" s="287"/>
      <c r="BL508" s="56">
        <v>45029</v>
      </c>
      <c r="BM508" s="2" t="s">
        <v>447</v>
      </c>
      <c r="BN508" s="2" t="s">
        <v>9159</v>
      </c>
      <c r="BP508" s="2" t="s">
        <v>3785</v>
      </c>
      <c r="BR508" s="2" t="s">
        <v>3744</v>
      </c>
      <c r="BT508" s="56">
        <v>45030</v>
      </c>
      <c r="BU508" s="2">
        <v>6</v>
      </c>
      <c r="BV508" s="2">
        <v>1</v>
      </c>
      <c r="BW508" s="2" t="s">
        <v>3785</v>
      </c>
      <c r="BY508" s="2" t="s">
        <v>3785</v>
      </c>
      <c r="CA508" s="2" t="s">
        <v>3798</v>
      </c>
      <c r="CB508" s="56">
        <v>45065</v>
      </c>
      <c r="CR508" s="2" t="s">
        <v>9160</v>
      </c>
    </row>
    <row r="509" spans="1:96">
      <c r="A509" s="2">
        <v>498</v>
      </c>
      <c r="B509" s="2" t="s">
        <v>7043</v>
      </c>
      <c r="C509" s="60" t="s">
        <v>7044</v>
      </c>
      <c r="D509" s="60" t="s">
        <v>9161</v>
      </c>
      <c r="E509" s="56">
        <v>44980</v>
      </c>
      <c r="F509" s="2" t="s">
        <v>3715</v>
      </c>
      <c r="G509" s="2" t="s">
        <v>3763</v>
      </c>
      <c r="H509" s="2" t="s">
        <v>3785</v>
      </c>
      <c r="J509" s="2" t="s">
        <v>4020</v>
      </c>
      <c r="K509" s="2" t="s">
        <v>4020</v>
      </c>
      <c r="M509" s="2" t="s">
        <v>1193</v>
      </c>
      <c r="N509" s="2" t="s">
        <v>698</v>
      </c>
      <c r="O509" s="2" t="s">
        <v>1063</v>
      </c>
      <c r="P509" s="2" t="s">
        <v>1047</v>
      </c>
      <c r="Q509" s="2" t="s">
        <v>361</v>
      </c>
      <c r="R509" s="2" t="s">
        <v>447</v>
      </c>
      <c r="S509" s="2" t="s">
        <v>3785</v>
      </c>
      <c r="T509" s="2" t="s">
        <v>3785</v>
      </c>
      <c r="U509" s="2" t="s">
        <v>3785</v>
      </c>
      <c r="V509" s="2" t="s">
        <v>3785</v>
      </c>
      <c r="W509" s="2" t="s">
        <v>3785</v>
      </c>
      <c r="X509" s="2" t="s">
        <v>3785</v>
      </c>
      <c r="Y509" s="2" t="s">
        <v>3785</v>
      </c>
      <c r="AA509" s="2" t="s">
        <v>3785</v>
      </c>
      <c r="AR509" s="2" t="s">
        <v>447</v>
      </c>
      <c r="AS509" s="2" t="s">
        <v>447</v>
      </c>
      <c r="AT509" s="2" t="s">
        <v>3785</v>
      </c>
      <c r="AU509" s="2" t="s">
        <v>3785</v>
      </c>
      <c r="AV509" s="2" t="s">
        <v>3785</v>
      </c>
      <c r="AW509" s="2" t="s">
        <v>3785</v>
      </c>
      <c r="AX509" s="2" t="s">
        <v>3785</v>
      </c>
      <c r="AY509" s="2" t="s">
        <v>3785</v>
      </c>
      <c r="AZ509" s="2" t="s">
        <v>3785</v>
      </c>
      <c r="BB509" s="2" t="s">
        <v>447</v>
      </c>
      <c r="BC509" s="2" t="s">
        <v>447</v>
      </c>
      <c r="BD509" s="2" t="s">
        <v>447</v>
      </c>
      <c r="BE509" s="2" t="s">
        <v>447</v>
      </c>
      <c r="BF509" s="2" t="s">
        <v>3785</v>
      </c>
      <c r="BI509" s="2" t="s">
        <v>3785</v>
      </c>
      <c r="BK509" s="287"/>
      <c r="BL509" s="56">
        <v>44980</v>
      </c>
      <c r="BM509" s="2" t="s">
        <v>447</v>
      </c>
      <c r="BN509" s="2" t="s">
        <v>9162</v>
      </c>
      <c r="BP509" s="2" t="s">
        <v>3785</v>
      </c>
      <c r="BR509" s="2" t="s">
        <v>3744</v>
      </c>
      <c r="BT509" s="56">
        <v>44981</v>
      </c>
      <c r="BU509" s="2">
        <v>1</v>
      </c>
      <c r="BV509" s="2">
        <v>1</v>
      </c>
      <c r="BW509" s="2" t="s">
        <v>3785</v>
      </c>
      <c r="BY509" s="2" t="s">
        <v>3785</v>
      </c>
      <c r="CA509" s="2" t="s">
        <v>3798</v>
      </c>
      <c r="CB509" s="56">
        <v>45065</v>
      </c>
      <c r="CR509" s="2" t="s">
        <v>9163</v>
      </c>
    </row>
    <row r="510" spans="1:96">
      <c r="A510" s="2">
        <v>499</v>
      </c>
      <c r="B510" s="2" t="s">
        <v>7043</v>
      </c>
      <c r="C510" s="60" t="s">
        <v>7044</v>
      </c>
      <c r="D510" s="60" t="s">
        <v>9164</v>
      </c>
      <c r="E510" s="56">
        <v>45037</v>
      </c>
      <c r="F510" s="2" t="s">
        <v>3715</v>
      </c>
      <c r="G510" s="2" t="s">
        <v>3763</v>
      </c>
      <c r="H510" s="2" t="s">
        <v>3785</v>
      </c>
      <c r="J510" s="2" t="s">
        <v>4020</v>
      </c>
      <c r="K510" s="2" t="s">
        <v>4020</v>
      </c>
      <c r="M510" s="2" t="s">
        <v>1193</v>
      </c>
      <c r="N510" s="2" t="s">
        <v>698</v>
      </c>
      <c r="O510" s="2" t="s">
        <v>943</v>
      </c>
      <c r="P510" s="2" t="s">
        <v>927</v>
      </c>
      <c r="Q510" s="2" t="s">
        <v>361</v>
      </c>
      <c r="R510" s="2" t="s">
        <v>447</v>
      </c>
      <c r="S510" s="2" t="s">
        <v>3785</v>
      </c>
      <c r="T510" s="2" t="s">
        <v>3785</v>
      </c>
      <c r="U510" s="2" t="s">
        <v>3785</v>
      </c>
      <c r="V510" s="2" t="s">
        <v>3785</v>
      </c>
      <c r="W510" s="2" t="s">
        <v>3785</v>
      </c>
      <c r="X510" s="2" t="s">
        <v>3785</v>
      </c>
      <c r="Y510" s="2" t="s">
        <v>3785</v>
      </c>
      <c r="AA510" s="2" t="s">
        <v>3785</v>
      </c>
      <c r="AR510" s="2" t="s">
        <v>447</v>
      </c>
      <c r="AS510" s="2" t="s">
        <v>3785</v>
      </c>
      <c r="AT510" s="2" t="s">
        <v>447</v>
      </c>
      <c r="AU510" s="2" t="s">
        <v>3785</v>
      </c>
      <c r="AV510" s="2" t="s">
        <v>3785</v>
      </c>
      <c r="AW510" s="2" t="s">
        <v>3785</v>
      </c>
      <c r="AX510" s="2" t="s">
        <v>3785</v>
      </c>
      <c r="AY510" s="2" t="s">
        <v>3785</v>
      </c>
      <c r="AZ510" s="2" t="s">
        <v>3785</v>
      </c>
      <c r="BB510" s="2" t="s">
        <v>447</v>
      </c>
      <c r="BC510" s="2" t="s">
        <v>447</v>
      </c>
      <c r="BD510" s="2" t="s">
        <v>447</v>
      </c>
      <c r="BE510" s="2" t="s">
        <v>447</v>
      </c>
      <c r="BF510" s="2" t="s">
        <v>3785</v>
      </c>
      <c r="BI510" s="2" t="s">
        <v>3785</v>
      </c>
      <c r="BK510" s="287"/>
      <c r="BL510" s="56">
        <v>45037</v>
      </c>
      <c r="BM510" s="2" t="s">
        <v>447</v>
      </c>
      <c r="BN510" s="2" t="s">
        <v>9165</v>
      </c>
      <c r="BP510" s="2" t="s">
        <v>3785</v>
      </c>
      <c r="BR510" s="2" t="s">
        <v>3744</v>
      </c>
      <c r="BT510" s="56">
        <v>45037</v>
      </c>
      <c r="BU510" s="2">
        <v>1</v>
      </c>
      <c r="BV510" s="2">
        <v>3</v>
      </c>
      <c r="BW510" s="2" t="s">
        <v>3785</v>
      </c>
      <c r="BY510" s="2" t="s">
        <v>3785</v>
      </c>
      <c r="CA510" s="2" t="s">
        <v>3798</v>
      </c>
      <c r="CB510" s="56">
        <v>45083</v>
      </c>
      <c r="CR510" s="2" t="s">
        <v>9166</v>
      </c>
    </row>
    <row r="511" spans="1:96">
      <c r="A511" s="2">
        <v>500</v>
      </c>
      <c r="B511" s="2" t="s">
        <v>7043</v>
      </c>
      <c r="C511" s="60" t="s">
        <v>7044</v>
      </c>
      <c r="D511" s="60" t="s">
        <v>9167</v>
      </c>
      <c r="E511" s="56">
        <v>45015</v>
      </c>
      <c r="F511" s="2" t="s">
        <v>3715</v>
      </c>
      <c r="G511" s="2" t="s">
        <v>3763</v>
      </c>
      <c r="H511" s="2" t="s">
        <v>3785</v>
      </c>
      <c r="J511" s="2" t="s">
        <v>4020</v>
      </c>
      <c r="K511" s="2" t="s">
        <v>4020</v>
      </c>
      <c r="M511" s="2" t="s">
        <v>1193</v>
      </c>
      <c r="N511" s="2" t="s">
        <v>698</v>
      </c>
      <c r="O511" s="2" t="s">
        <v>943</v>
      </c>
      <c r="P511" s="2" t="s">
        <v>927</v>
      </c>
      <c r="Q511" s="2" t="s">
        <v>361</v>
      </c>
      <c r="R511" s="2" t="s">
        <v>447</v>
      </c>
      <c r="S511" s="2" t="s">
        <v>3785</v>
      </c>
      <c r="T511" s="2" t="s">
        <v>3785</v>
      </c>
      <c r="U511" s="2" t="s">
        <v>3785</v>
      </c>
      <c r="V511" s="2" t="s">
        <v>3785</v>
      </c>
      <c r="W511" s="2" t="s">
        <v>3785</v>
      </c>
      <c r="X511" s="2" t="s">
        <v>3785</v>
      </c>
      <c r="Y511" s="2" t="s">
        <v>3785</v>
      </c>
      <c r="AA511" s="2" t="s">
        <v>3785</v>
      </c>
      <c r="AR511" s="2" t="s">
        <v>447</v>
      </c>
      <c r="AS511" s="2" t="s">
        <v>3785</v>
      </c>
      <c r="AT511" s="2" t="s">
        <v>447</v>
      </c>
      <c r="AU511" s="2" t="s">
        <v>3785</v>
      </c>
      <c r="AV511" s="2" t="s">
        <v>3785</v>
      </c>
      <c r="AW511" s="2" t="s">
        <v>3785</v>
      </c>
      <c r="AX511" s="2" t="s">
        <v>3785</v>
      </c>
      <c r="AY511" s="2" t="s">
        <v>3785</v>
      </c>
      <c r="AZ511" s="2" t="s">
        <v>3785</v>
      </c>
      <c r="BB511" s="2" t="s">
        <v>447</v>
      </c>
      <c r="BC511" s="2" t="s">
        <v>447</v>
      </c>
      <c r="BD511" s="2" t="s">
        <v>447</v>
      </c>
      <c r="BE511" s="2" t="s">
        <v>447</v>
      </c>
      <c r="BF511" s="2" t="s">
        <v>3785</v>
      </c>
      <c r="BI511" s="2" t="s">
        <v>3785</v>
      </c>
      <c r="BK511" s="287"/>
      <c r="BL511" s="56">
        <v>45015</v>
      </c>
      <c r="BM511" s="2" t="s">
        <v>447</v>
      </c>
      <c r="BN511" s="2" t="s">
        <v>9168</v>
      </c>
      <c r="BP511" s="2" t="s">
        <v>3785</v>
      </c>
      <c r="BR511" s="2" t="s">
        <v>3744</v>
      </c>
      <c r="BT511" s="56">
        <v>45015</v>
      </c>
      <c r="BU511" s="2">
        <v>1</v>
      </c>
      <c r="BV511" s="2">
        <v>2</v>
      </c>
      <c r="BW511" s="2" t="s">
        <v>3785</v>
      </c>
      <c r="BY511" s="2" t="s">
        <v>3785</v>
      </c>
      <c r="CA511" s="2" t="s">
        <v>3798</v>
      </c>
      <c r="CB511" s="56">
        <v>45019</v>
      </c>
      <c r="CR511" s="2" t="s">
        <v>9169</v>
      </c>
    </row>
    <row r="512" spans="1:96">
      <c r="A512" s="2">
        <v>501</v>
      </c>
      <c r="B512" s="2" t="s">
        <v>7043</v>
      </c>
      <c r="C512" s="60" t="s">
        <v>7044</v>
      </c>
      <c r="D512" s="60" t="s">
        <v>9170</v>
      </c>
      <c r="E512" s="56">
        <v>45027</v>
      </c>
      <c r="F512" s="2" t="s">
        <v>3715</v>
      </c>
      <c r="G512" s="2" t="s">
        <v>3763</v>
      </c>
      <c r="H512" s="2" t="s">
        <v>3785</v>
      </c>
      <c r="J512" s="2" t="s">
        <v>4020</v>
      </c>
      <c r="K512" s="2" t="s">
        <v>4020</v>
      </c>
      <c r="M512" s="2" t="s">
        <v>1193</v>
      </c>
      <c r="N512" s="2" t="s">
        <v>698</v>
      </c>
      <c r="O512" s="2" t="s">
        <v>943</v>
      </c>
      <c r="P512" s="2" t="s">
        <v>927</v>
      </c>
      <c r="Q512" s="2" t="s">
        <v>361</v>
      </c>
      <c r="R512" s="2" t="s">
        <v>447</v>
      </c>
      <c r="S512" s="2" t="s">
        <v>3785</v>
      </c>
      <c r="T512" s="2" t="s">
        <v>3785</v>
      </c>
      <c r="U512" s="2" t="s">
        <v>3785</v>
      </c>
      <c r="V512" s="2" t="s">
        <v>3785</v>
      </c>
      <c r="W512" s="2" t="s">
        <v>3785</v>
      </c>
      <c r="X512" s="2" t="s">
        <v>3785</v>
      </c>
      <c r="Y512" s="2" t="s">
        <v>3785</v>
      </c>
      <c r="AA512" s="2" t="s">
        <v>3785</v>
      </c>
      <c r="AR512" s="2" t="s">
        <v>447</v>
      </c>
      <c r="AS512" s="2" t="s">
        <v>3785</v>
      </c>
      <c r="AT512" s="2" t="s">
        <v>447</v>
      </c>
      <c r="AU512" s="2" t="s">
        <v>3785</v>
      </c>
      <c r="AV512" s="2" t="s">
        <v>3785</v>
      </c>
      <c r="AW512" s="2" t="s">
        <v>3785</v>
      </c>
      <c r="AX512" s="2" t="s">
        <v>3785</v>
      </c>
      <c r="AY512" s="2" t="s">
        <v>3785</v>
      </c>
      <c r="AZ512" s="2" t="s">
        <v>3785</v>
      </c>
      <c r="BB512" s="2" t="s">
        <v>447</v>
      </c>
      <c r="BC512" s="2" t="s">
        <v>447</v>
      </c>
      <c r="BD512" s="2" t="s">
        <v>447</v>
      </c>
      <c r="BE512" s="2" t="s">
        <v>447</v>
      </c>
      <c r="BF512" s="2" t="s">
        <v>3785</v>
      </c>
      <c r="BI512" s="2" t="s">
        <v>3785</v>
      </c>
      <c r="BK512" s="287"/>
      <c r="BL512" s="56">
        <v>45027</v>
      </c>
      <c r="BM512" s="2" t="s">
        <v>447</v>
      </c>
      <c r="BN512" s="2" t="s">
        <v>9171</v>
      </c>
      <c r="BP512" s="2" t="s">
        <v>3785</v>
      </c>
      <c r="BR512" s="2" t="s">
        <v>3744</v>
      </c>
      <c r="BT512" s="56">
        <v>45027</v>
      </c>
      <c r="BU512" s="2">
        <v>1</v>
      </c>
      <c r="BV512" s="2">
        <v>2</v>
      </c>
      <c r="BW512" s="2" t="s">
        <v>3785</v>
      </c>
      <c r="BY512" s="2" t="s">
        <v>3785</v>
      </c>
      <c r="CA512" s="2" t="s">
        <v>3798</v>
      </c>
      <c r="CB512" s="56">
        <v>45055</v>
      </c>
      <c r="CR512" s="2" t="s">
        <v>9172</v>
      </c>
    </row>
    <row r="513" spans="1:96">
      <c r="A513" s="2">
        <v>502</v>
      </c>
      <c r="B513" s="2" t="s">
        <v>7043</v>
      </c>
      <c r="C513" s="60" t="s">
        <v>7044</v>
      </c>
      <c r="D513" s="60" t="s">
        <v>9173</v>
      </c>
      <c r="E513" s="56">
        <v>45039</v>
      </c>
      <c r="F513" s="2" t="s">
        <v>3715</v>
      </c>
      <c r="G513" s="2" t="s">
        <v>3763</v>
      </c>
      <c r="H513" s="2" t="s">
        <v>3785</v>
      </c>
      <c r="J513" s="2" t="s">
        <v>4020</v>
      </c>
      <c r="K513" s="2" t="s">
        <v>4020</v>
      </c>
      <c r="M513" s="2" t="s">
        <v>1193</v>
      </c>
      <c r="N513" s="2" t="s">
        <v>698</v>
      </c>
      <c r="O513" s="2" t="s">
        <v>943</v>
      </c>
      <c r="P513" s="2" t="s">
        <v>927</v>
      </c>
      <c r="Q513" s="2" t="s">
        <v>361</v>
      </c>
      <c r="R513" s="2" t="s">
        <v>447</v>
      </c>
      <c r="S513" s="2" t="s">
        <v>3785</v>
      </c>
      <c r="T513" s="2" t="s">
        <v>3785</v>
      </c>
      <c r="U513" s="2" t="s">
        <v>3785</v>
      </c>
      <c r="V513" s="2" t="s">
        <v>3785</v>
      </c>
      <c r="W513" s="2" t="s">
        <v>3785</v>
      </c>
      <c r="X513" s="2" t="s">
        <v>3785</v>
      </c>
      <c r="Y513" s="2" t="s">
        <v>3785</v>
      </c>
      <c r="AA513" s="2" t="s">
        <v>3785</v>
      </c>
      <c r="AR513" s="2" t="s">
        <v>447</v>
      </c>
      <c r="AS513" s="2" t="s">
        <v>3785</v>
      </c>
      <c r="AT513" s="2" t="s">
        <v>447</v>
      </c>
      <c r="AU513" s="2" t="s">
        <v>3785</v>
      </c>
      <c r="AV513" s="2" t="s">
        <v>3785</v>
      </c>
      <c r="AW513" s="2" t="s">
        <v>3785</v>
      </c>
      <c r="AX513" s="2" t="s">
        <v>3785</v>
      </c>
      <c r="AY513" s="2" t="s">
        <v>3785</v>
      </c>
      <c r="AZ513" s="2" t="s">
        <v>3785</v>
      </c>
      <c r="BB513" s="2" t="s">
        <v>447</v>
      </c>
      <c r="BC513" s="2" t="s">
        <v>447</v>
      </c>
      <c r="BD513" s="2" t="s">
        <v>447</v>
      </c>
      <c r="BE513" s="2" t="s">
        <v>447</v>
      </c>
      <c r="BF513" s="2" t="s">
        <v>3785</v>
      </c>
      <c r="BI513" s="2" t="s">
        <v>3785</v>
      </c>
      <c r="BK513" s="287"/>
      <c r="BL513" s="56">
        <v>45039</v>
      </c>
      <c r="BM513" s="2" t="s">
        <v>447</v>
      </c>
      <c r="BN513" s="2" t="s">
        <v>9174</v>
      </c>
      <c r="BP513" s="2" t="s">
        <v>3785</v>
      </c>
      <c r="BR513" s="2" t="s">
        <v>3744</v>
      </c>
      <c r="BT513" s="56">
        <v>45039</v>
      </c>
      <c r="BU513" s="2">
        <v>1</v>
      </c>
      <c r="BV513" s="2">
        <v>2</v>
      </c>
      <c r="BW513" s="2" t="s">
        <v>3785</v>
      </c>
      <c r="BY513" s="2" t="s">
        <v>3785</v>
      </c>
      <c r="CA513" s="2" t="s">
        <v>3798</v>
      </c>
      <c r="CB513" s="56">
        <v>45061</v>
      </c>
      <c r="CR513" s="2" t="s">
        <v>9175</v>
      </c>
    </row>
    <row r="514" spans="1:96">
      <c r="A514" s="2">
        <v>503</v>
      </c>
      <c r="B514" s="2" t="s">
        <v>7043</v>
      </c>
      <c r="C514" s="60" t="s">
        <v>7044</v>
      </c>
      <c r="D514" s="60" t="s">
        <v>9176</v>
      </c>
      <c r="E514" s="56">
        <v>45033</v>
      </c>
      <c r="F514" s="2" t="s">
        <v>3715</v>
      </c>
      <c r="G514" s="2" t="s">
        <v>3763</v>
      </c>
      <c r="H514" s="2" t="s">
        <v>3785</v>
      </c>
      <c r="J514" s="2" t="s">
        <v>4020</v>
      </c>
      <c r="K514" s="2" t="s">
        <v>4020</v>
      </c>
      <c r="M514" s="2" t="s">
        <v>1193</v>
      </c>
      <c r="N514" s="2" t="s">
        <v>698</v>
      </c>
      <c r="O514" s="2" t="s">
        <v>943</v>
      </c>
      <c r="P514" s="2" t="s">
        <v>927</v>
      </c>
      <c r="Q514" s="2" t="s">
        <v>361</v>
      </c>
      <c r="R514" s="2" t="s">
        <v>447</v>
      </c>
      <c r="S514" s="2" t="s">
        <v>3785</v>
      </c>
      <c r="T514" s="2" t="s">
        <v>3785</v>
      </c>
      <c r="U514" s="2" t="s">
        <v>3785</v>
      </c>
      <c r="V514" s="2" t="s">
        <v>3785</v>
      </c>
      <c r="W514" s="2" t="s">
        <v>3785</v>
      </c>
      <c r="X514" s="2" t="s">
        <v>3785</v>
      </c>
      <c r="Y514" s="2" t="s">
        <v>3785</v>
      </c>
      <c r="AA514" s="2" t="s">
        <v>3785</v>
      </c>
      <c r="AR514" s="2" t="s">
        <v>447</v>
      </c>
      <c r="AS514" s="2" t="s">
        <v>3785</v>
      </c>
      <c r="AT514" s="2" t="s">
        <v>447</v>
      </c>
      <c r="AU514" s="2" t="s">
        <v>3785</v>
      </c>
      <c r="AV514" s="2" t="s">
        <v>3785</v>
      </c>
      <c r="AW514" s="2" t="s">
        <v>3785</v>
      </c>
      <c r="AX514" s="2" t="s">
        <v>3785</v>
      </c>
      <c r="AY514" s="2" t="s">
        <v>3785</v>
      </c>
      <c r="AZ514" s="2" t="s">
        <v>3785</v>
      </c>
      <c r="BB514" s="2" t="s">
        <v>447</v>
      </c>
      <c r="BC514" s="2" t="s">
        <v>447</v>
      </c>
      <c r="BD514" s="2" t="s">
        <v>447</v>
      </c>
      <c r="BE514" s="2" t="s">
        <v>447</v>
      </c>
      <c r="BF514" s="2" t="s">
        <v>3785</v>
      </c>
      <c r="BI514" s="2" t="s">
        <v>3785</v>
      </c>
      <c r="BK514" s="287"/>
      <c r="BL514" s="56">
        <v>45033</v>
      </c>
      <c r="BM514" s="2" t="s">
        <v>447</v>
      </c>
      <c r="BN514" s="2" t="s">
        <v>9177</v>
      </c>
      <c r="BP514" s="2" t="s">
        <v>3785</v>
      </c>
      <c r="BR514" s="2" t="s">
        <v>3744</v>
      </c>
      <c r="BT514" s="56">
        <v>45033</v>
      </c>
      <c r="BU514" s="2">
        <v>1</v>
      </c>
      <c r="BV514" s="2">
        <v>2</v>
      </c>
      <c r="BW514" s="2" t="s">
        <v>3785</v>
      </c>
      <c r="BY514" s="2" t="s">
        <v>3785</v>
      </c>
      <c r="CA514" s="2" t="s">
        <v>3798</v>
      </c>
      <c r="CB514" s="56">
        <v>45042</v>
      </c>
      <c r="CR514" s="2" t="s">
        <v>9178</v>
      </c>
    </row>
    <row r="515" spans="1:96">
      <c r="A515" s="2">
        <v>504</v>
      </c>
      <c r="B515" s="2" t="s">
        <v>7043</v>
      </c>
      <c r="C515" s="60" t="s">
        <v>7044</v>
      </c>
      <c r="D515" s="60" t="s">
        <v>9179</v>
      </c>
      <c r="E515" s="56">
        <v>45041</v>
      </c>
      <c r="F515" s="2" t="s">
        <v>3715</v>
      </c>
      <c r="G515" s="2" t="s">
        <v>3763</v>
      </c>
      <c r="H515" s="2" t="s">
        <v>3785</v>
      </c>
      <c r="J515" s="2" t="s">
        <v>4020</v>
      </c>
      <c r="K515" s="2" t="s">
        <v>4020</v>
      </c>
      <c r="M515" s="2" t="s">
        <v>1193</v>
      </c>
      <c r="N515" s="2" t="s">
        <v>698</v>
      </c>
      <c r="O515" s="2" t="s">
        <v>943</v>
      </c>
      <c r="P515" s="2" t="s">
        <v>927</v>
      </c>
      <c r="Q515" s="2" t="s">
        <v>361</v>
      </c>
      <c r="R515" s="2" t="s">
        <v>447</v>
      </c>
      <c r="S515" s="2" t="s">
        <v>3785</v>
      </c>
      <c r="T515" s="2" t="s">
        <v>3785</v>
      </c>
      <c r="U515" s="2" t="s">
        <v>3785</v>
      </c>
      <c r="V515" s="2" t="s">
        <v>3785</v>
      </c>
      <c r="W515" s="2" t="s">
        <v>3785</v>
      </c>
      <c r="X515" s="2" t="s">
        <v>3785</v>
      </c>
      <c r="Y515" s="2" t="s">
        <v>3785</v>
      </c>
      <c r="AA515" s="2" t="s">
        <v>3785</v>
      </c>
      <c r="AR515" s="2" t="s">
        <v>447</v>
      </c>
      <c r="AS515" s="2" t="s">
        <v>3785</v>
      </c>
      <c r="AT515" s="2" t="s">
        <v>447</v>
      </c>
      <c r="AU515" s="2" t="s">
        <v>3785</v>
      </c>
      <c r="AV515" s="2" t="s">
        <v>3785</v>
      </c>
      <c r="AW515" s="2" t="s">
        <v>3785</v>
      </c>
      <c r="AX515" s="2" t="s">
        <v>3785</v>
      </c>
      <c r="AY515" s="2" t="s">
        <v>3785</v>
      </c>
      <c r="AZ515" s="2" t="s">
        <v>3785</v>
      </c>
      <c r="BB515" s="2" t="s">
        <v>447</v>
      </c>
      <c r="BC515" s="2" t="s">
        <v>447</v>
      </c>
      <c r="BD515" s="2" t="s">
        <v>447</v>
      </c>
      <c r="BE515" s="2" t="s">
        <v>447</v>
      </c>
      <c r="BF515" s="2" t="s">
        <v>3785</v>
      </c>
      <c r="BI515" s="2" t="s">
        <v>3785</v>
      </c>
      <c r="BK515" s="287"/>
      <c r="BL515" s="56">
        <v>45041</v>
      </c>
      <c r="BM515" s="2" t="s">
        <v>447</v>
      </c>
      <c r="BN515" s="2" t="s">
        <v>9180</v>
      </c>
      <c r="BP515" s="2" t="s">
        <v>3785</v>
      </c>
      <c r="BR515" s="2" t="s">
        <v>3744</v>
      </c>
      <c r="BT515" s="56">
        <v>45041</v>
      </c>
      <c r="BU515" s="2">
        <v>1</v>
      </c>
      <c r="BV515" s="2">
        <v>1</v>
      </c>
      <c r="BW515" s="2" t="s">
        <v>3785</v>
      </c>
      <c r="BY515" s="2" t="s">
        <v>3785</v>
      </c>
      <c r="CA515" s="2" t="s">
        <v>3798</v>
      </c>
      <c r="CB515" s="56">
        <v>45062</v>
      </c>
      <c r="CR515" s="2" t="s">
        <v>9181</v>
      </c>
    </row>
    <row r="516" spans="1:96">
      <c r="A516" s="2">
        <v>505</v>
      </c>
      <c r="B516" s="2" t="s">
        <v>7043</v>
      </c>
      <c r="C516" s="60" t="s">
        <v>7044</v>
      </c>
      <c r="D516" s="60" t="s">
        <v>9182</v>
      </c>
      <c r="E516" s="56">
        <v>45028</v>
      </c>
      <c r="F516" s="2" t="s">
        <v>3715</v>
      </c>
      <c r="G516" s="2" t="s">
        <v>3763</v>
      </c>
      <c r="H516" s="2" t="s">
        <v>3785</v>
      </c>
      <c r="J516" s="2" t="s">
        <v>4020</v>
      </c>
      <c r="K516" s="2" t="s">
        <v>4020</v>
      </c>
      <c r="M516" s="2" t="s">
        <v>1193</v>
      </c>
      <c r="N516" s="2" t="s">
        <v>698</v>
      </c>
      <c r="O516" s="2" t="s">
        <v>943</v>
      </c>
      <c r="P516" s="2" t="s">
        <v>927</v>
      </c>
      <c r="Q516" s="2" t="s">
        <v>361</v>
      </c>
      <c r="R516" s="2" t="s">
        <v>447</v>
      </c>
      <c r="S516" s="2" t="s">
        <v>3785</v>
      </c>
      <c r="T516" s="2" t="s">
        <v>3785</v>
      </c>
      <c r="U516" s="2" t="s">
        <v>3785</v>
      </c>
      <c r="V516" s="2" t="s">
        <v>3785</v>
      </c>
      <c r="W516" s="2" t="s">
        <v>3785</v>
      </c>
      <c r="X516" s="2" t="s">
        <v>3785</v>
      </c>
      <c r="Y516" s="2" t="s">
        <v>3785</v>
      </c>
      <c r="AA516" s="2" t="s">
        <v>3785</v>
      </c>
      <c r="AR516" s="2" t="s">
        <v>447</v>
      </c>
      <c r="AS516" s="2" t="s">
        <v>3785</v>
      </c>
      <c r="AT516" s="2" t="s">
        <v>447</v>
      </c>
      <c r="AU516" s="2" t="s">
        <v>3785</v>
      </c>
      <c r="AV516" s="2" t="s">
        <v>3785</v>
      </c>
      <c r="AW516" s="2" t="s">
        <v>3785</v>
      </c>
      <c r="AX516" s="2" t="s">
        <v>3785</v>
      </c>
      <c r="AY516" s="2" t="s">
        <v>3785</v>
      </c>
      <c r="AZ516" s="2" t="s">
        <v>3785</v>
      </c>
      <c r="BB516" s="2" t="s">
        <v>447</v>
      </c>
      <c r="BC516" s="2" t="s">
        <v>447</v>
      </c>
      <c r="BD516" s="2" t="s">
        <v>447</v>
      </c>
      <c r="BE516" s="2" t="s">
        <v>447</v>
      </c>
      <c r="BF516" s="2" t="s">
        <v>3785</v>
      </c>
      <c r="BI516" s="2" t="s">
        <v>3785</v>
      </c>
      <c r="BK516" s="287"/>
      <c r="BL516" s="56">
        <v>45028</v>
      </c>
      <c r="BM516" s="2" t="s">
        <v>447</v>
      </c>
      <c r="BN516" s="2" t="s">
        <v>9183</v>
      </c>
      <c r="BP516" s="2" t="s">
        <v>3785</v>
      </c>
      <c r="BR516" s="2" t="s">
        <v>3744</v>
      </c>
      <c r="BT516" s="56">
        <v>45028</v>
      </c>
      <c r="BU516" s="2">
        <v>1</v>
      </c>
      <c r="BV516" s="2">
        <v>3</v>
      </c>
      <c r="BW516" s="2" t="s">
        <v>3785</v>
      </c>
      <c r="BY516" s="2" t="s">
        <v>3785</v>
      </c>
      <c r="CA516" s="2" t="s">
        <v>3798</v>
      </c>
      <c r="CB516" s="56">
        <v>45074</v>
      </c>
      <c r="CR516" s="2" t="s">
        <v>9184</v>
      </c>
    </row>
    <row r="517" spans="1:96">
      <c r="A517" s="2">
        <v>506</v>
      </c>
      <c r="B517" s="2" t="s">
        <v>7043</v>
      </c>
      <c r="C517" s="60" t="s">
        <v>7044</v>
      </c>
      <c r="D517" s="60" t="s">
        <v>9185</v>
      </c>
      <c r="E517" s="56">
        <v>45027</v>
      </c>
      <c r="F517" s="2" t="s">
        <v>3715</v>
      </c>
      <c r="G517" s="2" t="s">
        <v>3763</v>
      </c>
      <c r="H517" s="2" t="s">
        <v>3785</v>
      </c>
      <c r="J517" s="2" t="s">
        <v>4020</v>
      </c>
      <c r="K517" s="2" t="s">
        <v>4020</v>
      </c>
      <c r="M517" s="2" t="s">
        <v>1193</v>
      </c>
      <c r="N517" s="2" t="s">
        <v>698</v>
      </c>
      <c r="O517" s="2" t="s">
        <v>943</v>
      </c>
      <c r="P517" s="2" t="s">
        <v>927</v>
      </c>
      <c r="Q517" s="2" t="s">
        <v>361</v>
      </c>
      <c r="R517" s="2" t="s">
        <v>447</v>
      </c>
      <c r="S517" s="2" t="s">
        <v>3785</v>
      </c>
      <c r="T517" s="2" t="s">
        <v>3785</v>
      </c>
      <c r="U517" s="2" t="s">
        <v>3785</v>
      </c>
      <c r="V517" s="2" t="s">
        <v>3785</v>
      </c>
      <c r="W517" s="2" t="s">
        <v>3785</v>
      </c>
      <c r="X517" s="2" t="s">
        <v>3785</v>
      </c>
      <c r="Y517" s="2" t="s">
        <v>3785</v>
      </c>
      <c r="AA517" s="2" t="s">
        <v>3785</v>
      </c>
      <c r="AR517" s="2" t="s">
        <v>447</v>
      </c>
      <c r="AS517" s="2" t="s">
        <v>3785</v>
      </c>
      <c r="AT517" s="2" t="s">
        <v>447</v>
      </c>
      <c r="AU517" s="2" t="s">
        <v>3785</v>
      </c>
      <c r="AV517" s="2" t="s">
        <v>3785</v>
      </c>
      <c r="AW517" s="2" t="s">
        <v>3785</v>
      </c>
      <c r="AX517" s="2" t="s">
        <v>3785</v>
      </c>
      <c r="AY517" s="2" t="s">
        <v>3785</v>
      </c>
      <c r="AZ517" s="2" t="s">
        <v>3785</v>
      </c>
      <c r="BB517" s="2" t="s">
        <v>447</v>
      </c>
      <c r="BC517" s="2" t="s">
        <v>447</v>
      </c>
      <c r="BD517" s="2" t="s">
        <v>447</v>
      </c>
      <c r="BE517" s="2" t="s">
        <v>447</v>
      </c>
      <c r="BF517" s="2" t="s">
        <v>3785</v>
      </c>
      <c r="BI517" s="2" t="s">
        <v>3785</v>
      </c>
      <c r="BK517" s="287"/>
      <c r="BL517" s="56">
        <v>45027</v>
      </c>
      <c r="BM517" s="2" t="s">
        <v>447</v>
      </c>
      <c r="BN517" s="2" t="s">
        <v>9186</v>
      </c>
      <c r="BP517" s="2" t="s">
        <v>3785</v>
      </c>
      <c r="BR517" s="2" t="s">
        <v>3744</v>
      </c>
      <c r="BT517" s="56">
        <v>45027</v>
      </c>
      <c r="BU517" s="2">
        <v>1</v>
      </c>
      <c r="BV517" s="2">
        <v>1</v>
      </c>
      <c r="BW517" s="2" t="s">
        <v>3785</v>
      </c>
      <c r="BY517" s="2" t="s">
        <v>3785</v>
      </c>
      <c r="CA517" s="2" t="s">
        <v>3798</v>
      </c>
      <c r="CB517" s="56">
        <v>45077</v>
      </c>
      <c r="CR517" s="2" t="s">
        <v>9187</v>
      </c>
    </row>
    <row r="518" spans="1:96">
      <c r="A518" s="2">
        <v>507</v>
      </c>
      <c r="B518" s="2" t="s">
        <v>7043</v>
      </c>
      <c r="C518" s="60" t="s">
        <v>7044</v>
      </c>
      <c r="D518" s="60" t="s">
        <v>9188</v>
      </c>
      <c r="E518" s="56">
        <v>45033</v>
      </c>
      <c r="F518" s="2" t="s">
        <v>3715</v>
      </c>
      <c r="G518" s="2" t="s">
        <v>3763</v>
      </c>
      <c r="H518" s="2" t="s">
        <v>3785</v>
      </c>
      <c r="J518" s="2" t="s">
        <v>4020</v>
      </c>
      <c r="K518" s="2" t="s">
        <v>4020</v>
      </c>
      <c r="M518" s="2" t="s">
        <v>1193</v>
      </c>
      <c r="N518" s="2" t="s">
        <v>698</v>
      </c>
      <c r="O518" s="2" t="s">
        <v>943</v>
      </c>
      <c r="P518" s="2" t="s">
        <v>927</v>
      </c>
      <c r="Q518" s="2" t="s">
        <v>361</v>
      </c>
      <c r="R518" s="2" t="s">
        <v>447</v>
      </c>
      <c r="S518" s="2" t="s">
        <v>3785</v>
      </c>
      <c r="T518" s="2" t="s">
        <v>3785</v>
      </c>
      <c r="U518" s="2" t="s">
        <v>3785</v>
      </c>
      <c r="V518" s="2" t="s">
        <v>3785</v>
      </c>
      <c r="W518" s="2" t="s">
        <v>3785</v>
      </c>
      <c r="X518" s="2" t="s">
        <v>3785</v>
      </c>
      <c r="Y518" s="2" t="s">
        <v>3785</v>
      </c>
      <c r="AA518" s="2" t="s">
        <v>3785</v>
      </c>
      <c r="AR518" s="2" t="s">
        <v>447</v>
      </c>
      <c r="AS518" s="2" t="s">
        <v>3785</v>
      </c>
      <c r="AT518" s="2" t="s">
        <v>447</v>
      </c>
      <c r="AU518" s="2" t="s">
        <v>3785</v>
      </c>
      <c r="AV518" s="2" t="s">
        <v>3785</v>
      </c>
      <c r="AW518" s="2" t="s">
        <v>3785</v>
      </c>
      <c r="AX518" s="2" t="s">
        <v>3785</v>
      </c>
      <c r="AY518" s="2" t="s">
        <v>3785</v>
      </c>
      <c r="AZ518" s="2" t="s">
        <v>3785</v>
      </c>
      <c r="BB518" s="2" t="s">
        <v>447</v>
      </c>
      <c r="BC518" s="2" t="s">
        <v>447</v>
      </c>
      <c r="BD518" s="2" t="s">
        <v>447</v>
      </c>
      <c r="BE518" s="2" t="s">
        <v>447</v>
      </c>
      <c r="BF518" s="2" t="s">
        <v>3785</v>
      </c>
      <c r="BI518" s="2" t="s">
        <v>3785</v>
      </c>
      <c r="BK518" s="287"/>
      <c r="BL518" s="56">
        <v>45033</v>
      </c>
      <c r="BM518" s="2" t="s">
        <v>447</v>
      </c>
      <c r="BN518" s="2" t="s">
        <v>9189</v>
      </c>
      <c r="BP518" s="2" t="s">
        <v>3785</v>
      </c>
      <c r="BR518" s="2" t="s">
        <v>3744</v>
      </c>
      <c r="BT518" s="56">
        <v>45033</v>
      </c>
      <c r="BU518" s="2">
        <v>1</v>
      </c>
      <c r="BV518" s="2">
        <v>1</v>
      </c>
      <c r="BW518" s="2" t="s">
        <v>3785</v>
      </c>
      <c r="BY518" s="2" t="s">
        <v>3785</v>
      </c>
      <c r="CA518" s="2" t="s">
        <v>3798</v>
      </c>
      <c r="CB518" s="56">
        <v>45062</v>
      </c>
      <c r="CR518" s="2" t="s">
        <v>9190</v>
      </c>
    </row>
    <row r="519" spans="1:96">
      <c r="A519" s="2">
        <v>508</v>
      </c>
      <c r="B519" s="2" t="s">
        <v>7043</v>
      </c>
      <c r="C519" s="60" t="s">
        <v>7044</v>
      </c>
      <c r="D519" s="60" t="s">
        <v>9191</v>
      </c>
      <c r="E519" s="56">
        <v>45049</v>
      </c>
      <c r="F519" s="2" t="s">
        <v>3715</v>
      </c>
      <c r="G519" s="2" t="s">
        <v>3763</v>
      </c>
      <c r="H519" s="2" t="s">
        <v>3785</v>
      </c>
      <c r="J519" s="2" t="s">
        <v>4020</v>
      </c>
      <c r="K519" s="2" t="s">
        <v>4020</v>
      </c>
      <c r="M519" s="2" t="s">
        <v>1193</v>
      </c>
      <c r="N519" s="2" t="s">
        <v>698</v>
      </c>
      <c r="O519" s="2" t="s">
        <v>943</v>
      </c>
      <c r="P519" s="2" t="s">
        <v>927</v>
      </c>
      <c r="Q519" s="2" t="s">
        <v>3785</v>
      </c>
      <c r="R519" s="2" t="s">
        <v>447</v>
      </c>
      <c r="S519" s="2" t="s">
        <v>3785</v>
      </c>
      <c r="T519" s="2" t="s">
        <v>3785</v>
      </c>
      <c r="U519" s="2" t="s">
        <v>3785</v>
      </c>
      <c r="V519" s="2" t="s">
        <v>3785</v>
      </c>
      <c r="W519" s="2" t="s">
        <v>3785</v>
      </c>
      <c r="X519" s="2" t="s">
        <v>3785</v>
      </c>
      <c r="Y519" s="2" t="s">
        <v>3785</v>
      </c>
      <c r="AA519" s="2" t="s">
        <v>3785</v>
      </c>
      <c r="AR519" s="2" t="s">
        <v>447</v>
      </c>
      <c r="AS519" s="2" t="s">
        <v>447</v>
      </c>
      <c r="AT519" s="2" t="s">
        <v>3785</v>
      </c>
      <c r="AU519" s="2" t="s">
        <v>3785</v>
      </c>
      <c r="AV519" s="2" t="s">
        <v>3785</v>
      </c>
      <c r="AW519" s="2" t="s">
        <v>3785</v>
      </c>
      <c r="AX519" s="2" t="s">
        <v>3785</v>
      </c>
      <c r="AY519" s="2" t="s">
        <v>3785</v>
      </c>
      <c r="AZ519" s="2" t="s">
        <v>3785</v>
      </c>
      <c r="BB519" s="2" t="s">
        <v>447</v>
      </c>
      <c r="BC519" s="2" t="s">
        <v>447</v>
      </c>
      <c r="BD519" s="2" t="s">
        <v>447</v>
      </c>
      <c r="BE519" s="2" t="s">
        <v>447</v>
      </c>
      <c r="BF519" s="2" t="s">
        <v>3785</v>
      </c>
      <c r="BI519" s="2" t="s">
        <v>3785</v>
      </c>
      <c r="BK519" s="287"/>
      <c r="BL519" s="56">
        <v>45049</v>
      </c>
      <c r="BM519" s="2" t="s">
        <v>447</v>
      </c>
      <c r="BP519" s="2" t="s">
        <v>3785</v>
      </c>
      <c r="BR519" s="2" t="s">
        <v>3744</v>
      </c>
      <c r="BT519" s="56">
        <v>45049</v>
      </c>
      <c r="BU519" s="2">
        <v>1</v>
      </c>
      <c r="BV519" s="2">
        <v>1</v>
      </c>
      <c r="BW519" s="2" t="s">
        <v>3785</v>
      </c>
      <c r="BY519" s="2" t="s">
        <v>3785</v>
      </c>
      <c r="CA519" s="2" t="s">
        <v>3798</v>
      </c>
      <c r="CB519" s="56">
        <v>45076</v>
      </c>
      <c r="CR519" s="2" t="s">
        <v>9192</v>
      </c>
    </row>
    <row r="520" spans="1:96">
      <c r="A520" s="2">
        <v>509</v>
      </c>
      <c r="B520" s="2" t="s">
        <v>7043</v>
      </c>
      <c r="C520" s="60" t="s">
        <v>7044</v>
      </c>
      <c r="D520" s="60" t="s">
        <v>9193</v>
      </c>
      <c r="E520" s="56">
        <v>45050</v>
      </c>
      <c r="F520" s="2" t="s">
        <v>3715</v>
      </c>
      <c r="G520" s="2" t="s">
        <v>3763</v>
      </c>
      <c r="H520" s="2" t="s">
        <v>3785</v>
      </c>
      <c r="J520" s="2" t="s">
        <v>4020</v>
      </c>
      <c r="K520" s="2" t="s">
        <v>4020</v>
      </c>
      <c r="M520" s="2" t="s">
        <v>1193</v>
      </c>
      <c r="N520" s="2" t="s">
        <v>698</v>
      </c>
      <c r="O520" s="2" t="s">
        <v>1949</v>
      </c>
      <c r="P520" s="2" t="s">
        <v>1228</v>
      </c>
      <c r="Q520" s="2" t="s">
        <v>3785</v>
      </c>
      <c r="R520" s="2" t="s">
        <v>447</v>
      </c>
      <c r="S520" s="2" t="s">
        <v>3785</v>
      </c>
      <c r="T520" s="2" t="s">
        <v>3785</v>
      </c>
      <c r="U520" s="2" t="s">
        <v>3785</v>
      </c>
      <c r="V520" s="2" t="s">
        <v>3785</v>
      </c>
      <c r="W520" s="2" t="s">
        <v>3785</v>
      </c>
      <c r="X520" s="2" t="s">
        <v>3785</v>
      </c>
      <c r="Y520" s="2" t="s">
        <v>3785</v>
      </c>
      <c r="AA520" s="2" t="s">
        <v>3785</v>
      </c>
      <c r="AR520" s="2" t="s">
        <v>447</v>
      </c>
      <c r="AS520" s="2" t="s">
        <v>447</v>
      </c>
      <c r="AT520" s="2" t="s">
        <v>3785</v>
      </c>
      <c r="AU520" s="2" t="s">
        <v>3785</v>
      </c>
      <c r="AV520" s="2" t="s">
        <v>3785</v>
      </c>
      <c r="AW520" s="2" t="s">
        <v>3785</v>
      </c>
      <c r="AX520" s="2" t="s">
        <v>3785</v>
      </c>
      <c r="AY520" s="2" t="s">
        <v>3785</v>
      </c>
      <c r="AZ520" s="2" t="s">
        <v>3785</v>
      </c>
      <c r="BB520" s="2" t="s">
        <v>447</v>
      </c>
      <c r="BC520" s="2" t="s">
        <v>447</v>
      </c>
      <c r="BD520" s="2" t="s">
        <v>447</v>
      </c>
      <c r="BE520" s="2" t="s">
        <v>447</v>
      </c>
      <c r="BF520" s="2" t="s">
        <v>3785</v>
      </c>
      <c r="BI520" s="2" t="s">
        <v>3785</v>
      </c>
      <c r="BK520" s="287"/>
      <c r="BL520" s="56">
        <v>45050</v>
      </c>
      <c r="BM520" s="2" t="s">
        <v>447</v>
      </c>
      <c r="BN520" s="2" t="s">
        <v>9194</v>
      </c>
      <c r="BP520" s="2" t="s">
        <v>3785</v>
      </c>
      <c r="BR520" s="2" t="s">
        <v>3744</v>
      </c>
      <c r="BT520" s="56">
        <v>45054</v>
      </c>
      <c r="BU520" s="2">
        <v>1</v>
      </c>
      <c r="BV520" s="2">
        <v>2</v>
      </c>
      <c r="BW520" s="2" t="s">
        <v>3785</v>
      </c>
      <c r="BY520" s="2" t="s">
        <v>3785</v>
      </c>
      <c r="CA520" s="2" t="s">
        <v>3798</v>
      </c>
      <c r="CB520" s="56">
        <v>45083</v>
      </c>
      <c r="CR520" s="2" t="s">
        <v>9195</v>
      </c>
    </row>
    <row r="521" spans="1:96">
      <c r="A521" s="2">
        <v>510</v>
      </c>
      <c r="B521" s="2" t="s">
        <v>7043</v>
      </c>
      <c r="C521" s="60" t="s">
        <v>7044</v>
      </c>
      <c r="D521" s="60" t="s">
        <v>9196</v>
      </c>
      <c r="E521" s="56">
        <v>45058</v>
      </c>
      <c r="F521" s="2" t="s">
        <v>3715</v>
      </c>
      <c r="G521" s="2" t="s">
        <v>3763</v>
      </c>
      <c r="H521" s="2" t="s">
        <v>3785</v>
      </c>
      <c r="J521" s="2" t="s">
        <v>4020</v>
      </c>
      <c r="K521" s="2" t="s">
        <v>4020</v>
      </c>
      <c r="M521" s="2" t="s">
        <v>1193</v>
      </c>
      <c r="N521" s="2" t="s">
        <v>698</v>
      </c>
      <c r="O521" s="2" t="s">
        <v>943</v>
      </c>
      <c r="P521" s="2" t="s">
        <v>927</v>
      </c>
      <c r="Q521" s="2" t="s">
        <v>3785</v>
      </c>
      <c r="R521" s="2" t="s">
        <v>447</v>
      </c>
      <c r="S521" s="2" t="s">
        <v>3785</v>
      </c>
      <c r="T521" s="2" t="s">
        <v>3785</v>
      </c>
      <c r="U521" s="2" t="s">
        <v>3785</v>
      </c>
      <c r="V521" s="2" t="s">
        <v>3785</v>
      </c>
      <c r="W521" s="2" t="s">
        <v>3785</v>
      </c>
      <c r="X521" s="2" t="s">
        <v>3785</v>
      </c>
      <c r="Y521" s="2" t="s">
        <v>3785</v>
      </c>
      <c r="AA521" s="2" t="s">
        <v>3785</v>
      </c>
      <c r="AR521" s="2" t="s">
        <v>447</v>
      </c>
      <c r="AS521" s="2" t="s">
        <v>447</v>
      </c>
      <c r="AT521" s="2" t="s">
        <v>3785</v>
      </c>
      <c r="AU521" s="2" t="s">
        <v>3785</v>
      </c>
      <c r="AV521" s="2" t="s">
        <v>3785</v>
      </c>
      <c r="AW521" s="2" t="s">
        <v>3785</v>
      </c>
      <c r="AX521" s="2" t="s">
        <v>3785</v>
      </c>
      <c r="AY521" s="2" t="s">
        <v>3785</v>
      </c>
      <c r="AZ521" s="2" t="s">
        <v>3785</v>
      </c>
      <c r="BB521" s="2" t="s">
        <v>447</v>
      </c>
      <c r="BC521" s="2" t="s">
        <v>447</v>
      </c>
      <c r="BD521" s="2" t="s">
        <v>447</v>
      </c>
      <c r="BE521" s="2" t="s">
        <v>447</v>
      </c>
      <c r="BF521" s="2" t="s">
        <v>3785</v>
      </c>
      <c r="BI521" s="2" t="s">
        <v>3785</v>
      </c>
      <c r="BK521" s="287"/>
      <c r="BL521" s="56">
        <v>45058</v>
      </c>
      <c r="BM521" s="2" t="s">
        <v>447</v>
      </c>
      <c r="BN521" s="2" t="s">
        <v>9197</v>
      </c>
      <c r="BP521" s="2" t="s">
        <v>3785</v>
      </c>
      <c r="BR521" s="2" t="s">
        <v>3744</v>
      </c>
      <c r="BT521" s="56">
        <v>45061</v>
      </c>
      <c r="BU521" s="2">
        <v>2</v>
      </c>
      <c r="BV521" s="2">
        <v>1</v>
      </c>
      <c r="BW521" s="2" t="s">
        <v>3785</v>
      </c>
      <c r="BY521" s="2" t="s">
        <v>3785</v>
      </c>
      <c r="CA521" s="2" t="s">
        <v>3798</v>
      </c>
      <c r="CB521" s="56">
        <v>45078</v>
      </c>
      <c r="CR521" s="2" t="s">
        <v>9198</v>
      </c>
    </row>
    <row r="522" spans="1:96">
      <c r="A522" s="2">
        <v>511</v>
      </c>
      <c r="B522" s="2" t="s">
        <v>7043</v>
      </c>
      <c r="C522" s="60" t="s">
        <v>7044</v>
      </c>
      <c r="D522" s="60" t="s">
        <v>9199</v>
      </c>
      <c r="E522" s="56">
        <v>45063</v>
      </c>
      <c r="F522" s="2" t="s">
        <v>3715</v>
      </c>
      <c r="G522" s="2" t="s">
        <v>3763</v>
      </c>
      <c r="H522" s="2" t="s">
        <v>3785</v>
      </c>
      <c r="J522" s="2" t="s">
        <v>4020</v>
      </c>
      <c r="K522" s="2" t="s">
        <v>4020</v>
      </c>
      <c r="M522" s="2" t="s">
        <v>1193</v>
      </c>
      <c r="N522" s="2" t="s">
        <v>698</v>
      </c>
      <c r="O522" s="2" t="s">
        <v>943</v>
      </c>
      <c r="P522" s="2" t="s">
        <v>927</v>
      </c>
      <c r="Q522" s="2" t="s">
        <v>3785</v>
      </c>
      <c r="R522" s="2" t="s">
        <v>447</v>
      </c>
      <c r="S522" s="2" t="s">
        <v>3785</v>
      </c>
      <c r="T522" s="2" t="s">
        <v>3785</v>
      </c>
      <c r="U522" s="2" t="s">
        <v>3785</v>
      </c>
      <c r="V522" s="2" t="s">
        <v>3785</v>
      </c>
      <c r="W522" s="2" t="s">
        <v>3785</v>
      </c>
      <c r="X522" s="2" t="s">
        <v>3785</v>
      </c>
      <c r="Y522" s="2" t="s">
        <v>3785</v>
      </c>
      <c r="AA522" s="2" t="s">
        <v>3785</v>
      </c>
      <c r="AR522" s="2" t="s">
        <v>447</v>
      </c>
      <c r="AS522" s="2" t="s">
        <v>447</v>
      </c>
      <c r="AT522" s="2" t="s">
        <v>3785</v>
      </c>
      <c r="AU522" s="2" t="s">
        <v>3785</v>
      </c>
      <c r="AV522" s="2" t="s">
        <v>3785</v>
      </c>
      <c r="AW522" s="2" t="s">
        <v>3785</v>
      </c>
      <c r="AX522" s="2" t="s">
        <v>3785</v>
      </c>
      <c r="AY522" s="2" t="s">
        <v>3785</v>
      </c>
      <c r="AZ522" s="2" t="s">
        <v>3785</v>
      </c>
      <c r="BB522" s="2" t="s">
        <v>447</v>
      </c>
      <c r="BC522" s="2" t="s">
        <v>447</v>
      </c>
      <c r="BD522" s="2" t="s">
        <v>447</v>
      </c>
      <c r="BE522" s="2" t="s">
        <v>447</v>
      </c>
      <c r="BF522" s="2" t="s">
        <v>3785</v>
      </c>
      <c r="BI522" s="2" t="s">
        <v>3785</v>
      </c>
      <c r="BK522" s="287"/>
      <c r="BL522" s="56">
        <v>45063</v>
      </c>
      <c r="BM522" s="2" t="s">
        <v>447</v>
      </c>
      <c r="BN522" s="2" t="s">
        <v>9200</v>
      </c>
      <c r="BP522" s="2" t="s">
        <v>3785</v>
      </c>
      <c r="BR522" s="2" t="s">
        <v>3744</v>
      </c>
      <c r="BT522" s="56">
        <v>45063</v>
      </c>
      <c r="BU522" s="2">
        <v>1</v>
      </c>
      <c r="BV522" s="2">
        <v>1</v>
      </c>
      <c r="BW522" s="2" t="s">
        <v>3785</v>
      </c>
      <c r="BY522" s="2" t="s">
        <v>3785</v>
      </c>
      <c r="CA522" s="2" t="s">
        <v>3798</v>
      </c>
      <c r="CB522" s="56">
        <v>45078</v>
      </c>
      <c r="CR522" s="2" t="s">
        <v>9201</v>
      </c>
    </row>
    <row r="523" spans="1:96">
      <c r="A523" s="2">
        <v>512</v>
      </c>
      <c r="B523" s="2" t="s">
        <v>7043</v>
      </c>
      <c r="C523" s="60" t="s">
        <v>7044</v>
      </c>
      <c r="D523" s="60" t="s">
        <v>9202</v>
      </c>
      <c r="E523" s="56">
        <v>45064</v>
      </c>
      <c r="F523" s="2" t="s">
        <v>3715</v>
      </c>
      <c r="G523" s="2" t="s">
        <v>3763</v>
      </c>
      <c r="H523" s="2" t="s">
        <v>3785</v>
      </c>
      <c r="J523" s="2" t="s">
        <v>4020</v>
      </c>
      <c r="K523" s="2" t="s">
        <v>4020</v>
      </c>
      <c r="M523" s="2" t="s">
        <v>1193</v>
      </c>
      <c r="N523" s="2" t="s">
        <v>698</v>
      </c>
      <c r="O523" s="2" t="s">
        <v>943</v>
      </c>
      <c r="P523" s="2" t="s">
        <v>927</v>
      </c>
      <c r="Q523" s="2" t="s">
        <v>3785</v>
      </c>
      <c r="R523" s="2" t="s">
        <v>447</v>
      </c>
      <c r="S523" s="2" t="s">
        <v>3785</v>
      </c>
      <c r="T523" s="2" t="s">
        <v>3785</v>
      </c>
      <c r="U523" s="2" t="s">
        <v>3785</v>
      </c>
      <c r="V523" s="2" t="s">
        <v>3785</v>
      </c>
      <c r="W523" s="2" t="s">
        <v>3785</v>
      </c>
      <c r="X523" s="2" t="s">
        <v>3785</v>
      </c>
      <c r="Y523" s="2" t="s">
        <v>3785</v>
      </c>
      <c r="AA523" s="2" t="s">
        <v>3785</v>
      </c>
      <c r="AR523" s="2" t="s">
        <v>447</v>
      </c>
      <c r="AS523" s="2" t="s">
        <v>3785</v>
      </c>
      <c r="AT523" s="2" t="s">
        <v>447</v>
      </c>
      <c r="AU523" s="2" t="s">
        <v>3785</v>
      </c>
      <c r="AV523" s="2" t="s">
        <v>3785</v>
      </c>
      <c r="AW523" s="2" t="s">
        <v>3785</v>
      </c>
      <c r="AX523" s="2" t="s">
        <v>3785</v>
      </c>
      <c r="AY523" s="2" t="s">
        <v>3785</v>
      </c>
      <c r="AZ523" s="2" t="s">
        <v>3785</v>
      </c>
      <c r="BB523" s="2" t="s">
        <v>447</v>
      </c>
      <c r="BC523" s="2" t="s">
        <v>447</v>
      </c>
      <c r="BD523" s="2" t="s">
        <v>447</v>
      </c>
      <c r="BE523" s="2" t="s">
        <v>447</v>
      </c>
      <c r="BF523" s="2" t="s">
        <v>3785</v>
      </c>
      <c r="BI523" s="2" t="s">
        <v>3785</v>
      </c>
      <c r="BK523" s="287"/>
      <c r="BL523" s="56">
        <v>45064</v>
      </c>
      <c r="BM523" s="2" t="s">
        <v>447</v>
      </c>
      <c r="BN523" s="2" t="s">
        <v>9203</v>
      </c>
      <c r="BP523" s="2" t="s">
        <v>3785</v>
      </c>
      <c r="BR523" s="2" t="s">
        <v>3744</v>
      </c>
      <c r="BT523" s="56">
        <v>45065</v>
      </c>
      <c r="BU523" s="2">
        <v>1</v>
      </c>
      <c r="BV523" s="2">
        <v>3</v>
      </c>
      <c r="BW523" s="2" t="s">
        <v>3785</v>
      </c>
      <c r="BY523" s="2" t="s">
        <v>3785</v>
      </c>
      <c r="CA523" s="2" t="s">
        <v>3798</v>
      </c>
      <c r="CB523" s="56">
        <v>45082</v>
      </c>
      <c r="CR523" s="2" t="s">
        <v>9204</v>
      </c>
    </row>
    <row r="524" spans="1:96">
      <c r="A524" s="2">
        <v>513</v>
      </c>
      <c r="B524" s="2" t="s">
        <v>7043</v>
      </c>
      <c r="C524" s="60" t="s">
        <v>7044</v>
      </c>
      <c r="D524" s="60" t="s">
        <v>9205</v>
      </c>
      <c r="E524" s="56">
        <v>45037</v>
      </c>
      <c r="F524" s="2" t="s">
        <v>3715</v>
      </c>
      <c r="G524" s="2" t="s">
        <v>3763</v>
      </c>
      <c r="H524" s="2" t="s">
        <v>3785</v>
      </c>
      <c r="J524" s="2" t="s">
        <v>4020</v>
      </c>
      <c r="K524" s="2" t="s">
        <v>4020</v>
      </c>
      <c r="M524" s="2" t="s">
        <v>1193</v>
      </c>
      <c r="N524" s="2" t="s">
        <v>698</v>
      </c>
      <c r="O524" s="2" t="s">
        <v>943</v>
      </c>
      <c r="P524" s="2" t="s">
        <v>927</v>
      </c>
      <c r="Q524" s="2" t="s">
        <v>3785</v>
      </c>
      <c r="R524" s="2" t="s">
        <v>447</v>
      </c>
      <c r="S524" s="2" t="s">
        <v>3785</v>
      </c>
      <c r="T524" s="2" t="s">
        <v>3785</v>
      </c>
      <c r="U524" s="2" t="s">
        <v>3785</v>
      </c>
      <c r="V524" s="2" t="s">
        <v>3785</v>
      </c>
      <c r="W524" s="2" t="s">
        <v>3785</v>
      </c>
      <c r="X524" s="2" t="s">
        <v>3785</v>
      </c>
      <c r="Y524" s="2" t="s">
        <v>3785</v>
      </c>
      <c r="AA524" s="2" t="s">
        <v>3785</v>
      </c>
      <c r="AR524" s="2" t="s">
        <v>447</v>
      </c>
      <c r="AS524" s="2" t="s">
        <v>3785</v>
      </c>
      <c r="AT524" s="2" t="s">
        <v>447</v>
      </c>
      <c r="AU524" s="2" t="s">
        <v>3785</v>
      </c>
      <c r="AV524" s="2" t="s">
        <v>3785</v>
      </c>
      <c r="AW524" s="2" t="s">
        <v>3785</v>
      </c>
      <c r="AX524" s="2" t="s">
        <v>3785</v>
      </c>
      <c r="AY524" s="2" t="s">
        <v>3785</v>
      </c>
      <c r="AZ524" s="2" t="s">
        <v>3785</v>
      </c>
      <c r="BB524" s="2" t="s">
        <v>447</v>
      </c>
      <c r="BC524" s="2" t="s">
        <v>447</v>
      </c>
      <c r="BD524" s="2" t="s">
        <v>447</v>
      </c>
      <c r="BE524" s="2" t="s">
        <v>447</v>
      </c>
      <c r="BF524" s="2" t="s">
        <v>3785</v>
      </c>
      <c r="BI524" s="2" t="s">
        <v>3785</v>
      </c>
      <c r="BK524" s="287"/>
      <c r="BL524" s="56">
        <v>45037</v>
      </c>
      <c r="BM524" s="2" t="s">
        <v>447</v>
      </c>
      <c r="BN524" s="2" t="s">
        <v>9206</v>
      </c>
      <c r="BP524" s="2" t="s">
        <v>3785</v>
      </c>
      <c r="BR524" s="2" t="s">
        <v>3744</v>
      </c>
      <c r="BT524" s="56">
        <v>45037</v>
      </c>
      <c r="BU524" s="2">
        <v>1</v>
      </c>
      <c r="BV524" s="2">
        <v>1</v>
      </c>
      <c r="BW524" s="2" t="s">
        <v>3785</v>
      </c>
      <c r="BY524" s="2" t="s">
        <v>3785</v>
      </c>
      <c r="CA524" s="2" t="s">
        <v>3798</v>
      </c>
      <c r="CB524" s="56">
        <v>45077</v>
      </c>
      <c r="CR524" s="2" t="s">
        <v>9207</v>
      </c>
    </row>
    <row r="525" spans="1:96">
      <c r="A525" s="2">
        <v>514</v>
      </c>
      <c r="B525" s="2" t="s">
        <v>7043</v>
      </c>
      <c r="C525" s="60" t="s">
        <v>7044</v>
      </c>
      <c r="D525" s="60" t="s">
        <v>9208</v>
      </c>
      <c r="E525" s="56">
        <v>45057</v>
      </c>
      <c r="F525" s="2" t="s">
        <v>3715</v>
      </c>
      <c r="G525" s="2" t="s">
        <v>3763</v>
      </c>
      <c r="H525" s="2" t="s">
        <v>3785</v>
      </c>
      <c r="J525" s="2" t="s">
        <v>4020</v>
      </c>
      <c r="K525" s="2" t="s">
        <v>4020</v>
      </c>
      <c r="M525" s="2" t="s">
        <v>1193</v>
      </c>
      <c r="N525" s="2" t="s">
        <v>698</v>
      </c>
      <c r="O525" s="2" t="s">
        <v>943</v>
      </c>
      <c r="P525" s="2" t="s">
        <v>927</v>
      </c>
      <c r="Q525" s="2" t="s">
        <v>3785</v>
      </c>
      <c r="R525" s="2" t="s">
        <v>447</v>
      </c>
      <c r="S525" s="2" t="s">
        <v>3785</v>
      </c>
      <c r="T525" s="2" t="s">
        <v>3785</v>
      </c>
      <c r="U525" s="2" t="s">
        <v>3785</v>
      </c>
      <c r="V525" s="2" t="s">
        <v>3785</v>
      </c>
      <c r="W525" s="2" t="s">
        <v>3785</v>
      </c>
      <c r="X525" s="2" t="s">
        <v>3785</v>
      </c>
      <c r="Y525" s="2" t="s">
        <v>3785</v>
      </c>
      <c r="AA525" s="2" t="s">
        <v>3785</v>
      </c>
      <c r="AR525" s="2" t="s">
        <v>447</v>
      </c>
      <c r="AS525" s="2" t="s">
        <v>3785</v>
      </c>
      <c r="AT525" s="2" t="s">
        <v>447</v>
      </c>
      <c r="AU525" s="2" t="s">
        <v>3785</v>
      </c>
      <c r="AV525" s="2" t="s">
        <v>3785</v>
      </c>
      <c r="AW525" s="2" t="s">
        <v>3785</v>
      </c>
      <c r="AX525" s="2" t="s">
        <v>3785</v>
      </c>
      <c r="AY525" s="2" t="s">
        <v>3785</v>
      </c>
      <c r="AZ525" s="2" t="s">
        <v>3785</v>
      </c>
      <c r="BB525" s="2" t="s">
        <v>447</v>
      </c>
      <c r="BC525" s="2" t="s">
        <v>447</v>
      </c>
      <c r="BD525" s="2" t="s">
        <v>447</v>
      </c>
      <c r="BE525" s="2" t="s">
        <v>447</v>
      </c>
      <c r="BF525" s="2" t="s">
        <v>3785</v>
      </c>
      <c r="BI525" s="2" t="s">
        <v>3785</v>
      </c>
      <c r="BK525" s="287"/>
      <c r="BL525" s="56">
        <v>45057</v>
      </c>
      <c r="BM525" s="2" t="s">
        <v>447</v>
      </c>
      <c r="BN525" s="2" t="s">
        <v>9209</v>
      </c>
      <c r="BP525" s="2" t="s">
        <v>3785</v>
      </c>
      <c r="BR525" s="2" t="s">
        <v>3744</v>
      </c>
      <c r="BT525" s="56">
        <v>45057</v>
      </c>
      <c r="BU525" s="2">
        <v>1</v>
      </c>
      <c r="BV525" s="2">
        <v>1</v>
      </c>
      <c r="BW525" s="2" t="s">
        <v>3785</v>
      </c>
      <c r="BY525" s="2" t="s">
        <v>3785</v>
      </c>
      <c r="CA525" s="2" t="s">
        <v>3798</v>
      </c>
      <c r="CB525" s="56">
        <v>45061</v>
      </c>
      <c r="CR525" s="2" t="s">
        <v>9210</v>
      </c>
    </row>
    <row r="526" spans="1:96">
      <c r="A526" s="2">
        <v>515</v>
      </c>
      <c r="B526" s="2" t="s">
        <v>7043</v>
      </c>
      <c r="C526" s="60" t="s">
        <v>7044</v>
      </c>
      <c r="D526" s="60" t="s">
        <v>9211</v>
      </c>
      <c r="E526" s="56">
        <v>45058</v>
      </c>
      <c r="F526" s="2" t="s">
        <v>3715</v>
      </c>
      <c r="G526" s="2" t="s">
        <v>3763</v>
      </c>
      <c r="H526" s="2" t="s">
        <v>3785</v>
      </c>
      <c r="J526" s="2" t="s">
        <v>4020</v>
      </c>
      <c r="K526" s="2" t="s">
        <v>4020</v>
      </c>
      <c r="M526" s="2" t="s">
        <v>1193</v>
      </c>
      <c r="N526" s="2" t="s">
        <v>698</v>
      </c>
      <c r="O526" s="2" t="s">
        <v>943</v>
      </c>
      <c r="P526" s="2" t="s">
        <v>927</v>
      </c>
      <c r="Q526" s="2" t="s">
        <v>3785</v>
      </c>
      <c r="R526" s="2" t="s">
        <v>447</v>
      </c>
      <c r="S526" s="2" t="s">
        <v>3785</v>
      </c>
      <c r="T526" s="2" t="s">
        <v>3785</v>
      </c>
      <c r="U526" s="2" t="s">
        <v>3785</v>
      </c>
      <c r="V526" s="2" t="s">
        <v>3785</v>
      </c>
      <c r="W526" s="2" t="s">
        <v>3785</v>
      </c>
      <c r="X526" s="2" t="s">
        <v>3785</v>
      </c>
      <c r="Y526" s="2" t="s">
        <v>3785</v>
      </c>
      <c r="AA526" s="2" t="s">
        <v>3785</v>
      </c>
      <c r="AR526" s="2" t="s">
        <v>447</v>
      </c>
      <c r="AS526" s="2" t="s">
        <v>3785</v>
      </c>
      <c r="AT526" s="2" t="s">
        <v>447</v>
      </c>
      <c r="AU526" s="2" t="s">
        <v>3785</v>
      </c>
      <c r="AV526" s="2" t="s">
        <v>3785</v>
      </c>
      <c r="AW526" s="2" t="s">
        <v>3785</v>
      </c>
      <c r="AX526" s="2" t="s">
        <v>3785</v>
      </c>
      <c r="AY526" s="2" t="s">
        <v>3785</v>
      </c>
      <c r="AZ526" s="2" t="s">
        <v>3785</v>
      </c>
      <c r="BB526" s="2" t="s">
        <v>447</v>
      </c>
      <c r="BC526" s="2" t="s">
        <v>447</v>
      </c>
      <c r="BD526" s="2" t="s">
        <v>447</v>
      </c>
      <c r="BE526" s="2" t="s">
        <v>447</v>
      </c>
      <c r="BF526" s="2" t="s">
        <v>3785</v>
      </c>
      <c r="BI526" s="2" t="s">
        <v>3785</v>
      </c>
      <c r="BK526" s="287"/>
      <c r="BL526" s="56">
        <v>45058</v>
      </c>
      <c r="BM526" s="2" t="s">
        <v>447</v>
      </c>
      <c r="BN526" s="2" t="s">
        <v>9212</v>
      </c>
      <c r="BP526" s="2" t="s">
        <v>3785</v>
      </c>
      <c r="BR526" s="2" t="s">
        <v>3744</v>
      </c>
      <c r="BT526" s="56">
        <v>45061</v>
      </c>
      <c r="BU526" s="2">
        <v>2</v>
      </c>
      <c r="BV526" s="2">
        <v>3</v>
      </c>
      <c r="BW526" s="2" t="s">
        <v>3785</v>
      </c>
      <c r="BY526" s="2" t="s">
        <v>3785</v>
      </c>
      <c r="CA526" s="2" t="s">
        <v>3798</v>
      </c>
      <c r="CB526" s="56">
        <v>45069</v>
      </c>
      <c r="CR526" s="2" t="s">
        <v>9213</v>
      </c>
    </row>
    <row r="527" spans="1:96">
      <c r="A527" s="2">
        <v>516</v>
      </c>
      <c r="B527" s="2" t="s">
        <v>7043</v>
      </c>
      <c r="C527" s="60" t="s">
        <v>7044</v>
      </c>
      <c r="D527" s="60" t="s">
        <v>9214</v>
      </c>
      <c r="E527" s="56">
        <v>45062</v>
      </c>
      <c r="F527" s="2" t="s">
        <v>3715</v>
      </c>
      <c r="G527" s="2" t="s">
        <v>3763</v>
      </c>
      <c r="H527" s="2" t="s">
        <v>3785</v>
      </c>
      <c r="J527" s="2" t="s">
        <v>4020</v>
      </c>
      <c r="K527" s="2" t="s">
        <v>4020</v>
      </c>
      <c r="M527" s="2" t="s">
        <v>1193</v>
      </c>
      <c r="N527" s="2" t="s">
        <v>698</v>
      </c>
      <c r="O527" s="2" t="s">
        <v>943</v>
      </c>
      <c r="P527" s="2" t="s">
        <v>927</v>
      </c>
      <c r="Q527" s="2" t="s">
        <v>3785</v>
      </c>
      <c r="R527" s="2" t="s">
        <v>447</v>
      </c>
      <c r="S527" s="2" t="s">
        <v>3785</v>
      </c>
      <c r="T527" s="2" t="s">
        <v>3785</v>
      </c>
      <c r="U527" s="2" t="s">
        <v>3785</v>
      </c>
      <c r="V527" s="2" t="s">
        <v>3785</v>
      </c>
      <c r="W527" s="2" t="s">
        <v>3785</v>
      </c>
      <c r="X527" s="2" t="s">
        <v>3785</v>
      </c>
      <c r="Y527" s="2" t="s">
        <v>3785</v>
      </c>
      <c r="AA527" s="2" t="s">
        <v>3785</v>
      </c>
      <c r="AR527" s="2" t="s">
        <v>447</v>
      </c>
      <c r="AS527" s="2" t="s">
        <v>3785</v>
      </c>
      <c r="AT527" s="2" t="s">
        <v>447</v>
      </c>
      <c r="AU527" s="2" t="s">
        <v>3785</v>
      </c>
      <c r="AV527" s="2" t="s">
        <v>3785</v>
      </c>
      <c r="AW527" s="2" t="s">
        <v>3785</v>
      </c>
      <c r="AX527" s="2" t="s">
        <v>3785</v>
      </c>
      <c r="AY527" s="2" t="s">
        <v>3785</v>
      </c>
      <c r="AZ527" s="2" t="s">
        <v>3785</v>
      </c>
      <c r="BB527" s="2" t="s">
        <v>447</v>
      </c>
      <c r="BC527" s="2" t="s">
        <v>447</v>
      </c>
      <c r="BD527" s="2" t="s">
        <v>447</v>
      </c>
      <c r="BE527" s="2" t="s">
        <v>447</v>
      </c>
      <c r="BF527" s="2" t="s">
        <v>3785</v>
      </c>
      <c r="BI527" s="2" t="s">
        <v>3785</v>
      </c>
      <c r="BK527" s="287"/>
      <c r="BL527" s="56">
        <v>45062</v>
      </c>
      <c r="BM527" s="2" t="s">
        <v>447</v>
      </c>
      <c r="BN527" s="2" t="s">
        <v>9215</v>
      </c>
      <c r="BP527" s="2" t="s">
        <v>3785</v>
      </c>
      <c r="BR527" s="2" t="s">
        <v>3744</v>
      </c>
      <c r="BT527" s="56">
        <v>45063</v>
      </c>
      <c r="BU527" s="2">
        <v>1</v>
      </c>
      <c r="BV527" s="2">
        <v>1</v>
      </c>
      <c r="BW527" s="2" t="s">
        <v>3785</v>
      </c>
      <c r="BY527" s="2" t="s">
        <v>3785</v>
      </c>
      <c r="CA527" s="2" t="s">
        <v>3798</v>
      </c>
      <c r="CB527" s="56">
        <v>45088</v>
      </c>
      <c r="CR527" s="2" t="s">
        <v>9216</v>
      </c>
    </row>
    <row r="528" spans="1:96">
      <c r="A528" s="2">
        <v>517</v>
      </c>
      <c r="B528" s="2" t="s">
        <v>7043</v>
      </c>
      <c r="C528" s="60" t="s">
        <v>7044</v>
      </c>
      <c r="D528" s="60" t="s">
        <v>9217</v>
      </c>
      <c r="E528" s="56">
        <v>45064</v>
      </c>
      <c r="F528" s="2" t="s">
        <v>3715</v>
      </c>
      <c r="G528" s="2" t="s">
        <v>3763</v>
      </c>
      <c r="H528" s="2" t="s">
        <v>3785</v>
      </c>
      <c r="J528" s="2" t="s">
        <v>4020</v>
      </c>
      <c r="K528" s="2" t="s">
        <v>4020</v>
      </c>
      <c r="M528" s="2" t="s">
        <v>1193</v>
      </c>
      <c r="N528" s="2" t="s">
        <v>698</v>
      </c>
      <c r="O528" s="2" t="s">
        <v>943</v>
      </c>
      <c r="P528" s="2" t="s">
        <v>927</v>
      </c>
      <c r="Q528" s="2" t="s">
        <v>3785</v>
      </c>
      <c r="R528" s="2" t="s">
        <v>447</v>
      </c>
      <c r="S528" s="2" t="s">
        <v>3785</v>
      </c>
      <c r="T528" s="2" t="s">
        <v>3785</v>
      </c>
      <c r="U528" s="2" t="s">
        <v>3785</v>
      </c>
      <c r="V528" s="2" t="s">
        <v>3785</v>
      </c>
      <c r="W528" s="2" t="s">
        <v>3785</v>
      </c>
      <c r="X528" s="2" t="s">
        <v>3785</v>
      </c>
      <c r="Y528" s="2" t="s">
        <v>3785</v>
      </c>
      <c r="AA528" s="2" t="s">
        <v>3785</v>
      </c>
      <c r="AR528" s="2" t="s">
        <v>3785</v>
      </c>
      <c r="AS528" s="2" t="s">
        <v>3785</v>
      </c>
      <c r="AT528" s="2" t="s">
        <v>447</v>
      </c>
      <c r="AU528" s="2" t="s">
        <v>3785</v>
      </c>
      <c r="AV528" s="2" t="s">
        <v>3785</v>
      </c>
      <c r="AW528" s="2" t="s">
        <v>3785</v>
      </c>
      <c r="AX528" s="2" t="s">
        <v>3785</v>
      </c>
      <c r="AY528" s="2" t="s">
        <v>3785</v>
      </c>
      <c r="BI528" s="2" t="s">
        <v>3785</v>
      </c>
      <c r="BK528" s="287"/>
      <c r="BL528" s="56">
        <v>45064</v>
      </c>
      <c r="BM528" s="2" t="s">
        <v>447</v>
      </c>
      <c r="BN528" s="2" t="s">
        <v>9218</v>
      </c>
      <c r="BP528" s="2" t="s">
        <v>3785</v>
      </c>
      <c r="BR528" s="2" t="s">
        <v>3744</v>
      </c>
      <c r="BT528" s="56">
        <v>45068</v>
      </c>
      <c r="BU528" s="2">
        <v>1</v>
      </c>
      <c r="BV528" s="2">
        <v>4</v>
      </c>
      <c r="BW528" s="2" t="s">
        <v>3785</v>
      </c>
      <c r="BY528" s="2" t="s">
        <v>3785</v>
      </c>
      <c r="CA528" s="2" t="s">
        <v>3798</v>
      </c>
      <c r="CB528" s="56">
        <v>45088</v>
      </c>
      <c r="CR528" s="2" t="s">
        <v>9219</v>
      </c>
    </row>
    <row r="529" spans="1:96">
      <c r="A529" s="2">
        <v>518</v>
      </c>
      <c r="B529" s="2" t="s">
        <v>7043</v>
      </c>
      <c r="C529" s="60" t="s">
        <v>7044</v>
      </c>
      <c r="D529" s="60" t="s">
        <v>9220</v>
      </c>
      <c r="E529" s="56">
        <v>45043</v>
      </c>
      <c r="F529" s="2" t="s">
        <v>3715</v>
      </c>
      <c r="G529" s="2" t="s">
        <v>3763</v>
      </c>
      <c r="H529" s="2" t="s">
        <v>3785</v>
      </c>
      <c r="J529" s="2" t="s">
        <v>4020</v>
      </c>
      <c r="K529" s="2" t="s">
        <v>4020</v>
      </c>
      <c r="M529" s="2" t="s">
        <v>1193</v>
      </c>
      <c r="N529" s="2" t="s">
        <v>698</v>
      </c>
      <c r="O529" s="2" t="s">
        <v>943</v>
      </c>
      <c r="P529" s="2" t="s">
        <v>927</v>
      </c>
      <c r="Q529" s="2" t="s">
        <v>3785</v>
      </c>
      <c r="R529" s="2" t="s">
        <v>447</v>
      </c>
      <c r="S529" s="2" t="s">
        <v>3785</v>
      </c>
      <c r="T529" s="2" t="s">
        <v>3785</v>
      </c>
      <c r="U529" s="2" t="s">
        <v>3785</v>
      </c>
      <c r="V529" s="2" t="s">
        <v>3785</v>
      </c>
      <c r="W529" s="2" t="s">
        <v>3785</v>
      </c>
      <c r="X529" s="2" t="s">
        <v>3785</v>
      </c>
      <c r="Y529" s="2" t="s">
        <v>3785</v>
      </c>
      <c r="AA529" s="2" t="s">
        <v>3785</v>
      </c>
      <c r="AR529" s="2" t="s">
        <v>447</v>
      </c>
      <c r="AS529" s="2" t="s">
        <v>3785</v>
      </c>
      <c r="AT529" s="2" t="s">
        <v>447</v>
      </c>
      <c r="AU529" s="2" t="s">
        <v>3785</v>
      </c>
      <c r="AV529" s="2" t="s">
        <v>3785</v>
      </c>
      <c r="AW529" s="2" t="s">
        <v>3785</v>
      </c>
      <c r="AX529" s="2" t="s">
        <v>3785</v>
      </c>
      <c r="AY529" s="2" t="s">
        <v>3785</v>
      </c>
      <c r="AZ529" s="2" t="s">
        <v>3785</v>
      </c>
      <c r="BB529" s="2" t="s">
        <v>447</v>
      </c>
      <c r="BC529" s="2" t="s">
        <v>447</v>
      </c>
      <c r="BD529" s="2" t="s">
        <v>447</v>
      </c>
      <c r="BE529" s="2" t="s">
        <v>447</v>
      </c>
      <c r="BF529" s="2" t="s">
        <v>3785</v>
      </c>
      <c r="BI529" s="2" t="s">
        <v>3785</v>
      </c>
      <c r="BK529" s="287"/>
      <c r="BL529" s="56">
        <v>45043</v>
      </c>
      <c r="BM529" s="2" t="s">
        <v>447</v>
      </c>
      <c r="BN529" s="2" t="s">
        <v>9221</v>
      </c>
      <c r="BP529" s="2" t="s">
        <v>3785</v>
      </c>
      <c r="BR529" s="2" t="s">
        <v>3744</v>
      </c>
      <c r="BT529" s="56">
        <v>45043</v>
      </c>
      <c r="BU529" s="2">
        <v>1</v>
      </c>
      <c r="BV529" s="2">
        <v>3</v>
      </c>
      <c r="BW529" s="2" t="s">
        <v>3785</v>
      </c>
      <c r="BY529" s="2" t="s">
        <v>3785</v>
      </c>
      <c r="CA529" s="2" t="s">
        <v>3798</v>
      </c>
      <c r="CB529" s="56">
        <v>45044</v>
      </c>
      <c r="CR529" s="2" t="s">
        <v>9222</v>
      </c>
    </row>
    <row r="530" spans="1:96">
      <c r="A530" s="2">
        <v>519</v>
      </c>
      <c r="B530" s="2" t="s">
        <v>7043</v>
      </c>
      <c r="C530" s="60" t="s">
        <v>7044</v>
      </c>
      <c r="D530" s="60" t="s">
        <v>9223</v>
      </c>
      <c r="E530" s="56">
        <v>45063</v>
      </c>
      <c r="F530" s="2" t="s">
        <v>3715</v>
      </c>
      <c r="G530" s="2" t="s">
        <v>3763</v>
      </c>
      <c r="H530" s="2" t="s">
        <v>3785</v>
      </c>
      <c r="J530" s="2" t="s">
        <v>4020</v>
      </c>
      <c r="K530" s="2" t="s">
        <v>4020</v>
      </c>
      <c r="M530" s="2" t="s">
        <v>1193</v>
      </c>
      <c r="N530" s="2" t="s">
        <v>698</v>
      </c>
      <c r="O530" s="2" t="s">
        <v>943</v>
      </c>
      <c r="P530" s="2" t="s">
        <v>927</v>
      </c>
      <c r="Q530" s="2" t="s">
        <v>3785</v>
      </c>
      <c r="R530" s="2" t="s">
        <v>447</v>
      </c>
      <c r="S530" s="2" t="s">
        <v>3785</v>
      </c>
      <c r="T530" s="2" t="s">
        <v>3785</v>
      </c>
      <c r="U530" s="2" t="s">
        <v>3785</v>
      </c>
      <c r="V530" s="2" t="s">
        <v>3785</v>
      </c>
      <c r="W530" s="2" t="s">
        <v>3785</v>
      </c>
      <c r="X530" s="2" t="s">
        <v>3785</v>
      </c>
      <c r="Y530" s="2" t="s">
        <v>3785</v>
      </c>
      <c r="AA530" s="2" t="s">
        <v>3785</v>
      </c>
      <c r="AR530" s="2" t="s">
        <v>447</v>
      </c>
      <c r="AS530" s="2" t="s">
        <v>3785</v>
      </c>
      <c r="AT530" s="2" t="s">
        <v>447</v>
      </c>
      <c r="AU530" s="2" t="s">
        <v>3785</v>
      </c>
      <c r="AV530" s="2" t="s">
        <v>3785</v>
      </c>
      <c r="AW530" s="2" t="s">
        <v>3785</v>
      </c>
      <c r="AX530" s="2" t="s">
        <v>3785</v>
      </c>
      <c r="AY530" s="2" t="s">
        <v>3785</v>
      </c>
      <c r="AZ530" s="2" t="s">
        <v>3785</v>
      </c>
      <c r="BB530" s="2" t="s">
        <v>447</v>
      </c>
      <c r="BC530" s="2" t="s">
        <v>447</v>
      </c>
      <c r="BD530" s="2" t="s">
        <v>447</v>
      </c>
      <c r="BE530" s="2" t="s">
        <v>447</v>
      </c>
      <c r="BF530" s="2" t="s">
        <v>3785</v>
      </c>
      <c r="BI530" s="2" t="s">
        <v>3785</v>
      </c>
      <c r="BK530" s="287"/>
      <c r="BL530" s="56">
        <v>45063</v>
      </c>
      <c r="BM530" s="2" t="s">
        <v>447</v>
      </c>
      <c r="BN530" s="2" t="s">
        <v>9224</v>
      </c>
      <c r="BP530" s="2" t="s">
        <v>3785</v>
      </c>
      <c r="BR530" s="2" t="s">
        <v>3744</v>
      </c>
      <c r="BT530" s="56">
        <v>45064</v>
      </c>
      <c r="BU530" s="2">
        <v>1</v>
      </c>
      <c r="BV530" s="2">
        <v>4</v>
      </c>
      <c r="BW530" s="2" t="s">
        <v>3785</v>
      </c>
      <c r="BY530" s="2" t="s">
        <v>3785</v>
      </c>
      <c r="CA530" s="2" t="s">
        <v>3798</v>
      </c>
      <c r="CB530" s="56">
        <v>45065</v>
      </c>
      <c r="CR530" s="2" t="s">
        <v>9225</v>
      </c>
    </row>
    <row r="531" spans="1:96">
      <c r="A531" s="2">
        <v>520</v>
      </c>
      <c r="B531" s="2" t="s">
        <v>7043</v>
      </c>
      <c r="C531" s="60" t="s">
        <v>7044</v>
      </c>
      <c r="D531" s="60" t="s">
        <v>9226</v>
      </c>
      <c r="E531" s="56">
        <v>45065</v>
      </c>
      <c r="F531" s="2" t="s">
        <v>3715</v>
      </c>
      <c r="G531" s="2" t="s">
        <v>3763</v>
      </c>
      <c r="H531" s="2" t="s">
        <v>3785</v>
      </c>
      <c r="J531" s="2" t="s">
        <v>4020</v>
      </c>
      <c r="K531" s="2" t="s">
        <v>4020</v>
      </c>
      <c r="M531" s="2" t="s">
        <v>1193</v>
      </c>
      <c r="N531" s="2" t="s">
        <v>698</v>
      </c>
      <c r="O531" s="2" t="s">
        <v>1063</v>
      </c>
      <c r="P531" s="2" t="s">
        <v>1047</v>
      </c>
      <c r="Q531" s="2" t="s">
        <v>3785</v>
      </c>
      <c r="R531" s="2" t="s">
        <v>447</v>
      </c>
      <c r="S531" s="2" t="s">
        <v>3785</v>
      </c>
      <c r="T531" s="2" t="s">
        <v>3785</v>
      </c>
      <c r="U531" s="2" t="s">
        <v>3785</v>
      </c>
      <c r="V531" s="2" t="s">
        <v>3785</v>
      </c>
      <c r="W531" s="2" t="s">
        <v>3785</v>
      </c>
      <c r="X531" s="2" t="s">
        <v>3785</v>
      </c>
      <c r="Y531" s="2" t="s">
        <v>3785</v>
      </c>
      <c r="AA531" s="2" t="s">
        <v>3785</v>
      </c>
      <c r="AR531" s="2" t="s">
        <v>447</v>
      </c>
      <c r="AS531" s="2" t="s">
        <v>3785</v>
      </c>
      <c r="AT531" s="2" t="s">
        <v>447</v>
      </c>
      <c r="AU531" s="2" t="s">
        <v>3785</v>
      </c>
      <c r="AV531" s="2" t="s">
        <v>3785</v>
      </c>
      <c r="AW531" s="2" t="s">
        <v>3785</v>
      </c>
      <c r="AX531" s="2" t="s">
        <v>3785</v>
      </c>
      <c r="AY531" s="2" t="s">
        <v>3785</v>
      </c>
      <c r="AZ531" s="2" t="s">
        <v>3785</v>
      </c>
      <c r="BB531" s="2" t="s">
        <v>447</v>
      </c>
      <c r="BC531" s="2" t="s">
        <v>447</v>
      </c>
      <c r="BD531" s="2" t="s">
        <v>447</v>
      </c>
      <c r="BE531" s="2" t="s">
        <v>447</v>
      </c>
      <c r="BF531" s="2" t="s">
        <v>3785</v>
      </c>
      <c r="BI531" s="2" t="s">
        <v>3785</v>
      </c>
      <c r="BK531" s="287"/>
      <c r="BL531" s="56">
        <v>45065</v>
      </c>
      <c r="BM531" s="2" t="s">
        <v>447</v>
      </c>
      <c r="BN531" s="2" t="s">
        <v>9227</v>
      </c>
      <c r="BP531" s="2" t="s">
        <v>3785</v>
      </c>
      <c r="BR531" s="2" t="s">
        <v>3744</v>
      </c>
      <c r="BT531" s="56">
        <v>45068</v>
      </c>
      <c r="BU531" s="2">
        <v>1</v>
      </c>
      <c r="BV531" s="2">
        <v>1</v>
      </c>
      <c r="BW531" s="2" t="s">
        <v>3785</v>
      </c>
      <c r="BY531" s="2" t="s">
        <v>3785</v>
      </c>
      <c r="CA531" s="2" t="s">
        <v>3798</v>
      </c>
      <c r="CB531" s="56">
        <v>45068</v>
      </c>
      <c r="CR531" s="2" t="s">
        <v>9228</v>
      </c>
    </row>
    <row r="532" spans="1:96">
      <c r="A532" s="2">
        <v>521</v>
      </c>
      <c r="B532" s="2" t="s">
        <v>7043</v>
      </c>
      <c r="C532" s="60" t="s">
        <v>7044</v>
      </c>
      <c r="D532" s="60" t="s">
        <v>9229</v>
      </c>
      <c r="E532" s="56">
        <v>45048</v>
      </c>
      <c r="F532" s="2" t="s">
        <v>3715</v>
      </c>
      <c r="G532" s="2" t="s">
        <v>3763</v>
      </c>
      <c r="H532" s="2" t="s">
        <v>3785</v>
      </c>
      <c r="J532" s="2" t="s">
        <v>4020</v>
      </c>
      <c r="K532" s="2" t="s">
        <v>4020</v>
      </c>
      <c r="M532" s="2" t="s">
        <v>1193</v>
      </c>
      <c r="N532" s="2" t="s">
        <v>698</v>
      </c>
      <c r="O532" s="2" t="s">
        <v>1063</v>
      </c>
      <c r="P532" s="2" t="s">
        <v>1047</v>
      </c>
      <c r="Q532" s="2" t="s">
        <v>3785</v>
      </c>
      <c r="R532" s="2" t="s">
        <v>447</v>
      </c>
      <c r="S532" s="2" t="s">
        <v>3785</v>
      </c>
      <c r="T532" s="2" t="s">
        <v>3785</v>
      </c>
      <c r="U532" s="2" t="s">
        <v>3785</v>
      </c>
      <c r="V532" s="2" t="s">
        <v>3785</v>
      </c>
      <c r="W532" s="2" t="s">
        <v>3785</v>
      </c>
      <c r="X532" s="2" t="s">
        <v>3785</v>
      </c>
      <c r="Y532" s="2" t="s">
        <v>3785</v>
      </c>
      <c r="AA532" s="2" t="s">
        <v>3785</v>
      </c>
      <c r="AR532" s="2" t="s">
        <v>447</v>
      </c>
      <c r="AS532" s="2" t="s">
        <v>447</v>
      </c>
      <c r="AT532" s="2" t="s">
        <v>447</v>
      </c>
      <c r="AU532" s="2" t="s">
        <v>3785</v>
      </c>
      <c r="AV532" s="2" t="s">
        <v>3785</v>
      </c>
      <c r="AW532" s="2" t="s">
        <v>3785</v>
      </c>
      <c r="AX532" s="2" t="s">
        <v>3785</v>
      </c>
      <c r="AY532" s="2" t="s">
        <v>3785</v>
      </c>
      <c r="AZ532" s="2" t="s">
        <v>3785</v>
      </c>
      <c r="BB532" s="2" t="s">
        <v>447</v>
      </c>
      <c r="BC532" s="2" t="s">
        <v>447</v>
      </c>
      <c r="BD532" s="2" t="s">
        <v>447</v>
      </c>
      <c r="BE532" s="2" t="s">
        <v>447</v>
      </c>
      <c r="BF532" s="2" t="s">
        <v>3785</v>
      </c>
      <c r="BI532" s="2" t="s">
        <v>3785</v>
      </c>
      <c r="BK532" s="287"/>
      <c r="BL532" s="56">
        <v>45048</v>
      </c>
      <c r="BM532" s="2" t="s">
        <v>447</v>
      </c>
      <c r="BN532" s="2" t="s">
        <v>9230</v>
      </c>
      <c r="BP532" s="2" t="s">
        <v>3785</v>
      </c>
      <c r="BR532" s="2" t="s">
        <v>3744</v>
      </c>
      <c r="BT532" s="56">
        <v>45049</v>
      </c>
      <c r="BU532" s="2">
        <v>1</v>
      </c>
      <c r="BV532" s="2">
        <v>1</v>
      </c>
      <c r="BW532" s="2" t="s">
        <v>3785</v>
      </c>
      <c r="BY532" s="2" t="s">
        <v>3785</v>
      </c>
      <c r="CA532" s="2" t="s">
        <v>3798</v>
      </c>
      <c r="CB532" s="56">
        <v>45071</v>
      </c>
      <c r="CR532" s="2" t="s">
        <v>9231</v>
      </c>
    </row>
    <row r="533" spans="1:96">
      <c r="A533" s="2">
        <v>522</v>
      </c>
      <c r="B533" s="2" t="s">
        <v>7043</v>
      </c>
      <c r="C533" s="60" t="s">
        <v>7044</v>
      </c>
      <c r="D533" s="60" t="s">
        <v>9232</v>
      </c>
      <c r="E533" s="56">
        <v>45069</v>
      </c>
      <c r="F533" s="2" t="s">
        <v>3715</v>
      </c>
      <c r="G533" s="2" t="s">
        <v>3763</v>
      </c>
      <c r="H533" s="2" t="s">
        <v>3785</v>
      </c>
      <c r="J533" s="2" t="s">
        <v>4020</v>
      </c>
      <c r="K533" s="2" t="s">
        <v>4020</v>
      </c>
      <c r="M533" s="2" t="s">
        <v>1193</v>
      </c>
      <c r="N533" s="2" t="s">
        <v>698</v>
      </c>
      <c r="O533" s="2" t="s">
        <v>943</v>
      </c>
      <c r="P533" s="2" t="s">
        <v>927</v>
      </c>
      <c r="Q533" s="2" t="s">
        <v>3785</v>
      </c>
      <c r="R533" s="2" t="s">
        <v>447</v>
      </c>
      <c r="S533" s="2" t="s">
        <v>3785</v>
      </c>
      <c r="T533" s="2" t="s">
        <v>3785</v>
      </c>
      <c r="U533" s="2" t="s">
        <v>3785</v>
      </c>
      <c r="V533" s="2" t="s">
        <v>3785</v>
      </c>
      <c r="W533" s="2" t="s">
        <v>3785</v>
      </c>
      <c r="X533" s="2" t="s">
        <v>3785</v>
      </c>
      <c r="Y533" s="2" t="s">
        <v>3785</v>
      </c>
      <c r="AA533" s="2" t="s">
        <v>3785</v>
      </c>
      <c r="AR533" s="2" t="s">
        <v>447</v>
      </c>
      <c r="AS533" s="2" t="s">
        <v>3785</v>
      </c>
      <c r="AT533" s="2" t="s">
        <v>447</v>
      </c>
      <c r="AU533" s="2" t="s">
        <v>3785</v>
      </c>
      <c r="AV533" s="2" t="s">
        <v>3785</v>
      </c>
      <c r="AW533" s="2" t="s">
        <v>3785</v>
      </c>
      <c r="AX533" s="2" t="s">
        <v>3785</v>
      </c>
      <c r="AY533" s="2" t="s">
        <v>3785</v>
      </c>
      <c r="AZ533" s="2" t="s">
        <v>3785</v>
      </c>
      <c r="BB533" s="2" t="s">
        <v>447</v>
      </c>
      <c r="BC533" s="2" t="s">
        <v>447</v>
      </c>
      <c r="BD533" s="2" t="s">
        <v>447</v>
      </c>
      <c r="BE533" s="2" t="s">
        <v>447</v>
      </c>
      <c r="BF533" s="2" t="s">
        <v>3785</v>
      </c>
      <c r="BI533" s="2" t="s">
        <v>3785</v>
      </c>
      <c r="BK533" s="287"/>
      <c r="BL533" s="56">
        <v>45069</v>
      </c>
      <c r="BM533" s="2" t="s">
        <v>447</v>
      </c>
      <c r="BN533" s="2" t="s">
        <v>9233</v>
      </c>
      <c r="BP533" s="2" t="s">
        <v>3785</v>
      </c>
      <c r="BR533" s="2" t="s">
        <v>3744</v>
      </c>
      <c r="BT533" s="56">
        <v>45070</v>
      </c>
      <c r="BU533" s="2">
        <v>1</v>
      </c>
      <c r="BV533" s="2">
        <v>3</v>
      </c>
      <c r="BW533" s="2" t="s">
        <v>3785</v>
      </c>
      <c r="BY533" s="2" t="s">
        <v>3785</v>
      </c>
      <c r="CA533" s="2" t="s">
        <v>3798</v>
      </c>
      <c r="CB533" s="56">
        <v>45070</v>
      </c>
      <c r="CR533" s="2" t="s">
        <v>9234</v>
      </c>
    </row>
    <row r="534" spans="1:96">
      <c r="A534" s="2">
        <v>523</v>
      </c>
      <c r="B534" s="2" t="s">
        <v>7043</v>
      </c>
      <c r="C534" s="60" t="s">
        <v>7044</v>
      </c>
      <c r="D534" s="60" t="s">
        <v>9235</v>
      </c>
      <c r="E534" s="56">
        <v>45049</v>
      </c>
      <c r="F534" s="2" t="s">
        <v>3715</v>
      </c>
      <c r="G534" s="2" t="s">
        <v>3763</v>
      </c>
      <c r="H534" s="2" t="s">
        <v>3785</v>
      </c>
      <c r="J534" s="2" t="s">
        <v>4020</v>
      </c>
      <c r="K534" s="2" t="s">
        <v>4020</v>
      </c>
      <c r="M534" s="2" t="s">
        <v>1193</v>
      </c>
      <c r="N534" s="2" t="s">
        <v>698</v>
      </c>
      <c r="O534" s="2" t="s">
        <v>943</v>
      </c>
      <c r="P534" s="2" t="s">
        <v>927</v>
      </c>
      <c r="Q534" s="2" t="s">
        <v>3785</v>
      </c>
      <c r="R534" s="2" t="s">
        <v>447</v>
      </c>
      <c r="S534" s="2" t="s">
        <v>3785</v>
      </c>
      <c r="T534" s="2" t="s">
        <v>3785</v>
      </c>
      <c r="U534" s="2" t="s">
        <v>3785</v>
      </c>
      <c r="V534" s="2" t="s">
        <v>3785</v>
      </c>
      <c r="W534" s="2" t="s">
        <v>3785</v>
      </c>
      <c r="X534" s="2" t="s">
        <v>3785</v>
      </c>
      <c r="Y534" s="2" t="s">
        <v>3785</v>
      </c>
      <c r="AA534" s="2" t="s">
        <v>3785</v>
      </c>
      <c r="AR534" s="2" t="s">
        <v>447</v>
      </c>
      <c r="AS534" s="2" t="s">
        <v>3785</v>
      </c>
      <c r="AT534" s="2" t="s">
        <v>447</v>
      </c>
      <c r="AU534" s="2" t="s">
        <v>3785</v>
      </c>
      <c r="AV534" s="2" t="s">
        <v>3785</v>
      </c>
      <c r="AW534" s="2" t="s">
        <v>3785</v>
      </c>
      <c r="AX534" s="2" t="s">
        <v>3785</v>
      </c>
      <c r="AY534" s="2" t="s">
        <v>3785</v>
      </c>
      <c r="AZ534" s="2" t="s">
        <v>3785</v>
      </c>
      <c r="BB534" s="2" t="s">
        <v>447</v>
      </c>
      <c r="BC534" s="2" t="s">
        <v>447</v>
      </c>
      <c r="BD534" s="2" t="s">
        <v>447</v>
      </c>
      <c r="BE534" s="2" t="s">
        <v>447</v>
      </c>
      <c r="BF534" s="2" t="s">
        <v>3785</v>
      </c>
      <c r="BI534" s="2" t="s">
        <v>3785</v>
      </c>
      <c r="BK534" s="287"/>
      <c r="BL534" s="56">
        <v>45049</v>
      </c>
      <c r="BM534" s="2" t="s">
        <v>447</v>
      </c>
      <c r="BN534" s="2" t="s">
        <v>9236</v>
      </c>
      <c r="BP534" s="2" t="s">
        <v>3785</v>
      </c>
      <c r="BR534" s="2" t="s">
        <v>3744</v>
      </c>
      <c r="BT534" s="56">
        <v>45049</v>
      </c>
      <c r="BU534" s="2">
        <v>1</v>
      </c>
      <c r="BV534" s="2">
        <v>2</v>
      </c>
      <c r="BW534" s="2" t="s">
        <v>3785</v>
      </c>
      <c r="BY534" s="2" t="s">
        <v>3785</v>
      </c>
      <c r="CA534" s="2" t="s">
        <v>3798</v>
      </c>
      <c r="CB534" s="56">
        <v>45089</v>
      </c>
      <c r="CR534" s="2" t="s">
        <v>9237</v>
      </c>
    </row>
    <row r="535" spans="1:96">
      <c r="A535" s="2">
        <v>524</v>
      </c>
      <c r="B535" s="2" t="s">
        <v>7043</v>
      </c>
      <c r="C535" s="60" t="s">
        <v>7044</v>
      </c>
      <c r="D535" s="60" t="s">
        <v>9238</v>
      </c>
      <c r="E535" s="56">
        <v>45050</v>
      </c>
      <c r="F535" s="2" t="s">
        <v>3715</v>
      </c>
      <c r="G535" s="2" t="s">
        <v>3763</v>
      </c>
      <c r="H535" s="2" t="s">
        <v>3785</v>
      </c>
      <c r="J535" s="2" t="s">
        <v>4020</v>
      </c>
      <c r="K535" s="2" t="s">
        <v>4020</v>
      </c>
      <c r="M535" s="2" t="s">
        <v>1193</v>
      </c>
      <c r="N535" s="2" t="s">
        <v>698</v>
      </c>
      <c r="O535" s="2" t="s">
        <v>943</v>
      </c>
      <c r="P535" s="2" t="s">
        <v>927</v>
      </c>
      <c r="Q535" s="2" t="s">
        <v>3785</v>
      </c>
      <c r="R535" s="2" t="s">
        <v>447</v>
      </c>
      <c r="S535" s="2" t="s">
        <v>3785</v>
      </c>
      <c r="T535" s="2" t="s">
        <v>3785</v>
      </c>
      <c r="U535" s="2" t="s">
        <v>3785</v>
      </c>
      <c r="V535" s="2" t="s">
        <v>3785</v>
      </c>
      <c r="W535" s="2" t="s">
        <v>3785</v>
      </c>
      <c r="X535" s="2" t="s">
        <v>3785</v>
      </c>
      <c r="Y535" s="2" t="s">
        <v>3785</v>
      </c>
      <c r="AA535" s="2" t="s">
        <v>3785</v>
      </c>
      <c r="AR535" s="2" t="s">
        <v>447</v>
      </c>
      <c r="AS535" s="2" t="s">
        <v>3785</v>
      </c>
      <c r="AT535" s="2" t="s">
        <v>447</v>
      </c>
      <c r="AU535" s="2" t="s">
        <v>3785</v>
      </c>
      <c r="AV535" s="2" t="s">
        <v>3785</v>
      </c>
      <c r="AW535" s="2" t="s">
        <v>3785</v>
      </c>
      <c r="AX535" s="2" t="s">
        <v>3785</v>
      </c>
      <c r="AY535" s="2" t="s">
        <v>3785</v>
      </c>
      <c r="AZ535" s="2" t="s">
        <v>3785</v>
      </c>
      <c r="BB535" s="2" t="s">
        <v>447</v>
      </c>
      <c r="BC535" s="2" t="s">
        <v>447</v>
      </c>
      <c r="BD535" s="2" t="s">
        <v>447</v>
      </c>
      <c r="BE535" s="2" t="s">
        <v>447</v>
      </c>
      <c r="BF535" s="2" t="s">
        <v>3785</v>
      </c>
      <c r="BI535" s="2" t="s">
        <v>3785</v>
      </c>
      <c r="BK535" s="287"/>
      <c r="BL535" s="56">
        <v>45050</v>
      </c>
      <c r="BM535" s="2" t="s">
        <v>447</v>
      </c>
      <c r="BN535" s="2" t="s">
        <v>9239</v>
      </c>
      <c r="BP535" s="2" t="s">
        <v>3785</v>
      </c>
      <c r="BR535" s="2" t="s">
        <v>3744</v>
      </c>
      <c r="BT535" s="56">
        <v>45050</v>
      </c>
      <c r="BU535" s="2">
        <v>1</v>
      </c>
      <c r="BV535" s="2">
        <v>1</v>
      </c>
      <c r="BW535" s="2" t="s">
        <v>3785</v>
      </c>
      <c r="BY535" s="2" t="s">
        <v>3785</v>
      </c>
      <c r="CA535" s="2" t="s">
        <v>3798</v>
      </c>
      <c r="CB535" s="56">
        <v>45089</v>
      </c>
      <c r="CR535" s="2" t="s">
        <v>9240</v>
      </c>
    </row>
    <row r="536" spans="1:96">
      <c r="A536" s="2">
        <v>525</v>
      </c>
      <c r="B536" s="2" t="s">
        <v>7043</v>
      </c>
      <c r="C536" s="60" t="s">
        <v>7044</v>
      </c>
      <c r="D536" s="60" t="s">
        <v>9241</v>
      </c>
      <c r="E536" s="56">
        <v>45061</v>
      </c>
      <c r="F536" s="2" t="s">
        <v>3715</v>
      </c>
      <c r="G536" s="2" t="s">
        <v>3763</v>
      </c>
      <c r="H536" s="2" t="s">
        <v>3785</v>
      </c>
      <c r="J536" s="2" t="s">
        <v>4020</v>
      </c>
      <c r="K536" s="2" t="s">
        <v>4020</v>
      </c>
      <c r="M536" s="2" t="s">
        <v>1193</v>
      </c>
      <c r="N536" s="2" t="s">
        <v>698</v>
      </c>
      <c r="O536" s="2" t="s">
        <v>943</v>
      </c>
      <c r="P536" s="2" t="s">
        <v>927</v>
      </c>
      <c r="Q536" s="2" t="s">
        <v>3785</v>
      </c>
      <c r="R536" s="2" t="s">
        <v>447</v>
      </c>
      <c r="S536" s="2" t="s">
        <v>3785</v>
      </c>
      <c r="T536" s="2" t="s">
        <v>3785</v>
      </c>
      <c r="U536" s="2" t="s">
        <v>3785</v>
      </c>
      <c r="V536" s="2" t="s">
        <v>3785</v>
      </c>
      <c r="W536" s="2" t="s">
        <v>3785</v>
      </c>
      <c r="X536" s="2" t="s">
        <v>3785</v>
      </c>
      <c r="Y536" s="2" t="s">
        <v>3785</v>
      </c>
      <c r="AA536" s="2" t="s">
        <v>3785</v>
      </c>
      <c r="AR536" s="2" t="s">
        <v>447</v>
      </c>
      <c r="AS536" s="2" t="s">
        <v>3785</v>
      </c>
      <c r="AT536" s="2" t="s">
        <v>447</v>
      </c>
      <c r="AU536" s="2" t="s">
        <v>3785</v>
      </c>
      <c r="AV536" s="2" t="s">
        <v>3785</v>
      </c>
      <c r="AW536" s="2" t="s">
        <v>3785</v>
      </c>
      <c r="AX536" s="2" t="s">
        <v>3785</v>
      </c>
      <c r="AY536" s="2" t="s">
        <v>3785</v>
      </c>
      <c r="AZ536" s="2" t="s">
        <v>3785</v>
      </c>
      <c r="BB536" s="2" t="s">
        <v>447</v>
      </c>
      <c r="BC536" s="2" t="s">
        <v>447</v>
      </c>
      <c r="BD536" s="2" t="s">
        <v>447</v>
      </c>
      <c r="BE536" s="2" t="s">
        <v>447</v>
      </c>
      <c r="BF536" s="2" t="s">
        <v>3785</v>
      </c>
      <c r="BI536" s="2" t="s">
        <v>3785</v>
      </c>
      <c r="BK536" s="287"/>
      <c r="BL536" s="56">
        <v>45050</v>
      </c>
      <c r="BM536" s="2" t="s">
        <v>447</v>
      </c>
      <c r="BN536" s="2" t="s">
        <v>9242</v>
      </c>
      <c r="BP536" s="2" t="s">
        <v>3785</v>
      </c>
      <c r="BR536" s="2" t="s">
        <v>3744</v>
      </c>
      <c r="BT536" s="56">
        <v>45061</v>
      </c>
      <c r="BU536" s="2">
        <v>1</v>
      </c>
      <c r="BV536" s="2">
        <v>1</v>
      </c>
      <c r="BW536" s="2" t="s">
        <v>3785</v>
      </c>
      <c r="BY536" s="2" t="s">
        <v>3785</v>
      </c>
      <c r="CA536" s="2" t="s">
        <v>3798</v>
      </c>
      <c r="CB536" s="56">
        <v>45061</v>
      </c>
      <c r="CR536" s="2" t="s">
        <v>9243</v>
      </c>
    </row>
    <row r="537" spans="1:96">
      <c r="A537" s="2">
        <v>526</v>
      </c>
      <c r="B537" s="2" t="s">
        <v>7043</v>
      </c>
      <c r="C537" s="60" t="s">
        <v>7044</v>
      </c>
      <c r="D537" s="60" t="s">
        <v>9244</v>
      </c>
      <c r="E537" s="56">
        <v>45069</v>
      </c>
      <c r="F537" s="2" t="s">
        <v>3715</v>
      </c>
      <c r="G537" s="2" t="s">
        <v>3763</v>
      </c>
      <c r="H537" s="2" t="s">
        <v>3785</v>
      </c>
      <c r="J537" s="2" t="s">
        <v>4020</v>
      </c>
      <c r="K537" s="2" t="s">
        <v>4020</v>
      </c>
      <c r="M537" s="2" t="s">
        <v>1193</v>
      </c>
      <c r="N537" s="2" t="s">
        <v>698</v>
      </c>
      <c r="O537" s="2" t="s">
        <v>943</v>
      </c>
      <c r="P537" s="2" t="s">
        <v>927</v>
      </c>
      <c r="Q537" s="2" t="s">
        <v>3785</v>
      </c>
      <c r="R537" s="2" t="s">
        <v>447</v>
      </c>
      <c r="S537" s="2" t="s">
        <v>3785</v>
      </c>
      <c r="T537" s="2" t="s">
        <v>3785</v>
      </c>
      <c r="U537" s="2" t="s">
        <v>3785</v>
      </c>
      <c r="V537" s="2" t="s">
        <v>3785</v>
      </c>
      <c r="W537" s="2" t="s">
        <v>3785</v>
      </c>
      <c r="X537" s="2" t="s">
        <v>3785</v>
      </c>
      <c r="Y537" s="2" t="s">
        <v>3785</v>
      </c>
      <c r="AA537" s="2" t="s">
        <v>3785</v>
      </c>
      <c r="AR537" s="2" t="s">
        <v>447</v>
      </c>
      <c r="AS537" s="2" t="s">
        <v>3785</v>
      </c>
      <c r="AT537" s="2" t="s">
        <v>447</v>
      </c>
      <c r="AU537" s="2" t="s">
        <v>3785</v>
      </c>
      <c r="AV537" s="2" t="s">
        <v>3785</v>
      </c>
      <c r="AW537" s="2" t="s">
        <v>3785</v>
      </c>
      <c r="AX537" s="2" t="s">
        <v>3785</v>
      </c>
      <c r="AY537" s="2" t="s">
        <v>3785</v>
      </c>
      <c r="AZ537" s="2" t="s">
        <v>3785</v>
      </c>
      <c r="BB537" s="2" t="s">
        <v>447</v>
      </c>
      <c r="BC537" s="2" t="s">
        <v>447</v>
      </c>
      <c r="BD537" s="2" t="s">
        <v>447</v>
      </c>
      <c r="BE537" s="2" t="s">
        <v>447</v>
      </c>
      <c r="BF537" s="2" t="s">
        <v>3785</v>
      </c>
      <c r="BI537" s="2" t="s">
        <v>3785</v>
      </c>
      <c r="BK537" s="287"/>
      <c r="BL537" s="56">
        <v>45069</v>
      </c>
      <c r="BP537" s="2" t="s">
        <v>3785</v>
      </c>
      <c r="BR537" s="2" t="s">
        <v>3744</v>
      </c>
      <c r="BT537" s="56">
        <v>45069</v>
      </c>
      <c r="BU537" s="2">
        <v>1</v>
      </c>
      <c r="BV537" s="2">
        <v>1</v>
      </c>
      <c r="BW537" s="2" t="s">
        <v>3785</v>
      </c>
      <c r="BY537" s="2" t="s">
        <v>3785</v>
      </c>
      <c r="CA537" s="2" t="s">
        <v>3798</v>
      </c>
      <c r="CB537" s="56">
        <v>45069</v>
      </c>
      <c r="CR537" s="2" t="s">
        <v>9245</v>
      </c>
    </row>
    <row r="538" spans="1:96">
      <c r="A538" s="2">
        <v>527</v>
      </c>
      <c r="B538" s="2" t="s">
        <v>7043</v>
      </c>
      <c r="C538" s="60" t="s">
        <v>7044</v>
      </c>
      <c r="D538" s="60" t="s">
        <v>9246</v>
      </c>
      <c r="E538" s="56">
        <v>45072</v>
      </c>
      <c r="F538" s="2" t="s">
        <v>3715</v>
      </c>
      <c r="G538" s="2" t="s">
        <v>3763</v>
      </c>
      <c r="H538" s="2" t="s">
        <v>3785</v>
      </c>
      <c r="J538" s="2" t="s">
        <v>4020</v>
      </c>
      <c r="K538" s="2" t="s">
        <v>4020</v>
      </c>
      <c r="M538" s="2" t="s">
        <v>1193</v>
      </c>
      <c r="N538" s="2" t="s">
        <v>698</v>
      </c>
      <c r="O538" s="2" t="s">
        <v>943</v>
      </c>
      <c r="P538" s="2" t="s">
        <v>927</v>
      </c>
      <c r="Q538" s="2" t="s">
        <v>3785</v>
      </c>
      <c r="R538" s="2" t="s">
        <v>447</v>
      </c>
      <c r="S538" s="2" t="s">
        <v>3785</v>
      </c>
      <c r="T538" s="2" t="s">
        <v>3785</v>
      </c>
      <c r="U538" s="2" t="s">
        <v>3785</v>
      </c>
      <c r="V538" s="2" t="s">
        <v>3785</v>
      </c>
      <c r="W538" s="2" t="s">
        <v>3785</v>
      </c>
      <c r="X538" s="2" t="s">
        <v>3785</v>
      </c>
      <c r="Y538" s="2" t="s">
        <v>3785</v>
      </c>
      <c r="AA538" s="2" t="s">
        <v>3785</v>
      </c>
      <c r="AR538" s="2" t="s">
        <v>447</v>
      </c>
      <c r="AS538" s="2" t="s">
        <v>3785</v>
      </c>
      <c r="AT538" s="2" t="s">
        <v>447</v>
      </c>
      <c r="AU538" s="2" t="s">
        <v>3785</v>
      </c>
      <c r="AV538" s="2" t="s">
        <v>3785</v>
      </c>
      <c r="AW538" s="2" t="s">
        <v>3785</v>
      </c>
      <c r="AX538" s="2" t="s">
        <v>3785</v>
      </c>
      <c r="AY538" s="2" t="s">
        <v>3785</v>
      </c>
      <c r="AZ538" s="2" t="s">
        <v>3785</v>
      </c>
      <c r="BB538" s="2" t="s">
        <v>447</v>
      </c>
      <c r="BC538" s="2" t="s">
        <v>447</v>
      </c>
      <c r="BD538" s="2" t="s">
        <v>447</v>
      </c>
      <c r="BE538" s="2" t="s">
        <v>447</v>
      </c>
      <c r="BF538" s="2" t="s">
        <v>3785</v>
      </c>
      <c r="BI538" s="2" t="s">
        <v>3785</v>
      </c>
      <c r="BK538" s="287"/>
      <c r="BL538" s="56">
        <v>45072</v>
      </c>
      <c r="BM538" s="2" t="s">
        <v>447</v>
      </c>
      <c r="BN538" s="2" t="s">
        <v>9247</v>
      </c>
      <c r="BP538" s="2" t="s">
        <v>3785</v>
      </c>
      <c r="BR538" s="2" t="s">
        <v>3744</v>
      </c>
      <c r="BT538" s="56">
        <v>45072</v>
      </c>
      <c r="BU538" s="2">
        <v>1</v>
      </c>
      <c r="BV538" s="2">
        <v>1</v>
      </c>
      <c r="BW538" s="2" t="s">
        <v>3785</v>
      </c>
      <c r="BY538" s="2" t="s">
        <v>3785</v>
      </c>
      <c r="CA538" s="2" t="s">
        <v>3798</v>
      </c>
      <c r="CB538" s="56">
        <v>45072</v>
      </c>
      <c r="CR538" s="2" t="s">
        <v>9248</v>
      </c>
    </row>
    <row r="539" spans="1:96">
      <c r="A539" s="2">
        <v>528</v>
      </c>
      <c r="B539" s="2" t="s">
        <v>7043</v>
      </c>
      <c r="C539" s="60" t="s">
        <v>7044</v>
      </c>
      <c r="D539" s="60" t="s">
        <v>9249</v>
      </c>
      <c r="E539" s="56">
        <v>45054</v>
      </c>
      <c r="F539" s="2" t="s">
        <v>3715</v>
      </c>
      <c r="G539" s="2" t="s">
        <v>3763</v>
      </c>
      <c r="H539" s="2" t="s">
        <v>3785</v>
      </c>
      <c r="J539" s="2" t="s">
        <v>4020</v>
      </c>
      <c r="K539" s="2" t="s">
        <v>4020</v>
      </c>
      <c r="M539" s="2" t="s">
        <v>1193</v>
      </c>
      <c r="N539" s="2" t="s">
        <v>698</v>
      </c>
      <c r="O539" s="2" t="s">
        <v>943</v>
      </c>
      <c r="P539" s="2" t="s">
        <v>927</v>
      </c>
      <c r="Q539" s="2" t="s">
        <v>3785</v>
      </c>
      <c r="R539" s="2" t="s">
        <v>447</v>
      </c>
      <c r="S539" s="2" t="s">
        <v>3785</v>
      </c>
      <c r="T539" s="2" t="s">
        <v>3785</v>
      </c>
      <c r="U539" s="2" t="s">
        <v>3785</v>
      </c>
      <c r="V539" s="2" t="s">
        <v>3785</v>
      </c>
      <c r="W539" s="2" t="s">
        <v>3785</v>
      </c>
      <c r="X539" s="2" t="s">
        <v>3785</v>
      </c>
      <c r="Y539" s="2" t="s">
        <v>3785</v>
      </c>
      <c r="AA539" s="2" t="s">
        <v>3785</v>
      </c>
      <c r="AR539" s="2" t="s">
        <v>447</v>
      </c>
      <c r="AS539" s="2" t="s">
        <v>3785</v>
      </c>
      <c r="AT539" s="2" t="s">
        <v>447</v>
      </c>
      <c r="AU539" s="2" t="s">
        <v>3785</v>
      </c>
      <c r="AV539" s="2" t="s">
        <v>3785</v>
      </c>
      <c r="AW539" s="2" t="s">
        <v>3785</v>
      </c>
      <c r="AX539" s="2" t="s">
        <v>3785</v>
      </c>
      <c r="AY539" s="2" t="s">
        <v>3785</v>
      </c>
      <c r="AZ539" s="2" t="s">
        <v>3785</v>
      </c>
      <c r="BB539" s="2" t="s">
        <v>447</v>
      </c>
      <c r="BC539" s="2" t="s">
        <v>447</v>
      </c>
      <c r="BD539" s="2" t="s">
        <v>447</v>
      </c>
      <c r="BE539" s="2" t="s">
        <v>447</v>
      </c>
      <c r="BF539" s="2" t="s">
        <v>3785</v>
      </c>
      <c r="BI539" s="2" t="s">
        <v>3785</v>
      </c>
      <c r="BK539" s="287"/>
      <c r="BL539" s="56">
        <v>45054</v>
      </c>
      <c r="BM539" s="2" t="s">
        <v>447</v>
      </c>
      <c r="BN539" s="2" t="s">
        <v>9250</v>
      </c>
      <c r="BP539" s="2" t="s">
        <v>3785</v>
      </c>
      <c r="BR539" s="2" t="s">
        <v>3744</v>
      </c>
      <c r="BT539" s="56">
        <v>45054</v>
      </c>
      <c r="BU539" s="2">
        <v>1</v>
      </c>
      <c r="BV539" s="2">
        <v>1</v>
      </c>
      <c r="BW539" s="2" t="s">
        <v>3785</v>
      </c>
      <c r="BY539" s="2" t="s">
        <v>3785</v>
      </c>
      <c r="CA539" s="2" t="s">
        <v>3798</v>
      </c>
      <c r="CB539" s="56">
        <v>45054</v>
      </c>
      <c r="CR539" s="2" t="s">
        <v>9251</v>
      </c>
    </row>
    <row r="540" spans="1:96">
      <c r="A540" s="2">
        <v>529</v>
      </c>
      <c r="B540" s="2" t="s">
        <v>7043</v>
      </c>
      <c r="C540" s="60" t="s">
        <v>7044</v>
      </c>
      <c r="D540" s="60" t="s">
        <v>9252</v>
      </c>
      <c r="E540" s="56">
        <v>45058</v>
      </c>
      <c r="F540" s="2" t="s">
        <v>3715</v>
      </c>
      <c r="G540" s="2" t="s">
        <v>3763</v>
      </c>
      <c r="H540" s="2" t="s">
        <v>3785</v>
      </c>
      <c r="J540" s="2" t="s">
        <v>4020</v>
      </c>
      <c r="K540" s="2" t="s">
        <v>4020</v>
      </c>
      <c r="M540" s="2" t="s">
        <v>1193</v>
      </c>
      <c r="N540" s="2" t="s">
        <v>698</v>
      </c>
      <c r="O540" s="2" t="s">
        <v>943</v>
      </c>
      <c r="P540" s="2" t="s">
        <v>927</v>
      </c>
      <c r="Q540" s="2" t="s">
        <v>3785</v>
      </c>
      <c r="R540" s="2" t="s">
        <v>447</v>
      </c>
      <c r="S540" s="2" t="s">
        <v>3785</v>
      </c>
      <c r="T540" s="2" t="s">
        <v>3785</v>
      </c>
      <c r="U540" s="2" t="s">
        <v>3785</v>
      </c>
      <c r="V540" s="2" t="s">
        <v>3785</v>
      </c>
      <c r="W540" s="2" t="s">
        <v>3785</v>
      </c>
      <c r="X540" s="2" t="s">
        <v>3785</v>
      </c>
      <c r="Y540" s="2" t="s">
        <v>3785</v>
      </c>
      <c r="AA540" s="2" t="s">
        <v>3785</v>
      </c>
      <c r="AR540" s="2" t="s">
        <v>447</v>
      </c>
      <c r="AS540" s="2" t="s">
        <v>3785</v>
      </c>
      <c r="AT540" s="2" t="s">
        <v>447</v>
      </c>
      <c r="AU540" s="2" t="s">
        <v>3785</v>
      </c>
      <c r="AV540" s="2" t="s">
        <v>3785</v>
      </c>
      <c r="AW540" s="2" t="s">
        <v>3785</v>
      </c>
      <c r="AX540" s="2" t="s">
        <v>3785</v>
      </c>
      <c r="AY540" s="2" t="s">
        <v>3785</v>
      </c>
      <c r="AZ540" s="2" t="s">
        <v>3785</v>
      </c>
      <c r="BB540" s="2" t="s">
        <v>447</v>
      </c>
      <c r="BC540" s="2" t="s">
        <v>447</v>
      </c>
      <c r="BD540" s="2" t="s">
        <v>447</v>
      </c>
      <c r="BE540" s="2" t="s">
        <v>447</v>
      </c>
      <c r="BF540" s="2" t="s">
        <v>3785</v>
      </c>
      <c r="BI540" s="2" t="s">
        <v>3785</v>
      </c>
      <c r="BK540" s="287"/>
      <c r="BL540" s="56">
        <v>45058</v>
      </c>
      <c r="BM540" s="2" t="s">
        <v>447</v>
      </c>
      <c r="BN540" s="2" t="s">
        <v>9253</v>
      </c>
      <c r="BP540" s="2" t="s">
        <v>3785</v>
      </c>
      <c r="BR540" s="2" t="s">
        <v>3744</v>
      </c>
      <c r="BT540" s="56">
        <v>45058</v>
      </c>
      <c r="BU540" s="2">
        <v>1</v>
      </c>
      <c r="BV540" s="2">
        <v>1</v>
      </c>
      <c r="BW540" s="2" t="s">
        <v>3785</v>
      </c>
      <c r="BY540" s="2" t="s">
        <v>3785</v>
      </c>
      <c r="CA540" s="2" t="s">
        <v>3798</v>
      </c>
      <c r="CB540" s="56">
        <v>45065</v>
      </c>
      <c r="CR540" s="2" t="s">
        <v>9254</v>
      </c>
    </row>
    <row r="541" spans="1:96">
      <c r="A541" s="2">
        <v>530</v>
      </c>
      <c r="B541" s="2" t="s">
        <v>7043</v>
      </c>
      <c r="C541" s="60" t="s">
        <v>7044</v>
      </c>
      <c r="D541" s="60" t="s">
        <v>9255</v>
      </c>
      <c r="E541" s="56">
        <v>45083</v>
      </c>
      <c r="F541" s="2" t="s">
        <v>3715</v>
      </c>
      <c r="G541" s="2" t="s">
        <v>3763</v>
      </c>
      <c r="H541" s="2" t="s">
        <v>3785</v>
      </c>
      <c r="J541" s="2" t="s">
        <v>4020</v>
      </c>
      <c r="K541" s="2" t="s">
        <v>4020</v>
      </c>
      <c r="M541" s="2" t="s">
        <v>1193</v>
      </c>
      <c r="N541" s="2" t="s">
        <v>698</v>
      </c>
      <c r="O541" s="2" t="s">
        <v>943</v>
      </c>
      <c r="P541" s="2" t="s">
        <v>927</v>
      </c>
      <c r="Q541" s="2" t="s">
        <v>3785</v>
      </c>
      <c r="R541" s="2" t="s">
        <v>447</v>
      </c>
      <c r="S541" s="2" t="s">
        <v>3785</v>
      </c>
      <c r="T541" s="2" t="s">
        <v>3785</v>
      </c>
      <c r="U541" s="2" t="s">
        <v>3785</v>
      </c>
      <c r="V541" s="2" t="s">
        <v>3785</v>
      </c>
      <c r="W541" s="2" t="s">
        <v>3785</v>
      </c>
      <c r="X541" s="2" t="s">
        <v>3785</v>
      </c>
      <c r="Y541" s="2" t="s">
        <v>3785</v>
      </c>
      <c r="AA541" s="2" t="s">
        <v>3785</v>
      </c>
      <c r="AR541" s="2" t="s">
        <v>447</v>
      </c>
      <c r="AS541" s="2" t="s">
        <v>447</v>
      </c>
      <c r="AT541" s="2" t="s">
        <v>3785</v>
      </c>
      <c r="AU541" s="2" t="s">
        <v>3785</v>
      </c>
      <c r="AV541" s="2" t="s">
        <v>3785</v>
      </c>
      <c r="AW541" s="2" t="s">
        <v>3785</v>
      </c>
      <c r="AX541" s="2" t="s">
        <v>3785</v>
      </c>
      <c r="AY541" s="2" t="s">
        <v>3785</v>
      </c>
      <c r="AZ541" s="2" t="s">
        <v>3785</v>
      </c>
      <c r="BB541" s="2" t="s">
        <v>447</v>
      </c>
      <c r="BC541" s="2" t="s">
        <v>447</v>
      </c>
      <c r="BD541" s="2" t="s">
        <v>447</v>
      </c>
      <c r="BE541" s="2" t="s">
        <v>447</v>
      </c>
      <c r="BF541" s="2" t="s">
        <v>3785</v>
      </c>
      <c r="BI541" s="2" t="s">
        <v>3785</v>
      </c>
      <c r="BK541" s="287"/>
      <c r="BL541" s="56">
        <v>45083</v>
      </c>
      <c r="BM541" s="2" t="s">
        <v>447</v>
      </c>
      <c r="BN541" s="2" t="s">
        <v>9256</v>
      </c>
      <c r="BP541" s="2" t="s">
        <v>3785</v>
      </c>
      <c r="BR541" s="2" t="s">
        <v>3744</v>
      </c>
      <c r="BT541" s="56">
        <v>45083</v>
      </c>
      <c r="BU541" s="2">
        <v>1</v>
      </c>
      <c r="BV541" s="2">
        <v>2</v>
      </c>
      <c r="BW541" s="2" t="s">
        <v>3785</v>
      </c>
      <c r="BY541" s="2" t="s">
        <v>3785</v>
      </c>
      <c r="CA541" s="2" t="s">
        <v>3798</v>
      </c>
      <c r="CB541" s="56">
        <v>45118</v>
      </c>
      <c r="CR541" s="2" t="s">
        <v>9257</v>
      </c>
    </row>
    <row r="542" spans="1:96">
      <c r="A542" s="2">
        <v>531</v>
      </c>
      <c r="B542" s="2" t="s">
        <v>7043</v>
      </c>
      <c r="C542" s="60" t="s">
        <v>7044</v>
      </c>
      <c r="D542" s="60" t="s">
        <v>9258</v>
      </c>
      <c r="E542" s="56">
        <v>45091</v>
      </c>
      <c r="F542" s="2" t="s">
        <v>3715</v>
      </c>
      <c r="G542" s="2" t="s">
        <v>3763</v>
      </c>
      <c r="H542" s="2" t="s">
        <v>3785</v>
      </c>
      <c r="J542" s="2" t="s">
        <v>4020</v>
      </c>
      <c r="K542" s="2" t="s">
        <v>4020</v>
      </c>
      <c r="M542" s="2" t="s">
        <v>1193</v>
      </c>
      <c r="N542" s="2" t="s">
        <v>698</v>
      </c>
      <c r="O542" s="2" t="s">
        <v>972</v>
      </c>
      <c r="P542" s="2" t="s">
        <v>937</v>
      </c>
      <c r="Q542" s="2" t="s">
        <v>3785</v>
      </c>
      <c r="R542" s="2" t="s">
        <v>447</v>
      </c>
      <c r="S542" s="2" t="s">
        <v>3785</v>
      </c>
      <c r="T542" s="2" t="s">
        <v>3785</v>
      </c>
      <c r="U542" s="2" t="s">
        <v>3785</v>
      </c>
      <c r="V542" s="2" t="s">
        <v>3785</v>
      </c>
      <c r="W542" s="2" t="s">
        <v>3785</v>
      </c>
      <c r="X542" s="2" t="s">
        <v>3785</v>
      </c>
      <c r="Y542" s="2" t="s">
        <v>3785</v>
      </c>
      <c r="AA542" s="2" t="s">
        <v>3785</v>
      </c>
      <c r="AR542" s="2" t="s">
        <v>447</v>
      </c>
      <c r="AS542" s="2" t="s">
        <v>447</v>
      </c>
      <c r="AT542" s="2" t="s">
        <v>3785</v>
      </c>
      <c r="AU542" s="2" t="s">
        <v>3785</v>
      </c>
      <c r="AV542" s="2" t="s">
        <v>3785</v>
      </c>
      <c r="AW542" s="2" t="s">
        <v>3785</v>
      </c>
      <c r="AX542" s="2" t="s">
        <v>3785</v>
      </c>
      <c r="AY542" s="2" t="s">
        <v>3785</v>
      </c>
      <c r="AZ542" s="2" t="s">
        <v>3785</v>
      </c>
      <c r="BB542" s="2" t="s">
        <v>447</v>
      </c>
      <c r="BC542" s="2" t="s">
        <v>447</v>
      </c>
      <c r="BD542" s="2" t="s">
        <v>447</v>
      </c>
      <c r="BE542" s="2" t="s">
        <v>447</v>
      </c>
      <c r="BF542" s="2" t="s">
        <v>3785</v>
      </c>
      <c r="BI542" s="2" t="s">
        <v>3785</v>
      </c>
      <c r="BK542" s="287"/>
      <c r="BL542" s="56">
        <v>45091</v>
      </c>
      <c r="BM542" s="2" t="s">
        <v>447</v>
      </c>
      <c r="BN542" s="2" t="s">
        <v>9259</v>
      </c>
      <c r="BP542" s="2" t="s">
        <v>3785</v>
      </c>
      <c r="BR542" s="2" t="s">
        <v>3744</v>
      </c>
      <c r="BT542" s="56">
        <v>45091</v>
      </c>
      <c r="BU542" s="2">
        <v>1</v>
      </c>
      <c r="BV542" s="2">
        <v>3</v>
      </c>
      <c r="BW542" s="2" t="s">
        <v>3785</v>
      </c>
      <c r="BY542" s="2" t="s">
        <v>3785</v>
      </c>
      <c r="CA542" s="2" t="s">
        <v>3798</v>
      </c>
      <c r="CB542" s="56">
        <v>45117</v>
      </c>
      <c r="CR542" s="2" t="s">
        <v>9260</v>
      </c>
    </row>
    <row r="543" spans="1:96">
      <c r="A543" s="2">
        <v>532</v>
      </c>
      <c r="B543" s="2" t="s">
        <v>7043</v>
      </c>
      <c r="C543" s="60" t="s">
        <v>7044</v>
      </c>
      <c r="D543" s="60" t="s">
        <v>9261</v>
      </c>
      <c r="E543" s="56">
        <v>45093</v>
      </c>
      <c r="F543" s="2" t="s">
        <v>3715</v>
      </c>
      <c r="G543" s="2" t="s">
        <v>3763</v>
      </c>
      <c r="H543" s="2" t="s">
        <v>3785</v>
      </c>
      <c r="J543" s="2" t="s">
        <v>4020</v>
      </c>
      <c r="K543" s="2" t="s">
        <v>4020</v>
      </c>
      <c r="M543" s="2" t="s">
        <v>1193</v>
      </c>
      <c r="N543" s="2" t="s">
        <v>698</v>
      </c>
      <c r="O543" s="2" t="s">
        <v>943</v>
      </c>
      <c r="P543" s="2" t="s">
        <v>927</v>
      </c>
      <c r="Q543" s="2" t="s">
        <v>3785</v>
      </c>
      <c r="R543" s="2" t="s">
        <v>447</v>
      </c>
      <c r="S543" s="2" t="s">
        <v>3785</v>
      </c>
      <c r="T543" s="2" t="s">
        <v>3785</v>
      </c>
      <c r="U543" s="2" t="s">
        <v>3785</v>
      </c>
      <c r="V543" s="2" t="s">
        <v>3785</v>
      </c>
      <c r="W543" s="2" t="s">
        <v>3785</v>
      </c>
      <c r="X543" s="2" t="s">
        <v>3785</v>
      </c>
      <c r="Y543" s="2" t="s">
        <v>3785</v>
      </c>
      <c r="AA543" s="2" t="s">
        <v>3785</v>
      </c>
      <c r="AR543" s="2" t="s">
        <v>447</v>
      </c>
      <c r="AS543" s="2" t="s">
        <v>447</v>
      </c>
      <c r="AT543" s="2" t="s">
        <v>3785</v>
      </c>
      <c r="AU543" s="2" t="s">
        <v>3785</v>
      </c>
      <c r="AV543" s="2" t="s">
        <v>3785</v>
      </c>
      <c r="AW543" s="2" t="s">
        <v>3785</v>
      </c>
      <c r="AX543" s="2" t="s">
        <v>3785</v>
      </c>
      <c r="AY543" s="2" t="s">
        <v>3785</v>
      </c>
      <c r="AZ543" s="2" t="s">
        <v>3785</v>
      </c>
      <c r="BB543" s="2" t="s">
        <v>447</v>
      </c>
      <c r="BC543" s="2" t="s">
        <v>447</v>
      </c>
      <c r="BD543" s="2" t="s">
        <v>447</v>
      </c>
      <c r="BE543" s="2" t="s">
        <v>447</v>
      </c>
      <c r="BF543" s="2" t="s">
        <v>3785</v>
      </c>
      <c r="BI543" s="2" t="s">
        <v>3785</v>
      </c>
      <c r="BK543" s="287"/>
      <c r="BL543" s="56">
        <v>45093</v>
      </c>
      <c r="BM543" s="2" t="s">
        <v>447</v>
      </c>
      <c r="BN543" s="2" t="s">
        <v>9262</v>
      </c>
      <c r="BP543" s="2" t="s">
        <v>3785</v>
      </c>
      <c r="BR543" s="2" t="s">
        <v>3744</v>
      </c>
      <c r="BT543" s="56">
        <v>45093</v>
      </c>
      <c r="BU543" s="2">
        <v>1</v>
      </c>
      <c r="BV543" s="2">
        <v>1</v>
      </c>
      <c r="BW543" s="2" t="s">
        <v>3785</v>
      </c>
      <c r="BY543" s="2" t="s">
        <v>3785</v>
      </c>
      <c r="CA543" s="2" t="s">
        <v>3798</v>
      </c>
      <c r="CB543" s="56">
        <v>45106</v>
      </c>
      <c r="CR543" s="2" t="s">
        <v>9263</v>
      </c>
    </row>
    <row r="544" spans="1:96">
      <c r="A544" s="2">
        <v>533</v>
      </c>
      <c r="B544" s="2" t="s">
        <v>7043</v>
      </c>
      <c r="C544" s="60" t="s">
        <v>7044</v>
      </c>
      <c r="D544" s="60" t="s">
        <v>9264</v>
      </c>
      <c r="E544" s="56">
        <v>45098</v>
      </c>
      <c r="F544" s="2" t="s">
        <v>3715</v>
      </c>
      <c r="G544" s="2" t="s">
        <v>3763</v>
      </c>
      <c r="H544" s="2" t="s">
        <v>3785</v>
      </c>
      <c r="J544" s="2" t="s">
        <v>4020</v>
      </c>
      <c r="K544" s="2" t="s">
        <v>4020</v>
      </c>
      <c r="M544" s="2" t="s">
        <v>1193</v>
      </c>
      <c r="N544" s="2" t="s">
        <v>698</v>
      </c>
      <c r="O544" s="2" t="s">
        <v>943</v>
      </c>
      <c r="P544" s="2" t="s">
        <v>927</v>
      </c>
      <c r="Q544" s="2" t="s">
        <v>3785</v>
      </c>
      <c r="R544" s="2" t="s">
        <v>447</v>
      </c>
      <c r="S544" s="2" t="s">
        <v>3785</v>
      </c>
      <c r="T544" s="2" t="s">
        <v>3785</v>
      </c>
      <c r="U544" s="2" t="s">
        <v>3785</v>
      </c>
      <c r="V544" s="2" t="s">
        <v>3785</v>
      </c>
      <c r="W544" s="2" t="s">
        <v>3785</v>
      </c>
      <c r="X544" s="2" t="s">
        <v>3785</v>
      </c>
      <c r="Y544" s="2" t="s">
        <v>3785</v>
      </c>
      <c r="AA544" s="2" t="s">
        <v>3785</v>
      </c>
      <c r="AR544" s="2" t="s">
        <v>447</v>
      </c>
      <c r="AS544" s="2" t="s">
        <v>447</v>
      </c>
      <c r="AT544" s="2" t="s">
        <v>447</v>
      </c>
      <c r="AU544" s="2" t="s">
        <v>3785</v>
      </c>
      <c r="AV544" s="2" t="s">
        <v>3785</v>
      </c>
      <c r="AW544" s="2" t="s">
        <v>3785</v>
      </c>
      <c r="AX544" s="2" t="s">
        <v>3785</v>
      </c>
      <c r="AY544" s="2" t="s">
        <v>3785</v>
      </c>
      <c r="AZ544" s="2" t="s">
        <v>3785</v>
      </c>
      <c r="BB544" s="2" t="s">
        <v>447</v>
      </c>
      <c r="BC544" s="2" t="s">
        <v>447</v>
      </c>
      <c r="BD544" s="2" t="s">
        <v>447</v>
      </c>
      <c r="BE544" s="2" t="s">
        <v>447</v>
      </c>
      <c r="BF544" s="2" t="s">
        <v>3785</v>
      </c>
      <c r="BI544" s="2" t="s">
        <v>3785</v>
      </c>
      <c r="BK544" s="287"/>
      <c r="BL544" s="56">
        <v>45098</v>
      </c>
      <c r="BM544" s="2" t="s">
        <v>447</v>
      </c>
      <c r="BN544" s="2" t="s">
        <v>9265</v>
      </c>
      <c r="BP544" s="2" t="s">
        <v>3785</v>
      </c>
      <c r="BR544" s="2" t="s">
        <v>3744</v>
      </c>
      <c r="BT544" s="56">
        <v>45098</v>
      </c>
      <c r="BU544" s="2">
        <v>2</v>
      </c>
      <c r="BV544" s="2">
        <v>3</v>
      </c>
      <c r="BW544" s="2" t="s">
        <v>3785</v>
      </c>
      <c r="BY544" s="2" t="s">
        <v>3785</v>
      </c>
      <c r="CA544" s="2" t="s">
        <v>3798</v>
      </c>
      <c r="CB544" s="56">
        <v>45114</v>
      </c>
      <c r="CR544" s="2" t="s">
        <v>9266</v>
      </c>
    </row>
    <row r="545" spans="1:96">
      <c r="A545" s="2">
        <v>534</v>
      </c>
      <c r="B545" s="2" t="s">
        <v>7043</v>
      </c>
      <c r="C545" s="60" t="s">
        <v>7044</v>
      </c>
      <c r="D545" s="60" t="s">
        <v>9267</v>
      </c>
      <c r="E545" s="56">
        <v>45077</v>
      </c>
      <c r="F545" s="2" t="s">
        <v>3715</v>
      </c>
      <c r="G545" s="2" t="s">
        <v>3763</v>
      </c>
      <c r="H545" s="2" t="s">
        <v>3785</v>
      </c>
      <c r="J545" s="2" t="s">
        <v>4020</v>
      </c>
      <c r="K545" s="2" t="s">
        <v>4020</v>
      </c>
      <c r="M545" s="2" t="s">
        <v>1193</v>
      </c>
      <c r="N545" s="2" t="s">
        <v>698</v>
      </c>
      <c r="O545" s="2" t="s">
        <v>943</v>
      </c>
      <c r="P545" s="2" t="s">
        <v>927</v>
      </c>
      <c r="Q545" s="2" t="s">
        <v>3785</v>
      </c>
      <c r="R545" s="2" t="s">
        <v>447</v>
      </c>
      <c r="S545" s="2" t="s">
        <v>3785</v>
      </c>
      <c r="T545" s="2" t="s">
        <v>3785</v>
      </c>
      <c r="U545" s="2" t="s">
        <v>3785</v>
      </c>
      <c r="V545" s="2" t="s">
        <v>3785</v>
      </c>
      <c r="W545" s="2" t="s">
        <v>3785</v>
      </c>
      <c r="X545" s="2" t="s">
        <v>3785</v>
      </c>
      <c r="Y545" s="2" t="s">
        <v>3785</v>
      </c>
      <c r="AA545" s="2" t="s">
        <v>3785</v>
      </c>
      <c r="AR545" s="2" t="s">
        <v>447</v>
      </c>
      <c r="AS545" s="2" t="s">
        <v>447</v>
      </c>
      <c r="AT545" s="2" t="s">
        <v>447</v>
      </c>
      <c r="AU545" s="2" t="s">
        <v>3785</v>
      </c>
      <c r="AV545" s="2" t="s">
        <v>3785</v>
      </c>
      <c r="AW545" s="2" t="s">
        <v>3785</v>
      </c>
      <c r="AX545" s="2" t="s">
        <v>3785</v>
      </c>
      <c r="AY545" s="2" t="s">
        <v>3785</v>
      </c>
      <c r="AZ545" s="2" t="s">
        <v>3785</v>
      </c>
      <c r="BB545" s="2" t="s">
        <v>447</v>
      </c>
      <c r="BC545" s="2" t="s">
        <v>447</v>
      </c>
      <c r="BD545" s="2" t="s">
        <v>447</v>
      </c>
      <c r="BE545" s="2" t="s">
        <v>447</v>
      </c>
      <c r="BF545" s="2" t="s">
        <v>3785</v>
      </c>
      <c r="BI545" s="2" t="s">
        <v>3785</v>
      </c>
      <c r="BK545" s="287"/>
      <c r="BL545" s="56">
        <v>45077</v>
      </c>
      <c r="BM545" s="2" t="s">
        <v>447</v>
      </c>
      <c r="BN545" s="2" t="s">
        <v>9268</v>
      </c>
      <c r="BP545" s="2" t="s">
        <v>3785</v>
      </c>
      <c r="BR545" s="2" t="s">
        <v>3744</v>
      </c>
      <c r="BT545" s="56">
        <v>45079</v>
      </c>
      <c r="BU545" s="2">
        <v>1</v>
      </c>
      <c r="BV545" s="2">
        <v>2</v>
      </c>
      <c r="BW545" s="2" t="s">
        <v>3785</v>
      </c>
      <c r="BY545" s="2" t="s">
        <v>3785</v>
      </c>
      <c r="CA545" s="2" t="s">
        <v>3798</v>
      </c>
      <c r="CB545" s="56">
        <v>45091</v>
      </c>
      <c r="CR545" s="2" t="s">
        <v>9269</v>
      </c>
    </row>
    <row r="546" spans="1:96">
      <c r="A546" s="2">
        <v>535</v>
      </c>
      <c r="B546" s="2" t="s">
        <v>7043</v>
      </c>
      <c r="C546" s="60" t="s">
        <v>7044</v>
      </c>
      <c r="D546" s="60" t="s">
        <v>9270</v>
      </c>
      <c r="E546" s="56">
        <v>45103</v>
      </c>
      <c r="F546" s="2" t="s">
        <v>3715</v>
      </c>
      <c r="G546" s="2" t="s">
        <v>3763</v>
      </c>
      <c r="H546" s="2" t="s">
        <v>3785</v>
      </c>
      <c r="J546" s="2" t="s">
        <v>4020</v>
      </c>
      <c r="K546" s="2" t="s">
        <v>4020</v>
      </c>
      <c r="M546" s="2" t="s">
        <v>1193</v>
      </c>
      <c r="N546" s="2" t="s">
        <v>698</v>
      </c>
      <c r="O546" s="2" t="s">
        <v>943</v>
      </c>
      <c r="P546" s="2" t="s">
        <v>927</v>
      </c>
      <c r="Q546" s="2" t="s">
        <v>3785</v>
      </c>
      <c r="R546" s="2" t="s">
        <v>447</v>
      </c>
      <c r="S546" s="2" t="s">
        <v>3785</v>
      </c>
      <c r="T546" s="2" t="s">
        <v>3785</v>
      </c>
      <c r="U546" s="2" t="s">
        <v>3785</v>
      </c>
      <c r="V546" s="2" t="s">
        <v>3785</v>
      </c>
      <c r="W546" s="2" t="s">
        <v>3785</v>
      </c>
      <c r="X546" s="2" t="s">
        <v>3785</v>
      </c>
      <c r="Y546" s="2" t="s">
        <v>3785</v>
      </c>
      <c r="AA546" s="2" t="s">
        <v>3785</v>
      </c>
      <c r="AR546" s="2" t="s">
        <v>447</v>
      </c>
      <c r="AS546" s="2" t="s">
        <v>447</v>
      </c>
      <c r="AT546" s="2" t="s">
        <v>447</v>
      </c>
      <c r="AU546" s="2" t="s">
        <v>3785</v>
      </c>
      <c r="AV546" s="2" t="s">
        <v>3785</v>
      </c>
      <c r="AW546" s="2" t="s">
        <v>3785</v>
      </c>
      <c r="AX546" s="2" t="s">
        <v>3785</v>
      </c>
      <c r="AY546" s="2" t="s">
        <v>3785</v>
      </c>
      <c r="AZ546" s="2" t="s">
        <v>3785</v>
      </c>
      <c r="BB546" s="2" t="s">
        <v>447</v>
      </c>
      <c r="BC546" s="2" t="s">
        <v>447</v>
      </c>
      <c r="BD546" s="2" t="s">
        <v>447</v>
      </c>
      <c r="BE546" s="2" t="s">
        <v>447</v>
      </c>
      <c r="BF546" s="2" t="s">
        <v>3785</v>
      </c>
      <c r="BI546" s="2" t="s">
        <v>3785</v>
      </c>
      <c r="BK546" s="287"/>
      <c r="BL546" s="56">
        <v>45103</v>
      </c>
      <c r="BM546" s="2" t="s">
        <v>447</v>
      </c>
      <c r="BN546" s="2" t="s">
        <v>9271</v>
      </c>
      <c r="BP546" s="2" t="s">
        <v>3785</v>
      </c>
      <c r="BR546" s="2" t="s">
        <v>3744</v>
      </c>
      <c r="BT546" s="56">
        <v>45103</v>
      </c>
      <c r="BU546" s="2">
        <v>1</v>
      </c>
      <c r="BV546" s="2">
        <v>3</v>
      </c>
      <c r="BW546" s="2" t="s">
        <v>3785</v>
      </c>
      <c r="BY546" s="2" t="s">
        <v>3785</v>
      </c>
      <c r="CA546" s="2" t="s">
        <v>3798</v>
      </c>
      <c r="CB546" s="56">
        <v>45114</v>
      </c>
      <c r="CR546" s="2" t="s">
        <v>9272</v>
      </c>
    </row>
    <row r="547" spans="1:96">
      <c r="A547" s="2">
        <v>536</v>
      </c>
      <c r="B547" s="2" t="s">
        <v>7043</v>
      </c>
      <c r="C547" s="60" t="s">
        <v>7044</v>
      </c>
      <c r="D547" s="60" t="s">
        <v>9273</v>
      </c>
      <c r="E547" s="56">
        <v>45083</v>
      </c>
      <c r="F547" s="2" t="s">
        <v>3715</v>
      </c>
      <c r="G547" s="2" t="s">
        <v>3763</v>
      </c>
      <c r="H547" s="2" t="s">
        <v>3785</v>
      </c>
      <c r="J547" s="2" t="s">
        <v>4020</v>
      </c>
      <c r="K547" s="2" t="s">
        <v>4020</v>
      </c>
      <c r="M547" s="2" t="s">
        <v>1193</v>
      </c>
      <c r="N547" s="2" t="s">
        <v>698</v>
      </c>
      <c r="O547" s="2" t="s">
        <v>943</v>
      </c>
      <c r="P547" s="2" t="s">
        <v>927</v>
      </c>
      <c r="Q547" s="2" t="s">
        <v>3785</v>
      </c>
      <c r="R547" s="2" t="s">
        <v>447</v>
      </c>
      <c r="S547" s="2" t="s">
        <v>3785</v>
      </c>
      <c r="T547" s="2" t="s">
        <v>3785</v>
      </c>
      <c r="U547" s="2" t="s">
        <v>3785</v>
      </c>
      <c r="V547" s="2" t="s">
        <v>3785</v>
      </c>
      <c r="W547" s="2" t="s">
        <v>3785</v>
      </c>
      <c r="X547" s="2" t="s">
        <v>3785</v>
      </c>
      <c r="Y547" s="2" t="s">
        <v>3785</v>
      </c>
      <c r="AA547" s="2" t="s">
        <v>3785</v>
      </c>
      <c r="AR547" s="2" t="s">
        <v>447</v>
      </c>
      <c r="AS547" s="2" t="s">
        <v>447</v>
      </c>
      <c r="AT547" s="2" t="s">
        <v>447</v>
      </c>
      <c r="AU547" s="2" t="s">
        <v>3785</v>
      </c>
      <c r="AV547" s="2" t="s">
        <v>3785</v>
      </c>
      <c r="AW547" s="2" t="s">
        <v>3785</v>
      </c>
      <c r="AX547" s="2" t="s">
        <v>3785</v>
      </c>
      <c r="AY547" s="2" t="s">
        <v>3785</v>
      </c>
      <c r="AZ547" s="2" t="s">
        <v>3785</v>
      </c>
      <c r="BB547" s="2" t="s">
        <v>447</v>
      </c>
      <c r="BC547" s="2" t="s">
        <v>447</v>
      </c>
      <c r="BD547" s="2" t="s">
        <v>447</v>
      </c>
      <c r="BE547" s="2" t="s">
        <v>447</v>
      </c>
      <c r="BF547" s="2" t="s">
        <v>3785</v>
      </c>
      <c r="BI547" s="2" t="s">
        <v>3785</v>
      </c>
      <c r="BK547" s="287"/>
      <c r="BL547" s="56">
        <v>45083</v>
      </c>
      <c r="BM547" s="2" t="s">
        <v>447</v>
      </c>
      <c r="BN547" s="2" t="s">
        <v>9274</v>
      </c>
      <c r="BP547" s="2" t="s">
        <v>3785</v>
      </c>
      <c r="BR547" s="2" t="s">
        <v>3744</v>
      </c>
      <c r="BT547" s="56">
        <v>45083</v>
      </c>
      <c r="BU547" s="2">
        <v>1</v>
      </c>
      <c r="BV547" s="2">
        <v>8</v>
      </c>
      <c r="BW547" s="2" t="s">
        <v>3785</v>
      </c>
      <c r="BY547" s="2" t="s">
        <v>3785</v>
      </c>
      <c r="CA547" s="2" t="s">
        <v>3798</v>
      </c>
      <c r="CB547" s="56">
        <v>45124</v>
      </c>
      <c r="CR547" s="2" t="s">
        <v>9275</v>
      </c>
    </row>
    <row r="548" spans="1:96">
      <c r="A548" s="2">
        <v>537</v>
      </c>
      <c r="B548" s="2" t="s">
        <v>7043</v>
      </c>
      <c r="C548" s="60" t="s">
        <v>7044</v>
      </c>
      <c r="D548" s="60" t="s">
        <v>9276</v>
      </c>
      <c r="E548" s="56">
        <v>45107</v>
      </c>
      <c r="F548" s="2" t="s">
        <v>3715</v>
      </c>
      <c r="G548" s="2" t="s">
        <v>3763</v>
      </c>
      <c r="H548" s="2" t="s">
        <v>3785</v>
      </c>
      <c r="J548" s="2" t="s">
        <v>4020</v>
      </c>
      <c r="K548" s="2" t="s">
        <v>4020</v>
      </c>
      <c r="M548" s="2" t="s">
        <v>1193</v>
      </c>
      <c r="N548" s="2" t="s">
        <v>698</v>
      </c>
      <c r="O548" s="2" t="s">
        <v>943</v>
      </c>
      <c r="P548" s="2" t="s">
        <v>927</v>
      </c>
      <c r="Q548" s="2" t="s">
        <v>3785</v>
      </c>
      <c r="R548" s="2" t="s">
        <v>447</v>
      </c>
      <c r="S548" s="2" t="s">
        <v>3785</v>
      </c>
      <c r="T548" s="2" t="s">
        <v>3785</v>
      </c>
      <c r="U548" s="2" t="s">
        <v>3785</v>
      </c>
      <c r="V548" s="2" t="s">
        <v>3785</v>
      </c>
      <c r="W548" s="2" t="s">
        <v>3785</v>
      </c>
      <c r="X548" s="2" t="s">
        <v>3785</v>
      </c>
      <c r="Y548" s="2" t="s">
        <v>3785</v>
      </c>
      <c r="AA548" s="2" t="s">
        <v>3785</v>
      </c>
      <c r="AR548" s="2" t="s">
        <v>447</v>
      </c>
      <c r="AS548" s="2" t="s">
        <v>447</v>
      </c>
      <c r="AT548" s="2" t="s">
        <v>447</v>
      </c>
      <c r="AU548" s="2" t="s">
        <v>3785</v>
      </c>
      <c r="AV548" s="2" t="s">
        <v>3785</v>
      </c>
      <c r="AW548" s="2" t="s">
        <v>3785</v>
      </c>
      <c r="AX548" s="2" t="s">
        <v>3785</v>
      </c>
      <c r="AY548" s="2" t="s">
        <v>3785</v>
      </c>
      <c r="AZ548" s="2" t="s">
        <v>3785</v>
      </c>
      <c r="BB548" s="2" t="s">
        <v>447</v>
      </c>
      <c r="BC548" s="2" t="s">
        <v>447</v>
      </c>
      <c r="BD548" s="2" t="s">
        <v>447</v>
      </c>
      <c r="BE548" s="2" t="s">
        <v>447</v>
      </c>
      <c r="BF548" s="2" t="s">
        <v>3785</v>
      </c>
      <c r="BI548" s="2" t="s">
        <v>3785</v>
      </c>
      <c r="BK548" s="287"/>
      <c r="BL548" s="56">
        <v>45107</v>
      </c>
      <c r="BM548" s="2" t="s">
        <v>447</v>
      </c>
      <c r="BN548" s="2" t="s">
        <v>9277</v>
      </c>
      <c r="BP548" s="2" t="s">
        <v>3785</v>
      </c>
      <c r="BR548" s="2" t="s">
        <v>3744</v>
      </c>
      <c r="BT548" s="56">
        <v>45107</v>
      </c>
      <c r="BU548" s="2">
        <v>1</v>
      </c>
      <c r="BV548" s="2">
        <v>1</v>
      </c>
      <c r="BW548" s="2" t="s">
        <v>3785</v>
      </c>
      <c r="BY548" s="2" t="s">
        <v>3785</v>
      </c>
      <c r="CA548" s="2" t="s">
        <v>3798</v>
      </c>
      <c r="CB548" s="56">
        <v>45119</v>
      </c>
      <c r="CR548" s="2" t="s">
        <v>9278</v>
      </c>
    </row>
    <row r="549" spans="1:96">
      <c r="A549" s="2">
        <v>538</v>
      </c>
      <c r="B549" s="2" t="s">
        <v>7043</v>
      </c>
      <c r="C549" s="60" t="s">
        <v>7044</v>
      </c>
      <c r="D549" s="60" t="s">
        <v>9279</v>
      </c>
      <c r="E549" s="56">
        <v>45079</v>
      </c>
      <c r="F549" s="2" t="s">
        <v>3715</v>
      </c>
      <c r="G549" s="2" t="s">
        <v>3763</v>
      </c>
      <c r="H549" s="2" t="s">
        <v>3785</v>
      </c>
      <c r="J549" s="2" t="s">
        <v>4020</v>
      </c>
      <c r="K549" s="2" t="s">
        <v>4020</v>
      </c>
      <c r="M549" s="2" t="s">
        <v>1193</v>
      </c>
      <c r="N549" s="2" t="s">
        <v>698</v>
      </c>
      <c r="O549" s="2" t="s">
        <v>943</v>
      </c>
      <c r="P549" s="2" t="s">
        <v>927</v>
      </c>
      <c r="Q549" s="2" t="s">
        <v>3785</v>
      </c>
      <c r="R549" s="2" t="s">
        <v>447</v>
      </c>
      <c r="S549" s="2" t="s">
        <v>3785</v>
      </c>
      <c r="T549" s="2" t="s">
        <v>3785</v>
      </c>
      <c r="U549" s="2" t="s">
        <v>3785</v>
      </c>
      <c r="V549" s="2" t="s">
        <v>3785</v>
      </c>
      <c r="W549" s="2" t="s">
        <v>3785</v>
      </c>
      <c r="X549" s="2" t="s">
        <v>3785</v>
      </c>
      <c r="Y549" s="2" t="s">
        <v>3785</v>
      </c>
      <c r="AA549" s="2" t="s">
        <v>3785</v>
      </c>
      <c r="AR549" s="2" t="s">
        <v>447</v>
      </c>
      <c r="AS549" s="2" t="s">
        <v>447</v>
      </c>
      <c r="AT549" s="2" t="s">
        <v>447</v>
      </c>
      <c r="AU549" s="2" t="s">
        <v>3785</v>
      </c>
      <c r="AV549" s="2" t="s">
        <v>3785</v>
      </c>
      <c r="AW549" s="2" t="s">
        <v>3785</v>
      </c>
      <c r="AX549" s="2" t="s">
        <v>3785</v>
      </c>
      <c r="AY549" s="2" t="s">
        <v>3785</v>
      </c>
      <c r="AZ549" s="2" t="s">
        <v>3785</v>
      </c>
      <c r="BB549" s="2" t="s">
        <v>447</v>
      </c>
      <c r="BC549" s="2" t="s">
        <v>447</v>
      </c>
      <c r="BD549" s="2" t="s">
        <v>447</v>
      </c>
      <c r="BE549" s="2" t="s">
        <v>447</v>
      </c>
      <c r="BF549" s="2" t="s">
        <v>3785</v>
      </c>
      <c r="BI549" s="2" t="s">
        <v>3785</v>
      </c>
      <c r="BK549" s="287"/>
      <c r="BL549" s="56">
        <v>45079</v>
      </c>
      <c r="BM549" s="2" t="s">
        <v>447</v>
      </c>
      <c r="BN549" s="2" t="s">
        <v>9280</v>
      </c>
      <c r="BP549" s="2" t="s">
        <v>3785</v>
      </c>
      <c r="BR549" s="2" t="s">
        <v>3744</v>
      </c>
      <c r="BT549" s="56">
        <v>45082</v>
      </c>
      <c r="BU549" s="2">
        <v>1</v>
      </c>
      <c r="BV549" s="2">
        <v>2</v>
      </c>
      <c r="BW549" s="2" t="s">
        <v>3785</v>
      </c>
      <c r="BY549" s="2" t="s">
        <v>3785</v>
      </c>
      <c r="CA549" s="2" t="s">
        <v>3798</v>
      </c>
      <c r="CB549" s="56">
        <v>45119</v>
      </c>
      <c r="CR549" s="2" t="s">
        <v>9281</v>
      </c>
    </row>
    <row r="550" spans="1:96">
      <c r="A550" s="2">
        <v>539</v>
      </c>
      <c r="B550" s="2" t="s">
        <v>7043</v>
      </c>
      <c r="C550" s="60" t="s">
        <v>7044</v>
      </c>
      <c r="D550" s="60" t="s">
        <v>9282</v>
      </c>
      <c r="E550" s="56">
        <v>45105</v>
      </c>
      <c r="F550" s="2" t="s">
        <v>3715</v>
      </c>
      <c r="G550" s="2" t="s">
        <v>3763</v>
      </c>
      <c r="H550" s="2" t="s">
        <v>3785</v>
      </c>
      <c r="J550" s="2" t="s">
        <v>4020</v>
      </c>
      <c r="K550" s="2" t="s">
        <v>4020</v>
      </c>
      <c r="M550" s="2" t="s">
        <v>1193</v>
      </c>
      <c r="N550" s="2" t="s">
        <v>698</v>
      </c>
      <c r="O550" s="2" t="s">
        <v>943</v>
      </c>
      <c r="P550" s="2" t="s">
        <v>927</v>
      </c>
      <c r="Q550" s="2" t="s">
        <v>3785</v>
      </c>
      <c r="R550" s="2" t="s">
        <v>447</v>
      </c>
      <c r="S550" s="2" t="s">
        <v>3785</v>
      </c>
      <c r="T550" s="2" t="s">
        <v>3785</v>
      </c>
      <c r="U550" s="2" t="s">
        <v>3785</v>
      </c>
      <c r="V550" s="2" t="s">
        <v>3785</v>
      </c>
      <c r="W550" s="2" t="s">
        <v>3785</v>
      </c>
      <c r="X550" s="2" t="s">
        <v>3785</v>
      </c>
      <c r="Y550" s="2" t="s">
        <v>3785</v>
      </c>
      <c r="AA550" s="2" t="s">
        <v>3785</v>
      </c>
      <c r="AR550" s="2" t="s">
        <v>447</v>
      </c>
      <c r="AS550" s="2" t="s">
        <v>447</v>
      </c>
      <c r="AT550" s="2" t="s">
        <v>447</v>
      </c>
      <c r="AU550" s="2" t="s">
        <v>3785</v>
      </c>
      <c r="AV550" s="2" t="s">
        <v>3785</v>
      </c>
      <c r="AW550" s="2" t="s">
        <v>3785</v>
      </c>
      <c r="AX550" s="2" t="s">
        <v>3785</v>
      </c>
      <c r="AY550" s="2" t="s">
        <v>3785</v>
      </c>
      <c r="AZ550" s="2" t="s">
        <v>3785</v>
      </c>
      <c r="BB550" s="2" t="s">
        <v>447</v>
      </c>
      <c r="BC550" s="2" t="s">
        <v>447</v>
      </c>
      <c r="BD550" s="2" t="s">
        <v>447</v>
      </c>
      <c r="BE550" s="2" t="s">
        <v>447</v>
      </c>
      <c r="BF550" s="2" t="s">
        <v>3785</v>
      </c>
      <c r="BI550" s="2" t="s">
        <v>3785</v>
      </c>
      <c r="BK550" s="287"/>
      <c r="BL550" s="56">
        <v>45105</v>
      </c>
      <c r="BM550" s="2" t="s">
        <v>447</v>
      </c>
      <c r="BN550" s="2" t="s">
        <v>9283</v>
      </c>
      <c r="BP550" s="2" t="s">
        <v>3785</v>
      </c>
      <c r="BR550" s="2" t="s">
        <v>3744</v>
      </c>
      <c r="BT550" s="56">
        <v>45105</v>
      </c>
      <c r="BU550" s="2">
        <v>1</v>
      </c>
      <c r="BV550" s="2">
        <v>1</v>
      </c>
      <c r="BW550" s="2" t="s">
        <v>3785</v>
      </c>
      <c r="BY550" s="2" t="s">
        <v>3785</v>
      </c>
      <c r="CA550" s="2" t="s">
        <v>3798</v>
      </c>
      <c r="CB550" s="56">
        <v>45120</v>
      </c>
      <c r="CR550" s="2" t="s">
        <v>9284</v>
      </c>
    </row>
    <row r="551" spans="1:96">
      <c r="A551" s="2">
        <v>540</v>
      </c>
      <c r="B551" s="2" t="s">
        <v>7043</v>
      </c>
      <c r="C551" s="60" t="s">
        <v>7044</v>
      </c>
      <c r="D551" s="60" t="s">
        <v>9285</v>
      </c>
      <c r="E551" s="56">
        <v>45121</v>
      </c>
      <c r="F551" s="2" t="s">
        <v>3715</v>
      </c>
      <c r="G551" s="2" t="s">
        <v>3763</v>
      </c>
      <c r="H551" s="2" t="s">
        <v>3785</v>
      </c>
      <c r="J551" s="2" t="s">
        <v>9286</v>
      </c>
      <c r="K551" s="2" t="s">
        <v>4000</v>
      </c>
      <c r="L551" s="2" t="s">
        <v>3776</v>
      </c>
      <c r="M551" s="2" t="s">
        <v>1193</v>
      </c>
      <c r="N551" s="2" t="s">
        <v>698</v>
      </c>
      <c r="O551" s="2" t="s">
        <v>1063</v>
      </c>
      <c r="P551" s="2" t="s">
        <v>1047</v>
      </c>
      <c r="Q551" s="2" t="s">
        <v>3785</v>
      </c>
      <c r="R551" s="2" t="s">
        <v>447</v>
      </c>
      <c r="S551" s="2" t="s">
        <v>3785</v>
      </c>
      <c r="T551" s="2" t="s">
        <v>3785</v>
      </c>
      <c r="U551" s="2" t="s">
        <v>447</v>
      </c>
      <c r="V551" s="2" t="s">
        <v>3785</v>
      </c>
      <c r="W551" s="2" t="s">
        <v>3785</v>
      </c>
      <c r="X551" s="2" t="s">
        <v>3785</v>
      </c>
      <c r="Y551" s="2" t="s">
        <v>3785</v>
      </c>
      <c r="AA551" s="2" t="s">
        <v>3785</v>
      </c>
      <c r="AR551" s="2" t="s">
        <v>447</v>
      </c>
      <c r="AS551" s="2" t="s">
        <v>447</v>
      </c>
      <c r="AT551" s="2" t="s">
        <v>3785</v>
      </c>
      <c r="AU551" s="2" t="s">
        <v>447</v>
      </c>
      <c r="AV551" s="2" t="s">
        <v>3785</v>
      </c>
      <c r="AW551" s="2" t="s">
        <v>3785</v>
      </c>
      <c r="AX551" s="2" t="s">
        <v>3785</v>
      </c>
      <c r="AY551" s="2" t="s">
        <v>3785</v>
      </c>
      <c r="AZ551" s="2" t="s">
        <v>3785</v>
      </c>
      <c r="BB551" s="2" t="s">
        <v>447</v>
      </c>
      <c r="BC551" s="2" t="s">
        <v>447</v>
      </c>
      <c r="BD551" s="2" t="s">
        <v>447</v>
      </c>
      <c r="BE551" s="2" t="s">
        <v>447</v>
      </c>
      <c r="BF551" s="2" t="s">
        <v>3785</v>
      </c>
      <c r="BI551" s="2" t="s">
        <v>3785</v>
      </c>
      <c r="BK551" s="287"/>
      <c r="BL551" s="56">
        <v>45121</v>
      </c>
      <c r="BM551" s="2" t="s">
        <v>447</v>
      </c>
      <c r="BN551" s="2" t="s">
        <v>9287</v>
      </c>
      <c r="BP551" s="2" t="s">
        <v>447</v>
      </c>
      <c r="BQ551" s="2" t="s">
        <v>3785</v>
      </c>
      <c r="BR551" s="2" t="s">
        <v>3834</v>
      </c>
      <c r="BS551" s="2" t="s">
        <v>7770</v>
      </c>
      <c r="CR551" s="2" t="s">
        <v>9288</v>
      </c>
    </row>
    <row r="552" spans="1:96">
      <c r="A552" s="2">
        <v>541</v>
      </c>
      <c r="B552" s="2" t="s">
        <v>7043</v>
      </c>
      <c r="C552" s="60" t="s">
        <v>7044</v>
      </c>
      <c r="D552" s="60" t="s">
        <v>9289</v>
      </c>
      <c r="E552" s="56">
        <v>45110</v>
      </c>
      <c r="F552" s="2" t="s">
        <v>3715</v>
      </c>
      <c r="G552" s="2" t="s">
        <v>3763</v>
      </c>
      <c r="H552" s="2" t="s">
        <v>3785</v>
      </c>
      <c r="J552" s="2" t="s">
        <v>9290</v>
      </c>
      <c r="K552" s="2" t="s">
        <v>3729</v>
      </c>
      <c r="L552" s="2" t="s">
        <v>3729</v>
      </c>
      <c r="M552" s="2" t="s">
        <v>1193</v>
      </c>
      <c r="N552" s="2" t="s">
        <v>698</v>
      </c>
      <c r="O552" s="2" t="s">
        <v>1063</v>
      </c>
      <c r="P552" s="2" t="s">
        <v>1047</v>
      </c>
      <c r="Q552" s="2" t="s">
        <v>3785</v>
      </c>
      <c r="R552" s="2" t="s">
        <v>447</v>
      </c>
      <c r="S552" s="2" t="s">
        <v>3785</v>
      </c>
      <c r="T552" s="2" t="s">
        <v>3785</v>
      </c>
      <c r="U552" s="2" t="s">
        <v>447</v>
      </c>
      <c r="V552" s="2" t="s">
        <v>3785</v>
      </c>
      <c r="W552" s="2" t="s">
        <v>3785</v>
      </c>
      <c r="X552" s="2" t="s">
        <v>3785</v>
      </c>
      <c r="Y552" s="2" t="s">
        <v>3785</v>
      </c>
      <c r="AA552" s="2" t="s">
        <v>3785</v>
      </c>
      <c r="AR552" s="2" t="s">
        <v>447</v>
      </c>
      <c r="AS552" s="2" t="s">
        <v>447</v>
      </c>
      <c r="AT552" s="2" t="s">
        <v>3785</v>
      </c>
      <c r="AU552" s="2" t="s">
        <v>447</v>
      </c>
      <c r="AV552" s="2" t="s">
        <v>3785</v>
      </c>
      <c r="AW552" s="2" t="s">
        <v>3785</v>
      </c>
      <c r="AX552" s="2" t="s">
        <v>3785</v>
      </c>
      <c r="AY552" s="2" t="s">
        <v>3785</v>
      </c>
      <c r="AZ552" s="2" t="s">
        <v>3785</v>
      </c>
      <c r="BB552" s="2" t="s">
        <v>447</v>
      </c>
      <c r="BC552" s="2" t="s">
        <v>447</v>
      </c>
      <c r="BD552" s="2" t="s">
        <v>447</v>
      </c>
      <c r="BE552" s="2" t="s">
        <v>447</v>
      </c>
      <c r="BF552" s="2" t="s">
        <v>3785</v>
      </c>
      <c r="BI552" s="2" t="s">
        <v>3785</v>
      </c>
      <c r="BK552" s="287"/>
      <c r="BL552" s="56">
        <v>45110</v>
      </c>
      <c r="BM552" s="2" t="s">
        <v>447</v>
      </c>
      <c r="BN552" s="2" t="s">
        <v>9291</v>
      </c>
      <c r="BP552" s="2" t="s">
        <v>447</v>
      </c>
      <c r="BQ552" s="2" t="s">
        <v>3785</v>
      </c>
      <c r="BR552" s="2" t="s">
        <v>3834</v>
      </c>
      <c r="BS552" s="2" t="s">
        <v>7770</v>
      </c>
      <c r="CR552" s="2" t="s">
        <v>9292</v>
      </c>
    </row>
    <row r="553" spans="1:96">
      <c r="A553" s="2">
        <v>542</v>
      </c>
      <c r="B553" s="2" t="s">
        <v>7043</v>
      </c>
      <c r="C553" s="60" t="s">
        <v>7044</v>
      </c>
      <c r="D553" s="60" t="s">
        <v>9293</v>
      </c>
      <c r="E553" s="56">
        <v>45111</v>
      </c>
      <c r="F553" s="2" t="s">
        <v>3715</v>
      </c>
      <c r="G553" s="2" t="s">
        <v>3784</v>
      </c>
      <c r="H553" s="2" t="s">
        <v>3785</v>
      </c>
      <c r="J553" s="2" t="s">
        <v>9286</v>
      </c>
      <c r="K553" s="2" t="s">
        <v>3990</v>
      </c>
      <c r="L553" s="2" t="s">
        <v>3731</v>
      </c>
      <c r="M553" s="2" t="s">
        <v>1193</v>
      </c>
      <c r="N553" s="2" t="s">
        <v>698</v>
      </c>
      <c r="O553" s="2" t="s">
        <v>1949</v>
      </c>
      <c r="P553" s="2" t="s">
        <v>1228</v>
      </c>
      <c r="Q553" s="2" t="s">
        <v>3785</v>
      </c>
      <c r="R553" s="2" t="s">
        <v>447</v>
      </c>
      <c r="S553" s="2" t="s">
        <v>3785</v>
      </c>
      <c r="T553" s="2" t="s">
        <v>3785</v>
      </c>
      <c r="U553" s="2" t="s">
        <v>3785</v>
      </c>
      <c r="V553" s="2" t="s">
        <v>3785</v>
      </c>
      <c r="W553" s="2" t="s">
        <v>3785</v>
      </c>
      <c r="X553" s="2" t="s">
        <v>3785</v>
      </c>
      <c r="Y553" s="2" t="s">
        <v>3785</v>
      </c>
      <c r="AA553" s="2" t="s">
        <v>3785</v>
      </c>
      <c r="AR553" s="2" t="s">
        <v>447</v>
      </c>
      <c r="AS553" s="2" t="s">
        <v>3785</v>
      </c>
      <c r="AT553" s="2" t="s">
        <v>447</v>
      </c>
      <c r="AU553" s="2" t="s">
        <v>447</v>
      </c>
      <c r="AV553" s="2" t="s">
        <v>3785</v>
      </c>
      <c r="AW553" s="2" t="s">
        <v>3785</v>
      </c>
      <c r="AX553" s="2" t="s">
        <v>3785</v>
      </c>
      <c r="AY553" s="2" t="s">
        <v>447</v>
      </c>
      <c r="AZ553" s="2" t="s">
        <v>3785</v>
      </c>
      <c r="BB553" s="2" t="s">
        <v>3785</v>
      </c>
      <c r="BC553" s="2" t="s">
        <v>3785</v>
      </c>
      <c r="BD553" s="2" t="s">
        <v>3785</v>
      </c>
      <c r="BE553" s="2" t="s">
        <v>447</v>
      </c>
      <c r="BF553" s="2" t="s">
        <v>3785</v>
      </c>
      <c r="BI553" s="2" t="s">
        <v>3785</v>
      </c>
      <c r="BK553" s="287"/>
      <c r="BL553" s="56">
        <v>45111</v>
      </c>
      <c r="BM553" s="2" t="s">
        <v>447</v>
      </c>
      <c r="BN553" s="2" t="s">
        <v>9294</v>
      </c>
      <c r="BP553" s="2" t="s">
        <v>3785</v>
      </c>
      <c r="BR553" s="2" t="s">
        <v>3744</v>
      </c>
      <c r="BT553" s="56">
        <v>45111</v>
      </c>
      <c r="BU553" s="2">
        <v>1</v>
      </c>
      <c r="BV553" s="2">
        <v>5</v>
      </c>
      <c r="BW553" s="2" t="s">
        <v>3785</v>
      </c>
      <c r="BY553" s="2" t="s">
        <v>3785</v>
      </c>
      <c r="CA553" s="2" t="s">
        <v>3798</v>
      </c>
      <c r="CB553" s="56">
        <v>45112</v>
      </c>
      <c r="CR553" s="2" t="s">
        <v>9295</v>
      </c>
    </row>
    <row r="554" spans="1:96">
      <c r="A554" s="2">
        <v>543</v>
      </c>
      <c r="B554" s="2" t="s">
        <v>7043</v>
      </c>
      <c r="C554" s="60" t="s">
        <v>7044</v>
      </c>
      <c r="D554" s="60" t="s">
        <v>12485</v>
      </c>
      <c r="E554" s="56">
        <v>45116</v>
      </c>
      <c r="F554" s="2" t="s">
        <v>3715</v>
      </c>
      <c r="G554" s="2" t="s">
        <v>3763</v>
      </c>
      <c r="H554" s="2" t="s">
        <v>3785</v>
      </c>
      <c r="J554" s="2" t="s">
        <v>9296</v>
      </c>
      <c r="K554" s="2" t="s">
        <v>3741</v>
      </c>
      <c r="L554" s="2" t="s">
        <v>3864</v>
      </c>
      <c r="M554" s="2" t="s">
        <v>1193</v>
      </c>
      <c r="N554" s="2" t="s">
        <v>698</v>
      </c>
      <c r="O554" s="2" t="s">
        <v>943</v>
      </c>
      <c r="P554" s="2" t="s">
        <v>927</v>
      </c>
      <c r="Q554" s="2" t="s">
        <v>3785</v>
      </c>
      <c r="R554" s="2" t="s">
        <v>447</v>
      </c>
      <c r="S554" s="2" t="s">
        <v>3785</v>
      </c>
      <c r="T554" s="2" t="s">
        <v>3785</v>
      </c>
      <c r="U554" s="2" t="s">
        <v>3785</v>
      </c>
      <c r="V554" s="2" t="s">
        <v>3785</v>
      </c>
      <c r="W554" s="2" t="s">
        <v>3785</v>
      </c>
      <c r="X554" s="2" t="s">
        <v>3785</v>
      </c>
      <c r="Y554" s="2" t="s">
        <v>3785</v>
      </c>
      <c r="AA554" s="2" t="s">
        <v>3785</v>
      </c>
      <c r="AR554" s="2" t="s">
        <v>447</v>
      </c>
      <c r="AS554" s="2" t="s">
        <v>3785</v>
      </c>
      <c r="AT554" s="2" t="s">
        <v>447</v>
      </c>
      <c r="AU554" s="2" t="s">
        <v>447</v>
      </c>
      <c r="AV554" s="2" t="s">
        <v>3785</v>
      </c>
      <c r="AW554" s="2" t="s">
        <v>3785</v>
      </c>
      <c r="AX554" s="2" t="s">
        <v>3785</v>
      </c>
      <c r="AY554" s="2" t="s">
        <v>447</v>
      </c>
      <c r="AZ554" s="2" t="s">
        <v>3785</v>
      </c>
      <c r="BB554" s="2" t="s">
        <v>3785</v>
      </c>
      <c r="BC554" s="2" t="s">
        <v>3785</v>
      </c>
      <c r="BD554" s="2" t="s">
        <v>3785</v>
      </c>
      <c r="BE554" s="2" t="s">
        <v>447</v>
      </c>
      <c r="BF554" s="2" t="s">
        <v>3785</v>
      </c>
      <c r="BI554" s="2" t="s">
        <v>3785</v>
      </c>
      <c r="BK554" s="287"/>
      <c r="BL554" s="56">
        <v>45116</v>
      </c>
      <c r="BM554" s="2" t="s">
        <v>447</v>
      </c>
      <c r="BN554" s="2" t="s">
        <v>9297</v>
      </c>
      <c r="BP554" s="2" t="s">
        <v>3785</v>
      </c>
      <c r="BR554" s="2" t="s">
        <v>3744</v>
      </c>
      <c r="BT554" s="56">
        <v>45116</v>
      </c>
      <c r="BU554" s="2">
        <v>1</v>
      </c>
      <c r="BV554" s="2">
        <v>1</v>
      </c>
      <c r="BW554" s="2" t="s">
        <v>3785</v>
      </c>
      <c r="BY554" s="2" t="s">
        <v>3785</v>
      </c>
      <c r="CA554" s="2" t="s">
        <v>3798</v>
      </c>
      <c r="CB554" s="56">
        <v>45155</v>
      </c>
      <c r="CR554" s="2" t="s">
        <v>12473</v>
      </c>
    </row>
    <row r="555" spans="1:96">
      <c r="A555" s="2">
        <v>544</v>
      </c>
      <c r="B555" s="2" t="s">
        <v>7043</v>
      </c>
      <c r="C555" s="60" t="s">
        <v>7044</v>
      </c>
      <c r="D555" s="60" t="s">
        <v>9298</v>
      </c>
      <c r="E555" s="56">
        <v>45115</v>
      </c>
      <c r="F555" s="2" t="s">
        <v>3715</v>
      </c>
      <c r="G555" s="2" t="s">
        <v>3763</v>
      </c>
      <c r="H555" s="2" t="s">
        <v>3785</v>
      </c>
      <c r="J555" s="2" t="s">
        <v>9299</v>
      </c>
      <c r="K555" s="2" t="s">
        <v>3720</v>
      </c>
      <c r="L555" s="2" t="s">
        <v>3812</v>
      </c>
      <c r="M555" s="2" t="s">
        <v>1193</v>
      </c>
      <c r="N555" s="2" t="s">
        <v>698</v>
      </c>
      <c r="O555" s="2" t="s">
        <v>943</v>
      </c>
      <c r="P555" s="2" t="s">
        <v>927</v>
      </c>
      <c r="Q555" s="2" t="s">
        <v>3785</v>
      </c>
      <c r="R555" s="2" t="s">
        <v>447</v>
      </c>
      <c r="S555" s="2" t="s">
        <v>3785</v>
      </c>
      <c r="T555" s="2" t="s">
        <v>3785</v>
      </c>
      <c r="U555" s="2" t="s">
        <v>3785</v>
      </c>
      <c r="V555" s="2" t="s">
        <v>3785</v>
      </c>
      <c r="W555" s="2" t="s">
        <v>3785</v>
      </c>
      <c r="X555" s="2" t="s">
        <v>3785</v>
      </c>
      <c r="Y555" s="2" t="s">
        <v>3785</v>
      </c>
      <c r="AA555" s="2" t="s">
        <v>3785</v>
      </c>
      <c r="AR555" s="2" t="s">
        <v>447</v>
      </c>
      <c r="AS555" s="2" t="s">
        <v>447</v>
      </c>
      <c r="AT555" s="2" t="s">
        <v>3785</v>
      </c>
      <c r="AU555" s="2" t="s">
        <v>447</v>
      </c>
      <c r="AV555" s="2" t="s">
        <v>447</v>
      </c>
      <c r="AW555" s="2" t="s">
        <v>3785</v>
      </c>
      <c r="AX555" s="2" t="s">
        <v>3785</v>
      </c>
      <c r="AY555" s="2" t="s">
        <v>3785</v>
      </c>
      <c r="AZ555" s="2" t="s">
        <v>447</v>
      </c>
      <c r="BB555" s="2" t="s">
        <v>447</v>
      </c>
      <c r="BC555" s="2" t="s">
        <v>447</v>
      </c>
      <c r="BD555" s="2" t="s">
        <v>447</v>
      </c>
      <c r="BE555" s="2" t="s">
        <v>447</v>
      </c>
      <c r="BF555" s="2" t="s">
        <v>3785</v>
      </c>
      <c r="BI555" s="2" t="s">
        <v>3785</v>
      </c>
      <c r="BK555" s="287"/>
      <c r="BL555" s="56">
        <v>45115</v>
      </c>
      <c r="BM555" s="2" t="s">
        <v>447</v>
      </c>
      <c r="BN555" s="2" t="s">
        <v>9300</v>
      </c>
      <c r="BP555" s="2" t="s">
        <v>3785</v>
      </c>
      <c r="BR555" s="2" t="s">
        <v>3744</v>
      </c>
      <c r="BT555" s="56">
        <v>45115</v>
      </c>
      <c r="BU555" s="2">
        <v>1</v>
      </c>
      <c r="BV555" s="2">
        <v>1</v>
      </c>
      <c r="BW555" s="2" t="s">
        <v>3785</v>
      </c>
      <c r="BY555" s="2" t="s">
        <v>3785</v>
      </c>
      <c r="CA555" s="2" t="s">
        <v>3798</v>
      </c>
      <c r="CB555" s="56">
        <v>45127</v>
      </c>
      <c r="CR555" s="2" t="s">
        <v>9301</v>
      </c>
    </row>
    <row r="556" spans="1:96">
      <c r="A556" s="2">
        <v>545</v>
      </c>
      <c r="B556" s="2" t="s">
        <v>7043</v>
      </c>
      <c r="C556" s="60" t="s">
        <v>7044</v>
      </c>
      <c r="D556" s="60" t="s">
        <v>12749</v>
      </c>
      <c r="E556" s="56">
        <v>45047</v>
      </c>
      <c r="F556" s="2" t="s">
        <v>3715</v>
      </c>
      <c r="G556" s="2" t="s">
        <v>3763</v>
      </c>
      <c r="H556" s="2" t="s">
        <v>3785</v>
      </c>
      <c r="J556" s="2" t="s">
        <v>9299</v>
      </c>
      <c r="K556" s="2" t="s">
        <v>3720</v>
      </c>
      <c r="L556" s="2" t="s">
        <v>3812</v>
      </c>
      <c r="M556" s="2" t="s">
        <v>1193</v>
      </c>
      <c r="N556" s="2" t="s">
        <v>698</v>
      </c>
      <c r="O556" s="2" t="s">
        <v>1063</v>
      </c>
      <c r="P556" s="2" t="s">
        <v>1047</v>
      </c>
      <c r="Q556" s="2" t="s">
        <v>3785</v>
      </c>
      <c r="R556" s="2" t="s">
        <v>447</v>
      </c>
      <c r="S556" s="2" t="s">
        <v>3785</v>
      </c>
      <c r="T556" s="2" t="s">
        <v>3785</v>
      </c>
      <c r="U556" s="2" t="s">
        <v>3785</v>
      </c>
      <c r="V556" s="2" t="s">
        <v>3785</v>
      </c>
      <c r="W556" s="2" t="s">
        <v>3785</v>
      </c>
      <c r="X556" s="2" t="s">
        <v>3785</v>
      </c>
      <c r="Y556" s="2" t="s">
        <v>3785</v>
      </c>
      <c r="AA556" s="2" t="s">
        <v>3785</v>
      </c>
      <c r="AR556" s="2" t="s">
        <v>447</v>
      </c>
      <c r="AS556" s="2" t="s">
        <v>3785</v>
      </c>
      <c r="AT556" s="2" t="s">
        <v>447</v>
      </c>
      <c r="AU556" s="2" t="s">
        <v>447</v>
      </c>
      <c r="AV556" s="2" t="s">
        <v>3785</v>
      </c>
      <c r="AW556" s="2" t="s">
        <v>3785</v>
      </c>
      <c r="AX556" s="2" t="s">
        <v>3785</v>
      </c>
      <c r="AY556" s="2" t="s">
        <v>447</v>
      </c>
      <c r="AZ556" s="2" t="s">
        <v>3785</v>
      </c>
      <c r="BB556" s="2" t="s">
        <v>447</v>
      </c>
      <c r="BC556" s="2" t="s">
        <v>447</v>
      </c>
      <c r="BD556" s="2" t="s">
        <v>447</v>
      </c>
      <c r="BE556" s="2" t="s">
        <v>447</v>
      </c>
      <c r="BF556" s="2" t="s">
        <v>3785</v>
      </c>
      <c r="BI556" s="2" t="s">
        <v>3785</v>
      </c>
      <c r="BK556" s="287"/>
      <c r="BL556" s="56">
        <v>45047</v>
      </c>
      <c r="BM556" s="2" t="s">
        <v>447</v>
      </c>
      <c r="BN556" s="2" t="s">
        <v>9268</v>
      </c>
      <c r="BP556" s="2" t="s">
        <v>3785</v>
      </c>
      <c r="BR556" s="2" t="s">
        <v>3744</v>
      </c>
      <c r="BT556" s="56">
        <v>45112</v>
      </c>
      <c r="BU556" s="2">
        <v>1</v>
      </c>
      <c r="BV556" s="2">
        <v>1</v>
      </c>
      <c r="BW556" s="2" t="s">
        <v>3785</v>
      </c>
      <c r="BY556" s="2" t="s">
        <v>3785</v>
      </c>
      <c r="CA556" s="2" t="s">
        <v>3798</v>
      </c>
      <c r="CB556" s="56">
        <v>45114</v>
      </c>
      <c r="CR556" s="2" t="s">
        <v>12474</v>
      </c>
    </row>
    <row r="557" spans="1:96">
      <c r="A557" s="2">
        <v>546</v>
      </c>
      <c r="B557" s="2" t="s">
        <v>7043</v>
      </c>
      <c r="C557" s="60" t="s">
        <v>7044</v>
      </c>
      <c r="D557" s="60" t="s">
        <v>12740</v>
      </c>
      <c r="E557" s="56">
        <v>45112</v>
      </c>
      <c r="F557" s="2" t="s">
        <v>3715</v>
      </c>
      <c r="G557" s="2" t="s">
        <v>3763</v>
      </c>
      <c r="H557" s="2" t="s">
        <v>3785</v>
      </c>
      <c r="J557" s="2" t="s">
        <v>9302</v>
      </c>
      <c r="K557" s="2" t="s">
        <v>3831</v>
      </c>
      <c r="L557" s="2" t="s">
        <v>3719</v>
      </c>
      <c r="M557" s="2" t="s">
        <v>1193</v>
      </c>
      <c r="N557" s="2" t="s">
        <v>698</v>
      </c>
      <c r="O557" s="2" t="s">
        <v>943</v>
      </c>
      <c r="P557" s="2" t="s">
        <v>927</v>
      </c>
      <c r="Q557" s="2" t="s">
        <v>3785</v>
      </c>
      <c r="R557" s="2" t="s">
        <v>447</v>
      </c>
      <c r="S557" s="2" t="s">
        <v>3785</v>
      </c>
      <c r="T557" s="2" t="s">
        <v>3785</v>
      </c>
      <c r="U557" s="2" t="s">
        <v>447</v>
      </c>
      <c r="V557" s="2" t="s">
        <v>447</v>
      </c>
      <c r="W557" s="2" t="s">
        <v>3785</v>
      </c>
      <c r="X557" s="2" t="s">
        <v>3785</v>
      </c>
      <c r="Y557" s="2" t="s">
        <v>3785</v>
      </c>
      <c r="AA557" s="2" t="s">
        <v>3785</v>
      </c>
      <c r="AR557" s="2" t="s">
        <v>447</v>
      </c>
      <c r="AS557" s="2" t="s">
        <v>3785</v>
      </c>
      <c r="AT557" s="2" t="s">
        <v>447</v>
      </c>
      <c r="AU557" s="2" t="s">
        <v>447</v>
      </c>
      <c r="AV557" s="2" t="s">
        <v>3785</v>
      </c>
      <c r="AW557" s="2" t="s">
        <v>3785</v>
      </c>
      <c r="AX557" s="2" t="s">
        <v>3785</v>
      </c>
      <c r="AY557" s="2" t="s">
        <v>3785</v>
      </c>
      <c r="AZ557" s="2" t="s">
        <v>3785</v>
      </c>
      <c r="BB557" s="2" t="s">
        <v>447</v>
      </c>
      <c r="BC557" s="2" t="s">
        <v>447</v>
      </c>
      <c r="BD557" s="2" t="s">
        <v>447</v>
      </c>
      <c r="BE557" s="2" t="s">
        <v>447</v>
      </c>
      <c r="BF557" s="2" t="s">
        <v>3785</v>
      </c>
      <c r="BI557" s="2" t="s">
        <v>3785</v>
      </c>
      <c r="BK557" s="287"/>
      <c r="BL557" s="56">
        <v>45112</v>
      </c>
      <c r="BM557" s="2" t="s">
        <v>447</v>
      </c>
      <c r="BN557" s="2" t="s">
        <v>9303</v>
      </c>
      <c r="BP557" s="2" t="s">
        <v>3785</v>
      </c>
      <c r="BR557" s="2" t="s">
        <v>3744</v>
      </c>
      <c r="BT557" s="56">
        <v>45112</v>
      </c>
      <c r="BU557" s="2">
        <v>1</v>
      </c>
      <c r="BV557" s="2">
        <v>1</v>
      </c>
      <c r="BW557" s="2" t="s">
        <v>3785</v>
      </c>
      <c r="BY557" s="2" t="s">
        <v>3785</v>
      </c>
      <c r="CA557" s="2" t="s">
        <v>3798</v>
      </c>
      <c r="CB557" s="56">
        <v>45121</v>
      </c>
      <c r="CR557" s="2" t="s">
        <v>12475</v>
      </c>
    </row>
    <row r="558" spans="1:96">
      <c r="A558" s="2">
        <v>547</v>
      </c>
      <c r="B558" s="2" t="s">
        <v>7043</v>
      </c>
      <c r="C558" s="60" t="s">
        <v>7044</v>
      </c>
      <c r="D558" s="60" t="s">
        <v>12741</v>
      </c>
      <c r="E558" s="56">
        <v>45113</v>
      </c>
      <c r="F558" s="2" t="s">
        <v>3715</v>
      </c>
      <c r="G558" s="2" t="s">
        <v>3763</v>
      </c>
      <c r="H558" s="2" t="s">
        <v>3785</v>
      </c>
      <c r="J558" s="2" t="s">
        <v>9299</v>
      </c>
      <c r="K558" s="2" t="s">
        <v>3720</v>
      </c>
      <c r="L558" s="2" t="s">
        <v>3812</v>
      </c>
      <c r="M558" s="2" t="s">
        <v>1193</v>
      </c>
      <c r="N558" s="2" t="s">
        <v>698</v>
      </c>
      <c r="O558" s="2" t="s">
        <v>1063</v>
      </c>
      <c r="P558" s="2" t="s">
        <v>1047</v>
      </c>
      <c r="Q558" s="2" t="s">
        <v>3785</v>
      </c>
      <c r="R558" s="2" t="s">
        <v>447</v>
      </c>
      <c r="S558" s="2" t="s">
        <v>3785</v>
      </c>
      <c r="T558" s="2" t="s">
        <v>3785</v>
      </c>
      <c r="U558" s="2" t="s">
        <v>447</v>
      </c>
      <c r="V558" s="2" t="s">
        <v>3785</v>
      </c>
      <c r="W558" s="2" t="s">
        <v>3785</v>
      </c>
      <c r="X558" s="2" t="s">
        <v>3785</v>
      </c>
      <c r="Y558" s="2" t="s">
        <v>3785</v>
      </c>
      <c r="AA558" s="2" t="s">
        <v>3785</v>
      </c>
      <c r="AR558" s="2" t="s">
        <v>447</v>
      </c>
      <c r="AS558" s="2" t="s">
        <v>447</v>
      </c>
      <c r="AT558" s="2" t="s">
        <v>3785</v>
      </c>
      <c r="AU558" s="2" t="s">
        <v>447</v>
      </c>
      <c r="AV558" s="2" t="s">
        <v>3785</v>
      </c>
      <c r="AW558" s="2" t="s">
        <v>3785</v>
      </c>
      <c r="AX558" s="2" t="s">
        <v>3785</v>
      </c>
      <c r="AY558" s="2" t="s">
        <v>3785</v>
      </c>
      <c r="AZ558" s="2" t="s">
        <v>3785</v>
      </c>
      <c r="BB558" s="2" t="s">
        <v>447</v>
      </c>
      <c r="BC558" s="2" t="s">
        <v>447</v>
      </c>
      <c r="BD558" s="2" t="s">
        <v>447</v>
      </c>
      <c r="BE558" s="2" t="s">
        <v>447</v>
      </c>
      <c r="BF558" s="2" t="s">
        <v>3785</v>
      </c>
      <c r="BI558" s="2" t="s">
        <v>3785</v>
      </c>
      <c r="BK558" s="287"/>
      <c r="BL558" s="56">
        <v>45113</v>
      </c>
      <c r="BM558" s="2" t="s">
        <v>447</v>
      </c>
      <c r="BN558" s="2" t="s">
        <v>9304</v>
      </c>
      <c r="BP558" s="2" t="s">
        <v>3785</v>
      </c>
      <c r="BR558" s="2" t="s">
        <v>3744</v>
      </c>
      <c r="BT558" s="56">
        <v>45114</v>
      </c>
      <c r="BU558" s="2">
        <v>1</v>
      </c>
      <c r="BV558" s="2">
        <v>3</v>
      </c>
      <c r="BW558" s="2" t="s">
        <v>3785</v>
      </c>
      <c r="BY558" s="2" t="s">
        <v>3785</v>
      </c>
      <c r="CA558" s="2" t="s">
        <v>3798</v>
      </c>
      <c r="CB558" s="56">
        <v>45114</v>
      </c>
      <c r="CR558" s="2" t="s">
        <v>12476</v>
      </c>
    </row>
    <row r="559" spans="1:96">
      <c r="A559" s="2">
        <v>548</v>
      </c>
      <c r="B559" s="2" t="s">
        <v>7043</v>
      </c>
      <c r="C559" s="60" t="s">
        <v>7044</v>
      </c>
      <c r="D559" s="60" t="s">
        <v>12742</v>
      </c>
      <c r="E559" s="56">
        <v>45113</v>
      </c>
      <c r="F559" s="2" t="s">
        <v>3715</v>
      </c>
      <c r="G559" s="2" t="s">
        <v>3763</v>
      </c>
      <c r="H559" s="2" t="s">
        <v>3785</v>
      </c>
      <c r="J559" s="2" t="s">
        <v>9305</v>
      </c>
      <c r="K559" s="2" t="s">
        <v>3938</v>
      </c>
      <c r="L559" s="2" t="s">
        <v>3973</v>
      </c>
      <c r="M559" s="2" t="s">
        <v>1193</v>
      </c>
      <c r="N559" s="2" t="s">
        <v>698</v>
      </c>
      <c r="O559" s="2" t="s">
        <v>943</v>
      </c>
      <c r="P559" s="2" t="s">
        <v>927</v>
      </c>
      <c r="Q559" s="2" t="s">
        <v>3785</v>
      </c>
      <c r="R559" s="2" t="s">
        <v>447</v>
      </c>
      <c r="S559" s="2" t="s">
        <v>3785</v>
      </c>
      <c r="T559" s="2" t="s">
        <v>3785</v>
      </c>
      <c r="U559" s="2" t="s">
        <v>447</v>
      </c>
      <c r="V559" s="2" t="s">
        <v>3785</v>
      </c>
      <c r="W559" s="2" t="s">
        <v>3785</v>
      </c>
      <c r="X559" s="2" t="s">
        <v>3785</v>
      </c>
      <c r="Y559" s="2" t="s">
        <v>3785</v>
      </c>
      <c r="AA559" s="2" t="s">
        <v>3785</v>
      </c>
      <c r="AR559" s="2" t="s">
        <v>447</v>
      </c>
      <c r="AS559" s="2" t="s">
        <v>447</v>
      </c>
      <c r="AT559" s="2" t="s">
        <v>3785</v>
      </c>
      <c r="AU559" s="2" t="s">
        <v>447</v>
      </c>
      <c r="AV559" s="2" t="s">
        <v>3785</v>
      </c>
      <c r="AW559" s="2" t="s">
        <v>3785</v>
      </c>
      <c r="AX559" s="2" t="s">
        <v>3785</v>
      </c>
      <c r="AY559" s="2" t="s">
        <v>3785</v>
      </c>
      <c r="AZ559" s="2" t="s">
        <v>3785</v>
      </c>
      <c r="BB559" s="2" t="s">
        <v>447</v>
      </c>
      <c r="BC559" s="2" t="s">
        <v>447</v>
      </c>
      <c r="BD559" s="2" t="s">
        <v>447</v>
      </c>
      <c r="BE559" s="2" t="s">
        <v>447</v>
      </c>
      <c r="BF559" s="2" t="s">
        <v>3785</v>
      </c>
      <c r="BI559" s="2" t="s">
        <v>3785</v>
      </c>
      <c r="BK559" s="287"/>
      <c r="BL559" s="56">
        <v>45113</v>
      </c>
      <c r="BM559" s="2" t="s">
        <v>447</v>
      </c>
      <c r="BN559" s="2" t="s">
        <v>9306</v>
      </c>
      <c r="BP559" s="2" t="s">
        <v>3785</v>
      </c>
      <c r="BR559" s="2" t="s">
        <v>3744</v>
      </c>
      <c r="BT559" s="56">
        <v>45113</v>
      </c>
      <c r="BU559" s="2">
        <v>1</v>
      </c>
      <c r="BV559" s="2">
        <v>3</v>
      </c>
      <c r="BW559" s="2" t="s">
        <v>3785</v>
      </c>
      <c r="BY559" s="2" t="s">
        <v>3785</v>
      </c>
      <c r="CA559" s="2" t="s">
        <v>3798</v>
      </c>
      <c r="CB559" s="56">
        <v>45121</v>
      </c>
      <c r="CR559" s="2" t="s">
        <v>12477</v>
      </c>
    </row>
    <row r="560" spans="1:96">
      <c r="A560" s="2">
        <v>549</v>
      </c>
      <c r="B560" s="2" t="s">
        <v>7043</v>
      </c>
      <c r="C560" s="60" t="s">
        <v>7044</v>
      </c>
      <c r="D560" s="60" t="s">
        <v>12743</v>
      </c>
      <c r="E560" s="56">
        <v>45113</v>
      </c>
      <c r="F560" s="2" t="s">
        <v>3715</v>
      </c>
      <c r="G560" s="2" t="s">
        <v>3763</v>
      </c>
      <c r="H560" s="2" t="s">
        <v>3785</v>
      </c>
      <c r="J560" s="2" t="s">
        <v>9307</v>
      </c>
      <c r="K560" s="2" t="s">
        <v>4010</v>
      </c>
      <c r="L560" s="2" t="s">
        <v>3824</v>
      </c>
      <c r="M560" s="2" t="s">
        <v>1193</v>
      </c>
      <c r="N560" s="2" t="s">
        <v>698</v>
      </c>
      <c r="O560" s="2" t="s">
        <v>943</v>
      </c>
      <c r="P560" s="2" t="s">
        <v>927</v>
      </c>
      <c r="Q560" s="2" t="s">
        <v>3785</v>
      </c>
      <c r="R560" s="2" t="s">
        <v>447</v>
      </c>
      <c r="S560" s="2" t="s">
        <v>3785</v>
      </c>
      <c r="T560" s="2" t="s">
        <v>3785</v>
      </c>
      <c r="U560" s="2" t="s">
        <v>447</v>
      </c>
      <c r="V560" s="2" t="s">
        <v>3785</v>
      </c>
      <c r="W560" s="2" t="s">
        <v>3785</v>
      </c>
      <c r="X560" s="2" t="s">
        <v>3785</v>
      </c>
      <c r="Y560" s="2" t="s">
        <v>3785</v>
      </c>
      <c r="AA560" s="2" t="s">
        <v>3785</v>
      </c>
      <c r="AR560" s="2" t="s">
        <v>447</v>
      </c>
      <c r="AS560" s="2" t="s">
        <v>447</v>
      </c>
      <c r="AT560" s="2" t="s">
        <v>3785</v>
      </c>
      <c r="AU560" s="2" t="s">
        <v>447</v>
      </c>
      <c r="AV560" s="2" t="s">
        <v>3785</v>
      </c>
      <c r="AW560" s="2" t="s">
        <v>3785</v>
      </c>
      <c r="AX560" s="2" t="s">
        <v>3785</v>
      </c>
      <c r="AY560" s="2" t="s">
        <v>3785</v>
      </c>
      <c r="AZ560" s="2" t="s">
        <v>3785</v>
      </c>
      <c r="BB560" s="2" t="s">
        <v>447</v>
      </c>
      <c r="BC560" s="2" t="s">
        <v>447</v>
      </c>
      <c r="BD560" s="2" t="s">
        <v>447</v>
      </c>
      <c r="BE560" s="2" t="s">
        <v>447</v>
      </c>
      <c r="BF560" s="2" t="s">
        <v>3785</v>
      </c>
      <c r="BI560" s="2" t="s">
        <v>3785</v>
      </c>
      <c r="BK560" s="287"/>
      <c r="BL560" s="56">
        <v>45113</v>
      </c>
      <c r="BM560" s="2" t="s">
        <v>447</v>
      </c>
      <c r="BN560" s="2" t="s">
        <v>9306</v>
      </c>
      <c r="BP560" s="2" t="s">
        <v>3785</v>
      </c>
      <c r="BR560" s="2" t="s">
        <v>3744</v>
      </c>
      <c r="BT560" s="56">
        <v>45113</v>
      </c>
      <c r="BU560" s="2">
        <v>1</v>
      </c>
      <c r="BV560" s="2">
        <v>1</v>
      </c>
      <c r="BW560" s="2" t="s">
        <v>3785</v>
      </c>
      <c r="BY560" s="2" t="s">
        <v>3785</v>
      </c>
      <c r="CA560" s="2" t="s">
        <v>3798</v>
      </c>
      <c r="CB560" s="56">
        <v>45122</v>
      </c>
      <c r="CR560" s="2" t="s">
        <v>12478</v>
      </c>
    </row>
    <row r="561" spans="1:96">
      <c r="A561" s="2">
        <v>550</v>
      </c>
      <c r="B561" s="2" t="s">
        <v>7043</v>
      </c>
      <c r="C561" s="60" t="s">
        <v>7044</v>
      </c>
      <c r="D561" s="60" t="s">
        <v>12744</v>
      </c>
      <c r="E561" s="56">
        <v>45130</v>
      </c>
      <c r="F561" s="2" t="s">
        <v>3715</v>
      </c>
      <c r="G561" s="2" t="s">
        <v>3763</v>
      </c>
      <c r="H561" s="2" t="s">
        <v>3785</v>
      </c>
      <c r="J561" s="2" t="s">
        <v>9308</v>
      </c>
      <c r="K561" s="2" t="s">
        <v>3892</v>
      </c>
      <c r="L561" s="2" t="s">
        <v>4013</v>
      </c>
      <c r="M561" s="2" t="s">
        <v>1193</v>
      </c>
      <c r="N561" s="2" t="s">
        <v>698</v>
      </c>
      <c r="O561" s="2" t="s">
        <v>1063</v>
      </c>
      <c r="P561" s="2" t="s">
        <v>1047</v>
      </c>
      <c r="Q561" s="2" t="s">
        <v>3785</v>
      </c>
      <c r="R561" s="2" t="s">
        <v>447</v>
      </c>
      <c r="S561" s="2" t="s">
        <v>3785</v>
      </c>
      <c r="T561" s="2" t="s">
        <v>3785</v>
      </c>
      <c r="U561" s="2" t="s">
        <v>447</v>
      </c>
      <c r="V561" s="2" t="s">
        <v>3785</v>
      </c>
      <c r="W561" s="2" t="s">
        <v>3785</v>
      </c>
      <c r="X561" s="2" t="s">
        <v>3785</v>
      </c>
      <c r="Y561" s="2" t="s">
        <v>3785</v>
      </c>
      <c r="AA561" s="2" t="s">
        <v>3785</v>
      </c>
      <c r="AR561" s="2" t="s">
        <v>447</v>
      </c>
      <c r="AS561" s="2" t="s">
        <v>447</v>
      </c>
      <c r="AT561" s="2" t="s">
        <v>3785</v>
      </c>
      <c r="AU561" s="2" t="s">
        <v>447</v>
      </c>
      <c r="AV561" s="2" t="s">
        <v>3785</v>
      </c>
      <c r="AW561" s="2" t="s">
        <v>3785</v>
      </c>
      <c r="AX561" s="2" t="s">
        <v>3785</v>
      </c>
      <c r="AY561" s="2" t="s">
        <v>3785</v>
      </c>
      <c r="AZ561" s="2" t="s">
        <v>3785</v>
      </c>
      <c r="BB561" s="2" t="s">
        <v>447</v>
      </c>
      <c r="BC561" s="2" t="s">
        <v>447</v>
      </c>
      <c r="BD561" s="2" t="s">
        <v>447</v>
      </c>
      <c r="BE561" s="2" t="s">
        <v>447</v>
      </c>
      <c r="BF561" s="2" t="s">
        <v>3785</v>
      </c>
      <c r="BI561" s="2" t="s">
        <v>3785</v>
      </c>
      <c r="BK561" s="287"/>
      <c r="BL561" s="56">
        <v>45130</v>
      </c>
      <c r="BM561" s="2" t="s">
        <v>447</v>
      </c>
      <c r="BN561" s="2" t="s">
        <v>9309</v>
      </c>
      <c r="BP561" s="2" t="s">
        <v>3785</v>
      </c>
      <c r="BR561" s="2" t="s">
        <v>3744</v>
      </c>
      <c r="BT561" s="56">
        <v>45145</v>
      </c>
      <c r="BU561" s="2">
        <v>1</v>
      </c>
      <c r="BV561" s="2">
        <v>1</v>
      </c>
      <c r="BW561" s="2" t="s">
        <v>3785</v>
      </c>
      <c r="BY561" s="2" t="s">
        <v>3785</v>
      </c>
      <c r="CA561" s="2" t="s">
        <v>3798</v>
      </c>
      <c r="CB561" s="56">
        <v>45146</v>
      </c>
      <c r="CR561" s="2" t="s">
        <v>12479</v>
      </c>
    </row>
    <row r="562" spans="1:96">
      <c r="A562" s="2">
        <v>551</v>
      </c>
      <c r="B562" s="2" t="s">
        <v>7043</v>
      </c>
      <c r="C562" s="60" t="s">
        <v>7044</v>
      </c>
      <c r="D562" s="60" t="s">
        <v>12745</v>
      </c>
      <c r="E562" s="56">
        <v>45114</v>
      </c>
      <c r="F562" s="2" t="s">
        <v>3715</v>
      </c>
      <c r="G562" s="2" t="s">
        <v>3763</v>
      </c>
      <c r="H562" s="2" t="s">
        <v>3785</v>
      </c>
      <c r="J562" s="2" t="s">
        <v>9308</v>
      </c>
      <c r="K562" s="2" t="s">
        <v>3892</v>
      </c>
      <c r="L562" s="2" t="s">
        <v>3998</v>
      </c>
      <c r="M562" s="2" t="s">
        <v>1193</v>
      </c>
      <c r="N562" s="2" t="s">
        <v>698</v>
      </c>
      <c r="O562" s="2" t="s">
        <v>1063</v>
      </c>
      <c r="P562" s="2" t="s">
        <v>1047</v>
      </c>
      <c r="Q562" s="2" t="s">
        <v>3785</v>
      </c>
      <c r="R562" s="2" t="s">
        <v>447</v>
      </c>
      <c r="S562" s="2" t="s">
        <v>3785</v>
      </c>
      <c r="T562" s="2" t="s">
        <v>3785</v>
      </c>
      <c r="U562" s="2" t="s">
        <v>3785</v>
      </c>
      <c r="V562" s="2" t="s">
        <v>3785</v>
      </c>
      <c r="W562" s="2" t="s">
        <v>3785</v>
      </c>
      <c r="X562" s="2" t="s">
        <v>3785</v>
      </c>
      <c r="Y562" s="2" t="s">
        <v>3785</v>
      </c>
      <c r="AA562" s="2" t="s">
        <v>3785</v>
      </c>
      <c r="AR562" s="2" t="s">
        <v>447</v>
      </c>
      <c r="AS562" s="2" t="s">
        <v>3785</v>
      </c>
      <c r="AT562" s="2" t="s">
        <v>447</v>
      </c>
      <c r="AU562" s="2" t="s">
        <v>3785</v>
      </c>
      <c r="AV562" s="2" t="s">
        <v>3785</v>
      </c>
      <c r="AW562" s="2" t="s">
        <v>3785</v>
      </c>
      <c r="AX562" s="2" t="s">
        <v>3785</v>
      </c>
      <c r="AY562" s="2" t="s">
        <v>3785</v>
      </c>
      <c r="AZ562" s="2" t="s">
        <v>3785</v>
      </c>
      <c r="BB562" s="2" t="s">
        <v>447</v>
      </c>
      <c r="BC562" s="2" t="s">
        <v>447</v>
      </c>
      <c r="BD562" s="2" t="s">
        <v>447</v>
      </c>
      <c r="BE562" s="2" t="s">
        <v>447</v>
      </c>
      <c r="BF562" s="2" t="s">
        <v>3785</v>
      </c>
      <c r="BI562" s="2" t="s">
        <v>3785</v>
      </c>
      <c r="BK562" s="287"/>
      <c r="BL562" s="56">
        <v>45114</v>
      </c>
      <c r="BM562" s="2" t="s">
        <v>447</v>
      </c>
      <c r="BN562" s="2" t="s">
        <v>9310</v>
      </c>
      <c r="BP562" s="2" t="s">
        <v>3785</v>
      </c>
      <c r="BR562" s="2" t="s">
        <v>3744</v>
      </c>
      <c r="BT562" s="56">
        <v>45114</v>
      </c>
      <c r="BU562" s="2">
        <v>1</v>
      </c>
      <c r="BV562" s="2">
        <v>3</v>
      </c>
      <c r="BW562" s="2" t="s">
        <v>3785</v>
      </c>
      <c r="BY562" s="2" t="s">
        <v>3785</v>
      </c>
      <c r="CA562" s="2" t="s">
        <v>3798</v>
      </c>
      <c r="CB562" s="56">
        <v>45150</v>
      </c>
      <c r="CR562" s="2" t="s">
        <v>12480</v>
      </c>
    </row>
    <row r="563" spans="1:96">
      <c r="A563" s="2">
        <v>552</v>
      </c>
      <c r="B563" s="2" t="s">
        <v>7043</v>
      </c>
      <c r="C563" s="60" t="s">
        <v>7044</v>
      </c>
      <c r="D563" s="60" t="s">
        <v>12746</v>
      </c>
      <c r="E563" s="56">
        <v>45114</v>
      </c>
      <c r="F563" s="2" t="s">
        <v>3715</v>
      </c>
      <c r="G563" s="2" t="s">
        <v>3763</v>
      </c>
      <c r="H563" s="2" t="s">
        <v>3785</v>
      </c>
      <c r="J563" s="2" t="s">
        <v>9296</v>
      </c>
      <c r="K563" s="2" t="s">
        <v>3741</v>
      </c>
      <c r="L563" s="2" t="s">
        <v>3832</v>
      </c>
      <c r="M563" s="2" t="s">
        <v>1193</v>
      </c>
      <c r="N563" s="2" t="s">
        <v>698</v>
      </c>
      <c r="O563" s="2" t="s">
        <v>943</v>
      </c>
      <c r="P563" s="2" t="s">
        <v>927</v>
      </c>
      <c r="Q563" s="2" t="s">
        <v>3785</v>
      </c>
      <c r="R563" s="2" t="s">
        <v>447</v>
      </c>
      <c r="S563" s="2" t="s">
        <v>3785</v>
      </c>
      <c r="T563" s="2" t="s">
        <v>3785</v>
      </c>
      <c r="U563" s="2" t="s">
        <v>3785</v>
      </c>
      <c r="V563" s="2" t="s">
        <v>3785</v>
      </c>
      <c r="W563" s="2" t="s">
        <v>3785</v>
      </c>
      <c r="X563" s="2" t="s">
        <v>3785</v>
      </c>
      <c r="Y563" s="2" t="s">
        <v>3785</v>
      </c>
      <c r="AA563" s="2" t="s">
        <v>3785</v>
      </c>
      <c r="AR563" s="2" t="s">
        <v>447</v>
      </c>
      <c r="AS563" s="2" t="s">
        <v>3785</v>
      </c>
      <c r="AT563" s="2" t="s">
        <v>447</v>
      </c>
      <c r="AU563" s="2" t="s">
        <v>3785</v>
      </c>
      <c r="AV563" s="2" t="s">
        <v>3785</v>
      </c>
      <c r="AW563" s="2" t="s">
        <v>3785</v>
      </c>
      <c r="AX563" s="2" t="s">
        <v>3785</v>
      </c>
      <c r="AY563" s="2" t="s">
        <v>3785</v>
      </c>
      <c r="AZ563" s="2" t="s">
        <v>3785</v>
      </c>
      <c r="BB563" s="2" t="s">
        <v>447</v>
      </c>
      <c r="BC563" s="2" t="s">
        <v>447</v>
      </c>
      <c r="BD563" s="2" t="s">
        <v>447</v>
      </c>
      <c r="BE563" s="2" t="s">
        <v>447</v>
      </c>
      <c r="BF563" s="2" t="s">
        <v>3785</v>
      </c>
      <c r="BI563" s="2" t="s">
        <v>3785</v>
      </c>
      <c r="BK563" s="287"/>
      <c r="BL563" s="56">
        <v>45114</v>
      </c>
      <c r="BM563" s="2" t="s">
        <v>447</v>
      </c>
      <c r="BN563" s="2" t="s">
        <v>9311</v>
      </c>
      <c r="BP563" s="2" t="s">
        <v>3785</v>
      </c>
      <c r="BR563" s="2" t="s">
        <v>3744</v>
      </c>
      <c r="BT563" s="56">
        <v>45114</v>
      </c>
      <c r="BU563" s="2">
        <v>1</v>
      </c>
      <c r="BV563" s="2">
        <v>1</v>
      </c>
      <c r="BW563" s="2" t="s">
        <v>3785</v>
      </c>
      <c r="BY563" s="2" t="s">
        <v>3785</v>
      </c>
      <c r="CA563" s="2" t="s">
        <v>3798</v>
      </c>
      <c r="CB563" s="56">
        <v>45148</v>
      </c>
      <c r="CR563" s="2" t="s">
        <v>12481</v>
      </c>
    </row>
    <row r="564" spans="1:96">
      <c r="A564" s="2">
        <v>553</v>
      </c>
      <c r="B564" s="2" t="s">
        <v>7043</v>
      </c>
      <c r="C564" s="60" t="s">
        <v>7044</v>
      </c>
      <c r="D564" s="60" t="s">
        <v>12747</v>
      </c>
      <c r="E564" s="56">
        <v>45130</v>
      </c>
      <c r="F564" s="2" t="s">
        <v>3715</v>
      </c>
      <c r="G564" s="2" t="s">
        <v>3763</v>
      </c>
      <c r="H564" s="2" t="s">
        <v>3785</v>
      </c>
      <c r="J564" s="2" t="s">
        <v>9308</v>
      </c>
      <c r="K564" s="2" t="s">
        <v>3892</v>
      </c>
      <c r="L564" s="2" t="s">
        <v>3998</v>
      </c>
      <c r="M564" s="2" t="s">
        <v>1193</v>
      </c>
      <c r="N564" s="2" t="s">
        <v>698</v>
      </c>
      <c r="O564" s="2" t="s">
        <v>1063</v>
      </c>
      <c r="P564" s="2" t="s">
        <v>1047</v>
      </c>
      <c r="Q564" s="2" t="s">
        <v>3785</v>
      </c>
      <c r="R564" s="2" t="s">
        <v>447</v>
      </c>
      <c r="S564" s="2" t="s">
        <v>3785</v>
      </c>
      <c r="T564" s="2" t="s">
        <v>3785</v>
      </c>
      <c r="U564" s="2" t="s">
        <v>447</v>
      </c>
      <c r="V564" s="2" t="s">
        <v>3785</v>
      </c>
      <c r="W564" s="2" t="s">
        <v>3785</v>
      </c>
      <c r="X564" s="2" t="s">
        <v>3785</v>
      </c>
      <c r="Y564" s="2" t="s">
        <v>3785</v>
      </c>
      <c r="AA564" s="2" t="s">
        <v>3785</v>
      </c>
      <c r="AR564" s="2" t="s">
        <v>447</v>
      </c>
      <c r="AS564" s="2" t="s">
        <v>3785</v>
      </c>
      <c r="AT564" s="2" t="s">
        <v>447</v>
      </c>
      <c r="AU564" s="2" t="s">
        <v>447</v>
      </c>
      <c r="AV564" s="2" t="s">
        <v>3785</v>
      </c>
      <c r="AW564" s="2" t="s">
        <v>3785</v>
      </c>
      <c r="AX564" s="2" t="s">
        <v>3785</v>
      </c>
      <c r="AY564" s="2" t="s">
        <v>3785</v>
      </c>
      <c r="AZ564" s="2" t="s">
        <v>3785</v>
      </c>
      <c r="BB564" s="2" t="s">
        <v>447</v>
      </c>
      <c r="BC564" s="2" t="s">
        <v>447</v>
      </c>
      <c r="BD564" s="2" t="s">
        <v>447</v>
      </c>
      <c r="BE564" s="2" t="s">
        <v>447</v>
      </c>
      <c r="BF564" s="2" t="s">
        <v>3785</v>
      </c>
      <c r="BI564" s="2" t="s">
        <v>3785</v>
      </c>
      <c r="BK564" s="287"/>
      <c r="BL564" s="56">
        <v>45130</v>
      </c>
      <c r="BM564" s="2" t="s">
        <v>447</v>
      </c>
      <c r="BN564" s="2" t="s">
        <v>9312</v>
      </c>
      <c r="BP564" s="2" t="s">
        <v>3785</v>
      </c>
      <c r="BR564" s="2" t="s">
        <v>3744</v>
      </c>
      <c r="BT564" s="56">
        <v>45130</v>
      </c>
      <c r="BU564" s="2">
        <v>1</v>
      </c>
      <c r="BV564" s="2">
        <v>1</v>
      </c>
      <c r="BW564" s="2" t="s">
        <v>3785</v>
      </c>
      <c r="BY564" s="2" t="s">
        <v>3785</v>
      </c>
      <c r="CA564" s="2" t="s">
        <v>3798</v>
      </c>
      <c r="CB564" s="56">
        <v>45146</v>
      </c>
      <c r="CR564" s="2" t="s">
        <v>12482</v>
      </c>
    </row>
    <row r="565" spans="1:96">
      <c r="A565" s="2">
        <v>554</v>
      </c>
      <c r="B565" s="2" t="s">
        <v>7043</v>
      </c>
      <c r="C565" s="60" t="s">
        <v>7044</v>
      </c>
      <c r="D565" s="60" t="s">
        <v>12748</v>
      </c>
      <c r="E565" s="56">
        <v>45118</v>
      </c>
      <c r="F565" s="2" t="s">
        <v>3715</v>
      </c>
      <c r="G565" s="2" t="s">
        <v>3763</v>
      </c>
      <c r="H565" s="2" t="s">
        <v>3785</v>
      </c>
      <c r="J565" s="2" t="s">
        <v>9313</v>
      </c>
      <c r="K565" s="2" t="s">
        <v>4020</v>
      </c>
      <c r="M565" s="2" t="s">
        <v>1193</v>
      </c>
      <c r="N565" s="2" t="s">
        <v>698</v>
      </c>
      <c r="O565" s="2" t="s">
        <v>943</v>
      </c>
      <c r="P565" s="2" t="s">
        <v>927</v>
      </c>
      <c r="Q565" s="2" t="s">
        <v>361</v>
      </c>
      <c r="R565" s="2" t="s">
        <v>447</v>
      </c>
      <c r="S565" s="2" t="s">
        <v>3785</v>
      </c>
      <c r="T565" s="2" t="s">
        <v>3785</v>
      </c>
      <c r="U565" s="2" t="s">
        <v>447</v>
      </c>
      <c r="V565" s="2" t="s">
        <v>3785</v>
      </c>
      <c r="W565" s="2" t="s">
        <v>3785</v>
      </c>
      <c r="X565" s="2" t="s">
        <v>3785</v>
      </c>
      <c r="Y565" s="2" t="s">
        <v>3785</v>
      </c>
      <c r="AA565" s="2" t="s">
        <v>3785</v>
      </c>
      <c r="AR565" s="2" t="s">
        <v>447</v>
      </c>
      <c r="AS565" s="2" t="s">
        <v>3785</v>
      </c>
      <c r="AT565" s="2" t="s">
        <v>447</v>
      </c>
      <c r="AU565" s="2" t="s">
        <v>447</v>
      </c>
      <c r="AV565" s="2" t="s">
        <v>3785</v>
      </c>
      <c r="AW565" s="2" t="s">
        <v>3785</v>
      </c>
      <c r="AX565" s="2" t="s">
        <v>3785</v>
      </c>
      <c r="AY565" s="2" t="s">
        <v>3785</v>
      </c>
      <c r="AZ565" s="2" t="s">
        <v>3785</v>
      </c>
      <c r="BB565" s="2" t="s">
        <v>447</v>
      </c>
      <c r="BC565" s="2" t="s">
        <v>447</v>
      </c>
      <c r="BD565" s="2" t="s">
        <v>447</v>
      </c>
      <c r="BE565" s="2" t="s">
        <v>447</v>
      </c>
      <c r="BF565" s="2" t="s">
        <v>3785</v>
      </c>
      <c r="BI565" s="2" t="s">
        <v>3785</v>
      </c>
      <c r="BK565" s="287"/>
      <c r="BL565" s="56">
        <v>45118</v>
      </c>
      <c r="BM565" s="2" t="s">
        <v>447</v>
      </c>
      <c r="BN565" s="2" t="s">
        <v>9314</v>
      </c>
      <c r="BP565" s="2" t="s">
        <v>3785</v>
      </c>
      <c r="BR565" s="2" t="s">
        <v>3744</v>
      </c>
      <c r="BT565" s="56">
        <v>45118</v>
      </c>
      <c r="BU565" s="2">
        <v>1</v>
      </c>
      <c r="BV565" s="2">
        <v>4</v>
      </c>
      <c r="BW565" s="2" t="s">
        <v>3785</v>
      </c>
      <c r="BY565" s="2" t="s">
        <v>3785</v>
      </c>
      <c r="CA565" s="2" t="s">
        <v>3798</v>
      </c>
      <c r="CB565" s="56">
        <v>45121</v>
      </c>
      <c r="CR565" s="2" t="s">
        <v>12483</v>
      </c>
    </row>
    <row r="566" spans="1:96">
      <c r="A566" s="2">
        <v>555</v>
      </c>
      <c r="B566" s="2" t="s">
        <v>7043</v>
      </c>
      <c r="C566" s="60" t="s">
        <v>7044</v>
      </c>
      <c r="D566" s="60" t="s">
        <v>7283</v>
      </c>
      <c r="E566" s="56">
        <v>44750</v>
      </c>
      <c r="F566" s="2" t="s">
        <v>3715</v>
      </c>
      <c r="G566" s="2" t="s">
        <v>3763</v>
      </c>
      <c r="H566" s="2" t="s">
        <v>3785</v>
      </c>
      <c r="J566" s="2" t="s">
        <v>4020</v>
      </c>
      <c r="K566" s="2" t="s">
        <v>4020</v>
      </c>
      <c r="M566" s="2" t="s">
        <v>1193</v>
      </c>
      <c r="N566" s="2" t="s">
        <v>698</v>
      </c>
      <c r="O566" s="2" t="s">
        <v>943</v>
      </c>
      <c r="P566" s="2" t="s">
        <v>927</v>
      </c>
      <c r="Q566" s="2" t="s">
        <v>3785</v>
      </c>
      <c r="R566" s="2" t="s">
        <v>447</v>
      </c>
      <c r="S566" s="2" t="s">
        <v>3785</v>
      </c>
      <c r="T566" s="2" t="s">
        <v>3785</v>
      </c>
      <c r="U566" s="2" t="s">
        <v>3785</v>
      </c>
      <c r="V566" s="2" t="s">
        <v>3785</v>
      </c>
      <c r="W566" s="2" t="s">
        <v>3785</v>
      </c>
      <c r="X566" s="2" t="s">
        <v>3785</v>
      </c>
      <c r="Y566" s="2" t="s">
        <v>3785</v>
      </c>
      <c r="AA566" s="2" t="s">
        <v>3785</v>
      </c>
      <c r="AR566" s="2" t="s">
        <v>447</v>
      </c>
      <c r="AS566" s="2" t="s">
        <v>447</v>
      </c>
      <c r="AT566" s="2" t="s">
        <v>447</v>
      </c>
      <c r="AU566" s="2" t="s">
        <v>3785</v>
      </c>
      <c r="AV566" s="2" t="s">
        <v>3785</v>
      </c>
      <c r="AW566" s="2" t="s">
        <v>3785</v>
      </c>
      <c r="AX566" s="2" t="s">
        <v>3785</v>
      </c>
      <c r="AY566" s="2" t="s">
        <v>3785</v>
      </c>
      <c r="AZ566" s="2" t="s">
        <v>3785</v>
      </c>
      <c r="BB566" s="2" t="s">
        <v>447</v>
      </c>
      <c r="BC566" s="2" t="s">
        <v>447</v>
      </c>
      <c r="BD566" s="2" t="s">
        <v>447</v>
      </c>
      <c r="BE566" s="2" t="s">
        <v>447</v>
      </c>
      <c r="BF566" s="2" t="s">
        <v>3785</v>
      </c>
      <c r="BI566" s="2" t="s">
        <v>3785</v>
      </c>
      <c r="BK566" s="287"/>
      <c r="BL566" s="56">
        <v>44750</v>
      </c>
      <c r="BM566" s="2" t="s">
        <v>447</v>
      </c>
      <c r="BN566" s="2" t="s">
        <v>8487</v>
      </c>
      <c r="BP566" s="2" t="s">
        <v>3785</v>
      </c>
      <c r="BR566" s="2" t="s">
        <v>3744</v>
      </c>
      <c r="BT566" s="56">
        <v>44754</v>
      </c>
      <c r="BU566" s="2">
        <v>1</v>
      </c>
      <c r="BV566" s="2">
        <v>1</v>
      </c>
      <c r="BW566" s="2" t="s">
        <v>3785</v>
      </c>
      <c r="BY566" s="2" t="s">
        <v>3785</v>
      </c>
      <c r="CA566" s="2" t="s">
        <v>3798</v>
      </c>
      <c r="CB566" s="56">
        <v>44782</v>
      </c>
      <c r="CR566" s="2" t="s">
        <v>12484</v>
      </c>
    </row>
    <row r="567" spans="1:96">
      <c r="A567" s="2">
        <v>556</v>
      </c>
      <c r="B567" s="2" t="s">
        <v>7043</v>
      </c>
      <c r="C567" s="60" t="s">
        <v>7044</v>
      </c>
      <c r="D567" s="60" t="s">
        <v>7291</v>
      </c>
      <c r="E567" s="56">
        <v>44753</v>
      </c>
      <c r="F567" s="2" t="s">
        <v>3715</v>
      </c>
      <c r="G567" s="2" t="s">
        <v>3763</v>
      </c>
      <c r="H567" s="2" t="s">
        <v>3785</v>
      </c>
      <c r="J567" s="2" t="s">
        <v>4020</v>
      </c>
      <c r="K567" s="2" t="s">
        <v>4020</v>
      </c>
      <c r="M567" s="2" t="s">
        <v>1193</v>
      </c>
      <c r="N567" s="2" t="s">
        <v>698</v>
      </c>
      <c r="O567" s="2" t="s">
        <v>943</v>
      </c>
      <c r="P567" s="2" t="s">
        <v>927</v>
      </c>
      <c r="Q567" s="2" t="s">
        <v>3785</v>
      </c>
      <c r="R567" s="2" t="s">
        <v>447</v>
      </c>
      <c r="S567" s="2" t="s">
        <v>3785</v>
      </c>
      <c r="T567" s="2" t="s">
        <v>3785</v>
      </c>
      <c r="U567" s="2" t="s">
        <v>3785</v>
      </c>
      <c r="V567" s="2" t="s">
        <v>3785</v>
      </c>
      <c r="W567" s="2" t="s">
        <v>3785</v>
      </c>
      <c r="X567" s="2" t="s">
        <v>3785</v>
      </c>
      <c r="Y567" s="2" t="s">
        <v>3785</v>
      </c>
      <c r="AA567" s="2" t="s">
        <v>3785</v>
      </c>
      <c r="AR567" s="2" t="s">
        <v>447</v>
      </c>
      <c r="AS567" s="2" t="s">
        <v>447</v>
      </c>
      <c r="AT567" s="2" t="s">
        <v>3785</v>
      </c>
      <c r="AU567" s="2" t="s">
        <v>3785</v>
      </c>
      <c r="AV567" s="2" t="s">
        <v>3785</v>
      </c>
      <c r="AW567" s="2" t="s">
        <v>3785</v>
      </c>
      <c r="AX567" s="2" t="s">
        <v>3785</v>
      </c>
      <c r="AY567" s="2" t="s">
        <v>3785</v>
      </c>
      <c r="AZ567" s="2" t="s">
        <v>3785</v>
      </c>
      <c r="BB567" s="2" t="s">
        <v>447</v>
      </c>
      <c r="BC567" s="2" t="s">
        <v>447</v>
      </c>
      <c r="BD567" s="2" t="s">
        <v>447</v>
      </c>
      <c r="BE567" s="2" t="s">
        <v>447</v>
      </c>
      <c r="BF567" s="2" t="s">
        <v>3785</v>
      </c>
      <c r="BI567" s="2" t="s">
        <v>3785</v>
      </c>
      <c r="BK567" s="287"/>
      <c r="BL567" s="56">
        <v>44753</v>
      </c>
      <c r="BM567" s="2" t="s">
        <v>447</v>
      </c>
      <c r="BN567" s="2" t="s">
        <v>8490</v>
      </c>
      <c r="BP567" s="2" t="s">
        <v>447</v>
      </c>
      <c r="BQ567" s="2" t="s">
        <v>447</v>
      </c>
      <c r="BR567" s="2" t="s">
        <v>3744</v>
      </c>
      <c r="BT567" s="56">
        <v>44788</v>
      </c>
      <c r="BU567" s="2">
        <v>1</v>
      </c>
      <c r="BV567" s="2">
        <v>1</v>
      </c>
      <c r="BW567" s="2" t="s">
        <v>3785</v>
      </c>
      <c r="BY567" s="2" t="s">
        <v>3785</v>
      </c>
      <c r="CA567" s="2" t="s">
        <v>487</v>
      </c>
      <c r="CC567" s="2" t="s">
        <v>7758</v>
      </c>
      <c r="CD567" s="2" t="s">
        <v>3754</v>
      </c>
      <c r="CF567" s="56">
        <v>44813</v>
      </c>
      <c r="CG567" s="2">
        <v>30000</v>
      </c>
      <c r="CR567" s="2" t="s">
        <v>9315</v>
      </c>
    </row>
    <row r="568" spans="1:96">
      <c r="A568" s="2">
        <v>557</v>
      </c>
      <c r="B568" s="2" t="s">
        <v>7043</v>
      </c>
      <c r="C568" s="60" t="s">
        <v>7044</v>
      </c>
      <c r="D568" s="60" t="s">
        <v>7305</v>
      </c>
      <c r="E568" s="56">
        <v>44748</v>
      </c>
      <c r="F568" s="2" t="s">
        <v>3715</v>
      </c>
      <c r="G568" s="2" t="s">
        <v>3763</v>
      </c>
      <c r="H568" s="2" t="s">
        <v>3785</v>
      </c>
      <c r="J568" s="2" t="s">
        <v>4020</v>
      </c>
      <c r="K568" s="2" t="s">
        <v>4020</v>
      </c>
      <c r="M568" s="2" t="s">
        <v>1193</v>
      </c>
      <c r="N568" s="2" t="s">
        <v>698</v>
      </c>
      <c r="O568" s="2" t="s">
        <v>943</v>
      </c>
      <c r="P568" s="2" t="s">
        <v>927</v>
      </c>
      <c r="Q568" s="2" t="s">
        <v>3785</v>
      </c>
      <c r="R568" s="2" t="s">
        <v>447</v>
      </c>
      <c r="S568" s="2" t="s">
        <v>447</v>
      </c>
      <c r="T568" s="2" t="s">
        <v>3785</v>
      </c>
      <c r="U568" s="2" t="s">
        <v>3785</v>
      </c>
      <c r="V568" s="2" t="s">
        <v>3785</v>
      </c>
      <c r="W568" s="2" t="s">
        <v>3785</v>
      </c>
      <c r="X568" s="2" t="s">
        <v>3785</v>
      </c>
      <c r="Y568" s="2" t="s">
        <v>3785</v>
      </c>
      <c r="AA568" s="2" t="s">
        <v>3785</v>
      </c>
      <c r="AR568" s="2" t="s">
        <v>447</v>
      </c>
      <c r="AS568" s="2" t="s">
        <v>447</v>
      </c>
      <c r="AT568" s="2" t="s">
        <v>447</v>
      </c>
      <c r="AU568" s="2" t="s">
        <v>447</v>
      </c>
      <c r="AV568" s="2" t="s">
        <v>447</v>
      </c>
      <c r="AW568" s="2" t="s">
        <v>447</v>
      </c>
      <c r="AX568" s="2" t="s">
        <v>447</v>
      </c>
      <c r="AY568" s="2" t="s">
        <v>447</v>
      </c>
      <c r="AZ568" s="2" t="s">
        <v>3785</v>
      </c>
      <c r="BB568" s="2" t="s">
        <v>447</v>
      </c>
      <c r="BC568" s="2" t="s">
        <v>447</v>
      </c>
      <c r="BD568" s="2" t="s">
        <v>447</v>
      </c>
      <c r="BE568" s="2" t="s">
        <v>447</v>
      </c>
      <c r="BF568" s="2" t="s">
        <v>3785</v>
      </c>
      <c r="BI568" s="2" t="s">
        <v>3785</v>
      </c>
      <c r="BK568" s="287"/>
      <c r="BL568" s="56">
        <v>44748</v>
      </c>
      <c r="BM568" s="2" t="s">
        <v>447</v>
      </c>
      <c r="BN568" s="2" t="s">
        <v>8493</v>
      </c>
      <c r="BP568" s="2" t="s">
        <v>3785</v>
      </c>
      <c r="BR568" s="2" t="s">
        <v>3744</v>
      </c>
      <c r="BT568" s="56">
        <v>44753</v>
      </c>
      <c r="BU568" s="2">
        <v>1</v>
      </c>
      <c r="BV568" s="2">
        <v>1</v>
      </c>
      <c r="BW568" s="2" t="s">
        <v>3785</v>
      </c>
      <c r="BY568" s="2" t="s">
        <v>3785</v>
      </c>
      <c r="CA568" s="2" t="s">
        <v>3798</v>
      </c>
      <c r="CB568" s="56">
        <v>44753</v>
      </c>
      <c r="CR568" s="2" t="s">
        <v>9316</v>
      </c>
    </row>
    <row r="569" spans="1:96">
      <c r="A569" s="2">
        <v>558</v>
      </c>
      <c r="B569" s="2" t="s">
        <v>7043</v>
      </c>
      <c r="C569" s="60" t="s">
        <v>7044</v>
      </c>
      <c r="D569" s="60" t="s">
        <v>7312</v>
      </c>
      <c r="E569" s="56">
        <v>44754</v>
      </c>
      <c r="F569" s="2" t="s">
        <v>3715</v>
      </c>
      <c r="G569" s="2" t="s">
        <v>3763</v>
      </c>
      <c r="H569" s="2" t="s">
        <v>3785</v>
      </c>
      <c r="J569" s="2" t="s">
        <v>4020</v>
      </c>
      <c r="K569" s="2" t="s">
        <v>4020</v>
      </c>
      <c r="M569" s="2" t="s">
        <v>1193</v>
      </c>
      <c r="N569" s="2" t="s">
        <v>698</v>
      </c>
      <c r="O569" s="2" t="s">
        <v>1646</v>
      </c>
      <c r="P569" s="2" t="s">
        <v>1076</v>
      </c>
      <c r="Q569" s="2" t="s">
        <v>3785</v>
      </c>
      <c r="R569" s="2" t="s">
        <v>447</v>
      </c>
      <c r="S569" s="2" t="s">
        <v>447</v>
      </c>
      <c r="T569" s="2" t="s">
        <v>3785</v>
      </c>
      <c r="U569" s="2" t="s">
        <v>3785</v>
      </c>
      <c r="V569" s="2" t="s">
        <v>3785</v>
      </c>
      <c r="W569" s="2" t="s">
        <v>3785</v>
      </c>
      <c r="X569" s="2" t="s">
        <v>3785</v>
      </c>
      <c r="Y569" s="2" t="s">
        <v>3785</v>
      </c>
      <c r="AA569" s="2" t="s">
        <v>3785</v>
      </c>
      <c r="AR569" s="2" t="s">
        <v>447</v>
      </c>
      <c r="AS569" s="2" t="s">
        <v>447</v>
      </c>
      <c r="AT569" s="2" t="s">
        <v>447</v>
      </c>
      <c r="AU569" s="2" t="s">
        <v>447</v>
      </c>
      <c r="AV569" s="2" t="s">
        <v>447</v>
      </c>
      <c r="AW569" s="2" t="s">
        <v>447</v>
      </c>
      <c r="AX569" s="2" t="s">
        <v>447</v>
      </c>
      <c r="AY569" s="2" t="s">
        <v>447</v>
      </c>
      <c r="AZ569" s="2" t="s">
        <v>3785</v>
      </c>
      <c r="BB569" s="2" t="s">
        <v>447</v>
      </c>
      <c r="BC569" s="2" t="s">
        <v>447</v>
      </c>
      <c r="BD569" s="2" t="s">
        <v>447</v>
      </c>
      <c r="BE569" s="2" t="s">
        <v>447</v>
      </c>
      <c r="BF569" s="2" t="s">
        <v>3785</v>
      </c>
      <c r="BI569" s="2" t="s">
        <v>447</v>
      </c>
      <c r="BJ569" s="2" t="s">
        <v>3828</v>
      </c>
      <c r="BK569" s="287"/>
      <c r="CR569" s="2" t="s">
        <v>9317</v>
      </c>
    </row>
    <row r="570" spans="1:96">
      <c r="A570" s="2">
        <v>559</v>
      </c>
      <c r="B570" s="2" t="s">
        <v>7043</v>
      </c>
      <c r="C570" s="60" t="s">
        <v>7044</v>
      </c>
      <c r="D570" s="60" t="s">
        <v>7317</v>
      </c>
      <c r="E570" s="56">
        <v>44750</v>
      </c>
      <c r="F570" s="2" t="s">
        <v>3715</v>
      </c>
      <c r="G570" s="2" t="s">
        <v>3763</v>
      </c>
      <c r="H570" s="2" t="s">
        <v>3785</v>
      </c>
      <c r="J570" s="2" t="s">
        <v>4020</v>
      </c>
      <c r="K570" s="2" t="s">
        <v>4020</v>
      </c>
      <c r="M570" s="2" t="s">
        <v>1193</v>
      </c>
      <c r="N570" s="2" t="s">
        <v>698</v>
      </c>
      <c r="O570" s="2" t="s">
        <v>943</v>
      </c>
      <c r="P570" s="2" t="s">
        <v>927</v>
      </c>
      <c r="Q570" s="2" t="s">
        <v>3785</v>
      </c>
      <c r="R570" s="2" t="s">
        <v>447</v>
      </c>
      <c r="S570" s="2" t="s">
        <v>3785</v>
      </c>
      <c r="T570" s="2" t="s">
        <v>3785</v>
      </c>
      <c r="U570" s="2" t="s">
        <v>3785</v>
      </c>
      <c r="V570" s="2" t="s">
        <v>3785</v>
      </c>
      <c r="W570" s="2" t="s">
        <v>3785</v>
      </c>
      <c r="X570" s="2" t="s">
        <v>3785</v>
      </c>
      <c r="Y570" s="2" t="s">
        <v>3785</v>
      </c>
      <c r="AA570" s="2" t="s">
        <v>3785</v>
      </c>
      <c r="AR570" s="2" t="s">
        <v>447</v>
      </c>
      <c r="AS570" s="2" t="s">
        <v>447</v>
      </c>
      <c r="AT570" s="2" t="s">
        <v>447</v>
      </c>
      <c r="AU570" s="2" t="s">
        <v>3785</v>
      </c>
      <c r="AV570" s="2" t="s">
        <v>3785</v>
      </c>
      <c r="AW570" s="2" t="s">
        <v>3785</v>
      </c>
      <c r="AX570" s="2" t="s">
        <v>3785</v>
      </c>
      <c r="AY570" s="2" t="s">
        <v>3785</v>
      </c>
      <c r="AZ570" s="2" t="s">
        <v>3785</v>
      </c>
      <c r="BB570" s="2" t="s">
        <v>447</v>
      </c>
      <c r="BC570" s="2" t="s">
        <v>447</v>
      </c>
      <c r="BD570" s="2" t="s">
        <v>447</v>
      </c>
      <c r="BE570" s="2" t="s">
        <v>447</v>
      </c>
      <c r="BF570" s="2" t="s">
        <v>3785</v>
      </c>
      <c r="BI570" s="2" t="s">
        <v>3785</v>
      </c>
      <c r="BK570" s="287"/>
      <c r="BL570" s="56">
        <v>44750</v>
      </c>
      <c r="BM570" s="2" t="s">
        <v>447</v>
      </c>
      <c r="BN570" s="2" t="s">
        <v>8487</v>
      </c>
      <c r="BP570" s="2" t="s">
        <v>3785</v>
      </c>
      <c r="BR570" s="2" t="s">
        <v>3744</v>
      </c>
      <c r="BT570" s="56">
        <v>44754</v>
      </c>
      <c r="BU570" s="2">
        <v>1</v>
      </c>
      <c r="BV570" s="2">
        <v>1</v>
      </c>
      <c r="BW570" s="2" t="s">
        <v>3785</v>
      </c>
      <c r="BY570" s="2" t="s">
        <v>3785</v>
      </c>
      <c r="CA570" s="2" t="s">
        <v>3798</v>
      </c>
      <c r="CB570" s="56">
        <v>44782</v>
      </c>
      <c r="CR570" s="2" t="s">
        <v>9318</v>
      </c>
    </row>
    <row r="571" spans="1:96">
      <c r="A571" s="2">
        <v>560</v>
      </c>
      <c r="B571" s="2" t="s">
        <v>7043</v>
      </c>
      <c r="C571" s="60" t="s">
        <v>7044</v>
      </c>
      <c r="D571" s="60" t="s">
        <v>7331</v>
      </c>
      <c r="E571" s="56">
        <v>44753</v>
      </c>
      <c r="F571" s="2" t="s">
        <v>3715</v>
      </c>
      <c r="G571" s="2" t="s">
        <v>3763</v>
      </c>
      <c r="H571" s="2" t="s">
        <v>3785</v>
      </c>
      <c r="J571" s="2" t="s">
        <v>4020</v>
      </c>
      <c r="K571" s="2" t="s">
        <v>4020</v>
      </c>
      <c r="M571" s="2" t="s">
        <v>1193</v>
      </c>
      <c r="N571" s="2" t="s">
        <v>698</v>
      </c>
      <c r="O571" s="2" t="s">
        <v>943</v>
      </c>
      <c r="P571" s="2" t="s">
        <v>927</v>
      </c>
      <c r="Q571" s="2" t="s">
        <v>3785</v>
      </c>
      <c r="R571" s="2" t="s">
        <v>447</v>
      </c>
      <c r="S571" s="2" t="s">
        <v>3785</v>
      </c>
      <c r="T571" s="2" t="s">
        <v>3785</v>
      </c>
      <c r="U571" s="2" t="s">
        <v>3785</v>
      </c>
      <c r="V571" s="2" t="s">
        <v>3785</v>
      </c>
      <c r="W571" s="2" t="s">
        <v>3785</v>
      </c>
      <c r="X571" s="2" t="s">
        <v>3785</v>
      </c>
      <c r="Y571" s="2" t="s">
        <v>3785</v>
      </c>
      <c r="AA571" s="2" t="s">
        <v>3785</v>
      </c>
      <c r="AR571" s="2" t="s">
        <v>447</v>
      </c>
      <c r="AS571" s="2" t="s">
        <v>447</v>
      </c>
      <c r="AT571" s="2" t="s">
        <v>3785</v>
      </c>
      <c r="AU571" s="2" t="s">
        <v>3785</v>
      </c>
      <c r="AV571" s="2" t="s">
        <v>3785</v>
      </c>
      <c r="AW571" s="2" t="s">
        <v>3785</v>
      </c>
      <c r="AX571" s="2" t="s">
        <v>3785</v>
      </c>
      <c r="AY571" s="2" t="s">
        <v>3785</v>
      </c>
      <c r="AZ571" s="2" t="s">
        <v>3785</v>
      </c>
      <c r="BB571" s="2" t="s">
        <v>447</v>
      </c>
      <c r="BC571" s="2" t="s">
        <v>447</v>
      </c>
      <c r="BD571" s="2" t="s">
        <v>447</v>
      </c>
      <c r="BE571" s="2" t="s">
        <v>447</v>
      </c>
      <c r="BF571" s="2" t="s">
        <v>3785</v>
      </c>
      <c r="BI571" s="2" t="s">
        <v>3785</v>
      </c>
      <c r="BK571" s="287"/>
      <c r="BL571" s="56">
        <v>44753</v>
      </c>
      <c r="BM571" s="2" t="s">
        <v>447</v>
      </c>
      <c r="BN571" s="2" t="s">
        <v>8490</v>
      </c>
      <c r="BP571" s="2" t="s">
        <v>447</v>
      </c>
      <c r="BQ571" s="2" t="s">
        <v>447</v>
      </c>
      <c r="BR571" s="2" t="s">
        <v>3744</v>
      </c>
      <c r="BT571" s="56">
        <v>44788</v>
      </c>
      <c r="BU571" s="2">
        <v>1</v>
      </c>
      <c r="BV571" s="2">
        <v>1</v>
      </c>
      <c r="BW571" s="2" t="s">
        <v>3785</v>
      </c>
      <c r="BY571" s="2" t="s">
        <v>3785</v>
      </c>
      <c r="CA571" s="2" t="s">
        <v>487</v>
      </c>
      <c r="CC571" s="2" t="s">
        <v>7758</v>
      </c>
      <c r="CD571" s="2" t="s">
        <v>3754</v>
      </c>
      <c r="CF571" s="56">
        <v>44813</v>
      </c>
      <c r="CG571" s="2">
        <v>30000</v>
      </c>
      <c r="CR571" s="2" t="s">
        <v>9319</v>
      </c>
    </row>
    <row r="572" spans="1:96">
      <c r="A572" s="2">
        <v>561</v>
      </c>
      <c r="B572" s="2" t="s">
        <v>7043</v>
      </c>
      <c r="C572" s="60" t="s">
        <v>7044</v>
      </c>
      <c r="D572" s="60" t="s">
        <v>7337</v>
      </c>
      <c r="E572" s="56">
        <v>44748</v>
      </c>
      <c r="F572" s="2" t="s">
        <v>3715</v>
      </c>
      <c r="G572" s="2" t="s">
        <v>3763</v>
      </c>
      <c r="H572" s="2" t="s">
        <v>3785</v>
      </c>
      <c r="J572" s="2" t="s">
        <v>4020</v>
      </c>
      <c r="K572" s="2" t="s">
        <v>4020</v>
      </c>
      <c r="M572" s="2" t="s">
        <v>1193</v>
      </c>
      <c r="N572" s="2" t="s">
        <v>698</v>
      </c>
      <c r="O572" s="2" t="s">
        <v>943</v>
      </c>
      <c r="P572" s="2" t="s">
        <v>927</v>
      </c>
      <c r="Q572" s="2" t="s">
        <v>3785</v>
      </c>
      <c r="R572" s="2" t="s">
        <v>447</v>
      </c>
      <c r="S572" s="2" t="s">
        <v>447</v>
      </c>
      <c r="T572" s="2" t="s">
        <v>3785</v>
      </c>
      <c r="U572" s="2" t="s">
        <v>3785</v>
      </c>
      <c r="V572" s="2" t="s">
        <v>3785</v>
      </c>
      <c r="W572" s="2" t="s">
        <v>3785</v>
      </c>
      <c r="X572" s="2" t="s">
        <v>3785</v>
      </c>
      <c r="Y572" s="2" t="s">
        <v>3785</v>
      </c>
      <c r="AA572" s="2" t="s">
        <v>3785</v>
      </c>
      <c r="AR572" s="2" t="s">
        <v>447</v>
      </c>
      <c r="AS572" s="2" t="s">
        <v>447</v>
      </c>
      <c r="AT572" s="2" t="s">
        <v>447</v>
      </c>
      <c r="AU572" s="2" t="s">
        <v>447</v>
      </c>
      <c r="AV572" s="2" t="s">
        <v>447</v>
      </c>
      <c r="AW572" s="2" t="s">
        <v>447</v>
      </c>
      <c r="AX572" s="2" t="s">
        <v>447</v>
      </c>
      <c r="AY572" s="2" t="s">
        <v>447</v>
      </c>
      <c r="AZ572" s="2" t="s">
        <v>3785</v>
      </c>
      <c r="BB572" s="2" t="s">
        <v>447</v>
      </c>
      <c r="BC572" s="2" t="s">
        <v>447</v>
      </c>
      <c r="BD572" s="2" t="s">
        <v>447</v>
      </c>
      <c r="BE572" s="2" t="s">
        <v>447</v>
      </c>
      <c r="BF572" s="2" t="s">
        <v>3785</v>
      </c>
      <c r="BI572" s="2" t="s">
        <v>3785</v>
      </c>
      <c r="BK572" s="287"/>
      <c r="BL572" s="56">
        <v>44748</v>
      </c>
      <c r="BM572" s="2" t="s">
        <v>447</v>
      </c>
      <c r="BN572" s="2" t="s">
        <v>8493</v>
      </c>
      <c r="BP572" s="2" t="s">
        <v>3785</v>
      </c>
      <c r="BR572" s="2" t="s">
        <v>3744</v>
      </c>
      <c r="BT572" s="56">
        <v>44753</v>
      </c>
      <c r="BU572" s="2">
        <v>1</v>
      </c>
      <c r="BV572" s="2">
        <v>1</v>
      </c>
      <c r="BW572" s="2" t="s">
        <v>3785</v>
      </c>
      <c r="BY572" s="2" t="s">
        <v>3785</v>
      </c>
      <c r="CA572" s="2" t="s">
        <v>3798</v>
      </c>
      <c r="CB572" s="56">
        <v>44753</v>
      </c>
      <c r="CR572" s="2" t="s">
        <v>9320</v>
      </c>
    </row>
    <row r="573" spans="1:96">
      <c r="A573" s="2">
        <v>562</v>
      </c>
      <c r="B573" s="2" t="s">
        <v>7043</v>
      </c>
      <c r="C573" s="60" t="s">
        <v>7044</v>
      </c>
      <c r="D573" s="60" t="s">
        <v>7346</v>
      </c>
      <c r="E573" s="56">
        <v>44754</v>
      </c>
      <c r="F573" s="2" t="s">
        <v>3715</v>
      </c>
      <c r="G573" s="2" t="s">
        <v>3763</v>
      </c>
      <c r="H573" s="2" t="s">
        <v>3785</v>
      </c>
      <c r="J573" s="2" t="s">
        <v>4020</v>
      </c>
      <c r="K573" s="2" t="s">
        <v>4020</v>
      </c>
      <c r="M573" s="2" t="s">
        <v>1193</v>
      </c>
      <c r="N573" s="2" t="s">
        <v>698</v>
      </c>
      <c r="O573" s="2" t="s">
        <v>1646</v>
      </c>
      <c r="P573" s="2" t="s">
        <v>1076</v>
      </c>
      <c r="Q573" s="2" t="s">
        <v>3785</v>
      </c>
      <c r="R573" s="2" t="s">
        <v>447</v>
      </c>
      <c r="S573" s="2" t="s">
        <v>447</v>
      </c>
      <c r="T573" s="2" t="s">
        <v>3785</v>
      </c>
      <c r="U573" s="2" t="s">
        <v>3785</v>
      </c>
      <c r="V573" s="2" t="s">
        <v>3785</v>
      </c>
      <c r="W573" s="2" t="s">
        <v>3785</v>
      </c>
      <c r="X573" s="2" t="s">
        <v>3785</v>
      </c>
      <c r="Y573" s="2" t="s">
        <v>3785</v>
      </c>
      <c r="AA573" s="2" t="s">
        <v>3785</v>
      </c>
      <c r="AR573" s="2" t="s">
        <v>447</v>
      </c>
      <c r="AS573" s="2" t="s">
        <v>447</v>
      </c>
      <c r="AT573" s="2" t="s">
        <v>447</v>
      </c>
      <c r="AU573" s="2" t="s">
        <v>447</v>
      </c>
      <c r="AV573" s="2" t="s">
        <v>447</v>
      </c>
      <c r="AW573" s="2" t="s">
        <v>447</v>
      </c>
      <c r="AX573" s="2" t="s">
        <v>447</v>
      </c>
      <c r="AY573" s="2" t="s">
        <v>447</v>
      </c>
      <c r="AZ573" s="2" t="s">
        <v>3785</v>
      </c>
      <c r="BB573" s="2" t="s">
        <v>447</v>
      </c>
      <c r="BC573" s="2" t="s">
        <v>447</v>
      </c>
      <c r="BD573" s="2" t="s">
        <v>447</v>
      </c>
      <c r="BE573" s="2" t="s">
        <v>447</v>
      </c>
      <c r="BF573" s="2" t="s">
        <v>3785</v>
      </c>
      <c r="BI573" s="2" t="s">
        <v>447</v>
      </c>
      <c r="BJ573" s="2" t="s">
        <v>3828</v>
      </c>
      <c r="BK573" s="287"/>
      <c r="CR573" s="2" t="s">
        <v>9321</v>
      </c>
    </row>
    <row r="574" spans="1:96">
      <c r="A574" s="2">
        <v>563</v>
      </c>
      <c r="B574" s="2" t="s">
        <v>7043</v>
      </c>
      <c r="C574" s="60" t="s">
        <v>7044</v>
      </c>
      <c r="D574" s="60" t="s">
        <v>7355</v>
      </c>
      <c r="E574" s="56">
        <v>44750</v>
      </c>
      <c r="F574" s="2" t="s">
        <v>3715</v>
      </c>
      <c r="G574" s="2" t="s">
        <v>3763</v>
      </c>
      <c r="H574" s="2" t="s">
        <v>3785</v>
      </c>
      <c r="J574" s="2" t="s">
        <v>4020</v>
      </c>
      <c r="K574" s="2" t="s">
        <v>4020</v>
      </c>
      <c r="M574" s="2" t="s">
        <v>1193</v>
      </c>
      <c r="N574" s="2" t="s">
        <v>698</v>
      </c>
      <c r="O574" s="2" t="s">
        <v>943</v>
      </c>
      <c r="P574" s="2" t="s">
        <v>927</v>
      </c>
      <c r="Q574" s="2" t="s">
        <v>3785</v>
      </c>
      <c r="R574" s="2" t="s">
        <v>447</v>
      </c>
      <c r="S574" s="2" t="s">
        <v>3785</v>
      </c>
      <c r="T574" s="2" t="s">
        <v>3785</v>
      </c>
      <c r="U574" s="2" t="s">
        <v>3785</v>
      </c>
      <c r="V574" s="2" t="s">
        <v>3785</v>
      </c>
      <c r="W574" s="2" t="s">
        <v>3785</v>
      </c>
      <c r="X574" s="2" t="s">
        <v>3785</v>
      </c>
      <c r="Y574" s="2" t="s">
        <v>3785</v>
      </c>
      <c r="AA574" s="2" t="s">
        <v>3785</v>
      </c>
      <c r="AR574" s="2" t="s">
        <v>447</v>
      </c>
      <c r="AS574" s="2" t="s">
        <v>447</v>
      </c>
      <c r="AT574" s="2" t="s">
        <v>447</v>
      </c>
      <c r="AU574" s="2" t="s">
        <v>3785</v>
      </c>
      <c r="AV574" s="2" t="s">
        <v>3785</v>
      </c>
      <c r="AW574" s="2" t="s">
        <v>3785</v>
      </c>
      <c r="AX574" s="2" t="s">
        <v>3785</v>
      </c>
      <c r="AY574" s="2" t="s">
        <v>3785</v>
      </c>
      <c r="AZ574" s="2" t="s">
        <v>3785</v>
      </c>
      <c r="BB574" s="2" t="s">
        <v>447</v>
      </c>
      <c r="BC574" s="2" t="s">
        <v>447</v>
      </c>
      <c r="BD574" s="2" t="s">
        <v>447</v>
      </c>
      <c r="BE574" s="2" t="s">
        <v>447</v>
      </c>
      <c r="BF574" s="2" t="s">
        <v>3785</v>
      </c>
      <c r="BI574" s="2" t="s">
        <v>3785</v>
      </c>
      <c r="BK574" s="287"/>
      <c r="BL574" s="56">
        <v>44750</v>
      </c>
      <c r="BM574" s="2" t="s">
        <v>447</v>
      </c>
      <c r="BN574" s="2" t="s">
        <v>8487</v>
      </c>
      <c r="BP574" s="2" t="s">
        <v>3785</v>
      </c>
      <c r="BR574" s="2" t="s">
        <v>3744</v>
      </c>
      <c r="BT574" s="56">
        <v>44754</v>
      </c>
      <c r="BU574" s="2">
        <v>1</v>
      </c>
      <c r="BV574" s="2">
        <v>1</v>
      </c>
      <c r="BW574" s="2" t="s">
        <v>3785</v>
      </c>
      <c r="BY574" s="2" t="s">
        <v>3785</v>
      </c>
      <c r="CA574" s="2" t="s">
        <v>3798</v>
      </c>
      <c r="CB574" s="56">
        <v>44782</v>
      </c>
      <c r="CR574" s="2" t="s">
        <v>9322</v>
      </c>
    </row>
    <row r="575" spans="1:96">
      <c r="A575" s="2">
        <v>564</v>
      </c>
      <c r="B575" s="2" t="s">
        <v>7043</v>
      </c>
      <c r="C575" s="60" t="s">
        <v>7044</v>
      </c>
      <c r="D575" s="60" t="s">
        <v>7363</v>
      </c>
      <c r="E575" s="56">
        <v>44753</v>
      </c>
      <c r="F575" s="2" t="s">
        <v>3715</v>
      </c>
      <c r="G575" s="2" t="s">
        <v>3763</v>
      </c>
      <c r="H575" s="2" t="s">
        <v>3785</v>
      </c>
      <c r="J575" s="2" t="s">
        <v>4020</v>
      </c>
      <c r="K575" s="2" t="s">
        <v>4020</v>
      </c>
      <c r="M575" s="2" t="s">
        <v>1193</v>
      </c>
      <c r="N575" s="2" t="s">
        <v>698</v>
      </c>
      <c r="O575" s="2" t="s">
        <v>943</v>
      </c>
      <c r="P575" s="2" t="s">
        <v>927</v>
      </c>
      <c r="Q575" s="2" t="s">
        <v>3785</v>
      </c>
      <c r="R575" s="2" t="s">
        <v>447</v>
      </c>
      <c r="S575" s="2" t="s">
        <v>3785</v>
      </c>
      <c r="T575" s="2" t="s">
        <v>3785</v>
      </c>
      <c r="U575" s="2" t="s">
        <v>3785</v>
      </c>
      <c r="V575" s="2" t="s">
        <v>3785</v>
      </c>
      <c r="W575" s="2" t="s">
        <v>3785</v>
      </c>
      <c r="X575" s="2" t="s">
        <v>3785</v>
      </c>
      <c r="Y575" s="2" t="s">
        <v>3785</v>
      </c>
      <c r="AA575" s="2" t="s">
        <v>3785</v>
      </c>
      <c r="AR575" s="2" t="s">
        <v>447</v>
      </c>
      <c r="AS575" s="2" t="s">
        <v>447</v>
      </c>
      <c r="AT575" s="2" t="s">
        <v>3785</v>
      </c>
      <c r="AU575" s="2" t="s">
        <v>3785</v>
      </c>
      <c r="AV575" s="2" t="s">
        <v>3785</v>
      </c>
      <c r="AW575" s="2" t="s">
        <v>3785</v>
      </c>
      <c r="AX575" s="2" t="s">
        <v>3785</v>
      </c>
      <c r="AY575" s="2" t="s">
        <v>3785</v>
      </c>
      <c r="AZ575" s="2" t="s">
        <v>3785</v>
      </c>
      <c r="BB575" s="2" t="s">
        <v>447</v>
      </c>
      <c r="BC575" s="2" t="s">
        <v>447</v>
      </c>
      <c r="BD575" s="2" t="s">
        <v>447</v>
      </c>
      <c r="BE575" s="2" t="s">
        <v>447</v>
      </c>
      <c r="BF575" s="2" t="s">
        <v>3785</v>
      </c>
      <c r="BI575" s="2" t="s">
        <v>3785</v>
      </c>
      <c r="BK575" s="287"/>
      <c r="BL575" s="56">
        <v>44753</v>
      </c>
      <c r="BM575" s="2" t="s">
        <v>447</v>
      </c>
      <c r="BN575" s="2" t="s">
        <v>8490</v>
      </c>
      <c r="BP575" s="2" t="s">
        <v>447</v>
      </c>
      <c r="BQ575" s="2" t="s">
        <v>447</v>
      </c>
      <c r="BR575" s="2" t="s">
        <v>3744</v>
      </c>
      <c r="BT575" s="56">
        <v>44788</v>
      </c>
      <c r="BU575" s="2">
        <v>1</v>
      </c>
      <c r="BV575" s="2">
        <v>1</v>
      </c>
      <c r="BW575" s="2" t="s">
        <v>3785</v>
      </c>
      <c r="BY575" s="2" t="s">
        <v>3785</v>
      </c>
      <c r="CA575" s="2" t="s">
        <v>487</v>
      </c>
      <c r="CC575" s="2" t="s">
        <v>7758</v>
      </c>
      <c r="CD575" s="2" t="s">
        <v>3754</v>
      </c>
      <c r="CF575" s="56">
        <v>44813</v>
      </c>
      <c r="CG575" s="2">
        <v>30000</v>
      </c>
      <c r="CR575" s="2" t="s">
        <v>9323</v>
      </c>
    </row>
    <row r="576" spans="1:96">
      <c r="A576" s="2">
        <v>565</v>
      </c>
      <c r="B576" s="2" t="s">
        <v>7043</v>
      </c>
      <c r="C576" s="60" t="s">
        <v>7044</v>
      </c>
      <c r="D576" s="60" t="s">
        <v>7365</v>
      </c>
      <c r="E576" s="56">
        <v>44748</v>
      </c>
      <c r="F576" s="2" t="s">
        <v>3715</v>
      </c>
      <c r="G576" s="2" t="s">
        <v>3763</v>
      </c>
      <c r="H576" s="2" t="s">
        <v>3785</v>
      </c>
      <c r="J576" s="2" t="s">
        <v>4020</v>
      </c>
      <c r="K576" s="2" t="s">
        <v>4020</v>
      </c>
      <c r="M576" s="2" t="s">
        <v>1193</v>
      </c>
      <c r="N576" s="2" t="s">
        <v>698</v>
      </c>
      <c r="O576" s="2" t="s">
        <v>943</v>
      </c>
      <c r="P576" s="2" t="s">
        <v>927</v>
      </c>
      <c r="Q576" s="2" t="s">
        <v>3785</v>
      </c>
      <c r="R576" s="2" t="s">
        <v>447</v>
      </c>
      <c r="S576" s="2" t="s">
        <v>447</v>
      </c>
      <c r="T576" s="2" t="s">
        <v>3785</v>
      </c>
      <c r="U576" s="2" t="s">
        <v>3785</v>
      </c>
      <c r="V576" s="2" t="s">
        <v>3785</v>
      </c>
      <c r="W576" s="2" t="s">
        <v>3785</v>
      </c>
      <c r="X576" s="2" t="s">
        <v>3785</v>
      </c>
      <c r="Y576" s="2" t="s">
        <v>3785</v>
      </c>
      <c r="AA576" s="2" t="s">
        <v>3785</v>
      </c>
      <c r="AR576" s="2" t="s">
        <v>447</v>
      </c>
      <c r="AS576" s="2" t="s">
        <v>447</v>
      </c>
      <c r="AT576" s="2" t="s">
        <v>447</v>
      </c>
      <c r="AU576" s="2" t="s">
        <v>447</v>
      </c>
      <c r="AV576" s="2" t="s">
        <v>447</v>
      </c>
      <c r="AW576" s="2" t="s">
        <v>447</v>
      </c>
      <c r="AX576" s="2" t="s">
        <v>447</v>
      </c>
      <c r="AY576" s="2" t="s">
        <v>447</v>
      </c>
      <c r="AZ576" s="2" t="s">
        <v>3785</v>
      </c>
      <c r="BB576" s="2" t="s">
        <v>447</v>
      </c>
      <c r="BC576" s="2" t="s">
        <v>447</v>
      </c>
      <c r="BD576" s="2" t="s">
        <v>447</v>
      </c>
      <c r="BE576" s="2" t="s">
        <v>447</v>
      </c>
      <c r="BF576" s="2" t="s">
        <v>3785</v>
      </c>
      <c r="BI576" s="2" t="s">
        <v>3785</v>
      </c>
      <c r="BK576" s="287"/>
      <c r="BL576" s="56">
        <v>44748</v>
      </c>
      <c r="BM576" s="2" t="s">
        <v>447</v>
      </c>
      <c r="BN576" s="2" t="s">
        <v>8493</v>
      </c>
      <c r="BP576" s="2" t="s">
        <v>3785</v>
      </c>
      <c r="BR576" s="2" t="s">
        <v>3744</v>
      </c>
      <c r="BT576" s="56">
        <v>44753</v>
      </c>
      <c r="BU576" s="2">
        <v>1</v>
      </c>
      <c r="BV576" s="2">
        <v>1</v>
      </c>
      <c r="BW576" s="2" t="s">
        <v>3785</v>
      </c>
      <c r="BY576" s="2" t="s">
        <v>3785</v>
      </c>
      <c r="CA576" s="2" t="s">
        <v>3798</v>
      </c>
      <c r="CB576" s="56">
        <v>44753</v>
      </c>
      <c r="CR576" s="2" t="s">
        <v>9324</v>
      </c>
    </row>
    <row r="577" spans="1:96">
      <c r="A577" s="2">
        <v>566</v>
      </c>
      <c r="B577" s="2" t="s">
        <v>7043</v>
      </c>
      <c r="C577" s="60" t="s">
        <v>7044</v>
      </c>
      <c r="D577" s="60" t="s">
        <v>7367</v>
      </c>
      <c r="E577" s="56">
        <v>44754</v>
      </c>
      <c r="F577" s="2" t="s">
        <v>3715</v>
      </c>
      <c r="G577" s="2" t="s">
        <v>3763</v>
      </c>
      <c r="H577" s="2" t="s">
        <v>3785</v>
      </c>
      <c r="J577" s="2" t="s">
        <v>4020</v>
      </c>
      <c r="K577" s="2" t="s">
        <v>4020</v>
      </c>
      <c r="M577" s="2" t="s">
        <v>1193</v>
      </c>
      <c r="N577" s="2" t="s">
        <v>698</v>
      </c>
      <c r="O577" s="2" t="s">
        <v>1646</v>
      </c>
      <c r="P577" s="2" t="s">
        <v>1076</v>
      </c>
      <c r="Q577" s="2" t="s">
        <v>3785</v>
      </c>
      <c r="R577" s="2" t="s">
        <v>447</v>
      </c>
      <c r="S577" s="2" t="s">
        <v>447</v>
      </c>
      <c r="T577" s="2" t="s">
        <v>3785</v>
      </c>
      <c r="U577" s="2" t="s">
        <v>3785</v>
      </c>
      <c r="V577" s="2" t="s">
        <v>3785</v>
      </c>
      <c r="W577" s="2" t="s">
        <v>3785</v>
      </c>
      <c r="X577" s="2" t="s">
        <v>3785</v>
      </c>
      <c r="Y577" s="2" t="s">
        <v>3785</v>
      </c>
      <c r="AA577" s="2" t="s">
        <v>3785</v>
      </c>
      <c r="AR577" s="2" t="s">
        <v>447</v>
      </c>
      <c r="AS577" s="2" t="s">
        <v>447</v>
      </c>
      <c r="AT577" s="2" t="s">
        <v>447</v>
      </c>
      <c r="AU577" s="2" t="s">
        <v>447</v>
      </c>
      <c r="AV577" s="2" t="s">
        <v>447</v>
      </c>
      <c r="AW577" s="2" t="s">
        <v>447</v>
      </c>
      <c r="AX577" s="2" t="s">
        <v>447</v>
      </c>
      <c r="AY577" s="2" t="s">
        <v>447</v>
      </c>
      <c r="AZ577" s="2" t="s">
        <v>3785</v>
      </c>
      <c r="BB577" s="2" t="s">
        <v>447</v>
      </c>
      <c r="BC577" s="2" t="s">
        <v>447</v>
      </c>
      <c r="BD577" s="2" t="s">
        <v>447</v>
      </c>
      <c r="BE577" s="2" t="s">
        <v>447</v>
      </c>
      <c r="BF577" s="2" t="s">
        <v>3785</v>
      </c>
      <c r="BI577" s="2" t="s">
        <v>447</v>
      </c>
      <c r="BJ577" s="2" t="s">
        <v>3828</v>
      </c>
      <c r="BK577" s="287"/>
      <c r="CR577" s="2" t="s">
        <v>9325</v>
      </c>
    </row>
    <row r="578" spans="1:96">
      <c r="A578" s="2">
        <v>567</v>
      </c>
      <c r="B578" s="2" t="s">
        <v>7043</v>
      </c>
      <c r="C578" s="60" t="s">
        <v>7044</v>
      </c>
      <c r="D578" s="60" t="s">
        <v>7378</v>
      </c>
      <c r="E578" s="56">
        <v>44754</v>
      </c>
      <c r="F578" s="2" t="s">
        <v>3715</v>
      </c>
      <c r="G578" s="2" t="s">
        <v>3763</v>
      </c>
      <c r="H578" s="2" t="s">
        <v>3785</v>
      </c>
      <c r="J578" s="2" t="s">
        <v>4020</v>
      </c>
      <c r="K578" s="2" t="s">
        <v>4020</v>
      </c>
      <c r="M578" s="2" t="s">
        <v>1193</v>
      </c>
      <c r="N578" s="2" t="s">
        <v>698</v>
      </c>
      <c r="O578" s="2" t="s">
        <v>1646</v>
      </c>
      <c r="P578" s="2" t="s">
        <v>1076</v>
      </c>
      <c r="Q578" s="2" t="s">
        <v>3785</v>
      </c>
      <c r="R578" s="2" t="s">
        <v>447</v>
      </c>
      <c r="S578" s="2" t="s">
        <v>447</v>
      </c>
      <c r="T578" s="2" t="s">
        <v>3785</v>
      </c>
      <c r="U578" s="2" t="s">
        <v>3785</v>
      </c>
      <c r="V578" s="2" t="s">
        <v>3785</v>
      </c>
      <c r="W578" s="2" t="s">
        <v>3785</v>
      </c>
      <c r="X578" s="2" t="s">
        <v>3785</v>
      </c>
      <c r="Y578" s="2" t="s">
        <v>3785</v>
      </c>
      <c r="AA578" s="2" t="s">
        <v>3785</v>
      </c>
      <c r="AR578" s="2" t="s">
        <v>447</v>
      </c>
      <c r="AS578" s="2" t="s">
        <v>447</v>
      </c>
      <c r="AT578" s="2" t="s">
        <v>447</v>
      </c>
      <c r="AU578" s="2" t="s">
        <v>447</v>
      </c>
      <c r="AV578" s="2" t="s">
        <v>447</v>
      </c>
      <c r="AW578" s="2" t="s">
        <v>447</v>
      </c>
      <c r="AX578" s="2" t="s">
        <v>447</v>
      </c>
      <c r="AY578" s="2" t="s">
        <v>447</v>
      </c>
      <c r="AZ578" s="2" t="s">
        <v>3785</v>
      </c>
      <c r="BB578" s="2" t="s">
        <v>447</v>
      </c>
      <c r="BC578" s="2" t="s">
        <v>447</v>
      </c>
      <c r="BD578" s="2" t="s">
        <v>447</v>
      </c>
      <c r="BE578" s="2" t="s">
        <v>447</v>
      </c>
      <c r="BF578" s="2" t="s">
        <v>3785</v>
      </c>
      <c r="BI578" s="2" t="s">
        <v>447</v>
      </c>
      <c r="BJ578" s="2" t="s">
        <v>3828</v>
      </c>
      <c r="BK578" s="287"/>
      <c r="CR578" s="2" t="s">
        <v>9326</v>
      </c>
    </row>
    <row r="579" spans="1:96">
      <c r="A579" s="2">
        <v>568</v>
      </c>
      <c r="B579" s="2" t="s">
        <v>7043</v>
      </c>
      <c r="C579" s="60" t="s">
        <v>7044</v>
      </c>
      <c r="D579" s="60" t="s">
        <v>9327</v>
      </c>
      <c r="E579" s="56">
        <v>45145</v>
      </c>
      <c r="F579" s="2" t="s">
        <v>3715</v>
      </c>
      <c r="G579" s="2" t="s">
        <v>3763</v>
      </c>
      <c r="H579" s="2" t="s">
        <v>3785</v>
      </c>
      <c r="J579" s="2" t="s">
        <v>9305</v>
      </c>
      <c r="K579" s="2" t="s">
        <v>3938</v>
      </c>
      <c r="L579" s="2" t="s">
        <v>3947</v>
      </c>
      <c r="M579" s="2" t="s">
        <v>1193</v>
      </c>
      <c r="N579" s="2" t="s">
        <v>698</v>
      </c>
      <c r="O579" s="2" t="s">
        <v>943</v>
      </c>
      <c r="P579" s="2" t="s">
        <v>927</v>
      </c>
      <c r="Q579" s="2" t="s">
        <v>361</v>
      </c>
      <c r="R579" s="2" t="s">
        <v>447</v>
      </c>
      <c r="S579" s="2" t="s">
        <v>3785</v>
      </c>
      <c r="T579" s="2" t="s">
        <v>3785</v>
      </c>
      <c r="U579" s="2" t="s">
        <v>447</v>
      </c>
      <c r="V579" s="2" t="s">
        <v>3785</v>
      </c>
      <c r="W579" s="2" t="s">
        <v>3785</v>
      </c>
      <c r="X579" s="2" t="s">
        <v>3785</v>
      </c>
      <c r="Y579" s="2" t="s">
        <v>3785</v>
      </c>
      <c r="AA579" s="2" t="s">
        <v>3785</v>
      </c>
      <c r="AR579" s="2" t="s">
        <v>447</v>
      </c>
      <c r="AS579" s="2" t="s">
        <v>447</v>
      </c>
      <c r="AT579" s="2" t="s">
        <v>3785</v>
      </c>
      <c r="AU579" s="2" t="s">
        <v>447</v>
      </c>
      <c r="AV579" s="2" t="s">
        <v>3785</v>
      </c>
      <c r="AW579" s="2" t="s">
        <v>3785</v>
      </c>
      <c r="AX579" s="2" t="s">
        <v>3785</v>
      </c>
      <c r="AY579" s="2" t="s">
        <v>3785</v>
      </c>
      <c r="AZ579" s="2" t="s">
        <v>3785</v>
      </c>
      <c r="BB579" s="2" t="s">
        <v>447</v>
      </c>
      <c r="BC579" s="2" t="s">
        <v>447</v>
      </c>
      <c r="BD579" s="2" t="s">
        <v>447</v>
      </c>
      <c r="BE579" s="2" t="s">
        <v>447</v>
      </c>
      <c r="BF579" s="2" t="s">
        <v>3785</v>
      </c>
      <c r="BI579" s="2" t="s">
        <v>3785</v>
      </c>
      <c r="BK579" s="287"/>
      <c r="BL579" s="56">
        <v>45145</v>
      </c>
      <c r="BM579" s="2" t="s">
        <v>447</v>
      </c>
      <c r="BN579" s="2" t="s">
        <v>9328</v>
      </c>
      <c r="BP579" s="2" t="s">
        <v>3785</v>
      </c>
      <c r="BR579" s="2" t="s">
        <v>3744</v>
      </c>
      <c r="BT579" s="56">
        <v>45145</v>
      </c>
      <c r="BU579" s="2">
        <v>1</v>
      </c>
      <c r="BV579" s="2">
        <v>1</v>
      </c>
      <c r="BW579" s="2" t="s">
        <v>3785</v>
      </c>
      <c r="BY579" s="2" t="s">
        <v>3785</v>
      </c>
      <c r="CA579" s="2" t="s">
        <v>3798</v>
      </c>
      <c r="CB579" s="56">
        <v>45162</v>
      </c>
      <c r="CR579" s="2" t="s">
        <v>9329</v>
      </c>
    </row>
    <row r="580" spans="1:96">
      <c r="A580" s="2">
        <v>569</v>
      </c>
      <c r="B580" s="2" t="s">
        <v>7043</v>
      </c>
      <c r="C580" s="60" t="s">
        <v>7044</v>
      </c>
      <c r="D580" s="60" t="s">
        <v>9330</v>
      </c>
      <c r="E580" s="56">
        <v>45145</v>
      </c>
      <c r="F580" s="2" t="s">
        <v>3715</v>
      </c>
      <c r="G580" s="2" t="s">
        <v>3763</v>
      </c>
      <c r="H580" s="2" t="s">
        <v>3785</v>
      </c>
      <c r="J580" s="2" t="s">
        <v>9331</v>
      </c>
      <c r="K580" s="2" t="s">
        <v>3938</v>
      </c>
      <c r="L580" s="2" t="s">
        <v>3947</v>
      </c>
      <c r="M580" s="2" t="s">
        <v>1193</v>
      </c>
      <c r="N580" s="2" t="s">
        <v>698</v>
      </c>
      <c r="O580" s="2" t="s">
        <v>943</v>
      </c>
      <c r="P580" s="2" t="s">
        <v>927</v>
      </c>
      <c r="Q580" s="2" t="s">
        <v>361</v>
      </c>
      <c r="R580" s="2" t="s">
        <v>447</v>
      </c>
      <c r="S580" s="2" t="s">
        <v>3785</v>
      </c>
      <c r="T580" s="2" t="s">
        <v>3785</v>
      </c>
      <c r="U580" s="2" t="s">
        <v>447</v>
      </c>
      <c r="V580" s="2" t="s">
        <v>3785</v>
      </c>
      <c r="W580" s="2" t="s">
        <v>3785</v>
      </c>
      <c r="X580" s="2" t="s">
        <v>3785</v>
      </c>
      <c r="Y580" s="2" t="s">
        <v>3785</v>
      </c>
      <c r="AA580" s="2" t="s">
        <v>3785</v>
      </c>
      <c r="AR580" s="2" t="s">
        <v>447</v>
      </c>
      <c r="AS580" s="2" t="s">
        <v>3785</v>
      </c>
      <c r="AT580" s="2" t="s">
        <v>447</v>
      </c>
      <c r="AU580" s="2" t="s">
        <v>447</v>
      </c>
      <c r="AV580" s="2" t="s">
        <v>3785</v>
      </c>
      <c r="AW580" s="2" t="s">
        <v>3785</v>
      </c>
      <c r="AX580" s="2" t="s">
        <v>3785</v>
      </c>
      <c r="AY580" s="2" t="s">
        <v>447</v>
      </c>
      <c r="AZ580" s="2" t="s">
        <v>3785</v>
      </c>
      <c r="BB580" s="2" t="s">
        <v>447</v>
      </c>
      <c r="BC580" s="2" t="s">
        <v>447</v>
      </c>
      <c r="BD580" s="2" t="s">
        <v>447</v>
      </c>
      <c r="BE580" s="2" t="s">
        <v>447</v>
      </c>
      <c r="BF580" s="2" t="s">
        <v>3785</v>
      </c>
      <c r="BI580" s="2" t="s">
        <v>3785</v>
      </c>
      <c r="BK580" s="287"/>
      <c r="BL580" s="56">
        <v>45145</v>
      </c>
      <c r="BM580" s="2" t="s">
        <v>447</v>
      </c>
      <c r="BN580" s="2" t="s">
        <v>9332</v>
      </c>
      <c r="BP580" s="2" t="s">
        <v>3785</v>
      </c>
      <c r="BR580" s="2" t="s">
        <v>3744</v>
      </c>
      <c r="BT580" s="56">
        <v>45145</v>
      </c>
      <c r="BU580" s="2">
        <v>1</v>
      </c>
      <c r="BV580" s="2">
        <v>2</v>
      </c>
      <c r="BW580" s="2" t="s">
        <v>3785</v>
      </c>
      <c r="BY580" s="2" t="s">
        <v>3785</v>
      </c>
      <c r="CA580" s="2" t="s">
        <v>3798</v>
      </c>
      <c r="CB580" s="56">
        <v>45166</v>
      </c>
      <c r="CR580" s="2" t="s">
        <v>9333</v>
      </c>
    </row>
    <row r="581" spans="1:96">
      <c r="A581" s="2">
        <v>570</v>
      </c>
      <c r="B581" s="2" t="s">
        <v>7043</v>
      </c>
      <c r="C581" s="60" t="s">
        <v>7044</v>
      </c>
      <c r="D581" s="60" t="s">
        <v>9334</v>
      </c>
      <c r="E581" s="56">
        <v>45146</v>
      </c>
      <c r="F581" s="2" t="s">
        <v>3715</v>
      </c>
      <c r="G581" s="2" t="s">
        <v>3763</v>
      </c>
      <c r="H581" s="2" t="s">
        <v>447</v>
      </c>
      <c r="I581" s="2" t="s">
        <v>3715</v>
      </c>
      <c r="J581" s="2" t="s">
        <v>9335</v>
      </c>
      <c r="K581" s="2" t="s">
        <v>3912</v>
      </c>
      <c r="L581" s="2" t="s">
        <v>3906</v>
      </c>
      <c r="M581" s="2" t="s">
        <v>1193</v>
      </c>
      <c r="N581" s="2" t="s">
        <v>698</v>
      </c>
      <c r="O581" s="2" t="s">
        <v>943</v>
      </c>
      <c r="P581" s="2" t="s">
        <v>927</v>
      </c>
      <c r="Q581" s="2" t="s">
        <v>3785</v>
      </c>
      <c r="R581" s="2" t="s">
        <v>447</v>
      </c>
      <c r="S581" s="2" t="s">
        <v>3785</v>
      </c>
      <c r="T581" s="2" t="s">
        <v>3785</v>
      </c>
      <c r="U581" s="2" t="s">
        <v>447</v>
      </c>
      <c r="V581" s="2" t="s">
        <v>3785</v>
      </c>
      <c r="W581" s="2" t="s">
        <v>3785</v>
      </c>
      <c r="X581" s="2" t="s">
        <v>3785</v>
      </c>
      <c r="Y581" s="2" t="s">
        <v>3785</v>
      </c>
      <c r="AA581" s="2" t="s">
        <v>3785</v>
      </c>
      <c r="AR581" s="2" t="s">
        <v>447</v>
      </c>
      <c r="AS581" s="2" t="s">
        <v>3785</v>
      </c>
      <c r="AT581" s="2" t="s">
        <v>447</v>
      </c>
      <c r="AU581" s="2" t="s">
        <v>447</v>
      </c>
      <c r="AV581" s="2" t="s">
        <v>3785</v>
      </c>
      <c r="AW581" s="2" t="s">
        <v>3785</v>
      </c>
      <c r="AX581" s="2" t="s">
        <v>3785</v>
      </c>
      <c r="AY581" s="2" t="s">
        <v>447</v>
      </c>
      <c r="AZ581" s="2" t="s">
        <v>3785</v>
      </c>
      <c r="BB581" s="2" t="s">
        <v>447</v>
      </c>
      <c r="BC581" s="2" t="s">
        <v>447</v>
      </c>
      <c r="BD581" s="2" t="s">
        <v>447</v>
      </c>
      <c r="BE581" s="2" t="s">
        <v>447</v>
      </c>
      <c r="BF581" s="2" t="s">
        <v>3785</v>
      </c>
      <c r="BI581" s="2" t="s">
        <v>3785</v>
      </c>
      <c r="BK581" s="287"/>
      <c r="BL581" s="56">
        <v>45146</v>
      </c>
      <c r="BM581" s="2" t="s">
        <v>447</v>
      </c>
      <c r="BN581" s="2" t="s">
        <v>9336</v>
      </c>
      <c r="BP581" s="2" t="s">
        <v>3785</v>
      </c>
      <c r="BR581" s="2" t="s">
        <v>3744</v>
      </c>
      <c r="BT581" s="56">
        <v>45146</v>
      </c>
      <c r="BU581" s="2">
        <v>2</v>
      </c>
      <c r="BV581" s="2">
        <v>3</v>
      </c>
      <c r="BW581" s="2" t="s">
        <v>3785</v>
      </c>
      <c r="BY581" s="2" t="s">
        <v>3785</v>
      </c>
      <c r="CA581" s="2" t="s">
        <v>3798</v>
      </c>
      <c r="CB581" s="56">
        <v>45178</v>
      </c>
      <c r="CR581" s="2" t="s">
        <v>9337</v>
      </c>
    </row>
    <row r="582" spans="1:96">
      <c r="A582" s="2">
        <v>571</v>
      </c>
      <c r="B582" s="2" t="s">
        <v>7043</v>
      </c>
      <c r="C582" s="60" t="s">
        <v>7044</v>
      </c>
      <c r="D582" s="60" t="s">
        <v>9338</v>
      </c>
      <c r="E582" s="56">
        <v>45145</v>
      </c>
      <c r="F582" s="2" t="s">
        <v>3715</v>
      </c>
      <c r="G582" s="2" t="s">
        <v>3763</v>
      </c>
      <c r="H582" s="2" t="s">
        <v>3785</v>
      </c>
      <c r="J582" s="2" t="s">
        <v>9339</v>
      </c>
      <c r="K582" s="2" t="s">
        <v>3729</v>
      </c>
      <c r="L582" s="2" t="s">
        <v>3729</v>
      </c>
      <c r="M582" s="2" t="s">
        <v>1193</v>
      </c>
      <c r="N582" s="2" t="s">
        <v>698</v>
      </c>
      <c r="O582" s="2" t="s">
        <v>1063</v>
      </c>
      <c r="P582" s="2" t="s">
        <v>1047</v>
      </c>
      <c r="Q582" s="2" t="s">
        <v>3785</v>
      </c>
      <c r="R582" s="2" t="s">
        <v>447</v>
      </c>
      <c r="S582" s="2" t="s">
        <v>3785</v>
      </c>
      <c r="T582" s="2" t="s">
        <v>3785</v>
      </c>
      <c r="U582" s="2" t="s">
        <v>447</v>
      </c>
      <c r="V582" s="2" t="s">
        <v>3785</v>
      </c>
      <c r="W582" s="2" t="s">
        <v>3785</v>
      </c>
      <c r="X582" s="2" t="s">
        <v>3785</v>
      </c>
      <c r="Y582" s="2" t="s">
        <v>3785</v>
      </c>
      <c r="AA582" s="2" t="s">
        <v>3785</v>
      </c>
      <c r="AR582" s="2" t="s">
        <v>447</v>
      </c>
      <c r="AS582" s="2" t="s">
        <v>3785</v>
      </c>
      <c r="AT582" s="2" t="s">
        <v>447</v>
      </c>
      <c r="AU582" s="2" t="s">
        <v>447</v>
      </c>
      <c r="AV582" s="2" t="s">
        <v>3785</v>
      </c>
      <c r="AW582" s="2" t="s">
        <v>3785</v>
      </c>
      <c r="AX582" s="2" t="s">
        <v>3785</v>
      </c>
      <c r="AY582" s="2" t="s">
        <v>447</v>
      </c>
      <c r="AZ582" s="2" t="s">
        <v>3785</v>
      </c>
      <c r="BB582" s="2" t="s">
        <v>447</v>
      </c>
      <c r="BC582" s="2" t="s">
        <v>447</v>
      </c>
      <c r="BD582" s="2" t="s">
        <v>447</v>
      </c>
      <c r="BE582" s="2" t="s">
        <v>447</v>
      </c>
      <c r="BF582" s="2" t="s">
        <v>3785</v>
      </c>
      <c r="BI582" s="2" t="s">
        <v>3785</v>
      </c>
      <c r="BK582" s="287"/>
      <c r="BL582" s="56">
        <v>45145</v>
      </c>
      <c r="BM582" s="2" t="s">
        <v>447</v>
      </c>
      <c r="BN582" s="2" t="s">
        <v>9340</v>
      </c>
      <c r="BP582" s="2" t="s">
        <v>3785</v>
      </c>
      <c r="BR582" s="2" t="s">
        <v>3744</v>
      </c>
      <c r="BT582" s="56">
        <v>45148</v>
      </c>
      <c r="BU582" s="2">
        <v>1</v>
      </c>
      <c r="BV582" s="2">
        <v>1</v>
      </c>
      <c r="BW582" s="2" t="s">
        <v>3785</v>
      </c>
      <c r="BY582" s="2" t="s">
        <v>3785</v>
      </c>
      <c r="CA582" s="2" t="s">
        <v>3798</v>
      </c>
      <c r="CB582" s="56">
        <v>45148</v>
      </c>
      <c r="CR582" s="2" t="s">
        <v>9341</v>
      </c>
    </row>
    <row r="583" spans="1:96">
      <c r="A583" s="2">
        <v>572</v>
      </c>
      <c r="B583" s="2" t="s">
        <v>7043</v>
      </c>
      <c r="C583" s="60" t="s">
        <v>7044</v>
      </c>
      <c r="D583" s="60" t="s">
        <v>9342</v>
      </c>
      <c r="E583" s="56">
        <v>45145</v>
      </c>
      <c r="F583" s="2" t="s">
        <v>3715</v>
      </c>
      <c r="G583" s="2" t="s">
        <v>3763</v>
      </c>
      <c r="H583" s="2" t="s">
        <v>3785</v>
      </c>
      <c r="J583" s="2" t="s">
        <v>9343</v>
      </c>
      <c r="K583" s="2" t="s">
        <v>3729</v>
      </c>
      <c r="L583" s="2" t="s">
        <v>3729</v>
      </c>
      <c r="M583" s="2" t="s">
        <v>1193</v>
      </c>
      <c r="N583" s="2" t="s">
        <v>698</v>
      </c>
      <c r="O583" s="2" t="s">
        <v>943</v>
      </c>
      <c r="P583" s="2" t="s">
        <v>927</v>
      </c>
      <c r="Q583" s="2" t="s">
        <v>3785</v>
      </c>
      <c r="R583" s="2" t="s">
        <v>447</v>
      </c>
      <c r="S583" s="2" t="s">
        <v>3785</v>
      </c>
      <c r="T583" s="2" t="s">
        <v>3785</v>
      </c>
      <c r="U583" s="2" t="s">
        <v>447</v>
      </c>
      <c r="V583" s="2" t="s">
        <v>3785</v>
      </c>
      <c r="W583" s="2" t="s">
        <v>3785</v>
      </c>
      <c r="X583" s="2" t="s">
        <v>3785</v>
      </c>
      <c r="Y583" s="2" t="s">
        <v>3785</v>
      </c>
      <c r="AA583" s="2" t="s">
        <v>3785</v>
      </c>
      <c r="AR583" s="2" t="s">
        <v>447</v>
      </c>
      <c r="AS583" s="2" t="s">
        <v>447</v>
      </c>
      <c r="AT583" s="2" t="s">
        <v>3785</v>
      </c>
      <c r="AU583" s="2" t="s">
        <v>447</v>
      </c>
      <c r="AV583" s="2" t="s">
        <v>3785</v>
      </c>
      <c r="AW583" s="2" t="s">
        <v>3785</v>
      </c>
      <c r="AX583" s="2" t="s">
        <v>3785</v>
      </c>
      <c r="AY583" s="2" t="s">
        <v>447</v>
      </c>
      <c r="AZ583" s="2" t="s">
        <v>3785</v>
      </c>
      <c r="BB583" s="2" t="s">
        <v>447</v>
      </c>
      <c r="BC583" s="2" t="s">
        <v>447</v>
      </c>
      <c r="BD583" s="2" t="s">
        <v>447</v>
      </c>
      <c r="BE583" s="2" t="s">
        <v>447</v>
      </c>
      <c r="BF583" s="2" t="s">
        <v>3785</v>
      </c>
      <c r="BI583" s="2" t="s">
        <v>3785</v>
      </c>
      <c r="BK583" s="287"/>
      <c r="BL583" s="56">
        <v>45145</v>
      </c>
      <c r="BM583" s="2" t="s">
        <v>447</v>
      </c>
      <c r="BN583" s="2" t="s">
        <v>9344</v>
      </c>
      <c r="BP583" s="2" t="s">
        <v>3785</v>
      </c>
      <c r="BR583" s="2" t="s">
        <v>3744</v>
      </c>
      <c r="BT583" s="56">
        <v>45146</v>
      </c>
      <c r="BU583" s="2">
        <v>1</v>
      </c>
      <c r="BV583" s="2">
        <v>2</v>
      </c>
      <c r="BW583" s="2" t="s">
        <v>3785</v>
      </c>
      <c r="BY583" s="2" t="s">
        <v>3785</v>
      </c>
      <c r="CA583" s="2" t="s">
        <v>3798</v>
      </c>
      <c r="CB583" s="56">
        <v>45146</v>
      </c>
      <c r="CR583" s="2" t="s">
        <v>9345</v>
      </c>
    </row>
    <row r="584" spans="1:96">
      <c r="A584" s="2">
        <v>573</v>
      </c>
      <c r="B584" s="2" t="s">
        <v>7043</v>
      </c>
      <c r="C584" s="60" t="s">
        <v>7044</v>
      </c>
      <c r="D584" s="60" t="s">
        <v>9346</v>
      </c>
      <c r="E584" s="56">
        <v>45145</v>
      </c>
      <c r="F584" s="2" t="s">
        <v>3715</v>
      </c>
      <c r="G584" s="2" t="s">
        <v>3763</v>
      </c>
      <c r="H584" s="2" t="s">
        <v>3785</v>
      </c>
      <c r="J584" s="2" t="s">
        <v>9313</v>
      </c>
      <c r="K584" s="2" t="s">
        <v>4020</v>
      </c>
      <c r="M584" s="2" t="s">
        <v>1193</v>
      </c>
      <c r="N584" s="2" t="s">
        <v>698</v>
      </c>
      <c r="O584" s="2" t="s">
        <v>2070</v>
      </c>
      <c r="P584" s="2" t="s">
        <v>1438</v>
      </c>
      <c r="Q584" s="2" t="s">
        <v>361</v>
      </c>
      <c r="R584" s="2" t="s">
        <v>447</v>
      </c>
      <c r="S584" s="2" t="s">
        <v>3785</v>
      </c>
      <c r="T584" s="2" t="s">
        <v>3785</v>
      </c>
      <c r="U584" s="2" t="s">
        <v>3785</v>
      </c>
      <c r="V584" s="2" t="s">
        <v>3785</v>
      </c>
      <c r="W584" s="2" t="s">
        <v>3785</v>
      </c>
      <c r="X584" s="2" t="s">
        <v>3785</v>
      </c>
      <c r="Y584" s="2" t="s">
        <v>3785</v>
      </c>
      <c r="AA584" s="2" t="s">
        <v>3785</v>
      </c>
      <c r="AR584" s="2" t="s">
        <v>447</v>
      </c>
      <c r="AS584" s="2" t="s">
        <v>3785</v>
      </c>
      <c r="AT584" s="2" t="s">
        <v>447</v>
      </c>
      <c r="AU584" s="2" t="s">
        <v>447</v>
      </c>
      <c r="AV584" s="2" t="s">
        <v>3785</v>
      </c>
      <c r="AW584" s="2" t="s">
        <v>3785</v>
      </c>
      <c r="AX584" s="2" t="s">
        <v>3785</v>
      </c>
      <c r="AY584" s="2" t="s">
        <v>447</v>
      </c>
      <c r="AZ584" s="2" t="s">
        <v>3785</v>
      </c>
      <c r="BB584" s="2" t="s">
        <v>447</v>
      </c>
      <c r="BC584" s="2" t="s">
        <v>447</v>
      </c>
      <c r="BD584" s="2" t="s">
        <v>447</v>
      </c>
      <c r="BE584" s="2" t="s">
        <v>447</v>
      </c>
      <c r="BF584" s="2" t="s">
        <v>3785</v>
      </c>
      <c r="BI584" s="2" t="s">
        <v>3785</v>
      </c>
      <c r="BK584" s="287"/>
      <c r="BL584" s="56">
        <v>45145</v>
      </c>
      <c r="BM584" s="2" t="s">
        <v>447</v>
      </c>
      <c r="BN584" s="2" t="s">
        <v>9347</v>
      </c>
      <c r="BP584" s="2" t="s">
        <v>3785</v>
      </c>
      <c r="BR584" s="2" t="s">
        <v>3744</v>
      </c>
      <c r="BT584" s="56">
        <v>45146</v>
      </c>
      <c r="BU584" s="2">
        <v>2</v>
      </c>
      <c r="BV584" s="2">
        <v>1</v>
      </c>
      <c r="BW584" s="2" t="s">
        <v>3785</v>
      </c>
      <c r="BY584" s="2" t="s">
        <v>3785</v>
      </c>
      <c r="CA584" s="2" t="s">
        <v>3798</v>
      </c>
      <c r="CB584" s="56">
        <v>45146</v>
      </c>
      <c r="CR584" s="2" t="s">
        <v>9348</v>
      </c>
    </row>
    <row r="585" spans="1:96">
      <c r="A585" s="2">
        <v>574</v>
      </c>
      <c r="B585" s="2" t="s">
        <v>7043</v>
      </c>
      <c r="C585" s="60" t="s">
        <v>7044</v>
      </c>
      <c r="D585" s="60" t="s">
        <v>9349</v>
      </c>
      <c r="E585" s="56">
        <v>45161</v>
      </c>
      <c r="F585" s="2" t="s">
        <v>3715</v>
      </c>
      <c r="G585" s="2" t="s">
        <v>3763</v>
      </c>
      <c r="H585" s="2" t="s">
        <v>3785</v>
      </c>
      <c r="J585" s="2" t="s">
        <v>9350</v>
      </c>
      <c r="K585" s="2" t="s">
        <v>3926</v>
      </c>
      <c r="L585" s="2" t="s">
        <v>3769</v>
      </c>
      <c r="M585" s="2" t="s">
        <v>1193</v>
      </c>
      <c r="N585" s="2" t="s">
        <v>698</v>
      </c>
      <c r="O585" s="2" t="s">
        <v>943</v>
      </c>
      <c r="P585" s="2" t="s">
        <v>927</v>
      </c>
      <c r="Q585" s="2" t="s">
        <v>3785</v>
      </c>
      <c r="R585" s="2" t="s">
        <v>447</v>
      </c>
      <c r="S585" s="2" t="s">
        <v>3785</v>
      </c>
      <c r="T585" s="2" t="s">
        <v>3785</v>
      </c>
      <c r="U585" s="2" t="s">
        <v>3785</v>
      </c>
      <c r="V585" s="2" t="s">
        <v>3785</v>
      </c>
      <c r="W585" s="2" t="s">
        <v>3785</v>
      </c>
      <c r="X585" s="2" t="s">
        <v>3785</v>
      </c>
      <c r="Y585" s="2" t="s">
        <v>3785</v>
      </c>
      <c r="AA585" s="2" t="s">
        <v>3785</v>
      </c>
      <c r="AR585" s="2" t="s">
        <v>447</v>
      </c>
      <c r="AS585" s="2" t="s">
        <v>3785</v>
      </c>
      <c r="AT585" s="2" t="s">
        <v>447</v>
      </c>
      <c r="AU585" s="2" t="s">
        <v>447</v>
      </c>
      <c r="AV585" s="2" t="s">
        <v>3785</v>
      </c>
      <c r="AW585" s="2" t="s">
        <v>3785</v>
      </c>
      <c r="AX585" s="2" t="s">
        <v>3785</v>
      </c>
      <c r="AY585" s="2" t="s">
        <v>447</v>
      </c>
      <c r="AZ585" s="2" t="s">
        <v>3785</v>
      </c>
      <c r="BB585" s="2" t="s">
        <v>447</v>
      </c>
      <c r="BC585" s="2" t="s">
        <v>447</v>
      </c>
      <c r="BD585" s="2" t="s">
        <v>447</v>
      </c>
      <c r="BE585" s="2" t="s">
        <v>447</v>
      </c>
      <c r="BF585" s="2" t="s">
        <v>3785</v>
      </c>
      <c r="BI585" s="2" t="s">
        <v>3785</v>
      </c>
      <c r="BK585" s="287"/>
      <c r="BL585" s="56">
        <v>45161</v>
      </c>
      <c r="BM585" s="2" t="s">
        <v>447</v>
      </c>
      <c r="BN585" s="2" t="s">
        <v>9351</v>
      </c>
      <c r="BP585" s="2" t="s">
        <v>3785</v>
      </c>
      <c r="BR585" s="2" t="s">
        <v>3744</v>
      </c>
      <c r="BT585" s="56">
        <v>45162</v>
      </c>
      <c r="BU585" s="2">
        <v>1</v>
      </c>
      <c r="BV585" s="2">
        <v>1</v>
      </c>
      <c r="BW585" s="2" t="s">
        <v>3785</v>
      </c>
      <c r="BY585" s="2" t="s">
        <v>3785</v>
      </c>
      <c r="CA585" s="2" t="s">
        <v>3798</v>
      </c>
      <c r="CB585" s="56">
        <v>45163</v>
      </c>
      <c r="CR585" s="2" t="s">
        <v>9352</v>
      </c>
    </row>
    <row r="586" spans="1:96">
      <c r="A586" s="2">
        <v>575</v>
      </c>
      <c r="B586" s="2" t="s">
        <v>7043</v>
      </c>
      <c r="C586" s="60" t="s">
        <v>7044</v>
      </c>
      <c r="D586" s="60" t="s">
        <v>9353</v>
      </c>
      <c r="E586" s="56">
        <v>45145</v>
      </c>
      <c r="F586" s="2" t="s">
        <v>3715</v>
      </c>
      <c r="G586" s="2" t="s">
        <v>3763</v>
      </c>
      <c r="H586" s="2" t="s">
        <v>3785</v>
      </c>
      <c r="J586" s="2" t="s">
        <v>4020</v>
      </c>
      <c r="K586" s="2" t="s">
        <v>4020</v>
      </c>
      <c r="M586" s="2" t="s">
        <v>1193</v>
      </c>
      <c r="N586" s="2" t="s">
        <v>698</v>
      </c>
      <c r="O586" s="2" t="s">
        <v>1063</v>
      </c>
      <c r="P586" s="2" t="s">
        <v>1047</v>
      </c>
      <c r="Q586" s="2" t="s">
        <v>3785</v>
      </c>
      <c r="R586" s="2" t="s">
        <v>447</v>
      </c>
      <c r="S586" s="2" t="s">
        <v>3785</v>
      </c>
      <c r="T586" s="2" t="s">
        <v>3785</v>
      </c>
      <c r="U586" s="2" t="s">
        <v>3785</v>
      </c>
      <c r="V586" s="2" t="s">
        <v>3785</v>
      </c>
      <c r="W586" s="2" t="s">
        <v>3785</v>
      </c>
      <c r="X586" s="2" t="s">
        <v>3785</v>
      </c>
      <c r="Y586" s="2" t="s">
        <v>3785</v>
      </c>
      <c r="AA586" s="2" t="s">
        <v>3785</v>
      </c>
      <c r="AR586" s="2" t="s">
        <v>447</v>
      </c>
      <c r="AS586" s="2" t="s">
        <v>3785</v>
      </c>
      <c r="AT586" s="2" t="s">
        <v>447</v>
      </c>
      <c r="AU586" s="2" t="s">
        <v>447</v>
      </c>
      <c r="AV586" s="2" t="s">
        <v>3785</v>
      </c>
      <c r="AW586" s="2" t="s">
        <v>3785</v>
      </c>
      <c r="AX586" s="2" t="s">
        <v>3785</v>
      </c>
      <c r="AY586" s="2" t="s">
        <v>447</v>
      </c>
      <c r="AZ586" s="2" t="s">
        <v>3785</v>
      </c>
      <c r="BB586" s="2" t="s">
        <v>447</v>
      </c>
      <c r="BC586" s="2" t="s">
        <v>447</v>
      </c>
      <c r="BD586" s="2" t="s">
        <v>447</v>
      </c>
      <c r="BE586" s="2" t="s">
        <v>447</v>
      </c>
      <c r="BF586" s="2" t="s">
        <v>3785</v>
      </c>
      <c r="BI586" s="2" t="s">
        <v>3785</v>
      </c>
      <c r="BK586" s="287"/>
      <c r="BL586" s="56">
        <v>45145</v>
      </c>
      <c r="BM586" s="2" t="s">
        <v>447</v>
      </c>
      <c r="BN586" s="2" t="s">
        <v>9354</v>
      </c>
      <c r="BP586" s="2" t="s">
        <v>3785</v>
      </c>
      <c r="BR586" s="2" t="s">
        <v>3744</v>
      </c>
      <c r="BT586" s="56">
        <v>45145</v>
      </c>
      <c r="BU586" s="2">
        <v>1</v>
      </c>
      <c r="BV586" s="2">
        <v>1</v>
      </c>
      <c r="BW586" s="2" t="s">
        <v>3785</v>
      </c>
      <c r="BY586" s="2" t="s">
        <v>3785</v>
      </c>
      <c r="CA586" s="2" t="s">
        <v>3798</v>
      </c>
      <c r="CB586" s="56">
        <v>45146</v>
      </c>
      <c r="CR586" s="2" t="s">
        <v>9355</v>
      </c>
    </row>
    <row r="587" spans="1:96">
      <c r="A587" s="2">
        <v>576</v>
      </c>
      <c r="B587" s="2" t="s">
        <v>7043</v>
      </c>
      <c r="C587" s="60" t="s">
        <v>7044</v>
      </c>
      <c r="D587" s="60" t="s">
        <v>9356</v>
      </c>
      <c r="E587" s="56">
        <v>45145</v>
      </c>
      <c r="F587" s="2" t="s">
        <v>3715</v>
      </c>
      <c r="G587" s="2" t="s">
        <v>3763</v>
      </c>
      <c r="H587" s="2" t="s">
        <v>3785</v>
      </c>
      <c r="J587" s="2" t="s">
        <v>4020</v>
      </c>
      <c r="K587" s="2" t="s">
        <v>4020</v>
      </c>
      <c r="M587" s="2" t="s">
        <v>1193</v>
      </c>
      <c r="N587" s="2" t="s">
        <v>698</v>
      </c>
      <c r="O587" s="2" t="s">
        <v>943</v>
      </c>
      <c r="P587" s="2" t="s">
        <v>927</v>
      </c>
      <c r="Q587" s="2" t="s">
        <v>3785</v>
      </c>
      <c r="R587" s="2" t="s">
        <v>447</v>
      </c>
      <c r="S587" s="2" t="s">
        <v>3785</v>
      </c>
      <c r="T587" s="2" t="s">
        <v>3785</v>
      </c>
      <c r="U587" s="2" t="s">
        <v>3785</v>
      </c>
      <c r="V587" s="2" t="s">
        <v>3785</v>
      </c>
      <c r="W587" s="2" t="s">
        <v>3785</v>
      </c>
      <c r="X587" s="2" t="s">
        <v>3785</v>
      </c>
      <c r="Y587" s="2" t="s">
        <v>3785</v>
      </c>
      <c r="AA587" s="2" t="s">
        <v>3785</v>
      </c>
      <c r="AR587" s="2" t="s">
        <v>447</v>
      </c>
      <c r="AS587" s="2" t="s">
        <v>3785</v>
      </c>
      <c r="AT587" s="2" t="s">
        <v>447</v>
      </c>
      <c r="AU587" s="2" t="s">
        <v>3785</v>
      </c>
      <c r="AV587" s="2" t="s">
        <v>3785</v>
      </c>
      <c r="AW587" s="2" t="s">
        <v>3785</v>
      </c>
      <c r="AX587" s="2" t="s">
        <v>3785</v>
      </c>
      <c r="AY587" s="2" t="s">
        <v>447</v>
      </c>
      <c r="AZ587" s="2" t="s">
        <v>3785</v>
      </c>
      <c r="BB587" s="2" t="s">
        <v>447</v>
      </c>
      <c r="BC587" s="2" t="s">
        <v>447</v>
      </c>
      <c r="BD587" s="2" t="s">
        <v>447</v>
      </c>
      <c r="BE587" s="2" t="s">
        <v>447</v>
      </c>
      <c r="BF587" s="2" t="s">
        <v>3785</v>
      </c>
      <c r="BI587" s="2" t="s">
        <v>3785</v>
      </c>
      <c r="BK587" s="287"/>
      <c r="BL587" s="56">
        <v>45145</v>
      </c>
      <c r="BM587" s="2" t="s">
        <v>447</v>
      </c>
      <c r="BN587" s="2" t="s">
        <v>9357</v>
      </c>
      <c r="BP587" s="2" t="s">
        <v>3785</v>
      </c>
      <c r="BR587" s="2" t="s">
        <v>3744</v>
      </c>
      <c r="BT587" s="56">
        <v>45145</v>
      </c>
      <c r="BU587" s="2">
        <v>1</v>
      </c>
      <c r="BV587" s="2">
        <v>3</v>
      </c>
      <c r="BW587" s="2" t="s">
        <v>3785</v>
      </c>
      <c r="BY587" s="2" t="s">
        <v>3785</v>
      </c>
      <c r="CA587" s="2" t="s">
        <v>3798</v>
      </c>
      <c r="CB587" s="56">
        <v>45152</v>
      </c>
      <c r="CR587" s="2" t="s">
        <v>9358</v>
      </c>
    </row>
    <row r="588" spans="1:96">
      <c r="A588" s="2">
        <v>577</v>
      </c>
      <c r="B588" s="2" t="s">
        <v>7043</v>
      </c>
      <c r="C588" s="60" t="s">
        <v>7044</v>
      </c>
      <c r="D588" s="60" t="s">
        <v>9359</v>
      </c>
      <c r="E588" s="56">
        <v>45146</v>
      </c>
      <c r="F588" s="2" t="s">
        <v>3715</v>
      </c>
      <c r="G588" s="2" t="s">
        <v>3763</v>
      </c>
      <c r="H588" s="2" t="s">
        <v>3785</v>
      </c>
      <c r="J588" s="2" t="s">
        <v>4020</v>
      </c>
      <c r="K588" s="2" t="s">
        <v>4020</v>
      </c>
      <c r="M588" s="2" t="s">
        <v>1193</v>
      </c>
      <c r="N588" s="2" t="s">
        <v>698</v>
      </c>
      <c r="O588" s="2" t="s">
        <v>943</v>
      </c>
      <c r="P588" s="2" t="s">
        <v>927</v>
      </c>
      <c r="Q588" s="2" t="s">
        <v>3785</v>
      </c>
      <c r="R588" s="2" t="s">
        <v>447</v>
      </c>
      <c r="S588" s="2" t="s">
        <v>3785</v>
      </c>
      <c r="T588" s="2" t="s">
        <v>3785</v>
      </c>
      <c r="U588" s="2" t="s">
        <v>3785</v>
      </c>
      <c r="V588" s="2" t="s">
        <v>3785</v>
      </c>
      <c r="W588" s="2" t="s">
        <v>3785</v>
      </c>
      <c r="X588" s="2" t="s">
        <v>3785</v>
      </c>
      <c r="Y588" s="2" t="s">
        <v>3785</v>
      </c>
      <c r="AA588" s="2" t="s">
        <v>3785</v>
      </c>
      <c r="AR588" s="2" t="s">
        <v>447</v>
      </c>
      <c r="AS588" s="2" t="s">
        <v>3785</v>
      </c>
      <c r="AT588" s="2" t="s">
        <v>447</v>
      </c>
      <c r="AU588" s="2" t="s">
        <v>447</v>
      </c>
      <c r="AV588" s="2" t="s">
        <v>3785</v>
      </c>
      <c r="AW588" s="2" t="s">
        <v>3785</v>
      </c>
      <c r="AX588" s="2" t="s">
        <v>3785</v>
      </c>
      <c r="AY588" s="2" t="s">
        <v>447</v>
      </c>
      <c r="AZ588" s="2" t="s">
        <v>3785</v>
      </c>
      <c r="BB588" s="2" t="s">
        <v>447</v>
      </c>
      <c r="BC588" s="2" t="s">
        <v>447</v>
      </c>
      <c r="BD588" s="2" t="s">
        <v>447</v>
      </c>
      <c r="BE588" s="2" t="s">
        <v>447</v>
      </c>
      <c r="BF588" s="2" t="s">
        <v>3785</v>
      </c>
      <c r="BI588" s="2" t="s">
        <v>3785</v>
      </c>
      <c r="BK588" s="287"/>
      <c r="BL588" s="56">
        <v>45146</v>
      </c>
      <c r="BM588" s="2" t="s">
        <v>447</v>
      </c>
      <c r="BN588" s="2" t="s">
        <v>9360</v>
      </c>
      <c r="BP588" s="2" t="s">
        <v>3785</v>
      </c>
      <c r="BR588" s="2" t="s">
        <v>3744</v>
      </c>
      <c r="BT588" s="56">
        <v>45146</v>
      </c>
      <c r="BU588" s="2">
        <v>1</v>
      </c>
      <c r="BV588" s="2">
        <v>2</v>
      </c>
      <c r="BW588" s="2" t="s">
        <v>3785</v>
      </c>
      <c r="BY588" s="2" t="s">
        <v>3785</v>
      </c>
      <c r="CA588" s="2" t="s">
        <v>3798</v>
      </c>
      <c r="CB588" s="56">
        <v>45168</v>
      </c>
      <c r="CR588" s="2" t="s">
        <v>9361</v>
      </c>
    </row>
    <row r="589" spans="1:96">
      <c r="A589" s="2">
        <v>578</v>
      </c>
      <c r="B589" s="2" t="s">
        <v>7043</v>
      </c>
      <c r="C589" s="60" t="s">
        <v>7044</v>
      </c>
      <c r="D589" s="60" t="s">
        <v>9362</v>
      </c>
      <c r="E589" s="56">
        <v>45146</v>
      </c>
      <c r="F589" s="2" t="s">
        <v>3715</v>
      </c>
      <c r="G589" s="2" t="s">
        <v>3763</v>
      </c>
      <c r="H589" s="2" t="s">
        <v>3785</v>
      </c>
      <c r="J589" s="2" t="s">
        <v>4020</v>
      </c>
      <c r="K589" s="2" t="s">
        <v>4020</v>
      </c>
      <c r="M589" s="2" t="s">
        <v>1193</v>
      </c>
      <c r="N589" s="2" t="s">
        <v>698</v>
      </c>
      <c r="O589" s="2" t="s">
        <v>1063</v>
      </c>
      <c r="P589" s="2" t="s">
        <v>1047</v>
      </c>
      <c r="Q589" s="2" t="s">
        <v>3785</v>
      </c>
      <c r="R589" s="2" t="s">
        <v>447</v>
      </c>
      <c r="S589" s="2" t="s">
        <v>3785</v>
      </c>
      <c r="T589" s="2" t="s">
        <v>3785</v>
      </c>
      <c r="U589" s="2" t="s">
        <v>3785</v>
      </c>
      <c r="V589" s="2" t="s">
        <v>3785</v>
      </c>
      <c r="W589" s="2" t="s">
        <v>3785</v>
      </c>
      <c r="X589" s="2" t="s">
        <v>3785</v>
      </c>
      <c r="Y589" s="2" t="s">
        <v>3785</v>
      </c>
      <c r="AA589" s="2" t="s">
        <v>3785</v>
      </c>
      <c r="AR589" s="2" t="s">
        <v>447</v>
      </c>
      <c r="AS589" s="2" t="s">
        <v>447</v>
      </c>
      <c r="AT589" s="2" t="s">
        <v>447</v>
      </c>
      <c r="AU589" s="2" t="s">
        <v>3785</v>
      </c>
      <c r="AV589" s="2" t="s">
        <v>3785</v>
      </c>
      <c r="AW589" s="2" t="s">
        <v>3785</v>
      </c>
      <c r="AX589" s="2" t="s">
        <v>3785</v>
      </c>
      <c r="AY589" s="2" t="s">
        <v>447</v>
      </c>
      <c r="AZ589" s="2" t="s">
        <v>3785</v>
      </c>
      <c r="BB589" s="2" t="s">
        <v>447</v>
      </c>
      <c r="BC589" s="2" t="s">
        <v>447</v>
      </c>
      <c r="BD589" s="2" t="s">
        <v>447</v>
      </c>
      <c r="BE589" s="2" t="s">
        <v>447</v>
      </c>
      <c r="BF589" s="2" t="s">
        <v>3785</v>
      </c>
      <c r="BI589" s="2" t="s">
        <v>3785</v>
      </c>
      <c r="BK589" s="287"/>
      <c r="BL589" s="56">
        <v>45146</v>
      </c>
      <c r="BM589" s="2" t="s">
        <v>447</v>
      </c>
      <c r="BN589" s="2" t="s">
        <v>9363</v>
      </c>
      <c r="BP589" s="2" t="s">
        <v>3785</v>
      </c>
      <c r="BR589" s="2" t="s">
        <v>3744</v>
      </c>
      <c r="BT589" s="56">
        <v>45147</v>
      </c>
      <c r="BU589" s="2">
        <v>1</v>
      </c>
      <c r="BV589" s="2">
        <v>1</v>
      </c>
      <c r="BW589" s="2" t="s">
        <v>3785</v>
      </c>
      <c r="BY589" s="2" t="s">
        <v>3785</v>
      </c>
      <c r="CA589" s="2" t="s">
        <v>3798</v>
      </c>
      <c r="CB589" s="56">
        <v>45168</v>
      </c>
      <c r="CR589" s="2" t="s">
        <v>9364</v>
      </c>
    </row>
    <row r="590" spans="1:96">
      <c r="A590" s="2">
        <v>579</v>
      </c>
      <c r="B590" s="2" t="s">
        <v>7043</v>
      </c>
      <c r="C590" s="60" t="s">
        <v>7044</v>
      </c>
      <c r="D590" s="60" t="s">
        <v>9365</v>
      </c>
      <c r="E590" s="56">
        <v>45146</v>
      </c>
      <c r="F590" s="2" t="s">
        <v>3715</v>
      </c>
      <c r="G590" s="2" t="s">
        <v>3763</v>
      </c>
      <c r="H590" s="2" t="s">
        <v>3785</v>
      </c>
      <c r="J590" s="2" t="s">
        <v>4020</v>
      </c>
      <c r="K590" s="2" t="s">
        <v>4020</v>
      </c>
      <c r="M590" s="2" t="s">
        <v>1193</v>
      </c>
      <c r="N590" s="2" t="s">
        <v>698</v>
      </c>
      <c r="O590" s="2" t="s">
        <v>943</v>
      </c>
      <c r="P590" s="2" t="s">
        <v>927</v>
      </c>
      <c r="Q590" s="2" t="s">
        <v>3785</v>
      </c>
      <c r="R590" s="2" t="s">
        <v>447</v>
      </c>
      <c r="S590" s="2" t="s">
        <v>3785</v>
      </c>
      <c r="T590" s="2" t="s">
        <v>3785</v>
      </c>
      <c r="U590" s="2" t="s">
        <v>3785</v>
      </c>
      <c r="V590" s="2" t="s">
        <v>3785</v>
      </c>
      <c r="W590" s="2" t="s">
        <v>3785</v>
      </c>
      <c r="X590" s="2" t="s">
        <v>3785</v>
      </c>
      <c r="Y590" s="2" t="s">
        <v>3785</v>
      </c>
      <c r="AA590" s="2" t="s">
        <v>3785</v>
      </c>
      <c r="AR590" s="2" t="s">
        <v>447</v>
      </c>
      <c r="AS590" s="2" t="s">
        <v>447</v>
      </c>
      <c r="AT590" s="2" t="s">
        <v>447</v>
      </c>
      <c r="AU590" s="2" t="s">
        <v>3785</v>
      </c>
      <c r="AV590" s="2" t="s">
        <v>3785</v>
      </c>
      <c r="AW590" s="2" t="s">
        <v>3785</v>
      </c>
      <c r="AX590" s="2" t="s">
        <v>3785</v>
      </c>
      <c r="AY590" s="2" t="s">
        <v>447</v>
      </c>
      <c r="AZ590" s="2" t="s">
        <v>3785</v>
      </c>
      <c r="BB590" s="2" t="s">
        <v>447</v>
      </c>
      <c r="BC590" s="2" t="s">
        <v>447</v>
      </c>
      <c r="BD590" s="2" t="s">
        <v>447</v>
      </c>
      <c r="BE590" s="2" t="s">
        <v>447</v>
      </c>
      <c r="BF590" s="2" t="s">
        <v>3785</v>
      </c>
      <c r="BI590" s="2" t="s">
        <v>3785</v>
      </c>
      <c r="BK590" s="287"/>
      <c r="BL590" s="56">
        <v>45146</v>
      </c>
      <c r="BM590" s="2" t="s">
        <v>447</v>
      </c>
      <c r="BN590" s="2" t="s">
        <v>9366</v>
      </c>
      <c r="BP590" s="2" t="s">
        <v>3785</v>
      </c>
      <c r="BR590" s="2" t="s">
        <v>3744</v>
      </c>
      <c r="BT590" s="56">
        <v>45147</v>
      </c>
      <c r="BU590" s="2">
        <v>1</v>
      </c>
      <c r="BV590" s="2">
        <v>1</v>
      </c>
      <c r="BW590" s="2" t="s">
        <v>3785</v>
      </c>
      <c r="BY590" s="2" t="s">
        <v>3785</v>
      </c>
      <c r="CA590" s="2" t="s">
        <v>3798</v>
      </c>
      <c r="CB590" s="56">
        <v>45168</v>
      </c>
      <c r="CR590" s="2" t="s">
        <v>9367</v>
      </c>
    </row>
    <row r="591" spans="1:96">
      <c r="A591" s="2">
        <v>580</v>
      </c>
      <c r="B591" s="2" t="s">
        <v>7043</v>
      </c>
      <c r="C591" s="60" t="s">
        <v>7044</v>
      </c>
      <c r="D591" s="60" t="s">
        <v>9368</v>
      </c>
      <c r="E591" s="56">
        <v>45145</v>
      </c>
      <c r="F591" s="2" t="s">
        <v>3715</v>
      </c>
      <c r="G591" s="2" t="s">
        <v>3763</v>
      </c>
      <c r="H591" s="2" t="s">
        <v>3785</v>
      </c>
      <c r="J591" s="2" t="s">
        <v>4020</v>
      </c>
      <c r="K591" s="2" t="s">
        <v>4020</v>
      </c>
      <c r="M591" s="2" t="s">
        <v>1193</v>
      </c>
      <c r="N591" s="2" t="s">
        <v>698</v>
      </c>
      <c r="O591" s="2" t="s">
        <v>1063</v>
      </c>
      <c r="P591" s="2" t="s">
        <v>1047</v>
      </c>
      <c r="Q591" s="2" t="s">
        <v>3785</v>
      </c>
      <c r="R591" s="2" t="s">
        <v>447</v>
      </c>
      <c r="S591" s="2" t="s">
        <v>3785</v>
      </c>
      <c r="T591" s="2" t="s">
        <v>3785</v>
      </c>
      <c r="U591" s="2" t="s">
        <v>3785</v>
      </c>
      <c r="V591" s="2" t="s">
        <v>3785</v>
      </c>
      <c r="W591" s="2" t="s">
        <v>3785</v>
      </c>
      <c r="X591" s="2" t="s">
        <v>3785</v>
      </c>
      <c r="Y591" s="2" t="s">
        <v>3785</v>
      </c>
      <c r="AA591" s="2" t="s">
        <v>3785</v>
      </c>
      <c r="AR591" s="2" t="s">
        <v>447</v>
      </c>
      <c r="AS591" s="2" t="s">
        <v>447</v>
      </c>
      <c r="AT591" s="2" t="s">
        <v>447</v>
      </c>
      <c r="AU591" s="2" t="s">
        <v>3785</v>
      </c>
      <c r="AV591" s="2" t="s">
        <v>3785</v>
      </c>
      <c r="AW591" s="2" t="s">
        <v>3785</v>
      </c>
      <c r="AX591" s="2" t="s">
        <v>3785</v>
      </c>
      <c r="AY591" s="2" t="s">
        <v>447</v>
      </c>
      <c r="AZ591" s="2" t="s">
        <v>3785</v>
      </c>
      <c r="BB591" s="2" t="s">
        <v>447</v>
      </c>
      <c r="BC591" s="2" t="s">
        <v>447</v>
      </c>
      <c r="BD591" s="2" t="s">
        <v>447</v>
      </c>
      <c r="BE591" s="2" t="s">
        <v>447</v>
      </c>
      <c r="BF591" s="2" t="s">
        <v>3785</v>
      </c>
      <c r="BI591" s="2" t="s">
        <v>3785</v>
      </c>
      <c r="BK591" s="287"/>
      <c r="BL591" s="56">
        <v>45145</v>
      </c>
      <c r="BM591" s="2" t="s">
        <v>447</v>
      </c>
      <c r="BN591" s="2" t="s">
        <v>9369</v>
      </c>
      <c r="BP591" s="2" t="s">
        <v>3785</v>
      </c>
      <c r="BR591" s="2" t="s">
        <v>3744</v>
      </c>
      <c r="BT591" s="56">
        <v>45147</v>
      </c>
      <c r="BU591" s="2">
        <v>1</v>
      </c>
      <c r="BV591" s="2">
        <v>1</v>
      </c>
      <c r="BW591" s="2" t="s">
        <v>3785</v>
      </c>
      <c r="BY591" s="2" t="s">
        <v>3785</v>
      </c>
      <c r="CA591" s="2" t="s">
        <v>3798</v>
      </c>
      <c r="CB591" s="56">
        <v>45168</v>
      </c>
      <c r="CR591" s="2" t="s">
        <v>9370</v>
      </c>
    </row>
    <row r="592" spans="1:96">
      <c r="A592" s="2">
        <v>581</v>
      </c>
      <c r="B592" s="2" t="s">
        <v>7043</v>
      </c>
      <c r="C592" s="60" t="s">
        <v>7044</v>
      </c>
      <c r="D592" s="60" t="s">
        <v>9371</v>
      </c>
      <c r="E592" s="56">
        <v>45146</v>
      </c>
      <c r="F592" s="2" t="s">
        <v>3715</v>
      </c>
      <c r="G592" s="2" t="s">
        <v>3763</v>
      </c>
      <c r="H592" s="2" t="s">
        <v>3785</v>
      </c>
      <c r="J592" s="2" t="s">
        <v>4020</v>
      </c>
      <c r="K592" s="2" t="s">
        <v>4020</v>
      </c>
      <c r="M592" s="2" t="s">
        <v>1193</v>
      </c>
      <c r="N592" s="2" t="s">
        <v>698</v>
      </c>
      <c r="O592" s="2" t="s">
        <v>943</v>
      </c>
      <c r="P592" s="2" t="s">
        <v>927</v>
      </c>
      <c r="Q592" s="2" t="s">
        <v>3785</v>
      </c>
      <c r="R592" s="2" t="s">
        <v>447</v>
      </c>
      <c r="S592" s="2" t="s">
        <v>3785</v>
      </c>
      <c r="T592" s="2" t="s">
        <v>3785</v>
      </c>
      <c r="U592" s="2" t="s">
        <v>3785</v>
      </c>
      <c r="V592" s="2" t="s">
        <v>3785</v>
      </c>
      <c r="W592" s="2" t="s">
        <v>3785</v>
      </c>
      <c r="X592" s="2" t="s">
        <v>3785</v>
      </c>
      <c r="Y592" s="2" t="s">
        <v>3785</v>
      </c>
      <c r="AA592" s="2" t="s">
        <v>3785</v>
      </c>
      <c r="AR592" s="2" t="s">
        <v>447</v>
      </c>
      <c r="AS592" s="2" t="s">
        <v>447</v>
      </c>
      <c r="AT592" s="2" t="s">
        <v>447</v>
      </c>
      <c r="AU592" s="2" t="s">
        <v>3785</v>
      </c>
      <c r="AV592" s="2" t="s">
        <v>3785</v>
      </c>
      <c r="AW592" s="2" t="s">
        <v>3785</v>
      </c>
      <c r="AX592" s="2" t="s">
        <v>3785</v>
      </c>
      <c r="AY592" s="2" t="s">
        <v>447</v>
      </c>
      <c r="AZ592" s="2" t="s">
        <v>3785</v>
      </c>
      <c r="BB592" s="2" t="s">
        <v>447</v>
      </c>
      <c r="BC592" s="2" t="s">
        <v>447</v>
      </c>
      <c r="BD592" s="2" t="s">
        <v>447</v>
      </c>
      <c r="BE592" s="2" t="s">
        <v>447</v>
      </c>
      <c r="BF592" s="2" t="s">
        <v>3785</v>
      </c>
      <c r="BI592" s="2" t="s">
        <v>3785</v>
      </c>
      <c r="BK592" s="287"/>
      <c r="BL592" s="56">
        <v>45146</v>
      </c>
      <c r="BM592" s="2" t="s">
        <v>447</v>
      </c>
      <c r="BN592" s="2" t="s">
        <v>9372</v>
      </c>
      <c r="BP592" s="2" t="s">
        <v>3785</v>
      </c>
      <c r="BR592" s="2" t="s">
        <v>3744</v>
      </c>
      <c r="BT592" s="56">
        <v>45147</v>
      </c>
      <c r="BU592" s="2">
        <v>1</v>
      </c>
      <c r="BV592" s="2">
        <v>1</v>
      </c>
      <c r="BW592" s="2" t="s">
        <v>3785</v>
      </c>
      <c r="BY592" s="2" t="s">
        <v>3785</v>
      </c>
      <c r="CA592" s="2" t="s">
        <v>3798</v>
      </c>
      <c r="CB592" s="56">
        <v>45168</v>
      </c>
      <c r="CR592" s="2" t="s">
        <v>9373</v>
      </c>
    </row>
    <row r="593" spans="1:96">
      <c r="A593" s="2">
        <v>582</v>
      </c>
      <c r="B593" s="2" t="s">
        <v>7043</v>
      </c>
      <c r="C593" s="60" t="s">
        <v>7044</v>
      </c>
      <c r="D593" s="60" t="s">
        <v>9374</v>
      </c>
      <c r="E593" s="56">
        <v>45145</v>
      </c>
      <c r="F593" s="2" t="s">
        <v>3715</v>
      </c>
      <c r="G593" s="2" t="s">
        <v>3763</v>
      </c>
      <c r="H593" s="2" t="s">
        <v>3785</v>
      </c>
      <c r="J593" s="2" t="s">
        <v>4020</v>
      </c>
      <c r="K593" s="2" t="s">
        <v>4020</v>
      </c>
      <c r="M593" s="2" t="s">
        <v>1193</v>
      </c>
      <c r="N593" s="2" t="s">
        <v>698</v>
      </c>
      <c r="O593" s="2" t="s">
        <v>943</v>
      </c>
      <c r="P593" s="2" t="s">
        <v>927</v>
      </c>
      <c r="Q593" s="2" t="s">
        <v>3785</v>
      </c>
      <c r="R593" s="2" t="s">
        <v>447</v>
      </c>
      <c r="S593" s="2" t="s">
        <v>3785</v>
      </c>
      <c r="T593" s="2" t="s">
        <v>3785</v>
      </c>
      <c r="U593" s="2" t="s">
        <v>3785</v>
      </c>
      <c r="V593" s="2" t="s">
        <v>3785</v>
      </c>
      <c r="W593" s="2" t="s">
        <v>3785</v>
      </c>
      <c r="X593" s="2" t="s">
        <v>3785</v>
      </c>
      <c r="Y593" s="2" t="s">
        <v>3785</v>
      </c>
      <c r="AA593" s="2" t="s">
        <v>3785</v>
      </c>
      <c r="AR593" s="2" t="s">
        <v>447</v>
      </c>
      <c r="AS593" s="2" t="s">
        <v>447</v>
      </c>
      <c r="AT593" s="2" t="s">
        <v>447</v>
      </c>
      <c r="AU593" s="2" t="s">
        <v>3785</v>
      </c>
      <c r="AV593" s="2" t="s">
        <v>3785</v>
      </c>
      <c r="AW593" s="2" t="s">
        <v>3785</v>
      </c>
      <c r="AX593" s="2" t="s">
        <v>3785</v>
      </c>
      <c r="AY593" s="2" t="s">
        <v>447</v>
      </c>
      <c r="AZ593" s="2" t="s">
        <v>3785</v>
      </c>
      <c r="BB593" s="2" t="s">
        <v>447</v>
      </c>
      <c r="BC593" s="2" t="s">
        <v>447</v>
      </c>
      <c r="BD593" s="2" t="s">
        <v>447</v>
      </c>
      <c r="BE593" s="2" t="s">
        <v>447</v>
      </c>
      <c r="BF593" s="2" t="s">
        <v>3785</v>
      </c>
      <c r="BI593" s="2" t="s">
        <v>3785</v>
      </c>
      <c r="BK593" s="287"/>
      <c r="BL593" s="56">
        <v>45145</v>
      </c>
      <c r="BM593" s="2" t="s">
        <v>447</v>
      </c>
      <c r="BN593" s="2" t="s">
        <v>9375</v>
      </c>
      <c r="BP593" s="2" t="s">
        <v>3785</v>
      </c>
      <c r="BR593" s="2" t="s">
        <v>3744</v>
      </c>
      <c r="BT593" s="56">
        <v>45146</v>
      </c>
      <c r="BU593" s="2">
        <v>1</v>
      </c>
      <c r="BV593" s="2">
        <v>1</v>
      </c>
      <c r="BW593" s="2" t="s">
        <v>3785</v>
      </c>
      <c r="BY593" s="2" t="s">
        <v>3785</v>
      </c>
      <c r="CA593" s="2" t="s">
        <v>3798</v>
      </c>
      <c r="CB593" s="56">
        <v>45169</v>
      </c>
      <c r="CR593" s="2" t="s">
        <v>9376</v>
      </c>
    </row>
    <row r="594" spans="1:96">
      <c r="A594" s="2">
        <v>583</v>
      </c>
      <c r="B594" s="2" t="s">
        <v>7043</v>
      </c>
      <c r="C594" s="60" t="s">
        <v>7044</v>
      </c>
      <c r="D594" s="60" t="s">
        <v>9377</v>
      </c>
      <c r="E594" s="56">
        <v>45146</v>
      </c>
      <c r="F594" s="2" t="s">
        <v>3715</v>
      </c>
      <c r="G594" s="2" t="s">
        <v>3763</v>
      </c>
      <c r="H594" s="2" t="s">
        <v>3785</v>
      </c>
      <c r="J594" s="2" t="s">
        <v>4020</v>
      </c>
      <c r="K594" s="2" t="s">
        <v>4020</v>
      </c>
      <c r="M594" s="2" t="s">
        <v>1193</v>
      </c>
      <c r="N594" s="2" t="s">
        <v>698</v>
      </c>
      <c r="O594" s="2" t="s">
        <v>943</v>
      </c>
      <c r="P594" s="2" t="s">
        <v>927</v>
      </c>
      <c r="Q594" s="2" t="s">
        <v>3785</v>
      </c>
      <c r="R594" s="2" t="s">
        <v>447</v>
      </c>
      <c r="S594" s="2" t="s">
        <v>3785</v>
      </c>
      <c r="T594" s="2" t="s">
        <v>3785</v>
      </c>
      <c r="U594" s="2" t="s">
        <v>3785</v>
      </c>
      <c r="V594" s="2" t="s">
        <v>3785</v>
      </c>
      <c r="W594" s="2" t="s">
        <v>3785</v>
      </c>
      <c r="X594" s="2" t="s">
        <v>3785</v>
      </c>
      <c r="Y594" s="2" t="s">
        <v>3785</v>
      </c>
      <c r="AA594" s="2" t="s">
        <v>3785</v>
      </c>
      <c r="AR594" s="2" t="s">
        <v>447</v>
      </c>
      <c r="AS594" s="2" t="s">
        <v>447</v>
      </c>
      <c r="AT594" s="2" t="s">
        <v>447</v>
      </c>
      <c r="AU594" s="2" t="s">
        <v>3785</v>
      </c>
      <c r="AV594" s="2" t="s">
        <v>3785</v>
      </c>
      <c r="AW594" s="2" t="s">
        <v>3785</v>
      </c>
      <c r="AX594" s="2" t="s">
        <v>3785</v>
      </c>
      <c r="AY594" s="2" t="s">
        <v>447</v>
      </c>
      <c r="AZ594" s="2" t="s">
        <v>3785</v>
      </c>
      <c r="BB594" s="2" t="s">
        <v>447</v>
      </c>
      <c r="BC594" s="2" t="s">
        <v>447</v>
      </c>
      <c r="BD594" s="2" t="s">
        <v>447</v>
      </c>
      <c r="BE594" s="2" t="s">
        <v>447</v>
      </c>
      <c r="BF594" s="2" t="s">
        <v>3785</v>
      </c>
      <c r="BI594" s="2" t="s">
        <v>3785</v>
      </c>
      <c r="BK594" s="287"/>
      <c r="BL594" s="56">
        <v>45146</v>
      </c>
      <c r="BM594" s="2" t="s">
        <v>447</v>
      </c>
      <c r="BN594" s="2" t="s">
        <v>9378</v>
      </c>
      <c r="BP594" s="2" t="s">
        <v>3785</v>
      </c>
      <c r="BR594" s="2" t="s">
        <v>3744</v>
      </c>
      <c r="BT594" s="56">
        <v>45146</v>
      </c>
      <c r="BU594" s="2">
        <v>1</v>
      </c>
      <c r="BV594" s="2">
        <v>1</v>
      </c>
      <c r="BW594" s="2" t="s">
        <v>3785</v>
      </c>
      <c r="BY594" s="2" t="s">
        <v>3785</v>
      </c>
      <c r="CA594" s="2" t="s">
        <v>3798</v>
      </c>
      <c r="CB594" s="56">
        <v>45169</v>
      </c>
      <c r="CR594" s="2" t="s">
        <v>9379</v>
      </c>
    </row>
    <row r="595" spans="1:96">
      <c r="A595" s="2">
        <v>584</v>
      </c>
      <c r="B595" s="2" t="s">
        <v>7043</v>
      </c>
      <c r="C595" s="60" t="s">
        <v>7044</v>
      </c>
      <c r="D595" s="60" t="s">
        <v>9380</v>
      </c>
      <c r="E595" s="56">
        <v>45147</v>
      </c>
      <c r="F595" s="2" t="s">
        <v>3715</v>
      </c>
      <c r="G595" s="2" t="s">
        <v>3763</v>
      </c>
      <c r="H595" s="2" t="s">
        <v>3785</v>
      </c>
      <c r="J595" s="2" t="s">
        <v>4020</v>
      </c>
      <c r="K595" s="2" t="s">
        <v>4020</v>
      </c>
      <c r="M595" s="2" t="s">
        <v>1193</v>
      </c>
      <c r="N595" s="2" t="s">
        <v>698</v>
      </c>
      <c r="O595" s="2" t="s">
        <v>1063</v>
      </c>
      <c r="P595" s="2" t="s">
        <v>1047</v>
      </c>
      <c r="Q595" s="2" t="s">
        <v>3785</v>
      </c>
      <c r="R595" s="2" t="s">
        <v>447</v>
      </c>
      <c r="S595" s="2" t="s">
        <v>3785</v>
      </c>
      <c r="T595" s="2" t="s">
        <v>3785</v>
      </c>
      <c r="U595" s="2" t="s">
        <v>3785</v>
      </c>
      <c r="V595" s="2" t="s">
        <v>3785</v>
      </c>
      <c r="W595" s="2" t="s">
        <v>3785</v>
      </c>
      <c r="X595" s="2" t="s">
        <v>3785</v>
      </c>
      <c r="Y595" s="2" t="s">
        <v>3785</v>
      </c>
      <c r="AA595" s="2" t="s">
        <v>3785</v>
      </c>
      <c r="AR595" s="2" t="s">
        <v>447</v>
      </c>
      <c r="AS595" s="2" t="s">
        <v>447</v>
      </c>
      <c r="AT595" s="2" t="s">
        <v>447</v>
      </c>
      <c r="AU595" s="2" t="s">
        <v>3785</v>
      </c>
      <c r="AV595" s="2" t="s">
        <v>3785</v>
      </c>
      <c r="AW595" s="2" t="s">
        <v>3785</v>
      </c>
      <c r="AX595" s="2" t="s">
        <v>3785</v>
      </c>
      <c r="AY595" s="2" t="s">
        <v>447</v>
      </c>
      <c r="AZ595" s="2" t="s">
        <v>3785</v>
      </c>
      <c r="BB595" s="2" t="s">
        <v>447</v>
      </c>
      <c r="BC595" s="2" t="s">
        <v>447</v>
      </c>
      <c r="BD595" s="2" t="s">
        <v>447</v>
      </c>
      <c r="BE595" s="2" t="s">
        <v>447</v>
      </c>
      <c r="BF595" s="2" t="s">
        <v>3785</v>
      </c>
      <c r="BI595" s="2" t="s">
        <v>3785</v>
      </c>
      <c r="BK595" s="287"/>
      <c r="BL595" s="56">
        <v>45147</v>
      </c>
      <c r="BM595" s="2" t="s">
        <v>447</v>
      </c>
      <c r="BN595" s="2" t="s">
        <v>9381</v>
      </c>
      <c r="BP595" s="2" t="s">
        <v>3785</v>
      </c>
      <c r="BR595" s="2" t="s">
        <v>3744</v>
      </c>
      <c r="BT595" s="56">
        <v>45148</v>
      </c>
      <c r="BU595" s="2">
        <v>1</v>
      </c>
      <c r="BV595" s="2">
        <v>2</v>
      </c>
      <c r="BW595" s="2" t="s">
        <v>3785</v>
      </c>
      <c r="BY595" s="2" t="s">
        <v>3785</v>
      </c>
      <c r="CA595" s="2" t="s">
        <v>3798</v>
      </c>
      <c r="CB595" s="56">
        <v>45169</v>
      </c>
      <c r="CR595" s="2" t="s">
        <v>9382</v>
      </c>
    </row>
    <row r="596" spans="1:96">
      <c r="A596" s="2">
        <v>585</v>
      </c>
      <c r="B596" s="2" t="s">
        <v>7043</v>
      </c>
      <c r="C596" s="60" t="s">
        <v>7044</v>
      </c>
      <c r="D596" s="60" t="s">
        <v>9383</v>
      </c>
      <c r="E596" s="56">
        <v>45149</v>
      </c>
      <c r="F596" s="2" t="s">
        <v>3715</v>
      </c>
      <c r="G596" s="2" t="s">
        <v>3763</v>
      </c>
      <c r="H596" s="2" t="s">
        <v>3785</v>
      </c>
      <c r="J596" s="2" t="s">
        <v>4020</v>
      </c>
      <c r="K596" s="2" t="s">
        <v>4020</v>
      </c>
      <c r="M596" s="2" t="s">
        <v>1193</v>
      </c>
      <c r="N596" s="2" t="s">
        <v>698</v>
      </c>
      <c r="O596" s="2" t="s">
        <v>943</v>
      </c>
      <c r="P596" s="2" t="s">
        <v>927</v>
      </c>
      <c r="Q596" s="2" t="s">
        <v>3785</v>
      </c>
      <c r="R596" s="2" t="s">
        <v>447</v>
      </c>
      <c r="S596" s="2" t="s">
        <v>3785</v>
      </c>
      <c r="T596" s="2" t="s">
        <v>3785</v>
      </c>
      <c r="U596" s="2" t="s">
        <v>3785</v>
      </c>
      <c r="V596" s="2" t="s">
        <v>3785</v>
      </c>
      <c r="W596" s="2" t="s">
        <v>3785</v>
      </c>
      <c r="X596" s="2" t="s">
        <v>3785</v>
      </c>
      <c r="Y596" s="2" t="s">
        <v>3785</v>
      </c>
      <c r="AA596" s="2" t="s">
        <v>3785</v>
      </c>
      <c r="AR596" s="2" t="s">
        <v>447</v>
      </c>
      <c r="AS596" s="2" t="s">
        <v>447</v>
      </c>
      <c r="AT596" s="2" t="s">
        <v>447</v>
      </c>
      <c r="AU596" s="2" t="s">
        <v>3785</v>
      </c>
      <c r="AV596" s="2" t="s">
        <v>3785</v>
      </c>
      <c r="AW596" s="2" t="s">
        <v>3785</v>
      </c>
      <c r="AX596" s="2" t="s">
        <v>3785</v>
      </c>
      <c r="AY596" s="2" t="s">
        <v>447</v>
      </c>
      <c r="AZ596" s="2" t="s">
        <v>3785</v>
      </c>
      <c r="BB596" s="2" t="s">
        <v>447</v>
      </c>
      <c r="BC596" s="2" t="s">
        <v>447</v>
      </c>
      <c r="BD596" s="2" t="s">
        <v>447</v>
      </c>
      <c r="BE596" s="2" t="s">
        <v>447</v>
      </c>
      <c r="BF596" s="2" t="s">
        <v>3785</v>
      </c>
      <c r="BI596" s="2" t="s">
        <v>3785</v>
      </c>
      <c r="BK596" s="287"/>
      <c r="BL596" s="56">
        <v>45149</v>
      </c>
      <c r="BM596" s="2" t="s">
        <v>447</v>
      </c>
      <c r="BN596" s="2" t="s">
        <v>9384</v>
      </c>
      <c r="BP596" s="2" t="s">
        <v>3785</v>
      </c>
      <c r="BR596" s="2" t="s">
        <v>3744</v>
      </c>
      <c r="BT596" s="56">
        <v>45149</v>
      </c>
      <c r="BU596" s="2">
        <v>1</v>
      </c>
      <c r="BV596" s="2">
        <v>1</v>
      </c>
      <c r="BW596" s="2" t="s">
        <v>3785</v>
      </c>
      <c r="BY596" s="2" t="s">
        <v>3785</v>
      </c>
      <c r="CA596" s="2" t="s">
        <v>3798</v>
      </c>
      <c r="CB596" s="56">
        <v>45168</v>
      </c>
      <c r="CR596" s="2" t="s">
        <v>9385</v>
      </c>
    </row>
    <row r="597" spans="1:96">
      <c r="A597" s="2">
        <v>586</v>
      </c>
      <c r="B597" s="2" t="s">
        <v>7043</v>
      </c>
      <c r="C597" s="60" t="s">
        <v>7044</v>
      </c>
      <c r="D597" s="60" t="s">
        <v>9386</v>
      </c>
      <c r="E597" s="56">
        <v>45149</v>
      </c>
      <c r="F597" s="2" t="s">
        <v>3715</v>
      </c>
      <c r="G597" s="2" t="s">
        <v>3763</v>
      </c>
      <c r="H597" s="2" t="s">
        <v>3785</v>
      </c>
      <c r="J597" s="2" t="s">
        <v>4020</v>
      </c>
      <c r="K597" s="2" t="s">
        <v>4020</v>
      </c>
      <c r="M597" s="2" t="s">
        <v>1193</v>
      </c>
      <c r="N597" s="2" t="s">
        <v>698</v>
      </c>
      <c r="O597" s="2" t="s">
        <v>943</v>
      </c>
      <c r="P597" s="2" t="s">
        <v>927</v>
      </c>
      <c r="Q597" s="2" t="s">
        <v>3785</v>
      </c>
      <c r="R597" s="2" t="s">
        <v>447</v>
      </c>
      <c r="S597" s="2" t="s">
        <v>3785</v>
      </c>
      <c r="T597" s="2" t="s">
        <v>3785</v>
      </c>
      <c r="U597" s="2" t="s">
        <v>3785</v>
      </c>
      <c r="V597" s="2" t="s">
        <v>3785</v>
      </c>
      <c r="W597" s="2" t="s">
        <v>3785</v>
      </c>
      <c r="X597" s="2" t="s">
        <v>3785</v>
      </c>
      <c r="Y597" s="2" t="s">
        <v>3785</v>
      </c>
      <c r="AA597" s="2" t="s">
        <v>3785</v>
      </c>
      <c r="AR597" s="2" t="s">
        <v>447</v>
      </c>
      <c r="AS597" s="2" t="s">
        <v>447</v>
      </c>
      <c r="AT597" s="2" t="s">
        <v>447</v>
      </c>
      <c r="AU597" s="2" t="s">
        <v>3785</v>
      </c>
      <c r="AV597" s="2" t="s">
        <v>3785</v>
      </c>
      <c r="AW597" s="2" t="s">
        <v>3785</v>
      </c>
      <c r="AX597" s="2" t="s">
        <v>3785</v>
      </c>
      <c r="AY597" s="2" t="s">
        <v>447</v>
      </c>
      <c r="AZ597" s="2" t="s">
        <v>3785</v>
      </c>
      <c r="BB597" s="2" t="s">
        <v>447</v>
      </c>
      <c r="BC597" s="2" t="s">
        <v>447</v>
      </c>
      <c r="BD597" s="2" t="s">
        <v>447</v>
      </c>
      <c r="BE597" s="2" t="s">
        <v>447</v>
      </c>
      <c r="BF597" s="2" t="s">
        <v>3785</v>
      </c>
      <c r="BI597" s="2" t="s">
        <v>3785</v>
      </c>
      <c r="BK597" s="287"/>
      <c r="BL597" s="56">
        <v>45149</v>
      </c>
      <c r="BM597" s="2" t="s">
        <v>447</v>
      </c>
      <c r="BN597" s="2" t="s">
        <v>9387</v>
      </c>
      <c r="BP597" s="2" t="s">
        <v>3785</v>
      </c>
      <c r="BR597" s="2" t="s">
        <v>3744</v>
      </c>
      <c r="BT597" s="56">
        <v>45149</v>
      </c>
      <c r="BU597" s="2">
        <v>1</v>
      </c>
      <c r="BV597" s="2">
        <v>1</v>
      </c>
      <c r="BW597" s="2" t="s">
        <v>3785</v>
      </c>
      <c r="BY597" s="2" t="s">
        <v>3785</v>
      </c>
      <c r="CA597" s="2" t="s">
        <v>3798</v>
      </c>
      <c r="CB597" s="56">
        <v>45168</v>
      </c>
      <c r="CR597" s="2" t="s">
        <v>9388</v>
      </c>
    </row>
    <row r="598" spans="1:96">
      <c r="A598" s="2">
        <v>587</v>
      </c>
      <c r="B598" s="2" t="s">
        <v>7043</v>
      </c>
      <c r="C598" s="60" t="s">
        <v>7044</v>
      </c>
      <c r="D598" s="60" t="s">
        <v>9389</v>
      </c>
      <c r="E598" s="56">
        <v>45146</v>
      </c>
      <c r="F598" s="2" t="s">
        <v>3715</v>
      </c>
      <c r="G598" s="2" t="s">
        <v>3763</v>
      </c>
      <c r="H598" s="2" t="s">
        <v>3785</v>
      </c>
      <c r="J598" s="2" t="s">
        <v>4020</v>
      </c>
      <c r="K598" s="2" t="s">
        <v>4020</v>
      </c>
      <c r="M598" s="2" t="s">
        <v>1193</v>
      </c>
      <c r="N598" s="2" t="s">
        <v>698</v>
      </c>
      <c r="O598" s="2" t="s">
        <v>943</v>
      </c>
      <c r="P598" s="2" t="s">
        <v>927</v>
      </c>
      <c r="Q598" s="2" t="s">
        <v>3785</v>
      </c>
      <c r="R598" s="2" t="s">
        <v>447</v>
      </c>
      <c r="S598" s="2" t="s">
        <v>3785</v>
      </c>
      <c r="T598" s="2" t="s">
        <v>3785</v>
      </c>
      <c r="U598" s="2" t="s">
        <v>3785</v>
      </c>
      <c r="V598" s="2" t="s">
        <v>3785</v>
      </c>
      <c r="W598" s="2" t="s">
        <v>3785</v>
      </c>
      <c r="X598" s="2" t="s">
        <v>3785</v>
      </c>
      <c r="Y598" s="2" t="s">
        <v>3785</v>
      </c>
      <c r="AA598" s="2" t="s">
        <v>3785</v>
      </c>
      <c r="AR598" s="2" t="s">
        <v>447</v>
      </c>
      <c r="AS598" s="2" t="s">
        <v>447</v>
      </c>
      <c r="AT598" s="2" t="s">
        <v>447</v>
      </c>
      <c r="AU598" s="2" t="s">
        <v>3785</v>
      </c>
      <c r="AV598" s="2" t="s">
        <v>3785</v>
      </c>
      <c r="AW598" s="2" t="s">
        <v>3785</v>
      </c>
      <c r="AX598" s="2" t="s">
        <v>3785</v>
      </c>
      <c r="AY598" s="2" t="s">
        <v>447</v>
      </c>
      <c r="AZ598" s="2" t="s">
        <v>3785</v>
      </c>
      <c r="BB598" s="2" t="s">
        <v>447</v>
      </c>
      <c r="BC598" s="2" t="s">
        <v>447</v>
      </c>
      <c r="BD598" s="2" t="s">
        <v>447</v>
      </c>
      <c r="BE598" s="2" t="s">
        <v>447</v>
      </c>
      <c r="BF598" s="2" t="s">
        <v>3785</v>
      </c>
      <c r="BI598" s="2" t="s">
        <v>3785</v>
      </c>
      <c r="BK598" s="287"/>
      <c r="BL598" s="56">
        <v>45146</v>
      </c>
      <c r="BM598" s="2" t="s">
        <v>447</v>
      </c>
      <c r="BN598" s="2" t="s">
        <v>9387</v>
      </c>
      <c r="BP598" s="2" t="s">
        <v>3785</v>
      </c>
      <c r="BR598" s="2" t="s">
        <v>3744</v>
      </c>
      <c r="BT598" s="56">
        <v>45146</v>
      </c>
      <c r="BU598" s="2">
        <v>1</v>
      </c>
      <c r="BV598" s="2">
        <v>2</v>
      </c>
      <c r="BW598" s="2" t="s">
        <v>3785</v>
      </c>
      <c r="BY598" s="2" t="s">
        <v>3785</v>
      </c>
      <c r="CA598" s="2" t="s">
        <v>3798</v>
      </c>
      <c r="CB598" s="56">
        <v>45158</v>
      </c>
      <c r="CR598" s="2" t="s">
        <v>9390</v>
      </c>
    </row>
    <row r="599" spans="1:96">
      <c r="A599" s="2">
        <v>588</v>
      </c>
      <c r="B599" s="2" t="s">
        <v>7043</v>
      </c>
      <c r="C599" s="60" t="s">
        <v>7044</v>
      </c>
      <c r="D599" s="60" t="s">
        <v>9391</v>
      </c>
      <c r="E599" s="56">
        <v>45145</v>
      </c>
      <c r="F599" s="2" t="s">
        <v>3715</v>
      </c>
      <c r="G599" s="2" t="s">
        <v>3763</v>
      </c>
      <c r="H599" s="2" t="s">
        <v>3785</v>
      </c>
      <c r="J599" s="2" t="s">
        <v>9313</v>
      </c>
      <c r="K599" s="2" t="s">
        <v>4020</v>
      </c>
      <c r="M599" s="2" t="s">
        <v>1193</v>
      </c>
      <c r="N599" s="2" t="s">
        <v>698</v>
      </c>
      <c r="O599" s="2" t="s">
        <v>943</v>
      </c>
      <c r="P599" s="2" t="s">
        <v>927</v>
      </c>
      <c r="Q599" s="2" t="s">
        <v>361</v>
      </c>
      <c r="R599" s="2" t="s">
        <v>3785</v>
      </c>
      <c r="S599" s="2" t="s">
        <v>3785</v>
      </c>
      <c r="T599" s="2" t="s">
        <v>3785</v>
      </c>
      <c r="U599" s="2" t="s">
        <v>3785</v>
      </c>
      <c r="V599" s="2" t="s">
        <v>3785</v>
      </c>
      <c r="W599" s="2" t="s">
        <v>3785</v>
      </c>
      <c r="X599" s="2" t="s">
        <v>3785</v>
      </c>
      <c r="Y599" s="2" t="s">
        <v>3785</v>
      </c>
      <c r="AA599" s="2" t="s">
        <v>3785</v>
      </c>
      <c r="AR599" s="2" t="s">
        <v>447</v>
      </c>
      <c r="AS599" s="2" t="s">
        <v>3785</v>
      </c>
      <c r="AT599" s="2" t="s">
        <v>447</v>
      </c>
      <c r="AU599" s="2" t="s">
        <v>447</v>
      </c>
      <c r="AV599" s="2" t="s">
        <v>3785</v>
      </c>
      <c r="AX599" s="2" t="s">
        <v>3785</v>
      </c>
      <c r="AY599" s="2" t="s">
        <v>447</v>
      </c>
      <c r="AZ599" s="2" t="s">
        <v>3785</v>
      </c>
      <c r="BB599" s="2" t="s">
        <v>447</v>
      </c>
      <c r="BC599" s="2" t="s">
        <v>447</v>
      </c>
      <c r="BD599" s="2" t="s">
        <v>447</v>
      </c>
      <c r="BE599" s="2" t="s">
        <v>447</v>
      </c>
      <c r="BF599" s="2" t="s">
        <v>3785</v>
      </c>
      <c r="BI599" s="2" t="s">
        <v>3785</v>
      </c>
      <c r="BK599" s="287"/>
      <c r="BL599" s="56">
        <v>45145</v>
      </c>
      <c r="BM599" s="2" t="s">
        <v>447</v>
      </c>
      <c r="BN599" s="2" t="s">
        <v>9392</v>
      </c>
      <c r="BP599" s="2" t="s">
        <v>3785</v>
      </c>
      <c r="BR599" s="2" t="s">
        <v>3744</v>
      </c>
      <c r="BT599" s="56">
        <v>45148</v>
      </c>
      <c r="BU599" s="2">
        <v>1</v>
      </c>
      <c r="BV599" s="2">
        <v>2</v>
      </c>
      <c r="BW599" s="2" t="s">
        <v>3785</v>
      </c>
      <c r="BY599" s="2" t="s">
        <v>3785</v>
      </c>
      <c r="CA599" s="2" t="s">
        <v>3798</v>
      </c>
      <c r="CB599" s="56">
        <v>45164</v>
      </c>
      <c r="CR599" s="2" t="s">
        <v>9393</v>
      </c>
    </row>
    <row r="600" spans="1:96">
      <c r="A600" s="2">
        <v>589</v>
      </c>
      <c r="B600" s="2" t="s">
        <v>7043</v>
      </c>
      <c r="C600" s="60" t="s">
        <v>7044</v>
      </c>
      <c r="D600" s="60" t="s">
        <v>9394</v>
      </c>
      <c r="E600" s="56">
        <v>45153</v>
      </c>
      <c r="F600" s="2" t="s">
        <v>3715</v>
      </c>
      <c r="G600" s="2" t="s">
        <v>3763</v>
      </c>
      <c r="H600" s="2" t="s">
        <v>3785</v>
      </c>
      <c r="J600" s="2" t="s">
        <v>9313</v>
      </c>
      <c r="K600" s="2" t="s">
        <v>4020</v>
      </c>
      <c r="M600" s="2" t="s">
        <v>1193</v>
      </c>
      <c r="N600" s="2" t="s">
        <v>698</v>
      </c>
      <c r="O600" s="2" t="s">
        <v>943</v>
      </c>
      <c r="P600" s="2" t="s">
        <v>927</v>
      </c>
      <c r="Q600" s="2" t="s">
        <v>3785</v>
      </c>
      <c r="R600" s="2" t="s">
        <v>447</v>
      </c>
      <c r="S600" s="2" t="s">
        <v>3785</v>
      </c>
      <c r="T600" s="2" t="s">
        <v>3785</v>
      </c>
      <c r="U600" s="2" t="s">
        <v>3785</v>
      </c>
      <c r="V600" s="2" t="s">
        <v>3785</v>
      </c>
      <c r="W600" s="2" t="s">
        <v>3785</v>
      </c>
      <c r="X600" s="2" t="s">
        <v>3785</v>
      </c>
      <c r="Y600" s="2" t="s">
        <v>3785</v>
      </c>
      <c r="AA600" s="2" t="s">
        <v>3785</v>
      </c>
      <c r="AR600" s="2" t="s">
        <v>447</v>
      </c>
      <c r="AS600" s="2" t="s">
        <v>447</v>
      </c>
      <c r="AT600" s="2" t="s">
        <v>3785</v>
      </c>
      <c r="AU600" s="2" t="s">
        <v>447</v>
      </c>
      <c r="AV600" s="2" t="s">
        <v>3785</v>
      </c>
      <c r="AW600" s="2" t="s">
        <v>3785</v>
      </c>
      <c r="AX600" s="2" t="s">
        <v>3785</v>
      </c>
      <c r="AY600" s="2" t="s">
        <v>447</v>
      </c>
      <c r="AZ600" s="2" t="s">
        <v>3785</v>
      </c>
      <c r="BB600" s="2" t="s">
        <v>447</v>
      </c>
      <c r="BC600" s="2" t="s">
        <v>447</v>
      </c>
      <c r="BD600" s="2" t="s">
        <v>447</v>
      </c>
      <c r="BE600" s="2" t="s">
        <v>447</v>
      </c>
      <c r="BF600" s="2" t="s">
        <v>3785</v>
      </c>
      <c r="BI600" s="2" t="s">
        <v>3785</v>
      </c>
      <c r="BK600" s="287"/>
      <c r="BL600" s="56">
        <v>45153</v>
      </c>
      <c r="BM600" s="2" t="s">
        <v>447</v>
      </c>
      <c r="BN600" s="2" t="s">
        <v>9395</v>
      </c>
      <c r="BP600" s="2" t="s">
        <v>3785</v>
      </c>
      <c r="BR600" s="2" t="s">
        <v>3744</v>
      </c>
      <c r="BT600" s="56">
        <v>45153</v>
      </c>
      <c r="BU600" s="2">
        <v>1</v>
      </c>
      <c r="BV600" s="2">
        <v>4</v>
      </c>
      <c r="BW600" s="2" t="s">
        <v>3785</v>
      </c>
      <c r="BY600" s="2" t="s">
        <v>3785</v>
      </c>
      <c r="CA600" s="2" t="s">
        <v>3798</v>
      </c>
      <c r="CB600" s="56">
        <v>45154</v>
      </c>
      <c r="CR600" s="2" t="s">
        <v>9396</v>
      </c>
    </row>
    <row r="601" spans="1:96">
      <c r="A601" s="2">
        <v>590</v>
      </c>
      <c r="B601" s="2" t="s">
        <v>7043</v>
      </c>
      <c r="C601" s="60" t="s">
        <v>7044</v>
      </c>
      <c r="D601" s="60" t="s">
        <v>9397</v>
      </c>
      <c r="E601" s="56">
        <v>45146</v>
      </c>
      <c r="F601" s="2" t="s">
        <v>3715</v>
      </c>
      <c r="G601" s="2" t="s">
        <v>3763</v>
      </c>
      <c r="H601" s="2" t="s">
        <v>3785</v>
      </c>
      <c r="J601" s="2" t="s">
        <v>9313</v>
      </c>
      <c r="K601" s="2" t="s">
        <v>4020</v>
      </c>
      <c r="M601" s="2" t="s">
        <v>1193</v>
      </c>
      <c r="N601" s="2" t="s">
        <v>698</v>
      </c>
      <c r="O601" s="2" t="s">
        <v>943</v>
      </c>
      <c r="P601" s="2" t="s">
        <v>927</v>
      </c>
      <c r="Q601" s="2" t="s">
        <v>361</v>
      </c>
      <c r="R601" s="2" t="s">
        <v>447</v>
      </c>
      <c r="S601" s="2" t="s">
        <v>3785</v>
      </c>
      <c r="T601" s="2" t="s">
        <v>3785</v>
      </c>
      <c r="U601" s="2" t="s">
        <v>3785</v>
      </c>
      <c r="V601" s="2" t="s">
        <v>3785</v>
      </c>
      <c r="W601" s="2" t="s">
        <v>3785</v>
      </c>
      <c r="X601" s="2" t="s">
        <v>3785</v>
      </c>
      <c r="Y601" s="2" t="s">
        <v>3785</v>
      </c>
      <c r="AA601" s="2" t="s">
        <v>3785</v>
      </c>
      <c r="AR601" s="2" t="s">
        <v>447</v>
      </c>
      <c r="AS601" s="2" t="s">
        <v>447</v>
      </c>
      <c r="AT601" s="2" t="s">
        <v>447</v>
      </c>
      <c r="AU601" s="2" t="s">
        <v>447</v>
      </c>
      <c r="AV601" s="2" t="s">
        <v>3785</v>
      </c>
      <c r="AW601" s="2" t="s">
        <v>3785</v>
      </c>
      <c r="AX601" s="2" t="s">
        <v>3785</v>
      </c>
      <c r="AY601" s="2" t="s">
        <v>447</v>
      </c>
      <c r="AZ601" s="2" t="s">
        <v>3785</v>
      </c>
      <c r="BB601" s="2" t="s">
        <v>447</v>
      </c>
      <c r="BC601" s="2" t="s">
        <v>447</v>
      </c>
      <c r="BD601" s="2" t="s">
        <v>447</v>
      </c>
      <c r="BE601" s="2" t="s">
        <v>447</v>
      </c>
      <c r="BF601" s="2" t="s">
        <v>3785</v>
      </c>
      <c r="BI601" s="2" t="s">
        <v>3785</v>
      </c>
      <c r="BK601" s="287"/>
      <c r="BL601" s="56">
        <v>45146</v>
      </c>
      <c r="BM601" s="2" t="s">
        <v>447</v>
      </c>
      <c r="BN601" s="2" t="s">
        <v>9398</v>
      </c>
      <c r="BP601" s="2" t="s">
        <v>3785</v>
      </c>
      <c r="BR601" s="2" t="s">
        <v>3744</v>
      </c>
      <c r="BT601" s="56">
        <v>45161</v>
      </c>
      <c r="BU601" s="2">
        <v>1</v>
      </c>
      <c r="BV601" s="2">
        <v>11</v>
      </c>
      <c r="BW601" s="2" t="s">
        <v>3785</v>
      </c>
      <c r="BY601" s="2" t="s">
        <v>3785</v>
      </c>
      <c r="CA601" s="2" t="s">
        <v>3798</v>
      </c>
      <c r="CB601" s="56">
        <v>45162</v>
      </c>
      <c r="CR601" s="2" t="s">
        <v>9399</v>
      </c>
    </row>
    <row r="602" spans="1:96">
      <c r="A602" s="2">
        <v>591</v>
      </c>
      <c r="B602" s="2" t="s">
        <v>7043</v>
      </c>
      <c r="C602" s="60" t="s">
        <v>7044</v>
      </c>
      <c r="D602" s="60" t="s">
        <v>9400</v>
      </c>
      <c r="E602" s="56">
        <v>45145</v>
      </c>
      <c r="F602" s="2" t="s">
        <v>3715</v>
      </c>
      <c r="G602" s="2" t="s">
        <v>3763</v>
      </c>
      <c r="H602" s="2" t="s">
        <v>3785</v>
      </c>
      <c r="J602" s="2" t="s">
        <v>9401</v>
      </c>
      <c r="K602" s="2" t="s">
        <v>3892</v>
      </c>
      <c r="L602" s="2" t="s">
        <v>3964</v>
      </c>
      <c r="M602" s="2" t="s">
        <v>1193</v>
      </c>
      <c r="N602" s="2" t="s">
        <v>698</v>
      </c>
      <c r="O602" s="2" t="s">
        <v>1949</v>
      </c>
      <c r="P602" s="2" t="s">
        <v>1228</v>
      </c>
      <c r="Q602" s="2" t="s">
        <v>361</v>
      </c>
      <c r="R602" s="2" t="s">
        <v>447</v>
      </c>
      <c r="S602" s="2" t="s">
        <v>3785</v>
      </c>
      <c r="T602" s="2" t="s">
        <v>3785</v>
      </c>
      <c r="U602" s="2" t="s">
        <v>3785</v>
      </c>
      <c r="V602" s="2" t="s">
        <v>3785</v>
      </c>
      <c r="W602" s="2" t="s">
        <v>3785</v>
      </c>
      <c r="X602" s="2" t="s">
        <v>3785</v>
      </c>
      <c r="Y602" s="2" t="s">
        <v>3785</v>
      </c>
      <c r="AA602" s="2" t="s">
        <v>3785</v>
      </c>
      <c r="AR602" s="2" t="s">
        <v>447</v>
      </c>
      <c r="AS602" s="2" t="s">
        <v>447</v>
      </c>
      <c r="AT602" s="2" t="s">
        <v>3785</v>
      </c>
      <c r="AU602" s="2" t="s">
        <v>447</v>
      </c>
      <c r="AV602" s="2" t="s">
        <v>3785</v>
      </c>
      <c r="AW602" s="2" t="s">
        <v>3785</v>
      </c>
      <c r="AX602" s="2" t="s">
        <v>3785</v>
      </c>
      <c r="AY602" s="2" t="s">
        <v>447</v>
      </c>
      <c r="AZ602" s="2" t="s">
        <v>3785</v>
      </c>
      <c r="BB602" s="2" t="s">
        <v>447</v>
      </c>
      <c r="BC602" s="2" t="s">
        <v>447</v>
      </c>
      <c r="BD602" s="2" t="s">
        <v>447</v>
      </c>
      <c r="BE602" s="2" t="s">
        <v>447</v>
      </c>
      <c r="BF602" s="2" t="s">
        <v>3785</v>
      </c>
      <c r="BI602" s="2" t="s">
        <v>3785</v>
      </c>
      <c r="BK602" s="287"/>
      <c r="BL602" s="56">
        <v>45145</v>
      </c>
      <c r="BM602" s="2" t="s">
        <v>447</v>
      </c>
      <c r="BN602" s="2" t="s">
        <v>9402</v>
      </c>
      <c r="BP602" s="2" t="s">
        <v>3785</v>
      </c>
      <c r="BR602" s="2" t="s">
        <v>3744</v>
      </c>
      <c r="BT602" s="56">
        <v>45145</v>
      </c>
      <c r="BU602" s="2">
        <v>1</v>
      </c>
      <c r="BV602" s="2">
        <v>2</v>
      </c>
      <c r="BW602" s="2" t="s">
        <v>3785</v>
      </c>
      <c r="BY602" s="2" t="s">
        <v>3785</v>
      </c>
      <c r="CA602" s="2" t="s">
        <v>3798</v>
      </c>
      <c r="CB602" s="56">
        <v>45169</v>
      </c>
      <c r="CR602" s="2" t="s">
        <v>9403</v>
      </c>
    </row>
    <row r="603" spans="1:96">
      <c r="A603" s="2">
        <v>592</v>
      </c>
      <c r="B603" s="2" t="s">
        <v>7043</v>
      </c>
      <c r="C603" s="60" t="s">
        <v>7044</v>
      </c>
      <c r="D603" s="60" t="s">
        <v>9404</v>
      </c>
      <c r="E603" s="56">
        <v>45145</v>
      </c>
      <c r="F603" s="2" t="s">
        <v>3715</v>
      </c>
      <c r="G603" s="2" t="s">
        <v>3763</v>
      </c>
      <c r="H603" s="2" t="s">
        <v>3785</v>
      </c>
      <c r="J603" s="2" t="s">
        <v>9313</v>
      </c>
      <c r="K603" s="2" t="s">
        <v>4020</v>
      </c>
      <c r="M603" s="2" t="s">
        <v>974</v>
      </c>
      <c r="N603" s="2" t="s">
        <v>973</v>
      </c>
      <c r="O603" s="2" t="s">
        <v>813</v>
      </c>
      <c r="P603" s="2" t="s">
        <v>758</v>
      </c>
      <c r="Q603" s="2" t="s">
        <v>361</v>
      </c>
      <c r="R603" s="2" t="s">
        <v>447</v>
      </c>
      <c r="S603" s="2" t="s">
        <v>3785</v>
      </c>
      <c r="T603" s="2" t="s">
        <v>3785</v>
      </c>
      <c r="U603" s="2" t="s">
        <v>3785</v>
      </c>
      <c r="V603" s="2" t="s">
        <v>3785</v>
      </c>
      <c r="W603" s="2" t="s">
        <v>3785</v>
      </c>
      <c r="X603" s="2" t="s">
        <v>3785</v>
      </c>
      <c r="Y603" s="2" t="s">
        <v>3785</v>
      </c>
      <c r="AA603" s="2" t="s">
        <v>3785</v>
      </c>
      <c r="AR603" s="2" t="s">
        <v>447</v>
      </c>
      <c r="AS603" s="2" t="s">
        <v>447</v>
      </c>
      <c r="AT603" s="2" t="s">
        <v>447</v>
      </c>
      <c r="AU603" s="2" t="s">
        <v>447</v>
      </c>
      <c r="AV603" s="2" t="s">
        <v>3785</v>
      </c>
      <c r="AW603" s="2" t="s">
        <v>3785</v>
      </c>
      <c r="AX603" s="2" t="s">
        <v>3785</v>
      </c>
      <c r="AY603" s="2" t="s">
        <v>447</v>
      </c>
      <c r="AZ603" s="2" t="s">
        <v>3785</v>
      </c>
      <c r="BB603" s="2" t="s">
        <v>447</v>
      </c>
      <c r="BC603" s="2" t="s">
        <v>447</v>
      </c>
      <c r="BD603" s="2" t="s">
        <v>447</v>
      </c>
      <c r="BE603" s="2" t="s">
        <v>447</v>
      </c>
      <c r="BF603" s="2" t="s">
        <v>3785</v>
      </c>
      <c r="BI603" s="2" t="s">
        <v>3785</v>
      </c>
      <c r="BK603" s="287"/>
      <c r="BL603" s="56">
        <v>45145</v>
      </c>
      <c r="BM603" s="2" t="s">
        <v>447</v>
      </c>
      <c r="BN603" s="2" t="s">
        <v>9405</v>
      </c>
      <c r="BP603" s="2" t="s">
        <v>3785</v>
      </c>
      <c r="BR603" s="2" t="s">
        <v>3744</v>
      </c>
      <c r="BT603" s="56">
        <v>45145</v>
      </c>
      <c r="BU603" s="2">
        <v>1</v>
      </c>
      <c r="BV603" s="2">
        <v>3</v>
      </c>
      <c r="BW603" s="2" t="s">
        <v>3785</v>
      </c>
      <c r="BY603" s="2" t="s">
        <v>3785</v>
      </c>
      <c r="CA603" s="2" t="s">
        <v>3798</v>
      </c>
      <c r="CB603" s="56">
        <v>45162</v>
      </c>
      <c r="CR603" s="2" t="s">
        <v>9406</v>
      </c>
    </row>
    <row r="604" spans="1:96">
      <c r="A604" s="2">
        <v>593</v>
      </c>
      <c r="B604" s="2" t="s">
        <v>7043</v>
      </c>
      <c r="C604" s="60" t="s">
        <v>7044</v>
      </c>
      <c r="D604" s="60" t="s">
        <v>9407</v>
      </c>
      <c r="E604" s="56">
        <v>45156</v>
      </c>
      <c r="F604" s="2" t="s">
        <v>3715</v>
      </c>
      <c r="G604" s="2" t="s">
        <v>3763</v>
      </c>
      <c r="H604" s="2" t="s">
        <v>3785</v>
      </c>
      <c r="J604" s="2" t="s">
        <v>9313</v>
      </c>
      <c r="K604" s="2" t="s">
        <v>4020</v>
      </c>
      <c r="M604" s="2" t="s">
        <v>1193</v>
      </c>
      <c r="N604" s="2" t="s">
        <v>698</v>
      </c>
      <c r="O604" s="2" t="s">
        <v>943</v>
      </c>
      <c r="P604" s="2" t="s">
        <v>927</v>
      </c>
      <c r="Q604" s="2" t="s">
        <v>3785</v>
      </c>
      <c r="R604" s="2" t="s">
        <v>447</v>
      </c>
      <c r="S604" s="2" t="s">
        <v>3785</v>
      </c>
      <c r="T604" s="2" t="s">
        <v>3785</v>
      </c>
      <c r="U604" s="2" t="s">
        <v>3785</v>
      </c>
      <c r="V604" s="2" t="s">
        <v>3785</v>
      </c>
      <c r="W604" s="2" t="s">
        <v>3785</v>
      </c>
      <c r="X604" s="2" t="s">
        <v>3785</v>
      </c>
      <c r="Y604" s="2" t="s">
        <v>3785</v>
      </c>
      <c r="AA604" s="2" t="s">
        <v>3785</v>
      </c>
      <c r="AR604" s="2" t="s">
        <v>447</v>
      </c>
      <c r="AS604" s="2" t="s">
        <v>447</v>
      </c>
      <c r="AT604" s="2" t="s">
        <v>447</v>
      </c>
      <c r="AU604" s="2" t="s">
        <v>447</v>
      </c>
      <c r="AV604" s="2" t="s">
        <v>3785</v>
      </c>
      <c r="AW604" s="2" t="s">
        <v>3785</v>
      </c>
      <c r="AX604" s="2" t="s">
        <v>3785</v>
      </c>
      <c r="AY604" s="2" t="s">
        <v>447</v>
      </c>
      <c r="AZ604" s="2" t="s">
        <v>3785</v>
      </c>
      <c r="BB604" s="2" t="s">
        <v>447</v>
      </c>
      <c r="BC604" s="2" t="s">
        <v>447</v>
      </c>
      <c r="BD604" s="2" t="s">
        <v>447</v>
      </c>
      <c r="BE604" s="2" t="s">
        <v>447</v>
      </c>
      <c r="BF604" s="2" t="s">
        <v>3785</v>
      </c>
      <c r="BI604" s="2" t="s">
        <v>3785</v>
      </c>
      <c r="BK604" s="287"/>
      <c r="BL604" s="56">
        <v>45156</v>
      </c>
      <c r="BM604" s="2" t="s">
        <v>447</v>
      </c>
      <c r="BN604" s="2" t="s">
        <v>9408</v>
      </c>
      <c r="BP604" s="2" t="s">
        <v>3785</v>
      </c>
      <c r="BR604" s="2" t="s">
        <v>3744</v>
      </c>
      <c r="BT604" s="56">
        <v>45159</v>
      </c>
      <c r="BU604" s="2">
        <v>1</v>
      </c>
      <c r="BV604" s="2">
        <v>1</v>
      </c>
      <c r="BW604" s="2" t="s">
        <v>3785</v>
      </c>
      <c r="BY604" s="2" t="s">
        <v>3785</v>
      </c>
      <c r="CA604" s="2" t="s">
        <v>3798</v>
      </c>
      <c r="CB604" s="56">
        <v>45174</v>
      </c>
      <c r="CR604" s="2" t="s">
        <v>9409</v>
      </c>
    </row>
    <row r="605" spans="1:96">
      <c r="A605" s="2">
        <v>594</v>
      </c>
      <c r="B605" s="2" t="s">
        <v>7043</v>
      </c>
      <c r="C605" s="60" t="s">
        <v>7044</v>
      </c>
      <c r="D605" s="60" t="s">
        <v>9410</v>
      </c>
      <c r="E605" s="56">
        <v>45156</v>
      </c>
      <c r="F605" s="2" t="s">
        <v>3715</v>
      </c>
      <c r="G605" s="2" t="s">
        <v>3763</v>
      </c>
      <c r="H605" s="2" t="s">
        <v>3785</v>
      </c>
      <c r="J605" s="2" t="s">
        <v>8094</v>
      </c>
      <c r="K605" s="2" t="s">
        <v>3926</v>
      </c>
      <c r="L605" s="2" t="s">
        <v>3769</v>
      </c>
      <c r="M605" s="2" t="s">
        <v>1193</v>
      </c>
      <c r="N605" s="2" t="s">
        <v>698</v>
      </c>
      <c r="O605" s="2" t="s">
        <v>943</v>
      </c>
      <c r="P605" s="2" t="s">
        <v>927</v>
      </c>
      <c r="Q605" s="2" t="s">
        <v>3785</v>
      </c>
      <c r="R605" s="2" t="s">
        <v>447</v>
      </c>
      <c r="S605" s="2" t="s">
        <v>3785</v>
      </c>
      <c r="T605" s="2" t="s">
        <v>3785</v>
      </c>
      <c r="U605" s="2" t="s">
        <v>3785</v>
      </c>
      <c r="V605" s="2" t="s">
        <v>3785</v>
      </c>
      <c r="W605" s="2" t="s">
        <v>3785</v>
      </c>
      <c r="X605" s="2" t="s">
        <v>3785</v>
      </c>
      <c r="Y605" s="2" t="s">
        <v>3785</v>
      </c>
      <c r="AA605" s="2" t="s">
        <v>3785</v>
      </c>
      <c r="AR605" s="2" t="s">
        <v>447</v>
      </c>
      <c r="AS605" s="2" t="s">
        <v>447</v>
      </c>
      <c r="AT605" s="2" t="s">
        <v>447</v>
      </c>
      <c r="AU605" s="2" t="s">
        <v>447</v>
      </c>
      <c r="AV605" s="2" t="s">
        <v>3785</v>
      </c>
      <c r="AW605" s="2" t="s">
        <v>3785</v>
      </c>
      <c r="AX605" s="2" t="s">
        <v>3785</v>
      </c>
      <c r="AY605" s="2" t="s">
        <v>447</v>
      </c>
      <c r="AZ605" s="2" t="s">
        <v>3785</v>
      </c>
      <c r="BB605" s="2" t="s">
        <v>447</v>
      </c>
      <c r="BC605" s="2" t="s">
        <v>447</v>
      </c>
      <c r="BD605" s="2" t="s">
        <v>447</v>
      </c>
      <c r="BE605" s="2" t="s">
        <v>447</v>
      </c>
      <c r="BF605" s="2" t="s">
        <v>3785</v>
      </c>
      <c r="BI605" s="2" t="s">
        <v>3785</v>
      </c>
      <c r="BK605" s="287"/>
      <c r="BL605" s="56">
        <v>45156</v>
      </c>
      <c r="BM605" s="2" t="s">
        <v>3785</v>
      </c>
      <c r="BO605" s="2" t="s">
        <v>3785</v>
      </c>
      <c r="BP605" s="2" t="s">
        <v>447</v>
      </c>
      <c r="BQ605" s="2" t="s">
        <v>3785</v>
      </c>
      <c r="BR605" s="2" t="s">
        <v>3865</v>
      </c>
      <c r="BS605" s="2" t="s">
        <v>3745</v>
      </c>
      <c r="CR605" s="2" t="s">
        <v>9411</v>
      </c>
    </row>
    <row r="606" spans="1:96">
      <c r="A606" s="2">
        <v>595</v>
      </c>
      <c r="B606" s="2" t="s">
        <v>7043</v>
      </c>
      <c r="C606" s="60" t="s">
        <v>7044</v>
      </c>
      <c r="D606" s="60" t="s">
        <v>9412</v>
      </c>
      <c r="E606" s="56">
        <v>45159</v>
      </c>
      <c r="F606" s="2" t="s">
        <v>3715</v>
      </c>
      <c r="G606" s="2" t="s">
        <v>3763</v>
      </c>
      <c r="H606" s="2" t="s">
        <v>3785</v>
      </c>
      <c r="J606" s="2" t="s">
        <v>4020</v>
      </c>
      <c r="K606" s="2" t="s">
        <v>4020</v>
      </c>
      <c r="M606" s="2" t="s">
        <v>1193</v>
      </c>
      <c r="N606" s="2" t="s">
        <v>698</v>
      </c>
      <c r="O606" s="2" t="s">
        <v>943</v>
      </c>
      <c r="P606" s="2" t="s">
        <v>927</v>
      </c>
      <c r="Q606" s="2" t="s">
        <v>361</v>
      </c>
      <c r="R606" s="2" t="s">
        <v>447</v>
      </c>
      <c r="S606" s="2" t="s">
        <v>3785</v>
      </c>
      <c r="T606" s="2" t="s">
        <v>3785</v>
      </c>
      <c r="U606" s="2" t="s">
        <v>3785</v>
      </c>
      <c r="V606" s="2" t="s">
        <v>3785</v>
      </c>
      <c r="W606" s="2" t="s">
        <v>3785</v>
      </c>
      <c r="X606" s="2" t="s">
        <v>3785</v>
      </c>
      <c r="Y606" s="2" t="s">
        <v>3785</v>
      </c>
      <c r="AA606" s="2" t="s">
        <v>3785</v>
      </c>
      <c r="AR606" s="2" t="s">
        <v>447</v>
      </c>
      <c r="AS606" s="2" t="s">
        <v>447</v>
      </c>
      <c r="AT606" s="2" t="s">
        <v>447</v>
      </c>
      <c r="AU606" s="2" t="s">
        <v>447</v>
      </c>
      <c r="AV606" s="2" t="s">
        <v>3785</v>
      </c>
      <c r="AW606" s="2" t="s">
        <v>3785</v>
      </c>
      <c r="AX606" s="2" t="s">
        <v>3785</v>
      </c>
      <c r="AY606" s="2" t="s">
        <v>447</v>
      </c>
      <c r="AZ606" s="2" t="s">
        <v>3785</v>
      </c>
      <c r="BB606" s="2" t="s">
        <v>447</v>
      </c>
      <c r="BC606" s="2" t="s">
        <v>447</v>
      </c>
      <c r="BD606" s="2" t="s">
        <v>447</v>
      </c>
      <c r="BE606" s="2" t="s">
        <v>447</v>
      </c>
      <c r="BF606" s="2" t="s">
        <v>3785</v>
      </c>
      <c r="BI606" s="2" t="s">
        <v>3785</v>
      </c>
      <c r="BK606" s="287"/>
      <c r="BL606" s="56">
        <v>45159</v>
      </c>
      <c r="BM606" s="2" t="s">
        <v>447</v>
      </c>
      <c r="BN606" s="2" t="s">
        <v>9413</v>
      </c>
      <c r="BP606" s="2" t="s">
        <v>3785</v>
      </c>
      <c r="BR606" s="2" t="s">
        <v>3744</v>
      </c>
      <c r="BT606" s="56">
        <v>45160</v>
      </c>
      <c r="BU606" s="2">
        <v>1</v>
      </c>
      <c r="BV606" s="2">
        <v>2</v>
      </c>
      <c r="BW606" s="2" t="s">
        <v>3785</v>
      </c>
      <c r="BY606" s="2" t="s">
        <v>3785</v>
      </c>
      <c r="CA606" s="2" t="s">
        <v>3798</v>
      </c>
      <c r="CB606" s="56">
        <v>45160</v>
      </c>
      <c r="CR606" s="2" t="s">
        <v>9414</v>
      </c>
    </row>
    <row r="607" spans="1:96">
      <c r="A607" s="2">
        <v>596</v>
      </c>
      <c r="B607" s="2" t="s">
        <v>7043</v>
      </c>
      <c r="C607" s="60" t="s">
        <v>7044</v>
      </c>
      <c r="D607" s="60" t="s">
        <v>9415</v>
      </c>
      <c r="E607" s="56">
        <v>45166</v>
      </c>
      <c r="F607" s="2" t="s">
        <v>3715</v>
      </c>
      <c r="G607" s="2" t="s">
        <v>3763</v>
      </c>
      <c r="H607" s="2" t="s">
        <v>3785</v>
      </c>
      <c r="J607" s="2" t="s">
        <v>9416</v>
      </c>
      <c r="K607" s="2" t="s">
        <v>3729</v>
      </c>
      <c r="L607" s="2" t="s">
        <v>3729</v>
      </c>
      <c r="M607" s="2" t="s">
        <v>1193</v>
      </c>
      <c r="N607" s="2" t="s">
        <v>698</v>
      </c>
      <c r="O607" s="2" t="s">
        <v>1975</v>
      </c>
      <c r="P607" s="2" t="s">
        <v>1273</v>
      </c>
      <c r="Q607" s="2" t="s">
        <v>361</v>
      </c>
      <c r="R607" s="2" t="s">
        <v>447</v>
      </c>
      <c r="S607" s="2" t="s">
        <v>3785</v>
      </c>
      <c r="T607" s="2" t="s">
        <v>3785</v>
      </c>
      <c r="U607" s="2" t="s">
        <v>3785</v>
      </c>
      <c r="V607" s="2" t="s">
        <v>3785</v>
      </c>
      <c r="W607" s="2" t="s">
        <v>3785</v>
      </c>
      <c r="X607" s="2" t="s">
        <v>3785</v>
      </c>
      <c r="Y607" s="2" t="s">
        <v>3785</v>
      </c>
      <c r="AA607" s="2" t="s">
        <v>3785</v>
      </c>
      <c r="AR607" s="2" t="s">
        <v>447</v>
      </c>
      <c r="AS607" s="2" t="s">
        <v>447</v>
      </c>
      <c r="AT607" s="2" t="s">
        <v>3785</v>
      </c>
      <c r="AU607" s="2" t="s">
        <v>447</v>
      </c>
      <c r="AV607" s="2" t="s">
        <v>447</v>
      </c>
      <c r="AW607" s="2" t="s">
        <v>3785</v>
      </c>
      <c r="AX607" s="2" t="s">
        <v>3785</v>
      </c>
      <c r="AY607" s="2" t="s">
        <v>447</v>
      </c>
      <c r="AZ607" s="2" t="s">
        <v>3785</v>
      </c>
      <c r="BB607" s="2" t="s">
        <v>447</v>
      </c>
      <c r="BC607" s="2" t="s">
        <v>447</v>
      </c>
      <c r="BD607" s="2" t="s">
        <v>447</v>
      </c>
      <c r="BE607" s="2" t="s">
        <v>447</v>
      </c>
      <c r="BF607" s="2" t="s">
        <v>3785</v>
      </c>
      <c r="BI607" s="2" t="s">
        <v>3785</v>
      </c>
      <c r="BK607" s="287"/>
      <c r="BL607" s="56">
        <v>45166</v>
      </c>
      <c r="BM607" s="2" t="s">
        <v>447</v>
      </c>
      <c r="BN607" s="2" t="s">
        <v>9417</v>
      </c>
      <c r="BP607" s="2" t="s">
        <v>3785</v>
      </c>
      <c r="BR607" s="2" t="s">
        <v>3744</v>
      </c>
      <c r="BT607" s="56">
        <v>45168</v>
      </c>
      <c r="BU607" s="2">
        <v>1</v>
      </c>
      <c r="BV607" s="2">
        <v>2</v>
      </c>
      <c r="BW607" s="2" t="s">
        <v>3785</v>
      </c>
      <c r="BY607" s="2" t="s">
        <v>3785</v>
      </c>
      <c r="CA607" s="2" t="s">
        <v>3798</v>
      </c>
      <c r="CB607" s="56">
        <v>45168</v>
      </c>
      <c r="CR607" s="2" t="s">
        <v>9418</v>
      </c>
    </row>
    <row r="608" spans="1:96">
      <c r="A608" s="2">
        <v>597</v>
      </c>
      <c r="B608" s="2" t="s">
        <v>7043</v>
      </c>
      <c r="C608" s="60" t="s">
        <v>7044</v>
      </c>
      <c r="D608" s="60" t="s">
        <v>9419</v>
      </c>
      <c r="E608" s="56">
        <v>45148</v>
      </c>
      <c r="F608" s="2" t="s">
        <v>3715</v>
      </c>
      <c r="G608" s="2" t="s">
        <v>3763</v>
      </c>
      <c r="H608" s="2" t="s">
        <v>3785</v>
      </c>
      <c r="J608" s="2" t="s">
        <v>4020</v>
      </c>
      <c r="K608" s="2" t="s">
        <v>4020</v>
      </c>
      <c r="M608" s="2" t="s">
        <v>1193</v>
      </c>
      <c r="N608" s="2" t="s">
        <v>698</v>
      </c>
      <c r="O608" s="2" t="s">
        <v>943</v>
      </c>
      <c r="P608" s="2" t="s">
        <v>927</v>
      </c>
      <c r="Q608" s="2" t="s">
        <v>361</v>
      </c>
      <c r="R608" s="2" t="s">
        <v>447</v>
      </c>
      <c r="S608" s="2" t="s">
        <v>3785</v>
      </c>
      <c r="T608" s="2" t="s">
        <v>3785</v>
      </c>
      <c r="U608" s="2" t="s">
        <v>3785</v>
      </c>
      <c r="V608" s="2" t="s">
        <v>3785</v>
      </c>
      <c r="W608" s="2" t="s">
        <v>3785</v>
      </c>
      <c r="X608" s="2" t="s">
        <v>3785</v>
      </c>
      <c r="Y608" s="2" t="s">
        <v>3785</v>
      </c>
      <c r="AA608" s="2" t="s">
        <v>3785</v>
      </c>
      <c r="AR608" s="2" t="s">
        <v>447</v>
      </c>
      <c r="AS608" s="2" t="s">
        <v>447</v>
      </c>
      <c r="AT608" s="2" t="s">
        <v>3785</v>
      </c>
      <c r="AU608" s="2" t="s">
        <v>447</v>
      </c>
      <c r="AV608" s="2" t="s">
        <v>447</v>
      </c>
      <c r="AW608" s="2" t="s">
        <v>3785</v>
      </c>
      <c r="AX608" s="2" t="s">
        <v>3785</v>
      </c>
      <c r="AY608" s="2" t="s">
        <v>447</v>
      </c>
      <c r="AZ608" s="2" t="s">
        <v>3785</v>
      </c>
      <c r="BB608" s="2" t="s">
        <v>447</v>
      </c>
      <c r="BC608" s="2" t="s">
        <v>447</v>
      </c>
      <c r="BD608" s="2" t="s">
        <v>447</v>
      </c>
      <c r="BE608" s="2" t="s">
        <v>447</v>
      </c>
      <c r="BF608" s="2" t="s">
        <v>3785</v>
      </c>
      <c r="BI608" s="2" t="s">
        <v>3785</v>
      </c>
      <c r="BK608" s="287"/>
      <c r="BL608" s="56">
        <v>45148</v>
      </c>
      <c r="BM608" s="2" t="s">
        <v>447</v>
      </c>
      <c r="BN608" s="2" t="s">
        <v>9420</v>
      </c>
      <c r="BP608" s="2" t="s">
        <v>3785</v>
      </c>
      <c r="BR608" s="2" t="s">
        <v>3744</v>
      </c>
      <c r="BT608" s="56">
        <v>45149</v>
      </c>
      <c r="BU608" s="2">
        <v>1</v>
      </c>
      <c r="BV608" s="2">
        <v>1</v>
      </c>
      <c r="BW608" s="2" t="s">
        <v>3785</v>
      </c>
      <c r="BY608" s="2" t="s">
        <v>3785</v>
      </c>
      <c r="CA608" s="2" t="s">
        <v>3798</v>
      </c>
      <c r="CB608" s="56">
        <v>45168</v>
      </c>
      <c r="CR608" s="2" t="s">
        <v>9421</v>
      </c>
    </row>
    <row r="609" spans="1:96">
      <c r="A609" s="2">
        <v>598</v>
      </c>
      <c r="B609" s="2" t="s">
        <v>7043</v>
      </c>
      <c r="C609" s="60" t="s">
        <v>7044</v>
      </c>
      <c r="D609" s="60" t="s">
        <v>9422</v>
      </c>
      <c r="E609" s="56">
        <v>45154</v>
      </c>
      <c r="F609" s="2" t="s">
        <v>3715</v>
      </c>
      <c r="G609" s="2" t="s">
        <v>3763</v>
      </c>
      <c r="H609" s="2" t="s">
        <v>3785</v>
      </c>
      <c r="J609" s="2" t="s">
        <v>4020</v>
      </c>
      <c r="K609" s="2" t="s">
        <v>4020</v>
      </c>
      <c r="M609" s="2" t="s">
        <v>1193</v>
      </c>
      <c r="N609" s="2" t="s">
        <v>698</v>
      </c>
      <c r="O609" s="2" t="s">
        <v>943</v>
      </c>
      <c r="P609" s="2" t="s">
        <v>927</v>
      </c>
      <c r="Q609" s="2" t="s">
        <v>361</v>
      </c>
      <c r="R609" s="2" t="s">
        <v>447</v>
      </c>
      <c r="S609" s="2" t="s">
        <v>3785</v>
      </c>
      <c r="T609" s="2" t="s">
        <v>3785</v>
      </c>
      <c r="U609" s="2" t="s">
        <v>3785</v>
      </c>
      <c r="V609" s="2" t="s">
        <v>3785</v>
      </c>
      <c r="W609" s="2" t="s">
        <v>3785</v>
      </c>
      <c r="X609" s="2" t="s">
        <v>3785</v>
      </c>
      <c r="Y609" s="2" t="s">
        <v>3785</v>
      </c>
      <c r="AA609" s="2" t="s">
        <v>3785</v>
      </c>
      <c r="AR609" s="2" t="s">
        <v>447</v>
      </c>
      <c r="AS609" s="2" t="s">
        <v>447</v>
      </c>
      <c r="AT609" s="2" t="s">
        <v>3785</v>
      </c>
      <c r="AU609" s="2" t="s">
        <v>447</v>
      </c>
      <c r="AV609" s="2" t="s">
        <v>447</v>
      </c>
      <c r="AW609" s="2" t="s">
        <v>3785</v>
      </c>
      <c r="AX609" s="2" t="s">
        <v>3785</v>
      </c>
      <c r="AY609" s="2" t="s">
        <v>447</v>
      </c>
      <c r="AZ609" s="2" t="s">
        <v>3785</v>
      </c>
      <c r="BB609" s="2" t="s">
        <v>447</v>
      </c>
      <c r="BC609" s="2" t="s">
        <v>447</v>
      </c>
      <c r="BD609" s="2" t="s">
        <v>447</v>
      </c>
      <c r="BE609" s="2" t="s">
        <v>447</v>
      </c>
      <c r="BF609" s="2" t="s">
        <v>3785</v>
      </c>
      <c r="BI609" s="2" t="s">
        <v>3785</v>
      </c>
      <c r="BK609" s="287"/>
      <c r="BL609" s="56">
        <v>45154</v>
      </c>
      <c r="BM609" s="2" t="s">
        <v>447</v>
      </c>
      <c r="BN609" s="2" t="s">
        <v>9423</v>
      </c>
      <c r="BP609" s="2" t="s">
        <v>3785</v>
      </c>
      <c r="BR609" s="2" t="s">
        <v>3744</v>
      </c>
      <c r="BT609" s="56">
        <v>45154</v>
      </c>
      <c r="BU609" s="2">
        <v>1</v>
      </c>
      <c r="BV609" s="2">
        <v>1</v>
      </c>
      <c r="BW609" s="2" t="s">
        <v>3785</v>
      </c>
      <c r="BY609" s="2" t="s">
        <v>3785</v>
      </c>
      <c r="CA609" s="2" t="s">
        <v>3798</v>
      </c>
      <c r="CB609" s="56">
        <v>45169</v>
      </c>
      <c r="CR609" s="2" t="s">
        <v>9424</v>
      </c>
    </row>
    <row r="610" spans="1:96">
      <c r="A610" s="2">
        <v>599</v>
      </c>
      <c r="B610" s="2" t="s">
        <v>7043</v>
      </c>
      <c r="C610" s="60" t="s">
        <v>7044</v>
      </c>
      <c r="D610" s="60" t="s">
        <v>9425</v>
      </c>
      <c r="E610" s="56">
        <v>45155</v>
      </c>
      <c r="F610" s="2" t="s">
        <v>3715</v>
      </c>
      <c r="G610" s="2" t="s">
        <v>3763</v>
      </c>
      <c r="H610" s="2" t="s">
        <v>3785</v>
      </c>
      <c r="J610" s="2" t="s">
        <v>4020</v>
      </c>
      <c r="K610" s="2" t="s">
        <v>4020</v>
      </c>
      <c r="M610" s="2" t="s">
        <v>1193</v>
      </c>
      <c r="N610" s="2" t="s">
        <v>698</v>
      </c>
      <c r="O610" s="2" t="s">
        <v>943</v>
      </c>
      <c r="P610" s="2" t="s">
        <v>927</v>
      </c>
      <c r="Q610" s="2" t="s">
        <v>361</v>
      </c>
      <c r="R610" s="2" t="s">
        <v>447</v>
      </c>
      <c r="S610" s="2" t="s">
        <v>3785</v>
      </c>
      <c r="T610" s="2" t="s">
        <v>3785</v>
      </c>
      <c r="U610" s="2" t="s">
        <v>3785</v>
      </c>
      <c r="V610" s="2" t="s">
        <v>3785</v>
      </c>
      <c r="W610" s="2" t="s">
        <v>3785</v>
      </c>
      <c r="X610" s="2" t="s">
        <v>3785</v>
      </c>
      <c r="Y610" s="2" t="s">
        <v>3785</v>
      </c>
      <c r="AA610" s="2" t="s">
        <v>3785</v>
      </c>
      <c r="AR610" s="2" t="s">
        <v>447</v>
      </c>
      <c r="AS610" s="2" t="s">
        <v>447</v>
      </c>
      <c r="AT610" s="2" t="s">
        <v>3785</v>
      </c>
      <c r="AU610" s="2" t="s">
        <v>447</v>
      </c>
      <c r="AV610" s="2" t="s">
        <v>447</v>
      </c>
      <c r="AW610" s="2" t="s">
        <v>3785</v>
      </c>
      <c r="AX610" s="2" t="s">
        <v>3785</v>
      </c>
      <c r="AY610" s="2" t="s">
        <v>447</v>
      </c>
      <c r="AZ610" s="2" t="s">
        <v>3785</v>
      </c>
      <c r="BB610" s="2" t="s">
        <v>447</v>
      </c>
      <c r="BC610" s="2" t="s">
        <v>447</v>
      </c>
      <c r="BD610" s="2" t="s">
        <v>447</v>
      </c>
      <c r="BE610" s="2" t="s">
        <v>447</v>
      </c>
      <c r="BF610" s="2" t="s">
        <v>3785</v>
      </c>
      <c r="BI610" s="2" t="s">
        <v>3785</v>
      </c>
      <c r="BK610" s="287"/>
      <c r="BL610" s="56">
        <v>45155</v>
      </c>
      <c r="BM610" s="2" t="s">
        <v>447</v>
      </c>
      <c r="BN610" s="2" t="s">
        <v>9426</v>
      </c>
      <c r="BP610" s="2" t="s">
        <v>3785</v>
      </c>
      <c r="BR610" s="2" t="s">
        <v>3744</v>
      </c>
      <c r="BT610" s="56">
        <v>45155</v>
      </c>
      <c r="BU610" s="2">
        <v>1</v>
      </c>
      <c r="BV610" s="2">
        <v>1</v>
      </c>
      <c r="BW610" s="2" t="s">
        <v>3785</v>
      </c>
      <c r="BY610" s="2" t="s">
        <v>3785</v>
      </c>
      <c r="CA610" s="2" t="s">
        <v>3798</v>
      </c>
      <c r="CB610" s="56">
        <v>45169</v>
      </c>
      <c r="CR610" s="2" t="s">
        <v>9427</v>
      </c>
    </row>
    <row r="611" spans="1:96">
      <c r="A611" s="2">
        <v>600</v>
      </c>
      <c r="B611" s="2" t="s">
        <v>7043</v>
      </c>
      <c r="C611" s="60" t="s">
        <v>7044</v>
      </c>
      <c r="D611" s="60" t="s">
        <v>9428</v>
      </c>
      <c r="E611" s="56">
        <v>45147</v>
      </c>
      <c r="F611" s="2" t="s">
        <v>3715</v>
      </c>
      <c r="G611" s="2" t="s">
        <v>3763</v>
      </c>
      <c r="H611" s="2" t="s">
        <v>3785</v>
      </c>
      <c r="J611" s="2" t="s">
        <v>4020</v>
      </c>
      <c r="K611" s="2" t="s">
        <v>4020</v>
      </c>
      <c r="M611" s="2" t="s">
        <v>1193</v>
      </c>
      <c r="N611" s="2" t="s">
        <v>698</v>
      </c>
      <c r="O611" s="2" t="s">
        <v>943</v>
      </c>
      <c r="P611" s="2" t="s">
        <v>927</v>
      </c>
      <c r="Q611" s="2" t="s">
        <v>361</v>
      </c>
      <c r="R611" s="2" t="s">
        <v>447</v>
      </c>
      <c r="S611" s="2" t="s">
        <v>3785</v>
      </c>
      <c r="T611" s="2" t="s">
        <v>3785</v>
      </c>
      <c r="U611" s="2" t="s">
        <v>3785</v>
      </c>
      <c r="V611" s="2" t="s">
        <v>3785</v>
      </c>
      <c r="W611" s="2" t="s">
        <v>3785</v>
      </c>
      <c r="X611" s="2" t="s">
        <v>3785</v>
      </c>
      <c r="Y611" s="2" t="s">
        <v>3785</v>
      </c>
      <c r="AA611" s="2" t="s">
        <v>3785</v>
      </c>
      <c r="AR611" s="2" t="s">
        <v>447</v>
      </c>
      <c r="AS611" s="2" t="s">
        <v>447</v>
      </c>
      <c r="AT611" s="2" t="s">
        <v>3785</v>
      </c>
      <c r="AU611" s="2" t="s">
        <v>447</v>
      </c>
      <c r="AV611" s="2" t="s">
        <v>447</v>
      </c>
      <c r="AW611" s="2" t="s">
        <v>3785</v>
      </c>
      <c r="AX611" s="2" t="s">
        <v>3785</v>
      </c>
      <c r="AY611" s="2" t="s">
        <v>447</v>
      </c>
      <c r="AZ611" s="2" t="s">
        <v>3785</v>
      </c>
      <c r="BB611" s="2" t="s">
        <v>447</v>
      </c>
      <c r="BC611" s="2" t="s">
        <v>447</v>
      </c>
      <c r="BD611" s="2" t="s">
        <v>447</v>
      </c>
      <c r="BE611" s="2" t="s">
        <v>447</v>
      </c>
      <c r="BF611" s="2" t="s">
        <v>3785</v>
      </c>
      <c r="BI611" s="2" t="s">
        <v>3785</v>
      </c>
      <c r="BK611" s="287"/>
      <c r="BL611" s="56">
        <v>45147</v>
      </c>
      <c r="BM611" s="2" t="s">
        <v>447</v>
      </c>
      <c r="BN611" s="2" t="s">
        <v>9429</v>
      </c>
      <c r="BP611" s="2" t="s">
        <v>3785</v>
      </c>
      <c r="BR611" s="2" t="s">
        <v>3744</v>
      </c>
      <c r="BT611" s="56">
        <v>45148</v>
      </c>
      <c r="BU611" s="2">
        <v>1</v>
      </c>
      <c r="BV611" s="2">
        <v>1</v>
      </c>
      <c r="BW611" s="2" t="s">
        <v>3785</v>
      </c>
      <c r="BY611" s="2" t="s">
        <v>3785</v>
      </c>
      <c r="CA611" s="2" t="s">
        <v>3798</v>
      </c>
      <c r="CB611" s="56">
        <v>45169</v>
      </c>
      <c r="CR611" s="2" t="s">
        <v>9430</v>
      </c>
    </row>
    <row r="612" spans="1:96">
      <c r="A612" s="2">
        <v>601</v>
      </c>
      <c r="B612" s="2" t="s">
        <v>7043</v>
      </c>
      <c r="C612" s="60" t="s">
        <v>7044</v>
      </c>
      <c r="D612" s="60" t="s">
        <v>9431</v>
      </c>
      <c r="E612" s="56">
        <v>45161</v>
      </c>
      <c r="F612" s="2" t="s">
        <v>3715</v>
      </c>
      <c r="G612" s="2" t="s">
        <v>3763</v>
      </c>
      <c r="H612" s="2" t="s">
        <v>3785</v>
      </c>
      <c r="J612" s="2" t="s">
        <v>4020</v>
      </c>
      <c r="K612" s="2" t="s">
        <v>4020</v>
      </c>
      <c r="M612" s="2" t="s">
        <v>1193</v>
      </c>
      <c r="N612" s="2" t="s">
        <v>698</v>
      </c>
      <c r="O612" s="2" t="s">
        <v>943</v>
      </c>
      <c r="P612" s="2" t="s">
        <v>927</v>
      </c>
      <c r="Q612" s="2" t="s">
        <v>361</v>
      </c>
      <c r="R612" s="2" t="s">
        <v>447</v>
      </c>
      <c r="S612" s="2" t="s">
        <v>3785</v>
      </c>
      <c r="T612" s="2" t="s">
        <v>3785</v>
      </c>
      <c r="U612" s="2" t="s">
        <v>3785</v>
      </c>
      <c r="V612" s="2" t="s">
        <v>3785</v>
      </c>
      <c r="W612" s="2" t="s">
        <v>3785</v>
      </c>
      <c r="X612" s="2" t="s">
        <v>3785</v>
      </c>
      <c r="Y612" s="2" t="s">
        <v>3785</v>
      </c>
      <c r="AA612" s="2" t="s">
        <v>3785</v>
      </c>
      <c r="AR612" s="2" t="s">
        <v>447</v>
      </c>
      <c r="AS612" s="2" t="s">
        <v>447</v>
      </c>
      <c r="AT612" s="2" t="s">
        <v>3785</v>
      </c>
      <c r="AU612" s="2" t="s">
        <v>447</v>
      </c>
      <c r="AV612" s="2" t="s">
        <v>447</v>
      </c>
      <c r="AW612" s="2" t="s">
        <v>3785</v>
      </c>
      <c r="AX612" s="2" t="s">
        <v>3785</v>
      </c>
      <c r="AY612" s="2" t="s">
        <v>447</v>
      </c>
      <c r="AZ612" s="2" t="s">
        <v>3785</v>
      </c>
      <c r="BB612" s="2" t="s">
        <v>447</v>
      </c>
      <c r="BC612" s="2" t="s">
        <v>447</v>
      </c>
      <c r="BD612" s="2" t="s">
        <v>447</v>
      </c>
      <c r="BE612" s="2" t="s">
        <v>447</v>
      </c>
      <c r="BF612" s="2" t="s">
        <v>3785</v>
      </c>
      <c r="BI612" s="2" t="s">
        <v>3785</v>
      </c>
      <c r="BK612" s="287"/>
      <c r="BL612" s="56">
        <v>45161</v>
      </c>
      <c r="BM612" s="2" t="s">
        <v>447</v>
      </c>
      <c r="BN612" s="2" t="s">
        <v>9432</v>
      </c>
      <c r="BP612" s="2" t="s">
        <v>3785</v>
      </c>
      <c r="BR612" s="2" t="s">
        <v>3744</v>
      </c>
      <c r="BT612" s="56">
        <v>45161</v>
      </c>
      <c r="BU612" s="2">
        <v>1</v>
      </c>
      <c r="BV612" s="2">
        <v>1</v>
      </c>
      <c r="BW612" s="2" t="s">
        <v>3785</v>
      </c>
      <c r="BY612" s="2" t="s">
        <v>3785</v>
      </c>
      <c r="CA612" s="2" t="s">
        <v>3798</v>
      </c>
      <c r="CB612" s="56">
        <v>45177</v>
      </c>
      <c r="CR612" s="2" t="s">
        <v>9433</v>
      </c>
    </row>
    <row r="613" spans="1:96">
      <c r="A613" s="2">
        <v>602</v>
      </c>
      <c r="B613" s="2" t="s">
        <v>7043</v>
      </c>
      <c r="C613" s="60" t="s">
        <v>7044</v>
      </c>
      <c r="D613" s="60" t="s">
        <v>9434</v>
      </c>
      <c r="E613" s="56">
        <v>45161</v>
      </c>
      <c r="F613" s="2" t="s">
        <v>3715</v>
      </c>
      <c r="G613" s="2" t="s">
        <v>3763</v>
      </c>
      <c r="H613" s="2" t="s">
        <v>3785</v>
      </c>
      <c r="J613" s="2" t="s">
        <v>4020</v>
      </c>
      <c r="K613" s="2" t="s">
        <v>4020</v>
      </c>
      <c r="M613" s="2" t="s">
        <v>1193</v>
      </c>
      <c r="N613" s="2" t="s">
        <v>698</v>
      </c>
      <c r="O613" s="2" t="s">
        <v>943</v>
      </c>
      <c r="P613" s="2" t="s">
        <v>927</v>
      </c>
      <c r="Q613" s="2" t="s">
        <v>361</v>
      </c>
      <c r="R613" s="2" t="s">
        <v>447</v>
      </c>
      <c r="S613" s="2" t="s">
        <v>3785</v>
      </c>
      <c r="T613" s="2" t="s">
        <v>3785</v>
      </c>
      <c r="U613" s="2" t="s">
        <v>3785</v>
      </c>
      <c r="V613" s="2" t="s">
        <v>3785</v>
      </c>
      <c r="W613" s="2" t="s">
        <v>3785</v>
      </c>
      <c r="X613" s="2" t="s">
        <v>3785</v>
      </c>
      <c r="Y613" s="2" t="s">
        <v>3785</v>
      </c>
      <c r="AA613" s="2" t="s">
        <v>3785</v>
      </c>
      <c r="AR613" s="2" t="s">
        <v>447</v>
      </c>
      <c r="AS613" s="2" t="s">
        <v>447</v>
      </c>
      <c r="AT613" s="2" t="s">
        <v>3785</v>
      </c>
      <c r="AU613" s="2" t="s">
        <v>447</v>
      </c>
      <c r="AV613" s="2" t="s">
        <v>447</v>
      </c>
      <c r="AW613" s="2" t="s">
        <v>3785</v>
      </c>
      <c r="AX613" s="2" t="s">
        <v>3785</v>
      </c>
      <c r="AY613" s="2" t="s">
        <v>447</v>
      </c>
      <c r="AZ613" s="2" t="s">
        <v>3785</v>
      </c>
      <c r="BB613" s="2" t="s">
        <v>447</v>
      </c>
      <c r="BC613" s="2" t="s">
        <v>447</v>
      </c>
      <c r="BD613" s="2" t="s">
        <v>447</v>
      </c>
      <c r="BE613" s="2" t="s">
        <v>447</v>
      </c>
      <c r="BF613" s="2" t="s">
        <v>3785</v>
      </c>
      <c r="BI613" s="2" t="s">
        <v>3785</v>
      </c>
      <c r="BK613" s="287"/>
      <c r="BL613" s="56">
        <v>45161</v>
      </c>
      <c r="BM613" s="2" t="s">
        <v>447</v>
      </c>
      <c r="BN613" s="2" t="s">
        <v>9435</v>
      </c>
      <c r="BP613" s="2" t="s">
        <v>3785</v>
      </c>
      <c r="BR613" s="2" t="s">
        <v>3744</v>
      </c>
      <c r="BT613" s="56">
        <v>45161</v>
      </c>
      <c r="BU613" s="2">
        <v>1</v>
      </c>
      <c r="BV613" s="2">
        <v>1</v>
      </c>
      <c r="BW613" s="2" t="s">
        <v>3785</v>
      </c>
      <c r="BY613" s="2" t="s">
        <v>3785</v>
      </c>
      <c r="CA613" s="2" t="s">
        <v>3798</v>
      </c>
      <c r="CB613" s="56">
        <v>45166</v>
      </c>
      <c r="CR613" s="2" t="s">
        <v>9436</v>
      </c>
    </row>
    <row r="614" spans="1:96">
      <c r="A614" s="2">
        <v>603</v>
      </c>
      <c r="B614" s="2" t="s">
        <v>7043</v>
      </c>
      <c r="C614" s="60" t="s">
        <v>7044</v>
      </c>
      <c r="D614" s="60" t="s">
        <v>9437</v>
      </c>
      <c r="E614" s="56">
        <v>45161</v>
      </c>
      <c r="F614" s="2" t="s">
        <v>3715</v>
      </c>
      <c r="G614" s="2" t="s">
        <v>3763</v>
      </c>
      <c r="H614" s="2" t="s">
        <v>3785</v>
      </c>
      <c r="J614" s="2" t="s">
        <v>4020</v>
      </c>
      <c r="K614" s="2" t="s">
        <v>4020</v>
      </c>
      <c r="M614" s="2" t="s">
        <v>1193</v>
      </c>
      <c r="N614" s="2" t="s">
        <v>698</v>
      </c>
      <c r="O614" s="2" t="s">
        <v>943</v>
      </c>
      <c r="P614" s="2" t="s">
        <v>927</v>
      </c>
      <c r="Q614" s="2" t="s">
        <v>361</v>
      </c>
      <c r="R614" s="2" t="s">
        <v>447</v>
      </c>
      <c r="S614" s="2" t="s">
        <v>3785</v>
      </c>
      <c r="T614" s="2" t="s">
        <v>3785</v>
      </c>
      <c r="U614" s="2" t="s">
        <v>3785</v>
      </c>
      <c r="V614" s="2" t="s">
        <v>3785</v>
      </c>
      <c r="W614" s="2" t="s">
        <v>3785</v>
      </c>
      <c r="X614" s="2" t="s">
        <v>3785</v>
      </c>
      <c r="Y614" s="2" t="s">
        <v>3785</v>
      </c>
      <c r="AA614" s="2" t="s">
        <v>3785</v>
      </c>
      <c r="AR614" s="2" t="s">
        <v>447</v>
      </c>
      <c r="AS614" s="2" t="s">
        <v>447</v>
      </c>
      <c r="AT614" s="2" t="s">
        <v>3785</v>
      </c>
      <c r="AU614" s="2" t="s">
        <v>447</v>
      </c>
      <c r="AV614" s="2" t="s">
        <v>447</v>
      </c>
      <c r="AW614" s="2" t="s">
        <v>3785</v>
      </c>
      <c r="AX614" s="2" t="s">
        <v>3785</v>
      </c>
      <c r="AY614" s="2" t="s">
        <v>447</v>
      </c>
      <c r="AZ614" s="2" t="s">
        <v>3785</v>
      </c>
      <c r="BB614" s="2" t="s">
        <v>447</v>
      </c>
      <c r="BC614" s="2" t="s">
        <v>447</v>
      </c>
      <c r="BD614" s="2" t="s">
        <v>447</v>
      </c>
      <c r="BE614" s="2" t="s">
        <v>447</v>
      </c>
      <c r="BF614" s="2" t="s">
        <v>3785</v>
      </c>
      <c r="BI614" s="2" t="s">
        <v>3785</v>
      </c>
      <c r="BK614" s="287"/>
      <c r="BL614" s="56">
        <v>45161</v>
      </c>
      <c r="BM614" s="2" t="s">
        <v>447</v>
      </c>
      <c r="BN614" s="2" t="s">
        <v>9438</v>
      </c>
      <c r="BP614" s="2" t="s">
        <v>3785</v>
      </c>
      <c r="BR614" s="2" t="s">
        <v>3744</v>
      </c>
      <c r="BT614" s="56">
        <v>45161</v>
      </c>
      <c r="BU614" s="2">
        <v>1</v>
      </c>
      <c r="BV614" s="2">
        <v>1</v>
      </c>
      <c r="BW614" s="2" t="s">
        <v>3785</v>
      </c>
      <c r="BY614" s="2" t="s">
        <v>3785</v>
      </c>
      <c r="CA614" s="2" t="s">
        <v>3798</v>
      </c>
      <c r="CB614" s="56">
        <v>45166</v>
      </c>
      <c r="CR614" s="2" t="s">
        <v>9439</v>
      </c>
    </row>
    <row r="615" spans="1:96">
      <c r="A615" s="2">
        <v>604</v>
      </c>
      <c r="B615" s="2" t="s">
        <v>7043</v>
      </c>
      <c r="C615" s="60" t="s">
        <v>7044</v>
      </c>
      <c r="D615" s="60" t="s">
        <v>9440</v>
      </c>
      <c r="E615" s="56">
        <v>45161</v>
      </c>
      <c r="F615" s="2" t="s">
        <v>3715</v>
      </c>
      <c r="G615" s="2" t="s">
        <v>3763</v>
      </c>
      <c r="H615" s="2" t="s">
        <v>3785</v>
      </c>
      <c r="J615" s="2" t="s">
        <v>4020</v>
      </c>
      <c r="K615" s="2" t="s">
        <v>4020</v>
      </c>
      <c r="M615" s="2" t="s">
        <v>1193</v>
      </c>
      <c r="N615" s="2" t="s">
        <v>698</v>
      </c>
      <c r="O615" s="2" t="s">
        <v>943</v>
      </c>
      <c r="P615" s="2" t="s">
        <v>927</v>
      </c>
      <c r="Q615" s="2" t="s">
        <v>361</v>
      </c>
      <c r="R615" s="2" t="s">
        <v>447</v>
      </c>
      <c r="S615" s="2" t="s">
        <v>3785</v>
      </c>
      <c r="T615" s="2" t="s">
        <v>3785</v>
      </c>
      <c r="U615" s="2" t="s">
        <v>3785</v>
      </c>
      <c r="V615" s="2" t="s">
        <v>3785</v>
      </c>
      <c r="W615" s="2" t="s">
        <v>3785</v>
      </c>
      <c r="X615" s="2" t="s">
        <v>3785</v>
      </c>
      <c r="Y615" s="2" t="s">
        <v>3785</v>
      </c>
      <c r="AA615" s="2" t="s">
        <v>3785</v>
      </c>
      <c r="AR615" s="2" t="s">
        <v>447</v>
      </c>
      <c r="AS615" s="2" t="s">
        <v>447</v>
      </c>
      <c r="AT615" s="2" t="s">
        <v>3785</v>
      </c>
      <c r="AU615" s="2" t="s">
        <v>447</v>
      </c>
      <c r="AV615" s="2" t="s">
        <v>447</v>
      </c>
      <c r="AW615" s="2" t="s">
        <v>3785</v>
      </c>
      <c r="AX615" s="2" t="s">
        <v>3785</v>
      </c>
      <c r="AY615" s="2" t="s">
        <v>447</v>
      </c>
      <c r="AZ615" s="2" t="s">
        <v>3785</v>
      </c>
      <c r="BB615" s="2" t="s">
        <v>447</v>
      </c>
      <c r="BC615" s="2" t="s">
        <v>447</v>
      </c>
      <c r="BD615" s="2" t="s">
        <v>447</v>
      </c>
      <c r="BE615" s="2" t="s">
        <v>447</v>
      </c>
      <c r="BF615" s="2" t="s">
        <v>3785</v>
      </c>
      <c r="BI615" s="2" t="s">
        <v>3785</v>
      </c>
      <c r="BK615" s="287"/>
      <c r="BL615" s="56">
        <v>45161</v>
      </c>
      <c r="BM615" s="2" t="s">
        <v>447</v>
      </c>
      <c r="BN615" s="2" t="s">
        <v>9441</v>
      </c>
      <c r="BP615" s="2" t="s">
        <v>3785</v>
      </c>
      <c r="BR615" s="2" t="s">
        <v>3744</v>
      </c>
      <c r="BT615" s="56">
        <v>45161</v>
      </c>
      <c r="BU615" s="2">
        <v>1</v>
      </c>
      <c r="BV615" s="2">
        <v>2</v>
      </c>
      <c r="BW615" s="2" t="s">
        <v>3785</v>
      </c>
      <c r="BY615" s="2" t="s">
        <v>3785</v>
      </c>
      <c r="CA615" s="2" t="s">
        <v>3798</v>
      </c>
      <c r="CB615" s="56">
        <v>45166</v>
      </c>
      <c r="CR615" s="2" t="s">
        <v>9442</v>
      </c>
    </row>
    <row r="616" spans="1:96">
      <c r="A616" s="2">
        <v>605</v>
      </c>
      <c r="B616" s="2" t="s">
        <v>7043</v>
      </c>
      <c r="C616" s="60" t="s">
        <v>7044</v>
      </c>
      <c r="D616" s="60" t="s">
        <v>7402</v>
      </c>
      <c r="E616" s="56">
        <v>44820</v>
      </c>
      <c r="F616" s="2" t="s">
        <v>3715</v>
      </c>
      <c r="G616" s="2" t="s">
        <v>3763</v>
      </c>
      <c r="H616" s="2" t="s">
        <v>3785</v>
      </c>
      <c r="J616" s="2" t="s">
        <v>4020</v>
      </c>
      <c r="K616" s="2" t="s">
        <v>4020</v>
      </c>
      <c r="M616" s="2" t="s">
        <v>1193</v>
      </c>
      <c r="N616" s="2" t="s">
        <v>698</v>
      </c>
      <c r="O616" s="2" t="s">
        <v>943</v>
      </c>
      <c r="P616" s="2" t="s">
        <v>927</v>
      </c>
      <c r="Q616" s="2" t="s">
        <v>4020</v>
      </c>
      <c r="R616" s="2" t="s">
        <v>447</v>
      </c>
      <c r="S616" s="2" t="s">
        <v>3785</v>
      </c>
      <c r="T616" s="2" t="s">
        <v>3785</v>
      </c>
      <c r="U616" s="2" t="s">
        <v>3785</v>
      </c>
      <c r="V616" s="2" t="s">
        <v>3785</v>
      </c>
      <c r="W616" s="2" t="s">
        <v>3785</v>
      </c>
      <c r="X616" s="2" t="s">
        <v>3785</v>
      </c>
      <c r="Y616" s="2" t="s">
        <v>3785</v>
      </c>
      <c r="AA616" s="2" t="s">
        <v>3785</v>
      </c>
      <c r="AR616" s="2" t="s">
        <v>447</v>
      </c>
      <c r="AS616" s="2" t="s">
        <v>447</v>
      </c>
      <c r="AT616" s="2" t="s">
        <v>3785</v>
      </c>
      <c r="AU616" s="2" t="s">
        <v>447</v>
      </c>
      <c r="AV616" s="2" t="s">
        <v>3785</v>
      </c>
      <c r="AW616" s="2" t="s">
        <v>3785</v>
      </c>
      <c r="AX616" s="2" t="s">
        <v>3785</v>
      </c>
      <c r="AY616" s="2" t="s">
        <v>3785</v>
      </c>
      <c r="AZ616" s="2" t="s">
        <v>3785</v>
      </c>
      <c r="BB616" s="2" t="s">
        <v>447</v>
      </c>
      <c r="BC616" s="2" t="s">
        <v>447</v>
      </c>
      <c r="BD616" s="2" t="s">
        <v>447</v>
      </c>
      <c r="BE616" s="2" t="s">
        <v>447</v>
      </c>
      <c r="BF616" s="2" t="s">
        <v>3785</v>
      </c>
      <c r="BI616" s="2" t="s">
        <v>3785</v>
      </c>
      <c r="BK616" s="287"/>
      <c r="BL616" s="56">
        <v>44820</v>
      </c>
      <c r="BM616" s="2" t="s">
        <v>3785</v>
      </c>
      <c r="BO616" s="2" t="s">
        <v>3785</v>
      </c>
      <c r="BP616" s="2" t="s">
        <v>447</v>
      </c>
      <c r="BQ616" s="2" t="s">
        <v>447</v>
      </c>
      <c r="BR616" s="2" t="s">
        <v>3744</v>
      </c>
      <c r="BT616" s="56">
        <v>44820</v>
      </c>
      <c r="BU616" s="2">
        <v>1</v>
      </c>
      <c r="BV616" s="2">
        <v>1</v>
      </c>
      <c r="BW616" s="2" t="s">
        <v>447</v>
      </c>
      <c r="BX616" s="56">
        <v>45049</v>
      </c>
      <c r="BY616" s="2" t="s">
        <v>3785</v>
      </c>
      <c r="CA616" s="2" t="s">
        <v>3798</v>
      </c>
      <c r="CB616" s="56">
        <v>45185</v>
      </c>
      <c r="CR616" s="2" t="s">
        <v>9443</v>
      </c>
    </row>
    <row r="617" spans="1:96">
      <c r="A617" s="2">
        <v>606</v>
      </c>
      <c r="B617" s="2" t="s">
        <v>7043</v>
      </c>
      <c r="C617" s="60" t="s">
        <v>7044</v>
      </c>
      <c r="D617" s="60" t="s">
        <v>7406</v>
      </c>
      <c r="E617" s="56">
        <v>44797</v>
      </c>
      <c r="F617" s="2" t="s">
        <v>3715</v>
      </c>
      <c r="G617" s="2" t="s">
        <v>3763</v>
      </c>
      <c r="H617" s="2" t="s">
        <v>3785</v>
      </c>
      <c r="J617" s="2" t="s">
        <v>4020</v>
      </c>
      <c r="K617" s="2" t="s">
        <v>4020</v>
      </c>
      <c r="M617" s="2" t="s">
        <v>1193</v>
      </c>
      <c r="N617" s="2" t="s">
        <v>698</v>
      </c>
      <c r="O617" s="2" t="s">
        <v>943</v>
      </c>
      <c r="P617" s="2" t="s">
        <v>927</v>
      </c>
      <c r="Q617" s="2" t="s">
        <v>361</v>
      </c>
      <c r="R617" s="2" t="s">
        <v>447</v>
      </c>
      <c r="S617" s="2" t="s">
        <v>3785</v>
      </c>
      <c r="T617" s="2" t="s">
        <v>3785</v>
      </c>
      <c r="U617" s="2" t="s">
        <v>3785</v>
      </c>
      <c r="V617" s="2" t="s">
        <v>3785</v>
      </c>
      <c r="W617" s="2" t="s">
        <v>3785</v>
      </c>
      <c r="X617" s="2" t="s">
        <v>3785</v>
      </c>
      <c r="Y617" s="2" t="s">
        <v>3785</v>
      </c>
      <c r="AA617" s="2" t="s">
        <v>3785</v>
      </c>
      <c r="AR617" s="2" t="s">
        <v>447</v>
      </c>
      <c r="AS617" s="2" t="s">
        <v>447</v>
      </c>
      <c r="AT617" s="2" t="s">
        <v>3785</v>
      </c>
      <c r="AU617" s="2" t="s">
        <v>447</v>
      </c>
      <c r="AV617" s="2" t="s">
        <v>3785</v>
      </c>
      <c r="AW617" s="2" t="s">
        <v>3785</v>
      </c>
      <c r="AX617" s="2" t="s">
        <v>3785</v>
      </c>
      <c r="AY617" s="2" t="s">
        <v>447</v>
      </c>
      <c r="AZ617" s="2" t="s">
        <v>3785</v>
      </c>
      <c r="BB617" s="2" t="s">
        <v>447</v>
      </c>
      <c r="BC617" s="2" t="s">
        <v>447</v>
      </c>
      <c r="BD617" s="2" t="s">
        <v>447</v>
      </c>
      <c r="BE617" s="2" t="s">
        <v>447</v>
      </c>
      <c r="BF617" s="2" t="s">
        <v>3785</v>
      </c>
      <c r="BI617" s="2" t="s">
        <v>3785</v>
      </c>
      <c r="BK617" s="287"/>
      <c r="BL617" s="56">
        <v>44792</v>
      </c>
      <c r="BM617" s="2" t="s">
        <v>447</v>
      </c>
      <c r="BN617" s="2" t="s">
        <v>9444</v>
      </c>
      <c r="BP617" s="2" t="s">
        <v>3785</v>
      </c>
      <c r="BR617" s="2" t="s">
        <v>3744</v>
      </c>
      <c r="BT617" s="56">
        <v>44797</v>
      </c>
      <c r="BU617" s="2">
        <v>1</v>
      </c>
      <c r="BV617" s="2">
        <v>1</v>
      </c>
      <c r="BW617" s="2" t="s">
        <v>447</v>
      </c>
      <c r="BX617" s="56">
        <v>45050</v>
      </c>
      <c r="BY617" s="2" t="s">
        <v>3785</v>
      </c>
      <c r="CA617" s="2" t="s">
        <v>3798</v>
      </c>
      <c r="CB617" s="56">
        <v>45050</v>
      </c>
      <c r="CR617" s="2" t="s">
        <v>9445</v>
      </c>
    </row>
    <row r="618" spans="1:96">
      <c r="A618" s="2">
        <v>607</v>
      </c>
      <c r="B618" s="2" t="s">
        <v>7043</v>
      </c>
      <c r="C618" s="60" t="s">
        <v>7044</v>
      </c>
      <c r="D618" s="60" t="s">
        <v>7412</v>
      </c>
      <c r="E618" s="56">
        <v>44813</v>
      </c>
      <c r="F618" s="2" t="s">
        <v>3715</v>
      </c>
      <c r="G618" s="2" t="s">
        <v>3763</v>
      </c>
      <c r="H618" s="2" t="s">
        <v>3785</v>
      </c>
      <c r="J618" s="2" t="s">
        <v>4020</v>
      </c>
      <c r="K618" s="2" t="s">
        <v>4020</v>
      </c>
      <c r="M618" s="2" t="s">
        <v>1193</v>
      </c>
      <c r="N618" s="2" t="s">
        <v>698</v>
      </c>
      <c r="O618" s="2" t="s">
        <v>943</v>
      </c>
      <c r="P618" s="2" t="s">
        <v>927</v>
      </c>
      <c r="Q618" s="2" t="s">
        <v>4020</v>
      </c>
      <c r="R618" s="2" t="s">
        <v>447</v>
      </c>
      <c r="S618" s="2" t="s">
        <v>3785</v>
      </c>
      <c r="T618" s="2" t="s">
        <v>3785</v>
      </c>
      <c r="U618" s="2" t="s">
        <v>3785</v>
      </c>
      <c r="V618" s="2" t="s">
        <v>3785</v>
      </c>
      <c r="W618" s="2" t="s">
        <v>3785</v>
      </c>
      <c r="X618" s="2" t="s">
        <v>3785</v>
      </c>
      <c r="Y618" s="2" t="s">
        <v>3785</v>
      </c>
      <c r="AA618" s="2" t="s">
        <v>3785</v>
      </c>
      <c r="AR618" s="2" t="s">
        <v>3785</v>
      </c>
      <c r="AS618" s="2" t="s">
        <v>3785</v>
      </c>
      <c r="AT618" s="2" t="s">
        <v>447</v>
      </c>
      <c r="AU618" s="2" t="s">
        <v>447</v>
      </c>
      <c r="AV618" s="2" t="s">
        <v>3785</v>
      </c>
      <c r="AW618" s="2" t="s">
        <v>3785</v>
      </c>
      <c r="AX618" s="2" t="s">
        <v>3785</v>
      </c>
      <c r="AY618" s="2" t="s">
        <v>447</v>
      </c>
      <c r="AZ618" s="2" t="s">
        <v>3785</v>
      </c>
      <c r="BI618" s="2" t="s">
        <v>3785</v>
      </c>
      <c r="BK618" s="287"/>
      <c r="BL618" s="56">
        <v>44810</v>
      </c>
      <c r="BM618" s="2" t="s">
        <v>447</v>
      </c>
      <c r="BN618" s="2" t="s">
        <v>9446</v>
      </c>
      <c r="BP618" s="2" t="s">
        <v>3785</v>
      </c>
      <c r="BR618" s="2" t="s">
        <v>3744</v>
      </c>
      <c r="BT618" s="56">
        <v>44813</v>
      </c>
      <c r="BU618" s="2">
        <v>1</v>
      </c>
      <c r="BV618" s="2">
        <v>1</v>
      </c>
      <c r="BW618" s="2" t="s">
        <v>447</v>
      </c>
      <c r="BX618" s="56">
        <v>45055</v>
      </c>
      <c r="BY618" s="2" t="s">
        <v>447</v>
      </c>
      <c r="BZ618" s="56">
        <v>45055</v>
      </c>
      <c r="CA618" s="2" t="s">
        <v>3798</v>
      </c>
      <c r="CB618" s="56">
        <v>45055</v>
      </c>
      <c r="CR618" s="2" t="s">
        <v>9447</v>
      </c>
    </row>
    <row r="619" spans="1:96">
      <c r="A619" s="2">
        <v>608</v>
      </c>
      <c r="B619" s="2" t="s">
        <v>7043</v>
      </c>
      <c r="C619" s="60" t="s">
        <v>7044</v>
      </c>
      <c r="D619" s="60" t="s">
        <v>7449</v>
      </c>
      <c r="E619" s="56">
        <v>44859</v>
      </c>
      <c r="F619" s="2" t="s">
        <v>3715</v>
      </c>
      <c r="G619" s="2" t="s">
        <v>3763</v>
      </c>
      <c r="H619" s="2" t="s">
        <v>3785</v>
      </c>
      <c r="J619" s="2" t="s">
        <v>4020</v>
      </c>
      <c r="K619" s="2" t="s">
        <v>4020</v>
      </c>
      <c r="M619" s="2" t="s">
        <v>1193</v>
      </c>
      <c r="N619" s="2" t="s">
        <v>698</v>
      </c>
      <c r="O619" s="2" t="s">
        <v>1063</v>
      </c>
      <c r="P619" s="2" t="s">
        <v>1047</v>
      </c>
      <c r="Q619" s="2" t="s">
        <v>4020</v>
      </c>
      <c r="R619" s="2" t="s">
        <v>447</v>
      </c>
      <c r="S619" s="2" t="s">
        <v>3785</v>
      </c>
      <c r="T619" s="2" t="s">
        <v>3785</v>
      </c>
      <c r="U619" s="2" t="s">
        <v>3785</v>
      </c>
      <c r="V619" s="2" t="s">
        <v>3785</v>
      </c>
      <c r="W619" s="2" t="s">
        <v>3785</v>
      </c>
      <c r="X619" s="2" t="s">
        <v>3785</v>
      </c>
      <c r="Y619" s="2" t="s">
        <v>3785</v>
      </c>
      <c r="AA619" s="2" t="s">
        <v>3785</v>
      </c>
      <c r="AR619" s="2" t="s">
        <v>3785</v>
      </c>
      <c r="AS619" s="2" t="s">
        <v>447</v>
      </c>
      <c r="AT619" s="2" t="s">
        <v>447</v>
      </c>
      <c r="AU619" s="2" t="s">
        <v>447</v>
      </c>
      <c r="AV619" s="2" t="s">
        <v>3785</v>
      </c>
      <c r="AW619" s="2" t="s">
        <v>3785</v>
      </c>
      <c r="AX619" s="2" t="s">
        <v>3785</v>
      </c>
      <c r="AY619" s="2" t="s">
        <v>447</v>
      </c>
      <c r="AZ619" s="2" t="s">
        <v>3785</v>
      </c>
      <c r="BI619" s="2" t="s">
        <v>3785</v>
      </c>
      <c r="BK619" s="287"/>
      <c r="BL619" s="56">
        <v>44853</v>
      </c>
      <c r="BM619" s="2" t="s">
        <v>447</v>
      </c>
      <c r="BN619" s="2" t="s">
        <v>9448</v>
      </c>
      <c r="BP619" s="2" t="s">
        <v>3785</v>
      </c>
      <c r="BR619" s="2" t="s">
        <v>3744</v>
      </c>
      <c r="BT619" s="56">
        <v>44859</v>
      </c>
      <c r="BU619" s="2">
        <v>1</v>
      </c>
      <c r="BV619" s="2">
        <v>2</v>
      </c>
      <c r="BW619" s="2" t="s">
        <v>447</v>
      </c>
      <c r="BX619" s="56">
        <v>45068</v>
      </c>
      <c r="BY619" s="2" t="s">
        <v>3785</v>
      </c>
      <c r="CA619" s="2" t="s">
        <v>3798</v>
      </c>
      <c r="CB619" s="56">
        <v>45173</v>
      </c>
      <c r="CR619" s="2" t="s">
        <v>9449</v>
      </c>
    </row>
    <row r="620" spans="1:96">
      <c r="A620" s="2">
        <v>609</v>
      </c>
      <c r="B620" s="2" t="s">
        <v>7043</v>
      </c>
      <c r="C620" s="60" t="s">
        <v>7044</v>
      </c>
      <c r="D620" s="60" t="s">
        <v>7452</v>
      </c>
      <c r="E620" s="56">
        <v>44840</v>
      </c>
      <c r="F620" s="2" t="s">
        <v>3715</v>
      </c>
      <c r="G620" s="2" t="s">
        <v>3763</v>
      </c>
      <c r="H620" s="2" t="s">
        <v>3785</v>
      </c>
      <c r="J620" s="2" t="s">
        <v>4020</v>
      </c>
      <c r="K620" s="2" t="s">
        <v>4020</v>
      </c>
      <c r="M620" s="2" t="s">
        <v>1193</v>
      </c>
      <c r="N620" s="2" t="s">
        <v>698</v>
      </c>
      <c r="O620" s="2" t="s">
        <v>943</v>
      </c>
      <c r="P620" s="2" t="s">
        <v>927</v>
      </c>
      <c r="Q620" s="2" t="s">
        <v>4020</v>
      </c>
      <c r="R620" s="2" t="s">
        <v>447</v>
      </c>
      <c r="S620" s="2" t="s">
        <v>3785</v>
      </c>
      <c r="T620" s="2" t="s">
        <v>3785</v>
      </c>
      <c r="U620" s="2" t="s">
        <v>3785</v>
      </c>
      <c r="V620" s="2" t="s">
        <v>3785</v>
      </c>
      <c r="W620" s="2" t="s">
        <v>3785</v>
      </c>
      <c r="X620" s="2" t="s">
        <v>3785</v>
      </c>
      <c r="Y620" s="2" t="s">
        <v>3785</v>
      </c>
      <c r="AA620" s="2" t="s">
        <v>3785</v>
      </c>
      <c r="AR620" s="2" t="s">
        <v>3785</v>
      </c>
      <c r="AS620" s="2" t="s">
        <v>447</v>
      </c>
      <c r="AT620" s="2" t="s">
        <v>447</v>
      </c>
      <c r="AU620" s="2" t="s">
        <v>447</v>
      </c>
      <c r="AV620" s="2" t="s">
        <v>3785</v>
      </c>
      <c r="AW620" s="2" t="s">
        <v>3785</v>
      </c>
      <c r="AX620" s="2" t="s">
        <v>3785</v>
      </c>
      <c r="AY620" s="2" t="s">
        <v>447</v>
      </c>
      <c r="AZ620" s="2" t="s">
        <v>3785</v>
      </c>
      <c r="BI620" s="2" t="s">
        <v>3785</v>
      </c>
      <c r="BK620" s="287"/>
      <c r="BL620" s="56">
        <v>44840</v>
      </c>
      <c r="BM620" s="2" t="s">
        <v>447</v>
      </c>
      <c r="BN620" s="2" t="s">
        <v>9450</v>
      </c>
      <c r="BP620" s="2" t="s">
        <v>3785</v>
      </c>
      <c r="BR620" s="2" t="s">
        <v>3744</v>
      </c>
      <c r="BT620" s="56">
        <v>44840</v>
      </c>
      <c r="BU620" s="2">
        <v>1</v>
      </c>
      <c r="BV620" s="2">
        <v>1</v>
      </c>
      <c r="BW620" s="2" t="s">
        <v>447</v>
      </c>
      <c r="BX620" s="56">
        <v>45068</v>
      </c>
      <c r="BY620" s="2" t="s">
        <v>3785</v>
      </c>
      <c r="CA620" s="2" t="s">
        <v>3798</v>
      </c>
      <c r="CB620" s="56">
        <v>45173</v>
      </c>
      <c r="CR620" s="2" t="s">
        <v>9451</v>
      </c>
    </row>
    <row r="621" spans="1:96">
      <c r="A621" s="2">
        <v>610</v>
      </c>
      <c r="B621" s="2" t="s">
        <v>7043</v>
      </c>
      <c r="C621" s="60" t="s">
        <v>7044</v>
      </c>
      <c r="D621" s="60" t="s">
        <v>7469</v>
      </c>
      <c r="E621" s="56">
        <v>44850</v>
      </c>
      <c r="F621" s="2" t="s">
        <v>3715</v>
      </c>
      <c r="G621" s="2" t="s">
        <v>3763</v>
      </c>
      <c r="H621" s="2" t="s">
        <v>3785</v>
      </c>
      <c r="J621" s="2" t="s">
        <v>4020</v>
      </c>
      <c r="K621" s="2" t="s">
        <v>4020</v>
      </c>
      <c r="M621" s="2" t="s">
        <v>1193</v>
      </c>
      <c r="N621" s="2" t="s">
        <v>698</v>
      </c>
      <c r="O621" s="2" t="s">
        <v>943</v>
      </c>
      <c r="P621" s="2" t="s">
        <v>927</v>
      </c>
      <c r="Q621" s="2" t="s">
        <v>4020</v>
      </c>
      <c r="R621" s="2" t="s">
        <v>447</v>
      </c>
      <c r="S621" s="2" t="s">
        <v>3785</v>
      </c>
      <c r="T621" s="2" t="s">
        <v>3785</v>
      </c>
      <c r="U621" s="2" t="s">
        <v>3785</v>
      </c>
      <c r="V621" s="2" t="s">
        <v>3785</v>
      </c>
      <c r="W621" s="2" t="s">
        <v>3785</v>
      </c>
      <c r="X621" s="2" t="s">
        <v>3785</v>
      </c>
      <c r="Y621" s="2" t="s">
        <v>3785</v>
      </c>
      <c r="AA621" s="2" t="s">
        <v>3785</v>
      </c>
      <c r="AR621" s="2" t="s">
        <v>3785</v>
      </c>
      <c r="AS621" s="2" t="s">
        <v>447</v>
      </c>
      <c r="AT621" s="2" t="s">
        <v>447</v>
      </c>
      <c r="AU621" s="2" t="s">
        <v>447</v>
      </c>
      <c r="AV621" s="2" t="s">
        <v>3785</v>
      </c>
      <c r="AW621" s="2" t="s">
        <v>3785</v>
      </c>
      <c r="AX621" s="2" t="s">
        <v>3785</v>
      </c>
      <c r="AY621" s="2" t="s">
        <v>447</v>
      </c>
      <c r="AZ621" s="2" t="s">
        <v>3785</v>
      </c>
      <c r="BI621" s="2" t="s">
        <v>3785</v>
      </c>
      <c r="BK621" s="287"/>
      <c r="BL621" s="56">
        <v>44850</v>
      </c>
      <c r="BM621" s="2" t="s">
        <v>447</v>
      </c>
      <c r="BN621" s="2" t="s">
        <v>9452</v>
      </c>
      <c r="BP621" s="2" t="s">
        <v>3785</v>
      </c>
      <c r="BR621" s="2" t="s">
        <v>3744</v>
      </c>
      <c r="BT621" s="56">
        <v>44850</v>
      </c>
      <c r="BU621" s="2">
        <v>1</v>
      </c>
      <c r="BV621" s="2">
        <v>1</v>
      </c>
      <c r="BW621" s="2" t="s">
        <v>447</v>
      </c>
      <c r="BX621" s="56">
        <v>45187</v>
      </c>
      <c r="BY621" s="2" t="s">
        <v>3785</v>
      </c>
      <c r="CA621" s="2" t="s">
        <v>3798</v>
      </c>
      <c r="CB621" s="56">
        <v>45173</v>
      </c>
      <c r="CR621" s="2" t="s">
        <v>9453</v>
      </c>
    </row>
    <row r="622" spans="1:96">
      <c r="A622" s="2">
        <v>611</v>
      </c>
      <c r="B622" s="2" t="s">
        <v>7043</v>
      </c>
      <c r="C622" s="60" t="s">
        <v>7044</v>
      </c>
      <c r="D622" s="60" t="s">
        <v>7479</v>
      </c>
      <c r="E622" s="56">
        <v>44840</v>
      </c>
      <c r="F622" s="2" t="s">
        <v>3715</v>
      </c>
      <c r="G622" s="2" t="s">
        <v>3763</v>
      </c>
      <c r="H622" s="2" t="s">
        <v>3785</v>
      </c>
      <c r="J622" s="2" t="s">
        <v>4020</v>
      </c>
      <c r="K622" s="2" t="s">
        <v>4020</v>
      </c>
      <c r="M622" s="2" t="s">
        <v>1193</v>
      </c>
      <c r="N622" s="2" t="s">
        <v>698</v>
      </c>
      <c r="O622" s="2" t="s">
        <v>943</v>
      </c>
      <c r="P622" s="2" t="s">
        <v>927</v>
      </c>
      <c r="Q622" s="2" t="s">
        <v>4020</v>
      </c>
      <c r="R622" s="2" t="s">
        <v>447</v>
      </c>
      <c r="S622" s="2" t="s">
        <v>3785</v>
      </c>
      <c r="T622" s="2" t="s">
        <v>3785</v>
      </c>
      <c r="U622" s="2" t="s">
        <v>3785</v>
      </c>
      <c r="V622" s="2" t="s">
        <v>3785</v>
      </c>
      <c r="W622" s="2" t="s">
        <v>3785</v>
      </c>
      <c r="X622" s="2" t="s">
        <v>3785</v>
      </c>
      <c r="Y622" s="2" t="s">
        <v>3785</v>
      </c>
      <c r="AA622" s="2" t="s">
        <v>3785</v>
      </c>
      <c r="AR622" s="2" t="s">
        <v>3785</v>
      </c>
      <c r="AS622" s="2" t="s">
        <v>447</v>
      </c>
      <c r="AT622" s="2" t="s">
        <v>447</v>
      </c>
      <c r="AU622" s="2" t="s">
        <v>447</v>
      </c>
      <c r="AV622" s="2" t="s">
        <v>3785</v>
      </c>
      <c r="AW622" s="2" t="s">
        <v>3785</v>
      </c>
      <c r="AX622" s="2" t="s">
        <v>3785</v>
      </c>
      <c r="AY622" s="2" t="s">
        <v>447</v>
      </c>
      <c r="AZ622" s="2" t="s">
        <v>3785</v>
      </c>
      <c r="BI622" s="2" t="s">
        <v>3785</v>
      </c>
      <c r="BK622" s="287"/>
      <c r="BL622" s="56">
        <v>44840</v>
      </c>
      <c r="BM622" s="2" t="s">
        <v>447</v>
      </c>
      <c r="BN622" s="2" t="s">
        <v>9454</v>
      </c>
      <c r="BP622" s="2" t="s">
        <v>3785</v>
      </c>
      <c r="BR622" s="2" t="s">
        <v>3744</v>
      </c>
      <c r="BT622" s="56">
        <v>44840</v>
      </c>
      <c r="BU622" s="2">
        <v>1</v>
      </c>
      <c r="BV622" s="2">
        <v>1</v>
      </c>
      <c r="BW622" s="2" t="s">
        <v>447</v>
      </c>
      <c r="BX622" s="56">
        <v>45043</v>
      </c>
      <c r="BY622" s="2" t="s">
        <v>3785</v>
      </c>
      <c r="CA622" s="2" t="s">
        <v>3798</v>
      </c>
      <c r="CB622" s="56">
        <v>45173</v>
      </c>
      <c r="CR622" s="2" t="s">
        <v>9455</v>
      </c>
    </row>
    <row r="623" spans="1:96">
      <c r="A623" s="2">
        <v>612</v>
      </c>
      <c r="B623" s="2" t="s">
        <v>7043</v>
      </c>
      <c r="C623" s="60" t="s">
        <v>7044</v>
      </c>
      <c r="D623" s="60" t="s">
        <v>7486</v>
      </c>
      <c r="E623" s="56">
        <v>44853</v>
      </c>
      <c r="F623" s="2" t="s">
        <v>3715</v>
      </c>
      <c r="G623" s="2" t="s">
        <v>3763</v>
      </c>
      <c r="H623" s="2" t="s">
        <v>3785</v>
      </c>
      <c r="J623" s="2" t="s">
        <v>4020</v>
      </c>
      <c r="K623" s="2" t="s">
        <v>4020</v>
      </c>
      <c r="M623" s="2" t="s">
        <v>1193</v>
      </c>
      <c r="N623" s="2" t="s">
        <v>698</v>
      </c>
      <c r="O623" s="2" t="s">
        <v>1063</v>
      </c>
      <c r="P623" s="2" t="s">
        <v>1047</v>
      </c>
      <c r="Q623" s="2" t="s">
        <v>4020</v>
      </c>
      <c r="R623" s="2" t="s">
        <v>447</v>
      </c>
      <c r="S623" s="2" t="s">
        <v>3785</v>
      </c>
      <c r="T623" s="2" t="s">
        <v>3785</v>
      </c>
      <c r="U623" s="2" t="s">
        <v>3785</v>
      </c>
      <c r="V623" s="2" t="s">
        <v>3785</v>
      </c>
      <c r="W623" s="2" t="s">
        <v>3785</v>
      </c>
      <c r="X623" s="2" t="s">
        <v>3785</v>
      </c>
      <c r="Y623" s="2" t="s">
        <v>3785</v>
      </c>
      <c r="AA623" s="2" t="s">
        <v>3785</v>
      </c>
      <c r="AR623" s="2" t="s">
        <v>3785</v>
      </c>
      <c r="AS623" s="2" t="s">
        <v>447</v>
      </c>
      <c r="AT623" s="2" t="s">
        <v>447</v>
      </c>
      <c r="AU623" s="2" t="s">
        <v>447</v>
      </c>
      <c r="AV623" s="2" t="s">
        <v>3785</v>
      </c>
      <c r="AW623" s="2" t="s">
        <v>3785</v>
      </c>
      <c r="AX623" s="2" t="s">
        <v>3785</v>
      </c>
      <c r="AY623" s="2" t="s">
        <v>447</v>
      </c>
      <c r="AZ623" s="2" t="s">
        <v>3785</v>
      </c>
      <c r="BI623" s="2" t="s">
        <v>3785</v>
      </c>
      <c r="BK623" s="287"/>
      <c r="BL623" s="56">
        <v>44853</v>
      </c>
      <c r="BM623" s="2" t="s">
        <v>447</v>
      </c>
      <c r="BN623" s="2" t="s">
        <v>9456</v>
      </c>
      <c r="BP623" s="2" t="s">
        <v>3785</v>
      </c>
      <c r="BR623" s="2" t="s">
        <v>3744</v>
      </c>
      <c r="BT623" s="56">
        <v>44853</v>
      </c>
      <c r="BU623" s="2">
        <v>1</v>
      </c>
      <c r="BV623" s="2">
        <v>2</v>
      </c>
      <c r="BW623" s="2" t="s">
        <v>447</v>
      </c>
      <c r="BX623" s="56">
        <v>45075</v>
      </c>
      <c r="BY623" s="2" t="s">
        <v>3785</v>
      </c>
      <c r="CA623" s="2" t="s">
        <v>3798</v>
      </c>
      <c r="CB623" s="56">
        <v>45173</v>
      </c>
      <c r="CR623" s="2" t="s">
        <v>9457</v>
      </c>
    </row>
    <row r="624" spans="1:96">
      <c r="A624" s="2">
        <v>613</v>
      </c>
      <c r="B624" s="2" t="s">
        <v>7043</v>
      </c>
      <c r="C624" s="60" t="s">
        <v>7044</v>
      </c>
      <c r="D624" s="60" t="s">
        <v>7493</v>
      </c>
      <c r="E624" s="56">
        <v>44853</v>
      </c>
      <c r="F624" s="2" t="s">
        <v>3715</v>
      </c>
      <c r="G624" s="2" t="s">
        <v>3763</v>
      </c>
      <c r="H624" s="2" t="s">
        <v>3785</v>
      </c>
      <c r="J624" s="2" t="s">
        <v>4020</v>
      </c>
      <c r="K624" s="2" t="s">
        <v>4020</v>
      </c>
      <c r="M624" s="2" t="s">
        <v>1193</v>
      </c>
      <c r="N624" s="2" t="s">
        <v>698</v>
      </c>
      <c r="O624" s="2" t="s">
        <v>1063</v>
      </c>
      <c r="P624" s="2" t="s">
        <v>1047</v>
      </c>
      <c r="Q624" s="2" t="s">
        <v>4020</v>
      </c>
      <c r="R624" s="2" t="s">
        <v>447</v>
      </c>
      <c r="S624" s="2" t="s">
        <v>3785</v>
      </c>
      <c r="T624" s="2" t="s">
        <v>3785</v>
      </c>
      <c r="U624" s="2" t="s">
        <v>3785</v>
      </c>
      <c r="V624" s="2" t="s">
        <v>3785</v>
      </c>
      <c r="W624" s="2" t="s">
        <v>3785</v>
      </c>
      <c r="X624" s="2" t="s">
        <v>3785</v>
      </c>
      <c r="Y624" s="2" t="s">
        <v>3785</v>
      </c>
      <c r="AA624" s="2" t="s">
        <v>3785</v>
      </c>
      <c r="AR624" s="2" t="s">
        <v>3785</v>
      </c>
      <c r="AS624" s="2" t="s">
        <v>447</v>
      </c>
      <c r="AT624" s="2" t="s">
        <v>447</v>
      </c>
      <c r="AU624" s="2" t="s">
        <v>447</v>
      </c>
      <c r="AV624" s="2" t="s">
        <v>3785</v>
      </c>
      <c r="AW624" s="2" t="s">
        <v>3785</v>
      </c>
      <c r="AX624" s="2" t="s">
        <v>3785</v>
      </c>
      <c r="AY624" s="2" t="s">
        <v>447</v>
      </c>
      <c r="AZ624" s="2" t="s">
        <v>3785</v>
      </c>
      <c r="BI624" s="2" t="s">
        <v>3785</v>
      </c>
      <c r="BK624" s="287"/>
      <c r="BL624" s="56">
        <v>44853</v>
      </c>
      <c r="BM624" s="2" t="s">
        <v>447</v>
      </c>
      <c r="BN624" s="2" t="s">
        <v>9458</v>
      </c>
      <c r="BP624" s="2" t="s">
        <v>3785</v>
      </c>
      <c r="BR624" s="2" t="s">
        <v>3744</v>
      </c>
      <c r="BT624" s="56">
        <v>44853</v>
      </c>
      <c r="BU624" s="2">
        <v>1</v>
      </c>
      <c r="BV624" s="2">
        <v>2</v>
      </c>
      <c r="BW624" s="2" t="s">
        <v>447</v>
      </c>
      <c r="BX624" s="56">
        <v>45028</v>
      </c>
      <c r="BY624" s="2" t="s">
        <v>3785</v>
      </c>
      <c r="CA624" s="2" t="s">
        <v>3798</v>
      </c>
      <c r="CB624" s="56">
        <v>45173</v>
      </c>
      <c r="CR624" s="2" t="s">
        <v>9459</v>
      </c>
    </row>
    <row r="625" spans="1:96">
      <c r="A625" s="2">
        <v>614</v>
      </c>
      <c r="B625" s="2" t="s">
        <v>7043</v>
      </c>
      <c r="C625" s="60" t="s">
        <v>7044</v>
      </c>
      <c r="D625" s="60" t="s">
        <v>7496</v>
      </c>
      <c r="E625" s="56">
        <v>44854</v>
      </c>
      <c r="F625" s="2" t="s">
        <v>3715</v>
      </c>
      <c r="G625" s="2" t="s">
        <v>3763</v>
      </c>
      <c r="H625" s="2" t="s">
        <v>3785</v>
      </c>
      <c r="J625" s="2" t="s">
        <v>4020</v>
      </c>
      <c r="K625" s="2" t="s">
        <v>4020</v>
      </c>
      <c r="M625" s="2" t="s">
        <v>1193</v>
      </c>
      <c r="N625" s="2" t="s">
        <v>698</v>
      </c>
      <c r="O625" s="2" t="s">
        <v>943</v>
      </c>
      <c r="P625" s="2" t="s">
        <v>927</v>
      </c>
      <c r="Q625" s="2" t="s">
        <v>361</v>
      </c>
      <c r="R625" s="2" t="s">
        <v>447</v>
      </c>
      <c r="S625" s="2" t="s">
        <v>3785</v>
      </c>
      <c r="T625" s="2" t="s">
        <v>3785</v>
      </c>
      <c r="U625" s="2" t="s">
        <v>3785</v>
      </c>
      <c r="V625" s="2" t="s">
        <v>3785</v>
      </c>
      <c r="W625" s="2" t="s">
        <v>3785</v>
      </c>
      <c r="X625" s="2" t="s">
        <v>3785</v>
      </c>
      <c r="Y625" s="2" t="s">
        <v>3785</v>
      </c>
      <c r="AA625" s="2" t="s">
        <v>3785</v>
      </c>
      <c r="AR625" s="2" t="s">
        <v>3785</v>
      </c>
      <c r="AS625" s="2" t="s">
        <v>447</v>
      </c>
      <c r="AT625" s="2" t="s">
        <v>447</v>
      </c>
      <c r="AU625" s="2" t="s">
        <v>447</v>
      </c>
      <c r="AV625" s="2" t="s">
        <v>3785</v>
      </c>
      <c r="AW625" s="2" t="s">
        <v>3785</v>
      </c>
      <c r="AX625" s="2" t="s">
        <v>3785</v>
      </c>
      <c r="AY625" s="2" t="s">
        <v>447</v>
      </c>
      <c r="AZ625" s="2" t="s">
        <v>3785</v>
      </c>
      <c r="BI625" s="2" t="s">
        <v>3785</v>
      </c>
      <c r="BK625" s="287"/>
      <c r="BL625" s="56">
        <v>44854</v>
      </c>
      <c r="BM625" s="2" t="s">
        <v>447</v>
      </c>
      <c r="BN625" s="2" t="s">
        <v>9460</v>
      </c>
      <c r="BP625" s="2" t="s">
        <v>3785</v>
      </c>
      <c r="BR625" s="2" t="s">
        <v>3744</v>
      </c>
      <c r="BT625" s="56">
        <v>44854</v>
      </c>
      <c r="BU625" s="2">
        <v>1</v>
      </c>
      <c r="BV625" s="2">
        <v>1</v>
      </c>
      <c r="BW625" s="2" t="s">
        <v>447</v>
      </c>
      <c r="BX625" s="56">
        <v>45077</v>
      </c>
      <c r="BY625" s="2" t="s">
        <v>3785</v>
      </c>
      <c r="CA625" s="2" t="s">
        <v>3798</v>
      </c>
      <c r="CB625" s="56">
        <v>45170</v>
      </c>
      <c r="CR625" s="2" t="s">
        <v>9461</v>
      </c>
    </row>
    <row r="626" spans="1:96">
      <c r="A626" s="2">
        <v>615</v>
      </c>
      <c r="B626" s="2" t="s">
        <v>7043</v>
      </c>
      <c r="C626" s="60" t="s">
        <v>7044</v>
      </c>
      <c r="D626" s="60" t="s">
        <v>7539</v>
      </c>
      <c r="E626" s="56">
        <v>44834</v>
      </c>
      <c r="F626" s="2" t="s">
        <v>3715</v>
      </c>
      <c r="G626" s="2" t="s">
        <v>3763</v>
      </c>
      <c r="H626" s="2" t="s">
        <v>3785</v>
      </c>
      <c r="J626" s="2" t="s">
        <v>4020</v>
      </c>
      <c r="K626" s="2" t="s">
        <v>4020</v>
      </c>
      <c r="M626" s="2" t="s">
        <v>1193</v>
      </c>
      <c r="N626" s="2" t="s">
        <v>698</v>
      </c>
      <c r="O626" s="2" t="s">
        <v>943</v>
      </c>
      <c r="P626" s="2" t="s">
        <v>927</v>
      </c>
      <c r="Q626" s="2" t="s">
        <v>361</v>
      </c>
      <c r="R626" s="2" t="s">
        <v>447</v>
      </c>
      <c r="S626" s="2" t="s">
        <v>3785</v>
      </c>
      <c r="T626" s="2" t="s">
        <v>3785</v>
      </c>
      <c r="U626" s="2" t="s">
        <v>3785</v>
      </c>
      <c r="V626" s="2" t="s">
        <v>3785</v>
      </c>
      <c r="W626" s="2" t="s">
        <v>3785</v>
      </c>
      <c r="X626" s="2" t="s">
        <v>3785</v>
      </c>
      <c r="Y626" s="2" t="s">
        <v>3785</v>
      </c>
      <c r="AA626" s="2" t="s">
        <v>3785</v>
      </c>
      <c r="AR626" s="2" t="s">
        <v>3785</v>
      </c>
      <c r="AS626" s="2" t="s">
        <v>447</v>
      </c>
      <c r="AT626" s="2" t="s">
        <v>447</v>
      </c>
      <c r="AU626" s="2" t="s">
        <v>447</v>
      </c>
      <c r="AV626" s="2" t="s">
        <v>3785</v>
      </c>
      <c r="AW626" s="2" t="s">
        <v>3785</v>
      </c>
      <c r="AX626" s="2" t="s">
        <v>3785</v>
      </c>
      <c r="AY626" s="2" t="s">
        <v>447</v>
      </c>
      <c r="AZ626" s="2" t="s">
        <v>3785</v>
      </c>
      <c r="BI626" s="2" t="s">
        <v>3785</v>
      </c>
      <c r="BK626" s="287"/>
      <c r="BL626" s="56">
        <v>44834</v>
      </c>
      <c r="BM626" s="2" t="s">
        <v>447</v>
      </c>
      <c r="BN626" s="2" t="s">
        <v>9462</v>
      </c>
      <c r="BP626" s="2" t="s">
        <v>3785</v>
      </c>
      <c r="BR626" s="2" t="s">
        <v>3744</v>
      </c>
      <c r="BT626" s="56">
        <v>44834</v>
      </c>
      <c r="BU626" s="2">
        <v>1</v>
      </c>
      <c r="BV626" s="2">
        <v>1</v>
      </c>
      <c r="BW626" s="2" t="s">
        <v>447</v>
      </c>
      <c r="BX626" s="56">
        <v>45035</v>
      </c>
      <c r="BY626" s="2" t="s">
        <v>3785</v>
      </c>
      <c r="CA626" s="2" t="s">
        <v>3798</v>
      </c>
      <c r="CB626" s="56">
        <v>45181</v>
      </c>
      <c r="CR626" s="2" t="s">
        <v>9463</v>
      </c>
    </row>
    <row r="627" spans="1:96">
      <c r="A627" s="2">
        <v>616</v>
      </c>
      <c r="B627" s="2" t="s">
        <v>7043</v>
      </c>
      <c r="C627" s="60" t="s">
        <v>7044</v>
      </c>
      <c r="D627" s="60" t="s">
        <v>7546</v>
      </c>
      <c r="E627" s="56">
        <v>44839</v>
      </c>
      <c r="F627" s="2" t="s">
        <v>3715</v>
      </c>
      <c r="G627" s="2" t="s">
        <v>3763</v>
      </c>
      <c r="H627" s="2" t="s">
        <v>3785</v>
      </c>
      <c r="J627" s="2" t="s">
        <v>4020</v>
      </c>
      <c r="K627" s="2" t="s">
        <v>4020</v>
      </c>
      <c r="M627" s="2" t="s">
        <v>1193</v>
      </c>
      <c r="N627" s="2" t="s">
        <v>698</v>
      </c>
      <c r="O627" s="2" t="s">
        <v>943</v>
      </c>
      <c r="P627" s="2" t="s">
        <v>927</v>
      </c>
      <c r="Q627" s="2" t="s">
        <v>361</v>
      </c>
      <c r="R627" s="2" t="s">
        <v>447</v>
      </c>
      <c r="S627" s="2" t="s">
        <v>3785</v>
      </c>
      <c r="T627" s="2" t="s">
        <v>3785</v>
      </c>
      <c r="U627" s="2" t="s">
        <v>3785</v>
      </c>
      <c r="V627" s="2" t="s">
        <v>3785</v>
      </c>
      <c r="W627" s="2" t="s">
        <v>3785</v>
      </c>
      <c r="X627" s="2" t="s">
        <v>3785</v>
      </c>
      <c r="Y627" s="2" t="s">
        <v>3785</v>
      </c>
      <c r="AA627" s="2" t="s">
        <v>3785</v>
      </c>
      <c r="AR627" s="2" t="s">
        <v>3785</v>
      </c>
      <c r="AS627" s="2" t="s">
        <v>447</v>
      </c>
      <c r="AT627" s="2" t="s">
        <v>447</v>
      </c>
      <c r="AU627" s="2" t="s">
        <v>447</v>
      </c>
      <c r="AV627" s="2" t="s">
        <v>3785</v>
      </c>
      <c r="AW627" s="2" t="s">
        <v>3785</v>
      </c>
      <c r="AX627" s="2" t="s">
        <v>3785</v>
      </c>
      <c r="AY627" s="2" t="s">
        <v>447</v>
      </c>
      <c r="AZ627" s="2" t="s">
        <v>3785</v>
      </c>
      <c r="BI627" s="2" t="s">
        <v>3785</v>
      </c>
      <c r="BK627" s="287"/>
      <c r="BL627" s="56">
        <v>44839</v>
      </c>
      <c r="BM627" s="2" t="s">
        <v>447</v>
      </c>
      <c r="BN627" s="2" t="s">
        <v>9464</v>
      </c>
      <c r="BP627" s="2" t="s">
        <v>3785</v>
      </c>
      <c r="BR627" s="2" t="s">
        <v>3744</v>
      </c>
      <c r="BT627" s="56">
        <v>44839</v>
      </c>
      <c r="BU627" s="2">
        <v>1</v>
      </c>
      <c r="BV627" s="2">
        <v>1</v>
      </c>
      <c r="BW627" s="2" t="s">
        <v>447</v>
      </c>
      <c r="BX627" s="56">
        <v>45037</v>
      </c>
      <c r="BY627" s="2" t="s">
        <v>3785</v>
      </c>
      <c r="CA627" s="2" t="s">
        <v>3798</v>
      </c>
      <c r="CB627" s="56">
        <v>45181</v>
      </c>
      <c r="CR627" s="2" t="s">
        <v>9465</v>
      </c>
    </row>
    <row r="628" spans="1:96">
      <c r="A628" s="2">
        <v>617</v>
      </c>
      <c r="B628" s="2" t="s">
        <v>7043</v>
      </c>
      <c r="C628" s="60" t="s">
        <v>7044</v>
      </c>
      <c r="D628" s="60" t="s">
        <v>9466</v>
      </c>
      <c r="E628" s="56">
        <v>45173</v>
      </c>
      <c r="F628" s="2" t="s">
        <v>3715</v>
      </c>
      <c r="G628" s="2" t="s">
        <v>3763</v>
      </c>
      <c r="H628" s="2" t="s">
        <v>3785</v>
      </c>
      <c r="J628" s="2" t="s">
        <v>4020</v>
      </c>
      <c r="K628" s="2" t="s">
        <v>4020</v>
      </c>
      <c r="M628" s="2" t="s">
        <v>1193</v>
      </c>
      <c r="N628" s="2" t="s">
        <v>698</v>
      </c>
      <c r="O628" s="2" t="s">
        <v>943</v>
      </c>
      <c r="P628" s="2" t="s">
        <v>927</v>
      </c>
      <c r="Q628" s="2" t="s">
        <v>3785</v>
      </c>
      <c r="R628" s="2" t="s">
        <v>447</v>
      </c>
      <c r="S628" s="2" t="s">
        <v>3785</v>
      </c>
      <c r="T628" s="2" t="s">
        <v>3785</v>
      </c>
      <c r="U628" s="2" t="s">
        <v>3785</v>
      </c>
      <c r="V628" s="2" t="s">
        <v>3785</v>
      </c>
      <c r="W628" s="2" t="s">
        <v>3785</v>
      </c>
      <c r="X628" s="2" t="s">
        <v>3785</v>
      </c>
      <c r="Y628" s="2" t="s">
        <v>3785</v>
      </c>
      <c r="AA628" s="2" t="s">
        <v>3785</v>
      </c>
      <c r="AR628" s="2" t="s">
        <v>447</v>
      </c>
      <c r="AS628" s="2" t="s">
        <v>447</v>
      </c>
      <c r="AT628" s="2" t="s">
        <v>447</v>
      </c>
      <c r="AU628" s="2" t="s">
        <v>3785</v>
      </c>
      <c r="AV628" s="2" t="s">
        <v>3785</v>
      </c>
      <c r="AW628" s="2" t="s">
        <v>3785</v>
      </c>
      <c r="AX628" s="2" t="s">
        <v>3785</v>
      </c>
      <c r="AY628" s="2" t="s">
        <v>3785</v>
      </c>
      <c r="AZ628" s="2" t="s">
        <v>3785</v>
      </c>
      <c r="BB628" s="2" t="s">
        <v>447</v>
      </c>
      <c r="BC628" s="2" t="s">
        <v>447</v>
      </c>
      <c r="BD628" s="2" t="s">
        <v>447</v>
      </c>
      <c r="BE628" s="2" t="s">
        <v>447</v>
      </c>
      <c r="BF628" s="2" t="s">
        <v>3785</v>
      </c>
      <c r="BI628" s="2" t="s">
        <v>3785</v>
      </c>
      <c r="BK628" s="287"/>
      <c r="BL628" s="56">
        <v>45173</v>
      </c>
      <c r="BM628" s="2" t="s">
        <v>447</v>
      </c>
      <c r="BN628" s="2" t="s">
        <v>9467</v>
      </c>
      <c r="BP628" s="2" t="s">
        <v>3785</v>
      </c>
      <c r="BR628" s="2" t="s">
        <v>3744</v>
      </c>
      <c r="BT628" s="56">
        <v>45177</v>
      </c>
      <c r="BU628" s="2">
        <v>1</v>
      </c>
      <c r="BV628" s="2">
        <v>1</v>
      </c>
      <c r="BW628" s="2" t="s">
        <v>3785</v>
      </c>
      <c r="BY628" s="2" t="s">
        <v>3785</v>
      </c>
      <c r="CA628" s="2" t="s">
        <v>3798</v>
      </c>
      <c r="CB628" s="56">
        <v>45212</v>
      </c>
      <c r="CR628" s="2" t="s">
        <v>9468</v>
      </c>
    </row>
    <row r="629" spans="1:96">
      <c r="A629" s="2">
        <v>618</v>
      </c>
      <c r="B629" s="2" t="s">
        <v>7043</v>
      </c>
      <c r="C629" s="60" t="s">
        <v>7044</v>
      </c>
      <c r="D629" s="60" t="s">
        <v>9469</v>
      </c>
      <c r="E629" s="56">
        <v>45173</v>
      </c>
      <c r="F629" s="2" t="s">
        <v>3715</v>
      </c>
      <c r="G629" s="2" t="s">
        <v>3763</v>
      </c>
      <c r="H629" s="2" t="s">
        <v>3785</v>
      </c>
      <c r="J629" s="2" t="s">
        <v>4020</v>
      </c>
      <c r="K629" s="2" t="s">
        <v>4020</v>
      </c>
      <c r="M629" s="2" t="s">
        <v>1193</v>
      </c>
      <c r="N629" s="2" t="s">
        <v>698</v>
      </c>
      <c r="O629" s="2" t="s">
        <v>943</v>
      </c>
      <c r="P629" s="2" t="s">
        <v>927</v>
      </c>
      <c r="Q629" s="2" t="s">
        <v>3785</v>
      </c>
      <c r="R629" s="2" t="s">
        <v>447</v>
      </c>
      <c r="S629" s="2" t="s">
        <v>3785</v>
      </c>
      <c r="T629" s="2" t="s">
        <v>3785</v>
      </c>
      <c r="U629" s="2" t="s">
        <v>3785</v>
      </c>
      <c r="V629" s="2" t="s">
        <v>3785</v>
      </c>
      <c r="W629" s="2" t="s">
        <v>3785</v>
      </c>
      <c r="X629" s="2" t="s">
        <v>3785</v>
      </c>
      <c r="Y629" s="2" t="s">
        <v>3785</v>
      </c>
      <c r="AA629" s="2" t="s">
        <v>3785</v>
      </c>
      <c r="AR629" s="2" t="s">
        <v>447</v>
      </c>
      <c r="AS629" s="2" t="s">
        <v>447</v>
      </c>
      <c r="AT629" s="2" t="s">
        <v>447</v>
      </c>
      <c r="AU629" s="2" t="s">
        <v>3785</v>
      </c>
      <c r="AV629" s="2" t="s">
        <v>3785</v>
      </c>
      <c r="AW629" s="2" t="s">
        <v>3785</v>
      </c>
      <c r="AX629" s="2" t="s">
        <v>3785</v>
      </c>
      <c r="AY629" s="2" t="s">
        <v>3785</v>
      </c>
      <c r="AZ629" s="2" t="s">
        <v>3785</v>
      </c>
      <c r="BB629" s="2" t="s">
        <v>447</v>
      </c>
      <c r="BC629" s="2" t="s">
        <v>447</v>
      </c>
      <c r="BD629" s="2" t="s">
        <v>447</v>
      </c>
      <c r="BE629" s="2" t="s">
        <v>447</v>
      </c>
      <c r="BF629" s="2" t="s">
        <v>3785</v>
      </c>
      <c r="BI629" s="2" t="s">
        <v>3785</v>
      </c>
      <c r="BK629" s="287"/>
      <c r="BL629" s="56">
        <v>45173</v>
      </c>
      <c r="BM629" s="2" t="s">
        <v>447</v>
      </c>
      <c r="BN629" s="2" t="s">
        <v>9470</v>
      </c>
      <c r="BP629" s="2" t="s">
        <v>3785</v>
      </c>
      <c r="BR629" s="2" t="s">
        <v>3744</v>
      </c>
      <c r="BT629" s="56">
        <v>45174</v>
      </c>
      <c r="BU629" s="2">
        <v>1</v>
      </c>
      <c r="BV629" s="2">
        <v>1</v>
      </c>
      <c r="BW629" s="2" t="s">
        <v>3785</v>
      </c>
      <c r="BY629" s="2" t="s">
        <v>3785</v>
      </c>
      <c r="CA629" s="2" t="s">
        <v>3798</v>
      </c>
      <c r="CB629" s="56">
        <v>45212</v>
      </c>
      <c r="CR629" s="2" t="s">
        <v>9471</v>
      </c>
    </row>
    <row r="630" spans="1:96">
      <c r="A630" s="2">
        <v>619</v>
      </c>
      <c r="B630" s="2" t="s">
        <v>7043</v>
      </c>
      <c r="C630" s="60" t="s">
        <v>7044</v>
      </c>
      <c r="D630" s="60" t="s">
        <v>9472</v>
      </c>
      <c r="E630" s="56">
        <v>45173</v>
      </c>
      <c r="F630" s="2" t="s">
        <v>3715</v>
      </c>
      <c r="G630" s="2" t="s">
        <v>3763</v>
      </c>
      <c r="H630" s="2" t="s">
        <v>3785</v>
      </c>
      <c r="J630" s="2" t="s">
        <v>4020</v>
      </c>
      <c r="K630" s="2" t="s">
        <v>4020</v>
      </c>
      <c r="M630" s="2" t="s">
        <v>1193</v>
      </c>
      <c r="N630" s="2" t="s">
        <v>698</v>
      </c>
      <c r="O630" s="2" t="s">
        <v>943</v>
      </c>
      <c r="P630" s="2" t="s">
        <v>927</v>
      </c>
      <c r="Q630" s="2" t="s">
        <v>3785</v>
      </c>
      <c r="R630" s="2" t="s">
        <v>447</v>
      </c>
      <c r="S630" s="2" t="s">
        <v>3785</v>
      </c>
      <c r="T630" s="2" t="s">
        <v>3785</v>
      </c>
      <c r="U630" s="2" t="s">
        <v>3785</v>
      </c>
      <c r="V630" s="2" t="s">
        <v>3785</v>
      </c>
      <c r="W630" s="2" t="s">
        <v>3785</v>
      </c>
      <c r="X630" s="2" t="s">
        <v>3785</v>
      </c>
      <c r="Y630" s="2" t="s">
        <v>3785</v>
      </c>
      <c r="AA630" s="2" t="s">
        <v>3785</v>
      </c>
      <c r="AR630" s="2" t="s">
        <v>447</v>
      </c>
      <c r="AS630" s="2" t="s">
        <v>447</v>
      </c>
      <c r="AT630" s="2" t="s">
        <v>447</v>
      </c>
      <c r="AU630" s="2" t="s">
        <v>3785</v>
      </c>
      <c r="AV630" s="2" t="s">
        <v>3785</v>
      </c>
      <c r="AW630" s="2" t="s">
        <v>3785</v>
      </c>
      <c r="AX630" s="2" t="s">
        <v>3785</v>
      </c>
      <c r="AY630" s="2" t="s">
        <v>3785</v>
      </c>
      <c r="AZ630" s="2" t="s">
        <v>3785</v>
      </c>
      <c r="BB630" s="2" t="s">
        <v>447</v>
      </c>
      <c r="BC630" s="2" t="s">
        <v>447</v>
      </c>
      <c r="BD630" s="2" t="s">
        <v>447</v>
      </c>
      <c r="BE630" s="2" t="s">
        <v>447</v>
      </c>
      <c r="BF630" s="2" t="s">
        <v>3785</v>
      </c>
      <c r="BI630" s="2" t="s">
        <v>3785</v>
      </c>
      <c r="BK630" s="287"/>
      <c r="BL630" s="56">
        <v>45173</v>
      </c>
      <c r="BM630" s="2" t="s">
        <v>447</v>
      </c>
      <c r="BN630" s="2" t="s">
        <v>9473</v>
      </c>
      <c r="BP630" s="2" t="s">
        <v>3785</v>
      </c>
      <c r="BR630" s="2" t="s">
        <v>3744</v>
      </c>
      <c r="BT630" s="56">
        <v>45177</v>
      </c>
      <c r="BU630" s="2">
        <v>1</v>
      </c>
      <c r="BV630" s="2">
        <v>1</v>
      </c>
      <c r="BW630" s="2" t="s">
        <v>3785</v>
      </c>
      <c r="BY630" s="2" t="s">
        <v>3785</v>
      </c>
      <c r="CA630" s="2" t="s">
        <v>3798</v>
      </c>
      <c r="CB630" s="56">
        <v>45212</v>
      </c>
      <c r="CR630" s="2" t="s">
        <v>9474</v>
      </c>
    </row>
    <row r="631" spans="1:96">
      <c r="A631" s="2">
        <v>620</v>
      </c>
      <c r="B631" s="2" t="s">
        <v>7043</v>
      </c>
      <c r="C631" s="60" t="s">
        <v>7044</v>
      </c>
      <c r="D631" s="60" t="s">
        <v>9475</v>
      </c>
      <c r="E631" s="56">
        <v>45174</v>
      </c>
      <c r="F631" s="2" t="s">
        <v>3715</v>
      </c>
      <c r="G631" s="2" t="s">
        <v>3763</v>
      </c>
      <c r="H631" s="2" t="s">
        <v>3785</v>
      </c>
      <c r="J631" s="2" t="s">
        <v>4020</v>
      </c>
      <c r="K631" s="2" t="s">
        <v>4020</v>
      </c>
      <c r="M631" s="2" t="s">
        <v>1193</v>
      </c>
      <c r="N631" s="2" t="s">
        <v>698</v>
      </c>
      <c r="O631" s="2" t="s">
        <v>943</v>
      </c>
      <c r="P631" s="2" t="s">
        <v>927</v>
      </c>
      <c r="Q631" s="2" t="s">
        <v>3785</v>
      </c>
      <c r="R631" s="2" t="s">
        <v>447</v>
      </c>
      <c r="S631" s="2" t="s">
        <v>3785</v>
      </c>
      <c r="T631" s="2" t="s">
        <v>3785</v>
      </c>
      <c r="U631" s="2" t="s">
        <v>3785</v>
      </c>
      <c r="V631" s="2" t="s">
        <v>3785</v>
      </c>
      <c r="W631" s="2" t="s">
        <v>3785</v>
      </c>
      <c r="X631" s="2" t="s">
        <v>3785</v>
      </c>
      <c r="Y631" s="2" t="s">
        <v>3785</v>
      </c>
      <c r="AA631" s="2" t="s">
        <v>3785</v>
      </c>
      <c r="AR631" s="2" t="s">
        <v>447</v>
      </c>
      <c r="AS631" s="2" t="s">
        <v>447</v>
      </c>
      <c r="AT631" s="2" t="s">
        <v>447</v>
      </c>
      <c r="AU631" s="2" t="s">
        <v>3785</v>
      </c>
      <c r="AV631" s="2" t="s">
        <v>3785</v>
      </c>
      <c r="AW631" s="2" t="s">
        <v>3785</v>
      </c>
      <c r="AX631" s="2" t="s">
        <v>3785</v>
      </c>
      <c r="AY631" s="2" t="s">
        <v>3785</v>
      </c>
      <c r="AZ631" s="2" t="s">
        <v>3785</v>
      </c>
      <c r="BB631" s="2" t="s">
        <v>447</v>
      </c>
      <c r="BC631" s="2" t="s">
        <v>447</v>
      </c>
      <c r="BD631" s="2" t="s">
        <v>447</v>
      </c>
      <c r="BE631" s="2" t="s">
        <v>447</v>
      </c>
      <c r="BF631" s="2" t="s">
        <v>3785</v>
      </c>
      <c r="BI631" s="2" t="s">
        <v>3785</v>
      </c>
      <c r="BK631" s="287"/>
      <c r="BL631" s="56">
        <v>45174</v>
      </c>
      <c r="BM631" s="2" t="s">
        <v>447</v>
      </c>
      <c r="BN631" s="2" t="s">
        <v>9476</v>
      </c>
      <c r="BP631" s="2" t="s">
        <v>3785</v>
      </c>
      <c r="BR631" s="2" t="s">
        <v>3744</v>
      </c>
      <c r="BT631" s="56">
        <v>45174</v>
      </c>
      <c r="BU631" s="2">
        <v>1</v>
      </c>
      <c r="BV631" s="2">
        <v>1</v>
      </c>
      <c r="BW631" s="2" t="s">
        <v>3785</v>
      </c>
      <c r="BY631" s="2" t="s">
        <v>3785</v>
      </c>
      <c r="CA631" s="2" t="s">
        <v>3798</v>
      </c>
      <c r="CB631" s="56">
        <v>45209</v>
      </c>
      <c r="CR631" s="2" t="s">
        <v>9477</v>
      </c>
    </row>
    <row r="632" spans="1:96">
      <c r="A632" s="2">
        <v>621</v>
      </c>
      <c r="B632" s="2" t="s">
        <v>7043</v>
      </c>
      <c r="C632" s="60" t="s">
        <v>7044</v>
      </c>
      <c r="D632" s="60" t="s">
        <v>9478</v>
      </c>
      <c r="E632" s="56">
        <v>45174</v>
      </c>
      <c r="F632" s="2" t="s">
        <v>3715</v>
      </c>
      <c r="G632" s="2" t="s">
        <v>3763</v>
      </c>
      <c r="H632" s="2" t="s">
        <v>3785</v>
      </c>
      <c r="J632" s="2" t="s">
        <v>4020</v>
      </c>
      <c r="K632" s="2" t="s">
        <v>4020</v>
      </c>
      <c r="M632" s="2" t="s">
        <v>1193</v>
      </c>
      <c r="N632" s="2" t="s">
        <v>698</v>
      </c>
      <c r="O632" s="2" t="s">
        <v>1063</v>
      </c>
      <c r="P632" s="2" t="s">
        <v>1047</v>
      </c>
      <c r="Q632" s="2" t="s">
        <v>3785</v>
      </c>
      <c r="R632" s="2" t="s">
        <v>447</v>
      </c>
      <c r="S632" s="2" t="s">
        <v>3785</v>
      </c>
      <c r="T632" s="2" t="s">
        <v>3785</v>
      </c>
      <c r="U632" s="2" t="s">
        <v>3785</v>
      </c>
      <c r="V632" s="2" t="s">
        <v>3785</v>
      </c>
      <c r="W632" s="2" t="s">
        <v>3785</v>
      </c>
      <c r="X632" s="2" t="s">
        <v>3785</v>
      </c>
      <c r="Y632" s="2" t="s">
        <v>3785</v>
      </c>
      <c r="AA632" s="2" t="s">
        <v>3785</v>
      </c>
      <c r="AR632" s="2" t="s">
        <v>447</v>
      </c>
      <c r="AS632" s="2" t="s">
        <v>447</v>
      </c>
      <c r="AT632" s="2" t="s">
        <v>447</v>
      </c>
      <c r="AU632" s="2" t="s">
        <v>3785</v>
      </c>
      <c r="AV632" s="2" t="s">
        <v>3785</v>
      </c>
      <c r="AW632" s="2" t="s">
        <v>3785</v>
      </c>
      <c r="AX632" s="2" t="s">
        <v>3785</v>
      </c>
      <c r="AY632" s="2" t="s">
        <v>3785</v>
      </c>
      <c r="AZ632" s="2" t="s">
        <v>3785</v>
      </c>
      <c r="BB632" s="2" t="s">
        <v>447</v>
      </c>
      <c r="BC632" s="2" t="s">
        <v>447</v>
      </c>
      <c r="BD632" s="2" t="s">
        <v>447</v>
      </c>
      <c r="BE632" s="2" t="s">
        <v>447</v>
      </c>
      <c r="BF632" s="2" t="s">
        <v>3785</v>
      </c>
      <c r="BI632" s="2" t="s">
        <v>3785</v>
      </c>
      <c r="BK632" s="287"/>
      <c r="BL632" s="56">
        <v>45174</v>
      </c>
      <c r="BM632" s="2" t="s">
        <v>447</v>
      </c>
      <c r="BN632" s="2" t="s">
        <v>9479</v>
      </c>
      <c r="BP632" s="2" t="s">
        <v>3785</v>
      </c>
      <c r="BR632" s="2" t="s">
        <v>3744</v>
      </c>
      <c r="BT632" s="56">
        <v>45177</v>
      </c>
      <c r="BU632" s="2">
        <v>1</v>
      </c>
      <c r="BV632" s="2">
        <v>1</v>
      </c>
      <c r="BW632" s="2" t="s">
        <v>3785</v>
      </c>
      <c r="BY632" s="2" t="s">
        <v>3785</v>
      </c>
      <c r="CA632" s="2" t="s">
        <v>3798</v>
      </c>
      <c r="CB632" s="56">
        <v>45209</v>
      </c>
      <c r="CR632" s="2" t="s">
        <v>9480</v>
      </c>
    </row>
    <row r="633" spans="1:96">
      <c r="A633" s="2">
        <v>622</v>
      </c>
      <c r="B633" s="2" t="s">
        <v>7043</v>
      </c>
      <c r="C633" s="60" t="s">
        <v>7044</v>
      </c>
      <c r="D633" s="60" t="s">
        <v>9481</v>
      </c>
      <c r="E633" s="56">
        <v>45176</v>
      </c>
      <c r="F633" s="2" t="s">
        <v>3715</v>
      </c>
      <c r="G633" s="2" t="s">
        <v>3763</v>
      </c>
      <c r="H633" s="2" t="s">
        <v>3785</v>
      </c>
      <c r="J633" s="2" t="s">
        <v>4020</v>
      </c>
      <c r="K633" s="2" t="s">
        <v>4020</v>
      </c>
      <c r="M633" s="2" t="s">
        <v>1193</v>
      </c>
      <c r="N633" s="2" t="s">
        <v>698</v>
      </c>
      <c r="O633" s="2" t="s">
        <v>972</v>
      </c>
      <c r="P633" s="2" t="s">
        <v>937</v>
      </c>
      <c r="Q633" s="2" t="s">
        <v>3785</v>
      </c>
      <c r="R633" s="2" t="s">
        <v>447</v>
      </c>
      <c r="S633" s="2" t="s">
        <v>3785</v>
      </c>
      <c r="T633" s="2" t="s">
        <v>3785</v>
      </c>
      <c r="U633" s="2" t="s">
        <v>3785</v>
      </c>
      <c r="V633" s="2" t="s">
        <v>3785</v>
      </c>
      <c r="W633" s="2" t="s">
        <v>3785</v>
      </c>
      <c r="X633" s="2" t="s">
        <v>3785</v>
      </c>
      <c r="Y633" s="2" t="s">
        <v>3785</v>
      </c>
      <c r="AA633" s="2" t="s">
        <v>3785</v>
      </c>
      <c r="AR633" s="2" t="s">
        <v>447</v>
      </c>
      <c r="AS633" s="2" t="s">
        <v>447</v>
      </c>
      <c r="AT633" s="2" t="s">
        <v>447</v>
      </c>
      <c r="AU633" s="2" t="s">
        <v>3785</v>
      </c>
      <c r="AV633" s="2" t="s">
        <v>3785</v>
      </c>
      <c r="AW633" s="2" t="s">
        <v>3785</v>
      </c>
      <c r="AX633" s="2" t="s">
        <v>3785</v>
      </c>
      <c r="AY633" s="2" t="s">
        <v>3785</v>
      </c>
      <c r="AZ633" s="2" t="s">
        <v>3785</v>
      </c>
      <c r="BB633" s="2" t="s">
        <v>447</v>
      </c>
      <c r="BC633" s="2" t="s">
        <v>447</v>
      </c>
      <c r="BD633" s="2" t="s">
        <v>447</v>
      </c>
      <c r="BE633" s="2" t="s">
        <v>447</v>
      </c>
      <c r="BF633" s="2" t="s">
        <v>3785</v>
      </c>
      <c r="BI633" s="2" t="s">
        <v>3785</v>
      </c>
      <c r="BK633" s="287"/>
      <c r="BL633" s="56">
        <v>45176</v>
      </c>
      <c r="BM633" s="2" t="s">
        <v>447</v>
      </c>
      <c r="BN633" s="2" t="s">
        <v>9482</v>
      </c>
      <c r="BP633" s="2" t="s">
        <v>3785</v>
      </c>
      <c r="BR633" s="2" t="s">
        <v>3744</v>
      </c>
      <c r="BT633" s="56">
        <v>45181</v>
      </c>
      <c r="BU633" s="2">
        <v>1</v>
      </c>
      <c r="BV633" s="2">
        <v>1</v>
      </c>
      <c r="BW633" s="2" t="s">
        <v>3785</v>
      </c>
      <c r="BY633" s="2" t="s">
        <v>3785</v>
      </c>
      <c r="CA633" s="2" t="s">
        <v>3798</v>
      </c>
      <c r="CB633" s="56">
        <v>45214</v>
      </c>
      <c r="CR633" s="2" t="s">
        <v>9483</v>
      </c>
    </row>
    <row r="634" spans="1:96">
      <c r="A634" s="2">
        <v>623</v>
      </c>
      <c r="B634" s="2" t="s">
        <v>7043</v>
      </c>
      <c r="C634" s="60" t="s">
        <v>7044</v>
      </c>
      <c r="D634" s="60" t="s">
        <v>9484</v>
      </c>
      <c r="E634" s="56">
        <v>45176</v>
      </c>
      <c r="F634" s="2" t="s">
        <v>3715</v>
      </c>
      <c r="G634" s="2" t="s">
        <v>3763</v>
      </c>
      <c r="H634" s="2" t="s">
        <v>3785</v>
      </c>
      <c r="J634" s="2" t="s">
        <v>4020</v>
      </c>
      <c r="K634" s="2" t="s">
        <v>4020</v>
      </c>
      <c r="M634" s="2" t="s">
        <v>1193</v>
      </c>
      <c r="N634" s="2" t="s">
        <v>698</v>
      </c>
      <c r="O634" s="2" t="s">
        <v>943</v>
      </c>
      <c r="P634" s="2" t="s">
        <v>927</v>
      </c>
      <c r="Q634" s="2" t="s">
        <v>3785</v>
      </c>
      <c r="R634" s="2" t="s">
        <v>447</v>
      </c>
      <c r="S634" s="2" t="s">
        <v>3785</v>
      </c>
      <c r="T634" s="2" t="s">
        <v>3785</v>
      </c>
      <c r="U634" s="2" t="s">
        <v>3785</v>
      </c>
      <c r="V634" s="2" t="s">
        <v>3785</v>
      </c>
      <c r="W634" s="2" t="s">
        <v>3785</v>
      </c>
      <c r="X634" s="2" t="s">
        <v>3785</v>
      </c>
      <c r="Y634" s="2" t="s">
        <v>3785</v>
      </c>
      <c r="AA634" s="2" t="s">
        <v>3785</v>
      </c>
      <c r="AR634" s="2" t="s">
        <v>447</v>
      </c>
      <c r="AS634" s="2" t="s">
        <v>447</v>
      </c>
      <c r="AT634" s="2" t="s">
        <v>447</v>
      </c>
      <c r="AU634" s="2" t="s">
        <v>3785</v>
      </c>
      <c r="AV634" s="2" t="s">
        <v>3785</v>
      </c>
      <c r="AW634" s="2" t="s">
        <v>3785</v>
      </c>
      <c r="AX634" s="2" t="s">
        <v>3785</v>
      </c>
      <c r="AY634" s="2" t="s">
        <v>3785</v>
      </c>
      <c r="AZ634" s="2" t="s">
        <v>3785</v>
      </c>
      <c r="BB634" s="2" t="s">
        <v>447</v>
      </c>
      <c r="BC634" s="2" t="s">
        <v>447</v>
      </c>
      <c r="BD634" s="2" t="s">
        <v>447</v>
      </c>
      <c r="BE634" s="2" t="s">
        <v>447</v>
      </c>
      <c r="BF634" s="2" t="s">
        <v>3785</v>
      </c>
      <c r="BI634" s="2" t="s">
        <v>3785</v>
      </c>
      <c r="BK634" s="287"/>
      <c r="BL634" s="56">
        <v>45176</v>
      </c>
      <c r="BM634" s="2" t="s">
        <v>447</v>
      </c>
      <c r="BN634" s="2" t="s">
        <v>9485</v>
      </c>
      <c r="BP634" s="2" t="s">
        <v>3785</v>
      </c>
      <c r="BR634" s="2" t="s">
        <v>3744</v>
      </c>
      <c r="BT634" s="56">
        <v>45182</v>
      </c>
      <c r="BU634" s="2">
        <v>1</v>
      </c>
      <c r="BV634" s="2">
        <v>1</v>
      </c>
      <c r="BW634" s="2" t="s">
        <v>3785</v>
      </c>
      <c r="BY634" s="2" t="s">
        <v>3785</v>
      </c>
      <c r="CA634" s="2" t="s">
        <v>3798</v>
      </c>
      <c r="CB634" s="56">
        <v>45210</v>
      </c>
      <c r="CR634" s="2" t="s">
        <v>9486</v>
      </c>
    </row>
    <row r="635" spans="1:96">
      <c r="A635" s="2">
        <v>624</v>
      </c>
      <c r="B635" s="2" t="s">
        <v>7043</v>
      </c>
      <c r="C635" s="60" t="s">
        <v>7044</v>
      </c>
      <c r="D635" s="60" t="s">
        <v>9487</v>
      </c>
      <c r="E635" s="56">
        <v>45176</v>
      </c>
      <c r="F635" s="2" t="s">
        <v>3715</v>
      </c>
      <c r="G635" s="2" t="s">
        <v>3763</v>
      </c>
      <c r="H635" s="2" t="s">
        <v>3785</v>
      </c>
      <c r="J635" s="2" t="s">
        <v>4020</v>
      </c>
      <c r="K635" s="2" t="s">
        <v>4020</v>
      </c>
      <c r="M635" s="2" t="s">
        <v>1193</v>
      </c>
      <c r="N635" s="2" t="s">
        <v>698</v>
      </c>
      <c r="O635" s="2" t="s">
        <v>943</v>
      </c>
      <c r="P635" s="2" t="s">
        <v>927</v>
      </c>
      <c r="Q635" s="2" t="s">
        <v>3785</v>
      </c>
      <c r="R635" s="2" t="s">
        <v>447</v>
      </c>
      <c r="S635" s="2" t="s">
        <v>3785</v>
      </c>
      <c r="T635" s="2" t="s">
        <v>3785</v>
      </c>
      <c r="U635" s="2" t="s">
        <v>3785</v>
      </c>
      <c r="V635" s="2" t="s">
        <v>3785</v>
      </c>
      <c r="W635" s="2" t="s">
        <v>3785</v>
      </c>
      <c r="X635" s="2" t="s">
        <v>3785</v>
      </c>
      <c r="Y635" s="2" t="s">
        <v>3785</v>
      </c>
      <c r="AA635" s="2" t="s">
        <v>3785</v>
      </c>
      <c r="AR635" s="2" t="s">
        <v>447</v>
      </c>
      <c r="AS635" s="2" t="s">
        <v>447</v>
      </c>
      <c r="AT635" s="2" t="s">
        <v>447</v>
      </c>
      <c r="AU635" s="2" t="s">
        <v>3785</v>
      </c>
      <c r="AV635" s="2" t="s">
        <v>3785</v>
      </c>
      <c r="AW635" s="2" t="s">
        <v>3785</v>
      </c>
      <c r="AX635" s="2" t="s">
        <v>3785</v>
      </c>
      <c r="AY635" s="2" t="s">
        <v>3785</v>
      </c>
      <c r="AZ635" s="2" t="s">
        <v>3785</v>
      </c>
      <c r="BB635" s="2" t="s">
        <v>447</v>
      </c>
      <c r="BC635" s="2" t="s">
        <v>447</v>
      </c>
      <c r="BD635" s="2" t="s">
        <v>447</v>
      </c>
      <c r="BE635" s="2" t="s">
        <v>447</v>
      </c>
      <c r="BF635" s="2" t="s">
        <v>3785</v>
      </c>
      <c r="BI635" s="2" t="s">
        <v>3785</v>
      </c>
      <c r="BK635" s="287"/>
      <c r="BL635" s="56">
        <v>45176</v>
      </c>
      <c r="BM635" s="2" t="s">
        <v>447</v>
      </c>
      <c r="BN635" s="2" t="s">
        <v>9488</v>
      </c>
      <c r="BP635" s="2" t="s">
        <v>3785</v>
      </c>
      <c r="BR635" s="2" t="s">
        <v>3744</v>
      </c>
      <c r="BT635" s="56">
        <v>45182</v>
      </c>
      <c r="BU635" s="2">
        <v>1</v>
      </c>
      <c r="BV635" s="2">
        <v>1</v>
      </c>
      <c r="BW635" s="2" t="s">
        <v>3785</v>
      </c>
      <c r="BY635" s="2" t="s">
        <v>3785</v>
      </c>
      <c r="CA635" s="2" t="s">
        <v>3798</v>
      </c>
      <c r="CB635" s="56">
        <v>45213</v>
      </c>
      <c r="CR635" s="2" t="s">
        <v>9489</v>
      </c>
    </row>
    <row r="636" spans="1:96">
      <c r="A636" s="2">
        <v>625</v>
      </c>
      <c r="B636" s="2" t="s">
        <v>7043</v>
      </c>
      <c r="C636" s="60" t="s">
        <v>7044</v>
      </c>
      <c r="D636" s="60" t="s">
        <v>9490</v>
      </c>
      <c r="E636" s="56">
        <v>45177</v>
      </c>
      <c r="F636" s="2" t="s">
        <v>3715</v>
      </c>
      <c r="G636" s="2" t="s">
        <v>3763</v>
      </c>
      <c r="H636" s="2" t="s">
        <v>3785</v>
      </c>
      <c r="J636" s="2" t="s">
        <v>4020</v>
      </c>
      <c r="K636" s="2" t="s">
        <v>4020</v>
      </c>
      <c r="M636" s="2" t="s">
        <v>1193</v>
      </c>
      <c r="N636" s="2" t="s">
        <v>698</v>
      </c>
      <c r="O636" s="2" t="s">
        <v>943</v>
      </c>
      <c r="P636" s="2" t="s">
        <v>927</v>
      </c>
      <c r="Q636" s="2" t="s">
        <v>3785</v>
      </c>
      <c r="R636" s="2" t="s">
        <v>447</v>
      </c>
      <c r="S636" s="2" t="s">
        <v>3785</v>
      </c>
      <c r="T636" s="2" t="s">
        <v>3785</v>
      </c>
      <c r="U636" s="2" t="s">
        <v>3785</v>
      </c>
      <c r="V636" s="2" t="s">
        <v>3785</v>
      </c>
      <c r="W636" s="2" t="s">
        <v>3785</v>
      </c>
      <c r="X636" s="2" t="s">
        <v>3785</v>
      </c>
      <c r="Y636" s="2" t="s">
        <v>3785</v>
      </c>
      <c r="AA636" s="2" t="s">
        <v>3785</v>
      </c>
      <c r="AR636" s="2" t="s">
        <v>447</v>
      </c>
      <c r="AS636" s="2" t="s">
        <v>447</v>
      </c>
      <c r="AT636" s="2" t="s">
        <v>447</v>
      </c>
      <c r="AU636" s="2" t="s">
        <v>3785</v>
      </c>
      <c r="AV636" s="2" t="s">
        <v>3785</v>
      </c>
      <c r="AW636" s="2" t="s">
        <v>3785</v>
      </c>
      <c r="AX636" s="2" t="s">
        <v>3785</v>
      </c>
      <c r="AY636" s="2" t="s">
        <v>3785</v>
      </c>
      <c r="AZ636" s="2" t="s">
        <v>3785</v>
      </c>
      <c r="BB636" s="2" t="s">
        <v>447</v>
      </c>
      <c r="BC636" s="2" t="s">
        <v>447</v>
      </c>
      <c r="BD636" s="2" t="s">
        <v>447</v>
      </c>
      <c r="BE636" s="2" t="s">
        <v>447</v>
      </c>
      <c r="BF636" s="2" t="s">
        <v>3785</v>
      </c>
      <c r="BI636" s="2" t="s">
        <v>3785</v>
      </c>
      <c r="BK636" s="287"/>
      <c r="BL636" s="56">
        <v>45177</v>
      </c>
      <c r="BM636" s="2" t="s">
        <v>447</v>
      </c>
      <c r="BN636" s="2" t="s">
        <v>9491</v>
      </c>
      <c r="BP636" s="2" t="s">
        <v>3785</v>
      </c>
      <c r="BR636" s="2" t="s">
        <v>3744</v>
      </c>
      <c r="BT636" s="56">
        <v>45182</v>
      </c>
      <c r="BU636" s="2">
        <v>1</v>
      </c>
      <c r="BV636" s="2">
        <v>1</v>
      </c>
      <c r="BW636" s="2" t="s">
        <v>3785</v>
      </c>
      <c r="BY636" s="2" t="s">
        <v>3785</v>
      </c>
      <c r="CA636" s="2" t="s">
        <v>3798</v>
      </c>
      <c r="CB636" s="56">
        <v>45210</v>
      </c>
      <c r="CR636" s="2" t="s">
        <v>9492</v>
      </c>
    </row>
    <row r="637" spans="1:96">
      <c r="A637" s="2">
        <v>626</v>
      </c>
      <c r="B637" s="2" t="s">
        <v>7043</v>
      </c>
      <c r="C637" s="60" t="s">
        <v>7044</v>
      </c>
      <c r="D637" s="60" t="s">
        <v>9493</v>
      </c>
      <c r="E637" s="56">
        <v>45177</v>
      </c>
      <c r="F637" s="2" t="s">
        <v>3715</v>
      </c>
      <c r="G637" s="2" t="s">
        <v>3763</v>
      </c>
      <c r="H637" s="2" t="s">
        <v>3785</v>
      </c>
      <c r="J637" s="2" t="s">
        <v>4020</v>
      </c>
      <c r="K637" s="2" t="s">
        <v>4020</v>
      </c>
      <c r="M637" s="2" t="s">
        <v>1193</v>
      </c>
      <c r="N637" s="2" t="s">
        <v>698</v>
      </c>
      <c r="O637" s="2" t="s">
        <v>943</v>
      </c>
      <c r="P637" s="2" t="s">
        <v>927</v>
      </c>
      <c r="Q637" s="2" t="s">
        <v>3785</v>
      </c>
      <c r="R637" s="2" t="s">
        <v>447</v>
      </c>
      <c r="S637" s="2" t="s">
        <v>3785</v>
      </c>
      <c r="T637" s="2" t="s">
        <v>3785</v>
      </c>
      <c r="U637" s="2" t="s">
        <v>3785</v>
      </c>
      <c r="V637" s="2" t="s">
        <v>3785</v>
      </c>
      <c r="W637" s="2" t="s">
        <v>3785</v>
      </c>
      <c r="X637" s="2" t="s">
        <v>3785</v>
      </c>
      <c r="Y637" s="2" t="s">
        <v>3785</v>
      </c>
      <c r="AA637" s="2" t="s">
        <v>3785</v>
      </c>
      <c r="AR637" s="2" t="s">
        <v>447</v>
      </c>
      <c r="AS637" s="2" t="s">
        <v>447</v>
      </c>
      <c r="AT637" s="2" t="s">
        <v>447</v>
      </c>
      <c r="AU637" s="2" t="s">
        <v>3785</v>
      </c>
      <c r="AV637" s="2" t="s">
        <v>3785</v>
      </c>
      <c r="AW637" s="2" t="s">
        <v>3785</v>
      </c>
      <c r="AX637" s="2" t="s">
        <v>3785</v>
      </c>
      <c r="AY637" s="2" t="s">
        <v>3785</v>
      </c>
      <c r="AZ637" s="2" t="s">
        <v>3785</v>
      </c>
      <c r="BB637" s="2" t="s">
        <v>447</v>
      </c>
      <c r="BC637" s="2" t="s">
        <v>447</v>
      </c>
      <c r="BD637" s="2" t="s">
        <v>447</v>
      </c>
      <c r="BE637" s="2" t="s">
        <v>447</v>
      </c>
      <c r="BF637" s="2" t="s">
        <v>3785</v>
      </c>
      <c r="BI637" s="2" t="s">
        <v>3785</v>
      </c>
      <c r="BK637" s="287"/>
      <c r="BL637" s="56">
        <v>45177</v>
      </c>
      <c r="BM637" s="2" t="s">
        <v>447</v>
      </c>
      <c r="BN637" s="2" t="s">
        <v>9494</v>
      </c>
      <c r="BP637" s="2" t="s">
        <v>3785</v>
      </c>
      <c r="BR637" s="2" t="s">
        <v>3744</v>
      </c>
      <c r="BT637" s="56">
        <v>45181</v>
      </c>
      <c r="BU637" s="2">
        <v>1</v>
      </c>
      <c r="BV637" s="2">
        <v>1</v>
      </c>
      <c r="BW637" s="2" t="s">
        <v>3785</v>
      </c>
      <c r="BY637" s="2" t="s">
        <v>3785</v>
      </c>
      <c r="CA637" s="2" t="s">
        <v>3798</v>
      </c>
      <c r="CB637" s="56">
        <v>45205</v>
      </c>
      <c r="CR637" s="2" t="s">
        <v>9495</v>
      </c>
    </row>
    <row r="638" spans="1:96">
      <c r="A638" s="2">
        <v>627</v>
      </c>
      <c r="B638" s="2" t="s">
        <v>7043</v>
      </c>
      <c r="C638" s="60" t="s">
        <v>7044</v>
      </c>
      <c r="D638" s="60" t="s">
        <v>9496</v>
      </c>
      <c r="E638" s="56">
        <v>45177</v>
      </c>
      <c r="F638" s="2" t="s">
        <v>3715</v>
      </c>
      <c r="G638" s="2" t="s">
        <v>3763</v>
      </c>
      <c r="H638" s="2" t="s">
        <v>3785</v>
      </c>
      <c r="J638" s="2" t="s">
        <v>4020</v>
      </c>
      <c r="K638" s="2" t="s">
        <v>4020</v>
      </c>
      <c r="M638" s="2" t="s">
        <v>1193</v>
      </c>
      <c r="N638" s="2" t="s">
        <v>698</v>
      </c>
      <c r="O638" s="2" t="s">
        <v>1063</v>
      </c>
      <c r="P638" s="2" t="s">
        <v>1047</v>
      </c>
      <c r="Q638" s="2" t="s">
        <v>3785</v>
      </c>
      <c r="R638" s="2" t="s">
        <v>447</v>
      </c>
      <c r="S638" s="2" t="s">
        <v>3785</v>
      </c>
      <c r="T638" s="2" t="s">
        <v>3785</v>
      </c>
      <c r="U638" s="2" t="s">
        <v>3785</v>
      </c>
      <c r="V638" s="2" t="s">
        <v>3785</v>
      </c>
      <c r="W638" s="2" t="s">
        <v>3785</v>
      </c>
      <c r="X638" s="2" t="s">
        <v>3785</v>
      </c>
      <c r="Y638" s="2" t="s">
        <v>3785</v>
      </c>
      <c r="AA638" s="2" t="s">
        <v>3785</v>
      </c>
      <c r="AR638" s="2" t="s">
        <v>447</v>
      </c>
      <c r="AS638" s="2" t="s">
        <v>447</v>
      </c>
      <c r="AT638" s="2" t="s">
        <v>447</v>
      </c>
      <c r="AU638" s="2" t="s">
        <v>3785</v>
      </c>
      <c r="AV638" s="2" t="s">
        <v>3785</v>
      </c>
      <c r="AW638" s="2" t="s">
        <v>3785</v>
      </c>
      <c r="AX638" s="2" t="s">
        <v>3785</v>
      </c>
      <c r="AY638" s="2" t="s">
        <v>3785</v>
      </c>
      <c r="AZ638" s="2" t="s">
        <v>3785</v>
      </c>
      <c r="BB638" s="2" t="s">
        <v>447</v>
      </c>
      <c r="BC638" s="2" t="s">
        <v>447</v>
      </c>
      <c r="BD638" s="2" t="s">
        <v>447</v>
      </c>
      <c r="BE638" s="2" t="s">
        <v>447</v>
      </c>
      <c r="BF638" s="2" t="s">
        <v>3785</v>
      </c>
      <c r="BI638" s="2" t="s">
        <v>3785</v>
      </c>
      <c r="BK638" s="287"/>
      <c r="BL638" s="56">
        <v>45177</v>
      </c>
      <c r="BM638" s="2" t="s">
        <v>447</v>
      </c>
      <c r="BN638" s="2" t="s">
        <v>9497</v>
      </c>
      <c r="BP638" s="2" t="s">
        <v>3785</v>
      </c>
      <c r="BR638" s="2" t="s">
        <v>3744</v>
      </c>
      <c r="BT638" s="56">
        <v>45182</v>
      </c>
      <c r="BU638" s="2">
        <v>1</v>
      </c>
      <c r="BV638" s="2">
        <v>1</v>
      </c>
      <c r="BW638" s="2" t="s">
        <v>3785</v>
      </c>
      <c r="BY638" s="2" t="s">
        <v>3785</v>
      </c>
      <c r="CA638" s="2" t="s">
        <v>3798</v>
      </c>
      <c r="CB638" s="56">
        <v>45212</v>
      </c>
      <c r="CR638" s="2" t="s">
        <v>9498</v>
      </c>
    </row>
    <row r="639" spans="1:96">
      <c r="A639" s="2">
        <v>628</v>
      </c>
      <c r="B639" s="2" t="s">
        <v>7043</v>
      </c>
      <c r="C639" s="60" t="s">
        <v>7044</v>
      </c>
      <c r="D639" s="60" t="s">
        <v>9499</v>
      </c>
      <c r="E639" s="56">
        <v>45181</v>
      </c>
      <c r="F639" s="2" t="s">
        <v>3715</v>
      </c>
      <c r="G639" s="2" t="s">
        <v>3763</v>
      </c>
      <c r="H639" s="2" t="s">
        <v>3785</v>
      </c>
      <c r="J639" s="2" t="s">
        <v>4020</v>
      </c>
      <c r="K639" s="2" t="s">
        <v>4020</v>
      </c>
      <c r="M639" s="2" t="s">
        <v>1193</v>
      </c>
      <c r="N639" s="2" t="s">
        <v>698</v>
      </c>
      <c r="O639" s="2" t="s">
        <v>943</v>
      </c>
      <c r="P639" s="2" t="s">
        <v>927</v>
      </c>
      <c r="Q639" s="2" t="s">
        <v>3785</v>
      </c>
      <c r="R639" s="2" t="s">
        <v>447</v>
      </c>
      <c r="S639" s="2" t="s">
        <v>3785</v>
      </c>
      <c r="T639" s="2" t="s">
        <v>3785</v>
      </c>
      <c r="U639" s="2" t="s">
        <v>3785</v>
      </c>
      <c r="V639" s="2" t="s">
        <v>3785</v>
      </c>
      <c r="W639" s="2" t="s">
        <v>3785</v>
      </c>
      <c r="X639" s="2" t="s">
        <v>3785</v>
      </c>
      <c r="Y639" s="2" t="s">
        <v>3785</v>
      </c>
      <c r="AA639" s="2" t="s">
        <v>3785</v>
      </c>
      <c r="AR639" s="2" t="s">
        <v>447</v>
      </c>
      <c r="AS639" s="2" t="s">
        <v>447</v>
      </c>
      <c r="AT639" s="2" t="s">
        <v>447</v>
      </c>
      <c r="AU639" s="2" t="s">
        <v>3785</v>
      </c>
      <c r="AV639" s="2" t="s">
        <v>3785</v>
      </c>
      <c r="AW639" s="2" t="s">
        <v>3785</v>
      </c>
      <c r="AX639" s="2" t="s">
        <v>3785</v>
      </c>
      <c r="AY639" s="2" t="s">
        <v>3785</v>
      </c>
      <c r="AZ639" s="2" t="s">
        <v>3785</v>
      </c>
      <c r="BB639" s="2" t="s">
        <v>447</v>
      </c>
      <c r="BC639" s="2" t="s">
        <v>447</v>
      </c>
      <c r="BD639" s="2" t="s">
        <v>447</v>
      </c>
      <c r="BE639" s="2" t="s">
        <v>447</v>
      </c>
      <c r="BF639" s="2" t="s">
        <v>3785</v>
      </c>
      <c r="BI639" s="2" t="s">
        <v>3785</v>
      </c>
      <c r="BK639" s="287"/>
      <c r="BL639" s="56">
        <v>45181</v>
      </c>
      <c r="BM639" s="2" t="s">
        <v>447</v>
      </c>
      <c r="BN639" s="2" t="s">
        <v>9500</v>
      </c>
      <c r="BP639" s="2" t="s">
        <v>3785</v>
      </c>
      <c r="BR639" s="2" t="s">
        <v>3744</v>
      </c>
      <c r="BT639" s="56">
        <v>45187</v>
      </c>
      <c r="BU639" s="2">
        <v>1</v>
      </c>
      <c r="BV639" s="2">
        <v>1</v>
      </c>
      <c r="BW639" s="2" t="s">
        <v>3785</v>
      </c>
      <c r="BY639" s="2" t="s">
        <v>3785</v>
      </c>
      <c r="CA639" s="2" t="s">
        <v>3798</v>
      </c>
      <c r="CB639" s="56">
        <v>45202</v>
      </c>
      <c r="CR639" s="2" t="s">
        <v>9501</v>
      </c>
    </row>
    <row r="640" spans="1:96">
      <c r="A640" s="2">
        <v>629</v>
      </c>
      <c r="B640" s="2" t="s">
        <v>7043</v>
      </c>
      <c r="C640" s="60" t="s">
        <v>7044</v>
      </c>
      <c r="D640" s="60" t="s">
        <v>9502</v>
      </c>
      <c r="E640" s="56">
        <v>45181</v>
      </c>
      <c r="F640" s="2" t="s">
        <v>3715</v>
      </c>
      <c r="G640" s="2" t="s">
        <v>3763</v>
      </c>
      <c r="H640" s="2" t="s">
        <v>3785</v>
      </c>
      <c r="J640" s="2" t="s">
        <v>4020</v>
      </c>
      <c r="K640" s="2" t="s">
        <v>4020</v>
      </c>
      <c r="M640" s="2" t="s">
        <v>1193</v>
      </c>
      <c r="N640" s="2" t="s">
        <v>698</v>
      </c>
      <c r="O640" s="2" t="s">
        <v>943</v>
      </c>
      <c r="P640" s="2" t="s">
        <v>927</v>
      </c>
      <c r="Q640" s="2" t="s">
        <v>3785</v>
      </c>
      <c r="R640" s="2" t="s">
        <v>447</v>
      </c>
      <c r="S640" s="2" t="s">
        <v>3785</v>
      </c>
      <c r="T640" s="2" t="s">
        <v>3785</v>
      </c>
      <c r="U640" s="2" t="s">
        <v>3785</v>
      </c>
      <c r="V640" s="2" t="s">
        <v>3785</v>
      </c>
      <c r="W640" s="2" t="s">
        <v>3785</v>
      </c>
      <c r="X640" s="2" t="s">
        <v>3785</v>
      </c>
      <c r="Y640" s="2" t="s">
        <v>3785</v>
      </c>
      <c r="AA640" s="2" t="s">
        <v>3785</v>
      </c>
      <c r="AR640" s="2" t="s">
        <v>447</v>
      </c>
      <c r="AS640" s="2" t="s">
        <v>447</v>
      </c>
      <c r="AT640" s="2" t="s">
        <v>447</v>
      </c>
      <c r="AU640" s="2" t="s">
        <v>3785</v>
      </c>
      <c r="AV640" s="2" t="s">
        <v>3785</v>
      </c>
      <c r="AW640" s="2" t="s">
        <v>3785</v>
      </c>
      <c r="AX640" s="2" t="s">
        <v>3785</v>
      </c>
      <c r="AY640" s="2" t="s">
        <v>3785</v>
      </c>
      <c r="AZ640" s="2" t="s">
        <v>3785</v>
      </c>
      <c r="BB640" s="2" t="s">
        <v>447</v>
      </c>
      <c r="BC640" s="2" t="s">
        <v>447</v>
      </c>
      <c r="BD640" s="2" t="s">
        <v>447</v>
      </c>
      <c r="BE640" s="2" t="s">
        <v>447</v>
      </c>
      <c r="BF640" s="2" t="s">
        <v>3785</v>
      </c>
      <c r="BI640" s="2" t="s">
        <v>3785</v>
      </c>
      <c r="BK640" s="287"/>
      <c r="BL640" s="56">
        <v>45181</v>
      </c>
      <c r="BM640" s="2" t="s">
        <v>447</v>
      </c>
      <c r="BN640" s="2" t="s">
        <v>9503</v>
      </c>
      <c r="BP640" s="2" t="s">
        <v>3785</v>
      </c>
      <c r="BR640" s="2" t="s">
        <v>3744</v>
      </c>
      <c r="BT640" s="56">
        <v>45187</v>
      </c>
      <c r="BU640" s="2">
        <v>1</v>
      </c>
      <c r="BV640" s="2">
        <v>1</v>
      </c>
      <c r="BW640" s="2" t="s">
        <v>3785</v>
      </c>
      <c r="BY640" s="2" t="s">
        <v>3785</v>
      </c>
      <c r="CA640" s="2" t="s">
        <v>3798</v>
      </c>
      <c r="CB640" s="56">
        <v>45202</v>
      </c>
      <c r="CR640" s="2" t="s">
        <v>9504</v>
      </c>
    </row>
    <row r="641" spans="1:96">
      <c r="A641" s="2">
        <v>630</v>
      </c>
      <c r="B641" s="2" t="s">
        <v>7043</v>
      </c>
      <c r="C641" s="60" t="s">
        <v>7044</v>
      </c>
      <c r="D641" s="60" t="s">
        <v>9505</v>
      </c>
      <c r="E641" s="56">
        <v>45182</v>
      </c>
      <c r="F641" s="2" t="s">
        <v>3715</v>
      </c>
      <c r="G641" s="2" t="s">
        <v>3763</v>
      </c>
      <c r="H641" s="2" t="s">
        <v>3785</v>
      </c>
      <c r="J641" s="2" t="s">
        <v>4020</v>
      </c>
      <c r="K641" s="2" t="s">
        <v>4020</v>
      </c>
      <c r="M641" s="2" t="s">
        <v>1193</v>
      </c>
      <c r="N641" s="2" t="s">
        <v>698</v>
      </c>
      <c r="O641" s="2" t="s">
        <v>943</v>
      </c>
      <c r="P641" s="2" t="s">
        <v>927</v>
      </c>
      <c r="Q641" s="2" t="s">
        <v>3785</v>
      </c>
      <c r="R641" s="2" t="s">
        <v>447</v>
      </c>
      <c r="S641" s="2" t="s">
        <v>3785</v>
      </c>
      <c r="T641" s="2" t="s">
        <v>3785</v>
      </c>
      <c r="U641" s="2" t="s">
        <v>3785</v>
      </c>
      <c r="V641" s="2" t="s">
        <v>3785</v>
      </c>
      <c r="W641" s="2" t="s">
        <v>3785</v>
      </c>
      <c r="X641" s="2" t="s">
        <v>3785</v>
      </c>
      <c r="Y641" s="2" t="s">
        <v>3785</v>
      </c>
      <c r="AA641" s="2" t="s">
        <v>3785</v>
      </c>
      <c r="AR641" s="2" t="s">
        <v>447</v>
      </c>
      <c r="AS641" s="2" t="s">
        <v>447</v>
      </c>
      <c r="AT641" s="2" t="s">
        <v>447</v>
      </c>
      <c r="AU641" s="2" t="s">
        <v>3785</v>
      </c>
      <c r="AV641" s="2" t="s">
        <v>3785</v>
      </c>
      <c r="AW641" s="2" t="s">
        <v>3785</v>
      </c>
      <c r="AX641" s="2" t="s">
        <v>3785</v>
      </c>
      <c r="AY641" s="2" t="s">
        <v>3785</v>
      </c>
      <c r="AZ641" s="2" t="s">
        <v>3785</v>
      </c>
      <c r="BB641" s="2" t="s">
        <v>447</v>
      </c>
      <c r="BC641" s="2" t="s">
        <v>447</v>
      </c>
      <c r="BD641" s="2" t="s">
        <v>447</v>
      </c>
      <c r="BE641" s="2" t="s">
        <v>447</v>
      </c>
      <c r="BF641" s="2" t="s">
        <v>3785</v>
      </c>
      <c r="BI641" s="2" t="s">
        <v>3785</v>
      </c>
      <c r="BK641" s="287"/>
      <c r="BL641" s="56">
        <v>45182</v>
      </c>
      <c r="BM641" s="2" t="s">
        <v>447</v>
      </c>
      <c r="BN641" s="2" t="s">
        <v>9506</v>
      </c>
      <c r="BP641" s="2" t="s">
        <v>3785</v>
      </c>
      <c r="BR641" s="2" t="s">
        <v>3744</v>
      </c>
      <c r="BT641" s="56">
        <v>45187</v>
      </c>
      <c r="BU641" s="2">
        <v>1</v>
      </c>
      <c r="BV641" s="2">
        <v>1</v>
      </c>
      <c r="BW641" s="2" t="s">
        <v>3785</v>
      </c>
      <c r="BY641" s="2" t="s">
        <v>3785</v>
      </c>
      <c r="CA641" s="2" t="s">
        <v>3798</v>
      </c>
      <c r="CB641" s="56">
        <v>45210</v>
      </c>
      <c r="CR641" s="2" t="s">
        <v>9507</v>
      </c>
    </row>
    <row r="642" spans="1:96">
      <c r="A642" s="2">
        <v>631</v>
      </c>
      <c r="B642" s="2" t="s">
        <v>7043</v>
      </c>
      <c r="C642" s="60" t="s">
        <v>7044</v>
      </c>
      <c r="D642" s="60" t="s">
        <v>9508</v>
      </c>
      <c r="E642" s="56">
        <v>45182</v>
      </c>
      <c r="F642" s="2" t="s">
        <v>3715</v>
      </c>
      <c r="G642" s="2" t="s">
        <v>3763</v>
      </c>
      <c r="H642" s="2" t="s">
        <v>3785</v>
      </c>
      <c r="J642" s="2" t="s">
        <v>4020</v>
      </c>
      <c r="K642" s="2" t="s">
        <v>4020</v>
      </c>
      <c r="M642" s="2" t="s">
        <v>1193</v>
      </c>
      <c r="N642" s="2" t="s">
        <v>698</v>
      </c>
      <c r="O642" s="2" t="s">
        <v>943</v>
      </c>
      <c r="P642" s="2" t="s">
        <v>927</v>
      </c>
      <c r="Q642" s="2" t="s">
        <v>3785</v>
      </c>
      <c r="R642" s="2" t="s">
        <v>447</v>
      </c>
      <c r="S642" s="2" t="s">
        <v>3785</v>
      </c>
      <c r="T642" s="2" t="s">
        <v>3785</v>
      </c>
      <c r="U642" s="2" t="s">
        <v>3785</v>
      </c>
      <c r="V642" s="2" t="s">
        <v>3785</v>
      </c>
      <c r="W642" s="2" t="s">
        <v>3785</v>
      </c>
      <c r="X642" s="2" t="s">
        <v>3785</v>
      </c>
      <c r="Y642" s="2" t="s">
        <v>3785</v>
      </c>
      <c r="AA642" s="2" t="s">
        <v>3785</v>
      </c>
      <c r="AR642" s="2" t="s">
        <v>447</v>
      </c>
      <c r="AS642" s="2" t="s">
        <v>447</v>
      </c>
      <c r="AT642" s="2" t="s">
        <v>447</v>
      </c>
      <c r="AU642" s="2" t="s">
        <v>3785</v>
      </c>
      <c r="AV642" s="2" t="s">
        <v>3785</v>
      </c>
      <c r="AW642" s="2" t="s">
        <v>3785</v>
      </c>
      <c r="AX642" s="2" t="s">
        <v>3785</v>
      </c>
      <c r="AY642" s="2" t="s">
        <v>3785</v>
      </c>
      <c r="AZ642" s="2" t="s">
        <v>3785</v>
      </c>
      <c r="BB642" s="2" t="s">
        <v>447</v>
      </c>
      <c r="BC642" s="2" t="s">
        <v>447</v>
      </c>
      <c r="BD642" s="2" t="s">
        <v>447</v>
      </c>
      <c r="BE642" s="2" t="s">
        <v>447</v>
      </c>
      <c r="BF642" s="2" t="s">
        <v>3785</v>
      </c>
      <c r="BI642" s="2" t="s">
        <v>3785</v>
      </c>
      <c r="BK642" s="287"/>
      <c r="BL642" s="56">
        <v>45182</v>
      </c>
      <c r="BM642" s="2" t="s">
        <v>447</v>
      </c>
      <c r="BN642" s="2" t="s">
        <v>9509</v>
      </c>
      <c r="BP642" s="2" t="s">
        <v>3785</v>
      </c>
      <c r="BR642" s="2" t="s">
        <v>3744</v>
      </c>
      <c r="BT642" s="56">
        <v>45187</v>
      </c>
      <c r="BU642" s="2">
        <v>1</v>
      </c>
      <c r="BV642" s="2">
        <v>1</v>
      </c>
      <c r="BW642" s="2" t="s">
        <v>3785</v>
      </c>
      <c r="BY642" s="2" t="s">
        <v>3785</v>
      </c>
      <c r="CA642" s="2" t="s">
        <v>3798</v>
      </c>
      <c r="CB642" s="56">
        <v>45210</v>
      </c>
      <c r="CR642" s="2" t="s">
        <v>9510</v>
      </c>
    </row>
    <row r="643" spans="1:96">
      <c r="A643" s="2">
        <v>632</v>
      </c>
      <c r="B643" s="2" t="s">
        <v>7043</v>
      </c>
      <c r="C643" s="60" t="s">
        <v>7044</v>
      </c>
      <c r="D643" s="60" t="s">
        <v>9511</v>
      </c>
      <c r="E643" s="56">
        <v>45182</v>
      </c>
      <c r="F643" s="2" t="s">
        <v>3715</v>
      </c>
      <c r="G643" s="2" t="s">
        <v>3763</v>
      </c>
      <c r="H643" s="2" t="s">
        <v>3785</v>
      </c>
      <c r="J643" s="2" t="s">
        <v>4020</v>
      </c>
      <c r="K643" s="2" t="s">
        <v>4020</v>
      </c>
      <c r="M643" s="2" t="s">
        <v>1193</v>
      </c>
      <c r="N643" s="2" t="s">
        <v>698</v>
      </c>
      <c r="O643" s="2" t="s">
        <v>1063</v>
      </c>
      <c r="P643" s="2" t="s">
        <v>1047</v>
      </c>
      <c r="Q643" s="2" t="s">
        <v>3785</v>
      </c>
      <c r="R643" s="2" t="s">
        <v>447</v>
      </c>
      <c r="S643" s="2" t="s">
        <v>3785</v>
      </c>
      <c r="T643" s="2" t="s">
        <v>3785</v>
      </c>
      <c r="U643" s="2" t="s">
        <v>3785</v>
      </c>
      <c r="V643" s="2" t="s">
        <v>3785</v>
      </c>
      <c r="W643" s="2" t="s">
        <v>3785</v>
      </c>
      <c r="X643" s="2" t="s">
        <v>3785</v>
      </c>
      <c r="Y643" s="2" t="s">
        <v>3785</v>
      </c>
      <c r="AA643" s="2" t="s">
        <v>3785</v>
      </c>
      <c r="AR643" s="2" t="s">
        <v>447</v>
      </c>
      <c r="AS643" s="2" t="s">
        <v>447</v>
      </c>
      <c r="AT643" s="2" t="s">
        <v>447</v>
      </c>
      <c r="AU643" s="2" t="s">
        <v>3785</v>
      </c>
      <c r="AV643" s="2" t="s">
        <v>3785</v>
      </c>
      <c r="AW643" s="2" t="s">
        <v>3785</v>
      </c>
      <c r="AX643" s="2" t="s">
        <v>3785</v>
      </c>
      <c r="AY643" s="2" t="s">
        <v>3785</v>
      </c>
      <c r="AZ643" s="2" t="s">
        <v>3785</v>
      </c>
      <c r="BB643" s="2" t="s">
        <v>447</v>
      </c>
      <c r="BC643" s="2" t="s">
        <v>447</v>
      </c>
      <c r="BD643" s="2" t="s">
        <v>447</v>
      </c>
      <c r="BE643" s="2" t="s">
        <v>447</v>
      </c>
      <c r="BF643" s="2" t="s">
        <v>3785</v>
      </c>
      <c r="BI643" s="2" t="s">
        <v>3785</v>
      </c>
      <c r="BK643" s="287"/>
      <c r="BL643" s="56">
        <v>45182</v>
      </c>
      <c r="BM643" s="2" t="s">
        <v>447</v>
      </c>
      <c r="BN643" s="2" t="s">
        <v>9512</v>
      </c>
      <c r="BP643" s="2" t="s">
        <v>3785</v>
      </c>
      <c r="BR643" s="2" t="s">
        <v>3744</v>
      </c>
      <c r="BT643" s="56">
        <v>45187</v>
      </c>
      <c r="BU643" s="2">
        <v>1</v>
      </c>
      <c r="BV643" s="2">
        <v>1</v>
      </c>
      <c r="BW643" s="2" t="s">
        <v>3785</v>
      </c>
      <c r="BY643" s="2" t="s">
        <v>3785</v>
      </c>
      <c r="CA643" s="2" t="s">
        <v>3798</v>
      </c>
      <c r="CB643" s="56">
        <v>45210</v>
      </c>
      <c r="CR643" s="2" t="s">
        <v>9513</v>
      </c>
    </row>
    <row r="644" spans="1:96">
      <c r="A644" s="2">
        <v>633</v>
      </c>
      <c r="B644" s="2" t="s">
        <v>7043</v>
      </c>
      <c r="C644" s="60" t="s">
        <v>7044</v>
      </c>
      <c r="D644" s="60" t="s">
        <v>7561</v>
      </c>
      <c r="E644" s="56">
        <v>44841</v>
      </c>
      <c r="F644" s="2" t="s">
        <v>3715</v>
      </c>
      <c r="G644" s="2" t="s">
        <v>3763</v>
      </c>
      <c r="H644" s="2" t="s">
        <v>3785</v>
      </c>
      <c r="J644" s="2" t="s">
        <v>4020</v>
      </c>
      <c r="K644" s="2" t="s">
        <v>4020</v>
      </c>
      <c r="M644" s="2" t="s">
        <v>1193</v>
      </c>
      <c r="N644" s="2" t="s">
        <v>698</v>
      </c>
      <c r="O644" s="2" t="s">
        <v>943</v>
      </c>
      <c r="P644" s="2" t="s">
        <v>927</v>
      </c>
      <c r="Q644" s="2" t="s">
        <v>3785</v>
      </c>
      <c r="R644" s="2" t="s">
        <v>447</v>
      </c>
      <c r="S644" s="2" t="s">
        <v>3785</v>
      </c>
      <c r="T644" s="2" t="s">
        <v>3785</v>
      </c>
      <c r="U644" s="2" t="s">
        <v>3785</v>
      </c>
      <c r="V644" s="2" t="s">
        <v>3785</v>
      </c>
      <c r="W644" s="2" t="s">
        <v>3785</v>
      </c>
      <c r="X644" s="2" t="s">
        <v>3785</v>
      </c>
      <c r="Y644" s="2" t="s">
        <v>3785</v>
      </c>
      <c r="AA644" s="2" t="s">
        <v>3785</v>
      </c>
      <c r="AR644" s="2" t="s">
        <v>447</v>
      </c>
      <c r="AS644" s="2" t="s">
        <v>447</v>
      </c>
      <c r="AT644" s="2" t="s">
        <v>447</v>
      </c>
      <c r="AU644" s="2" t="s">
        <v>3785</v>
      </c>
      <c r="AV644" s="2" t="s">
        <v>3785</v>
      </c>
      <c r="AW644" s="2" t="s">
        <v>3785</v>
      </c>
      <c r="AX644" s="2" t="s">
        <v>3785</v>
      </c>
      <c r="AY644" s="2" t="s">
        <v>3785</v>
      </c>
      <c r="AZ644" s="2" t="s">
        <v>3785</v>
      </c>
      <c r="BB644" s="2" t="s">
        <v>447</v>
      </c>
      <c r="BC644" s="2" t="s">
        <v>447</v>
      </c>
      <c r="BD644" s="2" t="s">
        <v>447</v>
      </c>
      <c r="BE644" s="2" t="s">
        <v>447</v>
      </c>
      <c r="BF644" s="2" t="s">
        <v>3785</v>
      </c>
      <c r="BI644" s="2" t="s">
        <v>3785</v>
      </c>
      <c r="BK644" s="287"/>
      <c r="BL644" s="56">
        <v>44841</v>
      </c>
      <c r="BM644" s="2" t="s">
        <v>447</v>
      </c>
      <c r="BN644" s="2" t="s">
        <v>9514</v>
      </c>
      <c r="BP644" s="2" t="s">
        <v>3785</v>
      </c>
      <c r="BR644" s="2" t="s">
        <v>3744</v>
      </c>
      <c r="BT644" s="56">
        <v>44841</v>
      </c>
      <c r="BU644" s="2">
        <v>1</v>
      </c>
      <c r="BV644" s="2">
        <v>1</v>
      </c>
      <c r="BW644" s="2" t="s">
        <v>3785</v>
      </c>
      <c r="BY644" s="2" t="s">
        <v>3785</v>
      </c>
      <c r="CA644" s="2" t="s">
        <v>3798</v>
      </c>
      <c r="CB644" s="56">
        <v>45202</v>
      </c>
      <c r="CR644" s="2" t="s">
        <v>9515</v>
      </c>
    </row>
    <row r="645" spans="1:96">
      <c r="A645" s="2">
        <v>634</v>
      </c>
      <c r="B645" s="2" t="s">
        <v>7043</v>
      </c>
      <c r="C645" s="60" t="s">
        <v>7044</v>
      </c>
      <c r="D645" s="60" t="s">
        <v>7597</v>
      </c>
      <c r="E645" s="56">
        <v>44845</v>
      </c>
      <c r="F645" s="2" t="s">
        <v>3715</v>
      </c>
      <c r="G645" s="2" t="s">
        <v>3763</v>
      </c>
      <c r="H645" s="2" t="s">
        <v>3785</v>
      </c>
      <c r="J645" s="2" t="s">
        <v>4020</v>
      </c>
      <c r="K645" s="2" t="s">
        <v>4020</v>
      </c>
      <c r="M645" s="2" t="s">
        <v>1193</v>
      </c>
      <c r="N645" s="2" t="s">
        <v>698</v>
      </c>
      <c r="O645" s="2" t="s">
        <v>943</v>
      </c>
      <c r="P645" s="2" t="s">
        <v>927</v>
      </c>
      <c r="Q645" s="2" t="s">
        <v>3785</v>
      </c>
      <c r="R645" s="2" t="s">
        <v>447</v>
      </c>
      <c r="S645" s="2" t="s">
        <v>3785</v>
      </c>
      <c r="T645" s="2" t="s">
        <v>3785</v>
      </c>
      <c r="U645" s="2" t="s">
        <v>3785</v>
      </c>
      <c r="V645" s="2" t="s">
        <v>3785</v>
      </c>
      <c r="W645" s="2" t="s">
        <v>3785</v>
      </c>
      <c r="X645" s="2" t="s">
        <v>3785</v>
      </c>
      <c r="Y645" s="2" t="s">
        <v>3785</v>
      </c>
      <c r="AA645" s="2" t="s">
        <v>3785</v>
      </c>
      <c r="AR645" s="2" t="s">
        <v>447</v>
      </c>
      <c r="AS645" s="2" t="s">
        <v>447</v>
      </c>
      <c r="AT645" s="2" t="s">
        <v>447</v>
      </c>
      <c r="AU645" s="2" t="s">
        <v>3785</v>
      </c>
      <c r="AV645" s="2" t="s">
        <v>3785</v>
      </c>
      <c r="AW645" s="2" t="s">
        <v>3785</v>
      </c>
      <c r="AX645" s="2" t="s">
        <v>3785</v>
      </c>
      <c r="AY645" s="2" t="s">
        <v>3785</v>
      </c>
      <c r="AZ645" s="2" t="s">
        <v>3785</v>
      </c>
      <c r="BB645" s="2" t="s">
        <v>447</v>
      </c>
      <c r="BC645" s="2" t="s">
        <v>447</v>
      </c>
      <c r="BD645" s="2" t="s">
        <v>447</v>
      </c>
      <c r="BE645" s="2" t="s">
        <v>447</v>
      </c>
      <c r="BF645" s="2" t="s">
        <v>3785</v>
      </c>
      <c r="BI645" s="2" t="s">
        <v>3785</v>
      </c>
      <c r="BK645" s="287"/>
      <c r="BL645" s="56">
        <v>44845</v>
      </c>
      <c r="BM645" s="2" t="s">
        <v>447</v>
      </c>
      <c r="BN645" s="2" t="s">
        <v>9516</v>
      </c>
      <c r="BP645" s="2" t="s">
        <v>3785</v>
      </c>
      <c r="BR645" s="2" t="s">
        <v>3744</v>
      </c>
      <c r="BT645" s="56">
        <v>44845</v>
      </c>
      <c r="BU645" s="2">
        <v>1</v>
      </c>
      <c r="BV645" s="2">
        <v>1</v>
      </c>
      <c r="BW645" s="2" t="s">
        <v>3785</v>
      </c>
      <c r="BY645" s="2" t="s">
        <v>3785</v>
      </c>
      <c r="CA645" s="2" t="s">
        <v>3798</v>
      </c>
      <c r="CB645" s="56">
        <v>45202</v>
      </c>
      <c r="CR645" s="2" t="s">
        <v>9517</v>
      </c>
    </row>
    <row r="646" spans="1:96">
      <c r="A646" s="2">
        <v>635</v>
      </c>
      <c r="B646" s="2" t="s">
        <v>7043</v>
      </c>
      <c r="C646" s="60" t="s">
        <v>7044</v>
      </c>
      <c r="D646" s="60" t="s">
        <v>7623</v>
      </c>
      <c r="E646" s="56">
        <v>44847</v>
      </c>
      <c r="F646" s="2" t="s">
        <v>3715</v>
      </c>
      <c r="G646" s="2" t="s">
        <v>3763</v>
      </c>
      <c r="H646" s="2" t="s">
        <v>3785</v>
      </c>
      <c r="J646" s="2" t="s">
        <v>4020</v>
      </c>
      <c r="K646" s="2" t="s">
        <v>4020</v>
      </c>
      <c r="M646" s="2" t="s">
        <v>1193</v>
      </c>
      <c r="N646" s="2" t="s">
        <v>698</v>
      </c>
      <c r="O646" s="2" t="s">
        <v>1063</v>
      </c>
      <c r="P646" s="2" t="s">
        <v>1047</v>
      </c>
      <c r="Q646" s="2" t="s">
        <v>3785</v>
      </c>
      <c r="R646" s="2" t="s">
        <v>447</v>
      </c>
      <c r="S646" s="2" t="s">
        <v>3785</v>
      </c>
      <c r="T646" s="2" t="s">
        <v>3785</v>
      </c>
      <c r="U646" s="2" t="s">
        <v>3785</v>
      </c>
      <c r="V646" s="2" t="s">
        <v>3785</v>
      </c>
      <c r="W646" s="2" t="s">
        <v>3785</v>
      </c>
      <c r="X646" s="2" t="s">
        <v>3785</v>
      </c>
      <c r="Y646" s="2" t="s">
        <v>3785</v>
      </c>
      <c r="AA646" s="2" t="s">
        <v>3785</v>
      </c>
      <c r="AR646" s="2" t="s">
        <v>447</v>
      </c>
      <c r="AS646" s="2" t="s">
        <v>447</v>
      </c>
      <c r="AT646" s="2" t="s">
        <v>447</v>
      </c>
      <c r="AU646" s="2" t="s">
        <v>3785</v>
      </c>
      <c r="AV646" s="2" t="s">
        <v>3785</v>
      </c>
      <c r="AW646" s="2" t="s">
        <v>3785</v>
      </c>
      <c r="AX646" s="2" t="s">
        <v>3785</v>
      </c>
      <c r="AY646" s="2" t="s">
        <v>3785</v>
      </c>
      <c r="AZ646" s="2" t="s">
        <v>3785</v>
      </c>
      <c r="BB646" s="2" t="s">
        <v>447</v>
      </c>
      <c r="BC646" s="2" t="s">
        <v>447</v>
      </c>
      <c r="BD646" s="2" t="s">
        <v>447</v>
      </c>
      <c r="BE646" s="2" t="s">
        <v>447</v>
      </c>
      <c r="BF646" s="2" t="s">
        <v>3785</v>
      </c>
      <c r="BI646" s="2" t="s">
        <v>3785</v>
      </c>
      <c r="BK646" s="287"/>
      <c r="BL646" s="56">
        <v>44847</v>
      </c>
      <c r="BM646" s="2" t="s">
        <v>447</v>
      </c>
      <c r="BN646" s="2" t="s">
        <v>9518</v>
      </c>
      <c r="BP646" s="2" t="s">
        <v>3785</v>
      </c>
      <c r="BR646" s="2" t="s">
        <v>3744</v>
      </c>
      <c r="BT646" s="56">
        <v>44847</v>
      </c>
      <c r="BU646" s="2">
        <v>1</v>
      </c>
      <c r="BV646" s="2">
        <v>1</v>
      </c>
      <c r="BW646" s="2" t="s">
        <v>3785</v>
      </c>
      <c r="BY646" s="2" t="s">
        <v>3785</v>
      </c>
      <c r="CA646" s="2" t="s">
        <v>3798</v>
      </c>
      <c r="CB646" s="56">
        <v>45202</v>
      </c>
      <c r="CR646" s="2" t="s">
        <v>9519</v>
      </c>
    </row>
    <row r="647" spans="1:96">
      <c r="A647" s="2">
        <v>636</v>
      </c>
      <c r="B647" s="2" t="s">
        <v>7043</v>
      </c>
      <c r="C647" s="60" t="s">
        <v>7044</v>
      </c>
      <c r="D647" s="60" t="s">
        <v>7634</v>
      </c>
      <c r="E647" s="56">
        <v>44848</v>
      </c>
      <c r="F647" s="2" t="s">
        <v>3715</v>
      </c>
      <c r="G647" s="2" t="s">
        <v>3763</v>
      </c>
      <c r="H647" s="2" t="s">
        <v>3785</v>
      </c>
      <c r="J647" s="2" t="s">
        <v>4020</v>
      </c>
      <c r="K647" s="2" t="s">
        <v>4020</v>
      </c>
      <c r="M647" s="2" t="s">
        <v>1193</v>
      </c>
      <c r="N647" s="2" t="s">
        <v>698</v>
      </c>
      <c r="O647" s="2" t="s">
        <v>943</v>
      </c>
      <c r="P647" s="2" t="s">
        <v>927</v>
      </c>
      <c r="Q647" s="2" t="s">
        <v>3785</v>
      </c>
      <c r="R647" s="2" t="s">
        <v>447</v>
      </c>
      <c r="S647" s="2" t="s">
        <v>3785</v>
      </c>
      <c r="T647" s="2" t="s">
        <v>3785</v>
      </c>
      <c r="U647" s="2" t="s">
        <v>3785</v>
      </c>
      <c r="V647" s="2" t="s">
        <v>3785</v>
      </c>
      <c r="W647" s="2" t="s">
        <v>3785</v>
      </c>
      <c r="X647" s="2" t="s">
        <v>3785</v>
      </c>
      <c r="Y647" s="2" t="s">
        <v>3785</v>
      </c>
      <c r="AA647" s="2" t="s">
        <v>3785</v>
      </c>
      <c r="AR647" s="2" t="s">
        <v>447</v>
      </c>
      <c r="AS647" s="2" t="s">
        <v>447</v>
      </c>
      <c r="AT647" s="2" t="s">
        <v>447</v>
      </c>
      <c r="AU647" s="2" t="s">
        <v>3785</v>
      </c>
      <c r="AV647" s="2" t="s">
        <v>3785</v>
      </c>
      <c r="AW647" s="2" t="s">
        <v>3785</v>
      </c>
      <c r="AX647" s="2" t="s">
        <v>3785</v>
      </c>
      <c r="AY647" s="2" t="s">
        <v>3785</v>
      </c>
      <c r="AZ647" s="2" t="s">
        <v>3785</v>
      </c>
      <c r="BB647" s="2" t="s">
        <v>447</v>
      </c>
      <c r="BC647" s="2" t="s">
        <v>447</v>
      </c>
      <c r="BD647" s="2" t="s">
        <v>447</v>
      </c>
      <c r="BE647" s="2" t="s">
        <v>447</v>
      </c>
      <c r="BF647" s="2" t="s">
        <v>3785</v>
      </c>
      <c r="BI647" s="2" t="s">
        <v>3785</v>
      </c>
      <c r="BK647" s="287"/>
      <c r="BL647" s="56">
        <v>44848</v>
      </c>
      <c r="BM647" s="2" t="s">
        <v>447</v>
      </c>
      <c r="BN647" s="2" t="s">
        <v>9520</v>
      </c>
      <c r="BP647" s="2" t="s">
        <v>3785</v>
      </c>
      <c r="BR647" s="2" t="s">
        <v>3744</v>
      </c>
      <c r="BT647" s="56">
        <v>44848</v>
      </c>
      <c r="BU647" s="2">
        <v>1</v>
      </c>
      <c r="BV647" s="2">
        <v>1</v>
      </c>
      <c r="BW647" s="2" t="s">
        <v>3785</v>
      </c>
      <c r="BY647" s="2" t="s">
        <v>3785</v>
      </c>
      <c r="CA647" s="2" t="s">
        <v>3798</v>
      </c>
      <c r="CB647" s="56">
        <v>45202</v>
      </c>
      <c r="CR647" s="2" t="s">
        <v>9521</v>
      </c>
    </row>
    <row r="648" spans="1:96">
      <c r="A648" s="2">
        <v>637</v>
      </c>
      <c r="B648" s="2" t="s">
        <v>7043</v>
      </c>
      <c r="C648" s="60" t="s">
        <v>7044</v>
      </c>
      <c r="D648" s="60" t="s">
        <v>9522</v>
      </c>
      <c r="E648" s="56">
        <v>45201</v>
      </c>
      <c r="F648" s="2" t="s">
        <v>3715</v>
      </c>
      <c r="G648" s="2" t="s">
        <v>3763</v>
      </c>
      <c r="H648" s="2" t="s">
        <v>3785</v>
      </c>
      <c r="J648" s="2" t="s">
        <v>4020</v>
      </c>
      <c r="K648" s="2" t="s">
        <v>4020</v>
      </c>
      <c r="L648" s="2" t="s">
        <v>4020</v>
      </c>
      <c r="M648" s="2" t="s">
        <v>1193</v>
      </c>
      <c r="N648" s="2" t="s">
        <v>698</v>
      </c>
      <c r="O648" s="2" t="s">
        <v>943</v>
      </c>
      <c r="P648" s="2" t="s">
        <v>927</v>
      </c>
      <c r="Q648" s="2" t="s">
        <v>3785</v>
      </c>
      <c r="R648" s="2" t="s">
        <v>447</v>
      </c>
      <c r="S648" s="2" t="s">
        <v>3785</v>
      </c>
      <c r="T648" s="2" t="s">
        <v>3785</v>
      </c>
      <c r="U648" s="2" t="s">
        <v>3785</v>
      </c>
      <c r="V648" s="2" t="s">
        <v>3785</v>
      </c>
      <c r="W648" s="2" t="s">
        <v>3785</v>
      </c>
      <c r="X648" s="2" t="s">
        <v>3785</v>
      </c>
      <c r="Y648" s="2" t="s">
        <v>3785</v>
      </c>
      <c r="AA648" s="2" t="s">
        <v>3785</v>
      </c>
      <c r="AR648" s="2" t="s">
        <v>447</v>
      </c>
      <c r="AS648" s="2" t="s">
        <v>447</v>
      </c>
      <c r="AT648" s="2" t="s">
        <v>447</v>
      </c>
      <c r="AU648" s="2" t="s">
        <v>3785</v>
      </c>
      <c r="AV648" s="2" t="s">
        <v>3785</v>
      </c>
      <c r="AW648" s="2" t="s">
        <v>3785</v>
      </c>
      <c r="AX648" s="2" t="s">
        <v>3785</v>
      </c>
      <c r="AY648" s="2" t="s">
        <v>3785</v>
      </c>
      <c r="AZ648" s="2" t="s">
        <v>3785</v>
      </c>
      <c r="BB648" s="2" t="s">
        <v>447</v>
      </c>
      <c r="BC648" s="2" t="s">
        <v>447</v>
      </c>
      <c r="BD648" s="2" t="s">
        <v>447</v>
      </c>
      <c r="BE648" s="2" t="s">
        <v>447</v>
      </c>
      <c r="BF648" s="2" t="s">
        <v>3785</v>
      </c>
      <c r="BI648" s="2" t="s">
        <v>3785</v>
      </c>
      <c r="BK648" s="287"/>
      <c r="BL648" s="56">
        <v>45201</v>
      </c>
      <c r="BM648" s="2" t="s">
        <v>447</v>
      </c>
      <c r="BN648" s="2" t="s">
        <v>9523</v>
      </c>
      <c r="BP648" s="2" t="s">
        <v>3785</v>
      </c>
      <c r="BR648" s="2" t="s">
        <v>3744</v>
      </c>
      <c r="BT648" s="56">
        <v>45205</v>
      </c>
      <c r="BU648" s="2">
        <v>1</v>
      </c>
      <c r="BV648" s="2">
        <v>1</v>
      </c>
      <c r="BW648" s="2" t="s">
        <v>3785</v>
      </c>
      <c r="BY648" s="2" t="s">
        <v>3785</v>
      </c>
      <c r="CA648" s="2" t="s">
        <v>3798</v>
      </c>
      <c r="CB648" s="56">
        <v>45205</v>
      </c>
      <c r="CR648" s="2" t="s">
        <v>9524</v>
      </c>
    </row>
    <row r="649" spans="1:96">
      <c r="A649" s="2">
        <v>638</v>
      </c>
      <c r="B649" s="2" t="s">
        <v>7043</v>
      </c>
      <c r="C649" s="60" t="s">
        <v>7044</v>
      </c>
      <c r="D649" s="60" t="s">
        <v>9525</v>
      </c>
      <c r="E649" s="56">
        <v>45201</v>
      </c>
      <c r="F649" s="2" t="s">
        <v>3715</v>
      </c>
      <c r="G649" s="2" t="s">
        <v>3763</v>
      </c>
      <c r="H649" s="2" t="s">
        <v>3785</v>
      </c>
      <c r="J649" s="2" t="s">
        <v>4020</v>
      </c>
      <c r="K649" s="2" t="s">
        <v>4020</v>
      </c>
      <c r="L649" s="2" t="s">
        <v>4020</v>
      </c>
      <c r="M649" s="2" t="s">
        <v>1193</v>
      </c>
      <c r="N649" s="2" t="s">
        <v>698</v>
      </c>
      <c r="O649" s="2" t="s">
        <v>943</v>
      </c>
      <c r="P649" s="2" t="s">
        <v>927</v>
      </c>
      <c r="Q649" s="2" t="s">
        <v>3785</v>
      </c>
      <c r="R649" s="2" t="s">
        <v>447</v>
      </c>
      <c r="S649" s="2" t="s">
        <v>3785</v>
      </c>
      <c r="T649" s="2" t="s">
        <v>3785</v>
      </c>
      <c r="U649" s="2" t="s">
        <v>3785</v>
      </c>
      <c r="V649" s="2" t="s">
        <v>3785</v>
      </c>
      <c r="W649" s="2" t="s">
        <v>3785</v>
      </c>
      <c r="X649" s="2" t="s">
        <v>3785</v>
      </c>
      <c r="Y649" s="2" t="s">
        <v>3785</v>
      </c>
      <c r="AA649" s="2" t="s">
        <v>3785</v>
      </c>
      <c r="AR649" s="2" t="s">
        <v>447</v>
      </c>
      <c r="AS649" s="2" t="s">
        <v>447</v>
      </c>
      <c r="AT649" s="2" t="s">
        <v>447</v>
      </c>
      <c r="AU649" s="2" t="s">
        <v>3785</v>
      </c>
      <c r="AV649" s="2" t="s">
        <v>3785</v>
      </c>
      <c r="AW649" s="2" t="s">
        <v>3785</v>
      </c>
      <c r="AX649" s="2" t="s">
        <v>3785</v>
      </c>
      <c r="AY649" s="2" t="s">
        <v>3785</v>
      </c>
      <c r="AZ649" s="2" t="s">
        <v>3785</v>
      </c>
      <c r="BB649" s="2" t="s">
        <v>447</v>
      </c>
      <c r="BC649" s="2" t="s">
        <v>447</v>
      </c>
      <c r="BD649" s="2" t="s">
        <v>447</v>
      </c>
      <c r="BE649" s="2" t="s">
        <v>447</v>
      </c>
      <c r="BF649" s="2" t="s">
        <v>3785</v>
      </c>
      <c r="BI649" s="2" t="s">
        <v>3785</v>
      </c>
      <c r="BK649" s="287"/>
      <c r="BL649" s="56">
        <v>45201</v>
      </c>
      <c r="BM649" s="2" t="s">
        <v>447</v>
      </c>
      <c r="BN649" s="2" t="s">
        <v>9526</v>
      </c>
      <c r="BP649" s="2" t="s">
        <v>3785</v>
      </c>
      <c r="BR649" s="2" t="s">
        <v>3744</v>
      </c>
      <c r="BT649" s="56">
        <v>45204</v>
      </c>
      <c r="BU649" s="2">
        <v>1</v>
      </c>
      <c r="BV649" s="2">
        <v>1</v>
      </c>
      <c r="BW649" s="2" t="s">
        <v>3785</v>
      </c>
      <c r="BY649" s="2" t="s">
        <v>3785</v>
      </c>
      <c r="CA649" s="2" t="s">
        <v>3798</v>
      </c>
      <c r="CB649" s="56">
        <v>45204</v>
      </c>
      <c r="CR649" s="2" t="s">
        <v>9527</v>
      </c>
    </row>
    <row r="650" spans="1:96">
      <c r="A650" s="2">
        <v>639</v>
      </c>
      <c r="B650" s="2" t="s">
        <v>7043</v>
      </c>
      <c r="C650" s="60" t="s">
        <v>7044</v>
      </c>
      <c r="D650" s="60" t="s">
        <v>9528</v>
      </c>
      <c r="E650" s="56">
        <v>45201</v>
      </c>
      <c r="F650" s="2" t="s">
        <v>3715</v>
      </c>
      <c r="G650" s="2" t="s">
        <v>3763</v>
      </c>
      <c r="H650" s="2" t="s">
        <v>3785</v>
      </c>
      <c r="J650" s="2" t="s">
        <v>4020</v>
      </c>
      <c r="K650" s="2" t="s">
        <v>4020</v>
      </c>
      <c r="L650" s="2" t="s">
        <v>4020</v>
      </c>
      <c r="M650" s="2" t="s">
        <v>1193</v>
      </c>
      <c r="N650" s="2" t="s">
        <v>698</v>
      </c>
      <c r="O650" s="2" t="s">
        <v>943</v>
      </c>
      <c r="P650" s="2" t="s">
        <v>927</v>
      </c>
      <c r="Q650" s="2" t="s">
        <v>3785</v>
      </c>
      <c r="R650" s="2" t="s">
        <v>447</v>
      </c>
      <c r="S650" s="2" t="s">
        <v>3785</v>
      </c>
      <c r="T650" s="2" t="s">
        <v>3785</v>
      </c>
      <c r="U650" s="2" t="s">
        <v>3785</v>
      </c>
      <c r="V650" s="2" t="s">
        <v>3785</v>
      </c>
      <c r="W650" s="2" t="s">
        <v>3785</v>
      </c>
      <c r="X650" s="2" t="s">
        <v>3785</v>
      </c>
      <c r="Y650" s="2" t="s">
        <v>3785</v>
      </c>
      <c r="AA650" s="2" t="s">
        <v>3785</v>
      </c>
      <c r="AR650" s="2" t="s">
        <v>447</v>
      </c>
      <c r="AS650" s="2" t="s">
        <v>447</v>
      </c>
      <c r="AT650" s="2" t="s">
        <v>447</v>
      </c>
      <c r="AU650" s="2" t="s">
        <v>3785</v>
      </c>
      <c r="AV650" s="2" t="s">
        <v>3785</v>
      </c>
      <c r="AW650" s="2" t="s">
        <v>3785</v>
      </c>
      <c r="AX650" s="2" t="s">
        <v>3785</v>
      </c>
      <c r="AY650" s="2" t="s">
        <v>3785</v>
      </c>
      <c r="AZ650" s="2" t="s">
        <v>3785</v>
      </c>
      <c r="BB650" s="2" t="s">
        <v>447</v>
      </c>
      <c r="BC650" s="2" t="s">
        <v>447</v>
      </c>
      <c r="BD650" s="2" t="s">
        <v>447</v>
      </c>
      <c r="BE650" s="2" t="s">
        <v>447</v>
      </c>
      <c r="BF650" s="2" t="s">
        <v>3785</v>
      </c>
      <c r="BI650" s="2" t="s">
        <v>3785</v>
      </c>
      <c r="BK650" s="287"/>
      <c r="BL650" s="56">
        <v>45201</v>
      </c>
      <c r="BM650" s="2" t="s">
        <v>447</v>
      </c>
      <c r="BN650" s="2" t="s">
        <v>9529</v>
      </c>
      <c r="BP650" s="2" t="s">
        <v>3785</v>
      </c>
      <c r="BR650" s="2" t="s">
        <v>3744</v>
      </c>
      <c r="BT650" s="56">
        <v>45205</v>
      </c>
      <c r="BU650" s="2">
        <v>1</v>
      </c>
      <c r="BV650" s="2">
        <v>1</v>
      </c>
      <c r="BW650" s="2" t="s">
        <v>3785</v>
      </c>
      <c r="BY650" s="2" t="s">
        <v>3785</v>
      </c>
      <c r="CA650" s="2" t="s">
        <v>3798</v>
      </c>
      <c r="CB650" s="56">
        <v>45205</v>
      </c>
      <c r="CR650" s="2" t="s">
        <v>9530</v>
      </c>
    </row>
    <row r="651" spans="1:96">
      <c r="A651" s="2">
        <v>640</v>
      </c>
      <c r="B651" s="2" t="s">
        <v>7043</v>
      </c>
      <c r="C651" s="60" t="s">
        <v>7044</v>
      </c>
      <c r="D651" s="60" t="s">
        <v>9531</v>
      </c>
      <c r="E651" s="56">
        <v>45202</v>
      </c>
      <c r="F651" s="2" t="s">
        <v>3715</v>
      </c>
      <c r="G651" s="2" t="s">
        <v>3763</v>
      </c>
      <c r="H651" s="2" t="s">
        <v>3785</v>
      </c>
      <c r="J651" s="2" t="s">
        <v>4020</v>
      </c>
      <c r="K651" s="2" t="s">
        <v>4020</v>
      </c>
      <c r="L651" s="2" t="s">
        <v>4020</v>
      </c>
      <c r="M651" s="2" t="s">
        <v>1193</v>
      </c>
      <c r="N651" s="2" t="s">
        <v>698</v>
      </c>
      <c r="O651" s="2" t="s">
        <v>943</v>
      </c>
      <c r="P651" s="2" t="s">
        <v>927</v>
      </c>
      <c r="Q651" s="2" t="s">
        <v>3785</v>
      </c>
      <c r="R651" s="2" t="s">
        <v>447</v>
      </c>
      <c r="S651" s="2" t="s">
        <v>3785</v>
      </c>
      <c r="T651" s="2" t="s">
        <v>3785</v>
      </c>
      <c r="U651" s="2" t="s">
        <v>3785</v>
      </c>
      <c r="V651" s="2" t="s">
        <v>3785</v>
      </c>
      <c r="W651" s="2" t="s">
        <v>3785</v>
      </c>
      <c r="X651" s="2" t="s">
        <v>3785</v>
      </c>
      <c r="Y651" s="2" t="s">
        <v>3785</v>
      </c>
      <c r="AA651" s="2" t="s">
        <v>3785</v>
      </c>
      <c r="AR651" s="2" t="s">
        <v>447</v>
      </c>
      <c r="AS651" s="2" t="s">
        <v>447</v>
      </c>
      <c r="AT651" s="2" t="s">
        <v>447</v>
      </c>
      <c r="AU651" s="2" t="s">
        <v>3785</v>
      </c>
      <c r="AV651" s="2" t="s">
        <v>3785</v>
      </c>
      <c r="AW651" s="2" t="s">
        <v>3785</v>
      </c>
      <c r="AX651" s="2" t="s">
        <v>3785</v>
      </c>
      <c r="AY651" s="2" t="s">
        <v>3785</v>
      </c>
      <c r="AZ651" s="2" t="s">
        <v>3785</v>
      </c>
      <c r="BB651" s="2" t="s">
        <v>447</v>
      </c>
      <c r="BC651" s="2" t="s">
        <v>447</v>
      </c>
      <c r="BD651" s="2" t="s">
        <v>447</v>
      </c>
      <c r="BE651" s="2" t="s">
        <v>447</v>
      </c>
      <c r="BF651" s="2" t="s">
        <v>3785</v>
      </c>
      <c r="BI651" s="2" t="s">
        <v>3785</v>
      </c>
      <c r="BK651" s="287"/>
      <c r="BL651" s="56">
        <v>45202</v>
      </c>
      <c r="BM651" s="2" t="s">
        <v>447</v>
      </c>
      <c r="BN651" s="2" t="s">
        <v>9532</v>
      </c>
      <c r="BP651" s="2" t="s">
        <v>3785</v>
      </c>
      <c r="BR651" s="2" t="s">
        <v>3744</v>
      </c>
      <c r="BT651" s="56">
        <v>45204</v>
      </c>
      <c r="BU651" s="2">
        <v>1</v>
      </c>
      <c r="BV651" s="2">
        <v>1</v>
      </c>
      <c r="BW651" s="2" t="s">
        <v>3785</v>
      </c>
      <c r="BY651" s="2" t="s">
        <v>3785</v>
      </c>
      <c r="CA651" s="2" t="s">
        <v>3798</v>
      </c>
      <c r="CB651" s="56">
        <v>45204</v>
      </c>
      <c r="CR651" s="2" t="s">
        <v>9533</v>
      </c>
    </row>
    <row r="652" spans="1:96">
      <c r="A652" s="2">
        <v>641</v>
      </c>
      <c r="B652" s="2" t="s">
        <v>7043</v>
      </c>
      <c r="C652" s="60" t="s">
        <v>7044</v>
      </c>
      <c r="D652" s="60" t="s">
        <v>9534</v>
      </c>
      <c r="E652" s="56">
        <v>45202</v>
      </c>
      <c r="F652" s="2" t="s">
        <v>3715</v>
      </c>
      <c r="G652" s="2" t="s">
        <v>3763</v>
      </c>
      <c r="H652" s="2" t="s">
        <v>3785</v>
      </c>
      <c r="J652" s="2" t="s">
        <v>4020</v>
      </c>
      <c r="K652" s="2" t="s">
        <v>4020</v>
      </c>
      <c r="L652" s="2" t="s">
        <v>4020</v>
      </c>
      <c r="M652" s="2" t="s">
        <v>1193</v>
      </c>
      <c r="N652" s="2" t="s">
        <v>698</v>
      </c>
      <c r="O652" s="2" t="s">
        <v>943</v>
      </c>
      <c r="P652" s="2" t="s">
        <v>927</v>
      </c>
      <c r="Q652" s="2" t="s">
        <v>3785</v>
      </c>
      <c r="R652" s="2" t="s">
        <v>447</v>
      </c>
      <c r="S652" s="2" t="s">
        <v>3785</v>
      </c>
      <c r="T652" s="2" t="s">
        <v>3785</v>
      </c>
      <c r="U652" s="2" t="s">
        <v>3785</v>
      </c>
      <c r="V652" s="2" t="s">
        <v>3785</v>
      </c>
      <c r="W652" s="2" t="s">
        <v>3785</v>
      </c>
      <c r="X652" s="2" t="s">
        <v>3785</v>
      </c>
      <c r="Y652" s="2" t="s">
        <v>3785</v>
      </c>
      <c r="AA652" s="2" t="s">
        <v>3785</v>
      </c>
      <c r="AR652" s="2" t="s">
        <v>447</v>
      </c>
      <c r="AS652" s="2" t="s">
        <v>447</v>
      </c>
      <c r="AT652" s="2" t="s">
        <v>447</v>
      </c>
      <c r="AU652" s="2" t="s">
        <v>3785</v>
      </c>
      <c r="AV652" s="2" t="s">
        <v>3785</v>
      </c>
      <c r="AW652" s="2" t="s">
        <v>3785</v>
      </c>
      <c r="AX652" s="2" t="s">
        <v>3785</v>
      </c>
      <c r="AY652" s="2" t="s">
        <v>3785</v>
      </c>
      <c r="AZ652" s="2" t="s">
        <v>3785</v>
      </c>
      <c r="BB652" s="2" t="s">
        <v>447</v>
      </c>
      <c r="BC652" s="2" t="s">
        <v>447</v>
      </c>
      <c r="BD652" s="2" t="s">
        <v>447</v>
      </c>
      <c r="BE652" s="2" t="s">
        <v>447</v>
      </c>
      <c r="BF652" s="2" t="s">
        <v>3785</v>
      </c>
      <c r="BI652" s="2" t="s">
        <v>3785</v>
      </c>
      <c r="BK652" s="287"/>
      <c r="BL652" s="56">
        <v>45202</v>
      </c>
      <c r="BM652" s="2" t="s">
        <v>447</v>
      </c>
      <c r="BN652" s="2" t="s">
        <v>9535</v>
      </c>
      <c r="BP652" s="2" t="s">
        <v>3785</v>
      </c>
      <c r="BR652" s="2" t="s">
        <v>3744</v>
      </c>
      <c r="BT652" s="56">
        <v>45205</v>
      </c>
      <c r="BU652" s="2">
        <v>1</v>
      </c>
      <c r="BV652" s="2">
        <v>1</v>
      </c>
      <c r="BW652" s="2" t="s">
        <v>3785</v>
      </c>
      <c r="BY652" s="2" t="s">
        <v>3785</v>
      </c>
      <c r="CA652" s="2" t="s">
        <v>3798</v>
      </c>
      <c r="CB652" s="56">
        <v>45205</v>
      </c>
      <c r="CR652" s="2" t="s">
        <v>9536</v>
      </c>
    </row>
    <row r="653" spans="1:96">
      <c r="A653" s="2">
        <v>642</v>
      </c>
      <c r="B653" s="2" t="s">
        <v>7043</v>
      </c>
      <c r="C653" s="60" t="s">
        <v>7044</v>
      </c>
      <c r="D653" s="60" t="s">
        <v>9537</v>
      </c>
      <c r="E653" s="56">
        <v>45202</v>
      </c>
      <c r="F653" s="2" t="s">
        <v>3715</v>
      </c>
      <c r="G653" s="2" t="s">
        <v>3763</v>
      </c>
      <c r="H653" s="2" t="s">
        <v>3785</v>
      </c>
      <c r="J653" s="2" t="s">
        <v>4020</v>
      </c>
      <c r="K653" s="2" t="s">
        <v>4020</v>
      </c>
      <c r="L653" s="2" t="s">
        <v>4020</v>
      </c>
      <c r="M653" s="2" t="s">
        <v>1193</v>
      </c>
      <c r="N653" s="2" t="s">
        <v>698</v>
      </c>
      <c r="O653" s="2" t="s">
        <v>943</v>
      </c>
      <c r="P653" s="2" t="s">
        <v>927</v>
      </c>
      <c r="Q653" s="2" t="s">
        <v>3785</v>
      </c>
      <c r="R653" s="2" t="s">
        <v>447</v>
      </c>
      <c r="S653" s="2" t="s">
        <v>3785</v>
      </c>
      <c r="T653" s="2" t="s">
        <v>3785</v>
      </c>
      <c r="U653" s="2" t="s">
        <v>3785</v>
      </c>
      <c r="V653" s="2" t="s">
        <v>3785</v>
      </c>
      <c r="W653" s="2" t="s">
        <v>3785</v>
      </c>
      <c r="X653" s="2" t="s">
        <v>3785</v>
      </c>
      <c r="Y653" s="2" t="s">
        <v>3785</v>
      </c>
      <c r="AA653" s="2" t="s">
        <v>3785</v>
      </c>
      <c r="AR653" s="2" t="s">
        <v>447</v>
      </c>
      <c r="AS653" s="2" t="s">
        <v>447</v>
      </c>
      <c r="AT653" s="2" t="s">
        <v>447</v>
      </c>
      <c r="AU653" s="2" t="s">
        <v>3785</v>
      </c>
      <c r="AV653" s="2" t="s">
        <v>3785</v>
      </c>
      <c r="AW653" s="2" t="s">
        <v>3785</v>
      </c>
      <c r="AX653" s="2" t="s">
        <v>3785</v>
      </c>
      <c r="AY653" s="2" t="s">
        <v>3785</v>
      </c>
      <c r="AZ653" s="2" t="s">
        <v>3785</v>
      </c>
      <c r="BB653" s="2" t="s">
        <v>447</v>
      </c>
      <c r="BC653" s="2" t="s">
        <v>447</v>
      </c>
      <c r="BD653" s="2" t="s">
        <v>447</v>
      </c>
      <c r="BE653" s="2" t="s">
        <v>447</v>
      </c>
      <c r="BF653" s="2" t="s">
        <v>3785</v>
      </c>
      <c r="BI653" s="2" t="s">
        <v>3785</v>
      </c>
      <c r="BK653" s="287"/>
      <c r="BL653" s="56">
        <v>45202</v>
      </c>
      <c r="BM653" s="2" t="s">
        <v>447</v>
      </c>
      <c r="BN653" s="2" t="s">
        <v>9538</v>
      </c>
      <c r="BP653" s="2" t="s">
        <v>3785</v>
      </c>
      <c r="BR653" s="2" t="s">
        <v>3744</v>
      </c>
      <c r="BT653" s="56">
        <v>45205</v>
      </c>
      <c r="BU653" s="2">
        <v>1</v>
      </c>
      <c r="BV653" s="2">
        <v>1</v>
      </c>
      <c r="BW653" s="2" t="s">
        <v>3785</v>
      </c>
      <c r="BY653" s="2" t="s">
        <v>3785</v>
      </c>
      <c r="CA653" s="2" t="s">
        <v>3798</v>
      </c>
      <c r="CB653" s="56">
        <v>45205</v>
      </c>
      <c r="CR653" s="2" t="s">
        <v>9539</v>
      </c>
    </row>
    <row r="654" spans="1:96">
      <c r="A654" s="2">
        <v>643</v>
      </c>
      <c r="B654" s="2" t="s">
        <v>7043</v>
      </c>
      <c r="C654" s="60" t="s">
        <v>7044</v>
      </c>
      <c r="D654" s="60" t="s">
        <v>9540</v>
      </c>
      <c r="E654" s="56">
        <v>45202</v>
      </c>
      <c r="F654" s="2" t="s">
        <v>3715</v>
      </c>
      <c r="G654" s="2" t="s">
        <v>3763</v>
      </c>
      <c r="H654" s="2" t="s">
        <v>3785</v>
      </c>
      <c r="J654" s="2" t="s">
        <v>4020</v>
      </c>
      <c r="K654" s="2" t="s">
        <v>4020</v>
      </c>
      <c r="L654" s="2" t="s">
        <v>4020</v>
      </c>
      <c r="M654" s="2" t="s">
        <v>1193</v>
      </c>
      <c r="N654" s="2" t="s">
        <v>698</v>
      </c>
      <c r="O654" s="2" t="s">
        <v>943</v>
      </c>
      <c r="P654" s="2" t="s">
        <v>927</v>
      </c>
      <c r="Q654" s="2" t="s">
        <v>3785</v>
      </c>
      <c r="R654" s="2" t="s">
        <v>447</v>
      </c>
      <c r="S654" s="2" t="s">
        <v>3785</v>
      </c>
      <c r="T654" s="2" t="s">
        <v>3785</v>
      </c>
      <c r="U654" s="2" t="s">
        <v>3785</v>
      </c>
      <c r="V654" s="2" t="s">
        <v>3785</v>
      </c>
      <c r="W654" s="2" t="s">
        <v>3785</v>
      </c>
      <c r="X654" s="2" t="s">
        <v>3785</v>
      </c>
      <c r="Y654" s="2" t="s">
        <v>3785</v>
      </c>
      <c r="AA654" s="2" t="s">
        <v>3785</v>
      </c>
      <c r="AR654" s="2" t="s">
        <v>447</v>
      </c>
      <c r="AS654" s="2" t="s">
        <v>447</v>
      </c>
      <c r="AT654" s="2" t="s">
        <v>447</v>
      </c>
      <c r="AU654" s="2" t="s">
        <v>3785</v>
      </c>
      <c r="AV654" s="2" t="s">
        <v>3785</v>
      </c>
      <c r="AW654" s="2" t="s">
        <v>3785</v>
      </c>
      <c r="AX654" s="2" t="s">
        <v>3785</v>
      </c>
      <c r="AY654" s="2" t="s">
        <v>3785</v>
      </c>
      <c r="AZ654" s="2" t="s">
        <v>3785</v>
      </c>
      <c r="BB654" s="2" t="s">
        <v>447</v>
      </c>
      <c r="BC654" s="2" t="s">
        <v>447</v>
      </c>
      <c r="BD654" s="2" t="s">
        <v>447</v>
      </c>
      <c r="BE654" s="2" t="s">
        <v>447</v>
      </c>
      <c r="BF654" s="2" t="s">
        <v>3785</v>
      </c>
      <c r="BI654" s="2" t="s">
        <v>3785</v>
      </c>
      <c r="BK654" s="287"/>
      <c r="BL654" s="56">
        <v>45202</v>
      </c>
      <c r="BM654" s="2" t="s">
        <v>447</v>
      </c>
      <c r="BN654" s="2" t="s">
        <v>9541</v>
      </c>
      <c r="BP654" s="2" t="s">
        <v>3785</v>
      </c>
      <c r="BR654" s="2" t="s">
        <v>3744</v>
      </c>
      <c r="BT654" s="56">
        <v>45205</v>
      </c>
      <c r="BU654" s="2">
        <v>1</v>
      </c>
      <c r="BV654" s="2">
        <v>1</v>
      </c>
      <c r="BW654" s="2" t="s">
        <v>3785</v>
      </c>
      <c r="BY654" s="2" t="s">
        <v>3785</v>
      </c>
      <c r="CA654" s="2" t="s">
        <v>3798</v>
      </c>
      <c r="CB654" s="56">
        <v>45205</v>
      </c>
      <c r="CR654" s="2" t="s">
        <v>9542</v>
      </c>
    </row>
    <row r="655" spans="1:96">
      <c r="A655" s="2">
        <v>644</v>
      </c>
      <c r="B655" s="2" t="s">
        <v>7043</v>
      </c>
      <c r="C655" s="60" t="s">
        <v>7044</v>
      </c>
      <c r="D655" s="60" t="s">
        <v>9543</v>
      </c>
      <c r="E655" s="56">
        <v>45202</v>
      </c>
      <c r="F655" s="2" t="s">
        <v>3715</v>
      </c>
      <c r="G655" s="2" t="s">
        <v>3763</v>
      </c>
      <c r="H655" s="2" t="s">
        <v>3785</v>
      </c>
      <c r="J655" s="2" t="s">
        <v>4020</v>
      </c>
      <c r="K655" s="2" t="s">
        <v>4020</v>
      </c>
      <c r="L655" s="2" t="s">
        <v>4020</v>
      </c>
      <c r="M655" s="2" t="s">
        <v>1193</v>
      </c>
      <c r="N655" s="2" t="s">
        <v>698</v>
      </c>
      <c r="O655" s="2" t="s">
        <v>943</v>
      </c>
      <c r="P655" s="2" t="s">
        <v>927</v>
      </c>
      <c r="Q655" s="2" t="s">
        <v>3785</v>
      </c>
      <c r="R655" s="2" t="s">
        <v>447</v>
      </c>
      <c r="S655" s="2" t="s">
        <v>3785</v>
      </c>
      <c r="T655" s="2" t="s">
        <v>3785</v>
      </c>
      <c r="U655" s="2" t="s">
        <v>3785</v>
      </c>
      <c r="V655" s="2" t="s">
        <v>3785</v>
      </c>
      <c r="W655" s="2" t="s">
        <v>3785</v>
      </c>
      <c r="X655" s="2" t="s">
        <v>3785</v>
      </c>
      <c r="Y655" s="2" t="s">
        <v>3785</v>
      </c>
      <c r="AA655" s="2" t="s">
        <v>3785</v>
      </c>
      <c r="AR655" s="2" t="s">
        <v>447</v>
      </c>
      <c r="AS655" s="2" t="s">
        <v>447</v>
      </c>
      <c r="AT655" s="2" t="s">
        <v>447</v>
      </c>
      <c r="AU655" s="2" t="s">
        <v>3785</v>
      </c>
      <c r="AV655" s="2" t="s">
        <v>3785</v>
      </c>
      <c r="AW655" s="2" t="s">
        <v>3785</v>
      </c>
      <c r="AX655" s="2" t="s">
        <v>3785</v>
      </c>
      <c r="AY655" s="2" t="s">
        <v>3785</v>
      </c>
      <c r="AZ655" s="2" t="s">
        <v>3785</v>
      </c>
      <c r="BB655" s="2" t="s">
        <v>447</v>
      </c>
      <c r="BC655" s="2" t="s">
        <v>447</v>
      </c>
      <c r="BD655" s="2" t="s">
        <v>447</v>
      </c>
      <c r="BE655" s="2" t="s">
        <v>447</v>
      </c>
      <c r="BF655" s="2" t="s">
        <v>3785</v>
      </c>
      <c r="BI655" s="2" t="s">
        <v>3785</v>
      </c>
      <c r="BK655" s="287"/>
      <c r="BL655" s="56">
        <v>45202</v>
      </c>
      <c r="BM655" s="2" t="s">
        <v>447</v>
      </c>
      <c r="BN655" s="2" t="s">
        <v>9544</v>
      </c>
      <c r="BP655" s="2" t="s">
        <v>3785</v>
      </c>
      <c r="BR655" s="2" t="s">
        <v>3744</v>
      </c>
      <c r="BT655" s="56">
        <v>45205</v>
      </c>
      <c r="BU655" s="2">
        <v>1</v>
      </c>
      <c r="BV655" s="2">
        <v>1</v>
      </c>
      <c r="BW655" s="2" t="s">
        <v>3785</v>
      </c>
      <c r="BY655" s="2" t="s">
        <v>3785</v>
      </c>
      <c r="CA655" s="2" t="s">
        <v>3798</v>
      </c>
      <c r="CB655" s="56">
        <v>45205</v>
      </c>
      <c r="CR655" s="2" t="s">
        <v>9545</v>
      </c>
    </row>
    <row r="656" spans="1:96">
      <c r="A656" s="2">
        <v>645</v>
      </c>
      <c r="B656" s="2" t="s">
        <v>7043</v>
      </c>
      <c r="C656" s="60" t="s">
        <v>7044</v>
      </c>
      <c r="D656" s="60" t="s">
        <v>9546</v>
      </c>
      <c r="E656" s="56">
        <v>45203</v>
      </c>
      <c r="F656" s="2" t="s">
        <v>3715</v>
      </c>
      <c r="G656" s="2" t="s">
        <v>3763</v>
      </c>
      <c r="H656" s="2" t="s">
        <v>3785</v>
      </c>
      <c r="J656" s="2" t="s">
        <v>4020</v>
      </c>
      <c r="K656" s="2" t="s">
        <v>4020</v>
      </c>
      <c r="L656" s="2" t="s">
        <v>4020</v>
      </c>
      <c r="M656" s="2" t="s">
        <v>1193</v>
      </c>
      <c r="N656" s="2" t="s">
        <v>698</v>
      </c>
      <c r="O656" s="2" t="s">
        <v>943</v>
      </c>
      <c r="P656" s="2" t="s">
        <v>927</v>
      </c>
      <c r="Q656" s="2" t="s">
        <v>3785</v>
      </c>
      <c r="R656" s="2" t="s">
        <v>447</v>
      </c>
      <c r="S656" s="2" t="s">
        <v>3785</v>
      </c>
      <c r="T656" s="2" t="s">
        <v>3785</v>
      </c>
      <c r="U656" s="2" t="s">
        <v>3785</v>
      </c>
      <c r="V656" s="2" t="s">
        <v>3785</v>
      </c>
      <c r="W656" s="2" t="s">
        <v>3785</v>
      </c>
      <c r="X656" s="2" t="s">
        <v>3785</v>
      </c>
      <c r="Y656" s="2" t="s">
        <v>3785</v>
      </c>
      <c r="AA656" s="2" t="s">
        <v>3785</v>
      </c>
      <c r="AR656" s="2" t="s">
        <v>447</v>
      </c>
      <c r="AS656" s="2" t="s">
        <v>447</v>
      </c>
      <c r="AT656" s="2" t="s">
        <v>447</v>
      </c>
      <c r="AU656" s="2" t="s">
        <v>3785</v>
      </c>
      <c r="AV656" s="2" t="s">
        <v>3785</v>
      </c>
      <c r="AW656" s="2" t="s">
        <v>3785</v>
      </c>
      <c r="AX656" s="2" t="s">
        <v>3785</v>
      </c>
      <c r="AY656" s="2" t="s">
        <v>3785</v>
      </c>
      <c r="AZ656" s="2" t="s">
        <v>3785</v>
      </c>
      <c r="BB656" s="2" t="s">
        <v>447</v>
      </c>
      <c r="BC656" s="2" t="s">
        <v>447</v>
      </c>
      <c r="BD656" s="2" t="s">
        <v>447</v>
      </c>
      <c r="BE656" s="2" t="s">
        <v>447</v>
      </c>
      <c r="BF656" s="2" t="s">
        <v>3785</v>
      </c>
      <c r="BI656" s="2" t="s">
        <v>3785</v>
      </c>
      <c r="BK656" s="287"/>
      <c r="BL656" s="56">
        <v>45203</v>
      </c>
      <c r="BM656" s="2" t="s">
        <v>447</v>
      </c>
      <c r="BN656" s="2" t="s">
        <v>9547</v>
      </c>
      <c r="BP656" s="2" t="s">
        <v>3785</v>
      </c>
      <c r="BR656" s="2" t="s">
        <v>3744</v>
      </c>
      <c r="BT656" s="56">
        <v>45206</v>
      </c>
      <c r="BU656" s="2">
        <v>1</v>
      </c>
      <c r="BV656" s="2">
        <v>1</v>
      </c>
      <c r="BW656" s="2" t="s">
        <v>3785</v>
      </c>
      <c r="BY656" s="2" t="s">
        <v>3785</v>
      </c>
      <c r="CA656" s="2" t="s">
        <v>3798</v>
      </c>
      <c r="CB656" s="56">
        <v>45206</v>
      </c>
      <c r="CR656" s="2" t="s">
        <v>9548</v>
      </c>
    </row>
    <row r="657" spans="1:96">
      <c r="A657" s="2">
        <v>646</v>
      </c>
      <c r="B657" s="2" t="s">
        <v>7043</v>
      </c>
      <c r="C657" s="60" t="s">
        <v>7044</v>
      </c>
      <c r="D657" s="60" t="s">
        <v>9549</v>
      </c>
      <c r="E657" s="56">
        <v>45203</v>
      </c>
      <c r="F657" s="2" t="s">
        <v>3715</v>
      </c>
      <c r="G657" s="2" t="s">
        <v>3763</v>
      </c>
      <c r="H657" s="2" t="s">
        <v>3785</v>
      </c>
      <c r="J657" s="2" t="s">
        <v>4020</v>
      </c>
      <c r="K657" s="2" t="s">
        <v>4020</v>
      </c>
      <c r="L657" s="2" t="s">
        <v>4020</v>
      </c>
      <c r="M657" s="2" t="s">
        <v>1193</v>
      </c>
      <c r="N657" s="2" t="s">
        <v>698</v>
      </c>
      <c r="O657" s="2" t="s">
        <v>943</v>
      </c>
      <c r="P657" s="2" t="s">
        <v>927</v>
      </c>
      <c r="Q657" s="2" t="s">
        <v>3785</v>
      </c>
      <c r="R657" s="2" t="s">
        <v>447</v>
      </c>
      <c r="S657" s="2" t="s">
        <v>3785</v>
      </c>
      <c r="T657" s="2" t="s">
        <v>3785</v>
      </c>
      <c r="U657" s="2" t="s">
        <v>3785</v>
      </c>
      <c r="V657" s="2" t="s">
        <v>3785</v>
      </c>
      <c r="W657" s="2" t="s">
        <v>3785</v>
      </c>
      <c r="X657" s="2" t="s">
        <v>3785</v>
      </c>
      <c r="Y657" s="2" t="s">
        <v>3785</v>
      </c>
      <c r="AA657" s="2" t="s">
        <v>3785</v>
      </c>
      <c r="AR657" s="2" t="s">
        <v>447</v>
      </c>
      <c r="AS657" s="2" t="s">
        <v>447</v>
      </c>
      <c r="AT657" s="2" t="s">
        <v>447</v>
      </c>
      <c r="AU657" s="2" t="s">
        <v>3785</v>
      </c>
      <c r="AV657" s="2" t="s">
        <v>3785</v>
      </c>
      <c r="AW657" s="2" t="s">
        <v>3785</v>
      </c>
      <c r="AX657" s="2" t="s">
        <v>3785</v>
      </c>
      <c r="AY657" s="2" t="s">
        <v>3785</v>
      </c>
      <c r="AZ657" s="2" t="s">
        <v>3785</v>
      </c>
      <c r="BB657" s="2" t="s">
        <v>447</v>
      </c>
      <c r="BC657" s="2" t="s">
        <v>447</v>
      </c>
      <c r="BD657" s="2" t="s">
        <v>447</v>
      </c>
      <c r="BE657" s="2" t="s">
        <v>447</v>
      </c>
      <c r="BF657" s="2" t="s">
        <v>3785</v>
      </c>
      <c r="BI657" s="2" t="s">
        <v>3785</v>
      </c>
      <c r="BK657" s="287"/>
      <c r="BL657" s="56">
        <v>45203</v>
      </c>
      <c r="BM657" s="2" t="s">
        <v>447</v>
      </c>
      <c r="BN657" s="2" t="s">
        <v>9550</v>
      </c>
      <c r="BP657" s="2" t="s">
        <v>3785</v>
      </c>
      <c r="BR657" s="2" t="s">
        <v>3744</v>
      </c>
      <c r="BT657" s="56">
        <v>45206</v>
      </c>
      <c r="BU657" s="2">
        <v>1</v>
      </c>
      <c r="BV657" s="2">
        <v>1</v>
      </c>
      <c r="BW657" s="2" t="s">
        <v>3785</v>
      </c>
      <c r="BY657" s="2" t="s">
        <v>3785</v>
      </c>
      <c r="CA657" s="2" t="s">
        <v>3798</v>
      </c>
      <c r="CB657" s="56">
        <v>45206</v>
      </c>
      <c r="CR657" s="2" t="s">
        <v>9551</v>
      </c>
    </row>
    <row r="658" spans="1:96">
      <c r="A658" s="2">
        <v>647</v>
      </c>
      <c r="B658" s="2" t="s">
        <v>7043</v>
      </c>
      <c r="C658" s="60" t="s">
        <v>7044</v>
      </c>
      <c r="D658" s="60" t="s">
        <v>9552</v>
      </c>
      <c r="E658" s="56">
        <v>45203</v>
      </c>
      <c r="F658" s="2" t="s">
        <v>3715</v>
      </c>
      <c r="G658" s="2" t="s">
        <v>3763</v>
      </c>
      <c r="H658" s="2" t="s">
        <v>3785</v>
      </c>
      <c r="J658" s="2" t="s">
        <v>4020</v>
      </c>
      <c r="K658" s="2" t="s">
        <v>4020</v>
      </c>
      <c r="L658" s="2" t="s">
        <v>4020</v>
      </c>
      <c r="M658" s="2" t="s">
        <v>1193</v>
      </c>
      <c r="N658" s="2" t="s">
        <v>698</v>
      </c>
      <c r="O658" s="2" t="s">
        <v>943</v>
      </c>
      <c r="P658" s="2" t="s">
        <v>927</v>
      </c>
      <c r="Q658" s="2" t="s">
        <v>3785</v>
      </c>
      <c r="R658" s="2" t="s">
        <v>447</v>
      </c>
      <c r="S658" s="2" t="s">
        <v>3785</v>
      </c>
      <c r="T658" s="2" t="s">
        <v>3785</v>
      </c>
      <c r="U658" s="2" t="s">
        <v>3785</v>
      </c>
      <c r="V658" s="2" t="s">
        <v>3785</v>
      </c>
      <c r="W658" s="2" t="s">
        <v>3785</v>
      </c>
      <c r="X658" s="2" t="s">
        <v>3785</v>
      </c>
      <c r="Y658" s="2" t="s">
        <v>3785</v>
      </c>
      <c r="AA658" s="2" t="s">
        <v>3785</v>
      </c>
      <c r="AR658" s="2" t="s">
        <v>447</v>
      </c>
      <c r="AS658" s="2" t="s">
        <v>447</v>
      </c>
      <c r="AT658" s="2" t="s">
        <v>447</v>
      </c>
      <c r="AU658" s="2" t="s">
        <v>3785</v>
      </c>
      <c r="AV658" s="2" t="s">
        <v>3785</v>
      </c>
      <c r="AW658" s="2" t="s">
        <v>3785</v>
      </c>
      <c r="AX658" s="2" t="s">
        <v>3785</v>
      </c>
      <c r="AY658" s="2" t="s">
        <v>3785</v>
      </c>
      <c r="AZ658" s="2" t="s">
        <v>3785</v>
      </c>
      <c r="BB658" s="2" t="s">
        <v>447</v>
      </c>
      <c r="BC658" s="2" t="s">
        <v>447</v>
      </c>
      <c r="BD658" s="2" t="s">
        <v>447</v>
      </c>
      <c r="BE658" s="2" t="s">
        <v>447</v>
      </c>
      <c r="BF658" s="2" t="s">
        <v>3785</v>
      </c>
      <c r="BI658" s="2" t="s">
        <v>3785</v>
      </c>
      <c r="BK658" s="287"/>
      <c r="BL658" s="56">
        <v>45203</v>
      </c>
      <c r="BM658" s="2" t="s">
        <v>447</v>
      </c>
      <c r="BN658" s="2" t="s">
        <v>9553</v>
      </c>
      <c r="BP658" s="2" t="s">
        <v>3785</v>
      </c>
      <c r="BR658" s="2" t="s">
        <v>3744</v>
      </c>
      <c r="BT658" s="56">
        <v>45205</v>
      </c>
      <c r="BU658" s="2">
        <v>1</v>
      </c>
      <c r="BV658" s="2">
        <v>1</v>
      </c>
      <c r="BW658" s="2" t="s">
        <v>3785</v>
      </c>
      <c r="BY658" s="2" t="s">
        <v>3785</v>
      </c>
      <c r="CA658" s="2" t="s">
        <v>3798</v>
      </c>
      <c r="CB658" s="56">
        <v>45206</v>
      </c>
      <c r="CR658" s="2" t="s">
        <v>9554</v>
      </c>
    </row>
    <row r="659" spans="1:96">
      <c r="A659" s="2">
        <v>648</v>
      </c>
      <c r="B659" s="2" t="s">
        <v>7043</v>
      </c>
      <c r="C659" s="60" t="s">
        <v>7044</v>
      </c>
      <c r="D659" s="60" t="s">
        <v>9555</v>
      </c>
      <c r="E659" s="56">
        <v>45204</v>
      </c>
      <c r="F659" s="2" t="s">
        <v>3715</v>
      </c>
      <c r="G659" s="2" t="s">
        <v>3763</v>
      </c>
      <c r="H659" s="2" t="s">
        <v>3785</v>
      </c>
      <c r="J659" s="2" t="s">
        <v>4020</v>
      </c>
      <c r="K659" s="2" t="s">
        <v>4020</v>
      </c>
      <c r="L659" s="2" t="s">
        <v>4020</v>
      </c>
      <c r="M659" s="2" t="s">
        <v>1193</v>
      </c>
      <c r="N659" s="2" t="s">
        <v>698</v>
      </c>
      <c r="O659" s="2" t="s">
        <v>943</v>
      </c>
      <c r="P659" s="2" t="s">
        <v>927</v>
      </c>
      <c r="Q659" s="2" t="s">
        <v>3785</v>
      </c>
      <c r="R659" s="2" t="s">
        <v>447</v>
      </c>
      <c r="S659" s="2" t="s">
        <v>3785</v>
      </c>
      <c r="T659" s="2" t="s">
        <v>3785</v>
      </c>
      <c r="U659" s="2" t="s">
        <v>3785</v>
      </c>
      <c r="V659" s="2" t="s">
        <v>3785</v>
      </c>
      <c r="W659" s="2" t="s">
        <v>3785</v>
      </c>
      <c r="X659" s="2" t="s">
        <v>3785</v>
      </c>
      <c r="Y659" s="2" t="s">
        <v>3785</v>
      </c>
      <c r="AA659" s="2" t="s">
        <v>3785</v>
      </c>
      <c r="AR659" s="2" t="s">
        <v>447</v>
      </c>
      <c r="AS659" s="2" t="s">
        <v>447</v>
      </c>
      <c r="AT659" s="2" t="s">
        <v>447</v>
      </c>
      <c r="AU659" s="2" t="s">
        <v>3785</v>
      </c>
      <c r="AV659" s="2" t="s">
        <v>3785</v>
      </c>
      <c r="AW659" s="2" t="s">
        <v>3785</v>
      </c>
      <c r="AX659" s="2" t="s">
        <v>3785</v>
      </c>
      <c r="AY659" s="2" t="s">
        <v>3785</v>
      </c>
      <c r="AZ659" s="2" t="s">
        <v>3785</v>
      </c>
      <c r="BB659" s="2" t="s">
        <v>447</v>
      </c>
      <c r="BC659" s="2" t="s">
        <v>447</v>
      </c>
      <c r="BD659" s="2" t="s">
        <v>447</v>
      </c>
      <c r="BE659" s="2" t="s">
        <v>447</v>
      </c>
      <c r="BF659" s="2" t="s">
        <v>3785</v>
      </c>
      <c r="BI659" s="2" t="s">
        <v>3785</v>
      </c>
      <c r="BK659" s="287"/>
      <c r="BL659" s="56">
        <v>45204</v>
      </c>
      <c r="BM659" s="2" t="s">
        <v>447</v>
      </c>
      <c r="BN659" s="2" t="s">
        <v>9556</v>
      </c>
      <c r="BP659" s="2" t="s">
        <v>3785</v>
      </c>
      <c r="BR659" s="2" t="s">
        <v>3744</v>
      </c>
      <c r="BT659" s="56">
        <v>45215</v>
      </c>
      <c r="BU659" s="2">
        <v>1</v>
      </c>
      <c r="BV659" s="2">
        <v>1</v>
      </c>
      <c r="BW659" s="2" t="s">
        <v>3785</v>
      </c>
      <c r="BY659" s="2" t="s">
        <v>3785</v>
      </c>
      <c r="CA659" s="2" t="s">
        <v>3798</v>
      </c>
      <c r="CB659" s="56">
        <v>45215</v>
      </c>
      <c r="CR659" s="2" t="s">
        <v>9557</v>
      </c>
    </row>
    <row r="660" spans="1:96">
      <c r="A660" s="2">
        <v>649</v>
      </c>
      <c r="B660" s="2" t="s">
        <v>7043</v>
      </c>
      <c r="C660" s="60" t="s">
        <v>7044</v>
      </c>
      <c r="D660" s="60" t="s">
        <v>9558</v>
      </c>
      <c r="E660" s="56">
        <v>45204</v>
      </c>
      <c r="F660" s="2" t="s">
        <v>3715</v>
      </c>
      <c r="G660" s="2" t="s">
        <v>3763</v>
      </c>
      <c r="H660" s="2" t="s">
        <v>3785</v>
      </c>
      <c r="J660" s="2" t="s">
        <v>4020</v>
      </c>
      <c r="K660" s="2" t="s">
        <v>4020</v>
      </c>
      <c r="L660" s="2" t="s">
        <v>4020</v>
      </c>
      <c r="M660" s="2" t="s">
        <v>1193</v>
      </c>
      <c r="N660" s="2" t="s">
        <v>698</v>
      </c>
      <c r="O660" s="2" t="s">
        <v>943</v>
      </c>
      <c r="P660" s="2" t="s">
        <v>927</v>
      </c>
      <c r="Q660" s="2" t="s">
        <v>3785</v>
      </c>
      <c r="R660" s="2" t="s">
        <v>447</v>
      </c>
      <c r="S660" s="2" t="s">
        <v>3785</v>
      </c>
      <c r="T660" s="2" t="s">
        <v>3785</v>
      </c>
      <c r="U660" s="2" t="s">
        <v>3785</v>
      </c>
      <c r="V660" s="2" t="s">
        <v>3785</v>
      </c>
      <c r="W660" s="2" t="s">
        <v>3785</v>
      </c>
      <c r="X660" s="2" t="s">
        <v>3785</v>
      </c>
      <c r="Y660" s="2" t="s">
        <v>3785</v>
      </c>
      <c r="AA660" s="2" t="s">
        <v>3785</v>
      </c>
      <c r="AR660" s="2" t="s">
        <v>447</v>
      </c>
      <c r="AS660" s="2" t="s">
        <v>447</v>
      </c>
      <c r="AT660" s="2" t="s">
        <v>447</v>
      </c>
      <c r="AU660" s="2" t="s">
        <v>3785</v>
      </c>
      <c r="AV660" s="2" t="s">
        <v>3785</v>
      </c>
      <c r="AW660" s="2" t="s">
        <v>3785</v>
      </c>
      <c r="AX660" s="2" t="s">
        <v>3785</v>
      </c>
      <c r="AY660" s="2" t="s">
        <v>3785</v>
      </c>
      <c r="AZ660" s="2" t="s">
        <v>3785</v>
      </c>
      <c r="BB660" s="2" t="s">
        <v>447</v>
      </c>
      <c r="BC660" s="2" t="s">
        <v>447</v>
      </c>
      <c r="BD660" s="2" t="s">
        <v>447</v>
      </c>
      <c r="BE660" s="2" t="s">
        <v>447</v>
      </c>
      <c r="BF660" s="2" t="s">
        <v>3785</v>
      </c>
      <c r="BI660" s="2" t="s">
        <v>3785</v>
      </c>
      <c r="BK660" s="287"/>
      <c r="BL660" s="56">
        <v>45204</v>
      </c>
      <c r="BM660" s="2" t="s">
        <v>447</v>
      </c>
      <c r="BN660" s="2" t="s">
        <v>9559</v>
      </c>
      <c r="BP660" s="2" t="s">
        <v>3785</v>
      </c>
      <c r="BR660" s="2" t="s">
        <v>3744</v>
      </c>
      <c r="BT660" s="56">
        <v>45219</v>
      </c>
      <c r="BU660" s="2">
        <v>1</v>
      </c>
      <c r="BV660" s="2">
        <v>1</v>
      </c>
      <c r="BW660" s="2" t="s">
        <v>3785</v>
      </c>
      <c r="BY660" s="2" t="s">
        <v>3785</v>
      </c>
      <c r="CA660" s="2" t="s">
        <v>3798</v>
      </c>
      <c r="CB660" s="56">
        <v>45219</v>
      </c>
      <c r="CR660" s="2" t="s">
        <v>9560</v>
      </c>
    </row>
    <row r="661" spans="1:96">
      <c r="A661" s="2">
        <v>650</v>
      </c>
      <c r="B661" s="2" t="s">
        <v>7043</v>
      </c>
      <c r="C661" s="60" t="s">
        <v>7044</v>
      </c>
      <c r="D661" s="60" t="s">
        <v>9561</v>
      </c>
      <c r="E661" s="56">
        <v>45205</v>
      </c>
      <c r="F661" s="2" t="s">
        <v>3715</v>
      </c>
      <c r="G661" s="2" t="s">
        <v>3763</v>
      </c>
      <c r="H661" s="2" t="s">
        <v>3785</v>
      </c>
      <c r="J661" s="2" t="s">
        <v>4020</v>
      </c>
      <c r="K661" s="2" t="s">
        <v>4020</v>
      </c>
      <c r="L661" s="2" t="s">
        <v>4020</v>
      </c>
      <c r="M661" s="2" t="s">
        <v>1193</v>
      </c>
      <c r="N661" s="2" t="s">
        <v>698</v>
      </c>
      <c r="O661" s="2" t="s">
        <v>943</v>
      </c>
      <c r="P661" s="2" t="s">
        <v>927</v>
      </c>
      <c r="Q661" s="2" t="s">
        <v>3785</v>
      </c>
      <c r="R661" s="2" t="s">
        <v>447</v>
      </c>
      <c r="S661" s="2" t="s">
        <v>3785</v>
      </c>
      <c r="T661" s="2" t="s">
        <v>3785</v>
      </c>
      <c r="U661" s="2" t="s">
        <v>3785</v>
      </c>
      <c r="V661" s="2" t="s">
        <v>3785</v>
      </c>
      <c r="W661" s="2" t="s">
        <v>3785</v>
      </c>
      <c r="X661" s="2" t="s">
        <v>3785</v>
      </c>
      <c r="Y661" s="2" t="s">
        <v>3785</v>
      </c>
      <c r="AA661" s="2" t="s">
        <v>3785</v>
      </c>
      <c r="AR661" s="2" t="s">
        <v>447</v>
      </c>
      <c r="AS661" s="2" t="s">
        <v>447</v>
      </c>
      <c r="AT661" s="2" t="s">
        <v>447</v>
      </c>
      <c r="AU661" s="2" t="s">
        <v>3785</v>
      </c>
      <c r="AV661" s="2" t="s">
        <v>3785</v>
      </c>
      <c r="AW661" s="2" t="s">
        <v>3785</v>
      </c>
      <c r="AX661" s="2" t="s">
        <v>3785</v>
      </c>
      <c r="AY661" s="2" t="s">
        <v>3785</v>
      </c>
      <c r="AZ661" s="2" t="s">
        <v>3785</v>
      </c>
      <c r="BB661" s="2" t="s">
        <v>447</v>
      </c>
      <c r="BC661" s="2" t="s">
        <v>447</v>
      </c>
      <c r="BD661" s="2" t="s">
        <v>447</v>
      </c>
      <c r="BE661" s="2" t="s">
        <v>447</v>
      </c>
      <c r="BF661" s="2" t="s">
        <v>3785</v>
      </c>
      <c r="BI661" s="2" t="s">
        <v>3785</v>
      </c>
      <c r="BK661" s="287"/>
      <c r="BL661" s="56">
        <v>45205</v>
      </c>
      <c r="BM661" s="2" t="s">
        <v>447</v>
      </c>
      <c r="BN661" s="2" t="s">
        <v>9562</v>
      </c>
      <c r="BP661" s="2" t="s">
        <v>3785</v>
      </c>
      <c r="BR661" s="2" t="s">
        <v>3744</v>
      </c>
      <c r="BT661" s="56">
        <v>45215</v>
      </c>
      <c r="BU661" s="2">
        <v>1</v>
      </c>
      <c r="BV661" s="2">
        <v>1</v>
      </c>
      <c r="BW661" s="2" t="s">
        <v>3785</v>
      </c>
      <c r="BY661" s="2" t="s">
        <v>3785</v>
      </c>
      <c r="CA661" s="2" t="s">
        <v>3798</v>
      </c>
      <c r="CB661" s="56">
        <v>45219</v>
      </c>
      <c r="CR661" s="2" t="s">
        <v>9563</v>
      </c>
    </row>
    <row r="662" spans="1:96">
      <c r="A662" s="2">
        <v>651</v>
      </c>
      <c r="B662" s="2" t="s">
        <v>7043</v>
      </c>
      <c r="C662" s="60" t="s">
        <v>7044</v>
      </c>
      <c r="D662" s="60" t="s">
        <v>9564</v>
      </c>
      <c r="E662" s="56">
        <v>45205</v>
      </c>
      <c r="F662" s="2" t="s">
        <v>3715</v>
      </c>
      <c r="G662" s="2" t="s">
        <v>3763</v>
      </c>
      <c r="H662" s="2" t="s">
        <v>3785</v>
      </c>
      <c r="J662" s="2" t="s">
        <v>4020</v>
      </c>
      <c r="K662" s="2" t="s">
        <v>4020</v>
      </c>
      <c r="L662" s="2" t="s">
        <v>4020</v>
      </c>
      <c r="M662" s="2" t="s">
        <v>1193</v>
      </c>
      <c r="N662" s="2" t="s">
        <v>698</v>
      </c>
      <c r="O662" s="2" t="s">
        <v>943</v>
      </c>
      <c r="P662" s="2" t="s">
        <v>927</v>
      </c>
      <c r="Q662" s="2" t="s">
        <v>3785</v>
      </c>
      <c r="R662" s="2" t="s">
        <v>447</v>
      </c>
      <c r="S662" s="2" t="s">
        <v>3785</v>
      </c>
      <c r="T662" s="2" t="s">
        <v>3785</v>
      </c>
      <c r="U662" s="2" t="s">
        <v>3785</v>
      </c>
      <c r="V662" s="2" t="s">
        <v>3785</v>
      </c>
      <c r="W662" s="2" t="s">
        <v>3785</v>
      </c>
      <c r="X662" s="2" t="s">
        <v>3785</v>
      </c>
      <c r="Y662" s="2" t="s">
        <v>3785</v>
      </c>
      <c r="AA662" s="2" t="s">
        <v>3785</v>
      </c>
      <c r="AR662" s="2" t="s">
        <v>447</v>
      </c>
      <c r="AS662" s="2" t="s">
        <v>447</v>
      </c>
      <c r="AT662" s="2" t="s">
        <v>447</v>
      </c>
      <c r="AU662" s="2" t="s">
        <v>3785</v>
      </c>
      <c r="AV662" s="2" t="s">
        <v>3785</v>
      </c>
      <c r="AW662" s="2" t="s">
        <v>3785</v>
      </c>
      <c r="AX662" s="2" t="s">
        <v>3785</v>
      </c>
      <c r="AY662" s="2" t="s">
        <v>3785</v>
      </c>
      <c r="AZ662" s="2" t="s">
        <v>3785</v>
      </c>
      <c r="BB662" s="2" t="s">
        <v>447</v>
      </c>
      <c r="BC662" s="2" t="s">
        <v>447</v>
      </c>
      <c r="BD662" s="2" t="s">
        <v>447</v>
      </c>
      <c r="BE662" s="2" t="s">
        <v>447</v>
      </c>
      <c r="BF662" s="2" t="s">
        <v>3785</v>
      </c>
      <c r="BI662" s="2" t="s">
        <v>3785</v>
      </c>
      <c r="BK662" s="287"/>
      <c r="BL662" s="56">
        <v>45205</v>
      </c>
      <c r="BM662" s="2" t="s">
        <v>447</v>
      </c>
      <c r="BN662" s="2" t="s">
        <v>9565</v>
      </c>
      <c r="BP662" s="2" t="s">
        <v>3785</v>
      </c>
      <c r="BR662" s="2" t="s">
        <v>3744</v>
      </c>
      <c r="BT662" s="56">
        <v>45219</v>
      </c>
      <c r="BU662" s="2">
        <v>1</v>
      </c>
      <c r="BV662" s="2">
        <v>1</v>
      </c>
      <c r="BW662" s="2" t="s">
        <v>3785</v>
      </c>
      <c r="BY662" s="2" t="s">
        <v>3785</v>
      </c>
      <c r="CA662" s="2" t="s">
        <v>3798</v>
      </c>
      <c r="CB662" s="56">
        <v>45219</v>
      </c>
      <c r="CR662" s="2" t="s">
        <v>9566</v>
      </c>
    </row>
    <row r="663" spans="1:96">
      <c r="A663" s="2">
        <v>652</v>
      </c>
      <c r="B663" s="2" t="s">
        <v>7043</v>
      </c>
      <c r="C663" s="60" t="s">
        <v>7044</v>
      </c>
      <c r="D663" s="60" t="s">
        <v>9567</v>
      </c>
      <c r="E663" s="56">
        <v>45208</v>
      </c>
      <c r="F663" s="2" t="s">
        <v>3715</v>
      </c>
      <c r="G663" s="2" t="s">
        <v>3763</v>
      </c>
      <c r="H663" s="2" t="s">
        <v>3785</v>
      </c>
      <c r="J663" s="2" t="s">
        <v>4020</v>
      </c>
      <c r="K663" s="2" t="s">
        <v>4020</v>
      </c>
      <c r="L663" s="2" t="s">
        <v>4020</v>
      </c>
      <c r="M663" s="2" t="s">
        <v>1193</v>
      </c>
      <c r="N663" s="2" t="s">
        <v>698</v>
      </c>
      <c r="O663" s="2" t="s">
        <v>943</v>
      </c>
      <c r="P663" s="2" t="s">
        <v>927</v>
      </c>
      <c r="Q663" s="2" t="s">
        <v>3785</v>
      </c>
      <c r="R663" s="2" t="s">
        <v>447</v>
      </c>
      <c r="S663" s="2" t="s">
        <v>3785</v>
      </c>
      <c r="T663" s="2" t="s">
        <v>3785</v>
      </c>
      <c r="U663" s="2" t="s">
        <v>3785</v>
      </c>
      <c r="V663" s="2" t="s">
        <v>3785</v>
      </c>
      <c r="W663" s="2" t="s">
        <v>3785</v>
      </c>
      <c r="X663" s="2" t="s">
        <v>3785</v>
      </c>
      <c r="Y663" s="2" t="s">
        <v>3785</v>
      </c>
      <c r="AA663" s="2" t="s">
        <v>3785</v>
      </c>
      <c r="AR663" s="2" t="s">
        <v>447</v>
      </c>
      <c r="AS663" s="2" t="s">
        <v>447</v>
      </c>
      <c r="AT663" s="2" t="s">
        <v>447</v>
      </c>
      <c r="AU663" s="2" t="s">
        <v>3785</v>
      </c>
      <c r="AV663" s="2" t="s">
        <v>3785</v>
      </c>
      <c r="AW663" s="2" t="s">
        <v>3785</v>
      </c>
      <c r="AX663" s="2" t="s">
        <v>3785</v>
      </c>
      <c r="AY663" s="2" t="s">
        <v>3785</v>
      </c>
      <c r="AZ663" s="2" t="s">
        <v>3785</v>
      </c>
      <c r="BB663" s="2" t="s">
        <v>447</v>
      </c>
      <c r="BC663" s="2" t="s">
        <v>447</v>
      </c>
      <c r="BD663" s="2" t="s">
        <v>447</v>
      </c>
      <c r="BE663" s="2" t="s">
        <v>447</v>
      </c>
      <c r="BF663" s="2" t="s">
        <v>3785</v>
      </c>
      <c r="BI663" s="2" t="s">
        <v>3785</v>
      </c>
      <c r="BK663" s="287"/>
      <c r="BL663" s="56">
        <v>45208</v>
      </c>
      <c r="BM663" s="2" t="s">
        <v>447</v>
      </c>
      <c r="BN663" s="2" t="s">
        <v>9568</v>
      </c>
      <c r="BP663" s="2" t="s">
        <v>3785</v>
      </c>
      <c r="BR663" s="2" t="s">
        <v>3744</v>
      </c>
      <c r="BT663" s="56">
        <v>45208</v>
      </c>
      <c r="BU663" s="2">
        <v>1</v>
      </c>
      <c r="BV663" s="2">
        <v>1</v>
      </c>
      <c r="BW663" s="2" t="s">
        <v>3785</v>
      </c>
      <c r="BY663" s="2" t="s">
        <v>3785</v>
      </c>
      <c r="CA663" s="2" t="s">
        <v>3798</v>
      </c>
      <c r="CB663" s="56">
        <v>45219</v>
      </c>
      <c r="CR663" s="2" t="s">
        <v>9569</v>
      </c>
    </row>
    <row r="664" spans="1:96">
      <c r="A664" s="2">
        <v>653</v>
      </c>
      <c r="B664" s="2" t="s">
        <v>7043</v>
      </c>
      <c r="C664" s="60" t="s">
        <v>7044</v>
      </c>
      <c r="D664" s="60" t="s">
        <v>9570</v>
      </c>
      <c r="E664" s="56">
        <v>45208</v>
      </c>
      <c r="F664" s="2" t="s">
        <v>3715</v>
      </c>
      <c r="G664" s="2" t="s">
        <v>3763</v>
      </c>
      <c r="H664" s="2" t="s">
        <v>3785</v>
      </c>
      <c r="J664" s="2" t="s">
        <v>4020</v>
      </c>
      <c r="K664" s="2" t="s">
        <v>4020</v>
      </c>
      <c r="L664" s="2" t="s">
        <v>4020</v>
      </c>
      <c r="M664" s="2" t="s">
        <v>1193</v>
      </c>
      <c r="N664" s="2" t="s">
        <v>698</v>
      </c>
      <c r="O664" s="2" t="s">
        <v>943</v>
      </c>
      <c r="P664" s="2" t="s">
        <v>927</v>
      </c>
      <c r="Q664" s="2" t="s">
        <v>3785</v>
      </c>
      <c r="R664" s="2" t="s">
        <v>447</v>
      </c>
      <c r="S664" s="2" t="s">
        <v>3785</v>
      </c>
      <c r="T664" s="2" t="s">
        <v>3785</v>
      </c>
      <c r="U664" s="2" t="s">
        <v>3785</v>
      </c>
      <c r="V664" s="2" t="s">
        <v>3785</v>
      </c>
      <c r="W664" s="2" t="s">
        <v>3785</v>
      </c>
      <c r="X664" s="2" t="s">
        <v>3785</v>
      </c>
      <c r="Y664" s="2" t="s">
        <v>3785</v>
      </c>
      <c r="AA664" s="2" t="s">
        <v>3785</v>
      </c>
      <c r="AR664" s="2" t="s">
        <v>447</v>
      </c>
      <c r="AS664" s="2" t="s">
        <v>447</v>
      </c>
      <c r="AT664" s="2" t="s">
        <v>447</v>
      </c>
      <c r="AU664" s="2" t="s">
        <v>3785</v>
      </c>
      <c r="AV664" s="2" t="s">
        <v>3785</v>
      </c>
      <c r="AW664" s="2" t="s">
        <v>3785</v>
      </c>
      <c r="AX664" s="2" t="s">
        <v>3785</v>
      </c>
      <c r="AY664" s="2" t="s">
        <v>3785</v>
      </c>
      <c r="AZ664" s="2" t="s">
        <v>3785</v>
      </c>
      <c r="BB664" s="2" t="s">
        <v>447</v>
      </c>
      <c r="BC664" s="2" t="s">
        <v>447</v>
      </c>
      <c r="BD664" s="2" t="s">
        <v>447</v>
      </c>
      <c r="BE664" s="2" t="s">
        <v>447</v>
      </c>
      <c r="BF664" s="2" t="s">
        <v>3785</v>
      </c>
      <c r="BI664" s="2" t="s">
        <v>3785</v>
      </c>
      <c r="BK664" s="287"/>
      <c r="BL664" s="56">
        <v>45208</v>
      </c>
      <c r="BM664" s="2" t="s">
        <v>447</v>
      </c>
      <c r="BN664" s="2" t="s">
        <v>9571</v>
      </c>
      <c r="BP664" s="2" t="s">
        <v>3785</v>
      </c>
      <c r="BR664" s="2" t="s">
        <v>3744</v>
      </c>
      <c r="BT664" s="56">
        <v>45219</v>
      </c>
      <c r="BU664" s="2">
        <v>1</v>
      </c>
      <c r="BV664" s="2">
        <v>1</v>
      </c>
      <c r="BW664" s="2" t="s">
        <v>3785</v>
      </c>
      <c r="BY664" s="2" t="s">
        <v>3785</v>
      </c>
      <c r="CA664" s="2" t="s">
        <v>3798</v>
      </c>
      <c r="CB664" s="56">
        <v>45219</v>
      </c>
      <c r="CR664" s="2" t="s">
        <v>9572</v>
      </c>
    </row>
    <row r="665" spans="1:96">
      <c r="A665" s="2">
        <v>654</v>
      </c>
      <c r="B665" s="2" t="s">
        <v>7043</v>
      </c>
      <c r="C665" s="60" t="s">
        <v>7044</v>
      </c>
      <c r="D665" s="60" t="s">
        <v>9573</v>
      </c>
      <c r="E665" s="56">
        <v>45209</v>
      </c>
      <c r="F665" s="2" t="s">
        <v>3715</v>
      </c>
      <c r="G665" s="2" t="s">
        <v>3763</v>
      </c>
      <c r="H665" s="2" t="s">
        <v>3785</v>
      </c>
      <c r="J665" s="2" t="s">
        <v>4020</v>
      </c>
      <c r="K665" s="2" t="s">
        <v>4020</v>
      </c>
      <c r="L665" s="2" t="s">
        <v>4020</v>
      </c>
      <c r="M665" s="2" t="s">
        <v>1193</v>
      </c>
      <c r="N665" s="2" t="s">
        <v>698</v>
      </c>
      <c r="O665" s="2" t="s">
        <v>943</v>
      </c>
      <c r="P665" s="2" t="s">
        <v>927</v>
      </c>
      <c r="Q665" s="2" t="s">
        <v>3785</v>
      </c>
      <c r="R665" s="2" t="s">
        <v>447</v>
      </c>
      <c r="S665" s="2" t="s">
        <v>3785</v>
      </c>
      <c r="T665" s="2" t="s">
        <v>3785</v>
      </c>
      <c r="U665" s="2" t="s">
        <v>3785</v>
      </c>
      <c r="V665" s="2" t="s">
        <v>3785</v>
      </c>
      <c r="W665" s="2" t="s">
        <v>3785</v>
      </c>
      <c r="X665" s="2" t="s">
        <v>3785</v>
      </c>
      <c r="Y665" s="2" t="s">
        <v>3785</v>
      </c>
      <c r="AA665" s="2" t="s">
        <v>3785</v>
      </c>
      <c r="AR665" s="2" t="s">
        <v>447</v>
      </c>
      <c r="AS665" s="2" t="s">
        <v>447</v>
      </c>
      <c r="AT665" s="2" t="s">
        <v>447</v>
      </c>
      <c r="AU665" s="2" t="s">
        <v>3785</v>
      </c>
      <c r="AV665" s="2" t="s">
        <v>3785</v>
      </c>
      <c r="AW665" s="2" t="s">
        <v>3785</v>
      </c>
      <c r="AX665" s="2" t="s">
        <v>3785</v>
      </c>
      <c r="AY665" s="2" t="s">
        <v>3785</v>
      </c>
      <c r="AZ665" s="2" t="s">
        <v>3785</v>
      </c>
      <c r="BB665" s="2" t="s">
        <v>447</v>
      </c>
      <c r="BC665" s="2" t="s">
        <v>447</v>
      </c>
      <c r="BD665" s="2" t="s">
        <v>447</v>
      </c>
      <c r="BE665" s="2" t="s">
        <v>447</v>
      </c>
      <c r="BF665" s="2" t="s">
        <v>3785</v>
      </c>
      <c r="BI665" s="2" t="s">
        <v>3785</v>
      </c>
      <c r="BK665" s="287"/>
      <c r="BL665" s="56">
        <v>45209</v>
      </c>
      <c r="BM665" s="2" t="s">
        <v>447</v>
      </c>
      <c r="BN665" s="2" t="s">
        <v>9574</v>
      </c>
      <c r="BP665" s="2" t="s">
        <v>3785</v>
      </c>
      <c r="BR665" s="2" t="s">
        <v>3744</v>
      </c>
      <c r="BT665" s="56">
        <v>45209</v>
      </c>
      <c r="BU665" s="2">
        <v>1</v>
      </c>
      <c r="BV665" s="2">
        <v>1</v>
      </c>
      <c r="BW665" s="2" t="s">
        <v>3785</v>
      </c>
      <c r="BY665" s="2" t="s">
        <v>3785</v>
      </c>
      <c r="CA665" s="2" t="s">
        <v>3798</v>
      </c>
      <c r="CB665" s="56">
        <v>45219</v>
      </c>
      <c r="CR665" s="2" t="s">
        <v>9575</v>
      </c>
    </row>
    <row r="666" spans="1:96">
      <c r="A666" s="2">
        <v>655</v>
      </c>
      <c r="B666" s="2" t="s">
        <v>7043</v>
      </c>
      <c r="C666" s="60" t="s">
        <v>7044</v>
      </c>
      <c r="D666" s="60" t="s">
        <v>9576</v>
      </c>
      <c r="E666" s="56">
        <v>45209</v>
      </c>
      <c r="F666" s="2" t="s">
        <v>3715</v>
      </c>
      <c r="G666" s="2" t="s">
        <v>3763</v>
      </c>
      <c r="H666" s="2" t="s">
        <v>3785</v>
      </c>
      <c r="J666" s="2" t="s">
        <v>4020</v>
      </c>
      <c r="K666" s="2" t="s">
        <v>4020</v>
      </c>
      <c r="L666" s="2" t="s">
        <v>4020</v>
      </c>
      <c r="M666" s="2" t="s">
        <v>1193</v>
      </c>
      <c r="N666" s="2" t="s">
        <v>698</v>
      </c>
      <c r="O666" s="2" t="s">
        <v>943</v>
      </c>
      <c r="P666" s="2" t="s">
        <v>927</v>
      </c>
      <c r="Q666" s="2" t="s">
        <v>3785</v>
      </c>
      <c r="R666" s="2" t="s">
        <v>447</v>
      </c>
      <c r="S666" s="2" t="s">
        <v>3785</v>
      </c>
      <c r="T666" s="2" t="s">
        <v>3785</v>
      </c>
      <c r="U666" s="2" t="s">
        <v>3785</v>
      </c>
      <c r="V666" s="2" t="s">
        <v>3785</v>
      </c>
      <c r="W666" s="2" t="s">
        <v>3785</v>
      </c>
      <c r="X666" s="2" t="s">
        <v>3785</v>
      </c>
      <c r="Y666" s="2" t="s">
        <v>3785</v>
      </c>
      <c r="AA666" s="2" t="s">
        <v>3785</v>
      </c>
      <c r="AR666" s="2" t="s">
        <v>447</v>
      </c>
      <c r="AS666" s="2" t="s">
        <v>447</v>
      </c>
      <c r="AT666" s="2" t="s">
        <v>447</v>
      </c>
      <c r="AU666" s="2" t="s">
        <v>3785</v>
      </c>
      <c r="AV666" s="2" t="s">
        <v>3785</v>
      </c>
      <c r="AW666" s="2" t="s">
        <v>3785</v>
      </c>
      <c r="AX666" s="2" t="s">
        <v>3785</v>
      </c>
      <c r="AY666" s="2" t="s">
        <v>3785</v>
      </c>
      <c r="AZ666" s="2" t="s">
        <v>3785</v>
      </c>
      <c r="BB666" s="2" t="s">
        <v>447</v>
      </c>
      <c r="BC666" s="2" t="s">
        <v>447</v>
      </c>
      <c r="BD666" s="2" t="s">
        <v>447</v>
      </c>
      <c r="BE666" s="2" t="s">
        <v>447</v>
      </c>
      <c r="BF666" s="2" t="s">
        <v>3785</v>
      </c>
      <c r="BI666" s="2" t="s">
        <v>3785</v>
      </c>
      <c r="BK666" s="287"/>
      <c r="BL666" s="56">
        <v>45209</v>
      </c>
      <c r="BM666" s="2" t="s">
        <v>447</v>
      </c>
      <c r="BN666" s="2" t="s">
        <v>9577</v>
      </c>
      <c r="BP666" s="2" t="s">
        <v>3785</v>
      </c>
      <c r="BR666" s="2" t="s">
        <v>3744</v>
      </c>
      <c r="BT666" s="56">
        <v>45212</v>
      </c>
      <c r="BU666" s="2">
        <v>1</v>
      </c>
      <c r="BV666" s="2">
        <v>1</v>
      </c>
      <c r="BW666" s="2" t="s">
        <v>3785</v>
      </c>
      <c r="BY666" s="2" t="s">
        <v>3785</v>
      </c>
      <c r="CA666" s="2" t="s">
        <v>3798</v>
      </c>
      <c r="CB666" s="56">
        <v>45219</v>
      </c>
      <c r="CR666" s="2" t="s">
        <v>9578</v>
      </c>
    </row>
    <row r="667" spans="1:96">
      <c r="A667" s="2">
        <v>656</v>
      </c>
      <c r="B667" s="2" t="s">
        <v>7043</v>
      </c>
      <c r="C667" s="60" t="s">
        <v>7044</v>
      </c>
      <c r="D667" s="60" t="s">
        <v>9579</v>
      </c>
      <c r="E667" s="56">
        <v>45209</v>
      </c>
      <c r="F667" s="2" t="s">
        <v>3715</v>
      </c>
      <c r="G667" s="2" t="s">
        <v>3763</v>
      </c>
      <c r="H667" s="2" t="s">
        <v>3785</v>
      </c>
      <c r="J667" s="2" t="s">
        <v>4020</v>
      </c>
      <c r="K667" s="2" t="s">
        <v>4020</v>
      </c>
      <c r="L667" s="2" t="s">
        <v>4020</v>
      </c>
      <c r="M667" s="2" t="s">
        <v>1193</v>
      </c>
      <c r="N667" s="2" t="s">
        <v>698</v>
      </c>
      <c r="O667" s="2" t="s">
        <v>943</v>
      </c>
      <c r="P667" s="2" t="s">
        <v>927</v>
      </c>
      <c r="Q667" s="2" t="s">
        <v>3785</v>
      </c>
      <c r="R667" s="2" t="s">
        <v>447</v>
      </c>
      <c r="S667" s="2" t="s">
        <v>3785</v>
      </c>
      <c r="T667" s="2" t="s">
        <v>3785</v>
      </c>
      <c r="U667" s="2" t="s">
        <v>3785</v>
      </c>
      <c r="V667" s="2" t="s">
        <v>3785</v>
      </c>
      <c r="W667" s="2" t="s">
        <v>3785</v>
      </c>
      <c r="X667" s="2" t="s">
        <v>3785</v>
      </c>
      <c r="Y667" s="2" t="s">
        <v>3785</v>
      </c>
      <c r="AA667" s="2" t="s">
        <v>3785</v>
      </c>
      <c r="AR667" s="2" t="s">
        <v>447</v>
      </c>
      <c r="AS667" s="2" t="s">
        <v>447</v>
      </c>
      <c r="AT667" s="2" t="s">
        <v>447</v>
      </c>
      <c r="AU667" s="2" t="s">
        <v>3785</v>
      </c>
      <c r="AV667" s="2" t="s">
        <v>3785</v>
      </c>
      <c r="AW667" s="2" t="s">
        <v>3785</v>
      </c>
      <c r="AX667" s="2" t="s">
        <v>3785</v>
      </c>
      <c r="AY667" s="2" t="s">
        <v>3785</v>
      </c>
      <c r="AZ667" s="2" t="s">
        <v>3785</v>
      </c>
      <c r="BB667" s="2" t="s">
        <v>447</v>
      </c>
      <c r="BC667" s="2" t="s">
        <v>447</v>
      </c>
      <c r="BD667" s="2" t="s">
        <v>447</v>
      </c>
      <c r="BE667" s="2" t="s">
        <v>447</v>
      </c>
      <c r="BF667" s="2" t="s">
        <v>3785</v>
      </c>
      <c r="BI667" s="2" t="s">
        <v>3785</v>
      </c>
      <c r="BK667" s="287"/>
      <c r="BL667" s="56">
        <v>45209</v>
      </c>
      <c r="BM667" s="2" t="s">
        <v>447</v>
      </c>
      <c r="BN667" s="2" t="s">
        <v>9580</v>
      </c>
      <c r="BP667" s="2" t="s">
        <v>3785</v>
      </c>
      <c r="BR667" s="2" t="s">
        <v>3744</v>
      </c>
      <c r="BT667" s="56">
        <v>45219</v>
      </c>
      <c r="BU667" s="2">
        <v>1</v>
      </c>
      <c r="BV667" s="2">
        <v>1</v>
      </c>
      <c r="BW667" s="2" t="s">
        <v>3785</v>
      </c>
      <c r="BY667" s="2" t="s">
        <v>3785</v>
      </c>
      <c r="CA667" s="2" t="s">
        <v>3798</v>
      </c>
      <c r="CB667" s="56">
        <v>45219</v>
      </c>
      <c r="CR667" s="2" t="s">
        <v>9581</v>
      </c>
    </row>
    <row r="668" spans="1:96">
      <c r="A668" s="2">
        <v>657</v>
      </c>
      <c r="B668" s="2" t="s">
        <v>7043</v>
      </c>
      <c r="C668" s="60" t="s">
        <v>7044</v>
      </c>
      <c r="D668" s="60" t="s">
        <v>9582</v>
      </c>
      <c r="E668" s="56">
        <v>45210</v>
      </c>
      <c r="F668" s="2" t="s">
        <v>3715</v>
      </c>
      <c r="G668" s="2" t="s">
        <v>3763</v>
      </c>
      <c r="H668" s="2" t="s">
        <v>3785</v>
      </c>
      <c r="J668" s="2" t="s">
        <v>4020</v>
      </c>
      <c r="K668" s="2" t="s">
        <v>4020</v>
      </c>
      <c r="L668" s="2" t="s">
        <v>4020</v>
      </c>
      <c r="M668" s="2" t="s">
        <v>1193</v>
      </c>
      <c r="N668" s="2" t="s">
        <v>698</v>
      </c>
      <c r="O668" s="2" t="s">
        <v>943</v>
      </c>
      <c r="P668" s="2" t="s">
        <v>927</v>
      </c>
      <c r="Q668" s="2" t="s">
        <v>3785</v>
      </c>
      <c r="R668" s="2" t="s">
        <v>447</v>
      </c>
      <c r="S668" s="2" t="s">
        <v>3785</v>
      </c>
      <c r="T668" s="2" t="s">
        <v>3785</v>
      </c>
      <c r="U668" s="2" t="s">
        <v>3785</v>
      </c>
      <c r="V668" s="2" t="s">
        <v>3785</v>
      </c>
      <c r="W668" s="2" t="s">
        <v>3785</v>
      </c>
      <c r="X668" s="2" t="s">
        <v>3785</v>
      </c>
      <c r="Y668" s="2" t="s">
        <v>3785</v>
      </c>
      <c r="AA668" s="2" t="s">
        <v>3785</v>
      </c>
      <c r="AR668" s="2" t="s">
        <v>447</v>
      </c>
      <c r="AS668" s="2" t="s">
        <v>447</v>
      </c>
      <c r="AT668" s="2" t="s">
        <v>447</v>
      </c>
      <c r="AU668" s="2" t="s">
        <v>3785</v>
      </c>
      <c r="AV668" s="2" t="s">
        <v>3785</v>
      </c>
      <c r="AW668" s="2" t="s">
        <v>3785</v>
      </c>
      <c r="AX668" s="2" t="s">
        <v>3785</v>
      </c>
      <c r="AY668" s="2" t="s">
        <v>3785</v>
      </c>
      <c r="AZ668" s="2" t="s">
        <v>3785</v>
      </c>
      <c r="BB668" s="2" t="s">
        <v>447</v>
      </c>
      <c r="BC668" s="2" t="s">
        <v>447</v>
      </c>
      <c r="BD668" s="2" t="s">
        <v>447</v>
      </c>
      <c r="BE668" s="2" t="s">
        <v>447</v>
      </c>
      <c r="BF668" s="2" t="s">
        <v>3785</v>
      </c>
      <c r="BI668" s="2" t="s">
        <v>3785</v>
      </c>
      <c r="BK668" s="287"/>
      <c r="BL668" s="56">
        <v>45210</v>
      </c>
      <c r="BM668" s="2" t="s">
        <v>447</v>
      </c>
      <c r="BN668" s="2" t="s">
        <v>9583</v>
      </c>
      <c r="BP668" s="2" t="s">
        <v>3785</v>
      </c>
      <c r="BR668" s="2" t="s">
        <v>3744</v>
      </c>
      <c r="BT668" s="56">
        <v>45219</v>
      </c>
      <c r="BU668" s="2">
        <v>1</v>
      </c>
      <c r="BV668" s="2">
        <v>1</v>
      </c>
      <c r="BW668" s="2" t="s">
        <v>3785</v>
      </c>
      <c r="BY668" s="2" t="s">
        <v>3785</v>
      </c>
      <c r="CA668" s="2" t="s">
        <v>3798</v>
      </c>
      <c r="CB668" s="56">
        <v>45219</v>
      </c>
      <c r="CR668" s="2" t="s">
        <v>9584</v>
      </c>
    </row>
    <row r="669" spans="1:96">
      <c r="A669" s="2">
        <v>658</v>
      </c>
      <c r="B669" s="2" t="s">
        <v>7043</v>
      </c>
      <c r="C669" s="60" t="s">
        <v>7044</v>
      </c>
      <c r="D669" s="60" t="s">
        <v>9585</v>
      </c>
      <c r="E669" s="56">
        <v>45210</v>
      </c>
      <c r="F669" s="2" t="s">
        <v>3715</v>
      </c>
      <c r="G669" s="2" t="s">
        <v>3763</v>
      </c>
      <c r="H669" s="2" t="s">
        <v>3785</v>
      </c>
      <c r="J669" s="2" t="s">
        <v>4020</v>
      </c>
      <c r="K669" s="2" t="s">
        <v>4020</v>
      </c>
      <c r="L669" s="2" t="s">
        <v>4020</v>
      </c>
      <c r="M669" s="2" t="s">
        <v>1193</v>
      </c>
      <c r="N669" s="2" t="s">
        <v>698</v>
      </c>
      <c r="O669" s="2" t="s">
        <v>943</v>
      </c>
      <c r="P669" s="2" t="s">
        <v>927</v>
      </c>
      <c r="Q669" s="2" t="s">
        <v>3785</v>
      </c>
      <c r="R669" s="2" t="s">
        <v>447</v>
      </c>
      <c r="S669" s="2" t="s">
        <v>3785</v>
      </c>
      <c r="T669" s="2" t="s">
        <v>3785</v>
      </c>
      <c r="U669" s="2" t="s">
        <v>3785</v>
      </c>
      <c r="V669" s="2" t="s">
        <v>3785</v>
      </c>
      <c r="W669" s="2" t="s">
        <v>3785</v>
      </c>
      <c r="X669" s="2" t="s">
        <v>3785</v>
      </c>
      <c r="Y669" s="2" t="s">
        <v>3785</v>
      </c>
      <c r="AA669" s="2" t="s">
        <v>3785</v>
      </c>
      <c r="AR669" s="2" t="s">
        <v>447</v>
      </c>
      <c r="AS669" s="2" t="s">
        <v>447</v>
      </c>
      <c r="AT669" s="2" t="s">
        <v>447</v>
      </c>
      <c r="AU669" s="2" t="s">
        <v>3785</v>
      </c>
      <c r="AV669" s="2" t="s">
        <v>3785</v>
      </c>
      <c r="AW669" s="2" t="s">
        <v>3785</v>
      </c>
      <c r="AX669" s="2" t="s">
        <v>3785</v>
      </c>
      <c r="AY669" s="2" t="s">
        <v>3785</v>
      </c>
      <c r="AZ669" s="2" t="s">
        <v>3785</v>
      </c>
      <c r="BB669" s="2" t="s">
        <v>447</v>
      </c>
      <c r="BC669" s="2" t="s">
        <v>447</v>
      </c>
      <c r="BD669" s="2" t="s">
        <v>447</v>
      </c>
      <c r="BE669" s="2" t="s">
        <v>447</v>
      </c>
      <c r="BF669" s="2" t="s">
        <v>3785</v>
      </c>
      <c r="BI669" s="2" t="s">
        <v>3785</v>
      </c>
      <c r="BK669" s="287"/>
      <c r="BL669" s="56">
        <v>45210</v>
      </c>
      <c r="BM669" s="2" t="s">
        <v>447</v>
      </c>
      <c r="BN669" s="2" t="s">
        <v>9586</v>
      </c>
      <c r="BP669" s="2" t="s">
        <v>3785</v>
      </c>
      <c r="BR669" s="2" t="s">
        <v>3744</v>
      </c>
      <c r="BT669" s="56">
        <v>45219</v>
      </c>
      <c r="BU669" s="2">
        <v>1</v>
      </c>
      <c r="BV669" s="2">
        <v>1</v>
      </c>
      <c r="BW669" s="2" t="s">
        <v>3785</v>
      </c>
      <c r="BY669" s="2" t="s">
        <v>3785</v>
      </c>
      <c r="CA669" s="2" t="s">
        <v>3798</v>
      </c>
      <c r="CB669" s="56">
        <v>45219</v>
      </c>
      <c r="CR669" s="2" t="s">
        <v>9587</v>
      </c>
    </row>
    <row r="670" spans="1:96">
      <c r="A670" s="2">
        <v>659</v>
      </c>
      <c r="B670" s="2" t="s">
        <v>7043</v>
      </c>
      <c r="C670" s="60" t="s">
        <v>7044</v>
      </c>
      <c r="D670" s="60" t="s">
        <v>9588</v>
      </c>
      <c r="E670" s="56">
        <v>45212</v>
      </c>
      <c r="F670" s="2" t="s">
        <v>3715</v>
      </c>
      <c r="G670" s="2" t="s">
        <v>3763</v>
      </c>
      <c r="H670" s="2" t="s">
        <v>3785</v>
      </c>
      <c r="J670" s="2" t="s">
        <v>4020</v>
      </c>
      <c r="K670" s="2" t="s">
        <v>4020</v>
      </c>
      <c r="L670" s="2" t="s">
        <v>4020</v>
      </c>
      <c r="M670" s="2" t="s">
        <v>1193</v>
      </c>
      <c r="N670" s="2" t="s">
        <v>698</v>
      </c>
      <c r="O670" s="2" t="s">
        <v>943</v>
      </c>
      <c r="P670" s="2" t="s">
        <v>927</v>
      </c>
      <c r="Q670" s="2" t="s">
        <v>3785</v>
      </c>
      <c r="R670" s="2" t="s">
        <v>447</v>
      </c>
      <c r="S670" s="2" t="s">
        <v>3785</v>
      </c>
      <c r="T670" s="2" t="s">
        <v>3785</v>
      </c>
      <c r="U670" s="2" t="s">
        <v>3785</v>
      </c>
      <c r="V670" s="2" t="s">
        <v>3785</v>
      </c>
      <c r="W670" s="2" t="s">
        <v>3785</v>
      </c>
      <c r="X670" s="2" t="s">
        <v>3785</v>
      </c>
      <c r="Y670" s="2" t="s">
        <v>3785</v>
      </c>
      <c r="AA670" s="2" t="s">
        <v>3785</v>
      </c>
      <c r="AR670" s="2" t="s">
        <v>447</v>
      </c>
      <c r="AS670" s="2" t="s">
        <v>447</v>
      </c>
      <c r="AT670" s="2" t="s">
        <v>447</v>
      </c>
      <c r="AU670" s="2" t="s">
        <v>3785</v>
      </c>
      <c r="AV670" s="2" t="s">
        <v>3785</v>
      </c>
      <c r="AW670" s="2" t="s">
        <v>3785</v>
      </c>
      <c r="AX670" s="2" t="s">
        <v>3785</v>
      </c>
      <c r="AY670" s="2" t="s">
        <v>3785</v>
      </c>
      <c r="AZ670" s="2" t="s">
        <v>3785</v>
      </c>
      <c r="BB670" s="2" t="s">
        <v>447</v>
      </c>
      <c r="BC670" s="2" t="s">
        <v>447</v>
      </c>
      <c r="BD670" s="2" t="s">
        <v>447</v>
      </c>
      <c r="BE670" s="2" t="s">
        <v>447</v>
      </c>
      <c r="BF670" s="2" t="s">
        <v>3785</v>
      </c>
      <c r="BI670" s="2" t="s">
        <v>3785</v>
      </c>
      <c r="BK670" s="287"/>
      <c r="BL670" s="56">
        <v>45212</v>
      </c>
      <c r="BM670" s="2" t="s">
        <v>447</v>
      </c>
      <c r="BN670" s="2" t="s">
        <v>9589</v>
      </c>
      <c r="BP670" s="2" t="s">
        <v>3785</v>
      </c>
      <c r="BR670" s="2" t="s">
        <v>3744</v>
      </c>
      <c r="BT670" s="56">
        <v>45219</v>
      </c>
      <c r="BU670" s="2">
        <v>1</v>
      </c>
      <c r="BV670" s="2">
        <v>1</v>
      </c>
      <c r="BW670" s="2" t="s">
        <v>3785</v>
      </c>
      <c r="BY670" s="2" t="s">
        <v>3785</v>
      </c>
      <c r="CA670" s="2" t="s">
        <v>3798</v>
      </c>
      <c r="CB670" s="56">
        <v>45219</v>
      </c>
      <c r="CR670" s="2" t="s">
        <v>9590</v>
      </c>
    </row>
    <row r="671" spans="1:96">
      <c r="A671" s="2">
        <v>660</v>
      </c>
      <c r="B671" s="2" t="s">
        <v>7043</v>
      </c>
      <c r="C671" s="60" t="s">
        <v>7044</v>
      </c>
      <c r="D671" s="60" t="s">
        <v>9591</v>
      </c>
      <c r="E671" s="56">
        <v>45212</v>
      </c>
      <c r="F671" s="2" t="s">
        <v>3715</v>
      </c>
      <c r="G671" s="2" t="s">
        <v>3763</v>
      </c>
      <c r="H671" s="2" t="s">
        <v>3785</v>
      </c>
      <c r="J671" s="2" t="s">
        <v>4020</v>
      </c>
      <c r="K671" s="2" t="s">
        <v>4020</v>
      </c>
      <c r="L671" s="2" t="s">
        <v>4020</v>
      </c>
      <c r="M671" s="2" t="s">
        <v>1193</v>
      </c>
      <c r="N671" s="2" t="s">
        <v>698</v>
      </c>
      <c r="O671" s="2" t="s">
        <v>943</v>
      </c>
      <c r="P671" s="2" t="s">
        <v>927</v>
      </c>
      <c r="Q671" s="2" t="s">
        <v>3785</v>
      </c>
      <c r="R671" s="2" t="s">
        <v>447</v>
      </c>
      <c r="S671" s="2" t="s">
        <v>3785</v>
      </c>
      <c r="T671" s="2" t="s">
        <v>3785</v>
      </c>
      <c r="U671" s="2" t="s">
        <v>3785</v>
      </c>
      <c r="V671" s="2" t="s">
        <v>3785</v>
      </c>
      <c r="W671" s="2" t="s">
        <v>3785</v>
      </c>
      <c r="X671" s="2" t="s">
        <v>3785</v>
      </c>
      <c r="Y671" s="2" t="s">
        <v>3785</v>
      </c>
      <c r="AA671" s="2" t="s">
        <v>3785</v>
      </c>
      <c r="AR671" s="2" t="s">
        <v>447</v>
      </c>
      <c r="AS671" s="2" t="s">
        <v>447</v>
      </c>
      <c r="AT671" s="2" t="s">
        <v>447</v>
      </c>
      <c r="AU671" s="2" t="s">
        <v>3785</v>
      </c>
      <c r="AV671" s="2" t="s">
        <v>3785</v>
      </c>
      <c r="AW671" s="2" t="s">
        <v>3785</v>
      </c>
      <c r="AX671" s="2" t="s">
        <v>3785</v>
      </c>
      <c r="AY671" s="2" t="s">
        <v>3785</v>
      </c>
      <c r="AZ671" s="2" t="s">
        <v>3785</v>
      </c>
      <c r="BB671" s="2" t="s">
        <v>447</v>
      </c>
      <c r="BC671" s="2" t="s">
        <v>447</v>
      </c>
      <c r="BD671" s="2" t="s">
        <v>447</v>
      </c>
      <c r="BE671" s="2" t="s">
        <v>447</v>
      </c>
      <c r="BF671" s="2" t="s">
        <v>3785</v>
      </c>
      <c r="BI671" s="2" t="s">
        <v>3785</v>
      </c>
      <c r="BK671" s="287"/>
      <c r="BL671" s="56">
        <v>45212</v>
      </c>
      <c r="BM671" s="2" t="s">
        <v>447</v>
      </c>
      <c r="BN671" s="2" t="s">
        <v>9592</v>
      </c>
      <c r="BP671" s="2" t="s">
        <v>3785</v>
      </c>
      <c r="BR671" s="2" t="s">
        <v>3744</v>
      </c>
      <c r="BT671" s="56">
        <v>45215</v>
      </c>
      <c r="BU671" s="2">
        <v>1</v>
      </c>
      <c r="BV671" s="2">
        <v>1</v>
      </c>
      <c r="BW671" s="2" t="s">
        <v>3785</v>
      </c>
      <c r="BY671" s="2" t="s">
        <v>3785</v>
      </c>
      <c r="CA671" s="2" t="s">
        <v>3798</v>
      </c>
      <c r="CB671" s="56">
        <v>45215</v>
      </c>
      <c r="CR671" s="2" t="s">
        <v>9593</v>
      </c>
    </row>
    <row r="672" spans="1:96">
      <c r="A672" s="2">
        <v>661</v>
      </c>
      <c r="B672" s="2" t="s">
        <v>7043</v>
      </c>
      <c r="C672" s="60" t="s">
        <v>7044</v>
      </c>
      <c r="D672" s="60" t="s">
        <v>9594</v>
      </c>
      <c r="E672" s="56">
        <v>45212</v>
      </c>
      <c r="F672" s="2" t="s">
        <v>3715</v>
      </c>
      <c r="G672" s="2" t="s">
        <v>3763</v>
      </c>
      <c r="H672" s="2" t="s">
        <v>3785</v>
      </c>
      <c r="J672" s="2" t="s">
        <v>4020</v>
      </c>
      <c r="K672" s="2" t="s">
        <v>4020</v>
      </c>
      <c r="L672" s="2" t="s">
        <v>4020</v>
      </c>
      <c r="M672" s="2" t="s">
        <v>1193</v>
      </c>
      <c r="N672" s="2" t="s">
        <v>698</v>
      </c>
      <c r="O672" s="2" t="s">
        <v>943</v>
      </c>
      <c r="P672" s="2" t="s">
        <v>927</v>
      </c>
      <c r="Q672" s="2" t="s">
        <v>3785</v>
      </c>
      <c r="R672" s="2" t="s">
        <v>447</v>
      </c>
      <c r="S672" s="2" t="s">
        <v>3785</v>
      </c>
      <c r="T672" s="2" t="s">
        <v>3785</v>
      </c>
      <c r="U672" s="2" t="s">
        <v>3785</v>
      </c>
      <c r="V672" s="2" t="s">
        <v>3785</v>
      </c>
      <c r="W672" s="2" t="s">
        <v>3785</v>
      </c>
      <c r="X672" s="2" t="s">
        <v>3785</v>
      </c>
      <c r="Y672" s="2" t="s">
        <v>3785</v>
      </c>
      <c r="AA672" s="2" t="s">
        <v>3785</v>
      </c>
      <c r="AR672" s="2" t="s">
        <v>447</v>
      </c>
      <c r="AS672" s="2" t="s">
        <v>447</v>
      </c>
      <c r="AT672" s="2" t="s">
        <v>447</v>
      </c>
      <c r="AU672" s="2" t="s">
        <v>3785</v>
      </c>
      <c r="AV672" s="2" t="s">
        <v>3785</v>
      </c>
      <c r="AW672" s="2" t="s">
        <v>3785</v>
      </c>
      <c r="AX672" s="2" t="s">
        <v>3785</v>
      </c>
      <c r="AY672" s="2" t="s">
        <v>3785</v>
      </c>
      <c r="AZ672" s="2" t="s">
        <v>3785</v>
      </c>
      <c r="BB672" s="2" t="s">
        <v>447</v>
      </c>
      <c r="BC672" s="2" t="s">
        <v>447</v>
      </c>
      <c r="BD672" s="2" t="s">
        <v>447</v>
      </c>
      <c r="BE672" s="2" t="s">
        <v>447</v>
      </c>
      <c r="BF672" s="2" t="s">
        <v>3785</v>
      </c>
      <c r="BI672" s="2" t="s">
        <v>3785</v>
      </c>
      <c r="BK672" s="287"/>
      <c r="BL672" s="56">
        <v>45212</v>
      </c>
      <c r="BM672" s="2" t="s">
        <v>447</v>
      </c>
      <c r="BN672" s="2" t="s">
        <v>9595</v>
      </c>
      <c r="BP672" s="2" t="s">
        <v>3785</v>
      </c>
      <c r="BR672" s="2" t="s">
        <v>3744</v>
      </c>
      <c r="BT672" s="56">
        <v>45219</v>
      </c>
      <c r="BU672" s="2">
        <v>1</v>
      </c>
      <c r="BV672" s="2">
        <v>1</v>
      </c>
      <c r="BW672" s="2" t="s">
        <v>3785</v>
      </c>
      <c r="BY672" s="2" t="s">
        <v>3785</v>
      </c>
      <c r="CA672" s="2" t="s">
        <v>3798</v>
      </c>
      <c r="CB672" s="56">
        <v>45219</v>
      </c>
      <c r="CR672" s="2" t="s">
        <v>9596</v>
      </c>
    </row>
    <row r="673" spans="1:96">
      <c r="A673" s="2">
        <v>662</v>
      </c>
      <c r="B673" s="2" t="s">
        <v>7043</v>
      </c>
      <c r="C673" s="60" t="s">
        <v>7044</v>
      </c>
      <c r="D673" s="60" t="s">
        <v>9597</v>
      </c>
      <c r="E673" s="56">
        <v>45216</v>
      </c>
      <c r="F673" s="2" t="s">
        <v>3715</v>
      </c>
      <c r="G673" s="2" t="s">
        <v>3763</v>
      </c>
      <c r="H673" s="2" t="s">
        <v>3785</v>
      </c>
      <c r="J673" s="2" t="s">
        <v>4020</v>
      </c>
      <c r="K673" s="2" t="s">
        <v>4020</v>
      </c>
      <c r="L673" s="2" t="s">
        <v>4020</v>
      </c>
      <c r="M673" s="2" t="s">
        <v>1193</v>
      </c>
      <c r="N673" s="2" t="s">
        <v>698</v>
      </c>
      <c r="O673" s="2" t="s">
        <v>943</v>
      </c>
      <c r="P673" s="2" t="s">
        <v>927</v>
      </c>
      <c r="Q673" s="2" t="s">
        <v>3785</v>
      </c>
      <c r="R673" s="2" t="s">
        <v>447</v>
      </c>
      <c r="S673" s="2" t="s">
        <v>3785</v>
      </c>
      <c r="T673" s="2" t="s">
        <v>3785</v>
      </c>
      <c r="U673" s="2" t="s">
        <v>3785</v>
      </c>
      <c r="V673" s="2" t="s">
        <v>3785</v>
      </c>
      <c r="W673" s="2" t="s">
        <v>3785</v>
      </c>
      <c r="X673" s="2" t="s">
        <v>3785</v>
      </c>
      <c r="Y673" s="2" t="s">
        <v>3785</v>
      </c>
      <c r="AA673" s="2" t="s">
        <v>3785</v>
      </c>
      <c r="AR673" s="2" t="s">
        <v>447</v>
      </c>
      <c r="AS673" s="2" t="s">
        <v>447</v>
      </c>
      <c r="AT673" s="2" t="s">
        <v>447</v>
      </c>
      <c r="AU673" s="2" t="s">
        <v>3785</v>
      </c>
      <c r="AV673" s="2" t="s">
        <v>3785</v>
      </c>
      <c r="AW673" s="2" t="s">
        <v>3785</v>
      </c>
      <c r="AX673" s="2" t="s">
        <v>3785</v>
      </c>
      <c r="AY673" s="2" t="s">
        <v>3785</v>
      </c>
      <c r="AZ673" s="2" t="s">
        <v>3785</v>
      </c>
      <c r="BB673" s="2" t="s">
        <v>447</v>
      </c>
      <c r="BC673" s="2" t="s">
        <v>447</v>
      </c>
      <c r="BD673" s="2" t="s">
        <v>447</v>
      </c>
      <c r="BE673" s="2" t="s">
        <v>447</v>
      </c>
      <c r="BF673" s="2" t="s">
        <v>3785</v>
      </c>
      <c r="BI673" s="2" t="s">
        <v>3785</v>
      </c>
      <c r="BK673" s="287"/>
      <c r="BL673" s="56">
        <v>45216</v>
      </c>
      <c r="BM673" s="2" t="s">
        <v>447</v>
      </c>
      <c r="BN673" s="2" t="s">
        <v>9598</v>
      </c>
      <c r="BP673" s="2" t="s">
        <v>3785</v>
      </c>
      <c r="BR673" s="2" t="s">
        <v>3744</v>
      </c>
      <c r="BT673" s="56">
        <v>45219</v>
      </c>
      <c r="BU673" s="2">
        <v>1</v>
      </c>
      <c r="BV673" s="2">
        <v>1</v>
      </c>
      <c r="BW673" s="2" t="s">
        <v>3785</v>
      </c>
      <c r="BY673" s="2" t="s">
        <v>3785</v>
      </c>
      <c r="CA673" s="2" t="s">
        <v>3798</v>
      </c>
      <c r="CB673" s="56">
        <v>45219</v>
      </c>
      <c r="CR673" s="2" t="s">
        <v>9599</v>
      </c>
    </row>
    <row r="674" spans="1:96">
      <c r="A674" s="2">
        <v>663</v>
      </c>
      <c r="B674" s="2" t="s">
        <v>7043</v>
      </c>
      <c r="C674" s="60" t="s">
        <v>7044</v>
      </c>
      <c r="D674" s="60" t="s">
        <v>9600</v>
      </c>
      <c r="E674" s="56">
        <v>45216</v>
      </c>
      <c r="F674" s="2" t="s">
        <v>3715</v>
      </c>
      <c r="G674" s="2" t="s">
        <v>3763</v>
      </c>
      <c r="H674" s="2" t="s">
        <v>3785</v>
      </c>
      <c r="J674" s="2" t="s">
        <v>4020</v>
      </c>
      <c r="K674" s="2" t="s">
        <v>4020</v>
      </c>
      <c r="L674" s="2" t="s">
        <v>4020</v>
      </c>
      <c r="M674" s="2" t="s">
        <v>1193</v>
      </c>
      <c r="N674" s="2" t="s">
        <v>698</v>
      </c>
      <c r="O674" s="2" t="s">
        <v>943</v>
      </c>
      <c r="P674" s="2" t="s">
        <v>927</v>
      </c>
      <c r="Q674" s="2" t="s">
        <v>3785</v>
      </c>
      <c r="R674" s="2" t="s">
        <v>447</v>
      </c>
      <c r="S674" s="2" t="s">
        <v>3785</v>
      </c>
      <c r="T674" s="2" t="s">
        <v>3785</v>
      </c>
      <c r="U674" s="2" t="s">
        <v>3785</v>
      </c>
      <c r="V674" s="2" t="s">
        <v>3785</v>
      </c>
      <c r="W674" s="2" t="s">
        <v>3785</v>
      </c>
      <c r="X674" s="2" t="s">
        <v>3785</v>
      </c>
      <c r="Y674" s="2" t="s">
        <v>3785</v>
      </c>
      <c r="AA674" s="2" t="s">
        <v>3785</v>
      </c>
      <c r="AR674" s="2" t="s">
        <v>447</v>
      </c>
      <c r="AS674" s="2" t="s">
        <v>447</v>
      </c>
      <c r="AT674" s="2" t="s">
        <v>447</v>
      </c>
      <c r="AU674" s="2" t="s">
        <v>3785</v>
      </c>
      <c r="AV674" s="2" t="s">
        <v>3785</v>
      </c>
      <c r="AW674" s="2" t="s">
        <v>3785</v>
      </c>
      <c r="AX674" s="2" t="s">
        <v>3785</v>
      </c>
      <c r="AY674" s="2" t="s">
        <v>3785</v>
      </c>
      <c r="AZ674" s="2" t="s">
        <v>3785</v>
      </c>
      <c r="BB674" s="2" t="s">
        <v>447</v>
      </c>
      <c r="BC674" s="2" t="s">
        <v>447</v>
      </c>
      <c r="BD674" s="2" t="s">
        <v>447</v>
      </c>
      <c r="BE674" s="2" t="s">
        <v>447</v>
      </c>
      <c r="BF674" s="2" t="s">
        <v>3785</v>
      </c>
      <c r="BI674" s="2" t="s">
        <v>3785</v>
      </c>
      <c r="BK674" s="287"/>
      <c r="BL674" s="56">
        <v>45216</v>
      </c>
      <c r="BM674" s="2" t="s">
        <v>447</v>
      </c>
      <c r="BN674" s="2" t="s">
        <v>9601</v>
      </c>
      <c r="BP674" s="2" t="s">
        <v>3785</v>
      </c>
      <c r="BR674" s="2" t="s">
        <v>3744</v>
      </c>
      <c r="BT674" s="56">
        <v>45230</v>
      </c>
      <c r="BU674" s="2">
        <v>1</v>
      </c>
      <c r="BV674" s="2">
        <v>1</v>
      </c>
      <c r="BW674" s="2" t="s">
        <v>3785</v>
      </c>
      <c r="BY674" s="2" t="s">
        <v>3785</v>
      </c>
      <c r="CA674" s="2" t="s">
        <v>3798</v>
      </c>
      <c r="CB674" s="56">
        <v>45230</v>
      </c>
      <c r="CR674" s="2" t="s">
        <v>9602</v>
      </c>
    </row>
    <row r="675" spans="1:96">
      <c r="A675" s="2">
        <v>664</v>
      </c>
      <c r="B675" s="2" t="s">
        <v>7043</v>
      </c>
      <c r="C675" s="60" t="s">
        <v>7044</v>
      </c>
      <c r="D675" s="60" t="s">
        <v>9603</v>
      </c>
      <c r="E675" s="56">
        <v>45216</v>
      </c>
      <c r="F675" s="2" t="s">
        <v>3715</v>
      </c>
      <c r="G675" s="2" t="s">
        <v>3763</v>
      </c>
      <c r="H675" s="2" t="s">
        <v>3785</v>
      </c>
      <c r="J675" s="2" t="s">
        <v>4020</v>
      </c>
      <c r="K675" s="2" t="s">
        <v>4020</v>
      </c>
      <c r="L675" s="2" t="s">
        <v>4020</v>
      </c>
      <c r="M675" s="2" t="s">
        <v>1193</v>
      </c>
      <c r="N675" s="2" t="s">
        <v>698</v>
      </c>
      <c r="O675" s="2" t="s">
        <v>943</v>
      </c>
      <c r="P675" s="2" t="s">
        <v>927</v>
      </c>
      <c r="Q675" s="2" t="s">
        <v>3785</v>
      </c>
      <c r="R675" s="2" t="s">
        <v>447</v>
      </c>
      <c r="S675" s="2" t="s">
        <v>3785</v>
      </c>
      <c r="T675" s="2" t="s">
        <v>3785</v>
      </c>
      <c r="U675" s="2" t="s">
        <v>3785</v>
      </c>
      <c r="V675" s="2" t="s">
        <v>3785</v>
      </c>
      <c r="W675" s="2" t="s">
        <v>3785</v>
      </c>
      <c r="X675" s="2" t="s">
        <v>3785</v>
      </c>
      <c r="Y675" s="2" t="s">
        <v>3785</v>
      </c>
      <c r="AA675" s="2" t="s">
        <v>3785</v>
      </c>
      <c r="AR675" s="2" t="s">
        <v>447</v>
      </c>
      <c r="AS675" s="2" t="s">
        <v>447</v>
      </c>
      <c r="AT675" s="2" t="s">
        <v>447</v>
      </c>
      <c r="AU675" s="2" t="s">
        <v>3785</v>
      </c>
      <c r="AV675" s="2" t="s">
        <v>3785</v>
      </c>
      <c r="AW675" s="2" t="s">
        <v>3785</v>
      </c>
      <c r="AX675" s="2" t="s">
        <v>3785</v>
      </c>
      <c r="AY675" s="2" t="s">
        <v>3785</v>
      </c>
      <c r="AZ675" s="2" t="s">
        <v>3785</v>
      </c>
      <c r="BB675" s="2" t="s">
        <v>447</v>
      </c>
      <c r="BC675" s="2" t="s">
        <v>447</v>
      </c>
      <c r="BD675" s="2" t="s">
        <v>447</v>
      </c>
      <c r="BE675" s="2" t="s">
        <v>447</v>
      </c>
      <c r="BF675" s="2" t="s">
        <v>3785</v>
      </c>
      <c r="BI675" s="2" t="s">
        <v>3785</v>
      </c>
      <c r="BK675" s="287"/>
      <c r="BL675" s="56">
        <v>45216</v>
      </c>
      <c r="BM675" s="2" t="s">
        <v>447</v>
      </c>
      <c r="BN675" s="2" t="s">
        <v>9604</v>
      </c>
      <c r="BP675" s="2" t="s">
        <v>3785</v>
      </c>
      <c r="BR675" s="2" t="s">
        <v>3744</v>
      </c>
      <c r="BT675" s="56">
        <v>45230</v>
      </c>
      <c r="BU675" s="2">
        <v>1</v>
      </c>
      <c r="BV675" s="2">
        <v>1</v>
      </c>
      <c r="BW675" s="2" t="s">
        <v>3785</v>
      </c>
      <c r="BY675" s="2" t="s">
        <v>3785</v>
      </c>
      <c r="CA675" s="2" t="s">
        <v>3798</v>
      </c>
      <c r="CB675" s="56">
        <v>45230</v>
      </c>
      <c r="CR675" s="2" t="s">
        <v>9605</v>
      </c>
    </row>
    <row r="676" spans="1:96">
      <c r="A676" s="2">
        <v>665</v>
      </c>
      <c r="B676" s="2" t="s">
        <v>7043</v>
      </c>
      <c r="C676" s="60" t="s">
        <v>7044</v>
      </c>
      <c r="D676" s="60" t="s">
        <v>9606</v>
      </c>
      <c r="E676" s="56">
        <v>45216</v>
      </c>
      <c r="F676" s="2" t="s">
        <v>3715</v>
      </c>
      <c r="G676" s="2" t="s">
        <v>3763</v>
      </c>
      <c r="H676" s="2" t="s">
        <v>3785</v>
      </c>
      <c r="J676" s="2" t="s">
        <v>4020</v>
      </c>
      <c r="K676" s="2" t="s">
        <v>4020</v>
      </c>
      <c r="M676" s="2">
        <v>17</v>
      </c>
      <c r="N676" s="2" t="s">
        <v>698</v>
      </c>
      <c r="O676" s="2">
        <v>7</v>
      </c>
      <c r="P676" s="2" t="s">
        <v>927</v>
      </c>
      <c r="Q676" s="2" t="s">
        <v>3785</v>
      </c>
      <c r="R676" s="2" t="s">
        <v>447</v>
      </c>
      <c r="S676" s="2" t="s">
        <v>3785</v>
      </c>
      <c r="T676" s="2" t="s">
        <v>3785</v>
      </c>
      <c r="U676" s="2" t="s">
        <v>3785</v>
      </c>
      <c r="V676" s="2" t="s">
        <v>3785</v>
      </c>
      <c r="W676" s="2" t="s">
        <v>3785</v>
      </c>
      <c r="X676" s="2" t="s">
        <v>3785</v>
      </c>
      <c r="Y676" s="2" t="s">
        <v>3785</v>
      </c>
      <c r="AA676" s="2" t="s">
        <v>3785</v>
      </c>
      <c r="AR676" s="2" t="s">
        <v>447</v>
      </c>
      <c r="AS676" s="2" t="s">
        <v>447</v>
      </c>
      <c r="AT676" s="2" t="s">
        <v>3785</v>
      </c>
      <c r="AU676" s="2" t="s">
        <v>3785</v>
      </c>
      <c r="AV676" s="2" t="s">
        <v>3785</v>
      </c>
      <c r="AW676" s="2" t="s">
        <v>3785</v>
      </c>
      <c r="AX676" s="2" t="s">
        <v>3785</v>
      </c>
      <c r="AY676" s="2" t="s">
        <v>3785</v>
      </c>
      <c r="AZ676" s="2" t="s">
        <v>3785</v>
      </c>
      <c r="BB676" s="2" t="s">
        <v>447</v>
      </c>
      <c r="BC676" s="2" t="s">
        <v>447</v>
      </c>
      <c r="BD676" s="2" t="s">
        <v>447</v>
      </c>
      <c r="BE676" s="2" t="s">
        <v>447</v>
      </c>
      <c r="BF676" s="2" t="s">
        <v>3785</v>
      </c>
      <c r="BI676" s="2" t="s">
        <v>3785</v>
      </c>
      <c r="BK676" s="287"/>
      <c r="BL676" s="56">
        <v>45216</v>
      </c>
      <c r="BM676" s="2" t="s">
        <v>447</v>
      </c>
      <c r="BN676" s="2" t="s">
        <v>9607</v>
      </c>
      <c r="BP676" s="2" t="s">
        <v>3785</v>
      </c>
      <c r="BR676" s="2" t="s">
        <v>3744</v>
      </c>
      <c r="BT676" s="56">
        <v>45230</v>
      </c>
      <c r="BU676" s="2">
        <v>1</v>
      </c>
      <c r="BV676" s="2">
        <v>3</v>
      </c>
      <c r="BW676" s="2" t="s">
        <v>3785</v>
      </c>
      <c r="BY676" s="2" t="s">
        <v>3785</v>
      </c>
      <c r="CA676" s="2" t="s">
        <v>3798</v>
      </c>
      <c r="CB676" s="56">
        <v>45257</v>
      </c>
      <c r="CR676" s="2" t="s">
        <v>9608</v>
      </c>
    </row>
    <row r="677" spans="1:96">
      <c r="A677" s="2">
        <v>666</v>
      </c>
      <c r="B677" s="2" t="s">
        <v>7043</v>
      </c>
      <c r="C677" s="60" t="s">
        <v>7044</v>
      </c>
      <c r="D677" s="60" t="s">
        <v>9609</v>
      </c>
      <c r="E677" s="56">
        <v>45217</v>
      </c>
      <c r="F677" s="2" t="s">
        <v>3715</v>
      </c>
      <c r="G677" s="2" t="s">
        <v>3763</v>
      </c>
      <c r="H677" s="2" t="s">
        <v>3785</v>
      </c>
      <c r="J677" s="2" t="s">
        <v>4020</v>
      </c>
      <c r="K677" s="2" t="s">
        <v>4020</v>
      </c>
      <c r="M677" s="2">
        <v>17</v>
      </c>
      <c r="N677" s="2" t="s">
        <v>698</v>
      </c>
      <c r="O677" s="2">
        <v>7</v>
      </c>
      <c r="P677" s="2" t="s">
        <v>927</v>
      </c>
      <c r="Q677" s="2" t="s">
        <v>3785</v>
      </c>
      <c r="R677" s="2" t="s">
        <v>447</v>
      </c>
      <c r="S677" s="2" t="s">
        <v>3785</v>
      </c>
      <c r="T677" s="2" t="s">
        <v>3785</v>
      </c>
      <c r="U677" s="2" t="s">
        <v>3785</v>
      </c>
      <c r="V677" s="2" t="s">
        <v>3785</v>
      </c>
      <c r="W677" s="2" t="s">
        <v>3785</v>
      </c>
      <c r="X677" s="2" t="s">
        <v>3785</v>
      </c>
      <c r="Y677" s="2" t="s">
        <v>3785</v>
      </c>
      <c r="AA677" s="2" t="s">
        <v>3785</v>
      </c>
      <c r="AR677" s="2" t="s">
        <v>447</v>
      </c>
      <c r="AS677" s="2" t="s">
        <v>447</v>
      </c>
      <c r="AT677" s="2" t="s">
        <v>3785</v>
      </c>
      <c r="AU677" s="2" t="s">
        <v>3785</v>
      </c>
      <c r="AV677" s="2" t="s">
        <v>3785</v>
      </c>
      <c r="AW677" s="2" t="s">
        <v>3785</v>
      </c>
      <c r="AX677" s="2" t="s">
        <v>3785</v>
      </c>
      <c r="AY677" s="2" t="s">
        <v>3785</v>
      </c>
      <c r="AZ677" s="2" t="s">
        <v>3785</v>
      </c>
      <c r="BB677" s="2" t="s">
        <v>447</v>
      </c>
      <c r="BC677" s="2" t="s">
        <v>447</v>
      </c>
      <c r="BD677" s="2" t="s">
        <v>447</v>
      </c>
      <c r="BE677" s="2" t="s">
        <v>447</v>
      </c>
      <c r="BF677" s="2" t="s">
        <v>3785</v>
      </c>
      <c r="BI677" s="2" t="s">
        <v>3785</v>
      </c>
      <c r="BK677" s="287"/>
      <c r="BL677" s="56">
        <v>45217</v>
      </c>
      <c r="BM677" s="2" t="s">
        <v>447</v>
      </c>
      <c r="BN677" s="2" t="s">
        <v>9610</v>
      </c>
      <c r="BP677" s="2" t="s">
        <v>3785</v>
      </c>
      <c r="BR677" s="2" t="s">
        <v>3744</v>
      </c>
      <c r="BT677" s="56">
        <v>45218</v>
      </c>
      <c r="BU677" s="2">
        <v>1</v>
      </c>
      <c r="BV677" s="2">
        <v>1</v>
      </c>
      <c r="BW677" s="2" t="s">
        <v>3785</v>
      </c>
      <c r="BY677" s="2" t="s">
        <v>3785</v>
      </c>
      <c r="CA677" s="2" t="s">
        <v>3798</v>
      </c>
      <c r="CB677" s="56">
        <v>45253</v>
      </c>
      <c r="CR677" s="2" t="s">
        <v>9611</v>
      </c>
    </row>
    <row r="678" spans="1:96">
      <c r="A678" s="2">
        <v>667</v>
      </c>
      <c r="B678" s="2" t="s">
        <v>7043</v>
      </c>
      <c r="C678" s="60" t="s">
        <v>7044</v>
      </c>
      <c r="D678" s="60" t="s">
        <v>9612</v>
      </c>
      <c r="E678" s="56">
        <v>45217</v>
      </c>
      <c r="F678" s="2" t="s">
        <v>3715</v>
      </c>
      <c r="G678" s="2" t="s">
        <v>3763</v>
      </c>
      <c r="H678" s="2" t="s">
        <v>3785</v>
      </c>
      <c r="J678" s="2" t="s">
        <v>4020</v>
      </c>
      <c r="K678" s="2" t="s">
        <v>4020</v>
      </c>
      <c r="M678" s="2">
        <v>17</v>
      </c>
      <c r="N678" s="2" t="s">
        <v>698</v>
      </c>
      <c r="O678" s="2">
        <v>7</v>
      </c>
      <c r="P678" s="2" t="s">
        <v>927</v>
      </c>
      <c r="Q678" s="2" t="s">
        <v>3785</v>
      </c>
      <c r="R678" s="2" t="s">
        <v>447</v>
      </c>
      <c r="S678" s="2" t="s">
        <v>3785</v>
      </c>
      <c r="T678" s="2" t="s">
        <v>3785</v>
      </c>
      <c r="U678" s="2" t="s">
        <v>3785</v>
      </c>
      <c r="V678" s="2" t="s">
        <v>3785</v>
      </c>
      <c r="W678" s="2" t="s">
        <v>3785</v>
      </c>
      <c r="X678" s="2" t="s">
        <v>3785</v>
      </c>
      <c r="Y678" s="2" t="s">
        <v>3785</v>
      </c>
      <c r="AA678" s="2" t="s">
        <v>3785</v>
      </c>
      <c r="AR678" s="2" t="s">
        <v>447</v>
      </c>
      <c r="AS678" s="2" t="s">
        <v>447</v>
      </c>
      <c r="AT678" s="2" t="s">
        <v>3785</v>
      </c>
      <c r="AU678" s="2" t="s">
        <v>3785</v>
      </c>
      <c r="AV678" s="2" t="s">
        <v>3785</v>
      </c>
      <c r="AW678" s="2" t="s">
        <v>3785</v>
      </c>
      <c r="AX678" s="2" t="s">
        <v>3785</v>
      </c>
      <c r="AY678" s="2" t="s">
        <v>3785</v>
      </c>
      <c r="AZ678" s="2" t="s">
        <v>3785</v>
      </c>
      <c r="BB678" s="2" t="s">
        <v>447</v>
      </c>
      <c r="BC678" s="2" t="s">
        <v>447</v>
      </c>
      <c r="BD678" s="2" t="s">
        <v>447</v>
      </c>
      <c r="BE678" s="2" t="s">
        <v>447</v>
      </c>
      <c r="BF678" s="2" t="s">
        <v>3785</v>
      </c>
      <c r="BI678" s="2" t="s">
        <v>3785</v>
      </c>
      <c r="BK678" s="287"/>
      <c r="BL678" s="56">
        <v>45217</v>
      </c>
      <c r="BM678" s="2" t="s">
        <v>447</v>
      </c>
      <c r="BN678" s="2" t="s">
        <v>9613</v>
      </c>
      <c r="BP678" s="2" t="s">
        <v>3785</v>
      </c>
      <c r="BR678" s="2" t="s">
        <v>3744</v>
      </c>
      <c r="BT678" s="56">
        <v>45230</v>
      </c>
      <c r="BU678" s="2">
        <v>1</v>
      </c>
      <c r="BV678" s="2">
        <v>3</v>
      </c>
      <c r="BW678" s="2" t="s">
        <v>3785</v>
      </c>
      <c r="BY678" s="2" t="s">
        <v>3785</v>
      </c>
      <c r="CA678" s="2" t="s">
        <v>3798</v>
      </c>
      <c r="CB678" s="56">
        <v>45256</v>
      </c>
      <c r="CR678" s="2" t="s">
        <v>9614</v>
      </c>
    </row>
    <row r="679" spans="1:96">
      <c r="A679" s="2">
        <v>668</v>
      </c>
      <c r="B679" s="2" t="s">
        <v>7043</v>
      </c>
      <c r="C679" s="60" t="s">
        <v>7044</v>
      </c>
      <c r="D679" s="60" t="s">
        <v>9615</v>
      </c>
      <c r="E679" s="56">
        <v>45218</v>
      </c>
      <c r="F679" s="2" t="s">
        <v>3715</v>
      </c>
      <c r="G679" s="2" t="s">
        <v>3763</v>
      </c>
      <c r="H679" s="2" t="s">
        <v>3785</v>
      </c>
      <c r="J679" s="2" t="s">
        <v>4020</v>
      </c>
      <c r="K679" s="2" t="s">
        <v>4020</v>
      </c>
      <c r="M679" s="2">
        <v>17</v>
      </c>
      <c r="N679" s="2" t="s">
        <v>698</v>
      </c>
      <c r="O679" s="2">
        <v>7</v>
      </c>
      <c r="P679" s="2" t="s">
        <v>927</v>
      </c>
      <c r="Q679" s="2" t="s">
        <v>3785</v>
      </c>
      <c r="R679" s="2" t="s">
        <v>447</v>
      </c>
      <c r="S679" s="2" t="s">
        <v>3785</v>
      </c>
      <c r="T679" s="2" t="s">
        <v>3785</v>
      </c>
      <c r="U679" s="2" t="s">
        <v>3785</v>
      </c>
      <c r="V679" s="2" t="s">
        <v>3785</v>
      </c>
      <c r="W679" s="2" t="s">
        <v>3785</v>
      </c>
      <c r="X679" s="2" t="s">
        <v>3785</v>
      </c>
      <c r="Y679" s="2" t="s">
        <v>3785</v>
      </c>
      <c r="AA679" s="2" t="s">
        <v>3785</v>
      </c>
      <c r="AR679" s="2" t="s">
        <v>447</v>
      </c>
      <c r="AS679" s="2" t="s">
        <v>447</v>
      </c>
      <c r="AT679" s="2" t="s">
        <v>447</v>
      </c>
      <c r="AU679" s="2" t="s">
        <v>3785</v>
      </c>
      <c r="AV679" s="2" t="s">
        <v>3785</v>
      </c>
      <c r="AW679" s="2" t="s">
        <v>3785</v>
      </c>
      <c r="AX679" s="2" t="s">
        <v>3785</v>
      </c>
      <c r="AY679" s="2" t="s">
        <v>3785</v>
      </c>
      <c r="AZ679" s="2" t="s">
        <v>3785</v>
      </c>
      <c r="BB679" s="2" t="s">
        <v>447</v>
      </c>
      <c r="BC679" s="2" t="s">
        <v>447</v>
      </c>
      <c r="BD679" s="2" t="s">
        <v>447</v>
      </c>
      <c r="BE679" s="2" t="s">
        <v>447</v>
      </c>
      <c r="BF679" s="2" t="s">
        <v>3785</v>
      </c>
      <c r="BI679" s="2" t="s">
        <v>3785</v>
      </c>
      <c r="BK679" s="287"/>
      <c r="BL679" s="56">
        <v>45201</v>
      </c>
      <c r="BM679" s="2" t="s">
        <v>447</v>
      </c>
      <c r="BN679" s="2" t="s">
        <v>9526</v>
      </c>
      <c r="BP679" s="2" t="s">
        <v>3785</v>
      </c>
      <c r="BR679" s="2" t="s">
        <v>3744</v>
      </c>
      <c r="BT679" s="56">
        <v>45224</v>
      </c>
      <c r="BU679" s="2">
        <v>1</v>
      </c>
      <c r="BV679" s="2">
        <v>2</v>
      </c>
      <c r="BW679" s="2" t="s">
        <v>3785</v>
      </c>
      <c r="BY679" s="2" t="s">
        <v>3785</v>
      </c>
      <c r="CA679" s="2" t="s">
        <v>3798</v>
      </c>
      <c r="CB679" s="56">
        <v>45224</v>
      </c>
      <c r="CR679" s="2" t="s">
        <v>9616</v>
      </c>
    </row>
    <row r="680" spans="1:96">
      <c r="A680" s="2">
        <v>669</v>
      </c>
      <c r="B680" s="2" t="s">
        <v>7043</v>
      </c>
      <c r="C680" s="60" t="s">
        <v>7044</v>
      </c>
      <c r="D680" s="60" t="s">
        <v>9617</v>
      </c>
      <c r="E680" s="56">
        <v>45219</v>
      </c>
      <c r="F680" s="2" t="s">
        <v>3715</v>
      </c>
      <c r="G680" s="2" t="s">
        <v>3763</v>
      </c>
      <c r="H680" s="2" t="s">
        <v>3785</v>
      </c>
      <c r="J680" s="2" t="s">
        <v>4020</v>
      </c>
      <c r="K680" s="2" t="s">
        <v>4020</v>
      </c>
      <c r="M680" s="2">
        <v>17</v>
      </c>
      <c r="N680" s="2" t="s">
        <v>698</v>
      </c>
      <c r="O680" s="2">
        <v>7</v>
      </c>
      <c r="P680" s="2" t="s">
        <v>927</v>
      </c>
      <c r="Q680" s="2" t="s">
        <v>3785</v>
      </c>
      <c r="R680" s="2" t="s">
        <v>447</v>
      </c>
      <c r="S680" s="2" t="s">
        <v>3785</v>
      </c>
      <c r="T680" s="2" t="s">
        <v>3785</v>
      </c>
      <c r="U680" s="2" t="s">
        <v>3785</v>
      </c>
      <c r="V680" s="2" t="s">
        <v>3785</v>
      </c>
      <c r="W680" s="2" t="s">
        <v>3785</v>
      </c>
      <c r="X680" s="2" t="s">
        <v>3785</v>
      </c>
      <c r="Y680" s="2" t="s">
        <v>3785</v>
      </c>
      <c r="AA680" s="2" t="s">
        <v>3785</v>
      </c>
      <c r="AR680" s="2" t="s">
        <v>447</v>
      </c>
      <c r="AS680" s="2" t="s">
        <v>447</v>
      </c>
      <c r="AT680" s="2" t="s">
        <v>3785</v>
      </c>
      <c r="AU680" s="2" t="s">
        <v>3785</v>
      </c>
      <c r="AV680" s="2" t="s">
        <v>3785</v>
      </c>
      <c r="AW680" s="2" t="s">
        <v>3785</v>
      </c>
      <c r="AX680" s="2" t="s">
        <v>3785</v>
      </c>
      <c r="AY680" s="2" t="s">
        <v>3785</v>
      </c>
      <c r="AZ680" s="2" t="s">
        <v>3785</v>
      </c>
      <c r="BB680" s="2" t="s">
        <v>447</v>
      </c>
      <c r="BC680" s="2" t="s">
        <v>447</v>
      </c>
      <c r="BD680" s="2" t="s">
        <v>447</v>
      </c>
      <c r="BE680" s="2" t="s">
        <v>447</v>
      </c>
      <c r="BF680" s="2" t="s">
        <v>3785</v>
      </c>
      <c r="BI680" s="2" t="s">
        <v>3785</v>
      </c>
      <c r="BK680" s="287"/>
      <c r="BL680" s="56">
        <v>45219</v>
      </c>
      <c r="BM680" s="2" t="s">
        <v>447</v>
      </c>
      <c r="BN680" s="2" t="s">
        <v>9618</v>
      </c>
      <c r="BP680" s="2" t="s">
        <v>3785</v>
      </c>
      <c r="BR680" s="2" t="s">
        <v>3744</v>
      </c>
      <c r="BT680" s="56">
        <v>45230</v>
      </c>
      <c r="BU680" s="2">
        <v>1</v>
      </c>
      <c r="BV680" s="2">
        <v>1</v>
      </c>
      <c r="BW680" s="2" t="s">
        <v>3785</v>
      </c>
      <c r="BY680" s="2" t="s">
        <v>3785</v>
      </c>
      <c r="CA680" s="2" t="s">
        <v>3798</v>
      </c>
      <c r="CB680" s="56">
        <v>45260</v>
      </c>
      <c r="CR680" s="2" t="s">
        <v>9619</v>
      </c>
    </row>
    <row r="681" spans="1:96">
      <c r="A681" s="2">
        <v>670</v>
      </c>
      <c r="B681" s="2" t="s">
        <v>7043</v>
      </c>
      <c r="C681" s="60" t="s">
        <v>7044</v>
      </c>
      <c r="D681" s="60" t="s">
        <v>9620</v>
      </c>
      <c r="E681" s="56">
        <v>45219</v>
      </c>
      <c r="F681" s="2" t="s">
        <v>3715</v>
      </c>
      <c r="G681" s="2" t="s">
        <v>3763</v>
      </c>
      <c r="H681" s="2" t="s">
        <v>3785</v>
      </c>
      <c r="J681" s="2" t="s">
        <v>4020</v>
      </c>
      <c r="K681" s="2" t="s">
        <v>4020</v>
      </c>
      <c r="M681" s="2">
        <v>17</v>
      </c>
      <c r="N681" s="2" t="s">
        <v>698</v>
      </c>
      <c r="O681" s="2">
        <v>7</v>
      </c>
      <c r="P681" s="2" t="s">
        <v>927</v>
      </c>
      <c r="Q681" s="2" t="s">
        <v>3785</v>
      </c>
      <c r="R681" s="2" t="s">
        <v>447</v>
      </c>
      <c r="S681" s="2" t="s">
        <v>3785</v>
      </c>
      <c r="T681" s="2" t="s">
        <v>3785</v>
      </c>
      <c r="U681" s="2" t="s">
        <v>3785</v>
      </c>
      <c r="V681" s="2" t="s">
        <v>3785</v>
      </c>
      <c r="W681" s="2" t="s">
        <v>3785</v>
      </c>
      <c r="X681" s="2" t="s">
        <v>3785</v>
      </c>
      <c r="Y681" s="2" t="s">
        <v>3785</v>
      </c>
      <c r="AA681" s="2" t="s">
        <v>3785</v>
      </c>
      <c r="AR681" s="2" t="s">
        <v>447</v>
      </c>
      <c r="AS681" s="2" t="s">
        <v>447</v>
      </c>
      <c r="AT681" s="2" t="s">
        <v>3785</v>
      </c>
      <c r="AU681" s="2" t="s">
        <v>3785</v>
      </c>
      <c r="AV681" s="2" t="s">
        <v>3785</v>
      </c>
      <c r="AW681" s="2" t="s">
        <v>3785</v>
      </c>
      <c r="AX681" s="2" t="s">
        <v>3785</v>
      </c>
      <c r="AY681" s="2" t="s">
        <v>3785</v>
      </c>
      <c r="AZ681" s="2" t="s">
        <v>3785</v>
      </c>
      <c r="BB681" s="2" t="s">
        <v>447</v>
      </c>
      <c r="BC681" s="2" t="s">
        <v>447</v>
      </c>
      <c r="BD681" s="2" t="s">
        <v>447</v>
      </c>
      <c r="BE681" s="2" t="s">
        <v>447</v>
      </c>
      <c r="BF681" s="2" t="s">
        <v>3785</v>
      </c>
      <c r="BI681" s="2" t="s">
        <v>3785</v>
      </c>
      <c r="BK681" s="287"/>
      <c r="BL681" s="56">
        <v>45219</v>
      </c>
      <c r="BM681" s="2" t="s">
        <v>447</v>
      </c>
      <c r="BN681" s="2" t="s">
        <v>9621</v>
      </c>
      <c r="BP681" s="2" t="s">
        <v>3785</v>
      </c>
      <c r="BR681" s="2" t="s">
        <v>3744</v>
      </c>
      <c r="BT681" s="56">
        <v>45222</v>
      </c>
      <c r="BU681" s="2">
        <v>1</v>
      </c>
      <c r="BV681" s="2">
        <v>1</v>
      </c>
      <c r="BW681" s="2" t="s">
        <v>3785</v>
      </c>
      <c r="BY681" s="2" t="s">
        <v>3785</v>
      </c>
      <c r="CA681" s="2" t="s">
        <v>3798</v>
      </c>
      <c r="CB681" s="56">
        <v>45260</v>
      </c>
      <c r="CR681" s="2" t="s">
        <v>9622</v>
      </c>
    </row>
    <row r="682" spans="1:96">
      <c r="A682" s="2">
        <v>671</v>
      </c>
      <c r="B682" s="2" t="s">
        <v>7043</v>
      </c>
      <c r="C682" s="60" t="s">
        <v>7044</v>
      </c>
      <c r="D682" s="60" t="s">
        <v>9623</v>
      </c>
      <c r="E682" s="56">
        <v>45219</v>
      </c>
      <c r="F682" s="2" t="s">
        <v>3715</v>
      </c>
      <c r="G682" s="2" t="s">
        <v>3763</v>
      </c>
      <c r="H682" s="2" t="s">
        <v>3785</v>
      </c>
      <c r="J682" s="2" t="s">
        <v>4020</v>
      </c>
      <c r="K682" s="2" t="s">
        <v>4020</v>
      </c>
      <c r="M682" s="2">
        <v>17</v>
      </c>
      <c r="N682" s="2" t="s">
        <v>698</v>
      </c>
      <c r="O682" s="2">
        <v>11</v>
      </c>
      <c r="P682" s="2" t="s">
        <v>1047</v>
      </c>
      <c r="Q682" s="2" t="s">
        <v>3785</v>
      </c>
      <c r="R682" s="2" t="s">
        <v>447</v>
      </c>
      <c r="S682" s="2" t="s">
        <v>3785</v>
      </c>
      <c r="T682" s="2" t="s">
        <v>3785</v>
      </c>
      <c r="U682" s="2" t="s">
        <v>3785</v>
      </c>
      <c r="V682" s="2" t="s">
        <v>3785</v>
      </c>
      <c r="W682" s="2" t="s">
        <v>3785</v>
      </c>
      <c r="X682" s="2" t="s">
        <v>3785</v>
      </c>
      <c r="Y682" s="2" t="s">
        <v>3785</v>
      </c>
      <c r="AA682" s="2" t="s">
        <v>3785</v>
      </c>
      <c r="AR682" s="2" t="s">
        <v>447</v>
      </c>
      <c r="AS682" s="2" t="s">
        <v>447</v>
      </c>
      <c r="AT682" s="2" t="s">
        <v>3785</v>
      </c>
      <c r="AU682" s="2" t="s">
        <v>3785</v>
      </c>
      <c r="AV682" s="2" t="s">
        <v>3785</v>
      </c>
      <c r="AW682" s="2" t="s">
        <v>3785</v>
      </c>
      <c r="AX682" s="2" t="s">
        <v>3785</v>
      </c>
      <c r="AY682" s="2" t="s">
        <v>3785</v>
      </c>
      <c r="AZ682" s="2" t="s">
        <v>3785</v>
      </c>
      <c r="BB682" s="2" t="s">
        <v>447</v>
      </c>
      <c r="BC682" s="2" t="s">
        <v>447</v>
      </c>
      <c r="BD682" s="2" t="s">
        <v>447</v>
      </c>
      <c r="BE682" s="2" t="s">
        <v>447</v>
      </c>
      <c r="BF682" s="2" t="s">
        <v>3785</v>
      </c>
      <c r="BI682" s="2" t="s">
        <v>3785</v>
      </c>
      <c r="BK682" s="287"/>
      <c r="BL682" s="56">
        <v>45219</v>
      </c>
      <c r="BM682" s="2" t="s">
        <v>447</v>
      </c>
      <c r="BN682" s="2" t="s">
        <v>9624</v>
      </c>
      <c r="BP682" s="2" t="s">
        <v>3785</v>
      </c>
      <c r="BR682" s="2" t="s">
        <v>3744</v>
      </c>
      <c r="BT682" s="56">
        <v>45230</v>
      </c>
      <c r="BU682" s="2">
        <v>1</v>
      </c>
      <c r="BV682" s="2">
        <v>2</v>
      </c>
      <c r="BW682" s="2" t="s">
        <v>3785</v>
      </c>
      <c r="BY682" s="2" t="s">
        <v>3785</v>
      </c>
      <c r="CA682" s="2" t="s">
        <v>3798</v>
      </c>
      <c r="CB682" s="56">
        <v>45258</v>
      </c>
      <c r="CR682" s="2" t="s">
        <v>9625</v>
      </c>
    </row>
    <row r="683" spans="1:96">
      <c r="A683" s="2">
        <v>672</v>
      </c>
      <c r="B683" s="2" t="s">
        <v>7043</v>
      </c>
      <c r="C683" s="60" t="s">
        <v>7044</v>
      </c>
      <c r="D683" s="60" t="s">
        <v>9626</v>
      </c>
      <c r="E683" s="56">
        <v>45222</v>
      </c>
      <c r="F683" s="2" t="s">
        <v>9627</v>
      </c>
      <c r="G683" s="2" t="s">
        <v>3763</v>
      </c>
      <c r="H683" s="2" t="s">
        <v>3785</v>
      </c>
      <c r="J683" s="2" t="s">
        <v>4020</v>
      </c>
      <c r="K683" s="2" t="s">
        <v>4020</v>
      </c>
      <c r="M683" s="2">
        <v>17</v>
      </c>
      <c r="N683" s="2" t="s">
        <v>698</v>
      </c>
      <c r="O683" s="2">
        <v>7</v>
      </c>
      <c r="P683" s="2" t="s">
        <v>927</v>
      </c>
      <c r="Q683" s="2" t="s">
        <v>3785</v>
      </c>
      <c r="R683" s="2" t="s">
        <v>447</v>
      </c>
      <c r="S683" s="2" t="s">
        <v>3785</v>
      </c>
      <c r="T683" s="2" t="s">
        <v>3785</v>
      </c>
      <c r="U683" s="2" t="s">
        <v>3785</v>
      </c>
      <c r="V683" s="2" t="s">
        <v>3785</v>
      </c>
      <c r="W683" s="2" t="s">
        <v>3785</v>
      </c>
      <c r="X683" s="2" t="s">
        <v>3785</v>
      </c>
      <c r="Y683" s="2" t="s">
        <v>3785</v>
      </c>
      <c r="AA683" s="2" t="s">
        <v>3785</v>
      </c>
      <c r="AR683" s="2" t="s">
        <v>447</v>
      </c>
      <c r="AS683" s="2" t="s">
        <v>447</v>
      </c>
      <c r="AT683" s="2" t="s">
        <v>3785</v>
      </c>
      <c r="AU683" s="2" t="s">
        <v>3785</v>
      </c>
      <c r="AV683" s="2" t="s">
        <v>3785</v>
      </c>
      <c r="AW683" s="2" t="s">
        <v>3785</v>
      </c>
      <c r="AX683" s="2" t="s">
        <v>3785</v>
      </c>
      <c r="AY683" s="2" t="s">
        <v>3785</v>
      </c>
      <c r="AZ683" s="2" t="s">
        <v>3785</v>
      </c>
      <c r="BB683" s="2" t="s">
        <v>447</v>
      </c>
      <c r="BC683" s="2" t="s">
        <v>447</v>
      </c>
      <c r="BD683" s="2" t="s">
        <v>447</v>
      </c>
      <c r="BE683" s="2" t="s">
        <v>447</v>
      </c>
      <c r="BF683" s="2" t="s">
        <v>3785</v>
      </c>
      <c r="BI683" s="2" t="s">
        <v>3785</v>
      </c>
      <c r="BK683" s="287"/>
      <c r="BL683" s="56">
        <v>45222</v>
      </c>
      <c r="BM683" s="2" t="s">
        <v>447</v>
      </c>
      <c r="BN683" s="2" t="s">
        <v>9618</v>
      </c>
      <c r="BP683" s="2" t="s">
        <v>3785</v>
      </c>
      <c r="BR683" s="2" t="s">
        <v>3744</v>
      </c>
      <c r="BT683" s="56">
        <v>45223</v>
      </c>
      <c r="BU683" s="2">
        <v>1</v>
      </c>
      <c r="BV683" s="2">
        <v>1</v>
      </c>
      <c r="BW683" s="2" t="s">
        <v>3785</v>
      </c>
      <c r="BY683" s="2" t="s">
        <v>3785</v>
      </c>
      <c r="CA683" s="2" t="s">
        <v>3798</v>
      </c>
      <c r="CB683" s="56">
        <v>45258</v>
      </c>
      <c r="CR683" s="2" t="s">
        <v>9628</v>
      </c>
    </row>
    <row r="684" spans="1:96">
      <c r="A684" s="2">
        <v>673</v>
      </c>
      <c r="B684" s="2" t="s">
        <v>7043</v>
      </c>
      <c r="C684" s="60" t="s">
        <v>7044</v>
      </c>
      <c r="D684" s="60" t="s">
        <v>9629</v>
      </c>
      <c r="E684" s="56">
        <v>45222</v>
      </c>
      <c r="F684" s="2" t="s">
        <v>3715</v>
      </c>
      <c r="G684" s="2" t="s">
        <v>3763</v>
      </c>
      <c r="H684" s="2" t="s">
        <v>3785</v>
      </c>
      <c r="J684" s="2" t="s">
        <v>4020</v>
      </c>
      <c r="K684" s="2" t="s">
        <v>4020</v>
      </c>
      <c r="M684" s="2">
        <v>17</v>
      </c>
      <c r="N684" s="2" t="s">
        <v>698</v>
      </c>
      <c r="O684" s="2">
        <v>7</v>
      </c>
      <c r="P684" s="2" t="s">
        <v>927</v>
      </c>
      <c r="Q684" s="2" t="s">
        <v>3785</v>
      </c>
      <c r="R684" s="2" t="s">
        <v>447</v>
      </c>
      <c r="S684" s="2" t="s">
        <v>3785</v>
      </c>
      <c r="T684" s="2" t="s">
        <v>3785</v>
      </c>
      <c r="U684" s="2" t="s">
        <v>3785</v>
      </c>
      <c r="V684" s="2" t="s">
        <v>3785</v>
      </c>
      <c r="W684" s="2" t="s">
        <v>3785</v>
      </c>
      <c r="X684" s="2" t="s">
        <v>3785</v>
      </c>
      <c r="Y684" s="2" t="s">
        <v>3785</v>
      </c>
      <c r="AA684" s="2" t="s">
        <v>3785</v>
      </c>
      <c r="AR684" s="2" t="s">
        <v>447</v>
      </c>
      <c r="AS684" s="2" t="s">
        <v>447</v>
      </c>
      <c r="AT684" s="2" t="s">
        <v>3785</v>
      </c>
      <c r="AU684" s="2" t="s">
        <v>3785</v>
      </c>
      <c r="AV684" s="2" t="s">
        <v>3785</v>
      </c>
      <c r="AW684" s="2" t="s">
        <v>3785</v>
      </c>
      <c r="AX684" s="2" t="s">
        <v>3785</v>
      </c>
      <c r="AY684" s="2" t="s">
        <v>3785</v>
      </c>
      <c r="AZ684" s="2" t="s">
        <v>3785</v>
      </c>
      <c r="BB684" s="2" t="s">
        <v>447</v>
      </c>
      <c r="BC684" s="2" t="s">
        <v>447</v>
      </c>
      <c r="BD684" s="2" t="s">
        <v>447</v>
      </c>
      <c r="BE684" s="2" t="s">
        <v>447</v>
      </c>
      <c r="BF684" s="2" t="s">
        <v>3785</v>
      </c>
      <c r="BI684" s="2" t="s">
        <v>3785</v>
      </c>
      <c r="BK684" s="287"/>
      <c r="BL684" s="56">
        <v>45222</v>
      </c>
      <c r="BM684" s="2" t="s">
        <v>447</v>
      </c>
      <c r="BN684" s="2" t="s">
        <v>9607</v>
      </c>
      <c r="BP684" s="2" t="s">
        <v>3785</v>
      </c>
      <c r="BR684" s="2" t="s">
        <v>3744</v>
      </c>
      <c r="BT684" s="56">
        <v>45230</v>
      </c>
      <c r="BU684" s="2">
        <v>1</v>
      </c>
      <c r="BV684" s="2">
        <v>1</v>
      </c>
      <c r="BW684" s="2" t="s">
        <v>3785</v>
      </c>
      <c r="BY684" s="2" t="s">
        <v>3785</v>
      </c>
      <c r="CA684" s="2" t="s">
        <v>3798</v>
      </c>
      <c r="CB684" s="56">
        <v>45245</v>
      </c>
      <c r="CR684" s="2" t="s">
        <v>9630</v>
      </c>
    </row>
    <row r="685" spans="1:96">
      <c r="A685" s="2">
        <v>674</v>
      </c>
      <c r="B685" s="2" t="s">
        <v>7043</v>
      </c>
      <c r="C685" s="60" t="s">
        <v>7044</v>
      </c>
      <c r="D685" s="60" t="s">
        <v>9631</v>
      </c>
      <c r="E685" s="56">
        <v>45223</v>
      </c>
      <c r="F685" s="2" t="s">
        <v>3715</v>
      </c>
      <c r="G685" s="2" t="s">
        <v>3763</v>
      </c>
      <c r="H685" s="2" t="s">
        <v>3785</v>
      </c>
      <c r="J685" s="2" t="s">
        <v>4020</v>
      </c>
      <c r="K685" s="2" t="s">
        <v>4020</v>
      </c>
      <c r="M685" s="2">
        <v>17</v>
      </c>
      <c r="N685" s="2" t="s">
        <v>698</v>
      </c>
      <c r="O685" s="2">
        <v>7</v>
      </c>
      <c r="P685" s="2" t="s">
        <v>927</v>
      </c>
      <c r="Q685" s="2" t="s">
        <v>3785</v>
      </c>
      <c r="R685" s="2" t="s">
        <v>447</v>
      </c>
      <c r="S685" s="2" t="s">
        <v>3785</v>
      </c>
      <c r="T685" s="2" t="s">
        <v>3785</v>
      </c>
      <c r="U685" s="2" t="s">
        <v>3785</v>
      </c>
      <c r="V685" s="2" t="s">
        <v>3785</v>
      </c>
      <c r="W685" s="2" t="s">
        <v>3785</v>
      </c>
      <c r="X685" s="2" t="s">
        <v>3785</v>
      </c>
      <c r="Y685" s="2" t="s">
        <v>3785</v>
      </c>
      <c r="AA685" s="2" t="s">
        <v>3785</v>
      </c>
      <c r="AR685" s="2" t="s">
        <v>447</v>
      </c>
      <c r="AS685" s="2" t="s">
        <v>447</v>
      </c>
      <c r="AT685" s="2" t="s">
        <v>3785</v>
      </c>
      <c r="AU685" s="2" t="s">
        <v>3785</v>
      </c>
      <c r="AV685" s="2" t="s">
        <v>3785</v>
      </c>
      <c r="AW685" s="2" t="s">
        <v>3785</v>
      </c>
      <c r="AX685" s="2" t="s">
        <v>3785</v>
      </c>
      <c r="AY685" s="2" t="s">
        <v>3785</v>
      </c>
      <c r="AZ685" s="2" t="s">
        <v>3785</v>
      </c>
      <c r="BB685" s="2" t="s">
        <v>447</v>
      </c>
      <c r="BC685" s="2" t="s">
        <v>447</v>
      </c>
      <c r="BD685" s="2" t="s">
        <v>447</v>
      </c>
      <c r="BE685" s="2" t="s">
        <v>447</v>
      </c>
      <c r="BF685" s="2" t="s">
        <v>3785</v>
      </c>
      <c r="BI685" s="2" t="s">
        <v>3785</v>
      </c>
      <c r="BK685" s="287"/>
      <c r="BL685" s="56">
        <v>45223</v>
      </c>
      <c r="BM685" s="2" t="s">
        <v>447</v>
      </c>
      <c r="BN685" s="2" t="s">
        <v>9632</v>
      </c>
      <c r="BP685" s="2" t="s">
        <v>3785</v>
      </c>
      <c r="BR685" s="2" t="s">
        <v>3744</v>
      </c>
      <c r="BT685" s="56">
        <v>45223</v>
      </c>
      <c r="BU685" s="2">
        <v>1</v>
      </c>
      <c r="BV685" s="2">
        <v>1</v>
      </c>
      <c r="BW685" s="2" t="s">
        <v>3785</v>
      </c>
      <c r="BY685" s="2" t="s">
        <v>3785</v>
      </c>
      <c r="CA685" s="2" t="s">
        <v>3798</v>
      </c>
      <c r="CB685" s="56">
        <v>45226</v>
      </c>
      <c r="CR685" s="2" t="s">
        <v>9633</v>
      </c>
    </row>
    <row r="686" spans="1:96">
      <c r="A686" s="2">
        <v>675</v>
      </c>
      <c r="B686" s="2" t="s">
        <v>7043</v>
      </c>
      <c r="C686" s="60" t="s">
        <v>7044</v>
      </c>
      <c r="D686" s="60" t="s">
        <v>9634</v>
      </c>
      <c r="E686" s="56">
        <v>45223</v>
      </c>
      <c r="F686" s="2" t="s">
        <v>3715</v>
      </c>
      <c r="G686" s="2" t="s">
        <v>3763</v>
      </c>
      <c r="H686" s="2" t="s">
        <v>3785</v>
      </c>
      <c r="J686" s="2" t="s">
        <v>4020</v>
      </c>
      <c r="K686" s="2" t="s">
        <v>4020</v>
      </c>
      <c r="M686" s="2">
        <v>17</v>
      </c>
      <c r="N686" s="2" t="s">
        <v>698</v>
      </c>
      <c r="O686" s="2">
        <v>7</v>
      </c>
      <c r="P686" s="2" t="s">
        <v>927</v>
      </c>
      <c r="Q686" s="2" t="s">
        <v>3785</v>
      </c>
      <c r="R686" s="2" t="s">
        <v>447</v>
      </c>
      <c r="S686" s="2" t="s">
        <v>3785</v>
      </c>
      <c r="T686" s="2" t="s">
        <v>3785</v>
      </c>
      <c r="U686" s="2" t="s">
        <v>9635</v>
      </c>
      <c r="V686" s="2" t="s">
        <v>3785</v>
      </c>
      <c r="W686" s="2" t="s">
        <v>3785</v>
      </c>
      <c r="X686" s="2" t="s">
        <v>3785</v>
      </c>
      <c r="Y686" s="2" t="s">
        <v>3785</v>
      </c>
      <c r="AA686" s="2" t="s">
        <v>3785</v>
      </c>
      <c r="AR686" s="2" t="s">
        <v>447</v>
      </c>
      <c r="AS686" s="2" t="s">
        <v>447</v>
      </c>
      <c r="AT686" s="2" t="s">
        <v>3785</v>
      </c>
      <c r="AU686" s="2" t="s">
        <v>3785</v>
      </c>
      <c r="AV686" s="2" t="s">
        <v>3785</v>
      </c>
      <c r="AW686" s="2" t="s">
        <v>3785</v>
      </c>
      <c r="AX686" s="2" t="s">
        <v>3785</v>
      </c>
      <c r="AY686" s="2" t="s">
        <v>3785</v>
      </c>
      <c r="AZ686" s="2" t="s">
        <v>3785</v>
      </c>
      <c r="BB686" s="2" t="s">
        <v>447</v>
      </c>
      <c r="BC686" s="2" t="s">
        <v>447</v>
      </c>
      <c r="BD686" s="2" t="s">
        <v>447</v>
      </c>
      <c r="BE686" s="2" t="s">
        <v>447</v>
      </c>
      <c r="BF686" s="2" t="s">
        <v>3785</v>
      </c>
      <c r="BI686" s="2" t="s">
        <v>3785</v>
      </c>
      <c r="BK686" s="287"/>
      <c r="BL686" s="56">
        <v>45223</v>
      </c>
      <c r="BM686" s="2" t="s">
        <v>447</v>
      </c>
      <c r="BN686" s="2" t="s">
        <v>9636</v>
      </c>
      <c r="BP686" s="2" t="s">
        <v>3785</v>
      </c>
      <c r="BR686" s="2" t="s">
        <v>3744</v>
      </c>
      <c r="BT686" s="56">
        <v>45223</v>
      </c>
      <c r="BU686" s="2">
        <v>1</v>
      </c>
      <c r="BV686" s="2">
        <v>1</v>
      </c>
      <c r="BW686" s="2" t="s">
        <v>3785</v>
      </c>
      <c r="BY686" s="2" t="s">
        <v>3785</v>
      </c>
      <c r="CA686" s="2" t="s">
        <v>3798</v>
      </c>
      <c r="CB686" s="56">
        <v>45223</v>
      </c>
      <c r="CR686" s="2" t="s">
        <v>9637</v>
      </c>
    </row>
    <row r="687" spans="1:96">
      <c r="A687" s="2">
        <v>676</v>
      </c>
      <c r="B687" s="2" t="s">
        <v>7043</v>
      </c>
      <c r="C687" s="60" t="s">
        <v>7044</v>
      </c>
      <c r="D687" s="60" t="s">
        <v>9638</v>
      </c>
      <c r="E687" s="56">
        <v>45223</v>
      </c>
      <c r="F687" s="2" t="s">
        <v>3715</v>
      </c>
      <c r="G687" s="2" t="s">
        <v>3763</v>
      </c>
      <c r="H687" s="2" t="s">
        <v>3785</v>
      </c>
      <c r="J687" s="2" t="s">
        <v>4020</v>
      </c>
      <c r="K687" s="2" t="s">
        <v>4020</v>
      </c>
      <c r="M687" s="2">
        <v>17</v>
      </c>
      <c r="N687" s="2" t="s">
        <v>698</v>
      </c>
      <c r="O687" s="2">
        <v>7</v>
      </c>
      <c r="P687" s="2" t="s">
        <v>927</v>
      </c>
      <c r="Q687" s="2" t="s">
        <v>3785</v>
      </c>
      <c r="R687" s="2" t="s">
        <v>447</v>
      </c>
      <c r="S687" s="2" t="s">
        <v>3785</v>
      </c>
      <c r="T687" s="2" t="s">
        <v>3785</v>
      </c>
      <c r="U687" s="2" t="s">
        <v>3785</v>
      </c>
      <c r="V687" s="2" t="s">
        <v>3785</v>
      </c>
      <c r="W687" s="2" t="s">
        <v>3785</v>
      </c>
      <c r="X687" s="2" t="s">
        <v>3785</v>
      </c>
      <c r="Y687" s="2" t="s">
        <v>3785</v>
      </c>
      <c r="AA687" s="2" t="s">
        <v>3785</v>
      </c>
      <c r="AR687" s="2" t="s">
        <v>447</v>
      </c>
      <c r="AS687" s="2" t="s">
        <v>447</v>
      </c>
      <c r="AT687" s="2" t="s">
        <v>3785</v>
      </c>
      <c r="AU687" s="2" t="s">
        <v>3785</v>
      </c>
      <c r="AV687" s="2" t="s">
        <v>9635</v>
      </c>
      <c r="AW687" s="2" t="s">
        <v>3785</v>
      </c>
      <c r="AX687" s="2" t="s">
        <v>3785</v>
      </c>
      <c r="AY687" s="2" t="s">
        <v>9635</v>
      </c>
      <c r="AZ687" s="2" t="s">
        <v>3785</v>
      </c>
      <c r="BB687" s="2" t="s">
        <v>447</v>
      </c>
      <c r="BC687" s="2" t="s">
        <v>447</v>
      </c>
      <c r="BD687" s="2" t="s">
        <v>447</v>
      </c>
      <c r="BE687" s="2" t="s">
        <v>447</v>
      </c>
      <c r="BF687" s="2" t="s">
        <v>3785</v>
      </c>
      <c r="BI687" s="2" t="s">
        <v>3785</v>
      </c>
      <c r="BK687" s="287"/>
      <c r="BL687" s="56">
        <v>45223</v>
      </c>
      <c r="BM687" s="2" t="s">
        <v>447</v>
      </c>
      <c r="BN687" s="2" t="s">
        <v>9639</v>
      </c>
      <c r="BP687" s="2" t="s">
        <v>3785</v>
      </c>
      <c r="BR687" s="2" t="s">
        <v>3744</v>
      </c>
      <c r="BT687" s="56">
        <v>45224</v>
      </c>
      <c r="BU687" s="2">
        <v>1</v>
      </c>
      <c r="BV687" s="2">
        <v>10</v>
      </c>
      <c r="BW687" s="2" t="s">
        <v>3785</v>
      </c>
      <c r="BY687" s="2" t="s">
        <v>3785</v>
      </c>
      <c r="CA687" s="2" t="s">
        <v>3798</v>
      </c>
      <c r="CB687" s="56">
        <v>45226</v>
      </c>
      <c r="CR687" s="2" t="s">
        <v>9640</v>
      </c>
    </row>
    <row r="688" spans="1:96">
      <c r="A688" s="2">
        <v>677</v>
      </c>
      <c r="B688" s="2" t="s">
        <v>7043</v>
      </c>
      <c r="C688" s="60" t="s">
        <v>7044</v>
      </c>
      <c r="D688" s="60" t="s">
        <v>9641</v>
      </c>
      <c r="E688" s="56">
        <v>45223</v>
      </c>
      <c r="F688" s="2" t="s">
        <v>3715</v>
      </c>
      <c r="G688" s="2" t="s">
        <v>3763</v>
      </c>
      <c r="H688" s="2" t="s">
        <v>3785</v>
      </c>
      <c r="J688" s="2" t="s">
        <v>4020</v>
      </c>
      <c r="K688" s="2" t="s">
        <v>4020</v>
      </c>
      <c r="M688" s="2">
        <v>17</v>
      </c>
      <c r="N688" s="2" t="s">
        <v>698</v>
      </c>
      <c r="O688" s="2">
        <v>7</v>
      </c>
      <c r="P688" s="2" t="s">
        <v>927</v>
      </c>
      <c r="Q688" s="2" t="s">
        <v>3785</v>
      </c>
      <c r="R688" s="2" t="s">
        <v>447</v>
      </c>
      <c r="S688" s="2" t="s">
        <v>3785</v>
      </c>
      <c r="T688" s="2" t="s">
        <v>3785</v>
      </c>
      <c r="U688" s="2" t="s">
        <v>3785</v>
      </c>
      <c r="V688" s="2" t="s">
        <v>3785</v>
      </c>
      <c r="W688" s="2" t="s">
        <v>3785</v>
      </c>
      <c r="X688" s="2" t="s">
        <v>3785</v>
      </c>
      <c r="Y688" s="2" t="s">
        <v>3785</v>
      </c>
      <c r="AA688" s="2" t="s">
        <v>3785</v>
      </c>
      <c r="AR688" s="2" t="s">
        <v>447</v>
      </c>
      <c r="AS688" s="2" t="s">
        <v>447</v>
      </c>
      <c r="AT688" s="2" t="s">
        <v>3785</v>
      </c>
      <c r="AU688" s="2" t="s">
        <v>3785</v>
      </c>
      <c r="AV688" s="2" t="s">
        <v>3785</v>
      </c>
      <c r="AW688" s="2" t="s">
        <v>3785</v>
      </c>
      <c r="AX688" s="2" t="s">
        <v>3785</v>
      </c>
      <c r="AY688" s="2" t="s">
        <v>3785</v>
      </c>
      <c r="AZ688" s="2" t="s">
        <v>3785</v>
      </c>
      <c r="BB688" s="2" t="s">
        <v>447</v>
      </c>
      <c r="BC688" s="2" t="s">
        <v>447</v>
      </c>
      <c r="BD688" s="2" t="s">
        <v>447</v>
      </c>
      <c r="BE688" s="2" t="s">
        <v>447</v>
      </c>
      <c r="BF688" s="2" t="s">
        <v>3785</v>
      </c>
      <c r="BI688" s="2" t="s">
        <v>3785</v>
      </c>
      <c r="BK688" s="287"/>
      <c r="BL688" s="56">
        <v>45223</v>
      </c>
      <c r="BM688" s="2" t="s">
        <v>447</v>
      </c>
      <c r="BN688" s="2" t="s">
        <v>9642</v>
      </c>
      <c r="BP688" s="2" t="s">
        <v>3785</v>
      </c>
      <c r="BR688" s="2" t="s">
        <v>3744</v>
      </c>
      <c r="BT688" s="56">
        <v>45230</v>
      </c>
      <c r="BU688" s="2">
        <v>1</v>
      </c>
      <c r="BV688" s="2">
        <v>2</v>
      </c>
      <c r="BW688" s="2" t="s">
        <v>3785</v>
      </c>
      <c r="BY688" s="2" t="s">
        <v>3785</v>
      </c>
      <c r="CA688" s="2" t="s">
        <v>3798</v>
      </c>
      <c r="CB688" s="56">
        <v>45253</v>
      </c>
      <c r="CR688" s="2" t="s">
        <v>9643</v>
      </c>
    </row>
    <row r="689" spans="1:96">
      <c r="A689" s="2">
        <v>678</v>
      </c>
      <c r="B689" s="2" t="s">
        <v>7043</v>
      </c>
      <c r="C689" s="60" t="s">
        <v>7044</v>
      </c>
      <c r="D689" s="60" t="s">
        <v>9644</v>
      </c>
      <c r="E689" s="56">
        <v>45224</v>
      </c>
      <c r="F689" s="2" t="s">
        <v>3715</v>
      </c>
      <c r="G689" s="2" t="s">
        <v>3763</v>
      </c>
      <c r="H689" s="2" t="s">
        <v>3785</v>
      </c>
      <c r="J689" s="2" t="s">
        <v>4020</v>
      </c>
      <c r="K689" s="2" t="s">
        <v>4020</v>
      </c>
      <c r="M689" s="2">
        <v>17</v>
      </c>
      <c r="N689" s="2" t="s">
        <v>698</v>
      </c>
      <c r="O689" s="2">
        <v>7</v>
      </c>
      <c r="P689" s="2" t="s">
        <v>927</v>
      </c>
      <c r="Q689" s="2" t="s">
        <v>3785</v>
      </c>
      <c r="R689" s="2" t="s">
        <v>447</v>
      </c>
      <c r="S689" s="2" t="s">
        <v>3785</v>
      </c>
      <c r="T689" s="2" t="s">
        <v>3785</v>
      </c>
      <c r="U689" s="2" t="s">
        <v>3785</v>
      </c>
      <c r="V689" s="2" t="s">
        <v>3785</v>
      </c>
      <c r="W689" s="2" t="s">
        <v>3785</v>
      </c>
      <c r="X689" s="2" t="s">
        <v>3785</v>
      </c>
      <c r="Y689" s="2" t="s">
        <v>3785</v>
      </c>
      <c r="AA689" s="2" t="s">
        <v>3785</v>
      </c>
      <c r="AR689" s="2" t="s">
        <v>447</v>
      </c>
      <c r="AS689" s="2" t="s">
        <v>447</v>
      </c>
      <c r="AT689" s="2" t="s">
        <v>3785</v>
      </c>
      <c r="AU689" s="2" t="s">
        <v>3785</v>
      </c>
      <c r="AV689" s="2" t="s">
        <v>3785</v>
      </c>
      <c r="AW689" s="2" t="s">
        <v>3785</v>
      </c>
      <c r="AX689" s="2" t="s">
        <v>3785</v>
      </c>
      <c r="AY689" s="2" t="s">
        <v>3785</v>
      </c>
      <c r="AZ689" s="2" t="s">
        <v>3785</v>
      </c>
      <c r="BB689" s="2" t="s">
        <v>447</v>
      </c>
      <c r="BC689" s="2" t="s">
        <v>447</v>
      </c>
      <c r="BD689" s="2" t="s">
        <v>447</v>
      </c>
      <c r="BE689" s="2" t="s">
        <v>447</v>
      </c>
      <c r="BF689" s="2" t="s">
        <v>3785</v>
      </c>
      <c r="BI689" s="2" t="s">
        <v>3785</v>
      </c>
      <c r="BK689" s="287"/>
      <c r="BL689" s="56">
        <v>45224</v>
      </c>
      <c r="BM689" s="2" t="s">
        <v>447</v>
      </c>
      <c r="BN689" s="2" t="s">
        <v>9645</v>
      </c>
      <c r="BP689" s="2" t="s">
        <v>3785</v>
      </c>
      <c r="BR689" s="2" t="s">
        <v>3744</v>
      </c>
      <c r="BT689" s="56">
        <v>45225</v>
      </c>
      <c r="BU689" s="2">
        <v>1</v>
      </c>
      <c r="BV689" s="2">
        <v>1</v>
      </c>
      <c r="BW689" s="2" t="s">
        <v>3785</v>
      </c>
      <c r="BY689" s="2" t="s">
        <v>3785</v>
      </c>
      <c r="CA689" s="2" t="s">
        <v>3798</v>
      </c>
      <c r="CB689" s="56">
        <v>45229</v>
      </c>
      <c r="CR689" s="2" t="s">
        <v>9646</v>
      </c>
    </row>
    <row r="690" spans="1:96">
      <c r="A690" s="2">
        <v>679</v>
      </c>
      <c r="B690" s="2" t="s">
        <v>7043</v>
      </c>
      <c r="C690" s="60" t="s">
        <v>7044</v>
      </c>
      <c r="D690" s="60" t="s">
        <v>9647</v>
      </c>
      <c r="E690" s="56">
        <v>45224</v>
      </c>
      <c r="F690" s="2" t="s">
        <v>3715</v>
      </c>
      <c r="G690" s="2" t="s">
        <v>3763</v>
      </c>
      <c r="H690" s="2" t="s">
        <v>3785</v>
      </c>
      <c r="J690" s="2" t="s">
        <v>4020</v>
      </c>
      <c r="K690" s="2" t="s">
        <v>4020</v>
      </c>
      <c r="M690" s="2">
        <v>17</v>
      </c>
      <c r="N690" s="2" t="s">
        <v>698</v>
      </c>
      <c r="O690" s="2">
        <v>7</v>
      </c>
      <c r="P690" s="2" t="s">
        <v>927</v>
      </c>
      <c r="Q690" s="2" t="s">
        <v>3785</v>
      </c>
      <c r="R690" s="2" t="s">
        <v>447</v>
      </c>
      <c r="S690" s="2" t="s">
        <v>3785</v>
      </c>
      <c r="T690" s="2" t="s">
        <v>3785</v>
      </c>
      <c r="U690" s="2" t="s">
        <v>3785</v>
      </c>
      <c r="V690" s="2" t="s">
        <v>3785</v>
      </c>
      <c r="W690" s="2" t="s">
        <v>3785</v>
      </c>
      <c r="X690" s="2" t="s">
        <v>3785</v>
      </c>
      <c r="Y690" s="2" t="s">
        <v>3785</v>
      </c>
      <c r="AA690" s="2" t="s">
        <v>3785</v>
      </c>
      <c r="AR690" s="2" t="s">
        <v>447</v>
      </c>
      <c r="AS690" s="2" t="s">
        <v>447</v>
      </c>
      <c r="AT690" s="2" t="s">
        <v>3785</v>
      </c>
      <c r="AU690" s="2" t="s">
        <v>3785</v>
      </c>
      <c r="AV690" s="2" t="s">
        <v>3785</v>
      </c>
      <c r="AW690" s="2" t="s">
        <v>3785</v>
      </c>
      <c r="AX690" s="2" t="s">
        <v>3785</v>
      </c>
      <c r="AY690" s="2" t="s">
        <v>3785</v>
      </c>
      <c r="AZ690" s="2" t="s">
        <v>3785</v>
      </c>
      <c r="BB690" s="2" t="s">
        <v>447</v>
      </c>
      <c r="BC690" s="2" t="s">
        <v>447</v>
      </c>
      <c r="BD690" s="2" t="s">
        <v>447</v>
      </c>
      <c r="BE690" s="2" t="s">
        <v>447</v>
      </c>
      <c r="BF690" s="2" t="s">
        <v>3785</v>
      </c>
      <c r="BI690" s="2" t="s">
        <v>3785</v>
      </c>
      <c r="BK690" s="287"/>
      <c r="BL690" s="56">
        <v>45223</v>
      </c>
      <c r="BM690" s="2" t="s">
        <v>447</v>
      </c>
      <c r="BN690" s="2" t="s">
        <v>9648</v>
      </c>
      <c r="BP690" s="2" t="s">
        <v>3785</v>
      </c>
      <c r="BR690" s="2" t="s">
        <v>3744</v>
      </c>
      <c r="BT690" s="56">
        <v>45230</v>
      </c>
      <c r="BU690" s="2">
        <v>1</v>
      </c>
      <c r="BV690" s="2">
        <v>1</v>
      </c>
      <c r="BW690" s="2" t="s">
        <v>3785</v>
      </c>
      <c r="BY690" s="2" t="s">
        <v>3785</v>
      </c>
      <c r="CA690" s="2" t="s">
        <v>3798</v>
      </c>
      <c r="CB690" s="56">
        <v>45253</v>
      </c>
      <c r="CR690" s="2" t="s">
        <v>9649</v>
      </c>
    </row>
    <row r="691" spans="1:96">
      <c r="A691" s="2">
        <v>680</v>
      </c>
      <c r="B691" s="2" t="s">
        <v>7043</v>
      </c>
      <c r="C691" s="60" t="s">
        <v>7044</v>
      </c>
      <c r="D691" s="60" t="s">
        <v>9650</v>
      </c>
      <c r="E691" s="56">
        <v>45225</v>
      </c>
      <c r="F691" s="2" t="s">
        <v>3715</v>
      </c>
      <c r="G691" s="2" t="s">
        <v>3763</v>
      </c>
      <c r="H691" s="2" t="s">
        <v>3785</v>
      </c>
      <c r="J691" s="2" t="s">
        <v>4020</v>
      </c>
      <c r="K691" s="2" t="s">
        <v>4020</v>
      </c>
      <c r="M691" s="2">
        <v>17</v>
      </c>
      <c r="N691" s="2" t="s">
        <v>698</v>
      </c>
      <c r="O691" s="2">
        <v>7</v>
      </c>
      <c r="P691" s="2" t="s">
        <v>927</v>
      </c>
      <c r="Q691" s="2" t="s">
        <v>3785</v>
      </c>
      <c r="R691" s="2" t="s">
        <v>447</v>
      </c>
      <c r="S691" s="2" t="s">
        <v>3785</v>
      </c>
      <c r="T691" s="2" t="s">
        <v>3785</v>
      </c>
      <c r="U691" s="2" t="s">
        <v>3785</v>
      </c>
      <c r="V691" s="2" t="s">
        <v>3785</v>
      </c>
      <c r="W691" s="2" t="s">
        <v>3785</v>
      </c>
      <c r="X691" s="2" t="s">
        <v>3785</v>
      </c>
      <c r="Y691" s="2" t="s">
        <v>3785</v>
      </c>
      <c r="AA691" s="2" t="s">
        <v>3785</v>
      </c>
      <c r="AR691" s="2" t="s">
        <v>447</v>
      </c>
      <c r="AS691" s="2" t="s">
        <v>447</v>
      </c>
      <c r="AT691" s="2" t="s">
        <v>3785</v>
      </c>
      <c r="AU691" s="2" t="s">
        <v>3785</v>
      </c>
      <c r="AV691" s="2" t="s">
        <v>3785</v>
      </c>
      <c r="AW691" s="2" t="s">
        <v>3785</v>
      </c>
      <c r="AX691" s="2" t="s">
        <v>3785</v>
      </c>
      <c r="AY691" s="2" t="s">
        <v>3785</v>
      </c>
      <c r="AZ691" s="2" t="s">
        <v>3785</v>
      </c>
      <c r="BB691" s="2" t="s">
        <v>447</v>
      </c>
      <c r="BC691" s="2" t="s">
        <v>447</v>
      </c>
      <c r="BD691" s="2" t="s">
        <v>447</v>
      </c>
      <c r="BE691" s="2" t="s">
        <v>447</v>
      </c>
      <c r="BF691" s="2" t="s">
        <v>3785</v>
      </c>
      <c r="BI691" s="2" t="s">
        <v>3785</v>
      </c>
      <c r="BK691" s="287"/>
      <c r="BL691" s="56">
        <v>45225</v>
      </c>
      <c r="BM691" s="2" t="s">
        <v>447</v>
      </c>
      <c r="BN691" s="2" t="s">
        <v>9618</v>
      </c>
      <c r="BP691" s="2" t="s">
        <v>3785</v>
      </c>
      <c r="BR691" s="2" t="s">
        <v>3744</v>
      </c>
      <c r="BT691" s="56">
        <v>45225</v>
      </c>
      <c r="BU691" s="2">
        <v>1</v>
      </c>
      <c r="BV691" s="2">
        <v>2</v>
      </c>
      <c r="BW691" s="2" t="s">
        <v>3785</v>
      </c>
      <c r="BY691" s="2" t="s">
        <v>9635</v>
      </c>
      <c r="CA691" s="2" t="s">
        <v>3798</v>
      </c>
      <c r="CB691" s="56">
        <v>45260</v>
      </c>
      <c r="CR691" s="2" t="s">
        <v>9651</v>
      </c>
    </row>
    <row r="692" spans="1:96">
      <c r="A692" s="2">
        <v>681</v>
      </c>
      <c r="B692" s="2" t="s">
        <v>7043</v>
      </c>
      <c r="C692" s="60" t="s">
        <v>7044</v>
      </c>
      <c r="D692" s="60" t="s">
        <v>9652</v>
      </c>
      <c r="E692" s="56">
        <v>45225</v>
      </c>
      <c r="F692" s="2" t="s">
        <v>3715</v>
      </c>
      <c r="G692" s="2" t="s">
        <v>3763</v>
      </c>
      <c r="H692" s="2" t="s">
        <v>3785</v>
      </c>
      <c r="J692" s="2" t="s">
        <v>4020</v>
      </c>
      <c r="K692" s="2" t="s">
        <v>4020</v>
      </c>
      <c r="M692" s="2">
        <v>17</v>
      </c>
      <c r="N692" s="2" t="s">
        <v>698</v>
      </c>
      <c r="O692" s="2">
        <v>7</v>
      </c>
      <c r="P692" s="2" t="s">
        <v>927</v>
      </c>
      <c r="Q692" s="2" t="s">
        <v>3785</v>
      </c>
      <c r="R692" s="2" t="s">
        <v>447</v>
      </c>
      <c r="S692" s="2" t="s">
        <v>3785</v>
      </c>
      <c r="T692" s="2" t="s">
        <v>3785</v>
      </c>
      <c r="U692" s="2" t="s">
        <v>3785</v>
      </c>
      <c r="V692" s="2" t="s">
        <v>3785</v>
      </c>
      <c r="W692" s="2" t="s">
        <v>3785</v>
      </c>
      <c r="X692" s="2" t="s">
        <v>3785</v>
      </c>
      <c r="Y692" s="2" t="s">
        <v>3785</v>
      </c>
      <c r="AA692" s="2" t="s">
        <v>3785</v>
      </c>
      <c r="AR692" s="2" t="s">
        <v>447</v>
      </c>
      <c r="AS692" s="2" t="s">
        <v>447</v>
      </c>
      <c r="AT692" s="2" t="s">
        <v>3785</v>
      </c>
      <c r="AU692" s="2" t="s">
        <v>3785</v>
      </c>
      <c r="AV692" s="2" t="s">
        <v>3785</v>
      </c>
      <c r="AW692" s="2" t="s">
        <v>3785</v>
      </c>
      <c r="AX692" s="2" t="s">
        <v>3785</v>
      </c>
      <c r="AY692" s="2" t="s">
        <v>3785</v>
      </c>
      <c r="AZ692" s="2" t="s">
        <v>3785</v>
      </c>
      <c r="BB692" s="2" t="s">
        <v>447</v>
      </c>
      <c r="BC692" s="2" t="s">
        <v>447</v>
      </c>
      <c r="BD692" s="2" t="s">
        <v>447</v>
      </c>
      <c r="BE692" s="2" t="s">
        <v>447</v>
      </c>
      <c r="BF692" s="2" t="s">
        <v>3785</v>
      </c>
      <c r="BI692" s="2" t="s">
        <v>3785</v>
      </c>
      <c r="BK692" s="287"/>
      <c r="BL692" s="56">
        <v>45225</v>
      </c>
      <c r="BM692" s="2" t="s">
        <v>447</v>
      </c>
      <c r="BN692" s="2" t="s">
        <v>9653</v>
      </c>
      <c r="BP692" s="2" t="s">
        <v>3785</v>
      </c>
      <c r="BR692" s="2" t="s">
        <v>3744</v>
      </c>
      <c r="BT692" s="56">
        <v>45226</v>
      </c>
      <c r="BU692" s="2">
        <v>1</v>
      </c>
      <c r="BV692" s="2">
        <v>1</v>
      </c>
      <c r="BW692" s="2" t="s">
        <v>3785</v>
      </c>
      <c r="BY692" s="2" t="s">
        <v>3785</v>
      </c>
      <c r="CA692" s="2" t="s">
        <v>3798</v>
      </c>
      <c r="CB692" s="56">
        <v>45248</v>
      </c>
      <c r="CR692" s="2" t="s">
        <v>9654</v>
      </c>
    </row>
    <row r="693" spans="1:96">
      <c r="A693" s="2">
        <v>682</v>
      </c>
      <c r="B693" s="2" t="s">
        <v>7043</v>
      </c>
      <c r="C693" s="60" t="s">
        <v>7044</v>
      </c>
      <c r="D693" s="60" t="s">
        <v>9655</v>
      </c>
      <c r="E693" s="56">
        <v>45225</v>
      </c>
      <c r="F693" s="2" t="s">
        <v>3715</v>
      </c>
      <c r="G693" s="2" t="s">
        <v>3763</v>
      </c>
      <c r="H693" s="2" t="s">
        <v>3785</v>
      </c>
      <c r="J693" s="2" t="s">
        <v>4020</v>
      </c>
      <c r="K693" s="2" t="s">
        <v>4020</v>
      </c>
      <c r="M693" s="2">
        <v>17</v>
      </c>
      <c r="N693" s="2" t="s">
        <v>698</v>
      </c>
      <c r="O693" s="2">
        <v>7</v>
      </c>
      <c r="P693" s="2" t="s">
        <v>927</v>
      </c>
      <c r="Q693" s="2" t="s">
        <v>3785</v>
      </c>
      <c r="R693" s="2" t="s">
        <v>447</v>
      </c>
      <c r="S693" s="2" t="s">
        <v>3785</v>
      </c>
      <c r="T693" s="2" t="s">
        <v>3785</v>
      </c>
      <c r="U693" s="2" t="s">
        <v>3785</v>
      </c>
      <c r="V693" s="2" t="s">
        <v>3785</v>
      </c>
      <c r="W693" s="2" t="s">
        <v>3785</v>
      </c>
      <c r="X693" s="2" t="s">
        <v>3785</v>
      </c>
      <c r="Y693" s="2" t="s">
        <v>3785</v>
      </c>
      <c r="AA693" s="2" t="s">
        <v>3785</v>
      </c>
      <c r="AR693" s="2" t="s">
        <v>447</v>
      </c>
      <c r="AS693" s="2" t="s">
        <v>447</v>
      </c>
      <c r="AT693" s="2" t="s">
        <v>3785</v>
      </c>
      <c r="AU693" s="2" t="s">
        <v>3785</v>
      </c>
      <c r="AV693" s="2" t="s">
        <v>3785</v>
      </c>
      <c r="AW693" s="2" t="s">
        <v>3785</v>
      </c>
      <c r="AX693" s="2" t="s">
        <v>3785</v>
      </c>
      <c r="AY693" s="2" t="s">
        <v>3785</v>
      </c>
      <c r="AZ693" s="2" t="s">
        <v>3785</v>
      </c>
      <c r="BB693" s="2" t="s">
        <v>447</v>
      </c>
      <c r="BC693" s="2" t="s">
        <v>447</v>
      </c>
      <c r="BD693" s="2" t="s">
        <v>447</v>
      </c>
      <c r="BE693" s="2" t="s">
        <v>447</v>
      </c>
      <c r="BF693" s="2" t="s">
        <v>3785</v>
      </c>
      <c r="BI693" s="2" t="s">
        <v>3785</v>
      </c>
      <c r="BK693" s="287"/>
      <c r="BL693" s="56">
        <v>45225</v>
      </c>
      <c r="BM693" s="2" t="s">
        <v>447</v>
      </c>
      <c r="BN693" s="2" t="s">
        <v>9656</v>
      </c>
      <c r="BP693" s="2" t="s">
        <v>3785</v>
      </c>
      <c r="BR693" s="2" t="s">
        <v>3744</v>
      </c>
      <c r="BT693" s="56">
        <v>45230</v>
      </c>
      <c r="BU693" s="2">
        <v>1</v>
      </c>
      <c r="BV693" s="2">
        <v>1</v>
      </c>
      <c r="BW693" s="2" t="s">
        <v>3785</v>
      </c>
      <c r="BY693" s="2" t="s">
        <v>3785</v>
      </c>
      <c r="CA693" s="2" t="s">
        <v>3798</v>
      </c>
      <c r="CB693" s="56">
        <v>45241</v>
      </c>
      <c r="CR693" s="2" t="s">
        <v>9657</v>
      </c>
    </row>
    <row r="694" spans="1:96">
      <c r="A694" s="2">
        <v>683</v>
      </c>
      <c r="B694" s="2" t="s">
        <v>7043</v>
      </c>
      <c r="C694" s="60" t="s">
        <v>7044</v>
      </c>
      <c r="D694" s="60" t="s">
        <v>9658</v>
      </c>
      <c r="E694" s="56">
        <v>45225</v>
      </c>
      <c r="F694" s="2" t="s">
        <v>3715</v>
      </c>
      <c r="G694" s="2" t="s">
        <v>3763</v>
      </c>
      <c r="H694" s="2" t="s">
        <v>3785</v>
      </c>
      <c r="J694" s="2" t="s">
        <v>4020</v>
      </c>
      <c r="K694" s="2" t="s">
        <v>4020</v>
      </c>
      <c r="M694" s="2">
        <v>17</v>
      </c>
      <c r="N694" s="2" t="s">
        <v>698</v>
      </c>
      <c r="O694" s="2">
        <v>7</v>
      </c>
      <c r="P694" s="2" t="s">
        <v>927</v>
      </c>
      <c r="Q694" s="2" t="s">
        <v>3785</v>
      </c>
      <c r="R694" s="2" t="s">
        <v>447</v>
      </c>
      <c r="S694" s="2" t="s">
        <v>3785</v>
      </c>
      <c r="T694" s="2" t="s">
        <v>3785</v>
      </c>
      <c r="U694" s="2" t="s">
        <v>3785</v>
      </c>
      <c r="V694" s="2" t="s">
        <v>3785</v>
      </c>
      <c r="W694" s="2" t="s">
        <v>3785</v>
      </c>
      <c r="X694" s="2" t="s">
        <v>3785</v>
      </c>
      <c r="Y694" s="2" t="s">
        <v>3785</v>
      </c>
      <c r="AA694" s="2" t="s">
        <v>3785</v>
      </c>
      <c r="AR694" s="2" t="s">
        <v>447</v>
      </c>
      <c r="AS694" s="2" t="s">
        <v>447</v>
      </c>
      <c r="AT694" s="2" t="s">
        <v>3785</v>
      </c>
      <c r="AU694" s="2" t="s">
        <v>3785</v>
      </c>
      <c r="AV694" s="2" t="s">
        <v>3785</v>
      </c>
      <c r="AW694" s="2" t="s">
        <v>3785</v>
      </c>
      <c r="AX694" s="2" t="s">
        <v>3785</v>
      </c>
      <c r="AY694" s="2" t="s">
        <v>3785</v>
      </c>
      <c r="AZ694" s="2" t="s">
        <v>3785</v>
      </c>
      <c r="BB694" s="2" t="s">
        <v>447</v>
      </c>
      <c r="BC694" s="2" t="s">
        <v>447</v>
      </c>
      <c r="BD694" s="2" t="s">
        <v>447</v>
      </c>
      <c r="BE694" s="2" t="s">
        <v>447</v>
      </c>
      <c r="BF694" s="2" t="s">
        <v>3785</v>
      </c>
      <c r="BI694" s="2" t="s">
        <v>3785</v>
      </c>
      <c r="BK694" s="287"/>
      <c r="BL694" s="56">
        <v>45225</v>
      </c>
      <c r="BM694" s="2" t="s">
        <v>447</v>
      </c>
      <c r="BN694" s="2" t="s">
        <v>9659</v>
      </c>
      <c r="BP694" s="2" t="s">
        <v>3785</v>
      </c>
      <c r="BR694" s="2" t="s">
        <v>3744</v>
      </c>
      <c r="BT694" s="56">
        <v>45229</v>
      </c>
      <c r="BU694" s="2">
        <v>1</v>
      </c>
      <c r="BV694" s="2">
        <v>1</v>
      </c>
      <c r="BW694" s="2" t="s">
        <v>3785</v>
      </c>
      <c r="BY694" s="2" t="s">
        <v>3785</v>
      </c>
      <c r="CA694" s="2" t="s">
        <v>3798</v>
      </c>
      <c r="CB694" s="56">
        <v>45256</v>
      </c>
      <c r="CR694" s="2" t="s">
        <v>9660</v>
      </c>
    </row>
    <row r="695" spans="1:96">
      <c r="A695" s="2">
        <v>684</v>
      </c>
      <c r="B695" s="2" t="s">
        <v>7043</v>
      </c>
      <c r="C695" s="60" t="s">
        <v>7044</v>
      </c>
      <c r="D695" s="60" t="s">
        <v>9661</v>
      </c>
      <c r="E695" s="56">
        <v>45223</v>
      </c>
      <c r="F695" s="2" t="s">
        <v>3715</v>
      </c>
      <c r="G695" s="2" t="s">
        <v>3763</v>
      </c>
      <c r="H695" s="2" t="s">
        <v>3785</v>
      </c>
      <c r="J695" s="2" t="s">
        <v>4020</v>
      </c>
      <c r="K695" s="2" t="s">
        <v>4020</v>
      </c>
      <c r="M695" s="2">
        <v>17</v>
      </c>
      <c r="N695" s="2" t="s">
        <v>698</v>
      </c>
      <c r="O695" s="2">
        <v>11</v>
      </c>
      <c r="P695" s="2" t="s">
        <v>1047</v>
      </c>
      <c r="Q695" s="2" t="s">
        <v>3785</v>
      </c>
      <c r="R695" s="2" t="s">
        <v>447</v>
      </c>
      <c r="S695" s="2" t="s">
        <v>3785</v>
      </c>
      <c r="T695" s="2" t="s">
        <v>3785</v>
      </c>
      <c r="U695" s="2" t="s">
        <v>3785</v>
      </c>
      <c r="V695" s="2" t="s">
        <v>3785</v>
      </c>
      <c r="W695" s="2" t="s">
        <v>3785</v>
      </c>
      <c r="X695" s="2" t="s">
        <v>3785</v>
      </c>
      <c r="Y695" s="2" t="s">
        <v>3785</v>
      </c>
      <c r="AA695" s="2" t="s">
        <v>3785</v>
      </c>
      <c r="AR695" s="2" t="s">
        <v>447</v>
      </c>
      <c r="AS695" s="2" t="s">
        <v>447</v>
      </c>
      <c r="AT695" s="2" t="s">
        <v>3785</v>
      </c>
      <c r="AU695" s="2" t="s">
        <v>3785</v>
      </c>
      <c r="AV695" s="2" t="s">
        <v>3785</v>
      </c>
      <c r="AW695" s="2" t="s">
        <v>3785</v>
      </c>
      <c r="AX695" s="2" t="s">
        <v>3785</v>
      </c>
      <c r="AY695" s="2" t="s">
        <v>3785</v>
      </c>
      <c r="AZ695" s="2" t="s">
        <v>3785</v>
      </c>
      <c r="BB695" s="2" t="s">
        <v>447</v>
      </c>
      <c r="BC695" s="2" t="s">
        <v>447</v>
      </c>
      <c r="BD695" s="2" t="s">
        <v>447</v>
      </c>
      <c r="BE695" s="2" t="s">
        <v>447</v>
      </c>
      <c r="BF695" s="2" t="s">
        <v>3785</v>
      </c>
      <c r="BI695" s="2" t="s">
        <v>3785</v>
      </c>
      <c r="BK695" s="287"/>
      <c r="BL695" s="56">
        <v>45223</v>
      </c>
      <c r="BM695" s="2" t="s">
        <v>447</v>
      </c>
      <c r="BN695" s="2" t="s">
        <v>9662</v>
      </c>
      <c r="BP695" s="2" t="s">
        <v>3785</v>
      </c>
      <c r="BR695" s="2" t="s">
        <v>3744</v>
      </c>
      <c r="BT695" s="56">
        <v>45229</v>
      </c>
      <c r="BU695" s="2">
        <v>1</v>
      </c>
      <c r="BV695" s="2">
        <v>3</v>
      </c>
      <c r="BW695" s="2" t="s">
        <v>3785</v>
      </c>
      <c r="BY695" s="2" t="s">
        <v>3785</v>
      </c>
      <c r="CA695" s="2" t="s">
        <v>3798</v>
      </c>
      <c r="CB695" s="56">
        <v>45256</v>
      </c>
      <c r="CR695" s="2" t="s">
        <v>9663</v>
      </c>
    </row>
    <row r="696" spans="1:96">
      <c r="A696" s="2">
        <v>685</v>
      </c>
      <c r="B696" s="2" t="s">
        <v>7043</v>
      </c>
      <c r="C696" s="60" t="s">
        <v>7044</v>
      </c>
      <c r="D696" s="60" t="s">
        <v>9664</v>
      </c>
      <c r="E696" s="56">
        <v>45223</v>
      </c>
      <c r="F696" s="2" t="s">
        <v>3715</v>
      </c>
      <c r="G696" s="2" t="s">
        <v>3763</v>
      </c>
      <c r="H696" s="2" t="s">
        <v>3785</v>
      </c>
      <c r="J696" s="2" t="s">
        <v>4020</v>
      </c>
      <c r="K696" s="2" t="s">
        <v>4020</v>
      </c>
      <c r="M696" s="2">
        <v>17</v>
      </c>
      <c r="N696" s="2" t="s">
        <v>698</v>
      </c>
      <c r="O696" s="2">
        <v>7</v>
      </c>
      <c r="P696" s="2" t="s">
        <v>927</v>
      </c>
      <c r="Q696" s="2" t="s">
        <v>3785</v>
      </c>
      <c r="R696" s="2" t="s">
        <v>447</v>
      </c>
      <c r="S696" s="2" t="s">
        <v>3785</v>
      </c>
      <c r="T696" s="2" t="s">
        <v>3785</v>
      </c>
      <c r="U696" s="2" t="s">
        <v>3785</v>
      </c>
      <c r="V696" s="2" t="s">
        <v>3785</v>
      </c>
      <c r="W696" s="2" t="s">
        <v>3785</v>
      </c>
      <c r="X696" s="2" t="s">
        <v>3785</v>
      </c>
      <c r="Y696" s="2" t="s">
        <v>3785</v>
      </c>
      <c r="AA696" s="2" t="s">
        <v>3785</v>
      </c>
      <c r="AR696" s="2" t="s">
        <v>447</v>
      </c>
      <c r="AS696" s="2" t="s">
        <v>447</v>
      </c>
      <c r="AT696" s="2" t="s">
        <v>3785</v>
      </c>
      <c r="AU696" s="2" t="s">
        <v>3785</v>
      </c>
      <c r="AV696" s="2" t="s">
        <v>3785</v>
      </c>
      <c r="AW696" s="2" t="s">
        <v>3785</v>
      </c>
      <c r="AX696" s="2" t="s">
        <v>3785</v>
      </c>
      <c r="AY696" s="2" t="s">
        <v>3785</v>
      </c>
      <c r="AZ696" s="2" t="s">
        <v>3785</v>
      </c>
      <c r="BB696" s="2" t="s">
        <v>447</v>
      </c>
      <c r="BC696" s="2" t="s">
        <v>447</v>
      </c>
      <c r="BD696" s="2" t="s">
        <v>447</v>
      </c>
      <c r="BE696" s="2" t="s">
        <v>447</v>
      </c>
      <c r="BF696" s="2" t="s">
        <v>3785</v>
      </c>
      <c r="BI696" s="2" t="s">
        <v>3785</v>
      </c>
      <c r="BK696" s="287"/>
      <c r="BL696" s="56">
        <v>45223</v>
      </c>
      <c r="BM696" s="2" t="s">
        <v>447</v>
      </c>
      <c r="BN696" s="2" t="s">
        <v>9665</v>
      </c>
      <c r="BP696" s="2" t="s">
        <v>3785</v>
      </c>
      <c r="BR696" s="2" t="s">
        <v>3744</v>
      </c>
      <c r="BT696" s="56">
        <v>45230</v>
      </c>
      <c r="BU696" s="2">
        <v>1</v>
      </c>
      <c r="BV696" s="2">
        <v>1</v>
      </c>
      <c r="BW696" s="2" t="s">
        <v>3785</v>
      </c>
      <c r="BY696" s="2" t="s">
        <v>3785</v>
      </c>
      <c r="CA696" s="2" t="s">
        <v>3798</v>
      </c>
      <c r="CB696" s="56">
        <v>45240</v>
      </c>
      <c r="CR696" s="2" t="s">
        <v>9666</v>
      </c>
    </row>
    <row r="697" spans="1:96">
      <c r="A697" s="2">
        <v>686</v>
      </c>
      <c r="B697" s="2" t="s">
        <v>7043</v>
      </c>
      <c r="C697" s="60" t="s">
        <v>7044</v>
      </c>
      <c r="D697" s="60" t="s">
        <v>9667</v>
      </c>
      <c r="E697" s="56">
        <v>45223</v>
      </c>
      <c r="F697" s="2" t="s">
        <v>3715</v>
      </c>
      <c r="G697" s="2" t="s">
        <v>3763</v>
      </c>
      <c r="H697" s="2" t="s">
        <v>3785</v>
      </c>
      <c r="J697" s="2" t="s">
        <v>4020</v>
      </c>
      <c r="K697" s="2" t="s">
        <v>4020</v>
      </c>
      <c r="M697" s="2">
        <v>17</v>
      </c>
      <c r="N697" s="2" t="s">
        <v>698</v>
      </c>
      <c r="O697" s="2">
        <v>11</v>
      </c>
      <c r="P697" s="2" t="s">
        <v>1047</v>
      </c>
      <c r="Q697" s="2" t="s">
        <v>3785</v>
      </c>
      <c r="R697" s="2" t="s">
        <v>447</v>
      </c>
      <c r="S697" s="2" t="s">
        <v>3785</v>
      </c>
      <c r="T697" s="2" t="s">
        <v>3785</v>
      </c>
      <c r="U697" s="2" t="s">
        <v>3785</v>
      </c>
      <c r="V697" s="2" t="s">
        <v>3785</v>
      </c>
      <c r="W697" s="2" t="s">
        <v>3785</v>
      </c>
      <c r="X697" s="2" t="s">
        <v>3785</v>
      </c>
      <c r="Y697" s="2" t="s">
        <v>3785</v>
      </c>
      <c r="AA697" s="2" t="s">
        <v>3785</v>
      </c>
      <c r="AR697" s="2" t="s">
        <v>447</v>
      </c>
      <c r="AS697" s="2" t="s">
        <v>447</v>
      </c>
      <c r="AT697" s="2" t="s">
        <v>3785</v>
      </c>
      <c r="AU697" s="2" t="s">
        <v>3785</v>
      </c>
      <c r="AV697" s="2" t="s">
        <v>3785</v>
      </c>
      <c r="AW697" s="2" t="s">
        <v>3785</v>
      </c>
      <c r="AX697" s="2" t="s">
        <v>3785</v>
      </c>
      <c r="AY697" s="2" t="s">
        <v>3785</v>
      </c>
      <c r="AZ697" s="2" t="s">
        <v>3785</v>
      </c>
      <c r="BB697" s="2" t="s">
        <v>447</v>
      </c>
      <c r="BC697" s="2" t="s">
        <v>447</v>
      </c>
      <c r="BD697" s="2" t="s">
        <v>447</v>
      </c>
      <c r="BE697" s="2" t="s">
        <v>447</v>
      </c>
      <c r="BF697" s="2" t="s">
        <v>3785</v>
      </c>
      <c r="BI697" s="2" t="s">
        <v>3785</v>
      </c>
      <c r="BK697" s="287"/>
      <c r="BL697" s="56">
        <v>45223</v>
      </c>
      <c r="BM697" s="2" t="s">
        <v>447</v>
      </c>
      <c r="BN697" s="2" t="s">
        <v>9665</v>
      </c>
      <c r="BP697" s="2" t="s">
        <v>3785</v>
      </c>
      <c r="BR697" s="2" t="s">
        <v>3744</v>
      </c>
      <c r="BT697" s="56">
        <v>45230</v>
      </c>
      <c r="BU697" s="2">
        <v>1</v>
      </c>
      <c r="BV697" s="2">
        <v>1</v>
      </c>
      <c r="BW697" s="2" t="s">
        <v>3785</v>
      </c>
      <c r="BY697" s="2" t="s">
        <v>3785</v>
      </c>
      <c r="CA697" s="2" t="s">
        <v>3798</v>
      </c>
      <c r="CB697" s="56">
        <v>45251</v>
      </c>
      <c r="CR697" s="2" t="s">
        <v>9668</v>
      </c>
    </row>
    <row r="698" spans="1:96">
      <c r="A698" s="2">
        <v>687</v>
      </c>
      <c r="B698" s="2" t="s">
        <v>7043</v>
      </c>
      <c r="C698" s="60" t="s">
        <v>7044</v>
      </c>
      <c r="D698" s="60" t="s">
        <v>9669</v>
      </c>
      <c r="E698" s="56">
        <v>45230</v>
      </c>
      <c r="F698" s="2" t="s">
        <v>3715</v>
      </c>
      <c r="G698" s="2" t="s">
        <v>3763</v>
      </c>
      <c r="H698" s="2" t="s">
        <v>3785</v>
      </c>
      <c r="J698" s="2" t="s">
        <v>4020</v>
      </c>
      <c r="K698" s="2" t="s">
        <v>4020</v>
      </c>
      <c r="M698" s="2">
        <v>17</v>
      </c>
      <c r="N698" s="2" t="s">
        <v>698</v>
      </c>
      <c r="O698" s="2">
        <v>11</v>
      </c>
      <c r="P698" s="2" t="s">
        <v>1047</v>
      </c>
      <c r="Q698" s="2" t="s">
        <v>3785</v>
      </c>
      <c r="R698" s="2" t="s">
        <v>447</v>
      </c>
      <c r="S698" s="2" t="s">
        <v>3785</v>
      </c>
      <c r="T698" s="2" t="s">
        <v>3785</v>
      </c>
      <c r="U698" s="2" t="s">
        <v>3785</v>
      </c>
      <c r="V698" s="2" t="s">
        <v>3785</v>
      </c>
      <c r="W698" s="2" t="s">
        <v>3785</v>
      </c>
      <c r="X698" s="2" t="s">
        <v>3785</v>
      </c>
      <c r="Y698" s="2" t="s">
        <v>3785</v>
      </c>
      <c r="AA698" s="2" t="s">
        <v>3785</v>
      </c>
      <c r="AR698" s="2" t="s">
        <v>447</v>
      </c>
      <c r="AS698" s="2" t="s">
        <v>447</v>
      </c>
      <c r="AT698" s="2" t="s">
        <v>3785</v>
      </c>
      <c r="AU698" s="2" t="s">
        <v>3785</v>
      </c>
      <c r="AV698" s="2" t="s">
        <v>3785</v>
      </c>
      <c r="AW698" s="2" t="s">
        <v>3785</v>
      </c>
      <c r="AX698" s="2" t="s">
        <v>3785</v>
      </c>
      <c r="AY698" s="2" t="s">
        <v>3785</v>
      </c>
      <c r="AZ698" s="2" t="s">
        <v>3785</v>
      </c>
      <c r="BB698" s="2" t="s">
        <v>447</v>
      </c>
      <c r="BC698" s="2" t="s">
        <v>447</v>
      </c>
      <c r="BD698" s="2" t="s">
        <v>447</v>
      </c>
      <c r="BE698" s="2" t="s">
        <v>447</v>
      </c>
      <c r="BF698" s="2" t="s">
        <v>3785</v>
      </c>
      <c r="BI698" s="2" t="s">
        <v>3785</v>
      </c>
      <c r="BK698" s="287"/>
      <c r="BL698" s="56">
        <v>45230</v>
      </c>
      <c r="BM698" s="2" t="s">
        <v>447</v>
      </c>
      <c r="BN698" s="2" t="s">
        <v>9670</v>
      </c>
      <c r="BP698" s="2" t="s">
        <v>3785</v>
      </c>
      <c r="BR698" s="2" t="s">
        <v>3744</v>
      </c>
      <c r="BT698" s="56">
        <v>45230</v>
      </c>
      <c r="BU698" s="2">
        <v>1</v>
      </c>
      <c r="BV698" s="2">
        <v>3</v>
      </c>
      <c r="BW698" s="2" t="s">
        <v>3785</v>
      </c>
      <c r="BY698" s="2" t="s">
        <v>3785</v>
      </c>
      <c r="CA698" s="2" t="s">
        <v>3798</v>
      </c>
      <c r="CB698" s="56">
        <v>45243</v>
      </c>
      <c r="CR698" s="2" t="s">
        <v>9671</v>
      </c>
    </row>
    <row r="699" spans="1:96">
      <c r="A699" s="2">
        <v>688</v>
      </c>
      <c r="B699" s="2" t="s">
        <v>7043</v>
      </c>
      <c r="C699" s="60" t="s">
        <v>7044</v>
      </c>
      <c r="D699" s="60" t="s">
        <v>9672</v>
      </c>
      <c r="E699" s="56">
        <v>45230</v>
      </c>
      <c r="F699" s="2" t="s">
        <v>3715</v>
      </c>
      <c r="G699" s="2" t="s">
        <v>3763</v>
      </c>
      <c r="H699" s="2" t="s">
        <v>3785</v>
      </c>
      <c r="J699" s="2" t="s">
        <v>4020</v>
      </c>
      <c r="K699" s="2" t="s">
        <v>4020</v>
      </c>
      <c r="M699" s="2">
        <v>17</v>
      </c>
      <c r="N699" s="2" t="s">
        <v>698</v>
      </c>
      <c r="O699" s="2">
        <v>7</v>
      </c>
      <c r="P699" s="2" t="s">
        <v>927</v>
      </c>
      <c r="Q699" s="2" t="s">
        <v>3785</v>
      </c>
      <c r="R699" s="2" t="s">
        <v>447</v>
      </c>
      <c r="S699" s="2" t="s">
        <v>3785</v>
      </c>
      <c r="T699" s="2" t="s">
        <v>3785</v>
      </c>
      <c r="U699" s="2" t="s">
        <v>3785</v>
      </c>
      <c r="V699" s="2" t="s">
        <v>3785</v>
      </c>
      <c r="W699" s="2" t="s">
        <v>3785</v>
      </c>
      <c r="X699" s="2" t="s">
        <v>3785</v>
      </c>
      <c r="Y699" s="2" t="s">
        <v>3785</v>
      </c>
      <c r="AA699" s="2" t="s">
        <v>3785</v>
      </c>
      <c r="AR699" s="2" t="s">
        <v>447</v>
      </c>
      <c r="AS699" s="2" t="s">
        <v>447</v>
      </c>
      <c r="AT699" s="2" t="s">
        <v>3785</v>
      </c>
      <c r="AU699" s="2" t="s">
        <v>3785</v>
      </c>
      <c r="AV699" s="2" t="s">
        <v>3785</v>
      </c>
      <c r="AW699" s="2" t="s">
        <v>3785</v>
      </c>
      <c r="AX699" s="2" t="s">
        <v>3785</v>
      </c>
      <c r="AY699" s="2" t="s">
        <v>3785</v>
      </c>
      <c r="AZ699" s="2" t="s">
        <v>3785</v>
      </c>
      <c r="BB699" s="2" t="s">
        <v>447</v>
      </c>
      <c r="BC699" s="2" t="s">
        <v>447</v>
      </c>
      <c r="BD699" s="2" t="s">
        <v>447</v>
      </c>
      <c r="BE699" s="2" t="s">
        <v>447</v>
      </c>
      <c r="BF699" s="2" t="s">
        <v>3785</v>
      </c>
      <c r="BI699" s="2" t="s">
        <v>3785</v>
      </c>
      <c r="BK699" s="287"/>
      <c r="BL699" s="56">
        <v>45230</v>
      </c>
      <c r="BM699" s="2" t="s">
        <v>447</v>
      </c>
      <c r="BN699" s="2" t="s">
        <v>9665</v>
      </c>
      <c r="BP699" s="2" t="s">
        <v>3785</v>
      </c>
      <c r="BR699" s="2" t="s">
        <v>3744</v>
      </c>
      <c r="BT699" s="56">
        <v>45230</v>
      </c>
      <c r="BU699" s="2">
        <v>1</v>
      </c>
      <c r="BV699" s="2">
        <v>1</v>
      </c>
      <c r="BW699" s="2" t="s">
        <v>3785</v>
      </c>
      <c r="BY699" s="2" t="s">
        <v>3785</v>
      </c>
      <c r="CA699" s="2" t="s">
        <v>3798</v>
      </c>
      <c r="CB699" s="56">
        <v>45250</v>
      </c>
      <c r="CR699" s="2" t="s">
        <v>9673</v>
      </c>
    </row>
    <row r="700" spans="1:96">
      <c r="A700" s="2">
        <v>689</v>
      </c>
      <c r="B700" s="2" t="s">
        <v>7043</v>
      </c>
      <c r="C700" s="60" t="s">
        <v>7044</v>
      </c>
      <c r="D700" s="60" t="s">
        <v>9674</v>
      </c>
      <c r="E700" s="56">
        <v>45230</v>
      </c>
      <c r="F700" s="2" t="s">
        <v>3715</v>
      </c>
      <c r="G700" s="2" t="s">
        <v>3763</v>
      </c>
      <c r="H700" s="2" t="s">
        <v>3785</v>
      </c>
      <c r="J700" s="2" t="s">
        <v>4020</v>
      </c>
      <c r="K700" s="2" t="s">
        <v>4020</v>
      </c>
      <c r="M700" s="2">
        <v>17</v>
      </c>
      <c r="N700" s="2" t="s">
        <v>698</v>
      </c>
      <c r="O700" s="2">
        <v>11</v>
      </c>
      <c r="P700" s="2" t="s">
        <v>1047</v>
      </c>
      <c r="Q700" s="2" t="s">
        <v>3785</v>
      </c>
      <c r="R700" s="2" t="s">
        <v>447</v>
      </c>
      <c r="S700" s="2" t="s">
        <v>3785</v>
      </c>
      <c r="T700" s="2" t="s">
        <v>3785</v>
      </c>
      <c r="U700" s="2" t="s">
        <v>3785</v>
      </c>
      <c r="V700" s="2" t="s">
        <v>3785</v>
      </c>
      <c r="W700" s="2" t="s">
        <v>3785</v>
      </c>
      <c r="X700" s="2" t="s">
        <v>3785</v>
      </c>
      <c r="Y700" s="2" t="s">
        <v>3785</v>
      </c>
      <c r="AA700" s="2" t="s">
        <v>3785</v>
      </c>
      <c r="AR700" s="2" t="s">
        <v>447</v>
      </c>
      <c r="AS700" s="2" t="s">
        <v>447</v>
      </c>
      <c r="AT700" s="2" t="s">
        <v>3785</v>
      </c>
      <c r="AU700" s="2" t="s">
        <v>3785</v>
      </c>
      <c r="AV700" s="2" t="s">
        <v>3785</v>
      </c>
      <c r="AW700" s="2" t="s">
        <v>3785</v>
      </c>
      <c r="AX700" s="2" t="s">
        <v>3785</v>
      </c>
      <c r="AY700" s="2" t="s">
        <v>3785</v>
      </c>
      <c r="AZ700" s="2" t="s">
        <v>3785</v>
      </c>
      <c r="BB700" s="2" t="s">
        <v>447</v>
      </c>
      <c r="BC700" s="2" t="s">
        <v>447</v>
      </c>
      <c r="BD700" s="2" t="s">
        <v>447</v>
      </c>
      <c r="BE700" s="2" t="s">
        <v>447</v>
      </c>
      <c r="BF700" s="2" t="s">
        <v>3785</v>
      </c>
      <c r="BI700" s="2" t="s">
        <v>3785</v>
      </c>
      <c r="BK700" s="287"/>
      <c r="BL700" s="56">
        <v>45230</v>
      </c>
      <c r="BM700" s="2" t="s">
        <v>447</v>
      </c>
      <c r="BN700" s="2" t="s">
        <v>9675</v>
      </c>
      <c r="BP700" s="2" t="s">
        <v>3785</v>
      </c>
      <c r="BR700" s="2" t="s">
        <v>3744</v>
      </c>
      <c r="BT700" s="56">
        <v>45230</v>
      </c>
      <c r="BU700" s="2">
        <v>1</v>
      </c>
      <c r="BV700" s="2">
        <v>1</v>
      </c>
      <c r="BW700" s="2" t="s">
        <v>3785</v>
      </c>
      <c r="BY700" s="2" t="s">
        <v>3785</v>
      </c>
      <c r="CA700" s="2" t="s">
        <v>3798</v>
      </c>
      <c r="CB700" s="56">
        <v>45244</v>
      </c>
      <c r="CR700" s="2" t="s">
        <v>9676</v>
      </c>
    </row>
    <row r="701" spans="1:96">
      <c r="A701" s="2">
        <v>690</v>
      </c>
      <c r="B701" s="2" t="s">
        <v>7043</v>
      </c>
      <c r="C701" s="60" t="s">
        <v>7044</v>
      </c>
      <c r="D701" s="60" t="s">
        <v>9677</v>
      </c>
      <c r="E701" s="56">
        <v>45236</v>
      </c>
      <c r="F701" s="2" t="s">
        <v>3715</v>
      </c>
      <c r="G701" s="2" t="s">
        <v>3763</v>
      </c>
      <c r="H701" s="2" t="s">
        <v>3785</v>
      </c>
      <c r="J701" s="2" t="s">
        <v>4020</v>
      </c>
      <c r="K701" s="2" t="s">
        <v>4020</v>
      </c>
      <c r="M701" s="2">
        <v>17</v>
      </c>
      <c r="N701" s="2" t="s">
        <v>698</v>
      </c>
      <c r="O701" s="2">
        <v>7</v>
      </c>
      <c r="P701" s="2" t="s">
        <v>927</v>
      </c>
      <c r="Q701" s="2" t="s">
        <v>3785</v>
      </c>
      <c r="R701" s="2" t="s">
        <v>447</v>
      </c>
      <c r="S701" s="2" t="s">
        <v>3785</v>
      </c>
      <c r="T701" s="2" t="s">
        <v>3785</v>
      </c>
      <c r="U701" s="2" t="s">
        <v>3785</v>
      </c>
      <c r="V701" s="2" t="s">
        <v>3785</v>
      </c>
      <c r="W701" s="2" t="s">
        <v>3785</v>
      </c>
      <c r="X701" s="2" t="s">
        <v>3785</v>
      </c>
      <c r="Y701" s="2" t="s">
        <v>3785</v>
      </c>
      <c r="AA701" s="2" t="s">
        <v>3785</v>
      </c>
      <c r="AR701" s="2" t="s">
        <v>447</v>
      </c>
      <c r="AS701" s="2" t="s">
        <v>447</v>
      </c>
      <c r="AT701" s="2" t="s">
        <v>3785</v>
      </c>
      <c r="AU701" s="2" t="s">
        <v>3785</v>
      </c>
      <c r="AV701" s="2" t="s">
        <v>3785</v>
      </c>
      <c r="AW701" s="2" t="s">
        <v>3785</v>
      </c>
      <c r="AX701" s="2" t="s">
        <v>3785</v>
      </c>
      <c r="AY701" s="2" t="s">
        <v>3785</v>
      </c>
      <c r="AZ701" s="2" t="s">
        <v>3785</v>
      </c>
      <c r="BB701" s="2" t="s">
        <v>447</v>
      </c>
      <c r="BC701" s="2" t="s">
        <v>447</v>
      </c>
      <c r="BD701" s="2" t="s">
        <v>447</v>
      </c>
      <c r="BE701" s="2" t="s">
        <v>447</v>
      </c>
      <c r="BF701" s="2" t="s">
        <v>3785</v>
      </c>
      <c r="BI701" s="2" t="s">
        <v>3785</v>
      </c>
      <c r="BK701" s="287"/>
      <c r="BL701" s="56">
        <v>45236</v>
      </c>
      <c r="BM701" s="2" t="s">
        <v>447</v>
      </c>
      <c r="BN701" s="2" t="s">
        <v>9678</v>
      </c>
      <c r="BP701" s="2" t="s">
        <v>9635</v>
      </c>
      <c r="BR701" s="2" t="s">
        <v>3744</v>
      </c>
      <c r="BT701" s="56">
        <v>45236</v>
      </c>
      <c r="BU701" s="2">
        <v>1</v>
      </c>
      <c r="BV701" s="2">
        <v>1</v>
      </c>
      <c r="BW701" s="2" t="s">
        <v>3785</v>
      </c>
      <c r="BY701" s="2" t="s">
        <v>3785</v>
      </c>
      <c r="CA701" s="2" t="s">
        <v>3798</v>
      </c>
      <c r="CB701" s="56">
        <v>45257</v>
      </c>
      <c r="CR701" s="2" t="s">
        <v>9679</v>
      </c>
    </row>
    <row r="702" spans="1:96">
      <c r="A702" s="2">
        <v>691</v>
      </c>
      <c r="B702" s="2" t="s">
        <v>7043</v>
      </c>
      <c r="C702" s="60" t="s">
        <v>7044</v>
      </c>
      <c r="D702" s="60" t="s">
        <v>12504</v>
      </c>
      <c r="E702" s="56">
        <v>45236</v>
      </c>
      <c r="F702" s="2" t="s">
        <v>3715</v>
      </c>
      <c r="G702" s="2" t="s">
        <v>3763</v>
      </c>
      <c r="H702" s="2" t="s">
        <v>3785</v>
      </c>
      <c r="J702" s="2" t="s">
        <v>4020</v>
      </c>
      <c r="K702" s="2" t="s">
        <v>4020</v>
      </c>
      <c r="M702" s="2" t="s">
        <v>1193</v>
      </c>
      <c r="N702" s="2" t="s">
        <v>698</v>
      </c>
      <c r="O702" s="2" t="s">
        <v>943</v>
      </c>
      <c r="P702" s="2" t="s">
        <v>927</v>
      </c>
      <c r="Q702" s="2" t="s">
        <v>361</v>
      </c>
      <c r="R702" s="2" t="s">
        <v>447</v>
      </c>
      <c r="S702" s="2" t="s">
        <v>3785</v>
      </c>
      <c r="T702" s="2" t="s">
        <v>3785</v>
      </c>
      <c r="U702" s="2" t="s">
        <v>3785</v>
      </c>
      <c r="V702" s="2" t="s">
        <v>3785</v>
      </c>
      <c r="W702" s="2" t="s">
        <v>3785</v>
      </c>
      <c r="X702" s="2" t="s">
        <v>3785</v>
      </c>
      <c r="Y702" s="2" t="s">
        <v>3785</v>
      </c>
      <c r="AA702" s="2" t="s">
        <v>3785</v>
      </c>
      <c r="AR702" s="2" t="s">
        <v>447</v>
      </c>
      <c r="AS702" s="2" t="s">
        <v>447</v>
      </c>
      <c r="AT702" s="2" t="s">
        <v>3785</v>
      </c>
      <c r="AU702" s="2" t="s">
        <v>447</v>
      </c>
      <c r="AV702" s="2" t="s">
        <v>3785</v>
      </c>
      <c r="AW702" s="2" t="s">
        <v>3785</v>
      </c>
      <c r="AX702" s="2" t="s">
        <v>3785</v>
      </c>
      <c r="AY702" s="2" t="s">
        <v>3785</v>
      </c>
      <c r="AZ702" s="2" t="s">
        <v>3785</v>
      </c>
      <c r="BB702" s="2" t="s">
        <v>447</v>
      </c>
      <c r="BC702" s="2" t="s">
        <v>447</v>
      </c>
      <c r="BD702" s="2" t="s">
        <v>447</v>
      </c>
      <c r="BE702" s="2" t="s">
        <v>447</v>
      </c>
      <c r="BF702" s="2" t="s">
        <v>447</v>
      </c>
      <c r="BG702" s="2" t="s">
        <v>3785</v>
      </c>
      <c r="BI702" s="2" t="s">
        <v>3785</v>
      </c>
      <c r="BK702" s="287"/>
      <c r="BL702" s="56">
        <v>45236</v>
      </c>
      <c r="BM702" s="2" t="s">
        <v>3785</v>
      </c>
      <c r="BO702" s="2" t="s">
        <v>3785</v>
      </c>
      <c r="BP702" s="2" t="s">
        <v>3785</v>
      </c>
      <c r="BR702" s="2" t="s">
        <v>3744</v>
      </c>
      <c r="BT702" s="56">
        <v>45236</v>
      </c>
      <c r="BU702" s="2">
        <v>1</v>
      </c>
      <c r="BV702" s="2">
        <v>1</v>
      </c>
      <c r="BW702" s="2" t="s">
        <v>3785</v>
      </c>
      <c r="BY702" s="2" t="s">
        <v>3785</v>
      </c>
      <c r="CA702" s="2" t="s">
        <v>3798</v>
      </c>
      <c r="CB702" s="56">
        <v>45255</v>
      </c>
      <c r="CQ702" s="2" t="s">
        <v>12503</v>
      </c>
      <c r="CR702" s="2" t="s">
        <v>12505</v>
      </c>
    </row>
    <row r="703" spans="1:96">
      <c r="A703" s="2">
        <v>692</v>
      </c>
      <c r="B703" s="2" t="s">
        <v>7043</v>
      </c>
      <c r="C703" s="60" t="s">
        <v>7044</v>
      </c>
      <c r="D703" s="60" t="s">
        <v>12507</v>
      </c>
      <c r="E703" s="56">
        <v>45236</v>
      </c>
      <c r="F703" s="2" t="s">
        <v>3715</v>
      </c>
      <c r="G703" s="2" t="s">
        <v>3763</v>
      </c>
      <c r="H703" s="2" t="s">
        <v>447</v>
      </c>
      <c r="I703" s="2" t="s">
        <v>4020</v>
      </c>
      <c r="J703" s="2" t="s">
        <v>4020</v>
      </c>
      <c r="K703" s="2" t="s">
        <v>4020</v>
      </c>
      <c r="M703" s="2" t="s">
        <v>1193</v>
      </c>
      <c r="N703" s="2" t="s">
        <v>698</v>
      </c>
      <c r="O703" s="2" t="s">
        <v>943</v>
      </c>
      <c r="P703" s="2" t="s">
        <v>927</v>
      </c>
      <c r="Q703" s="2" t="s">
        <v>3785</v>
      </c>
      <c r="R703" s="2" t="s">
        <v>447</v>
      </c>
      <c r="S703" s="2" t="s">
        <v>3785</v>
      </c>
      <c r="T703" s="2" t="s">
        <v>3785</v>
      </c>
      <c r="U703" s="2" t="s">
        <v>3785</v>
      </c>
      <c r="V703" s="2" t="s">
        <v>3785</v>
      </c>
      <c r="W703" s="2" t="s">
        <v>3785</v>
      </c>
      <c r="X703" s="2" t="s">
        <v>3785</v>
      </c>
      <c r="Y703" s="2" t="s">
        <v>3785</v>
      </c>
      <c r="AA703" s="2" t="s">
        <v>3785</v>
      </c>
      <c r="AR703" s="2" t="s">
        <v>447</v>
      </c>
      <c r="AS703" s="2" t="s">
        <v>3785</v>
      </c>
      <c r="AT703" s="2" t="s">
        <v>447</v>
      </c>
      <c r="AU703" s="2" t="s">
        <v>3785</v>
      </c>
      <c r="AV703" s="2" t="s">
        <v>3785</v>
      </c>
      <c r="AW703" s="2" t="s">
        <v>3785</v>
      </c>
      <c r="AX703" s="2" t="s">
        <v>3785</v>
      </c>
      <c r="AY703" s="2" t="s">
        <v>3785</v>
      </c>
      <c r="AZ703" s="2" t="s">
        <v>3785</v>
      </c>
      <c r="BB703" s="2" t="s">
        <v>447</v>
      </c>
      <c r="BC703" s="2" t="s">
        <v>447</v>
      </c>
      <c r="BD703" s="2" t="s">
        <v>447</v>
      </c>
      <c r="BE703" s="2" t="s">
        <v>447</v>
      </c>
      <c r="BF703" s="2" t="s">
        <v>447</v>
      </c>
      <c r="BI703" s="2" t="s">
        <v>3785</v>
      </c>
      <c r="BK703" s="287"/>
      <c r="BL703" s="56">
        <v>45236</v>
      </c>
      <c r="BM703" s="2" t="s">
        <v>3785</v>
      </c>
      <c r="BO703" s="2" t="s">
        <v>3785</v>
      </c>
      <c r="BP703" s="2" t="s">
        <v>3785</v>
      </c>
      <c r="BR703" s="2" t="s">
        <v>3744</v>
      </c>
      <c r="BT703" s="56">
        <v>45238</v>
      </c>
      <c r="BU703" s="2">
        <v>1</v>
      </c>
      <c r="BV703" s="2">
        <v>1</v>
      </c>
      <c r="BW703" s="2" t="s">
        <v>3785</v>
      </c>
      <c r="BY703" s="2" t="s">
        <v>3785</v>
      </c>
      <c r="CA703" s="2" t="s">
        <v>3798</v>
      </c>
      <c r="CR703" s="2" t="s">
        <v>12508</v>
      </c>
    </row>
    <row r="704" spans="1:96">
      <c r="A704" s="2">
        <v>693</v>
      </c>
      <c r="B704" s="2" t="s">
        <v>7043</v>
      </c>
      <c r="C704" s="60" t="s">
        <v>7044</v>
      </c>
      <c r="D704" s="60" t="s">
        <v>12510</v>
      </c>
      <c r="E704" s="56">
        <v>45237</v>
      </c>
      <c r="F704" s="2" t="s">
        <v>3715</v>
      </c>
      <c r="G704" s="2" t="s">
        <v>3763</v>
      </c>
      <c r="H704" s="2" t="s">
        <v>447</v>
      </c>
      <c r="I704" s="2" t="s">
        <v>3715</v>
      </c>
      <c r="J704" s="2" t="s">
        <v>4020</v>
      </c>
      <c r="K704" s="2" t="s">
        <v>4020</v>
      </c>
      <c r="M704" s="2" t="s">
        <v>1193</v>
      </c>
      <c r="N704" s="2" t="s">
        <v>698</v>
      </c>
      <c r="O704" s="2" t="s">
        <v>943</v>
      </c>
      <c r="P704" s="2" t="s">
        <v>927</v>
      </c>
      <c r="Q704" s="2" t="s">
        <v>361</v>
      </c>
      <c r="R704" s="2" t="s">
        <v>447</v>
      </c>
      <c r="S704" s="2" t="s">
        <v>3785</v>
      </c>
      <c r="T704" s="2" t="s">
        <v>3785</v>
      </c>
      <c r="U704" s="2" t="s">
        <v>3785</v>
      </c>
      <c r="V704" s="2" t="s">
        <v>3785</v>
      </c>
      <c r="W704" s="2" t="s">
        <v>3785</v>
      </c>
      <c r="X704" s="2" t="s">
        <v>3785</v>
      </c>
      <c r="Y704" s="2" t="s">
        <v>3785</v>
      </c>
      <c r="AA704" s="2" t="s">
        <v>3785</v>
      </c>
      <c r="AR704" s="2" t="s">
        <v>447</v>
      </c>
      <c r="AS704" s="2" t="s">
        <v>447</v>
      </c>
      <c r="AT704" s="2" t="s">
        <v>3785</v>
      </c>
      <c r="AU704" s="2" t="s">
        <v>3785</v>
      </c>
      <c r="AV704" s="2" t="s">
        <v>3785</v>
      </c>
      <c r="AW704" s="2" t="s">
        <v>3785</v>
      </c>
      <c r="AX704" s="2" t="s">
        <v>3785</v>
      </c>
      <c r="AY704" s="2" t="s">
        <v>3785</v>
      </c>
      <c r="AZ704" s="2" t="s">
        <v>3785</v>
      </c>
      <c r="BB704" s="2" t="s">
        <v>447</v>
      </c>
      <c r="BC704" s="2" t="s">
        <v>447</v>
      </c>
      <c r="BD704" s="2" t="s">
        <v>447</v>
      </c>
      <c r="BE704" s="2" t="s">
        <v>447</v>
      </c>
      <c r="BF704" s="2" t="s">
        <v>447</v>
      </c>
      <c r="BI704" s="2" t="s">
        <v>3785</v>
      </c>
      <c r="BK704" s="287"/>
      <c r="BL704" s="56">
        <v>45237</v>
      </c>
      <c r="BM704" s="2" t="s">
        <v>447</v>
      </c>
      <c r="BN704" s="2" t="s">
        <v>12511</v>
      </c>
      <c r="BP704" s="2" t="s">
        <v>3785</v>
      </c>
      <c r="BR704" s="2" t="s">
        <v>3744</v>
      </c>
      <c r="BT704" s="56">
        <v>45237</v>
      </c>
      <c r="BU704" s="2">
        <v>1</v>
      </c>
      <c r="BV704" s="2">
        <v>2</v>
      </c>
      <c r="BW704" s="2" t="s">
        <v>3785</v>
      </c>
      <c r="BY704" s="2" t="s">
        <v>3785</v>
      </c>
      <c r="CA704" s="2" t="s">
        <v>3798</v>
      </c>
      <c r="CB704" s="56">
        <v>45256</v>
      </c>
      <c r="CR704" s="2" t="s">
        <v>12512</v>
      </c>
    </row>
    <row r="705" spans="1:96">
      <c r="A705" s="2">
        <v>694</v>
      </c>
      <c r="B705" s="2" t="s">
        <v>7043</v>
      </c>
      <c r="C705" s="60" t="s">
        <v>7044</v>
      </c>
      <c r="D705" s="60" t="s">
        <v>12517</v>
      </c>
      <c r="E705" s="56">
        <v>45238</v>
      </c>
      <c r="F705" s="2" t="s">
        <v>3715</v>
      </c>
      <c r="G705" s="2" t="s">
        <v>3763</v>
      </c>
      <c r="H705" s="2" t="s">
        <v>447</v>
      </c>
      <c r="I705" s="2" t="s">
        <v>3715</v>
      </c>
      <c r="J705" s="2" t="s">
        <v>4020</v>
      </c>
      <c r="K705" s="2" t="s">
        <v>4020</v>
      </c>
      <c r="M705" s="2" t="s">
        <v>1193</v>
      </c>
      <c r="N705" s="2" t="s">
        <v>698</v>
      </c>
      <c r="O705" s="2" t="s">
        <v>943</v>
      </c>
      <c r="P705" s="2" t="s">
        <v>927</v>
      </c>
      <c r="Q705" s="2" t="s">
        <v>361</v>
      </c>
      <c r="R705" s="2" t="s">
        <v>447</v>
      </c>
      <c r="S705" s="2" t="s">
        <v>3785</v>
      </c>
      <c r="T705" s="2" t="s">
        <v>3785</v>
      </c>
      <c r="U705" s="2" t="s">
        <v>3785</v>
      </c>
      <c r="V705" s="2" t="s">
        <v>3785</v>
      </c>
      <c r="W705" s="2" t="s">
        <v>3785</v>
      </c>
      <c r="X705" s="2" t="s">
        <v>3785</v>
      </c>
      <c r="Y705" s="2" t="s">
        <v>3785</v>
      </c>
      <c r="AA705" s="2" t="s">
        <v>3785</v>
      </c>
      <c r="AR705" s="2" t="s">
        <v>447</v>
      </c>
      <c r="AS705" s="2" t="s">
        <v>447</v>
      </c>
      <c r="AT705" s="2" t="s">
        <v>3785</v>
      </c>
      <c r="AU705" s="2" t="s">
        <v>3785</v>
      </c>
      <c r="AV705" s="2" t="s">
        <v>3785</v>
      </c>
      <c r="AW705" s="2" t="s">
        <v>3785</v>
      </c>
      <c r="AX705" s="2" t="s">
        <v>3785</v>
      </c>
      <c r="AY705" s="2" t="s">
        <v>3785</v>
      </c>
      <c r="AZ705" s="2" t="s">
        <v>3785</v>
      </c>
      <c r="BB705" s="2" t="s">
        <v>447</v>
      </c>
      <c r="BC705" s="2" t="s">
        <v>447</v>
      </c>
      <c r="BD705" s="2" t="s">
        <v>447</v>
      </c>
      <c r="BE705" s="2" t="s">
        <v>447</v>
      </c>
      <c r="BF705" s="2" t="s">
        <v>3785</v>
      </c>
      <c r="BI705" s="2" t="s">
        <v>3785</v>
      </c>
      <c r="BK705" s="287"/>
      <c r="BL705" s="56">
        <v>45238</v>
      </c>
      <c r="BM705" s="2" t="s">
        <v>447</v>
      </c>
      <c r="BN705" s="2" t="s">
        <v>12518</v>
      </c>
      <c r="BP705" s="2" t="s">
        <v>447</v>
      </c>
      <c r="BQ705" s="2" t="s">
        <v>3785</v>
      </c>
      <c r="BR705" s="2" t="s">
        <v>3744</v>
      </c>
      <c r="BT705" s="56">
        <v>45238</v>
      </c>
      <c r="BU705" s="2">
        <v>1</v>
      </c>
      <c r="BV705" s="2">
        <v>1</v>
      </c>
      <c r="BW705" s="2" t="s">
        <v>3785</v>
      </c>
      <c r="BY705" s="2" t="s">
        <v>3785</v>
      </c>
      <c r="CA705" s="2" t="s">
        <v>3798</v>
      </c>
      <c r="CB705" s="56">
        <v>45258</v>
      </c>
      <c r="CR705" s="2" t="s">
        <v>12519</v>
      </c>
    </row>
    <row r="706" spans="1:96">
      <c r="A706" s="2">
        <v>695</v>
      </c>
      <c r="B706" s="2" t="s">
        <v>7043</v>
      </c>
      <c r="C706" s="60" t="s">
        <v>7044</v>
      </c>
      <c r="D706" s="60" t="s">
        <v>12521</v>
      </c>
      <c r="E706" s="56">
        <v>45238</v>
      </c>
      <c r="F706" s="2" t="s">
        <v>3715</v>
      </c>
      <c r="G706" s="2" t="s">
        <v>3763</v>
      </c>
      <c r="H706" s="2" t="s">
        <v>447</v>
      </c>
      <c r="I706" s="2" t="s">
        <v>3715</v>
      </c>
      <c r="J706" s="2" t="s">
        <v>4020</v>
      </c>
      <c r="K706" s="2" t="s">
        <v>4020</v>
      </c>
      <c r="M706" s="2" t="s">
        <v>1193</v>
      </c>
      <c r="N706" s="2" t="s">
        <v>698</v>
      </c>
      <c r="O706" s="2" t="s">
        <v>943</v>
      </c>
      <c r="P706" s="2" t="s">
        <v>927</v>
      </c>
      <c r="Q706" s="2" t="s">
        <v>361</v>
      </c>
      <c r="R706" s="2" t="s">
        <v>3785</v>
      </c>
      <c r="S706" s="2" t="s">
        <v>3785</v>
      </c>
      <c r="T706" s="2" t="s">
        <v>3785</v>
      </c>
      <c r="U706" s="2" t="s">
        <v>3785</v>
      </c>
      <c r="V706" s="2" t="s">
        <v>3785</v>
      </c>
      <c r="W706" s="2" t="s">
        <v>3785</v>
      </c>
      <c r="X706" s="2" t="s">
        <v>3785</v>
      </c>
      <c r="Y706" s="2" t="s">
        <v>3785</v>
      </c>
      <c r="AA706" s="2" t="s">
        <v>3785</v>
      </c>
      <c r="AR706" s="2" t="s">
        <v>447</v>
      </c>
      <c r="AS706" s="2" t="s">
        <v>447</v>
      </c>
      <c r="AT706" s="2" t="s">
        <v>3785</v>
      </c>
      <c r="AU706" s="2" t="s">
        <v>3785</v>
      </c>
      <c r="AV706" s="2" t="s">
        <v>3785</v>
      </c>
      <c r="AW706" s="2" t="s">
        <v>3785</v>
      </c>
      <c r="AX706" s="2" t="s">
        <v>3785</v>
      </c>
      <c r="AY706" s="2" t="s">
        <v>3785</v>
      </c>
      <c r="AZ706" s="2" t="s">
        <v>3785</v>
      </c>
      <c r="BB706" s="2" t="s">
        <v>447</v>
      </c>
      <c r="BC706" s="2" t="s">
        <v>447</v>
      </c>
      <c r="BD706" s="2" t="s">
        <v>447</v>
      </c>
      <c r="BE706" s="2" t="s">
        <v>447</v>
      </c>
      <c r="BF706" s="2" t="s">
        <v>3785</v>
      </c>
      <c r="BI706" s="2" t="s">
        <v>3785</v>
      </c>
      <c r="BK706" s="287"/>
      <c r="BL706" s="56">
        <v>45238</v>
      </c>
      <c r="BM706" s="2" t="s">
        <v>447</v>
      </c>
      <c r="BN706" s="2" t="s">
        <v>12522</v>
      </c>
      <c r="BP706" s="2" t="s">
        <v>3785</v>
      </c>
      <c r="BR706" s="2" t="s">
        <v>3744</v>
      </c>
      <c r="BT706" s="56">
        <v>45240</v>
      </c>
      <c r="BU706" s="2">
        <v>1</v>
      </c>
      <c r="BV706" s="2">
        <v>2</v>
      </c>
      <c r="BW706" s="2" t="s">
        <v>3785</v>
      </c>
      <c r="BY706" s="2" t="s">
        <v>3785</v>
      </c>
      <c r="CA706" s="2" t="s">
        <v>3798</v>
      </c>
      <c r="CB706" s="56">
        <v>45321</v>
      </c>
      <c r="CR706" s="2" t="s">
        <v>12523</v>
      </c>
    </row>
    <row r="707" spans="1:96">
      <c r="A707" s="2">
        <v>696</v>
      </c>
      <c r="B707" s="2" t="s">
        <v>7043</v>
      </c>
      <c r="C707" s="60" t="s">
        <v>7044</v>
      </c>
      <c r="D707" s="60" t="s">
        <v>12530</v>
      </c>
      <c r="E707" s="56">
        <v>45238</v>
      </c>
      <c r="F707" s="2" t="s">
        <v>3715</v>
      </c>
      <c r="G707" s="2" t="s">
        <v>3763</v>
      </c>
      <c r="H707" s="2" t="s">
        <v>3785</v>
      </c>
      <c r="J707" s="2" t="s">
        <v>4020</v>
      </c>
      <c r="K707" s="2" t="s">
        <v>4020</v>
      </c>
      <c r="M707" s="2" t="s">
        <v>1193</v>
      </c>
      <c r="N707" s="2" t="s">
        <v>698</v>
      </c>
      <c r="O707" s="2" t="s">
        <v>943</v>
      </c>
      <c r="P707" s="2" t="s">
        <v>927</v>
      </c>
      <c r="Q707" s="2" t="s">
        <v>361</v>
      </c>
      <c r="R707" s="2" t="s">
        <v>447</v>
      </c>
      <c r="S707" s="2" t="s">
        <v>447</v>
      </c>
      <c r="T707" s="2" t="s">
        <v>3785</v>
      </c>
      <c r="U707" s="2" t="s">
        <v>3785</v>
      </c>
      <c r="V707" s="2" t="s">
        <v>3785</v>
      </c>
      <c r="W707" s="2" t="s">
        <v>3785</v>
      </c>
      <c r="X707" s="2" t="s">
        <v>3785</v>
      </c>
      <c r="Y707" s="2" t="s">
        <v>3785</v>
      </c>
      <c r="AA707" s="2" t="s">
        <v>3785</v>
      </c>
      <c r="AR707" s="2" t="s">
        <v>447</v>
      </c>
      <c r="AS707" s="2" t="s">
        <v>447</v>
      </c>
      <c r="AT707" s="2" t="s">
        <v>3785</v>
      </c>
      <c r="AU707" s="2" t="s">
        <v>3785</v>
      </c>
      <c r="AV707" s="2" t="s">
        <v>3785</v>
      </c>
      <c r="AW707" s="2" t="s">
        <v>3785</v>
      </c>
      <c r="AX707" s="2" t="s">
        <v>3785</v>
      </c>
      <c r="AY707" s="2" t="s">
        <v>3785</v>
      </c>
      <c r="AZ707" s="2" t="s">
        <v>3785</v>
      </c>
      <c r="BB707" s="2" t="s">
        <v>447</v>
      </c>
      <c r="BC707" s="2" t="s">
        <v>447</v>
      </c>
      <c r="BD707" s="2" t="s">
        <v>447</v>
      </c>
      <c r="BE707" s="2" t="s">
        <v>447</v>
      </c>
      <c r="BF707" s="2" t="s">
        <v>447</v>
      </c>
      <c r="BI707" s="2" t="s">
        <v>3785</v>
      </c>
      <c r="BK707" s="287"/>
      <c r="BL707" s="56">
        <v>45238</v>
      </c>
      <c r="BM707" s="2" t="s">
        <v>447</v>
      </c>
      <c r="BN707" s="2" t="s">
        <v>9577</v>
      </c>
      <c r="BP707" s="2" t="s">
        <v>3785</v>
      </c>
      <c r="BR707" s="2" t="s">
        <v>3744</v>
      </c>
      <c r="BT707" s="56">
        <v>45238</v>
      </c>
      <c r="BU707" s="2">
        <v>1</v>
      </c>
      <c r="BV707" s="2">
        <v>2</v>
      </c>
      <c r="BW707" s="2" t="s">
        <v>3785</v>
      </c>
      <c r="BY707" s="2" t="s">
        <v>3785</v>
      </c>
      <c r="CA707" s="2" t="s">
        <v>3798</v>
      </c>
      <c r="CB707" s="56">
        <v>45258</v>
      </c>
      <c r="CR707" s="2" t="s">
        <v>12531</v>
      </c>
    </row>
    <row r="708" spans="1:96">
      <c r="A708" s="2">
        <v>697</v>
      </c>
      <c r="B708" s="2" t="s">
        <v>7043</v>
      </c>
      <c r="C708" s="60" t="s">
        <v>7044</v>
      </c>
      <c r="D708" s="60" t="s">
        <v>12538</v>
      </c>
      <c r="E708" s="287">
        <v>45239</v>
      </c>
      <c r="F708" s="2" t="s">
        <v>3715</v>
      </c>
      <c r="G708" s="2" t="s">
        <v>3763</v>
      </c>
      <c r="H708" s="2" t="s">
        <v>3785</v>
      </c>
      <c r="J708" s="2" t="s">
        <v>4020</v>
      </c>
      <c r="K708" s="2" t="s">
        <v>4020</v>
      </c>
      <c r="M708" s="2" t="s">
        <v>1193</v>
      </c>
      <c r="N708" s="2" t="s">
        <v>698</v>
      </c>
      <c r="O708" s="2" t="s">
        <v>943</v>
      </c>
      <c r="P708" s="2" t="s">
        <v>927</v>
      </c>
      <c r="Q708" s="2" t="s">
        <v>3785</v>
      </c>
      <c r="R708" s="2" t="s">
        <v>447</v>
      </c>
      <c r="S708" s="2" t="s">
        <v>3785</v>
      </c>
      <c r="T708" s="2" t="s">
        <v>3785</v>
      </c>
      <c r="U708" s="2" t="s">
        <v>3785</v>
      </c>
      <c r="V708" s="2" t="s">
        <v>3785</v>
      </c>
      <c r="W708" s="2" t="s">
        <v>3785</v>
      </c>
      <c r="X708" s="2" t="s">
        <v>3785</v>
      </c>
      <c r="Y708" s="2" t="s">
        <v>3785</v>
      </c>
      <c r="AA708" s="2" t="s">
        <v>3785</v>
      </c>
      <c r="AR708" s="2" t="s">
        <v>447</v>
      </c>
      <c r="AS708" s="2" t="s">
        <v>447</v>
      </c>
      <c r="AT708" s="2" t="s">
        <v>3785</v>
      </c>
      <c r="AU708" s="2" t="s">
        <v>3785</v>
      </c>
      <c r="AV708" s="2" t="s">
        <v>3785</v>
      </c>
      <c r="AW708" s="2" t="s">
        <v>3785</v>
      </c>
      <c r="AX708" s="2" t="s">
        <v>3785</v>
      </c>
      <c r="AY708" s="2" t="s">
        <v>3785</v>
      </c>
      <c r="AZ708" s="2" t="s">
        <v>3785</v>
      </c>
      <c r="BB708" s="2" t="s">
        <v>447</v>
      </c>
      <c r="BC708" s="2" t="s">
        <v>447</v>
      </c>
      <c r="BD708" s="2" t="s">
        <v>447</v>
      </c>
      <c r="BE708" s="2" t="s">
        <v>447</v>
      </c>
      <c r="BF708" s="2" t="s">
        <v>447</v>
      </c>
      <c r="BI708" s="2" t="s">
        <v>3785</v>
      </c>
      <c r="BK708" s="287"/>
      <c r="BL708" s="287">
        <v>45239</v>
      </c>
      <c r="BM708" s="2" t="s">
        <v>447</v>
      </c>
      <c r="BN708" s="2" t="s">
        <v>12539</v>
      </c>
      <c r="BP708" s="2" t="s">
        <v>3785</v>
      </c>
      <c r="BR708" s="2" t="s">
        <v>3744</v>
      </c>
      <c r="BT708" s="287">
        <v>45239</v>
      </c>
      <c r="BU708" s="2">
        <v>1</v>
      </c>
      <c r="BV708" s="2">
        <v>3</v>
      </c>
      <c r="BW708" s="2" t="s">
        <v>3785</v>
      </c>
      <c r="BX708" s="287"/>
      <c r="BY708" s="2" t="s">
        <v>3785</v>
      </c>
      <c r="BZ708" s="287"/>
      <c r="CA708" s="2" t="s">
        <v>3798</v>
      </c>
      <c r="CB708" s="287">
        <v>45258</v>
      </c>
      <c r="CF708" s="287"/>
      <c r="CJ708" s="287"/>
      <c r="CN708" s="287"/>
      <c r="CR708" s="2" t="s">
        <v>12540</v>
      </c>
    </row>
    <row r="709" spans="1:96">
      <c r="A709" s="2">
        <v>698</v>
      </c>
      <c r="B709" s="2" t="s">
        <v>7043</v>
      </c>
      <c r="C709" s="60" t="s">
        <v>7044</v>
      </c>
      <c r="D709" s="60" t="s">
        <v>12546</v>
      </c>
      <c r="E709" s="287">
        <v>45239</v>
      </c>
      <c r="F709" s="2" t="s">
        <v>3715</v>
      </c>
      <c r="G709" s="2" t="s">
        <v>3763</v>
      </c>
      <c r="H709" s="2" t="s">
        <v>3785</v>
      </c>
      <c r="J709" s="2" t="s">
        <v>4020</v>
      </c>
      <c r="K709" s="2" t="s">
        <v>4020</v>
      </c>
      <c r="M709" s="2" t="s">
        <v>1193</v>
      </c>
      <c r="N709" s="2" t="s">
        <v>698</v>
      </c>
      <c r="O709" s="2" t="s">
        <v>943</v>
      </c>
      <c r="P709" s="2" t="s">
        <v>927</v>
      </c>
      <c r="Q709" s="2" t="s">
        <v>361</v>
      </c>
      <c r="R709" s="2" t="s">
        <v>447</v>
      </c>
      <c r="S709" s="2" t="s">
        <v>3785</v>
      </c>
      <c r="T709" s="2" t="s">
        <v>3785</v>
      </c>
      <c r="U709" s="2" t="s">
        <v>3785</v>
      </c>
      <c r="V709" s="2" t="s">
        <v>3785</v>
      </c>
      <c r="W709" s="2" t="s">
        <v>3785</v>
      </c>
      <c r="X709" s="2" t="s">
        <v>3785</v>
      </c>
      <c r="Y709" s="2" t="s">
        <v>3785</v>
      </c>
      <c r="AA709" s="2" t="s">
        <v>3785</v>
      </c>
      <c r="AR709" s="2" t="s">
        <v>447</v>
      </c>
      <c r="AS709" s="2" t="s">
        <v>447</v>
      </c>
      <c r="AT709" s="2" t="s">
        <v>3785</v>
      </c>
      <c r="AU709" s="2" t="s">
        <v>447</v>
      </c>
      <c r="AV709" s="2" t="s">
        <v>447</v>
      </c>
      <c r="AW709" s="2" t="s">
        <v>447</v>
      </c>
      <c r="AX709" s="2" t="s">
        <v>447</v>
      </c>
      <c r="AY709" s="2" t="s">
        <v>447</v>
      </c>
      <c r="AZ709" s="2" t="s">
        <v>3785</v>
      </c>
      <c r="BB709" s="2" t="s">
        <v>447</v>
      </c>
      <c r="BC709" s="2" t="s">
        <v>447</v>
      </c>
      <c r="BD709" s="2" t="s">
        <v>447</v>
      </c>
      <c r="BE709" s="2" t="s">
        <v>447</v>
      </c>
      <c r="BF709" s="2" t="s">
        <v>447</v>
      </c>
      <c r="BI709" s="2" t="s">
        <v>3785</v>
      </c>
      <c r="BK709" s="287"/>
      <c r="BL709" s="287"/>
      <c r="BM709" s="2" t="s">
        <v>447</v>
      </c>
      <c r="BN709" s="2" t="s">
        <v>12547</v>
      </c>
      <c r="BP709" s="2" t="s">
        <v>3785</v>
      </c>
      <c r="BR709" s="2" t="s">
        <v>3744</v>
      </c>
      <c r="BT709" s="287">
        <v>45239</v>
      </c>
      <c r="BU709" s="2">
        <v>1</v>
      </c>
      <c r="BV709" s="2">
        <v>1</v>
      </c>
      <c r="BW709" s="2" t="s">
        <v>3785</v>
      </c>
      <c r="BX709" s="287"/>
      <c r="BY709" s="2" t="s">
        <v>3785</v>
      </c>
      <c r="BZ709" s="287"/>
      <c r="CA709" s="2" t="s">
        <v>3798</v>
      </c>
      <c r="CB709" s="287">
        <v>45260</v>
      </c>
      <c r="CF709" s="287"/>
      <c r="CJ709" s="287"/>
      <c r="CN709" s="287"/>
      <c r="CR709" s="2" t="s">
        <v>12548</v>
      </c>
    </row>
    <row r="710" spans="1:96">
      <c r="A710" s="2">
        <v>699</v>
      </c>
      <c r="B710" s="2" t="s">
        <v>7043</v>
      </c>
      <c r="C710" s="60" t="s">
        <v>7044</v>
      </c>
      <c r="D710" s="60" t="s">
        <v>12550</v>
      </c>
      <c r="E710" s="287">
        <v>45239</v>
      </c>
      <c r="F710" s="2" t="s">
        <v>3715</v>
      </c>
      <c r="G710" s="2" t="s">
        <v>3763</v>
      </c>
      <c r="H710" s="2" t="s">
        <v>3785</v>
      </c>
      <c r="J710" s="2" t="s">
        <v>4020</v>
      </c>
      <c r="K710" s="2" t="s">
        <v>4020</v>
      </c>
      <c r="M710" s="2" t="s">
        <v>1193</v>
      </c>
      <c r="N710" s="2" t="s">
        <v>698</v>
      </c>
      <c r="O710" s="2" t="s">
        <v>943</v>
      </c>
      <c r="P710" s="2" t="s">
        <v>927</v>
      </c>
      <c r="Q710" s="2" t="s">
        <v>361</v>
      </c>
      <c r="R710" s="2" t="s">
        <v>447</v>
      </c>
      <c r="S710" s="2" t="s">
        <v>3785</v>
      </c>
      <c r="T710" s="2" t="s">
        <v>3785</v>
      </c>
      <c r="U710" s="2" t="s">
        <v>3785</v>
      </c>
      <c r="V710" s="2" t="s">
        <v>3785</v>
      </c>
      <c r="W710" s="2" t="s">
        <v>3785</v>
      </c>
      <c r="X710" s="2" t="s">
        <v>3785</v>
      </c>
      <c r="Y710" s="2" t="s">
        <v>3785</v>
      </c>
      <c r="AA710" s="2" t="s">
        <v>3785</v>
      </c>
      <c r="AR710" s="2" t="s">
        <v>447</v>
      </c>
      <c r="AS710" s="2" t="s">
        <v>447</v>
      </c>
      <c r="AT710" s="2" t="s">
        <v>3785</v>
      </c>
      <c r="AU710" s="2" t="s">
        <v>3785</v>
      </c>
      <c r="AV710" s="2" t="s">
        <v>3785</v>
      </c>
      <c r="AW710" s="2" t="s">
        <v>3785</v>
      </c>
      <c r="AX710" s="2" t="s">
        <v>3785</v>
      </c>
      <c r="AY710" s="2" t="s">
        <v>3785</v>
      </c>
      <c r="AZ710" s="2" t="s">
        <v>3785</v>
      </c>
      <c r="BB710" s="2" t="s">
        <v>447</v>
      </c>
      <c r="BC710" s="2" t="s">
        <v>447</v>
      </c>
      <c r="BD710" s="2" t="s">
        <v>447</v>
      </c>
      <c r="BE710" s="2" t="s">
        <v>447</v>
      </c>
      <c r="BF710" s="2" t="s">
        <v>3785</v>
      </c>
      <c r="BI710" s="2" t="s">
        <v>3785</v>
      </c>
      <c r="BK710" s="287"/>
      <c r="BL710" s="287">
        <v>45239</v>
      </c>
      <c r="BM710" s="2" t="s">
        <v>447</v>
      </c>
      <c r="BN710" s="2" t="s">
        <v>12551</v>
      </c>
      <c r="BP710" s="2" t="s">
        <v>3785</v>
      </c>
      <c r="BR710" s="2" t="s">
        <v>3744</v>
      </c>
      <c r="BT710" s="287">
        <v>45239</v>
      </c>
      <c r="BU710" s="2">
        <v>1</v>
      </c>
      <c r="BV710" s="2">
        <v>2</v>
      </c>
      <c r="BW710" s="2" t="s">
        <v>3785</v>
      </c>
      <c r="BX710" s="287"/>
      <c r="BY710" s="2" t="s">
        <v>3785</v>
      </c>
      <c r="BZ710" s="287"/>
      <c r="CA710" s="2" t="s">
        <v>3798</v>
      </c>
      <c r="CB710" s="287">
        <v>45258</v>
      </c>
      <c r="CF710" s="287"/>
      <c r="CJ710" s="287"/>
      <c r="CN710" s="287"/>
      <c r="CR710" s="2" t="s">
        <v>12552</v>
      </c>
    </row>
    <row r="711" spans="1:96">
      <c r="A711" s="2">
        <v>700</v>
      </c>
      <c r="B711" s="2" t="s">
        <v>7043</v>
      </c>
      <c r="C711" s="60" t="s">
        <v>7044</v>
      </c>
      <c r="D711" s="60" t="s">
        <v>12556</v>
      </c>
      <c r="E711" s="287">
        <v>45240</v>
      </c>
      <c r="F711" s="2" t="s">
        <v>3715</v>
      </c>
      <c r="G711" s="2" t="s">
        <v>3763</v>
      </c>
      <c r="H711" s="2" t="s">
        <v>3785</v>
      </c>
      <c r="J711" s="2" t="s">
        <v>4020</v>
      </c>
      <c r="K711" s="2" t="s">
        <v>4020</v>
      </c>
      <c r="M711" s="2" t="s">
        <v>1193</v>
      </c>
      <c r="N711" s="2" t="s">
        <v>698</v>
      </c>
      <c r="O711" s="2" t="s">
        <v>943</v>
      </c>
      <c r="P711" s="2" t="s">
        <v>927</v>
      </c>
      <c r="Q711" s="2" t="s">
        <v>3785</v>
      </c>
      <c r="R711" s="2" t="s">
        <v>447</v>
      </c>
      <c r="S711" s="2" t="s">
        <v>3785</v>
      </c>
      <c r="T711" s="2" t="s">
        <v>3785</v>
      </c>
      <c r="U711" s="2" t="s">
        <v>3785</v>
      </c>
      <c r="V711" s="2" t="s">
        <v>3785</v>
      </c>
      <c r="W711" s="2" t="s">
        <v>3785</v>
      </c>
      <c r="X711" s="2" t="s">
        <v>3785</v>
      </c>
      <c r="Y711" s="2" t="s">
        <v>3785</v>
      </c>
      <c r="AA711" s="2" t="s">
        <v>3785</v>
      </c>
      <c r="AR711" s="2" t="s">
        <v>447</v>
      </c>
      <c r="AS711" s="2" t="s">
        <v>447</v>
      </c>
      <c r="AT711" s="2" t="s">
        <v>3785</v>
      </c>
      <c r="AU711" s="2" t="s">
        <v>3785</v>
      </c>
      <c r="AV711" s="2" t="s">
        <v>3785</v>
      </c>
      <c r="AW711" s="2" t="s">
        <v>3785</v>
      </c>
      <c r="AX711" s="2" t="s">
        <v>3785</v>
      </c>
      <c r="AY711" s="2" t="s">
        <v>3785</v>
      </c>
      <c r="AZ711" s="2" t="s">
        <v>3785</v>
      </c>
      <c r="BB711" s="2" t="s">
        <v>447</v>
      </c>
      <c r="BC711" s="2" t="s">
        <v>447</v>
      </c>
      <c r="BD711" s="2" t="s">
        <v>447</v>
      </c>
      <c r="BE711" s="2" t="s">
        <v>447</v>
      </c>
      <c r="BF711" s="2" t="s">
        <v>3785</v>
      </c>
      <c r="BI711" s="2" t="s">
        <v>3785</v>
      </c>
      <c r="BK711" s="287"/>
      <c r="BL711" s="287">
        <v>45240</v>
      </c>
      <c r="BM711" s="2" t="s">
        <v>447</v>
      </c>
      <c r="BN711" s="2" t="s">
        <v>12557</v>
      </c>
      <c r="BP711" s="2" t="s">
        <v>3785</v>
      </c>
      <c r="BR711" s="2" t="s">
        <v>3744</v>
      </c>
      <c r="BT711" s="287">
        <v>45240</v>
      </c>
      <c r="BU711" s="2">
        <v>1</v>
      </c>
      <c r="BV711" s="2">
        <v>1</v>
      </c>
      <c r="BW711" s="2" t="s">
        <v>3785</v>
      </c>
      <c r="BX711" s="287"/>
      <c r="BY711" s="2" t="s">
        <v>3785</v>
      </c>
      <c r="BZ711" s="287"/>
      <c r="CA711" s="2" t="s">
        <v>3798</v>
      </c>
      <c r="CB711" s="287">
        <v>45260</v>
      </c>
      <c r="CF711" s="287"/>
      <c r="CJ711" s="287"/>
      <c r="CN711" s="287"/>
      <c r="CR711" s="2" t="s">
        <v>12558</v>
      </c>
    </row>
    <row r="712" spans="1:96">
      <c r="A712" s="2">
        <v>701</v>
      </c>
      <c r="B712" s="2" t="s">
        <v>7043</v>
      </c>
      <c r="C712" s="60" t="s">
        <v>7044</v>
      </c>
      <c r="D712" s="60" t="s">
        <v>12563</v>
      </c>
      <c r="E712" s="287">
        <v>45240</v>
      </c>
      <c r="F712" s="2" t="s">
        <v>3715</v>
      </c>
      <c r="G712" s="2" t="s">
        <v>3763</v>
      </c>
      <c r="H712" s="2" t="s">
        <v>3785</v>
      </c>
      <c r="J712" s="2" t="s">
        <v>4020</v>
      </c>
      <c r="K712" s="2" t="s">
        <v>4020</v>
      </c>
      <c r="M712" s="2" t="s">
        <v>1193</v>
      </c>
      <c r="N712" s="2" t="s">
        <v>698</v>
      </c>
      <c r="O712" s="2" t="s">
        <v>943</v>
      </c>
      <c r="P712" s="2" t="s">
        <v>927</v>
      </c>
      <c r="Q712" s="2" t="s">
        <v>361</v>
      </c>
      <c r="R712" s="2" t="s">
        <v>447</v>
      </c>
      <c r="S712" s="2" t="s">
        <v>3785</v>
      </c>
      <c r="T712" s="2" t="s">
        <v>3785</v>
      </c>
      <c r="U712" s="2" t="s">
        <v>3785</v>
      </c>
      <c r="V712" s="2" t="s">
        <v>3785</v>
      </c>
      <c r="W712" s="2" t="s">
        <v>3785</v>
      </c>
      <c r="X712" s="2" t="s">
        <v>3785</v>
      </c>
      <c r="Y712" s="2" t="s">
        <v>3785</v>
      </c>
      <c r="AA712" s="2" t="s">
        <v>3785</v>
      </c>
      <c r="AR712" s="2" t="s">
        <v>447</v>
      </c>
      <c r="AS712" s="2" t="s">
        <v>447</v>
      </c>
      <c r="AT712" s="2" t="s">
        <v>3785</v>
      </c>
      <c r="AU712" s="2" t="s">
        <v>3785</v>
      </c>
      <c r="AV712" s="2" t="s">
        <v>3785</v>
      </c>
      <c r="AW712" s="2" t="s">
        <v>3785</v>
      </c>
      <c r="AX712" s="2" t="s">
        <v>3785</v>
      </c>
      <c r="AY712" s="2" t="s">
        <v>3785</v>
      </c>
      <c r="AZ712" s="2" t="s">
        <v>3785</v>
      </c>
      <c r="BB712" s="2" t="s">
        <v>447</v>
      </c>
      <c r="BC712" s="2" t="s">
        <v>447</v>
      </c>
      <c r="BD712" s="2" t="s">
        <v>447</v>
      </c>
      <c r="BE712" s="2" t="s">
        <v>447</v>
      </c>
      <c r="BF712" s="2" t="s">
        <v>3785</v>
      </c>
      <c r="BI712" s="2" t="s">
        <v>3785</v>
      </c>
      <c r="BK712" s="287"/>
      <c r="BL712" s="287">
        <v>45240</v>
      </c>
      <c r="BM712" s="2" t="s">
        <v>447</v>
      </c>
      <c r="BN712" s="2" t="s">
        <v>12564</v>
      </c>
      <c r="BP712" s="2" t="s">
        <v>3785</v>
      </c>
      <c r="BR712" s="2" t="s">
        <v>3744</v>
      </c>
      <c r="BT712" s="287">
        <v>45240</v>
      </c>
      <c r="BU712" s="2">
        <v>1</v>
      </c>
      <c r="BV712" s="2">
        <v>1</v>
      </c>
      <c r="BW712" s="2" t="s">
        <v>3785</v>
      </c>
      <c r="BX712" s="287"/>
      <c r="BY712" s="2" t="s">
        <v>3785</v>
      </c>
      <c r="BZ712" s="287"/>
      <c r="CA712" s="2" t="s">
        <v>3798</v>
      </c>
      <c r="CB712" s="287">
        <v>45316</v>
      </c>
      <c r="CF712" s="287"/>
      <c r="CJ712" s="287"/>
      <c r="CN712" s="287"/>
      <c r="CR712" s="2" t="s">
        <v>12565</v>
      </c>
    </row>
    <row r="713" spans="1:96">
      <c r="A713" s="2">
        <v>702</v>
      </c>
      <c r="B713" s="2" t="s">
        <v>7043</v>
      </c>
      <c r="C713" s="60" t="s">
        <v>7044</v>
      </c>
      <c r="D713" s="60" t="s">
        <v>12568</v>
      </c>
      <c r="E713" s="287">
        <v>45243</v>
      </c>
      <c r="F713" s="2" t="s">
        <v>3715</v>
      </c>
      <c r="G713" s="2" t="s">
        <v>3763</v>
      </c>
      <c r="H713" s="2" t="s">
        <v>3785</v>
      </c>
      <c r="J713" s="2" t="s">
        <v>4020</v>
      </c>
      <c r="K713" s="2" t="s">
        <v>4020</v>
      </c>
      <c r="M713" s="2" t="s">
        <v>1193</v>
      </c>
      <c r="N713" s="2" t="s">
        <v>698</v>
      </c>
      <c r="O713" s="2" t="s">
        <v>943</v>
      </c>
      <c r="P713" s="2" t="s">
        <v>927</v>
      </c>
      <c r="Q713" s="2" t="s">
        <v>361</v>
      </c>
      <c r="R713" s="2" t="s">
        <v>447</v>
      </c>
      <c r="S713" s="2" t="s">
        <v>3785</v>
      </c>
      <c r="T713" s="2" t="s">
        <v>3785</v>
      </c>
      <c r="U713" s="2" t="s">
        <v>3785</v>
      </c>
      <c r="V713" s="2" t="s">
        <v>3785</v>
      </c>
      <c r="W713" s="2" t="s">
        <v>3785</v>
      </c>
      <c r="X713" s="2" t="s">
        <v>3785</v>
      </c>
      <c r="Y713" s="2" t="s">
        <v>3785</v>
      </c>
      <c r="AA713" s="2" t="s">
        <v>3785</v>
      </c>
      <c r="AR713" s="2" t="s">
        <v>447</v>
      </c>
      <c r="AS713" s="2" t="s">
        <v>447</v>
      </c>
      <c r="AT713" s="2" t="s">
        <v>3785</v>
      </c>
      <c r="AU713" s="2" t="s">
        <v>3785</v>
      </c>
      <c r="AV713" s="2" t="s">
        <v>3785</v>
      </c>
      <c r="AW713" s="2" t="s">
        <v>3785</v>
      </c>
      <c r="AX713" s="2" t="s">
        <v>3785</v>
      </c>
      <c r="AY713" s="2" t="s">
        <v>3785</v>
      </c>
      <c r="AZ713" s="2" t="s">
        <v>3785</v>
      </c>
      <c r="BB713" s="2" t="s">
        <v>447</v>
      </c>
      <c r="BC713" s="2" t="s">
        <v>447</v>
      </c>
      <c r="BD713" s="2" t="s">
        <v>447</v>
      </c>
      <c r="BE713" s="2" t="s">
        <v>447</v>
      </c>
      <c r="BF713" s="2" t="s">
        <v>3785</v>
      </c>
      <c r="BI713" s="2" t="s">
        <v>3785</v>
      </c>
      <c r="BK713" s="287"/>
      <c r="BL713" s="287">
        <v>45243</v>
      </c>
      <c r="BM713" s="2" t="s">
        <v>447</v>
      </c>
      <c r="BN713" s="2" t="s">
        <v>12569</v>
      </c>
      <c r="BP713" s="2" t="s">
        <v>3785</v>
      </c>
      <c r="BR713" s="2" t="s">
        <v>3744</v>
      </c>
      <c r="BT713" s="287">
        <v>45243</v>
      </c>
      <c r="BU713" s="2">
        <v>1</v>
      </c>
      <c r="BV713" s="2">
        <v>1</v>
      </c>
      <c r="BW713" s="2" t="s">
        <v>3785</v>
      </c>
      <c r="BX713" s="287"/>
      <c r="BY713" s="2" t="s">
        <v>3785</v>
      </c>
      <c r="BZ713" s="287"/>
      <c r="CA713" s="2" t="s">
        <v>3798</v>
      </c>
      <c r="CB713" s="287">
        <v>45311</v>
      </c>
      <c r="CF713" s="287"/>
      <c r="CJ713" s="287"/>
      <c r="CN713" s="287"/>
      <c r="CR713" s="2" t="s">
        <v>12570</v>
      </c>
    </row>
    <row r="714" spans="1:96">
      <c r="A714" s="2">
        <v>703</v>
      </c>
      <c r="B714" s="2" t="s">
        <v>7043</v>
      </c>
      <c r="C714" s="60" t="s">
        <v>7044</v>
      </c>
      <c r="D714" s="60" t="s">
        <v>12575</v>
      </c>
      <c r="E714" s="287">
        <v>45243</v>
      </c>
      <c r="F714" s="2" t="s">
        <v>3715</v>
      </c>
      <c r="G714" s="2" t="s">
        <v>3763</v>
      </c>
      <c r="H714" s="2" t="s">
        <v>3785</v>
      </c>
      <c r="J714" s="2" t="s">
        <v>4020</v>
      </c>
      <c r="K714" s="2" t="s">
        <v>4020</v>
      </c>
      <c r="M714" s="2" t="s">
        <v>1193</v>
      </c>
      <c r="N714" s="2" t="s">
        <v>698</v>
      </c>
      <c r="O714" s="2" t="s">
        <v>943</v>
      </c>
      <c r="P714" s="2" t="s">
        <v>927</v>
      </c>
      <c r="Q714" s="2" t="s">
        <v>3785</v>
      </c>
      <c r="R714" s="2" t="s">
        <v>447</v>
      </c>
      <c r="S714" s="2" t="s">
        <v>3785</v>
      </c>
      <c r="T714" s="2" t="s">
        <v>3785</v>
      </c>
      <c r="U714" s="2" t="s">
        <v>3785</v>
      </c>
      <c r="V714" s="2" t="s">
        <v>3785</v>
      </c>
      <c r="W714" s="2" t="s">
        <v>3785</v>
      </c>
      <c r="X714" s="2" t="s">
        <v>3785</v>
      </c>
      <c r="Y714" s="2" t="s">
        <v>3785</v>
      </c>
      <c r="AA714" s="2" t="s">
        <v>3785</v>
      </c>
      <c r="AR714" s="2" t="s">
        <v>447</v>
      </c>
      <c r="AS714" s="2" t="s">
        <v>447</v>
      </c>
      <c r="AT714" s="2" t="s">
        <v>3785</v>
      </c>
      <c r="AU714" s="2" t="s">
        <v>3785</v>
      </c>
      <c r="AV714" s="2" t="s">
        <v>3785</v>
      </c>
      <c r="AW714" s="2" t="s">
        <v>3785</v>
      </c>
      <c r="AX714" s="2" t="s">
        <v>3785</v>
      </c>
      <c r="AY714" s="2" t="s">
        <v>3785</v>
      </c>
      <c r="AZ714" s="2" t="s">
        <v>3785</v>
      </c>
      <c r="BB714" s="2" t="s">
        <v>447</v>
      </c>
      <c r="BC714" s="2" t="s">
        <v>447</v>
      </c>
      <c r="BD714" s="2" t="s">
        <v>447</v>
      </c>
      <c r="BE714" s="2" t="s">
        <v>447</v>
      </c>
      <c r="BF714" s="2" t="s">
        <v>3785</v>
      </c>
      <c r="BI714" s="2" t="s">
        <v>3785</v>
      </c>
      <c r="BK714" s="287"/>
      <c r="BL714" s="287">
        <v>45243</v>
      </c>
      <c r="BM714" s="2" t="s">
        <v>447</v>
      </c>
      <c r="BN714" s="2" t="s">
        <v>9429</v>
      </c>
      <c r="BP714" s="2" t="s">
        <v>3785</v>
      </c>
      <c r="BR714" s="2" t="s">
        <v>3744</v>
      </c>
      <c r="BT714" s="287">
        <v>45243</v>
      </c>
      <c r="BU714" s="2">
        <v>1</v>
      </c>
      <c r="BV714" s="2">
        <v>1</v>
      </c>
      <c r="BW714" s="2" t="s">
        <v>3785</v>
      </c>
      <c r="BX714" s="287"/>
      <c r="BY714" s="2" t="s">
        <v>3785</v>
      </c>
      <c r="BZ714" s="287"/>
      <c r="CA714" s="2" t="s">
        <v>3798</v>
      </c>
      <c r="CB714" s="287">
        <v>45258</v>
      </c>
      <c r="CF714" s="287"/>
      <c r="CJ714" s="287"/>
      <c r="CN714" s="287"/>
      <c r="CR714" s="2" t="s">
        <v>12576</v>
      </c>
    </row>
    <row r="715" spans="1:96">
      <c r="A715" s="2">
        <v>704</v>
      </c>
      <c r="B715" s="2" t="s">
        <v>7043</v>
      </c>
      <c r="C715" s="60" t="s">
        <v>7044</v>
      </c>
      <c r="D715" s="60" t="s">
        <v>12582</v>
      </c>
      <c r="E715" s="287">
        <v>45245</v>
      </c>
      <c r="F715" s="2" t="s">
        <v>3715</v>
      </c>
      <c r="G715" s="2" t="s">
        <v>3763</v>
      </c>
      <c r="H715" s="2" t="s">
        <v>3785</v>
      </c>
      <c r="J715" s="2" t="s">
        <v>12578</v>
      </c>
      <c r="K715" s="2" t="s">
        <v>4020</v>
      </c>
      <c r="M715" s="2" t="s">
        <v>1193</v>
      </c>
      <c r="N715" s="2" t="s">
        <v>12579</v>
      </c>
      <c r="O715" s="2" t="s">
        <v>943</v>
      </c>
      <c r="P715" s="2" t="s">
        <v>10578</v>
      </c>
      <c r="Q715" s="2" t="s">
        <v>3785</v>
      </c>
      <c r="R715" s="2" t="s">
        <v>9635</v>
      </c>
      <c r="S715" s="2" t="s">
        <v>9635</v>
      </c>
      <c r="T715" s="2" t="s">
        <v>9635</v>
      </c>
      <c r="U715" s="2" t="s">
        <v>9635</v>
      </c>
      <c r="V715" s="2" t="s">
        <v>9635</v>
      </c>
      <c r="W715" s="2" t="s">
        <v>9635</v>
      </c>
      <c r="X715" s="2" t="s">
        <v>9635</v>
      </c>
      <c r="Y715" s="2" t="s">
        <v>9635</v>
      </c>
      <c r="AA715" s="2" t="s">
        <v>3785</v>
      </c>
      <c r="AR715" s="2" t="s">
        <v>9635</v>
      </c>
      <c r="AS715" s="2" t="s">
        <v>9635</v>
      </c>
      <c r="AT715" s="2" t="s">
        <v>9635</v>
      </c>
      <c r="AU715" s="2" t="s">
        <v>9635</v>
      </c>
      <c r="AV715" s="2" t="s">
        <v>9635</v>
      </c>
      <c r="AW715" s="2" t="s">
        <v>9635</v>
      </c>
      <c r="AX715" s="2" t="s">
        <v>9635</v>
      </c>
      <c r="AY715" s="2" t="s">
        <v>9635</v>
      </c>
      <c r="AZ715" s="2" t="s">
        <v>3785</v>
      </c>
      <c r="BI715" s="2" t="s">
        <v>3785</v>
      </c>
      <c r="BK715" s="287"/>
      <c r="BL715" s="287">
        <v>45245</v>
      </c>
      <c r="BM715" s="2" t="s">
        <v>447</v>
      </c>
      <c r="BN715" s="2" t="s">
        <v>12580</v>
      </c>
      <c r="BP715" s="2" t="s">
        <v>3785</v>
      </c>
      <c r="BR715" s="2" t="s">
        <v>3744</v>
      </c>
      <c r="BT715" s="287">
        <v>45251</v>
      </c>
      <c r="BU715" s="2">
        <v>1</v>
      </c>
      <c r="BV715" s="2">
        <v>1</v>
      </c>
      <c r="BW715" s="2" t="s">
        <v>3785</v>
      </c>
      <c r="BX715" s="287"/>
      <c r="BY715" s="2" t="s">
        <v>3785</v>
      </c>
      <c r="BZ715" s="287"/>
      <c r="CA715" s="2" t="s">
        <v>3798</v>
      </c>
      <c r="CB715" s="287">
        <v>45317</v>
      </c>
      <c r="CF715" s="287"/>
      <c r="CJ715" s="287"/>
      <c r="CN715" s="287"/>
      <c r="CR715" s="2" t="s">
        <v>12581</v>
      </c>
    </row>
    <row r="716" spans="1:96">
      <c r="A716" s="2">
        <v>705</v>
      </c>
      <c r="B716" s="2" t="s">
        <v>7043</v>
      </c>
      <c r="C716" s="60" t="s">
        <v>7044</v>
      </c>
      <c r="D716" s="60" t="s">
        <v>12586</v>
      </c>
      <c r="E716" s="287">
        <v>45245</v>
      </c>
      <c r="F716" s="2" t="s">
        <v>3715</v>
      </c>
      <c r="G716" s="2" t="s">
        <v>3763</v>
      </c>
      <c r="H716" s="2" t="s">
        <v>3785</v>
      </c>
      <c r="J716" s="2" t="s">
        <v>12583</v>
      </c>
      <c r="K716" s="2" t="s">
        <v>4020</v>
      </c>
      <c r="M716" s="2" t="s">
        <v>1193</v>
      </c>
      <c r="N716" s="2" t="s">
        <v>11062</v>
      </c>
      <c r="O716" s="2" t="s">
        <v>1063</v>
      </c>
      <c r="P716" s="2" t="s">
        <v>12587</v>
      </c>
      <c r="Q716" s="2" t="s">
        <v>3785</v>
      </c>
      <c r="R716" s="2" t="s">
        <v>447</v>
      </c>
      <c r="S716" s="2" t="s">
        <v>12588</v>
      </c>
      <c r="T716" s="2" t="s">
        <v>12588</v>
      </c>
      <c r="U716" s="2" t="s">
        <v>12588</v>
      </c>
      <c r="V716" s="2" t="s">
        <v>12588</v>
      </c>
      <c r="W716" s="2" t="s">
        <v>12588</v>
      </c>
      <c r="X716" s="2" t="s">
        <v>12588</v>
      </c>
      <c r="Y716" s="2" t="s">
        <v>3785</v>
      </c>
      <c r="AA716" s="2" t="s">
        <v>3785</v>
      </c>
      <c r="AR716" s="2" t="s">
        <v>12588</v>
      </c>
      <c r="AS716" s="2" t="s">
        <v>12588</v>
      </c>
      <c r="AT716" s="2" t="s">
        <v>12588</v>
      </c>
      <c r="AU716" s="2" t="s">
        <v>12588</v>
      </c>
      <c r="AV716" s="2" t="s">
        <v>12588</v>
      </c>
      <c r="AW716" s="2" t="s">
        <v>12588</v>
      </c>
      <c r="AX716" s="2" t="s">
        <v>12588</v>
      </c>
      <c r="AY716" s="2" t="s">
        <v>12588</v>
      </c>
      <c r="AZ716" s="2" t="s">
        <v>12588</v>
      </c>
      <c r="BI716" s="2" t="s">
        <v>3785</v>
      </c>
      <c r="BK716" s="287"/>
      <c r="BL716" s="287">
        <v>45245</v>
      </c>
      <c r="BM716" s="2" t="s">
        <v>447</v>
      </c>
      <c r="BN716" s="2" t="s">
        <v>12589</v>
      </c>
      <c r="BP716" s="2" t="s">
        <v>3785</v>
      </c>
      <c r="BR716" s="2" t="s">
        <v>3744</v>
      </c>
      <c r="BT716" s="287">
        <v>45245</v>
      </c>
      <c r="BU716" s="2">
        <v>1</v>
      </c>
      <c r="BV716" s="2">
        <v>1</v>
      </c>
      <c r="BW716" s="2" t="s">
        <v>3785</v>
      </c>
      <c r="BX716" s="287"/>
      <c r="BY716" s="2" t="s">
        <v>3785</v>
      </c>
      <c r="BZ716" s="287"/>
      <c r="CA716" s="2" t="s">
        <v>3798</v>
      </c>
      <c r="CB716" s="287">
        <v>45320</v>
      </c>
      <c r="CF716" s="287"/>
      <c r="CJ716" s="287"/>
      <c r="CN716" s="287"/>
      <c r="CR716" s="2" t="s">
        <v>12590</v>
      </c>
    </row>
    <row r="717" spans="1:96">
      <c r="A717" s="2">
        <v>706</v>
      </c>
      <c r="B717" s="2" t="s">
        <v>7043</v>
      </c>
      <c r="C717" s="60" t="s">
        <v>7044</v>
      </c>
      <c r="D717" s="60" t="s">
        <v>12593</v>
      </c>
      <c r="E717" s="287">
        <v>45246</v>
      </c>
      <c r="F717" s="2" t="s">
        <v>3715</v>
      </c>
      <c r="G717" s="2" t="s">
        <v>3763</v>
      </c>
      <c r="H717" s="2" t="s">
        <v>3785</v>
      </c>
      <c r="J717" s="2" t="s">
        <v>12585</v>
      </c>
      <c r="K717" s="2" t="s">
        <v>4020</v>
      </c>
      <c r="M717" s="2" t="s">
        <v>1193</v>
      </c>
      <c r="N717" s="2" t="s">
        <v>11062</v>
      </c>
      <c r="O717" s="2" t="s">
        <v>943</v>
      </c>
      <c r="P717" s="2" t="s">
        <v>10603</v>
      </c>
      <c r="Q717" s="2" t="s">
        <v>3785</v>
      </c>
      <c r="R717" s="2" t="s">
        <v>447</v>
      </c>
      <c r="S717" s="2" t="s">
        <v>447</v>
      </c>
      <c r="T717" s="2" t="s">
        <v>3785</v>
      </c>
      <c r="U717" s="2" t="s">
        <v>447</v>
      </c>
      <c r="V717" s="2" t="s">
        <v>3785</v>
      </c>
      <c r="W717" s="2" t="s">
        <v>447</v>
      </c>
      <c r="X717" s="2" t="s">
        <v>3785</v>
      </c>
      <c r="Y717" s="2" t="s">
        <v>3785</v>
      </c>
      <c r="AA717" s="2" t="s">
        <v>3785</v>
      </c>
      <c r="AR717" s="2" t="s">
        <v>12588</v>
      </c>
      <c r="AS717" s="2" t="s">
        <v>12588</v>
      </c>
      <c r="AT717" s="2" t="s">
        <v>12588</v>
      </c>
      <c r="AU717" s="2" t="s">
        <v>12588</v>
      </c>
      <c r="AV717" s="2" t="s">
        <v>12588</v>
      </c>
      <c r="AW717" s="2" t="s">
        <v>12588</v>
      </c>
      <c r="AX717" s="2" t="s">
        <v>12588</v>
      </c>
      <c r="AY717" s="2" t="s">
        <v>12588</v>
      </c>
      <c r="AZ717" s="2" t="s">
        <v>12588</v>
      </c>
      <c r="BI717" s="2" t="s">
        <v>3785</v>
      </c>
      <c r="BK717" s="287"/>
      <c r="BL717" s="287">
        <v>45246</v>
      </c>
      <c r="BM717" s="2" t="s">
        <v>447</v>
      </c>
      <c r="BN717" s="2" t="s">
        <v>12594</v>
      </c>
      <c r="BP717" s="2" t="s">
        <v>3785</v>
      </c>
      <c r="BR717" s="2" t="s">
        <v>3744</v>
      </c>
      <c r="BT717" s="287">
        <v>45251</v>
      </c>
      <c r="BU717" s="2">
        <v>1</v>
      </c>
      <c r="BV717" s="2">
        <v>1</v>
      </c>
      <c r="BW717" s="2" t="s">
        <v>3785</v>
      </c>
      <c r="BX717" s="287"/>
      <c r="BY717" s="2" t="s">
        <v>3785</v>
      </c>
      <c r="BZ717" s="287"/>
      <c r="CA717" s="2" t="s">
        <v>3798</v>
      </c>
      <c r="CB717" s="287">
        <v>45259</v>
      </c>
      <c r="CF717" s="287"/>
      <c r="CJ717" s="287"/>
      <c r="CN717" s="287"/>
      <c r="CR717" s="2" t="s">
        <v>12595</v>
      </c>
    </row>
    <row r="718" spans="1:96">
      <c r="A718" s="2">
        <v>707</v>
      </c>
      <c r="B718" s="2" t="s">
        <v>7043</v>
      </c>
      <c r="C718" s="60" t="s">
        <v>7044</v>
      </c>
      <c r="D718" s="60" t="s">
        <v>12597</v>
      </c>
      <c r="E718" s="287">
        <v>45246</v>
      </c>
      <c r="F718" s="2" t="s">
        <v>3715</v>
      </c>
      <c r="G718" s="2" t="s">
        <v>3763</v>
      </c>
      <c r="H718" s="2" t="s">
        <v>447</v>
      </c>
      <c r="I718" s="2" t="s">
        <v>3715</v>
      </c>
      <c r="J718" s="2" t="s">
        <v>12585</v>
      </c>
      <c r="K718" s="2" t="s">
        <v>4020</v>
      </c>
      <c r="M718" s="2" t="s">
        <v>1193</v>
      </c>
      <c r="N718" s="2" t="s">
        <v>11062</v>
      </c>
      <c r="O718" s="2" t="s">
        <v>1063</v>
      </c>
      <c r="P718" s="2" t="s">
        <v>12587</v>
      </c>
      <c r="Q718" s="2" t="s">
        <v>3785</v>
      </c>
      <c r="R718" s="2" t="s">
        <v>447</v>
      </c>
      <c r="S718" s="2" t="s">
        <v>447</v>
      </c>
      <c r="T718" s="2" t="s">
        <v>3785</v>
      </c>
      <c r="U718" s="2" t="s">
        <v>447</v>
      </c>
      <c r="V718" s="2" t="s">
        <v>3785</v>
      </c>
      <c r="W718" s="2" t="s">
        <v>3785</v>
      </c>
      <c r="X718" s="2" t="s">
        <v>3785</v>
      </c>
      <c r="Y718" s="2" t="s">
        <v>3785</v>
      </c>
      <c r="AA718" s="2" t="s">
        <v>3785</v>
      </c>
      <c r="AR718" s="2" t="s">
        <v>9635</v>
      </c>
      <c r="AS718" s="2" t="s">
        <v>9635</v>
      </c>
      <c r="AT718" s="2" t="s">
        <v>9635</v>
      </c>
      <c r="AU718" s="2" t="s">
        <v>9635</v>
      </c>
      <c r="AV718" s="2" t="s">
        <v>9635</v>
      </c>
      <c r="AW718" s="2" t="s">
        <v>9635</v>
      </c>
      <c r="AX718" s="2" t="s">
        <v>9635</v>
      </c>
      <c r="AY718" s="2" t="s">
        <v>9635</v>
      </c>
      <c r="AZ718" s="2" t="s">
        <v>9635</v>
      </c>
      <c r="BI718" s="2" t="s">
        <v>3785</v>
      </c>
      <c r="BK718" s="287"/>
      <c r="BL718" s="287">
        <v>45246</v>
      </c>
      <c r="BM718" s="2" t="s">
        <v>447</v>
      </c>
      <c r="BN718" s="2" t="s">
        <v>12598</v>
      </c>
      <c r="BP718" s="2" t="s">
        <v>3785</v>
      </c>
      <c r="BR718" s="2" t="s">
        <v>3744</v>
      </c>
      <c r="BT718" s="287">
        <v>45246</v>
      </c>
      <c r="BU718" s="2">
        <v>1</v>
      </c>
      <c r="BV718" s="2">
        <v>1</v>
      </c>
      <c r="BW718" s="2" t="s">
        <v>3785</v>
      </c>
      <c r="BX718" s="287"/>
      <c r="BY718" s="2" t="s">
        <v>3785</v>
      </c>
      <c r="BZ718" s="287"/>
      <c r="CA718" s="2" t="s">
        <v>3798</v>
      </c>
      <c r="CB718" s="287">
        <v>45329</v>
      </c>
      <c r="CF718" s="287"/>
      <c r="CJ718" s="287"/>
      <c r="CN718" s="287"/>
      <c r="CR718" s="2" t="s">
        <v>12599</v>
      </c>
    </row>
    <row r="719" spans="1:96">
      <c r="A719" s="2">
        <v>708</v>
      </c>
      <c r="B719" s="2" t="s">
        <v>7043</v>
      </c>
      <c r="C719" s="60" t="s">
        <v>7044</v>
      </c>
      <c r="D719" s="60" t="s">
        <v>12601</v>
      </c>
      <c r="E719" s="287">
        <v>45246</v>
      </c>
      <c r="F719" s="2" t="s">
        <v>3715</v>
      </c>
      <c r="G719" s="2" t="s">
        <v>3763</v>
      </c>
      <c r="H719" s="2" t="s">
        <v>447</v>
      </c>
      <c r="I719" s="2" t="s">
        <v>3715</v>
      </c>
      <c r="J719" s="2" t="s">
        <v>12583</v>
      </c>
      <c r="K719" s="2" t="s">
        <v>4020</v>
      </c>
      <c r="M719" s="2" t="s">
        <v>1193</v>
      </c>
      <c r="N719" s="2" t="s">
        <v>11062</v>
      </c>
      <c r="O719" s="2" t="s">
        <v>943</v>
      </c>
      <c r="P719" s="2" t="s">
        <v>10603</v>
      </c>
      <c r="Q719" s="2" t="s">
        <v>3785</v>
      </c>
      <c r="R719" s="2" t="s">
        <v>447</v>
      </c>
      <c r="S719" s="2" t="s">
        <v>447</v>
      </c>
      <c r="T719" s="2" t="s">
        <v>3785</v>
      </c>
      <c r="U719" s="2" t="s">
        <v>447</v>
      </c>
      <c r="V719" s="2" t="s">
        <v>3785</v>
      </c>
      <c r="W719" s="2" t="s">
        <v>447</v>
      </c>
      <c r="X719" s="2" t="s">
        <v>3785</v>
      </c>
      <c r="Y719" s="2" t="s">
        <v>3785</v>
      </c>
      <c r="AA719" s="2" t="s">
        <v>3785</v>
      </c>
      <c r="AR719" s="2" t="s">
        <v>12588</v>
      </c>
      <c r="AS719" s="2" t="s">
        <v>12588</v>
      </c>
      <c r="AT719" s="2" t="s">
        <v>12588</v>
      </c>
      <c r="AU719" s="2" t="s">
        <v>12588</v>
      </c>
      <c r="AV719" s="2" t="s">
        <v>12588</v>
      </c>
      <c r="AW719" s="2" t="s">
        <v>12588</v>
      </c>
      <c r="AX719" s="2" t="s">
        <v>12588</v>
      </c>
      <c r="AY719" s="2" t="s">
        <v>12588</v>
      </c>
      <c r="AZ719" s="2" t="s">
        <v>12588</v>
      </c>
      <c r="BI719" s="2" t="s">
        <v>3785</v>
      </c>
      <c r="BK719" s="287"/>
      <c r="BL719" s="287">
        <v>45246</v>
      </c>
      <c r="BM719" s="2" t="s">
        <v>3785</v>
      </c>
      <c r="BO719" s="2" t="s">
        <v>3785</v>
      </c>
      <c r="BP719" s="2" t="s">
        <v>447</v>
      </c>
      <c r="BQ719" s="2" t="s">
        <v>447</v>
      </c>
      <c r="BR719" s="2" t="s">
        <v>3744</v>
      </c>
      <c r="BT719" s="287">
        <v>45246</v>
      </c>
      <c r="BU719" s="2">
        <v>1</v>
      </c>
      <c r="BV719" s="2">
        <v>1</v>
      </c>
      <c r="BW719" s="2" t="s">
        <v>3785</v>
      </c>
      <c r="BX719" s="287"/>
      <c r="BY719" s="2" t="s">
        <v>3785</v>
      </c>
      <c r="BZ719" s="287"/>
      <c r="CA719" s="2" t="s">
        <v>3798</v>
      </c>
      <c r="CB719" s="287">
        <v>45331</v>
      </c>
      <c r="CF719" s="287"/>
      <c r="CJ719" s="287"/>
      <c r="CN719" s="287"/>
      <c r="CR719" s="2" t="s">
        <v>12602</v>
      </c>
    </row>
    <row r="720" spans="1:96">
      <c r="A720" s="2">
        <v>709</v>
      </c>
      <c r="B720" s="2" t="s">
        <v>7043</v>
      </c>
      <c r="C720" s="60" t="s">
        <v>7044</v>
      </c>
      <c r="D720" s="60" t="s">
        <v>12605</v>
      </c>
      <c r="E720" s="287">
        <v>45246</v>
      </c>
      <c r="F720" s="2" t="s">
        <v>3715</v>
      </c>
      <c r="G720" s="2" t="s">
        <v>3763</v>
      </c>
      <c r="H720" s="2" t="s">
        <v>3785</v>
      </c>
      <c r="J720" s="2" t="s">
        <v>12585</v>
      </c>
      <c r="K720" s="2" t="s">
        <v>4020</v>
      </c>
      <c r="M720" s="2" t="s">
        <v>1193</v>
      </c>
      <c r="N720" s="2" t="s">
        <v>11062</v>
      </c>
      <c r="O720" s="2" t="s">
        <v>943</v>
      </c>
      <c r="P720" s="2" t="s">
        <v>10603</v>
      </c>
      <c r="Q720" s="2" t="s">
        <v>361</v>
      </c>
      <c r="R720" s="2" t="s">
        <v>447</v>
      </c>
      <c r="S720" s="2" t="s">
        <v>447</v>
      </c>
      <c r="T720" s="2" t="s">
        <v>3785</v>
      </c>
      <c r="U720" s="2" t="s">
        <v>447</v>
      </c>
      <c r="V720" s="2" t="s">
        <v>3785</v>
      </c>
      <c r="W720" s="2" t="s">
        <v>447</v>
      </c>
      <c r="X720" s="2" t="s">
        <v>3785</v>
      </c>
      <c r="Y720" s="2" t="s">
        <v>3785</v>
      </c>
      <c r="AA720" s="2" t="s">
        <v>3785</v>
      </c>
      <c r="AR720" s="2" t="s">
        <v>12588</v>
      </c>
      <c r="AS720" s="2" t="s">
        <v>12588</v>
      </c>
      <c r="AT720" s="2" t="s">
        <v>12588</v>
      </c>
      <c r="AU720" s="2" t="s">
        <v>12588</v>
      </c>
      <c r="AV720" s="2" t="s">
        <v>12588</v>
      </c>
      <c r="AW720" s="2" t="s">
        <v>12588</v>
      </c>
      <c r="AX720" s="2" t="s">
        <v>12588</v>
      </c>
      <c r="AY720" s="2" t="s">
        <v>12588</v>
      </c>
      <c r="AZ720" s="2" t="s">
        <v>3785</v>
      </c>
      <c r="BI720" s="2" t="s">
        <v>3785</v>
      </c>
      <c r="BK720" s="287"/>
      <c r="BL720" s="287">
        <v>45246</v>
      </c>
      <c r="BM720" s="2" t="s">
        <v>447</v>
      </c>
      <c r="BN720" s="2" t="s">
        <v>12606</v>
      </c>
      <c r="BP720" s="2" t="s">
        <v>3785</v>
      </c>
      <c r="BR720" s="2" t="s">
        <v>3744</v>
      </c>
      <c r="BT720" s="287">
        <v>45251</v>
      </c>
      <c r="BU720" s="2">
        <v>1</v>
      </c>
      <c r="BV720" s="2">
        <v>1</v>
      </c>
      <c r="BW720" s="2" t="s">
        <v>3785</v>
      </c>
      <c r="BX720" s="287"/>
      <c r="BY720" s="2" t="s">
        <v>3785</v>
      </c>
      <c r="BZ720" s="287"/>
      <c r="CA720" s="2" t="s">
        <v>3798</v>
      </c>
      <c r="CB720" s="287">
        <v>45320</v>
      </c>
      <c r="CF720" s="287"/>
      <c r="CJ720" s="287"/>
      <c r="CN720" s="287"/>
      <c r="CR720" s="2" t="s">
        <v>12607</v>
      </c>
    </row>
    <row r="721" spans="1:96">
      <c r="A721" s="2">
        <v>710</v>
      </c>
      <c r="B721" s="2" t="s">
        <v>7043</v>
      </c>
      <c r="C721" s="60" t="s">
        <v>7044</v>
      </c>
      <c r="D721" s="60" t="s">
        <v>12611</v>
      </c>
      <c r="E721" s="287">
        <v>45247</v>
      </c>
      <c r="F721" s="2" t="s">
        <v>3715</v>
      </c>
      <c r="G721" s="2" t="s">
        <v>3763</v>
      </c>
      <c r="H721" s="2" t="s">
        <v>447</v>
      </c>
      <c r="I721" s="2" t="s">
        <v>3715</v>
      </c>
      <c r="J721" s="2" t="s">
        <v>12585</v>
      </c>
      <c r="K721" s="2" t="s">
        <v>4020</v>
      </c>
      <c r="M721" s="2" t="s">
        <v>1193</v>
      </c>
      <c r="N721" s="2" t="s">
        <v>11062</v>
      </c>
      <c r="O721" s="2" t="s">
        <v>943</v>
      </c>
      <c r="P721" s="2" t="s">
        <v>10603</v>
      </c>
      <c r="Q721" s="2" t="s">
        <v>3785</v>
      </c>
      <c r="R721" s="2" t="s">
        <v>447</v>
      </c>
      <c r="S721" s="2" t="s">
        <v>3785</v>
      </c>
      <c r="T721" s="2" t="s">
        <v>3785</v>
      </c>
      <c r="U721" s="2" t="s">
        <v>447</v>
      </c>
      <c r="V721" s="2" t="s">
        <v>3785</v>
      </c>
      <c r="W721" s="2" t="s">
        <v>447</v>
      </c>
      <c r="X721" s="2" t="s">
        <v>3785</v>
      </c>
      <c r="Y721" s="2" t="s">
        <v>3785</v>
      </c>
      <c r="AA721" s="2" t="s">
        <v>3785</v>
      </c>
      <c r="AR721" s="2" t="s">
        <v>3785</v>
      </c>
      <c r="AS721" s="2" t="s">
        <v>3785</v>
      </c>
      <c r="AT721" s="2" t="s">
        <v>3785</v>
      </c>
      <c r="AU721" s="2" t="s">
        <v>3785</v>
      </c>
      <c r="AV721" s="2" t="s">
        <v>3785</v>
      </c>
      <c r="AW721" s="2" t="s">
        <v>3785</v>
      </c>
      <c r="AX721" s="2" t="s">
        <v>3785</v>
      </c>
      <c r="AY721" s="2" t="s">
        <v>3785</v>
      </c>
      <c r="AZ721" s="2" t="s">
        <v>3785</v>
      </c>
      <c r="BI721" s="2" t="s">
        <v>3785</v>
      </c>
      <c r="BK721" s="287"/>
      <c r="BL721" s="287">
        <v>45247</v>
      </c>
      <c r="BM721" s="2" t="s">
        <v>447</v>
      </c>
      <c r="BN721" s="2" t="s">
        <v>12612</v>
      </c>
      <c r="BP721" s="2" t="s">
        <v>3785</v>
      </c>
      <c r="BR721" s="2" t="s">
        <v>3744</v>
      </c>
      <c r="BT721" s="287">
        <v>45251</v>
      </c>
      <c r="BU721" s="2">
        <v>1</v>
      </c>
      <c r="BV721" s="2">
        <v>1</v>
      </c>
      <c r="BW721" s="2" t="s">
        <v>3785</v>
      </c>
      <c r="BX721" s="287"/>
      <c r="BY721" s="2" t="s">
        <v>3785</v>
      </c>
      <c r="BZ721" s="287"/>
      <c r="CA721" s="2" t="s">
        <v>3798</v>
      </c>
      <c r="CB721" s="287">
        <v>45265</v>
      </c>
      <c r="CF721" s="287"/>
      <c r="CJ721" s="287"/>
      <c r="CN721" s="287"/>
      <c r="CR721" s="2" t="s">
        <v>12613</v>
      </c>
    </row>
    <row r="722" spans="1:96">
      <c r="A722" s="2">
        <v>711</v>
      </c>
      <c r="B722" s="2" t="s">
        <v>7043</v>
      </c>
      <c r="C722" s="60" t="s">
        <v>7044</v>
      </c>
      <c r="D722" s="60" t="s">
        <v>12615</v>
      </c>
      <c r="E722" s="287">
        <v>45248</v>
      </c>
      <c r="F722" s="2" t="s">
        <v>3715</v>
      </c>
      <c r="G722" s="2" t="s">
        <v>3763</v>
      </c>
      <c r="H722" s="2" t="s">
        <v>447</v>
      </c>
      <c r="I722" s="2" t="s">
        <v>3715</v>
      </c>
      <c r="J722" s="2" t="s">
        <v>12583</v>
      </c>
      <c r="K722" s="2" t="s">
        <v>4020</v>
      </c>
      <c r="M722" s="2" t="s">
        <v>1193</v>
      </c>
      <c r="N722" s="2" t="s">
        <v>11062</v>
      </c>
      <c r="O722" s="2" t="s">
        <v>1063</v>
      </c>
      <c r="P722" s="2" t="s">
        <v>12587</v>
      </c>
      <c r="Q722" s="2" t="s">
        <v>3785</v>
      </c>
      <c r="R722" s="2" t="s">
        <v>447</v>
      </c>
      <c r="S722" s="2" t="s">
        <v>3785</v>
      </c>
      <c r="T722" s="2" t="s">
        <v>3785</v>
      </c>
      <c r="U722" s="2" t="s">
        <v>447</v>
      </c>
      <c r="V722" s="2" t="s">
        <v>3785</v>
      </c>
      <c r="W722" s="2" t="s">
        <v>447</v>
      </c>
      <c r="X722" s="2" t="s">
        <v>3785</v>
      </c>
      <c r="Y722" s="2" t="s">
        <v>3785</v>
      </c>
      <c r="AA722" s="2" t="s">
        <v>3785</v>
      </c>
      <c r="AR722" s="2" t="s">
        <v>12588</v>
      </c>
      <c r="AS722" s="2" t="s">
        <v>12588</v>
      </c>
      <c r="AT722" s="2" t="s">
        <v>12588</v>
      </c>
      <c r="AU722" s="2" t="s">
        <v>12588</v>
      </c>
      <c r="AV722" s="2" t="s">
        <v>12588</v>
      </c>
      <c r="AW722" s="2" t="s">
        <v>12588</v>
      </c>
      <c r="AX722" s="2" t="s">
        <v>12588</v>
      </c>
      <c r="AY722" s="2" t="s">
        <v>12588</v>
      </c>
      <c r="AZ722" s="2" t="s">
        <v>12588</v>
      </c>
      <c r="BI722" s="2" t="s">
        <v>3785</v>
      </c>
      <c r="BK722" s="287"/>
      <c r="BL722" s="287">
        <v>45247</v>
      </c>
      <c r="BM722" s="2" t="s">
        <v>447</v>
      </c>
      <c r="BN722" s="2" t="s">
        <v>12616</v>
      </c>
      <c r="BP722" s="2" t="s">
        <v>3785</v>
      </c>
      <c r="BR722" s="2" t="s">
        <v>3744</v>
      </c>
      <c r="BT722" s="287">
        <v>45251</v>
      </c>
      <c r="BU722" s="2">
        <v>1</v>
      </c>
      <c r="BV722" s="2">
        <v>1</v>
      </c>
      <c r="BW722" s="2" t="s">
        <v>3785</v>
      </c>
      <c r="BX722" s="287"/>
      <c r="BY722" s="2" t="s">
        <v>3785</v>
      </c>
      <c r="BZ722" s="287"/>
      <c r="CA722" s="2" t="s">
        <v>3798</v>
      </c>
      <c r="CB722" s="287">
        <v>45309</v>
      </c>
      <c r="CF722" s="287"/>
      <c r="CJ722" s="287"/>
      <c r="CN722" s="287"/>
      <c r="CR722" s="2" t="s">
        <v>12617</v>
      </c>
    </row>
    <row r="723" spans="1:96">
      <c r="A723" s="2">
        <v>712</v>
      </c>
      <c r="B723" s="2" t="s">
        <v>7043</v>
      </c>
      <c r="C723" s="60" t="s">
        <v>7044</v>
      </c>
      <c r="D723" s="60" t="s">
        <v>12750</v>
      </c>
      <c r="E723" s="287">
        <v>45248</v>
      </c>
      <c r="F723" s="2" t="s">
        <v>3715</v>
      </c>
      <c r="G723" s="2" t="s">
        <v>3763</v>
      </c>
      <c r="H723" s="2" t="s">
        <v>447</v>
      </c>
      <c r="I723" s="2" t="s">
        <v>3715</v>
      </c>
      <c r="J723" s="2" t="s">
        <v>12585</v>
      </c>
      <c r="K723" s="2" t="s">
        <v>4020</v>
      </c>
      <c r="M723" s="2" t="s">
        <v>1193</v>
      </c>
      <c r="N723" s="2" t="s">
        <v>11062</v>
      </c>
      <c r="O723" s="2" t="s">
        <v>943</v>
      </c>
      <c r="P723" s="2" t="s">
        <v>10603</v>
      </c>
      <c r="Q723" s="2" t="s">
        <v>3785</v>
      </c>
      <c r="R723" s="2" t="s">
        <v>447</v>
      </c>
      <c r="S723" s="2" t="s">
        <v>3785</v>
      </c>
      <c r="T723" s="2" t="s">
        <v>3785</v>
      </c>
      <c r="U723" s="2" t="s">
        <v>447</v>
      </c>
      <c r="V723" s="2" t="s">
        <v>3785</v>
      </c>
      <c r="W723" s="2" t="s">
        <v>447</v>
      </c>
      <c r="X723" s="2" t="s">
        <v>3785</v>
      </c>
      <c r="Y723" s="2" t="s">
        <v>12588</v>
      </c>
      <c r="AA723" s="2" t="s">
        <v>3785</v>
      </c>
      <c r="AR723" s="2" t="s">
        <v>12588</v>
      </c>
      <c r="AS723" s="2" t="s">
        <v>12588</v>
      </c>
      <c r="AT723" s="2" t="s">
        <v>12588</v>
      </c>
      <c r="AU723" s="2" t="s">
        <v>12588</v>
      </c>
      <c r="AV723" s="2" t="s">
        <v>12588</v>
      </c>
      <c r="AW723" s="2" t="s">
        <v>12588</v>
      </c>
      <c r="AX723" s="2" t="s">
        <v>12588</v>
      </c>
      <c r="AY723" s="2" t="s">
        <v>12588</v>
      </c>
      <c r="AZ723" s="2" t="s">
        <v>12588</v>
      </c>
      <c r="BI723" s="2" t="s">
        <v>3785</v>
      </c>
      <c r="BK723" s="287"/>
      <c r="BL723" s="287">
        <v>45247</v>
      </c>
      <c r="BM723" s="2" t="s">
        <v>447</v>
      </c>
      <c r="BN723" s="2" t="s">
        <v>12619</v>
      </c>
      <c r="BP723" s="2" t="s">
        <v>3785</v>
      </c>
      <c r="BT723" s="287">
        <v>45251</v>
      </c>
      <c r="BU723" s="2">
        <v>1</v>
      </c>
      <c r="BV723" s="2">
        <v>1</v>
      </c>
      <c r="BW723" s="2" t="s">
        <v>3785</v>
      </c>
      <c r="BX723" s="287"/>
      <c r="BY723" s="2" t="s">
        <v>3785</v>
      </c>
      <c r="BZ723" s="287"/>
      <c r="CA723" s="2" t="s">
        <v>3798</v>
      </c>
      <c r="CB723" s="287">
        <v>45320</v>
      </c>
      <c r="CF723" s="287"/>
      <c r="CJ723" s="287"/>
      <c r="CN723" s="287"/>
      <c r="CR723" s="2" t="s">
        <v>12620</v>
      </c>
    </row>
    <row r="724" spans="1:96">
      <c r="A724" s="2">
        <v>713</v>
      </c>
      <c r="B724" s="2" t="s">
        <v>7043</v>
      </c>
      <c r="C724" s="60" t="s">
        <v>7044</v>
      </c>
      <c r="D724" s="60" t="s">
        <v>12720</v>
      </c>
      <c r="E724" s="287">
        <v>45249</v>
      </c>
      <c r="F724" s="2" t="s">
        <v>3715</v>
      </c>
      <c r="G724" s="2" t="s">
        <v>3763</v>
      </c>
      <c r="H724" s="2" t="s">
        <v>447</v>
      </c>
      <c r="I724" s="2" t="s">
        <v>3715</v>
      </c>
      <c r="J724" s="2" t="s">
        <v>12585</v>
      </c>
      <c r="K724" s="2" t="s">
        <v>4020</v>
      </c>
      <c r="M724" s="2" t="s">
        <v>1193</v>
      </c>
      <c r="N724" s="2" t="s">
        <v>11062</v>
      </c>
      <c r="O724" s="2" t="s">
        <v>943</v>
      </c>
      <c r="P724" s="2" t="s">
        <v>10603</v>
      </c>
      <c r="Q724" s="2" t="s">
        <v>3785</v>
      </c>
      <c r="R724" s="2" t="s">
        <v>447</v>
      </c>
      <c r="S724" s="2" t="s">
        <v>447</v>
      </c>
      <c r="T724" s="2" t="s">
        <v>3785</v>
      </c>
      <c r="U724" s="2" t="s">
        <v>447</v>
      </c>
      <c r="V724" s="2" t="s">
        <v>3785</v>
      </c>
      <c r="W724" s="2" t="s">
        <v>447</v>
      </c>
      <c r="X724" s="2" t="s">
        <v>3785</v>
      </c>
      <c r="Y724" s="2" t="s">
        <v>3785</v>
      </c>
      <c r="AA724" s="2" t="s">
        <v>3785</v>
      </c>
      <c r="AR724" s="2" t="s">
        <v>12588</v>
      </c>
      <c r="AS724" s="2" t="s">
        <v>12588</v>
      </c>
      <c r="AT724" s="2" t="s">
        <v>12588</v>
      </c>
      <c r="AU724" s="2" t="s">
        <v>12588</v>
      </c>
      <c r="AV724" s="2" t="s">
        <v>12588</v>
      </c>
      <c r="AW724" s="2" t="s">
        <v>12588</v>
      </c>
      <c r="AX724" s="2" t="s">
        <v>12588</v>
      </c>
      <c r="AY724" s="2" t="s">
        <v>12588</v>
      </c>
      <c r="AZ724" s="2" t="s">
        <v>12588</v>
      </c>
      <c r="BI724" s="2" t="s">
        <v>3785</v>
      </c>
      <c r="BK724" s="287"/>
      <c r="BL724" s="287">
        <v>45249</v>
      </c>
      <c r="BM724" s="2" t="s">
        <v>447</v>
      </c>
      <c r="BN724" s="2" t="s">
        <v>12621</v>
      </c>
      <c r="BP724" s="2" t="s">
        <v>3785</v>
      </c>
      <c r="BR724" s="2" t="s">
        <v>3744</v>
      </c>
      <c r="BT724" s="287">
        <v>45253</v>
      </c>
      <c r="BU724" s="2">
        <v>1</v>
      </c>
      <c r="BV724" s="2">
        <v>1</v>
      </c>
      <c r="BW724" s="2" t="s">
        <v>3785</v>
      </c>
      <c r="BX724" s="287"/>
      <c r="BY724" s="2" t="s">
        <v>3785</v>
      </c>
      <c r="BZ724" s="287"/>
      <c r="CA724" s="2" t="s">
        <v>3798</v>
      </c>
      <c r="CB724" s="287">
        <v>45329</v>
      </c>
      <c r="CF724" s="287"/>
      <c r="CJ724" s="287"/>
      <c r="CN724" s="287"/>
      <c r="CR724" s="2" t="s">
        <v>12622</v>
      </c>
    </row>
    <row r="725" spans="1:96">
      <c r="A725" s="2">
        <v>714</v>
      </c>
      <c r="B725" s="2" t="s">
        <v>7043</v>
      </c>
      <c r="C725" s="60" t="s">
        <v>7044</v>
      </c>
      <c r="D725" s="60" t="s">
        <v>12623</v>
      </c>
      <c r="E725" s="287">
        <v>45251</v>
      </c>
      <c r="F725" s="2" t="s">
        <v>3715</v>
      </c>
      <c r="G725" s="2" t="s">
        <v>3763</v>
      </c>
      <c r="H725" s="2" t="s">
        <v>447</v>
      </c>
      <c r="I725" s="2" t="s">
        <v>3715</v>
      </c>
      <c r="J725" s="2" t="s">
        <v>12585</v>
      </c>
      <c r="K725" s="2" t="s">
        <v>4020</v>
      </c>
      <c r="M725" s="2" t="s">
        <v>1193</v>
      </c>
      <c r="N725" s="2" t="s">
        <v>11062</v>
      </c>
      <c r="O725" s="2" t="s">
        <v>1063</v>
      </c>
      <c r="P725" s="2" t="s">
        <v>12587</v>
      </c>
      <c r="Q725" s="2" t="s">
        <v>3785</v>
      </c>
      <c r="R725" s="2" t="s">
        <v>447</v>
      </c>
      <c r="S725" s="2" t="s">
        <v>447</v>
      </c>
      <c r="T725" s="2" t="s">
        <v>3785</v>
      </c>
      <c r="U725" s="2" t="s">
        <v>447</v>
      </c>
      <c r="V725" s="2" t="s">
        <v>3785</v>
      </c>
      <c r="W725" s="2" t="s">
        <v>3785</v>
      </c>
      <c r="X725" s="2" t="s">
        <v>3785</v>
      </c>
      <c r="Y725" s="2" t="s">
        <v>3785</v>
      </c>
      <c r="AA725" s="2" t="s">
        <v>3785</v>
      </c>
      <c r="AR725" s="2" t="s">
        <v>9635</v>
      </c>
      <c r="AS725" s="2" t="s">
        <v>9635</v>
      </c>
      <c r="AT725" s="2" t="s">
        <v>9635</v>
      </c>
      <c r="AU725" s="2" t="s">
        <v>9635</v>
      </c>
      <c r="AV725" s="2" t="s">
        <v>9635</v>
      </c>
      <c r="AW725" s="2" t="s">
        <v>9635</v>
      </c>
      <c r="AX725" s="2" t="s">
        <v>9635</v>
      </c>
      <c r="AY725" s="2" t="s">
        <v>9635</v>
      </c>
      <c r="AZ725" s="2" t="s">
        <v>9635</v>
      </c>
      <c r="BI725" s="2" t="s">
        <v>3785</v>
      </c>
      <c r="BK725" s="287"/>
      <c r="BL725" s="287">
        <v>45251</v>
      </c>
      <c r="BM725" s="2" t="s">
        <v>447</v>
      </c>
      <c r="BN725" s="2" t="s">
        <v>12624</v>
      </c>
      <c r="BP725" s="2" t="s">
        <v>3785</v>
      </c>
      <c r="BR725" s="2" t="s">
        <v>3744</v>
      </c>
      <c r="BT725" s="287">
        <v>45253</v>
      </c>
      <c r="BU725" s="2">
        <v>1</v>
      </c>
      <c r="BV725" s="2">
        <v>1</v>
      </c>
      <c r="BW725" s="2" t="s">
        <v>3785</v>
      </c>
      <c r="BX725" s="287"/>
      <c r="BY725" s="2" t="s">
        <v>3785</v>
      </c>
      <c r="BZ725" s="287"/>
      <c r="CA725" s="2" t="s">
        <v>3798</v>
      </c>
      <c r="CB725" s="287">
        <v>45314</v>
      </c>
      <c r="CF725" s="287"/>
      <c r="CJ725" s="287"/>
      <c r="CN725" s="287"/>
      <c r="CR725" s="2" t="s">
        <v>12625</v>
      </c>
    </row>
    <row r="726" spans="1:96">
      <c r="A726" s="2">
        <v>715</v>
      </c>
      <c r="B726" s="2" t="s">
        <v>7043</v>
      </c>
      <c r="C726" s="60" t="s">
        <v>7044</v>
      </c>
      <c r="D726" s="60" t="s">
        <v>12631</v>
      </c>
      <c r="E726" s="287" t="s">
        <v>12632</v>
      </c>
      <c r="F726" s="2" t="s">
        <v>3715</v>
      </c>
      <c r="G726" s="2" t="s">
        <v>3763</v>
      </c>
      <c r="H726" s="2" t="s">
        <v>3785</v>
      </c>
      <c r="J726" s="2" t="s">
        <v>4020</v>
      </c>
      <c r="K726" s="2" t="s">
        <v>4020</v>
      </c>
      <c r="M726" s="2" t="s">
        <v>1193</v>
      </c>
      <c r="N726" s="2" t="s">
        <v>698</v>
      </c>
      <c r="O726" s="2" t="s">
        <v>943</v>
      </c>
      <c r="P726" s="2" t="s">
        <v>927</v>
      </c>
      <c r="Q726" s="2" t="s">
        <v>3785</v>
      </c>
      <c r="R726" s="2" t="s">
        <v>447</v>
      </c>
      <c r="S726" s="2" t="s">
        <v>3785</v>
      </c>
      <c r="T726" s="2" t="s">
        <v>3785</v>
      </c>
      <c r="U726" s="2" t="s">
        <v>3785</v>
      </c>
      <c r="V726" s="2" t="s">
        <v>3785</v>
      </c>
      <c r="W726" s="2" t="s">
        <v>3785</v>
      </c>
      <c r="X726" s="2" t="s">
        <v>3785</v>
      </c>
      <c r="Y726" s="2" t="s">
        <v>3785</v>
      </c>
      <c r="AA726" s="2" t="s">
        <v>3785</v>
      </c>
      <c r="AR726" s="2" t="s">
        <v>447</v>
      </c>
      <c r="AS726" s="2" t="s">
        <v>447</v>
      </c>
      <c r="AT726" s="2" t="s">
        <v>3785</v>
      </c>
      <c r="AU726" s="2" t="s">
        <v>3785</v>
      </c>
      <c r="AV726" s="2" t="s">
        <v>3785</v>
      </c>
      <c r="AW726" s="2" t="s">
        <v>3785</v>
      </c>
      <c r="AX726" s="2" t="s">
        <v>3785</v>
      </c>
      <c r="AY726" s="2" t="s">
        <v>3785</v>
      </c>
      <c r="AZ726" s="2" t="s">
        <v>3785</v>
      </c>
      <c r="BB726" s="2" t="s">
        <v>447</v>
      </c>
      <c r="BC726" s="2" t="s">
        <v>447</v>
      </c>
      <c r="BD726" s="2" t="s">
        <v>447</v>
      </c>
      <c r="BE726" s="2" t="s">
        <v>447</v>
      </c>
      <c r="BF726" s="2" t="s">
        <v>3785</v>
      </c>
      <c r="BI726" s="2" t="s">
        <v>3785</v>
      </c>
      <c r="BK726" s="287"/>
      <c r="BL726" s="287">
        <v>45251</v>
      </c>
      <c r="BM726" s="2" t="s">
        <v>447</v>
      </c>
      <c r="BN726" s="2" t="s">
        <v>12633</v>
      </c>
      <c r="BP726" s="2" t="s">
        <v>3785</v>
      </c>
      <c r="BR726" s="2" t="s">
        <v>3744</v>
      </c>
      <c r="BT726" s="287">
        <v>45252</v>
      </c>
      <c r="BU726" s="2">
        <v>1</v>
      </c>
      <c r="BV726" s="2">
        <v>1</v>
      </c>
      <c r="BW726" s="2" t="s">
        <v>3785</v>
      </c>
      <c r="BX726" s="287"/>
      <c r="BY726" s="2" t="s">
        <v>3785</v>
      </c>
      <c r="BZ726" s="287"/>
      <c r="CA726" s="2" t="s">
        <v>3798</v>
      </c>
      <c r="CB726" s="287">
        <v>45265</v>
      </c>
      <c r="CF726" s="287"/>
      <c r="CJ726" s="287"/>
      <c r="CN726" s="287"/>
      <c r="CR726" s="2" t="s">
        <v>12634</v>
      </c>
    </row>
    <row r="727" spans="1:96">
      <c r="A727" s="2">
        <v>716</v>
      </c>
      <c r="B727" s="2" t="s">
        <v>7043</v>
      </c>
      <c r="C727" s="60" t="s">
        <v>7044</v>
      </c>
      <c r="D727" s="60" t="s">
        <v>12639</v>
      </c>
      <c r="E727" s="287" t="s">
        <v>12632</v>
      </c>
      <c r="F727" s="2" t="s">
        <v>3715</v>
      </c>
      <c r="G727" s="2" t="s">
        <v>3763</v>
      </c>
      <c r="H727" s="2" t="s">
        <v>3785</v>
      </c>
      <c r="J727" s="2" t="s">
        <v>4020</v>
      </c>
      <c r="K727" s="2" t="s">
        <v>4020</v>
      </c>
      <c r="M727" s="2" t="s">
        <v>1193</v>
      </c>
      <c r="N727" s="2" t="s">
        <v>698</v>
      </c>
      <c r="O727" s="2" t="s">
        <v>943</v>
      </c>
      <c r="P727" s="2" t="s">
        <v>927</v>
      </c>
      <c r="Q727" s="2" t="s">
        <v>361</v>
      </c>
      <c r="R727" s="2" t="s">
        <v>447</v>
      </c>
      <c r="S727" s="2" t="s">
        <v>3785</v>
      </c>
      <c r="T727" s="2" t="s">
        <v>3785</v>
      </c>
      <c r="U727" s="2" t="s">
        <v>3785</v>
      </c>
      <c r="V727" s="2" t="s">
        <v>3785</v>
      </c>
      <c r="W727" s="2" t="s">
        <v>3785</v>
      </c>
      <c r="X727" s="2" t="s">
        <v>3785</v>
      </c>
      <c r="Y727" s="2" t="s">
        <v>3785</v>
      </c>
      <c r="AA727" s="2" t="s">
        <v>3785</v>
      </c>
      <c r="AR727" s="2" t="s">
        <v>447</v>
      </c>
      <c r="AS727" s="2" t="s">
        <v>447</v>
      </c>
      <c r="AT727" s="2" t="s">
        <v>3785</v>
      </c>
      <c r="AU727" s="2" t="s">
        <v>3785</v>
      </c>
      <c r="AV727" s="2" t="s">
        <v>3785</v>
      </c>
      <c r="AW727" s="2" t="s">
        <v>3785</v>
      </c>
      <c r="AX727" s="2" t="s">
        <v>3785</v>
      </c>
      <c r="AY727" s="2" t="s">
        <v>447</v>
      </c>
      <c r="AZ727" s="2" t="s">
        <v>3785</v>
      </c>
      <c r="BB727" s="2" t="s">
        <v>447</v>
      </c>
      <c r="BC727" s="2" t="s">
        <v>447</v>
      </c>
      <c r="BD727" s="2" t="s">
        <v>447</v>
      </c>
      <c r="BE727" s="2" t="s">
        <v>447</v>
      </c>
      <c r="BF727" s="2" t="s">
        <v>3785</v>
      </c>
      <c r="BI727" s="2" t="s">
        <v>3785</v>
      </c>
      <c r="BK727" s="287"/>
      <c r="BL727" s="287">
        <v>45251</v>
      </c>
      <c r="BM727" s="2" t="s">
        <v>3785</v>
      </c>
      <c r="BO727" s="2" t="s">
        <v>3785</v>
      </c>
      <c r="BP727" s="2" t="s">
        <v>3785</v>
      </c>
      <c r="BR727" s="2" t="s">
        <v>3744</v>
      </c>
      <c r="BT727" s="287">
        <v>45252</v>
      </c>
      <c r="BU727" s="2">
        <v>1</v>
      </c>
      <c r="BV727" s="2">
        <v>1</v>
      </c>
      <c r="BW727" s="2" t="s">
        <v>3785</v>
      </c>
      <c r="BX727" s="287"/>
      <c r="BY727" s="2" t="s">
        <v>3785</v>
      </c>
      <c r="BZ727" s="287"/>
      <c r="CA727" s="2" t="s">
        <v>3798</v>
      </c>
      <c r="CB727" s="287">
        <v>45271</v>
      </c>
      <c r="CF727" s="287"/>
      <c r="CJ727" s="287"/>
      <c r="CN727" s="287"/>
      <c r="CR727" s="2" t="s">
        <v>12640</v>
      </c>
    </row>
    <row r="728" spans="1:96">
      <c r="A728" s="2">
        <v>717</v>
      </c>
      <c r="B728" s="2" t="s">
        <v>7043</v>
      </c>
      <c r="C728" s="60" t="s">
        <v>7044</v>
      </c>
      <c r="D728" s="60" t="s">
        <v>12645</v>
      </c>
      <c r="E728" s="287" t="s">
        <v>12646</v>
      </c>
      <c r="F728" s="2" t="s">
        <v>3715</v>
      </c>
      <c r="G728" s="2" t="s">
        <v>3763</v>
      </c>
      <c r="H728" s="2" t="s">
        <v>3785</v>
      </c>
      <c r="J728" s="2" t="s">
        <v>4020</v>
      </c>
      <c r="K728" s="2" t="s">
        <v>4020</v>
      </c>
      <c r="M728" s="2" t="s">
        <v>1193</v>
      </c>
      <c r="N728" s="2" t="s">
        <v>698</v>
      </c>
      <c r="O728" s="2" t="s">
        <v>943</v>
      </c>
      <c r="P728" s="2" t="s">
        <v>927</v>
      </c>
      <c r="Q728" s="2" t="s">
        <v>361</v>
      </c>
      <c r="R728" s="2" t="s">
        <v>447</v>
      </c>
      <c r="S728" s="2" t="s">
        <v>3785</v>
      </c>
      <c r="T728" s="2" t="s">
        <v>3785</v>
      </c>
      <c r="U728" s="2" t="s">
        <v>3785</v>
      </c>
      <c r="V728" s="2" t="s">
        <v>3785</v>
      </c>
      <c r="W728" s="2" t="s">
        <v>3785</v>
      </c>
      <c r="X728" s="2" t="s">
        <v>3785</v>
      </c>
      <c r="Y728" s="2" t="s">
        <v>3785</v>
      </c>
      <c r="AA728" s="2" t="s">
        <v>3785</v>
      </c>
      <c r="AR728" s="2" t="s">
        <v>3785</v>
      </c>
      <c r="AS728" s="2" t="s">
        <v>447</v>
      </c>
      <c r="AT728" s="2" t="s">
        <v>3785</v>
      </c>
      <c r="AU728" s="2" t="s">
        <v>3785</v>
      </c>
      <c r="AV728" s="2" t="s">
        <v>3785</v>
      </c>
      <c r="AW728" s="2" t="s">
        <v>3785</v>
      </c>
      <c r="AX728" s="2" t="s">
        <v>3785</v>
      </c>
      <c r="AY728" s="2" t="s">
        <v>3785</v>
      </c>
      <c r="AZ728" s="2" t="s">
        <v>3785</v>
      </c>
      <c r="BI728" s="2" t="s">
        <v>3785</v>
      </c>
      <c r="BK728" s="287"/>
      <c r="BL728" s="287">
        <v>45252</v>
      </c>
      <c r="BM728" s="2" t="s">
        <v>447</v>
      </c>
      <c r="BN728" s="2" t="s">
        <v>12647</v>
      </c>
      <c r="BP728" s="2" t="s">
        <v>3785</v>
      </c>
      <c r="BR728" s="2" t="s">
        <v>3744</v>
      </c>
      <c r="BT728" s="287">
        <v>45252</v>
      </c>
      <c r="BU728" s="2">
        <v>1</v>
      </c>
      <c r="BV728" s="2">
        <v>1</v>
      </c>
      <c r="BW728" s="2" t="s">
        <v>3785</v>
      </c>
      <c r="BX728" s="287"/>
      <c r="BY728" s="2" t="s">
        <v>3785</v>
      </c>
      <c r="BZ728" s="287"/>
      <c r="CA728" s="2" t="s">
        <v>3798</v>
      </c>
      <c r="CB728" s="287">
        <v>45302</v>
      </c>
      <c r="CF728" s="287"/>
      <c r="CJ728" s="287"/>
      <c r="CN728" s="287"/>
      <c r="CR728" s="2" t="s">
        <v>12648</v>
      </c>
    </row>
    <row r="729" spans="1:96">
      <c r="A729" s="2">
        <v>718</v>
      </c>
      <c r="B729" s="2" t="s">
        <v>7043</v>
      </c>
      <c r="C729" s="60" t="s">
        <v>7044</v>
      </c>
      <c r="D729" s="60" t="s">
        <v>12651</v>
      </c>
      <c r="E729" s="287" t="s">
        <v>12646</v>
      </c>
      <c r="F729" s="2" t="s">
        <v>3715</v>
      </c>
      <c r="G729" s="2" t="s">
        <v>3763</v>
      </c>
      <c r="H729" s="2" t="s">
        <v>447</v>
      </c>
      <c r="I729" s="2" t="s">
        <v>3715</v>
      </c>
      <c r="J729" s="2" t="s">
        <v>4020</v>
      </c>
      <c r="K729" s="2" t="s">
        <v>4020</v>
      </c>
      <c r="M729" s="2" t="s">
        <v>1193</v>
      </c>
      <c r="N729" s="2" t="s">
        <v>698</v>
      </c>
      <c r="O729" s="2" t="s">
        <v>943</v>
      </c>
      <c r="P729" s="2" t="s">
        <v>927</v>
      </c>
      <c r="Q729" s="2" t="s">
        <v>361</v>
      </c>
      <c r="R729" s="2" t="s">
        <v>447</v>
      </c>
      <c r="S729" s="2" t="s">
        <v>3785</v>
      </c>
      <c r="T729" s="2" t="s">
        <v>3785</v>
      </c>
      <c r="U729" s="2" t="s">
        <v>3785</v>
      </c>
      <c r="V729" s="2" t="s">
        <v>3785</v>
      </c>
      <c r="W729" s="2" t="s">
        <v>3785</v>
      </c>
      <c r="X729" s="2" t="s">
        <v>3785</v>
      </c>
      <c r="Y729" s="2" t="s">
        <v>3785</v>
      </c>
      <c r="AA729" s="2" t="s">
        <v>3785</v>
      </c>
      <c r="AR729" s="2" t="s">
        <v>447</v>
      </c>
      <c r="AS729" s="2" t="s">
        <v>447</v>
      </c>
      <c r="AT729" s="2" t="s">
        <v>3785</v>
      </c>
      <c r="AU729" s="2" t="s">
        <v>3785</v>
      </c>
      <c r="AV729" s="2" t="s">
        <v>3785</v>
      </c>
      <c r="AW729" s="2" t="s">
        <v>3785</v>
      </c>
      <c r="AX729" s="2" t="s">
        <v>3785</v>
      </c>
      <c r="AY729" s="2" t="s">
        <v>3785</v>
      </c>
      <c r="AZ729" s="2" t="s">
        <v>3785</v>
      </c>
      <c r="BB729" s="2" t="s">
        <v>447</v>
      </c>
      <c r="BC729" s="2" t="s">
        <v>447</v>
      </c>
      <c r="BD729" s="2" t="s">
        <v>447</v>
      </c>
      <c r="BE729" s="2" t="s">
        <v>447</v>
      </c>
      <c r="BF729" s="2" t="s">
        <v>3785</v>
      </c>
      <c r="BI729" s="2" t="s">
        <v>3785</v>
      </c>
      <c r="BK729" s="287"/>
      <c r="BL729" s="287">
        <v>45252</v>
      </c>
      <c r="BM729" s="2" t="s">
        <v>447</v>
      </c>
      <c r="BN729" s="2" t="s">
        <v>12652</v>
      </c>
      <c r="BP729" s="2" t="s">
        <v>3785</v>
      </c>
      <c r="BR729" s="2" t="s">
        <v>3744</v>
      </c>
      <c r="BT729" s="287">
        <v>45252</v>
      </c>
      <c r="BU729" s="2">
        <v>1</v>
      </c>
      <c r="BV729" s="2">
        <v>1</v>
      </c>
      <c r="BW729" s="2" t="s">
        <v>3785</v>
      </c>
      <c r="BX729" s="287"/>
      <c r="BY729" s="2" t="s">
        <v>3785</v>
      </c>
      <c r="BZ729" s="287"/>
      <c r="CA729" s="2" t="s">
        <v>3798</v>
      </c>
      <c r="CB729" s="287">
        <v>45321</v>
      </c>
      <c r="CF729" s="287"/>
      <c r="CJ729" s="287"/>
      <c r="CN729" s="287"/>
      <c r="CR729" s="2" t="s">
        <v>12653</v>
      </c>
    </row>
    <row r="730" spans="1:96">
      <c r="A730" s="2">
        <v>719</v>
      </c>
      <c r="B730" s="2" t="s">
        <v>7043</v>
      </c>
      <c r="C730" s="60" t="s">
        <v>7044</v>
      </c>
      <c r="D730" s="60" t="s">
        <v>12658</v>
      </c>
      <c r="E730" s="287" t="s">
        <v>12646</v>
      </c>
      <c r="F730" s="2" t="s">
        <v>3715</v>
      </c>
      <c r="G730" s="2" t="s">
        <v>3763</v>
      </c>
      <c r="H730" s="2" t="s">
        <v>3785</v>
      </c>
      <c r="J730" s="2" t="s">
        <v>4020</v>
      </c>
      <c r="K730" s="2" t="s">
        <v>4020</v>
      </c>
      <c r="M730" s="2" t="s">
        <v>1193</v>
      </c>
      <c r="N730" s="2" t="s">
        <v>698</v>
      </c>
      <c r="O730" s="2" t="s">
        <v>943</v>
      </c>
      <c r="P730" s="2" t="s">
        <v>927</v>
      </c>
      <c r="Q730" s="2" t="s">
        <v>3785</v>
      </c>
      <c r="R730" s="2" t="s">
        <v>447</v>
      </c>
      <c r="S730" s="2" t="s">
        <v>3785</v>
      </c>
      <c r="T730" s="2" t="s">
        <v>3785</v>
      </c>
      <c r="U730" s="2" t="s">
        <v>3785</v>
      </c>
      <c r="V730" s="2" t="s">
        <v>3785</v>
      </c>
      <c r="W730" s="2" t="s">
        <v>3785</v>
      </c>
      <c r="X730" s="2" t="s">
        <v>3785</v>
      </c>
      <c r="Y730" s="2" t="s">
        <v>3785</v>
      </c>
      <c r="AA730" s="2" t="s">
        <v>3785</v>
      </c>
      <c r="AR730" s="2" t="s">
        <v>3785</v>
      </c>
      <c r="AS730" s="2" t="s">
        <v>447</v>
      </c>
      <c r="AT730" s="2" t="s">
        <v>3785</v>
      </c>
      <c r="AU730" s="2" t="s">
        <v>3785</v>
      </c>
      <c r="AV730" s="2" t="s">
        <v>3785</v>
      </c>
      <c r="AW730" s="2" t="s">
        <v>3785</v>
      </c>
      <c r="AX730" s="2" t="s">
        <v>3785</v>
      </c>
      <c r="AY730" s="2" t="s">
        <v>3785</v>
      </c>
      <c r="AZ730" s="2" t="s">
        <v>3785</v>
      </c>
      <c r="BI730" s="2" t="s">
        <v>3785</v>
      </c>
      <c r="BK730" s="287"/>
      <c r="BL730" s="287">
        <v>45252</v>
      </c>
      <c r="BM730" s="2" t="s">
        <v>447</v>
      </c>
      <c r="BN730" s="2" t="s">
        <v>12659</v>
      </c>
      <c r="BP730" s="2" t="s">
        <v>3785</v>
      </c>
      <c r="BR730" s="2" t="s">
        <v>3744</v>
      </c>
      <c r="BT730" s="287">
        <v>45253</v>
      </c>
      <c r="BU730" s="2">
        <v>1</v>
      </c>
      <c r="BV730" s="2">
        <v>1</v>
      </c>
      <c r="BW730" s="2" t="s">
        <v>3785</v>
      </c>
      <c r="BX730" s="287"/>
      <c r="BY730" s="2" t="s">
        <v>3785</v>
      </c>
      <c r="BZ730" s="287"/>
      <c r="CA730" s="2" t="s">
        <v>3798</v>
      </c>
      <c r="CB730" s="287">
        <v>45322</v>
      </c>
      <c r="CF730" s="287"/>
      <c r="CJ730" s="287"/>
      <c r="CN730" s="287"/>
      <c r="CR730" s="2" t="s">
        <v>12660</v>
      </c>
    </row>
    <row r="731" spans="1:96">
      <c r="A731" s="2">
        <v>720</v>
      </c>
      <c r="B731" s="2" t="s">
        <v>7043</v>
      </c>
      <c r="C731" s="60" t="s">
        <v>7044</v>
      </c>
      <c r="D731" s="60" t="s">
        <v>12662</v>
      </c>
      <c r="E731" s="287" t="s">
        <v>12646</v>
      </c>
      <c r="F731" s="2" t="s">
        <v>3715</v>
      </c>
      <c r="G731" s="2" t="s">
        <v>3763</v>
      </c>
      <c r="H731" s="2" t="s">
        <v>3785</v>
      </c>
      <c r="J731" s="2" t="s">
        <v>4020</v>
      </c>
      <c r="K731" s="2" t="s">
        <v>4020</v>
      </c>
      <c r="M731" s="2" t="s">
        <v>1193</v>
      </c>
      <c r="N731" s="2" t="s">
        <v>698</v>
      </c>
      <c r="O731" s="2" t="s">
        <v>943</v>
      </c>
      <c r="P731" s="2" t="s">
        <v>927</v>
      </c>
      <c r="Q731" s="2" t="s">
        <v>3785</v>
      </c>
      <c r="R731" s="2" t="s">
        <v>447</v>
      </c>
      <c r="S731" s="2" t="s">
        <v>3785</v>
      </c>
      <c r="T731" s="2" t="s">
        <v>3785</v>
      </c>
      <c r="U731" s="2" t="s">
        <v>3785</v>
      </c>
      <c r="V731" s="2" t="s">
        <v>3785</v>
      </c>
      <c r="W731" s="2" t="s">
        <v>3785</v>
      </c>
      <c r="X731" s="2" t="s">
        <v>3785</v>
      </c>
      <c r="Y731" s="2" t="s">
        <v>3785</v>
      </c>
      <c r="AA731" s="2" t="s">
        <v>3785</v>
      </c>
      <c r="AR731" s="2" t="s">
        <v>447</v>
      </c>
      <c r="AS731" s="2" t="s">
        <v>3785</v>
      </c>
      <c r="AT731" s="2" t="s">
        <v>447</v>
      </c>
      <c r="AU731" s="2" t="s">
        <v>3785</v>
      </c>
      <c r="AV731" s="2" t="s">
        <v>3785</v>
      </c>
      <c r="AW731" s="2" t="s">
        <v>3785</v>
      </c>
      <c r="AX731" s="2" t="s">
        <v>3785</v>
      </c>
      <c r="AY731" s="2" t="s">
        <v>3785</v>
      </c>
      <c r="AZ731" s="2" t="s">
        <v>3785</v>
      </c>
      <c r="BB731" s="2" t="s">
        <v>447</v>
      </c>
      <c r="BC731" s="2" t="s">
        <v>447</v>
      </c>
      <c r="BD731" s="2" t="s">
        <v>3785</v>
      </c>
      <c r="BE731" s="2" t="s">
        <v>3785</v>
      </c>
      <c r="BF731" s="2" t="s">
        <v>3785</v>
      </c>
      <c r="BI731" s="2" t="s">
        <v>3785</v>
      </c>
      <c r="BK731" s="287"/>
      <c r="BL731" s="287">
        <v>45252</v>
      </c>
      <c r="BM731" s="2" t="s">
        <v>447</v>
      </c>
      <c r="BN731" s="2" t="s">
        <v>12663</v>
      </c>
      <c r="BP731" s="2" t="s">
        <v>3785</v>
      </c>
      <c r="BR731" s="2" t="s">
        <v>3744</v>
      </c>
      <c r="BT731" s="287">
        <v>45253</v>
      </c>
      <c r="BU731" s="2">
        <v>1</v>
      </c>
      <c r="BV731" s="2">
        <v>1</v>
      </c>
      <c r="BW731" s="2" t="s">
        <v>3785</v>
      </c>
      <c r="BX731" s="287"/>
      <c r="BY731" s="2" t="s">
        <v>3785</v>
      </c>
      <c r="BZ731" s="287"/>
      <c r="CA731" s="2" t="s">
        <v>3798</v>
      </c>
      <c r="CB731" s="287">
        <v>45320</v>
      </c>
      <c r="CF731" s="287"/>
      <c r="CJ731" s="287"/>
      <c r="CN731" s="287"/>
      <c r="CR731" s="2" t="s">
        <v>12664</v>
      </c>
    </row>
    <row r="732" spans="1:96">
      <c r="A732" s="2">
        <v>721</v>
      </c>
      <c r="B732" s="2" t="s">
        <v>7043</v>
      </c>
      <c r="C732" s="60" t="s">
        <v>7044</v>
      </c>
      <c r="D732" s="60" t="s">
        <v>12666</v>
      </c>
      <c r="E732" s="287" t="s">
        <v>12667</v>
      </c>
      <c r="F732" s="2" t="s">
        <v>3715</v>
      </c>
      <c r="G732" s="2" t="s">
        <v>3763</v>
      </c>
      <c r="H732" s="2" t="s">
        <v>447</v>
      </c>
      <c r="I732" s="2" t="s">
        <v>3715</v>
      </c>
      <c r="J732" s="2" t="s">
        <v>4020</v>
      </c>
      <c r="K732" s="2" t="s">
        <v>4020</v>
      </c>
      <c r="M732" s="2" t="s">
        <v>1193</v>
      </c>
      <c r="N732" s="2" t="s">
        <v>698</v>
      </c>
      <c r="O732" s="2" t="s">
        <v>943</v>
      </c>
      <c r="P732" s="2" t="s">
        <v>927</v>
      </c>
      <c r="Q732" s="2" t="s">
        <v>361</v>
      </c>
      <c r="R732" s="2" t="s">
        <v>447</v>
      </c>
      <c r="S732" s="2" t="s">
        <v>3785</v>
      </c>
      <c r="T732" s="2" t="s">
        <v>3785</v>
      </c>
      <c r="U732" s="2" t="s">
        <v>3785</v>
      </c>
      <c r="V732" s="2" t="s">
        <v>3785</v>
      </c>
      <c r="W732" s="2" t="s">
        <v>3785</v>
      </c>
      <c r="X732" s="2" t="s">
        <v>3785</v>
      </c>
      <c r="Y732" s="2" t="s">
        <v>3785</v>
      </c>
      <c r="AA732" s="2" t="s">
        <v>3785</v>
      </c>
      <c r="AR732" s="2" t="s">
        <v>447</v>
      </c>
      <c r="AS732" s="2" t="s">
        <v>447</v>
      </c>
      <c r="AT732" s="2" t="s">
        <v>3785</v>
      </c>
      <c r="AU732" s="2" t="s">
        <v>3785</v>
      </c>
      <c r="AV732" s="2" t="s">
        <v>3785</v>
      </c>
      <c r="AW732" s="2" t="s">
        <v>3785</v>
      </c>
      <c r="AX732" s="2" t="s">
        <v>3785</v>
      </c>
      <c r="AY732" s="2" t="s">
        <v>3785</v>
      </c>
      <c r="AZ732" s="2" t="s">
        <v>3785</v>
      </c>
      <c r="BB732" s="2" t="s">
        <v>447</v>
      </c>
      <c r="BC732" s="2" t="s">
        <v>447</v>
      </c>
      <c r="BD732" s="2" t="s">
        <v>447</v>
      </c>
      <c r="BE732" s="2" t="s">
        <v>447</v>
      </c>
      <c r="BF732" s="2" t="s">
        <v>3785</v>
      </c>
      <c r="BI732" s="2" t="s">
        <v>3785</v>
      </c>
      <c r="BK732" s="287"/>
      <c r="BL732" s="287">
        <v>45257</v>
      </c>
      <c r="BM732" s="2" t="s">
        <v>3785</v>
      </c>
      <c r="BO732" s="2" t="s">
        <v>3785</v>
      </c>
      <c r="BP732" s="2" t="s">
        <v>3785</v>
      </c>
      <c r="BR732" s="2" t="s">
        <v>3744</v>
      </c>
      <c r="BT732" s="287">
        <v>45258</v>
      </c>
      <c r="BU732" s="2">
        <v>1</v>
      </c>
      <c r="BV732" s="2">
        <v>1</v>
      </c>
      <c r="BW732" s="2" t="s">
        <v>3785</v>
      </c>
      <c r="BX732" s="287"/>
      <c r="BY732" s="2" t="s">
        <v>3785</v>
      </c>
      <c r="BZ732" s="287"/>
      <c r="CA732" s="2" t="s">
        <v>3798</v>
      </c>
      <c r="CB732" s="287">
        <v>45321</v>
      </c>
      <c r="CF732" s="287"/>
      <c r="CJ732" s="287"/>
      <c r="CN732" s="287"/>
      <c r="CR732" s="2" t="s">
        <v>12668</v>
      </c>
    </row>
    <row r="733" spans="1:96">
      <c r="A733" s="2">
        <v>722</v>
      </c>
      <c r="B733" s="2" t="s">
        <v>7043</v>
      </c>
      <c r="C733" s="60" t="s">
        <v>7044</v>
      </c>
      <c r="D733" s="60" t="s">
        <v>12672</v>
      </c>
      <c r="E733" s="287" t="s">
        <v>12673</v>
      </c>
      <c r="F733" s="2" t="s">
        <v>3715</v>
      </c>
      <c r="G733" s="2" t="s">
        <v>3763</v>
      </c>
      <c r="H733" s="2" t="s">
        <v>3785</v>
      </c>
      <c r="J733" s="2" t="s">
        <v>4020</v>
      </c>
      <c r="K733" s="2" t="s">
        <v>4020</v>
      </c>
      <c r="M733" s="2" t="s">
        <v>1193</v>
      </c>
      <c r="N733" s="2" t="s">
        <v>698</v>
      </c>
      <c r="O733" s="2" t="s">
        <v>943</v>
      </c>
      <c r="P733" s="2" t="s">
        <v>927</v>
      </c>
      <c r="Q733" s="2" t="s">
        <v>361</v>
      </c>
      <c r="R733" s="2" t="s">
        <v>447</v>
      </c>
      <c r="S733" s="2" t="s">
        <v>3785</v>
      </c>
      <c r="T733" s="2" t="s">
        <v>3785</v>
      </c>
      <c r="U733" s="2" t="s">
        <v>3785</v>
      </c>
      <c r="V733" s="2" t="s">
        <v>3785</v>
      </c>
      <c r="W733" s="2" t="s">
        <v>3785</v>
      </c>
      <c r="X733" s="2" t="s">
        <v>3785</v>
      </c>
      <c r="Y733" s="2" t="s">
        <v>3785</v>
      </c>
      <c r="AA733" s="2" t="s">
        <v>3785</v>
      </c>
      <c r="AR733" s="2" t="s">
        <v>447</v>
      </c>
      <c r="AS733" s="2" t="s">
        <v>447</v>
      </c>
      <c r="AT733" s="2" t="s">
        <v>3785</v>
      </c>
      <c r="AU733" s="2" t="s">
        <v>3785</v>
      </c>
      <c r="AV733" s="2" t="s">
        <v>3785</v>
      </c>
      <c r="AW733" s="2" t="s">
        <v>3785</v>
      </c>
      <c r="AX733" s="2" t="s">
        <v>3785</v>
      </c>
      <c r="AY733" s="2" t="s">
        <v>3785</v>
      </c>
      <c r="AZ733" s="2" t="s">
        <v>3785</v>
      </c>
      <c r="BB733" s="2" t="s">
        <v>447</v>
      </c>
      <c r="BC733" s="2" t="s">
        <v>447</v>
      </c>
      <c r="BD733" s="2" t="s">
        <v>447</v>
      </c>
      <c r="BE733" s="2" t="s">
        <v>447</v>
      </c>
      <c r="BF733" s="2" t="s">
        <v>3785</v>
      </c>
      <c r="BI733" s="2" t="s">
        <v>3785</v>
      </c>
      <c r="BK733" s="287"/>
      <c r="BL733" s="287">
        <v>45259</v>
      </c>
      <c r="BM733" s="2" t="s">
        <v>447</v>
      </c>
      <c r="BN733" s="2" t="s">
        <v>12674</v>
      </c>
      <c r="BP733" s="2" t="s">
        <v>3785</v>
      </c>
      <c r="BR733" s="2" t="s">
        <v>3744</v>
      </c>
      <c r="BT733" s="287">
        <v>45259</v>
      </c>
      <c r="BU733" s="2">
        <v>1</v>
      </c>
      <c r="BV733" s="2">
        <v>1</v>
      </c>
      <c r="BW733" s="2" t="s">
        <v>3785</v>
      </c>
      <c r="BX733" s="287"/>
      <c r="BY733" s="2" t="s">
        <v>3785</v>
      </c>
      <c r="BZ733" s="287"/>
      <c r="CA733" s="2" t="s">
        <v>3798</v>
      </c>
      <c r="CB733" s="287">
        <v>45321</v>
      </c>
      <c r="CF733" s="287"/>
      <c r="CJ733" s="287"/>
      <c r="CN733" s="287"/>
      <c r="CR733" s="2" t="s">
        <v>12675</v>
      </c>
    </row>
    <row r="734" spans="1:96">
      <c r="A734" s="2">
        <v>723</v>
      </c>
      <c r="B734" s="2" t="s">
        <v>7043</v>
      </c>
      <c r="C734" s="60" t="s">
        <v>7044</v>
      </c>
      <c r="D734" s="60" t="s">
        <v>12679</v>
      </c>
      <c r="E734" s="287" t="s">
        <v>12680</v>
      </c>
      <c r="F734" s="2" t="s">
        <v>3715</v>
      </c>
      <c r="G734" s="2" t="s">
        <v>3763</v>
      </c>
      <c r="H734" s="2" t="s">
        <v>3785</v>
      </c>
      <c r="J734" s="2" t="s">
        <v>4020</v>
      </c>
      <c r="K734" s="2" t="s">
        <v>4020</v>
      </c>
      <c r="M734" s="2" t="s">
        <v>1193</v>
      </c>
      <c r="N734" s="2" t="s">
        <v>698</v>
      </c>
      <c r="O734" s="2" t="s">
        <v>943</v>
      </c>
      <c r="P734" s="2" t="s">
        <v>927</v>
      </c>
      <c r="Q734" s="2" t="s">
        <v>361</v>
      </c>
      <c r="R734" s="2" t="s">
        <v>447</v>
      </c>
      <c r="S734" s="2" t="s">
        <v>3785</v>
      </c>
      <c r="T734" s="2" t="s">
        <v>3785</v>
      </c>
      <c r="U734" s="2" t="s">
        <v>3785</v>
      </c>
      <c r="V734" s="2" t="s">
        <v>3785</v>
      </c>
      <c r="W734" s="2" t="s">
        <v>3785</v>
      </c>
      <c r="X734" s="2" t="s">
        <v>3785</v>
      </c>
      <c r="Y734" s="2" t="s">
        <v>3785</v>
      </c>
      <c r="AA734" s="2" t="s">
        <v>3785</v>
      </c>
      <c r="AR734" s="2" t="s">
        <v>447</v>
      </c>
      <c r="AS734" s="2" t="s">
        <v>447</v>
      </c>
      <c r="AT734" s="2" t="s">
        <v>3785</v>
      </c>
      <c r="AU734" s="2" t="s">
        <v>3785</v>
      </c>
      <c r="AV734" s="2" t="s">
        <v>3785</v>
      </c>
      <c r="AW734" s="2" t="s">
        <v>3785</v>
      </c>
      <c r="AX734" s="2" t="s">
        <v>3785</v>
      </c>
      <c r="AY734" s="2" t="s">
        <v>3785</v>
      </c>
      <c r="AZ734" s="2" t="s">
        <v>3785</v>
      </c>
      <c r="BB734" s="2" t="s">
        <v>447</v>
      </c>
      <c r="BC734" s="2" t="s">
        <v>447</v>
      </c>
      <c r="BD734" s="2" t="s">
        <v>447</v>
      </c>
      <c r="BE734" s="2" t="s">
        <v>447</v>
      </c>
      <c r="BF734" s="2" t="s">
        <v>3785</v>
      </c>
      <c r="BI734" s="2" t="s">
        <v>3785</v>
      </c>
      <c r="BK734" s="287"/>
      <c r="BL734" s="287" t="s">
        <v>12680</v>
      </c>
      <c r="BM734" s="2" t="s">
        <v>447</v>
      </c>
      <c r="BN734" s="2" t="s">
        <v>12681</v>
      </c>
      <c r="BP734" s="2" t="s">
        <v>3785</v>
      </c>
      <c r="BR734" s="2" t="s">
        <v>3744</v>
      </c>
      <c r="BT734" s="287" t="s">
        <v>12680</v>
      </c>
      <c r="BU734" s="2">
        <v>1</v>
      </c>
      <c r="BV734" s="2">
        <v>1</v>
      </c>
      <c r="BW734" s="2" t="s">
        <v>3785</v>
      </c>
      <c r="BX734" s="287"/>
      <c r="BY734" s="2" t="s">
        <v>3785</v>
      </c>
      <c r="BZ734" s="287"/>
      <c r="CA734" s="2" t="s">
        <v>3798</v>
      </c>
      <c r="CB734" s="287">
        <v>45313</v>
      </c>
      <c r="CF734" s="287"/>
      <c r="CJ734" s="287"/>
      <c r="CN734" s="287"/>
      <c r="CR734" s="2" t="s">
        <v>12682</v>
      </c>
    </row>
    <row r="735" spans="1:96">
      <c r="A735" s="2">
        <v>724</v>
      </c>
      <c r="B735" s="2" t="s">
        <v>7043</v>
      </c>
      <c r="C735" s="60" t="s">
        <v>7044</v>
      </c>
      <c r="D735" s="60" t="s">
        <v>12684</v>
      </c>
      <c r="E735" s="287" t="s">
        <v>12685</v>
      </c>
      <c r="F735" s="2" t="s">
        <v>3715</v>
      </c>
      <c r="G735" s="2" t="s">
        <v>3763</v>
      </c>
      <c r="H735" s="2" t="s">
        <v>3785</v>
      </c>
      <c r="J735" s="2" t="s">
        <v>4020</v>
      </c>
      <c r="K735" s="2" t="s">
        <v>4020</v>
      </c>
      <c r="M735" s="2" t="s">
        <v>1193</v>
      </c>
      <c r="N735" s="2" t="s">
        <v>698</v>
      </c>
      <c r="O735" s="2" t="s">
        <v>943</v>
      </c>
      <c r="P735" s="2" t="s">
        <v>927</v>
      </c>
      <c r="Q735" s="2" t="s">
        <v>361</v>
      </c>
      <c r="R735" s="2" t="s">
        <v>447</v>
      </c>
      <c r="S735" s="2" t="s">
        <v>3785</v>
      </c>
      <c r="T735" s="2" t="s">
        <v>3785</v>
      </c>
      <c r="U735" s="2" t="s">
        <v>3785</v>
      </c>
      <c r="V735" s="2" t="s">
        <v>3785</v>
      </c>
      <c r="W735" s="2" t="s">
        <v>3785</v>
      </c>
      <c r="X735" s="2" t="s">
        <v>3785</v>
      </c>
      <c r="Y735" s="2" t="s">
        <v>3785</v>
      </c>
      <c r="AA735" s="2" t="s">
        <v>3785</v>
      </c>
      <c r="AR735" s="2" t="s">
        <v>3785</v>
      </c>
      <c r="AS735" s="2" t="s">
        <v>447</v>
      </c>
      <c r="AT735" s="2" t="s">
        <v>447</v>
      </c>
      <c r="AU735" s="2" t="s">
        <v>447</v>
      </c>
      <c r="AV735" s="2" t="s">
        <v>447</v>
      </c>
      <c r="AW735" s="2" t="s">
        <v>447</v>
      </c>
      <c r="AX735" s="2" t="s">
        <v>447</v>
      </c>
      <c r="AY735" s="2" t="s">
        <v>447</v>
      </c>
      <c r="AZ735" s="2" t="s">
        <v>3785</v>
      </c>
      <c r="BI735" s="2" t="s">
        <v>3785</v>
      </c>
      <c r="BK735" s="287"/>
      <c r="BL735" s="287" t="s">
        <v>12685</v>
      </c>
      <c r="BM735" s="2" t="s">
        <v>447</v>
      </c>
      <c r="BN735" s="2" t="s">
        <v>12686</v>
      </c>
      <c r="BP735" s="2" t="s">
        <v>3785</v>
      </c>
      <c r="BR735" s="2" t="s">
        <v>3744</v>
      </c>
      <c r="BT735" s="287" t="s">
        <v>12685</v>
      </c>
      <c r="BU735" s="2">
        <v>1</v>
      </c>
      <c r="BV735" s="2">
        <v>1</v>
      </c>
      <c r="BW735" s="2" t="s">
        <v>3785</v>
      </c>
      <c r="BX735" s="287"/>
      <c r="BY735" s="2" t="s">
        <v>3785</v>
      </c>
      <c r="BZ735" s="287"/>
      <c r="CA735" s="2" t="s">
        <v>3798</v>
      </c>
      <c r="CB735" s="287">
        <v>45321</v>
      </c>
      <c r="CF735" s="287"/>
      <c r="CJ735" s="287"/>
      <c r="CN735" s="287"/>
      <c r="CR735" s="2" t="s">
        <v>12687</v>
      </c>
    </row>
    <row r="736" spans="1:96">
      <c r="A736" s="2">
        <v>725</v>
      </c>
      <c r="B736" s="2" t="s">
        <v>7043</v>
      </c>
      <c r="C736" s="60" t="s">
        <v>7044</v>
      </c>
      <c r="D736" s="60" t="s">
        <v>12691</v>
      </c>
      <c r="E736" s="287" t="s">
        <v>12692</v>
      </c>
      <c r="F736" s="2" t="s">
        <v>3715</v>
      </c>
      <c r="G736" s="2" t="s">
        <v>3763</v>
      </c>
      <c r="H736" s="2" t="s">
        <v>3785</v>
      </c>
      <c r="J736" s="2" t="s">
        <v>4020</v>
      </c>
      <c r="K736" s="2" t="s">
        <v>4020</v>
      </c>
      <c r="M736" s="2" t="s">
        <v>1193</v>
      </c>
      <c r="N736" s="2" t="s">
        <v>698</v>
      </c>
      <c r="O736" s="2" t="s">
        <v>943</v>
      </c>
      <c r="P736" s="2" t="s">
        <v>927</v>
      </c>
      <c r="R736" s="2" t="s">
        <v>447</v>
      </c>
      <c r="S736" s="2" t="s">
        <v>3785</v>
      </c>
      <c r="T736" s="2" t="s">
        <v>3785</v>
      </c>
      <c r="U736" s="2" t="s">
        <v>3785</v>
      </c>
      <c r="V736" s="2" t="s">
        <v>3785</v>
      </c>
      <c r="W736" s="2" t="s">
        <v>3785</v>
      </c>
      <c r="X736" s="2" t="s">
        <v>3785</v>
      </c>
      <c r="Y736" s="2" t="s">
        <v>3785</v>
      </c>
      <c r="AA736" s="2" t="s">
        <v>3785</v>
      </c>
      <c r="AR736" s="2" t="s">
        <v>447</v>
      </c>
      <c r="AS736" s="2" t="s">
        <v>3785</v>
      </c>
      <c r="AT736" s="2" t="s">
        <v>447</v>
      </c>
      <c r="AU736" s="2" t="s">
        <v>3785</v>
      </c>
      <c r="AV736" s="2" t="s">
        <v>3785</v>
      </c>
      <c r="AW736" s="2" t="s">
        <v>3785</v>
      </c>
      <c r="AX736" s="2" t="s">
        <v>3785</v>
      </c>
      <c r="AY736" s="2" t="s">
        <v>3785</v>
      </c>
      <c r="AZ736" s="2" t="s">
        <v>3785</v>
      </c>
      <c r="BB736" s="2" t="s">
        <v>447</v>
      </c>
      <c r="BC736" s="2" t="s">
        <v>447</v>
      </c>
      <c r="BD736" s="2" t="s">
        <v>447</v>
      </c>
      <c r="BE736" s="2" t="s">
        <v>447</v>
      </c>
      <c r="BF736" s="2" t="s">
        <v>3785</v>
      </c>
      <c r="BI736" s="2" t="s">
        <v>3785</v>
      </c>
      <c r="BK736" s="287"/>
      <c r="BL736" s="287" t="s">
        <v>12692</v>
      </c>
      <c r="BM736" s="2" t="s">
        <v>447</v>
      </c>
      <c r="BN736" s="2" t="s">
        <v>12693</v>
      </c>
      <c r="BP736" s="2" t="s">
        <v>3785</v>
      </c>
      <c r="BR736" s="2" t="s">
        <v>3744</v>
      </c>
      <c r="BT736" s="287" t="s">
        <v>12692</v>
      </c>
      <c r="BU736" s="2">
        <v>1</v>
      </c>
      <c r="BV736" s="2">
        <v>1</v>
      </c>
      <c r="BW736" s="2" t="s">
        <v>3785</v>
      </c>
      <c r="BX736" s="287"/>
      <c r="BY736" s="2" t="s">
        <v>3785</v>
      </c>
      <c r="BZ736" s="287"/>
      <c r="CA736" s="2" t="s">
        <v>3798</v>
      </c>
      <c r="CB736" s="287">
        <v>45321</v>
      </c>
      <c r="CF736" s="287"/>
      <c r="CJ736" s="287"/>
      <c r="CN736" s="287"/>
      <c r="CR736" s="2" t="s">
        <v>12694</v>
      </c>
    </row>
    <row r="737" spans="1:96">
      <c r="A737" s="2">
        <v>726</v>
      </c>
      <c r="B737" s="2" t="s">
        <v>7043</v>
      </c>
      <c r="C737" s="60" t="s">
        <v>7044</v>
      </c>
      <c r="D737" s="60" t="s">
        <v>12695</v>
      </c>
      <c r="E737" s="56">
        <v>44957</v>
      </c>
      <c r="F737" s="2" t="s">
        <v>3715</v>
      </c>
      <c r="G737" s="2" t="s">
        <v>3763</v>
      </c>
      <c r="H737" s="2" t="s">
        <v>3785</v>
      </c>
      <c r="J737" s="2" t="s">
        <v>4020</v>
      </c>
      <c r="K737" s="2" t="s">
        <v>4020</v>
      </c>
      <c r="M737" s="2" t="s">
        <v>1193</v>
      </c>
      <c r="N737" s="2" t="s">
        <v>698</v>
      </c>
      <c r="O737" s="2" t="s">
        <v>943</v>
      </c>
      <c r="P737" s="2" t="s">
        <v>927</v>
      </c>
      <c r="Q737" s="2" t="s">
        <v>3785</v>
      </c>
      <c r="R737" s="2" t="s">
        <v>447</v>
      </c>
      <c r="S737" s="2" t="s">
        <v>3785</v>
      </c>
      <c r="T737" s="2" t="s">
        <v>3785</v>
      </c>
      <c r="U737" s="2" t="s">
        <v>3785</v>
      </c>
      <c r="V737" s="2" t="s">
        <v>3785</v>
      </c>
      <c r="W737" s="2" t="s">
        <v>3785</v>
      </c>
      <c r="X737" s="2" t="s">
        <v>3785</v>
      </c>
      <c r="Y737" s="2" t="s">
        <v>3785</v>
      </c>
      <c r="AA737" s="2" t="s">
        <v>3785</v>
      </c>
      <c r="AR737" s="2" t="s">
        <v>447</v>
      </c>
      <c r="AS737" s="2" t="s">
        <v>3785</v>
      </c>
      <c r="AT737" s="2" t="s">
        <v>447</v>
      </c>
      <c r="AU737" s="2" t="s">
        <v>3785</v>
      </c>
      <c r="AV737" s="2" t="s">
        <v>3785</v>
      </c>
      <c r="AW737" s="2" t="s">
        <v>3785</v>
      </c>
      <c r="AX737" s="2" t="s">
        <v>3785</v>
      </c>
      <c r="AY737" s="2" t="s">
        <v>3785</v>
      </c>
      <c r="AZ737" s="2" t="s">
        <v>3785</v>
      </c>
      <c r="BB737" s="2" t="s">
        <v>447</v>
      </c>
      <c r="BC737" s="2" t="s">
        <v>447</v>
      </c>
      <c r="BD737" s="2" t="s">
        <v>3785</v>
      </c>
      <c r="BE737" s="2" t="s">
        <v>3785</v>
      </c>
      <c r="BF737" s="2" t="s">
        <v>3785</v>
      </c>
      <c r="BI737" s="2" t="s">
        <v>3785</v>
      </c>
      <c r="BK737" s="287"/>
      <c r="BL737" s="287">
        <v>45226</v>
      </c>
      <c r="BM737" s="2" t="s">
        <v>447</v>
      </c>
      <c r="BN737" s="2" t="s">
        <v>12727</v>
      </c>
      <c r="BP737" s="2" t="s">
        <v>3785</v>
      </c>
      <c r="BR737" s="2" t="s">
        <v>3744</v>
      </c>
      <c r="BT737" s="287">
        <v>45226</v>
      </c>
      <c r="BU737" s="2">
        <v>1</v>
      </c>
      <c r="BV737" s="2">
        <v>1</v>
      </c>
      <c r="BW737" s="2" t="s">
        <v>3785</v>
      </c>
      <c r="BX737" s="287"/>
      <c r="BY737" s="2" t="s">
        <v>3785</v>
      </c>
      <c r="BZ737" s="287"/>
      <c r="CA737" s="2" t="s">
        <v>3798</v>
      </c>
      <c r="CB737" s="287">
        <v>45226</v>
      </c>
      <c r="CF737" s="287"/>
      <c r="CJ737" s="287"/>
      <c r="CN737" s="287"/>
      <c r="CR737" s="2" t="s">
        <v>12728</v>
      </c>
    </row>
    <row r="738" spans="1:96">
      <c r="A738" s="2">
        <v>727</v>
      </c>
      <c r="B738" s="2" t="s">
        <v>7043</v>
      </c>
      <c r="C738" s="60" t="s">
        <v>7044</v>
      </c>
      <c r="D738" s="60" t="s">
        <v>12698</v>
      </c>
      <c r="E738" s="56">
        <v>44960</v>
      </c>
      <c r="F738" s="2" t="s">
        <v>3715</v>
      </c>
      <c r="G738" s="2" t="s">
        <v>3763</v>
      </c>
      <c r="H738" s="2" t="s">
        <v>3785</v>
      </c>
      <c r="J738" s="2" t="s">
        <v>4020</v>
      </c>
      <c r="K738" s="2" t="s">
        <v>4020</v>
      </c>
      <c r="M738" s="2" t="s">
        <v>1193</v>
      </c>
      <c r="N738" s="2" t="s">
        <v>698</v>
      </c>
      <c r="O738" s="2" t="s">
        <v>943</v>
      </c>
      <c r="P738" s="2" t="s">
        <v>927</v>
      </c>
      <c r="Q738" s="2" t="s">
        <v>3785</v>
      </c>
      <c r="R738" s="2" t="s">
        <v>447</v>
      </c>
      <c r="S738" s="2" t="s">
        <v>3785</v>
      </c>
      <c r="T738" s="2" t="s">
        <v>3785</v>
      </c>
      <c r="U738" s="2" t="s">
        <v>3785</v>
      </c>
      <c r="V738" s="2" t="s">
        <v>3785</v>
      </c>
      <c r="W738" s="2" t="s">
        <v>3785</v>
      </c>
      <c r="X738" s="2" t="s">
        <v>3785</v>
      </c>
      <c r="Y738" s="2" t="s">
        <v>3785</v>
      </c>
      <c r="AA738" s="2" t="s">
        <v>3785</v>
      </c>
      <c r="AR738" s="2" t="s">
        <v>447</v>
      </c>
      <c r="AS738" s="2" t="s">
        <v>447</v>
      </c>
      <c r="AT738" s="2" t="s">
        <v>3785</v>
      </c>
      <c r="AU738" s="2" t="s">
        <v>3785</v>
      </c>
      <c r="AV738" s="2" t="s">
        <v>3785</v>
      </c>
      <c r="AW738" s="2" t="s">
        <v>3785</v>
      </c>
      <c r="AX738" s="2" t="s">
        <v>3785</v>
      </c>
      <c r="AY738" s="2" t="s">
        <v>3785</v>
      </c>
      <c r="AZ738" s="2" t="s">
        <v>3785</v>
      </c>
      <c r="BB738" s="2" t="s">
        <v>447</v>
      </c>
      <c r="BC738" s="2" t="s">
        <v>447</v>
      </c>
      <c r="BD738" s="2" t="s">
        <v>447</v>
      </c>
      <c r="BE738" s="2" t="s">
        <v>447</v>
      </c>
      <c r="BF738" s="2" t="s">
        <v>3785</v>
      </c>
      <c r="BI738" s="2" t="s">
        <v>3785</v>
      </c>
      <c r="BK738" s="287"/>
      <c r="BL738" s="287">
        <v>45253</v>
      </c>
      <c r="BM738" s="2" t="s">
        <v>3785</v>
      </c>
      <c r="BO738" s="2" t="s">
        <v>3785</v>
      </c>
      <c r="BP738" s="2" t="s">
        <v>3785</v>
      </c>
      <c r="BR738" s="2" t="s">
        <v>3744</v>
      </c>
      <c r="BT738" s="287">
        <v>45253</v>
      </c>
      <c r="BU738" s="2">
        <v>1</v>
      </c>
      <c r="BV738" s="2">
        <v>1</v>
      </c>
      <c r="BW738" s="2" t="s">
        <v>3785</v>
      </c>
      <c r="BX738" s="287"/>
      <c r="BY738" s="2" t="s">
        <v>3785</v>
      </c>
      <c r="BZ738" s="287"/>
      <c r="CA738" s="2" t="s">
        <v>3798</v>
      </c>
      <c r="CB738" s="287">
        <v>45253</v>
      </c>
      <c r="CF738" s="287"/>
      <c r="CJ738" s="287"/>
      <c r="CN738" s="287"/>
      <c r="CR738" s="2" t="s">
        <v>12729</v>
      </c>
    </row>
    <row r="739" spans="1:96">
      <c r="A739" s="2">
        <v>728</v>
      </c>
      <c r="B739" s="2" t="s">
        <v>7043</v>
      </c>
      <c r="C739" s="60" t="s">
        <v>7044</v>
      </c>
      <c r="D739" s="60" t="s">
        <v>12702</v>
      </c>
      <c r="E739" s="56">
        <v>44959</v>
      </c>
      <c r="F739" s="2" t="s">
        <v>3715</v>
      </c>
      <c r="G739" s="2" t="s">
        <v>3763</v>
      </c>
      <c r="H739" s="2" t="s">
        <v>3785</v>
      </c>
      <c r="J739" s="2" t="s">
        <v>4020</v>
      </c>
      <c r="K739" s="2" t="s">
        <v>4020</v>
      </c>
      <c r="M739" s="2" t="s">
        <v>1193</v>
      </c>
      <c r="N739" s="2" t="s">
        <v>698</v>
      </c>
      <c r="O739" s="2" t="s">
        <v>943</v>
      </c>
      <c r="P739" s="2" t="s">
        <v>927</v>
      </c>
      <c r="Q739" s="2" t="s">
        <v>3785</v>
      </c>
      <c r="R739" s="2" t="s">
        <v>447</v>
      </c>
      <c r="S739" s="2" t="s">
        <v>3785</v>
      </c>
      <c r="T739" s="2" t="s">
        <v>3785</v>
      </c>
      <c r="U739" s="2" t="s">
        <v>3785</v>
      </c>
      <c r="V739" s="2" t="s">
        <v>3785</v>
      </c>
      <c r="W739" s="2" t="s">
        <v>3785</v>
      </c>
      <c r="X739" s="2" t="s">
        <v>3785</v>
      </c>
      <c r="Y739" s="2" t="s">
        <v>3785</v>
      </c>
      <c r="AA739" s="2" t="s">
        <v>3785</v>
      </c>
      <c r="AR739" s="2" t="s">
        <v>447</v>
      </c>
      <c r="AS739" s="2" t="s">
        <v>447</v>
      </c>
      <c r="AT739" s="2" t="s">
        <v>3785</v>
      </c>
      <c r="AU739" s="2" t="s">
        <v>3785</v>
      </c>
      <c r="AV739" s="2" t="s">
        <v>3785</v>
      </c>
      <c r="AW739" s="2" t="s">
        <v>3785</v>
      </c>
      <c r="AX739" s="2" t="s">
        <v>3785</v>
      </c>
      <c r="AY739" s="2" t="s">
        <v>3785</v>
      </c>
      <c r="AZ739" s="2" t="s">
        <v>3785</v>
      </c>
      <c r="BB739" s="2" t="s">
        <v>447</v>
      </c>
      <c r="BC739" s="2" t="s">
        <v>447</v>
      </c>
      <c r="BD739" s="2" t="s">
        <v>447</v>
      </c>
      <c r="BE739" s="2" t="s">
        <v>447</v>
      </c>
      <c r="BF739" s="2" t="s">
        <v>3785</v>
      </c>
      <c r="BI739" s="2" t="s">
        <v>3785</v>
      </c>
      <c r="BK739" s="287"/>
      <c r="BL739" s="287">
        <v>45229</v>
      </c>
      <c r="BM739" s="2" t="s">
        <v>447</v>
      </c>
      <c r="BN739" s="2" t="s">
        <v>12730</v>
      </c>
      <c r="BP739" s="2" t="s">
        <v>3785</v>
      </c>
      <c r="BR739" s="2" t="s">
        <v>3744</v>
      </c>
      <c r="BT739" s="287">
        <v>45229</v>
      </c>
      <c r="BU739" s="2">
        <v>1</v>
      </c>
      <c r="BV739" s="2">
        <v>1</v>
      </c>
      <c r="BW739" s="2" t="s">
        <v>3785</v>
      </c>
      <c r="BX739" s="287"/>
      <c r="BY739" s="2" t="s">
        <v>3785</v>
      </c>
      <c r="BZ739" s="287"/>
      <c r="CA739" s="2" t="s">
        <v>3798</v>
      </c>
      <c r="CB739" s="287">
        <v>45229</v>
      </c>
      <c r="CF739" s="287"/>
      <c r="CJ739" s="287"/>
      <c r="CN739" s="287"/>
      <c r="CR739" s="2" t="s">
        <v>12731</v>
      </c>
    </row>
    <row r="740" spans="1:96">
      <c r="A740" s="2">
        <v>729</v>
      </c>
      <c r="B740" s="2" t="s">
        <v>7043</v>
      </c>
      <c r="C740" s="60" t="s">
        <v>7044</v>
      </c>
      <c r="D740" s="60" t="s">
        <v>12697</v>
      </c>
      <c r="E740" s="56">
        <v>44969</v>
      </c>
      <c r="F740" s="2" t="s">
        <v>3715</v>
      </c>
      <c r="G740" s="2" t="s">
        <v>3763</v>
      </c>
      <c r="H740" s="2" t="s">
        <v>3785</v>
      </c>
      <c r="J740" s="2" t="s">
        <v>4020</v>
      </c>
      <c r="K740" s="2" t="s">
        <v>4020</v>
      </c>
      <c r="M740" s="2" t="s">
        <v>1193</v>
      </c>
      <c r="N740" s="2" t="s">
        <v>698</v>
      </c>
      <c r="O740" s="2" t="s">
        <v>943</v>
      </c>
      <c r="P740" s="2" t="s">
        <v>927</v>
      </c>
      <c r="Q740" s="2" t="s">
        <v>3785</v>
      </c>
      <c r="R740" s="2" t="s">
        <v>447</v>
      </c>
      <c r="S740" s="2" t="s">
        <v>3785</v>
      </c>
      <c r="T740" s="2" t="s">
        <v>3785</v>
      </c>
      <c r="U740" s="2" t="s">
        <v>3785</v>
      </c>
      <c r="V740" s="2" t="s">
        <v>3785</v>
      </c>
      <c r="W740" s="2" t="s">
        <v>3785</v>
      </c>
      <c r="X740" s="2" t="s">
        <v>3785</v>
      </c>
      <c r="Y740" s="2" t="s">
        <v>3785</v>
      </c>
      <c r="AA740" s="2" t="s">
        <v>3785</v>
      </c>
      <c r="AR740" s="2" t="s">
        <v>447</v>
      </c>
      <c r="AS740" s="2" t="s">
        <v>447</v>
      </c>
      <c r="AT740" s="2" t="s">
        <v>3785</v>
      </c>
      <c r="AU740" s="2" t="s">
        <v>3785</v>
      </c>
      <c r="AV740" s="2" t="s">
        <v>3785</v>
      </c>
      <c r="AW740" s="2" t="s">
        <v>3785</v>
      </c>
      <c r="AX740" s="2" t="s">
        <v>3785</v>
      </c>
      <c r="AY740" s="2" t="s">
        <v>3785</v>
      </c>
      <c r="AZ740" s="2" t="s">
        <v>3785</v>
      </c>
      <c r="BB740" s="2" t="s">
        <v>447</v>
      </c>
      <c r="BC740" s="2" t="s">
        <v>447</v>
      </c>
      <c r="BD740" s="2" t="s">
        <v>447</v>
      </c>
      <c r="BE740" s="2" t="s">
        <v>447</v>
      </c>
      <c r="BF740" s="2" t="s">
        <v>3785</v>
      </c>
      <c r="BI740" s="2" t="s">
        <v>3785</v>
      </c>
      <c r="BK740" s="287"/>
      <c r="BL740" s="287">
        <v>45253</v>
      </c>
      <c r="BM740" s="2" t="s">
        <v>447</v>
      </c>
      <c r="BN740" s="2" t="s">
        <v>12732</v>
      </c>
      <c r="BP740" s="2" t="s">
        <v>3785</v>
      </c>
      <c r="BR740" s="2" t="s">
        <v>3744</v>
      </c>
      <c r="BT740" s="287">
        <v>45253</v>
      </c>
      <c r="BU740" s="2">
        <v>1</v>
      </c>
      <c r="BV740" s="2">
        <v>1</v>
      </c>
      <c r="BW740" s="2" t="s">
        <v>3785</v>
      </c>
      <c r="BX740" s="287"/>
      <c r="BY740" s="2" t="s">
        <v>3785</v>
      </c>
      <c r="BZ740" s="287"/>
      <c r="CA740" s="2" t="s">
        <v>3798</v>
      </c>
      <c r="CB740" s="287">
        <v>45253</v>
      </c>
      <c r="CF740" s="287"/>
      <c r="CJ740" s="287"/>
      <c r="CN740" s="287"/>
      <c r="CR740" s="2" t="s">
        <v>12733</v>
      </c>
    </row>
    <row r="741" spans="1:96">
      <c r="A741" s="2">
        <v>730</v>
      </c>
      <c r="B741" s="2" t="s">
        <v>7043</v>
      </c>
      <c r="C741" s="60" t="s">
        <v>7044</v>
      </c>
      <c r="D741" s="60" t="s">
        <v>12701</v>
      </c>
      <c r="E741" s="56">
        <v>44973</v>
      </c>
      <c r="F741" s="2" t="s">
        <v>3715</v>
      </c>
      <c r="G741" s="2" t="s">
        <v>3763</v>
      </c>
      <c r="H741" s="2" t="s">
        <v>3785</v>
      </c>
      <c r="J741" s="2" t="s">
        <v>4020</v>
      </c>
      <c r="K741" s="2" t="s">
        <v>4020</v>
      </c>
      <c r="M741" s="2" t="s">
        <v>1193</v>
      </c>
      <c r="N741" s="2" t="s">
        <v>698</v>
      </c>
      <c r="O741" s="2" t="s">
        <v>943</v>
      </c>
      <c r="P741" s="2" t="s">
        <v>927</v>
      </c>
      <c r="Q741" s="2" t="s">
        <v>3785</v>
      </c>
      <c r="R741" s="2" t="s">
        <v>447</v>
      </c>
      <c r="S741" s="2" t="s">
        <v>3785</v>
      </c>
      <c r="T741" s="2" t="s">
        <v>3785</v>
      </c>
      <c r="U741" s="2" t="s">
        <v>3785</v>
      </c>
      <c r="V741" s="2" t="s">
        <v>3785</v>
      </c>
      <c r="W741" s="2" t="s">
        <v>3785</v>
      </c>
      <c r="X741" s="2" t="s">
        <v>3785</v>
      </c>
      <c r="Y741" s="2" t="s">
        <v>3785</v>
      </c>
      <c r="AA741" s="2" t="s">
        <v>3785</v>
      </c>
      <c r="AR741" s="2" t="s">
        <v>3785</v>
      </c>
      <c r="AS741" s="2" t="s">
        <v>447</v>
      </c>
      <c r="AT741" s="2" t="s">
        <v>447</v>
      </c>
      <c r="AU741" s="2" t="s">
        <v>447</v>
      </c>
      <c r="AV741" s="2" t="s">
        <v>447</v>
      </c>
      <c r="AW741" s="2" t="s">
        <v>447</v>
      </c>
      <c r="AX741" s="2" t="s">
        <v>447</v>
      </c>
      <c r="AY741" s="2" t="s">
        <v>447</v>
      </c>
      <c r="AZ741" s="2" t="s">
        <v>3785</v>
      </c>
      <c r="BI741" s="2" t="s">
        <v>3785</v>
      </c>
      <c r="BK741" s="287"/>
      <c r="BL741" s="287">
        <v>45260</v>
      </c>
      <c r="BM741" s="2" t="s">
        <v>447</v>
      </c>
      <c r="BN741" s="2" t="s">
        <v>12734</v>
      </c>
      <c r="BP741" s="2" t="s">
        <v>3785</v>
      </c>
      <c r="BR741" s="2" t="s">
        <v>3744</v>
      </c>
      <c r="BT741" s="287">
        <v>45260</v>
      </c>
      <c r="BU741" s="2">
        <v>1</v>
      </c>
      <c r="BV741" s="2">
        <v>1</v>
      </c>
      <c r="BW741" s="2" t="s">
        <v>3785</v>
      </c>
      <c r="BX741" s="287"/>
      <c r="BY741" s="2" t="s">
        <v>3785</v>
      </c>
      <c r="BZ741" s="287"/>
      <c r="CA741" s="2" t="s">
        <v>3798</v>
      </c>
      <c r="CB741" s="287">
        <v>45260</v>
      </c>
      <c r="CF741" s="287"/>
      <c r="CJ741" s="287"/>
      <c r="CN741" s="287"/>
      <c r="CR741" s="2" t="s">
        <v>12735</v>
      </c>
    </row>
    <row r="742" spans="1:96">
      <c r="A742" s="2">
        <v>731</v>
      </c>
      <c r="B742" s="2" t="s">
        <v>7043</v>
      </c>
      <c r="C742" s="60" t="s">
        <v>7044</v>
      </c>
      <c r="D742" s="60" t="s">
        <v>12699</v>
      </c>
      <c r="E742" s="56">
        <v>44978</v>
      </c>
      <c r="F742" s="2" t="s">
        <v>3715</v>
      </c>
      <c r="G742" s="2" t="s">
        <v>3763</v>
      </c>
      <c r="H742" s="2" t="s">
        <v>3785</v>
      </c>
      <c r="J742" s="2" t="s">
        <v>4020</v>
      </c>
      <c r="K742" s="2" t="s">
        <v>4020</v>
      </c>
      <c r="M742" s="2" t="s">
        <v>1193</v>
      </c>
      <c r="N742" s="2" t="s">
        <v>698</v>
      </c>
      <c r="O742" s="2" t="s">
        <v>943</v>
      </c>
      <c r="P742" s="2" t="s">
        <v>927</v>
      </c>
      <c r="Q742" s="2" t="s">
        <v>3785</v>
      </c>
      <c r="R742" s="2" t="s">
        <v>447</v>
      </c>
      <c r="S742" s="2" t="s">
        <v>3785</v>
      </c>
      <c r="T742" s="2" t="s">
        <v>3785</v>
      </c>
      <c r="U742" s="2" t="s">
        <v>3785</v>
      </c>
      <c r="V742" s="2" t="s">
        <v>3785</v>
      </c>
      <c r="W742" s="2" t="s">
        <v>3785</v>
      </c>
      <c r="X742" s="2" t="s">
        <v>3785</v>
      </c>
      <c r="Y742" s="2" t="s">
        <v>3785</v>
      </c>
      <c r="AA742" s="2" t="s">
        <v>3785</v>
      </c>
      <c r="AR742" s="2" t="s">
        <v>447</v>
      </c>
      <c r="AS742" s="2" t="s">
        <v>3785</v>
      </c>
      <c r="AT742" s="2" t="s">
        <v>447</v>
      </c>
      <c r="AU742" s="2" t="s">
        <v>3785</v>
      </c>
      <c r="AV742" s="2" t="s">
        <v>3785</v>
      </c>
      <c r="AW742" s="2" t="s">
        <v>3785</v>
      </c>
      <c r="AX742" s="2" t="s">
        <v>3785</v>
      </c>
      <c r="AY742" s="2" t="s">
        <v>3785</v>
      </c>
      <c r="AZ742" s="2" t="s">
        <v>3785</v>
      </c>
      <c r="BB742" s="2" t="s">
        <v>447</v>
      </c>
      <c r="BC742" s="2" t="s">
        <v>447</v>
      </c>
      <c r="BD742" s="2" t="s">
        <v>447</v>
      </c>
      <c r="BE742" s="2" t="s">
        <v>447</v>
      </c>
      <c r="BF742" s="2" t="s">
        <v>3785</v>
      </c>
      <c r="BI742" s="2" t="s">
        <v>3785</v>
      </c>
      <c r="BK742" s="287"/>
      <c r="BL742" s="287">
        <v>45248</v>
      </c>
      <c r="BM742" s="2" t="s">
        <v>447</v>
      </c>
      <c r="BN742" s="2" t="s">
        <v>12736</v>
      </c>
      <c r="BP742" s="2" t="s">
        <v>3785</v>
      </c>
      <c r="BR742" s="2" t="s">
        <v>3744</v>
      </c>
      <c r="BT742" s="287">
        <v>45248</v>
      </c>
      <c r="BU742" s="2">
        <v>1</v>
      </c>
      <c r="BV742" s="2">
        <v>1</v>
      </c>
      <c r="BW742" s="2" t="s">
        <v>3785</v>
      </c>
      <c r="BX742" s="287"/>
      <c r="BY742" s="2" t="s">
        <v>3785</v>
      </c>
      <c r="BZ742" s="287"/>
      <c r="CA742" s="2" t="s">
        <v>3798</v>
      </c>
      <c r="CB742" s="287">
        <v>45248</v>
      </c>
      <c r="CF742" s="287"/>
      <c r="CJ742" s="287"/>
      <c r="CN742" s="287"/>
      <c r="CR742" s="2" t="s">
        <v>12737</v>
      </c>
    </row>
    <row r="743" spans="1:96">
      <c r="A743" s="2">
        <v>732</v>
      </c>
      <c r="B743" s="2" t="s">
        <v>7043</v>
      </c>
      <c r="C743" s="60" t="s">
        <v>7044</v>
      </c>
      <c r="D743" s="60" t="s">
        <v>12700</v>
      </c>
      <c r="E743" s="56">
        <v>44958</v>
      </c>
      <c r="F743" s="2" t="s">
        <v>3715</v>
      </c>
      <c r="G743" s="2" t="s">
        <v>3763</v>
      </c>
      <c r="H743" s="2" t="s">
        <v>3785</v>
      </c>
      <c r="J743" s="2" t="s">
        <v>4020</v>
      </c>
      <c r="K743" s="2" t="s">
        <v>4020</v>
      </c>
      <c r="M743" s="2" t="s">
        <v>1193</v>
      </c>
      <c r="N743" s="2" t="s">
        <v>698</v>
      </c>
      <c r="O743" s="2" t="s">
        <v>943</v>
      </c>
      <c r="P743" s="2" t="s">
        <v>927</v>
      </c>
      <c r="Q743" s="2" t="s">
        <v>3785</v>
      </c>
      <c r="R743" s="2" t="s">
        <v>447</v>
      </c>
      <c r="S743" s="2" t="s">
        <v>3785</v>
      </c>
      <c r="T743" s="2" t="s">
        <v>3785</v>
      </c>
      <c r="U743" s="2" t="s">
        <v>3785</v>
      </c>
      <c r="V743" s="2" t="s">
        <v>3785</v>
      </c>
      <c r="W743" s="2" t="s">
        <v>3785</v>
      </c>
      <c r="X743" s="2" t="s">
        <v>3785</v>
      </c>
      <c r="Y743" s="2" t="s">
        <v>3785</v>
      </c>
      <c r="AA743" s="2" t="s">
        <v>3785</v>
      </c>
      <c r="AR743" s="2" t="s">
        <v>447</v>
      </c>
      <c r="AS743" s="2" t="s">
        <v>447</v>
      </c>
      <c r="AT743" s="2" t="s">
        <v>3785</v>
      </c>
      <c r="AU743" s="2" t="s">
        <v>3785</v>
      </c>
      <c r="AV743" s="2" t="s">
        <v>3785</v>
      </c>
      <c r="AW743" s="2" t="s">
        <v>3785</v>
      </c>
      <c r="AX743" s="2" t="s">
        <v>3785</v>
      </c>
      <c r="AY743" s="2" t="s">
        <v>3785</v>
      </c>
      <c r="AZ743" s="2" t="s">
        <v>3785</v>
      </c>
      <c r="BB743" s="2" t="s">
        <v>447</v>
      </c>
      <c r="BC743" s="2" t="s">
        <v>447</v>
      </c>
      <c r="BD743" s="2" t="s">
        <v>447</v>
      </c>
      <c r="BE743" s="2" t="s">
        <v>447</v>
      </c>
      <c r="BF743" s="2" t="s">
        <v>3785</v>
      </c>
      <c r="BI743" s="2" t="s">
        <v>3785</v>
      </c>
      <c r="BK743" s="287"/>
      <c r="BL743" s="287">
        <v>44928</v>
      </c>
      <c r="BM743" s="2" t="s">
        <v>447</v>
      </c>
      <c r="BN743" s="2" t="s">
        <v>12674</v>
      </c>
      <c r="BP743" s="2" t="s">
        <v>3785</v>
      </c>
      <c r="BR743" s="2" t="s">
        <v>3744</v>
      </c>
      <c r="BT743" s="287">
        <v>44928</v>
      </c>
      <c r="BU743" s="2">
        <v>1</v>
      </c>
      <c r="BV743" s="2">
        <v>1</v>
      </c>
      <c r="BW743" s="2" t="s">
        <v>3785</v>
      </c>
      <c r="BX743" s="287"/>
      <c r="BY743" s="2" t="s">
        <v>3785</v>
      </c>
      <c r="BZ743" s="287"/>
      <c r="CA743" s="2" t="s">
        <v>3798</v>
      </c>
      <c r="CB743" s="287" t="s">
        <v>12739</v>
      </c>
      <c r="CF743" s="287"/>
      <c r="CJ743" s="287"/>
      <c r="CN743" s="287"/>
      <c r="CR743" s="2" t="s">
        <v>12738</v>
      </c>
    </row>
    <row r="744" spans="1:96">
      <c r="A744" s="2">
        <v>733</v>
      </c>
      <c r="B744" s="2" t="s">
        <v>7043</v>
      </c>
      <c r="C744" s="60" t="s">
        <v>7044</v>
      </c>
      <c r="D744" s="60" t="s">
        <v>12756</v>
      </c>
      <c r="E744" s="287">
        <v>45882</v>
      </c>
      <c r="M744" s="2" t="s">
        <v>10227</v>
      </c>
      <c r="O744" s="2" t="s">
        <v>10227</v>
      </c>
      <c r="BK744" s="287"/>
      <c r="BL744" s="287"/>
      <c r="BT744" s="287"/>
      <c r="BX744" s="287"/>
      <c r="BZ744" s="287"/>
      <c r="CB744" s="287"/>
      <c r="CF744" s="287"/>
      <c r="CJ744" s="287"/>
      <c r="CN744" s="287"/>
      <c r="CR744" s="2" t="s">
        <v>12757</v>
      </c>
    </row>
  </sheetData>
  <mergeCells count="50">
    <mergeCell ref="K2:K3"/>
    <mergeCell ref="B1:C1"/>
    <mergeCell ref="D1:BK1"/>
    <mergeCell ref="BL1:BT1"/>
    <mergeCell ref="BU1:BV1"/>
    <mergeCell ref="B2:B3"/>
    <mergeCell ref="C2:C3"/>
    <mergeCell ref="D2:D3"/>
    <mergeCell ref="E2:E3"/>
    <mergeCell ref="F2:F3"/>
    <mergeCell ref="G2:G3"/>
    <mergeCell ref="H2:H3"/>
    <mergeCell ref="I2:I3"/>
    <mergeCell ref="J2:J3"/>
    <mergeCell ref="BK2:BK3"/>
    <mergeCell ref="L2:L3"/>
    <mergeCell ref="M2:N2"/>
    <mergeCell ref="O2:P2"/>
    <mergeCell ref="Q2:Q3"/>
    <mergeCell ref="R2:Z2"/>
    <mergeCell ref="AA2:AQ2"/>
    <mergeCell ref="BS2:BS3"/>
    <mergeCell ref="BT2:BT3"/>
    <mergeCell ref="BU2:BU3"/>
    <mergeCell ref="BL2:BL3"/>
    <mergeCell ref="BM2:BM3"/>
    <mergeCell ref="BN2:BN3"/>
    <mergeCell ref="BO2:BO3"/>
    <mergeCell ref="BP2:BP3"/>
    <mergeCell ref="BH2:BH3"/>
    <mergeCell ref="BI2:BI3"/>
    <mergeCell ref="BJ2:BJ3"/>
    <mergeCell ref="BQ2:BQ3"/>
    <mergeCell ref="BR2:BR3"/>
    <mergeCell ref="A1:A3"/>
    <mergeCell ref="CD2:CG2"/>
    <mergeCell ref="CH2:CK2"/>
    <mergeCell ref="CL2:CP2"/>
    <mergeCell ref="CQ1:CQ3"/>
    <mergeCell ref="BX2:BX3"/>
    <mergeCell ref="BY2:BY3"/>
    <mergeCell ref="BZ2:BZ3"/>
    <mergeCell ref="CA2:CA3"/>
    <mergeCell ref="CB2:CB3"/>
    <mergeCell ref="CC2:CC3"/>
    <mergeCell ref="BW1:CP1"/>
    <mergeCell ref="BW2:BW3"/>
    <mergeCell ref="BV2:BV3"/>
    <mergeCell ref="AR2:BA2"/>
    <mergeCell ref="BB2:BG2"/>
  </mergeCells>
  <phoneticPr fontId="12" type="noConversion"/>
  <dataValidations disablePrompts="1" count="2">
    <dataValidation allowBlank="1" showInputMessage="1" showErrorMessage="1" promptTitle="Demandado" prompt="Para ir a la tabla de demandados, dé click aquí." sqref="BV2:BV3" xr:uid="{00000000-0002-0000-1900-000000000000}"/>
    <dataValidation allowBlank="1" showInputMessage="1" showErrorMessage="1" promptTitle="Actor" prompt="Para ir a la tabla de actores, dé click aquí." sqref="BU2:BU3" xr:uid="{00000000-0002-0000-1900-000001000000}"/>
  </dataValidations>
  <hyperlinks>
    <hyperlink ref="BU2:BU3" location="T.1.2_part_act_ordinario!E4" display="Cantidad de actores" xr:uid="{00000000-0004-0000-1900-000000000000}"/>
    <hyperlink ref="BV2:BV3" location="T.1.3_part__dem_ordinario!E4" display="Cantidad de demandados" xr:uid="{00000000-0004-0000-1900-000001000000}"/>
  </hyperlinks>
  <pageMargins left="0.7" right="0.7" top="0.75" bottom="0.75" header="0.3" footer="0.3"/>
  <pageSetup orientation="portrait" verticalDpi="0" r:id="rId1"/>
  <legacyDrawing r:id="rId2"/>
  <tableParts count="1">
    <tablePart r:id="rId3"/>
  </tableParts>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Hoja7"/>
  <dimension ref="A1:AA713"/>
  <sheetViews>
    <sheetView workbookViewId="0">
      <selection activeCell="E4" sqref="E4"/>
    </sheetView>
  </sheetViews>
  <sheetFormatPr baseColWidth="10" defaultColWidth="11.42578125" defaultRowHeight="12.75"/>
  <cols>
    <col min="1" max="1" width="11.42578125" style="2"/>
    <col min="2" max="25" width="25.42578125" style="2" customWidth="1"/>
    <col min="26" max="26" width="14" style="2" customWidth="1"/>
    <col min="27" max="27" width="18.42578125" style="2" bestFit="1" customWidth="1"/>
    <col min="28" max="16384" width="11.42578125" style="2"/>
  </cols>
  <sheetData>
    <row r="1" spans="1:27" ht="25.5">
      <c r="A1" s="455" t="s">
        <v>228</v>
      </c>
      <c r="B1" s="375" t="s">
        <v>229</v>
      </c>
      <c r="C1" s="375"/>
      <c r="D1" s="10" t="s">
        <v>241</v>
      </c>
      <c r="E1" s="369" t="s">
        <v>335</v>
      </c>
      <c r="F1" s="372"/>
      <c r="G1" s="372"/>
      <c r="H1" s="372"/>
      <c r="I1" s="372"/>
      <c r="J1" s="372"/>
      <c r="K1" s="372"/>
      <c r="L1" s="372"/>
      <c r="M1" s="372"/>
      <c r="N1" s="372"/>
      <c r="O1" s="372"/>
      <c r="P1" s="372"/>
      <c r="Q1" s="372"/>
      <c r="R1" s="372"/>
      <c r="S1" s="372"/>
      <c r="T1" s="372"/>
      <c r="U1" s="372"/>
      <c r="V1" s="372"/>
      <c r="W1" s="372"/>
      <c r="X1" s="372"/>
      <c r="Y1" s="372"/>
      <c r="Z1" s="456" t="s">
        <v>240</v>
      </c>
    </row>
    <row r="2" spans="1:27">
      <c r="A2" s="455"/>
      <c r="B2" s="373" t="s">
        <v>197</v>
      </c>
      <c r="C2" s="474" t="s">
        <v>198</v>
      </c>
      <c r="D2" s="474" t="s">
        <v>242</v>
      </c>
      <c r="E2" s="479" t="s">
        <v>336</v>
      </c>
      <c r="F2" s="481" t="s">
        <v>337</v>
      </c>
      <c r="G2" s="376" t="s">
        <v>339</v>
      </c>
      <c r="H2" s="382" t="s">
        <v>341</v>
      </c>
      <c r="I2" s="383"/>
      <c r="J2" s="383"/>
      <c r="K2" s="383"/>
      <c r="L2" s="383"/>
      <c r="M2" s="383"/>
      <c r="N2" s="384"/>
      <c r="O2" s="382" t="s">
        <v>352</v>
      </c>
      <c r="P2" s="383"/>
      <c r="Q2" s="383"/>
      <c r="R2" s="383"/>
      <c r="S2" s="383"/>
      <c r="T2" s="383"/>
      <c r="U2" s="383"/>
      <c r="V2" s="383"/>
      <c r="W2" s="383"/>
      <c r="X2" s="383"/>
      <c r="Y2" s="384"/>
      <c r="Z2" s="453"/>
    </row>
    <row r="3" spans="1:27" ht="38.25">
      <c r="A3" s="455"/>
      <c r="B3" s="373"/>
      <c r="C3" s="474"/>
      <c r="D3" s="474"/>
      <c r="E3" s="480"/>
      <c r="F3" s="482"/>
      <c r="G3" s="398"/>
      <c r="H3" s="9" t="s">
        <v>342</v>
      </c>
      <c r="I3" s="9" t="s">
        <v>344</v>
      </c>
      <c r="J3" s="8" t="s">
        <v>345</v>
      </c>
      <c r="K3" s="9" t="s">
        <v>12486</v>
      </c>
      <c r="L3" s="9" t="s">
        <v>12487</v>
      </c>
      <c r="M3" s="9" t="s">
        <v>12488</v>
      </c>
      <c r="N3" s="9" t="s">
        <v>350</v>
      </c>
      <c r="O3" s="9" t="s">
        <v>353</v>
      </c>
      <c r="P3" s="9" t="s">
        <v>354</v>
      </c>
      <c r="Q3" s="9" t="s">
        <v>355</v>
      </c>
      <c r="R3" s="9" t="s">
        <v>12489</v>
      </c>
      <c r="S3" s="9" t="s">
        <v>357</v>
      </c>
      <c r="T3" s="9" t="s">
        <v>358</v>
      </c>
      <c r="U3" s="9" t="s">
        <v>12490</v>
      </c>
      <c r="V3" s="9" t="s">
        <v>360</v>
      </c>
      <c r="W3" s="9" t="s">
        <v>207</v>
      </c>
      <c r="X3" s="9" t="s">
        <v>208</v>
      </c>
      <c r="Y3" s="9" t="s">
        <v>361</v>
      </c>
      <c r="Z3" s="453"/>
    </row>
    <row r="4" spans="1:27">
      <c r="A4" s="265"/>
      <c r="B4" s="266"/>
      <c r="C4" s="269" t="str">
        <f>IF('T.1.2_part_act_ordinario'!E4="","",'T.1.2_part_act_ordinario'!E4)</f>
        <v>170071</v>
      </c>
      <c r="D4" s="269" t="str">
        <f>IF('T.1.2_part_act_ordinario'!E5="","",'T.1.2_part_act_ordinario'!E5)</f>
        <v/>
      </c>
      <c r="E4" s="269" t="str">
        <f>IF('T.1.2_part_act_ordinario'!E6="","",'T.1.2_part_act_ordinario'!E6)</f>
        <v/>
      </c>
      <c r="F4" s="267"/>
      <c r="G4" s="266"/>
      <c r="H4" s="266"/>
      <c r="I4" s="266"/>
      <c r="J4" s="266"/>
      <c r="K4" s="266"/>
      <c r="L4" s="266"/>
      <c r="M4" s="266"/>
      <c r="N4" s="266"/>
      <c r="O4" s="266"/>
      <c r="P4" s="266"/>
      <c r="Q4" s="266"/>
      <c r="R4" s="266"/>
      <c r="S4" s="266"/>
      <c r="T4" s="266"/>
      <c r="U4" s="266"/>
      <c r="V4" s="266"/>
      <c r="W4" s="266"/>
      <c r="X4" s="266"/>
      <c r="Y4" s="266"/>
      <c r="Z4" s="268"/>
    </row>
    <row r="5" spans="1:27">
      <c r="A5" s="265"/>
      <c r="B5" s="266"/>
      <c r="C5" s="266"/>
      <c r="D5" s="266"/>
      <c r="E5" s="266"/>
      <c r="F5" s="267"/>
      <c r="G5" s="266"/>
      <c r="H5" s="266"/>
      <c r="I5" s="266"/>
      <c r="J5" s="266"/>
      <c r="K5" s="266"/>
      <c r="L5" s="266"/>
      <c r="M5" s="266"/>
      <c r="N5" s="266"/>
      <c r="O5" s="266"/>
      <c r="P5" s="266"/>
      <c r="Q5" s="266"/>
      <c r="R5" s="266"/>
      <c r="S5" s="266"/>
      <c r="T5" s="266"/>
      <c r="U5" s="266"/>
      <c r="V5" s="266"/>
      <c r="W5" s="266"/>
      <c r="X5" s="266"/>
      <c r="Y5" s="266"/>
      <c r="Z5" s="268"/>
    </row>
    <row r="6" spans="1:27">
      <c r="A6" s="265"/>
      <c r="B6" s="266"/>
      <c r="C6" s="269" t="s">
        <v>543</v>
      </c>
      <c r="D6" s="269" t="s">
        <v>575</v>
      </c>
      <c r="E6" s="269" t="s">
        <v>7031</v>
      </c>
      <c r="F6" s="267"/>
      <c r="G6" s="266"/>
      <c r="H6" s="266"/>
      <c r="I6" s="266"/>
      <c r="J6" s="266"/>
      <c r="K6" s="266"/>
      <c r="L6" s="266"/>
      <c r="M6" s="266"/>
      <c r="N6" s="266"/>
      <c r="O6" s="266"/>
      <c r="P6" s="266"/>
      <c r="Q6" s="266"/>
      <c r="R6" s="266"/>
      <c r="S6" s="266"/>
      <c r="T6" s="266"/>
      <c r="U6" s="266"/>
      <c r="V6" s="266"/>
      <c r="W6" s="266"/>
      <c r="X6" s="266"/>
      <c r="Y6" s="266"/>
      <c r="Z6" s="268"/>
    </row>
    <row r="7" spans="1:27">
      <c r="A7" s="265"/>
      <c r="B7" s="266"/>
      <c r="C7" s="269" t="s">
        <v>7044</v>
      </c>
      <c r="D7" s="269" t="s">
        <v>12702</v>
      </c>
      <c r="E7" s="269">
        <v>1</v>
      </c>
      <c r="F7" s="267"/>
      <c r="G7" s="266"/>
      <c r="H7" s="266"/>
      <c r="I7" s="266"/>
      <c r="J7" s="266"/>
      <c r="K7" s="266"/>
      <c r="L7" s="266"/>
      <c r="M7" s="266"/>
      <c r="N7" s="266"/>
      <c r="O7" s="266"/>
      <c r="P7" s="266"/>
      <c r="Q7" s="266"/>
      <c r="R7" s="266"/>
      <c r="S7" s="266"/>
      <c r="T7" s="266"/>
      <c r="U7" s="266"/>
      <c r="V7" s="266"/>
      <c r="W7" s="266"/>
      <c r="X7" s="266"/>
      <c r="Y7" s="266"/>
      <c r="Z7" s="268"/>
    </row>
    <row r="8" spans="1:27">
      <c r="A8" s="265"/>
      <c r="B8" s="266"/>
      <c r="C8" s="266"/>
      <c r="D8" s="266"/>
      <c r="E8" s="266"/>
      <c r="F8" s="267"/>
      <c r="G8" s="266"/>
      <c r="H8" s="266"/>
      <c r="I8" s="266"/>
      <c r="J8" s="266"/>
      <c r="K8" s="266"/>
      <c r="L8" s="266"/>
      <c r="M8" s="266"/>
      <c r="N8" s="266"/>
      <c r="O8" s="266"/>
      <c r="P8" s="266"/>
      <c r="Q8" s="266"/>
      <c r="R8" s="266"/>
      <c r="S8" s="266"/>
      <c r="T8" s="266"/>
      <c r="U8" s="266"/>
      <c r="V8" s="266"/>
      <c r="W8" s="266"/>
      <c r="X8" s="266"/>
      <c r="Y8" s="266"/>
      <c r="Z8" s="268"/>
    </row>
    <row r="9" spans="1:27">
      <c r="A9" s="265"/>
      <c r="B9" s="266"/>
      <c r="C9" s="266"/>
      <c r="D9" s="266"/>
      <c r="E9" s="266"/>
      <c r="F9" s="267"/>
      <c r="G9" s="266"/>
      <c r="H9" s="266"/>
      <c r="I9" s="266"/>
      <c r="J9" s="266"/>
      <c r="K9" s="266"/>
      <c r="L9" s="266"/>
      <c r="M9" s="266"/>
      <c r="N9" s="266"/>
      <c r="O9" s="266"/>
      <c r="P9" s="266"/>
      <c r="Q9" s="266"/>
      <c r="R9" s="266"/>
      <c r="S9" s="266"/>
      <c r="T9" s="266"/>
      <c r="U9" s="266"/>
      <c r="V9" s="266"/>
      <c r="W9" s="266"/>
      <c r="X9" s="266"/>
      <c r="Y9" s="266"/>
      <c r="Z9" s="268"/>
    </row>
    <row r="10" spans="1:27">
      <c r="A10" s="53" t="s">
        <v>574</v>
      </c>
      <c r="B10" s="54" t="s">
        <v>542</v>
      </c>
      <c r="C10" s="54" t="s">
        <v>543</v>
      </c>
      <c r="D10" s="54" t="s">
        <v>575</v>
      </c>
      <c r="E10" s="54" t="s">
        <v>7031</v>
      </c>
      <c r="F10" s="54" t="s">
        <v>545</v>
      </c>
      <c r="G10" s="54" t="s">
        <v>546</v>
      </c>
      <c r="H10" s="54" t="s">
        <v>547</v>
      </c>
      <c r="I10" s="54" t="s">
        <v>548</v>
      </c>
      <c r="J10" s="54" t="s">
        <v>549</v>
      </c>
      <c r="K10" s="54" t="s">
        <v>550</v>
      </c>
      <c r="L10" s="54" t="s">
        <v>551</v>
      </c>
      <c r="M10" s="54" t="s">
        <v>552</v>
      </c>
      <c r="N10" s="54" t="s">
        <v>553</v>
      </c>
      <c r="O10" s="54" t="s">
        <v>554</v>
      </c>
      <c r="P10" s="54" t="s">
        <v>555</v>
      </c>
      <c r="Q10" s="54" t="s">
        <v>556</v>
      </c>
      <c r="R10" s="54" t="s">
        <v>557</v>
      </c>
      <c r="S10" s="54" t="s">
        <v>558</v>
      </c>
      <c r="T10" s="54" t="s">
        <v>559</v>
      </c>
      <c r="U10" s="54" t="s">
        <v>560</v>
      </c>
      <c r="V10" s="54" t="s">
        <v>561</v>
      </c>
      <c r="W10" s="54" t="s">
        <v>562</v>
      </c>
      <c r="X10" s="54" t="s">
        <v>563</v>
      </c>
      <c r="Y10" s="54" t="s">
        <v>564</v>
      </c>
      <c r="Z10" s="54" t="s">
        <v>565</v>
      </c>
      <c r="AA10" s="54" t="s">
        <v>576</v>
      </c>
    </row>
    <row r="11" spans="1:27">
      <c r="A11" s="2">
        <v>0</v>
      </c>
      <c r="C11" s="60"/>
      <c r="D11" s="60"/>
    </row>
    <row r="12" spans="1:27">
      <c r="A12" s="2">
        <v>1</v>
      </c>
      <c r="B12" s="2" t="s">
        <v>7043</v>
      </c>
      <c r="C12" s="60" t="s">
        <v>7044</v>
      </c>
      <c r="D12" s="60" t="s">
        <v>7097</v>
      </c>
      <c r="E12" s="2">
        <v>1</v>
      </c>
      <c r="F12" s="2" t="s">
        <v>403</v>
      </c>
      <c r="G12" s="2" t="s">
        <v>3792</v>
      </c>
      <c r="H12" s="2" t="s">
        <v>343</v>
      </c>
      <c r="I12" s="2" t="s">
        <v>361</v>
      </c>
      <c r="J12" s="2" t="s">
        <v>4662</v>
      </c>
      <c r="K12" s="2" t="s">
        <v>7750</v>
      </c>
      <c r="L12" s="2" t="s">
        <v>7750</v>
      </c>
      <c r="M12" s="2" t="s">
        <v>7750</v>
      </c>
      <c r="N12" s="2" t="s">
        <v>491</v>
      </c>
      <c r="V12" s="2">
        <v>0</v>
      </c>
      <c r="AA12" s="2" t="s">
        <v>7100</v>
      </c>
    </row>
    <row r="13" spans="1:27">
      <c r="A13" s="2">
        <v>2</v>
      </c>
      <c r="B13" s="2" t="s">
        <v>7043</v>
      </c>
      <c r="C13" s="60" t="s">
        <v>7044</v>
      </c>
      <c r="D13" s="60" t="s">
        <v>7086</v>
      </c>
      <c r="E13" s="2">
        <v>1</v>
      </c>
      <c r="F13" s="2" t="s">
        <v>403</v>
      </c>
      <c r="G13" s="2" t="s">
        <v>3792</v>
      </c>
      <c r="H13" s="2" t="s">
        <v>3793</v>
      </c>
      <c r="I13" s="2" t="s">
        <v>361</v>
      </c>
      <c r="J13" s="2" t="s">
        <v>4968</v>
      </c>
      <c r="K13" s="2" t="s">
        <v>7750</v>
      </c>
      <c r="L13" s="2" t="s">
        <v>7750</v>
      </c>
      <c r="M13" s="2" t="s">
        <v>7750</v>
      </c>
      <c r="N13" s="2" t="s">
        <v>491</v>
      </c>
      <c r="V13" s="2">
        <v>0</v>
      </c>
      <c r="AA13" s="2" t="s">
        <v>7089</v>
      </c>
    </row>
    <row r="14" spans="1:27">
      <c r="A14" s="2">
        <v>3</v>
      </c>
      <c r="B14" s="2" t="s">
        <v>7043</v>
      </c>
      <c r="C14" s="60" t="s">
        <v>7044</v>
      </c>
      <c r="D14" s="60" t="s">
        <v>7120</v>
      </c>
      <c r="E14" s="2">
        <v>1</v>
      </c>
      <c r="F14" s="2" t="s">
        <v>403</v>
      </c>
      <c r="G14" s="2" t="s">
        <v>3792</v>
      </c>
      <c r="H14" s="2" t="s">
        <v>3793</v>
      </c>
      <c r="I14" s="2" t="s">
        <v>361</v>
      </c>
      <c r="J14" s="2" t="s">
        <v>4968</v>
      </c>
      <c r="K14" s="2" t="s">
        <v>7750</v>
      </c>
      <c r="L14" s="2" t="s">
        <v>7750</v>
      </c>
      <c r="M14" s="2" t="s">
        <v>9680</v>
      </c>
      <c r="N14" s="2" t="s">
        <v>491</v>
      </c>
      <c r="V14" s="2">
        <v>0</v>
      </c>
      <c r="AA14" s="2" t="s">
        <v>7123</v>
      </c>
    </row>
    <row r="15" spans="1:27">
      <c r="A15" s="2">
        <v>4</v>
      </c>
      <c r="B15" s="2" t="s">
        <v>7043</v>
      </c>
      <c r="C15" s="60" t="s">
        <v>7044</v>
      </c>
      <c r="D15" s="60" t="s">
        <v>7157</v>
      </c>
      <c r="E15" s="2">
        <v>1</v>
      </c>
      <c r="F15" s="2" t="s">
        <v>403</v>
      </c>
      <c r="G15" s="2" t="s">
        <v>3792</v>
      </c>
      <c r="H15" s="2" t="s">
        <v>343</v>
      </c>
      <c r="I15" s="2" t="s">
        <v>361</v>
      </c>
      <c r="J15" s="2" t="s">
        <v>4968</v>
      </c>
      <c r="K15" s="2" t="s">
        <v>7750</v>
      </c>
      <c r="L15" s="2" t="s">
        <v>7750</v>
      </c>
      <c r="M15" s="2" t="s">
        <v>7750</v>
      </c>
      <c r="N15" s="2" t="s">
        <v>351</v>
      </c>
      <c r="V15" s="2">
        <v>0</v>
      </c>
      <c r="AA15" s="2" t="s">
        <v>7160</v>
      </c>
    </row>
    <row r="16" spans="1:27">
      <c r="A16" s="2">
        <v>5</v>
      </c>
      <c r="B16" s="2" t="s">
        <v>7043</v>
      </c>
      <c r="C16" s="60" t="s">
        <v>7044</v>
      </c>
      <c r="D16" s="60" t="s">
        <v>7765</v>
      </c>
      <c r="E16" s="2">
        <v>1</v>
      </c>
      <c r="F16" s="2" t="s">
        <v>403</v>
      </c>
      <c r="G16" s="2" t="s">
        <v>3792</v>
      </c>
      <c r="H16" s="2" t="s">
        <v>343</v>
      </c>
      <c r="I16" s="2" t="s">
        <v>361</v>
      </c>
      <c r="J16" s="2" t="s">
        <v>4968</v>
      </c>
      <c r="K16" s="2" t="s">
        <v>7750</v>
      </c>
      <c r="L16" s="2" t="s">
        <v>7750</v>
      </c>
      <c r="M16" s="2" t="s">
        <v>7750</v>
      </c>
      <c r="N16" s="2" t="s">
        <v>351</v>
      </c>
      <c r="V16" s="2">
        <v>0</v>
      </c>
      <c r="AA16" s="2" t="s">
        <v>9681</v>
      </c>
    </row>
    <row r="17" spans="1:27">
      <c r="A17" s="2">
        <v>6</v>
      </c>
      <c r="B17" s="2" t="s">
        <v>7043</v>
      </c>
      <c r="C17" s="60" t="s">
        <v>7044</v>
      </c>
      <c r="D17" s="60" t="s">
        <v>7352</v>
      </c>
      <c r="E17" s="2">
        <v>1</v>
      </c>
      <c r="F17" s="2" t="s">
        <v>403</v>
      </c>
      <c r="G17" s="2" t="s">
        <v>3792</v>
      </c>
      <c r="H17" s="2" t="s">
        <v>343</v>
      </c>
      <c r="I17" s="2" t="s">
        <v>361</v>
      </c>
      <c r="J17" s="2" t="s">
        <v>4968</v>
      </c>
      <c r="K17" s="2" t="s">
        <v>7750</v>
      </c>
      <c r="L17" s="2" t="s">
        <v>7750</v>
      </c>
      <c r="M17" s="2" t="s">
        <v>7750</v>
      </c>
      <c r="N17" s="2" t="s">
        <v>351</v>
      </c>
      <c r="V17" s="2">
        <v>0</v>
      </c>
      <c r="AA17" s="2" t="s">
        <v>7354</v>
      </c>
    </row>
    <row r="18" spans="1:27">
      <c r="A18" s="2">
        <v>7</v>
      </c>
      <c r="B18" s="2" t="s">
        <v>7043</v>
      </c>
      <c r="C18" s="60" t="s">
        <v>7044</v>
      </c>
      <c r="D18" s="60" t="s">
        <v>7090</v>
      </c>
      <c r="E18" s="2">
        <v>1</v>
      </c>
      <c r="F18" s="2" t="s">
        <v>403</v>
      </c>
      <c r="G18" s="2" t="s">
        <v>3792</v>
      </c>
      <c r="H18" s="2" t="s">
        <v>3793</v>
      </c>
      <c r="I18" s="2" t="s">
        <v>361</v>
      </c>
      <c r="J18" s="2" t="s">
        <v>4968</v>
      </c>
      <c r="K18" s="2" t="s">
        <v>7750</v>
      </c>
      <c r="L18" s="2" t="s">
        <v>7750</v>
      </c>
      <c r="M18" s="2" t="s">
        <v>9682</v>
      </c>
      <c r="N18" s="2" t="s">
        <v>351</v>
      </c>
      <c r="V18" s="2">
        <v>0</v>
      </c>
      <c r="AA18" s="2" t="s">
        <v>7092</v>
      </c>
    </row>
    <row r="19" spans="1:27">
      <c r="A19" s="2">
        <v>8</v>
      </c>
      <c r="B19" s="2" t="s">
        <v>7043</v>
      </c>
      <c r="C19" s="60" t="s">
        <v>7044</v>
      </c>
      <c r="D19" s="60" t="s">
        <v>7778</v>
      </c>
      <c r="E19" s="2">
        <v>1</v>
      </c>
      <c r="F19" s="2" t="s">
        <v>403</v>
      </c>
      <c r="G19" s="2" t="s">
        <v>3792</v>
      </c>
      <c r="H19" s="2" t="s">
        <v>3793</v>
      </c>
      <c r="I19" s="2" t="s">
        <v>361</v>
      </c>
      <c r="J19" s="2" t="s">
        <v>4968</v>
      </c>
      <c r="K19" s="2" t="s">
        <v>7750</v>
      </c>
      <c r="L19" s="2" t="s">
        <v>7750</v>
      </c>
      <c r="M19" s="2" t="s">
        <v>7750</v>
      </c>
      <c r="N19" s="2" t="s">
        <v>351</v>
      </c>
      <c r="V19" s="2">
        <v>0</v>
      </c>
      <c r="AA19" s="2" t="s">
        <v>9683</v>
      </c>
    </row>
    <row r="20" spans="1:27">
      <c r="A20" s="2">
        <v>9</v>
      </c>
      <c r="B20" s="2" t="s">
        <v>7043</v>
      </c>
      <c r="C20" s="60" t="s">
        <v>7044</v>
      </c>
      <c r="D20" s="60" t="s">
        <v>7781</v>
      </c>
      <c r="E20" s="2">
        <v>1</v>
      </c>
      <c r="F20" s="2" t="s">
        <v>403</v>
      </c>
      <c r="G20" s="2" t="s">
        <v>3792</v>
      </c>
      <c r="H20" s="2" t="s">
        <v>343</v>
      </c>
      <c r="I20" s="2" t="s">
        <v>361</v>
      </c>
      <c r="J20" s="2" t="s">
        <v>4968</v>
      </c>
      <c r="K20" s="2" t="s">
        <v>7750</v>
      </c>
      <c r="L20" s="2" t="s">
        <v>7750</v>
      </c>
      <c r="M20" s="2" t="s">
        <v>7750</v>
      </c>
      <c r="N20" s="2" t="s">
        <v>351</v>
      </c>
      <c r="V20" s="2">
        <v>0</v>
      </c>
      <c r="AA20" s="2" t="s">
        <v>9684</v>
      </c>
    </row>
    <row r="21" spans="1:27">
      <c r="A21" s="2">
        <v>10</v>
      </c>
      <c r="B21" s="2" t="s">
        <v>7043</v>
      </c>
      <c r="C21" s="60" t="s">
        <v>7044</v>
      </c>
      <c r="D21" s="60" t="s">
        <v>7167</v>
      </c>
      <c r="E21" s="2">
        <v>1</v>
      </c>
      <c r="F21" s="2" t="s">
        <v>403</v>
      </c>
      <c r="G21" s="2" t="s">
        <v>3792</v>
      </c>
      <c r="H21" s="2" t="s">
        <v>3793</v>
      </c>
      <c r="I21" s="2" t="s">
        <v>361</v>
      </c>
      <c r="J21" s="2" t="s">
        <v>4968</v>
      </c>
      <c r="K21" s="2" t="s">
        <v>7750</v>
      </c>
      <c r="L21" s="2" t="s">
        <v>7750</v>
      </c>
      <c r="M21" s="2" t="s">
        <v>7750</v>
      </c>
      <c r="N21" s="2" t="s">
        <v>491</v>
      </c>
      <c r="V21" s="2">
        <v>0</v>
      </c>
      <c r="AA21" s="2" t="s">
        <v>7169</v>
      </c>
    </row>
    <row r="22" spans="1:27">
      <c r="A22" s="2">
        <v>11</v>
      </c>
      <c r="B22" s="2" t="s">
        <v>7043</v>
      </c>
      <c r="C22" s="60" t="s">
        <v>7044</v>
      </c>
      <c r="D22" s="60" t="s">
        <v>7374</v>
      </c>
      <c r="E22" s="2">
        <v>1</v>
      </c>
      <c r="F22" s="2" t="s">
        <v>403</v>
      </c>
      <c r="G22" s="2" t="s">
        <v>3792</v>
      </c>
      <c r="H22" s="2" t="s">
        <v>343</v>
      </c>
      <c r="I22" s="2" t="s">
        <v>361</v>
      </c>
      <c r="J22" s="2" t="s">
        <v>4922</v>
      </c>
      <c r="K22" s="2" t="s">
        <v>7750</v>
      </c>
      <c r="L22" s="2" t="s">
        <v>7750</v>
      </c>
      <c r="M22" s="2" t="s">
        <v>7750</v>
      </c>
      <c r="N22" s="2" t="s">
        <v>3795</v>
      </c>
      <c r="V22" s="2">
        <v>0</v>
      </c>
      <c r="AA22" s="2" t="s">
        <v>7375</v>
      </c>
    </row>
    <row r="23" spans="1:27">
      <c r="A23" s="2">
        <v>12</v>
      </c>
      <c r="B23" s="2" t="s">
        <v>7043</v>
      </c>
      <c r="C23" s="60" t="s">
        <v>7044</v>
      </c>
      <c r="D23" s="60" t="s">
        <v>7789</v>
      </c>
      <c r="E23" s="2">
        <v>1</v>
      </c>
      <c r="F23" s="2" t="s">
        <v>403</v>
      </c>
      <c r="G23" s="2" t="s">
        <v>3792</v>
      </c>
      <c r="H23" s="2" t="s">
        <v>343</v>
      </c>
      <c r="I23" s="2" t="s">
        <v>361</v>
      </c>
      <c r="J23" s="2" t="s">
        <v>4968</v>
      </c>
      <c r="K23" s="2" t="s">
        <v>7750</v>
      </c>
      <c r="L23" s="2" t="s">
        <v>7750</v>
      </c>
      <c r="M23" s="2" t="s">
        <v>7750</v>
      </c>
      <c r="N23" s="2" t="s">
        <v>491</v>
      </c>
      <c r="V23" s="2">
        <v>0</v>
      </c>
      <c r="AA23" s="2" t="s">
        <v>9685</v>
      </c>
    </row>
    <row r="24" spans="1:27">
      <c r="A24" s="2">
        <v>13</v>
      </c>
      <c r="B24" s="2" t="s">
        <v>7043</v>
      </c>
      <c r="C24" s="60" t="s">
        <v>7044</v>
      </c>
      <c r="D24" s="60" t="s">
        <v>7101</v>
      </c>
      <c r="E24" s="2">
        <v>1</v>
      </c>
      <c r="F24" s="2" t="s">
        <v>403</v>
      </c>
      <c r="G24" s="2" t="s">
        <v>3792</v>
      </c>
      <c r="H24" s="2" t="s">
        <v>343</v>
      </c>
      <c r="I24" s="2" t="s">
        <v>361</v>
      </c>
      <c r="J24" s="2" t="s">
        <v>4968</v>
      </c>
      <c r="K24" s="2" t="s">
        <v>7750</v>
      </c>
      <c r="L24" s="2" t="s">
        <v>7750</v>
      </c>
      <c r="M24" s="2" t="s">
        <v>7750</v>
      </c>
      <c r="N24" s="2" t="s">
        <v>351</v>
      </c>
      <c r="V24" s="2">
        <v>0</v>
      </c>
      <c r="AA24" s="2" t="s">
        <v>7104</v>
      </c>
    </row>
    <row r="25" spans="1:27">
      <c r="A25" s="2">
        <v>14</v>
      </c>
      <c r="B25" s="2" t="s">
        <v>7043</v>
      </c>
      <c r="C25" s="60" t="s">
        <v>7044</v>
      </c>
      <c r="D25" s="60" t="s">
        <v>7795</v>
      </c>
      <c r="E25" s="2">
        <v>1</v>
      </c>
      <c r="F25" s="2" t="s">
        <v>403</v>
      </c>
      <c r="G25" s="2" t="s">
        <v>3792</v>
      </c>
      <c r="H25" s="2" t="s">
        <v>343</v>
      </c>
      <c r="I25" s="2" t="s">
        <v>361</v>
      </c>
      <c r="J25" s="2" t="s">
        <v>4970</v>
      </c>
      <c r="K25" s="2" t="s">
        <v>7750</v>
      </c>
      <c r="L25" s="2" t="s">
        <v>7750</v>
      </c>
      <c r="M25" s="2" t="s">
        <v>7750</v>
      </c>
      <c r="N25" s="2" t="s">
        <v>351</v>
      </c>
      <c r="V25" s="2">
        <v>0</v>
      </c>
      <c r="AA25" s="2" t="s">
        <v>9686</v>
      </c>
    </row>
    <row r="26" spans="1:27">
      <c r="A26" s="2">
        <v>15</v>
      </c>
      <c r="B26" s="2" t="s">
        <v>7043</v>
      </c>
      <c r="C26" s="60" t="s">
        <v>7044</v>
      </c>
      <c r="D26" s="60" t="s">
        <v>7116</v>
      </c>
      <c r="E26" s="2">
        <v>1</v>
      </c>
      <c r="F26" s="2" t="s">
        <v>403</v>
      </c>
      <c r="G26" s="2" t="s">
        <v>3792</v>
      </c>
      <c r="H26" s="2" t="s">
        <v>3793</v>
      </c>
      <c r="I26" s="2" t="s">
        <v>361</v>
      </c>
      <c r="J26" s="2" t="s">
        <v>4968</v>
      </c>
      <c r="K26" s="2" t="s">
        <v>7750</v>
      </c>
      <c r="L26" s="2" t="s">
        <v>7750</v>
      </c>
      <c r="M26" s="2" t="s">
        <v>7750</v>
      </c>
      <c r="N26" s="2" t="s">
        <v>351</v>
      </c>
      <c r="V26" s="2">
        <v>0</v>
      </c>
      <c r="AA26" s="2" t="s">
        <v>7119</v>
      </c>
    </row>
    <row r="27" spans="1:27">
      <c r="A27" s="2">
        <v>16</v>
      </c>
      <c r="B27" s="2" t="s">
        <v>7043</v>
      </c>
      <c r="C27" s="60" t="s">
        <v>7044</v>
      </c>
      <c r="D27" s="60" t="s">
        <v>7800</v>
      </c>
      <c r="E27" s="2">
        <v>1</v>
      </c>
      <c r="F27" s="2" t="s">
        <v>403</v>
      </c>
      <c r="G27" s="2" t="s">
        <v>3792</v>
      </c>
      <c r="H27" s="2" t="s">
        <v>343</v>
      </c>
      <c r="I27" s="2" t="s">
        <v>361</v>
      </c>
      <c r="J27" s="2" t="s">
        <v>4970</v>
      </c>
      <c r="K27" s="2" t="s">
        <v>7750</v>
      </c>
      <c r="L27" s="2" t="s">
        <v>7750</v>
      </c>
      <c r="M27" s="2" t="s">
        <v>7750</v>
      </c>
      <c r="N27" s="2" t="s">
        <v>491</v>
      </c>
      <c r="V27" s="2">
        <v>0</v>
      </c>
      <c r="AA27" s="2" t="s">
        <v>9687</v>
      </c>
    </row>
    <row r="28" spans="1:27">
      <c r="A28" s="2">
        <v>17</v>
      </c>
      <c r="B28" s="2" t="s">
        <v>7043</v>
      </c>
      <c r="C28" s="60" t="s">
        <v>7044</v>
      </c>
      <c r="D28" s="60" t="s">
        <v>7141</v>
      </c>
      <c r="E28" s="2">
        <v>1</v>
      </c>
      <c r="F28" s="2" t="s">
        <v>403</v>
      </c>
      <c r="G28" s="2" t="s">
        <v>3792</v>
      </c>
      <c r="H28" s="2" t="s">
        <v>343</v>
      </c>
      <c r="I28" s="2" t="s">
        <v>361</v>
      </c>
      <c r="J28" s="2" t="s">
        <v>4970</v>
      </c>
      <c r="K28" s="2" t="s">
        <v>7750</v>
      </c>
      <c r="L28" s="2" t="s">
        <v>7750</v>
      </c>
      <c r="M28" s="2" t="s">
        <v>7750</v>
      </c>
      <c r="N28" s="2" t="s">
        <v>491</v>
      </c>
      <c r="V28" s="2">
        <v>0</v>
      </c>
      <c r="AA28" s="2" t="s">
        <v>7143</v>
      </c>
    </row>
    <row r="29" spans="1:27">
      <c r="A29" s="2">
        <v>18</v>
      </c>
      <c r="B29" s="2" t="s">
        <v>7043</v>
      </c>
      <c r="C29" s="60" t="s">
        <v>7044</v>
      </c>
      <c r="D29" s="60" t="s">
        <v>7124</v>
      </c>
      <c r="E29" s="2">
        <v>1</v>
      </c>
      <c r="F29" s="2" t="s">
        <v>403</v>
      </c>
      <c r="G29" s="2" t="s">
        <v>3792</v>
      </c>
      <c r="H29" s="2" t="s">
        <v>343</v>
      </c>
      <c r="I29" s="2" t="s">
        <v>361</v>
      </c>
      <c r="J29" s="2" t="s">
        <v>4968</v>
      </c>
      <c r="K29" s="2" t="s">
        <v>7750</v>
      </c>
      <c r="L29" s="2" t="s">
        <v>7750</v>
      </c>
      <c r="M29" s="2" t="s">
        <v>7750</v>
      </c>
      <c r="N29" s="2" t="s">
        <v>491</v>
      </c>
      <c r="V29" s="2">
        <v>0</v>
      </c>
      <c r="AA29" s="2" t="s">
        <v>7127</v>
      </c>
    </row>
    <row r="30" spans="1:27">
      <c r="A30" s="2">
        <v>19</v>
      </c>
      <c r="B30" s="2" t="s">
        <v>7043</v>
      </c>
      <c r="C30" s="60" t="s">
        <v>7044</v>
      </c>
      <c r="D30" s="60" t="s">
        <v>7144</v>
      </c>
      <c r="E30" s="2">
        <v>1</v>
      </c>
      <c r="F30" s="2" t="s">
        <v>403</v>
      </c>
      <c r="G30" s="2" t="s">
        <v>3792</v>
      </c>
      <c r="H30" s="2" t="s">
        <v>343</v>
      </c>
      <c r="I30" s="2" t="s">
        <v>361</v>
      </c>
      <c r="J30" s="2" t="s">
        <v>4968</v>
      </c>
      <c r="K30" s="2" t="s">
        <v>7750</v>
      </c>
      <c r="L30" s="2" t="s">
        <v>9688</v>
      </c>
      <c r="M30" s="2" t="s">
        <v>9689</v>
      </c>
      <c r="N30" s="2" t="s">
        <v>491</v>
      </c>
      <c r="V30" s="2">
        <v>0</v>
      </c>
      <c r="AA30" s="2" t="s">
        <v>7147</v>
      </c>
    </row>
    <row r="31" spans="1:27">
      <c r="A31" s="2">
        <v>20</v>
      </c>
      <c r="B31" s="2" t="s">
        <v>7043</v>
      </c>
      <c r="C31" s="60" t="s">
        <v>7044</v>
      </c>
      <c r="D31" s="60" t="s">
        <v>7812</v>
      </c>
      <c r="E31" s="2">
        <v>1</v>
      </c>
      <c r="F31" s="2" t="s">
        <v>403</v>
      </c>
      <c r="G31" s="2" t="s">
        <v>3792</v>
      </c>
      <c r="H31" s="2" t="s">
        <v>3793</v>
      </c>
      <c r="I31" s="2" t="s">
        <v>361</v>
      </c>
      <c r="J31" s="2" t="s">
        <v>4968</v>
      </c>
      <c r="K31" s="2" t="s">
        <v>7750</v>
      </c>
      <c r="L31" s="2" t="s">
        <v>7750</v>
      </c>
      <c r="M31" s="2" t="s">
        <v>7750</v>
      </c>
      <c r="N31" s="2" t="s">
        <v>351</v>
      </c>
      <c r="V31" s="2">
        <v>0</v>
      </c>
      <c r="AA31" s="2" t="s">
        <v>9690</v>
      </c>
    </row>
    <row r="32" spans="1:27">
      <c r="A32" s="2">
        <v>21</v>
      </c>
      <c r="B32" s="2" t="s">
        <v>7043</v>
      </c>
      <c r="C32" s="60" t="s">
        <v>7044</v>
      </c>
      <c r="D32" s="60" t="s">
        <v>7816</v>
      </c>
      <c r="E32" s="2">
        <v>1</v>
      </c>
      <c r="F32" s="2" t="s">
        <v>403</v>
      </c>
      <c r="G32" s="2" t="s">
        <v>3792</v>
      </c>
      <c r="H32" s="2" t="s">
        <v>343</v>
      </c>
      <c r="I32" s="2" t="s">
        <v>361</v>
      </c>
      <c r="J32" s="2" t="s">
        <v>4968</v>
      </c>
      <c r="K32" s="2" t="s">
        <v>7750</v>
      </c>
      <c r="L32" s="2" t="s">
        <v>7750</v>
      </c>
      <c r="M32" s="2" t="s">
        <v>7750</v>
      </c>
      <c r="N32" s="2" t="s">
        <v>351</v>
      </c>
      <c r="V32" s="2">
        <v>0</v>
      </c>
      <c r="AA32" s="2" t="s">
        <v>9691</v>
      </c>
    </row>
    <row r="33" spans="1:27">
      <c r="A33" s="2">
        <v>22</v>
      </c>
      <c r="B33" s="2" t="s">
        <v>7043</v>
      </c>
      <c r="C33" s="60" t="s">
        <v>7044</v>
      </c>
      <c r="D33" s="60" t="s">
        <v>7823</v>
      </c>
      <c r="E33" s="2">
        <v>1</v>
      </c>
      <c r="F33" s="2" t="s">
        <v>403</v>
      </c>
      <c r="G33" s="2" t="s">
        <v>3792</v>
      </c>
      <c r="H33" s="2" t="s">
        <v>343</v>
      </c>
      <c r="I33" s="2" t="s">
        <v>361</v>
      </c>
      <c r="J33" s="2" t="s">
        <v>4970</v>
      </c>
      <c r="K33" s="2" t="s">
        <v>7750</v>
      </c>
      <c r="L33" s="2" t="s">
        <v>7750</v>
      </c>
      <c r="M33" s="2" t="s">
        <v>7750</v>
      </c>
      <c r="N33" s="2" t="s">
        <v>351</v>
      </c>
      <c r="V33" s="2">
        <v>0</v>
      </c>
      <c r="AA33" s="2" t="s">
        <v>9692</v>
      </c>
    </row>
    <row r="34" spans="1:27">
      <c r="A34" s="2">
        <v>23</v>
      </c>
      <c r="B34" s="2" t="s">
        <v>7043</v>
      </c>
      <c r="C34" s="60" t="s">
        <v>7044</v>
      </c>
      <c r="D34" s="60" t="s">
        <v>7224</v>
      </c>
      <c r="E34" s="2">
        <v>1</v>
      </c>
      <c r="F34" s="2" t="s">
        <v>403</v>
      </c>
      <c r="G34" s="2" t="s">
        <v>3792</v>
      </c>
      <c r="H34" s="2" t="s">
        <v>3793</v>
      </c>
      <c r="I34" s="2" t="s">
        <v>361</v>
      </c>
      <c r="J34" s="2" t="s">
        <v>4970</v>
      </c>
      <c r="K34" s="2" t="s">
        <v>7750</v>
      </c>
      <c r="L34" s="2" t="s">
        <v>7750</v>
      </c>
      <c r="M34" s="2" t="s">
        <v>7750</v>
      </c>
      <c r="N34" s="2" t="s">
        <v>351</v>
      </c>
      <c r="V34" s="2">
        <v>0</v>
      </c>
      <c r="AA34" s="2" t="s">
        <v>7226</v>
      </c>
    </row>
    <row r="35" spans="1:27">
      <c r="A35" s="2">
        <v>24</v>
      </c>
      <c r="B35" s="2" t="s">
        <v>7043</v>
      </c>
      <c r="C35" s="60" t="s">
        <v>7044</v>
      </c>
      <c r="D35" s="60" t="s">
        <v>7154</v>
      </c>
      <c r="E35" s="2">
        <v>1</v>
      </c>
      <c r="F35" s="2" t="s">
        <v>403</v>
      </c>
      <c r="G35" s="2" t="s">
        <v>3792</v>
      </c>
      <c r="H35" s="2" t="s">
        <v>3793</v>
      </c>
      <c r="I35" s="2" t="s">
        <v>361</v>
      </c>
      <c r="J35" s="2" t="s">
        <v>4970</v>
      </c>
      <c r="K35" s="2" t="s">
        <v>7750</v>
      </c>
      <c r="L35" s="2" t="s">
        <v>7750</v>
      </c>
      <c r="M35" s="2" t="s">
        <v>7750</v>
      </c>
      <c r="N35" s="2" t="s">
        <v>491</v>
      </c>
      <c r="V35" s="2">
        <v>0</v>
      </c>
      <c r="AA35" s="2" t="s">
        <v>7156</v>
      </c>
    </row>
    <row r="36" spans="1:27">
      <c r="A36" s="2">
        <v>25</v>
      </c>
      <c r="B36" s="2" t="s">
        <v>7043</v>
      </c>
      <c r="C36" s="60" t="s">
        <v>7044</v>
      </c>
      <c r="D36" s="60" t="s">
        <v>7692</v>
      </c>
      <c r="E36" s="2">
        <v>1</v>
      </c>
      <c r="F36" s="2" t="s">
        <v>403</v>
      </c>
      <c r="G36" s="2" t="s">
        <v>3792</v>
      </c>
      <c r="H36" s="2" t="s">
        <v>343</v>
      </c>
      <c r="I36" s="2" t="s">
        <v>361</v>
      </c>
      <c r="J36" s="2" t="s">
        <v>4970</v>
      </c>
      <c r="K36" s="2" t="s">
        <v>7750</v>
      </c>
      <c r="L36" s="2" t="s">
        <v>7750</v>
      </c>
      <c r="M36" s="2" t="s">
        <v>7750</v>
      </c>
      <c r="N36" s="2" t="s">
        <v>351</v>
      </c>
      <c r="V36" s="2">
        <v>0</v>
      </c>
      <c r="AA36" s="2" t="s">
        <v>7693</v>
      </c>
    </row>
    <row r="37" spans="1:27">
      <c r="A37" s="2">
        <v>26</v>
      </c>
      <c r="B37" s="2" t="s">
        <v>7043</v>
      </c>
      <c r="C37" s="60" t="s">
        <v>7044</v>
      </c>
      <c r="D37" s="60" t="s">
        <v>7836</v>
      </c>
      <c r="E37" s="2">
        <v>1</v>
      </c>
      <c r="F37" s="2" t="s">
        <v>403</v>
      </c>
      <c r="G37" s="2" t="s">
        <v>3792</v>
      </c>
      <c r="H37" s="2" t="s">
        <v>3793</v>
      </c>
      <c r="I37" s="2" t="s">
        <v>361</v>
      </c>
      <c r="J37" s="2" t="s">
        <v>4968</v>
      </c>
      <c r="K37" s="2" t="s">
        <v>7750</v>
      </c>
      <c r="L37" s="2" t="s">
        <v>9693</v>
      </c>
      <c r="M37" s="2" t="s">
        <v>7750</v>
      </c>
      <c r="N37" s="2" t="s">
        <v>351</v>
      </c>
      <c r="V37" s="2">
        <v>0</v>
      </c>
      <c r="AA37" s="2" t="s">
        <v>9694</v>
      </c>
    </row>
    <row r="38" spans="1:27">
      <c r="A38" s="2">
        <v>27</v>
      </c>
      <c r="B38" s="2" t="s">
        <v>7043</v>
      </c>
      <c r="C38" s="60" t="s">
        <v>7044</v>
      </c>
      <c r="D38" s="60" t="s">
        <v>7840</v>
      </c>
      <c r="E38" s="2">
        <v>1</v>
      </c>
      <c r="F38" s="2" t="s">
        <v>403</v>
      </c>
      <c r="G38" s="2" t="s">
        <v>3792</v>
      </c>
      <c r="H38" s="2" t="s">
        <v>343</v>
      </c>
      <c r="I38" s="2" t="s">
        <v>361</v>
      </c>
      <c r="J38" s="2" t="s">
        <v>4968</v>
      </c>
      <c r="K38" s="2" t="s">
        <v>7750</v>
      </c>
      <c r="L38" s="2" t="s">
        <v>7750</v>
      </c>
      <c r="M38" s="2" t="s">
        <v>7750</v>
      </c>
      <c r="N38" s="2" t="s">
        <v>491</v>
      </c>
      <c r="V38" s="2">
        <v>0</v>
      </c>
      <c r="AA38" s="2" t="s">
        <v>9695</v>
      </c>
    </row>
    <row r="39" spans="1:27">
      <c r="A39" s="2">
        <v>28</v>
      </c>
      <c r="B39" s="2" t="s">
        <v>7043</v>
      </c>
      <c r="C39" s="60" t="s">
        <v>7044</v>
      </c>
      <c r="D39" s="60" t="s">
        <v>7844</v>
      </c>
      <c r="E39" s="2">
        <v>1</v>
      </c>
      <c r="F39" s="2" t="s">
        <v>403</v>
      </c>
      <c r="G39" s="2" t="s">
        <v>3792</v>
      </c>
      <c r="H39" s="2" t="s">
        <v>3793</v>
      </c>
      <c r="I39" s="2" t="s">
        <v>361</v>
      </c>
      <c r="J39" s="2" t="s">
        <v>4968</v>
      </c>
      <c r="K39" s="2" t="s">
        <v>7750</v>
      </c>
      <c r="L39" s="2" t="s">
        <v>7750</v>
      </c>
      <c r="M39" s="2" t="s">
        <v>7750</v>
      </c>
      <c r="N39" s="2" t="s">
        <v>351</v>
      </c>
      <c r="V39" s="2">
        <v>0</v>
      </c>
      <c r="AA39" s="2" t="s">
        <v>9696</v>
      </c>
    </row>
    <row r="40" spans="1:27">
      <c r="A40" s="2">
        <v>29</v>
      </c>
      <c r="B40" s="2" t="s">
        <v>7043</v>
      </c>
      <c r="C40" s="60" t="s">
        <v>7044</v>
      </c>
      <c r="D40" s="60" t="s">
        <v>7847</v>
      </c>
      <c r="E40" s="2">
        <v>1</v>
      </c>
      <c r="F40" s="2" t="s">
        <v>403</v>
      </c>
      <c r="G40" s="2" t="s">
        <v>3792</v>
      </c>
      <c r="H40" s="2" t="s">
        <v>343</v>
      </c>
      <c r="I40" s="2" t="s">
        <v>361</v>
      </c>
      <c r="J40" s="2" t="s">
        <v>4970</v>
      </c>
      <c r="K40" s="2" t="s">
        <v>7750</v>
      </c>
      <c r="L40" s="2" t="s">
        <v>7750</v>
      </c>
      <c r="M40" s="2" t="s">
        <v>7750</v>
      </c>
      <c r="N40" s="2" t="s">
        <v>351</v>
      </c>
      <c r="V40" s="2">
        <v>0</v>
      </c>
      <c r="AA40" s="2" t="s">
        <v>9697</v>
      </c>
    </row>
    <row r="41" spans="1:27">
      <c r="A41" s="2">
        <v>30</v>
      </c>
      <c r="B41" s="2" t="s">
        <v>7043</v>
      </c>
      <c r="C41" s="60" t="s">
        <v>7044</v>
      </c>
      <c r="D41" s="60" t="s">
        <v>7850</v>
      </c>
      <c r="E41" s="2">
        <v>1</v>
      </c>
      <c r="F41" s="2" t="s">
        <v>403</v>
      </c>
      <c r="G41" s="2" t="s">
        <v>3792</v>
      </c>
      <c r="H41" s="2" t="s">
        <v>343</v>
      </c>
      <c r="I41" s="2" t="s">
        <v>361</v>
      </c>
      <c r="J41" s="2" t="s">
        <v>4968</v>
      </c>
      <c r="K41" s="2" t="s">
        <v>7750</v>
      </c>
      <c r="L41" s="2" t="s">
        <v>7750</v>
      </c>
      <c r="M41" s="2" t="s">
        <v>7750</v>
      </c>
      <c r="N41" s="2" t="s">
        <v>351</v>
      </c>
      <c r="V41" s="2">
        <v>0</v>
      </c>
      <c r="AA41" s="2" t="s">
        <v>9698</v>
      </c>
    </row>
    <row r="42" spans="1:27">
      <c r="A42" s="2">
        <v>31</v>
      </c>
      <c r="B42" s="2" t="s">
        <v>7043</v>
      </c>
      <c r="C42" s="60" t="s">
        <v>7044</v>
      </c>
      <c r="D42" s="60" t="s">
        <v>7202</v>
      </c>
      <c r="E42" s="2">
        <v>1</v>
      </c>
      <c r="F42" s="2" t="s">
        <v>403</v>
      </c>
      <c r="G42" s="2" t="s">
        <v>3792</v>
      </c>
      <c r="H42" s="2" t="s">
        <v>343</v>
      </c>
      <c r="I42" s="2" t="s">
        <v>361</v>
      </c>
      <c r="J42" s="2" t="s">
        <v>4968</v>
      </c>
      <c r="K42" s="2">
        <v>15058200773</v>
      </c>
      <c r="L42" s="2" t="s">
        <v>9699</v>
      </c>
      <c r="M42" s="2" t="s">
        <v>7750</v>
      </c>
      <c r="N42" s="2" t="s">
        <v>351</v>
      </c>
      <c r="V42" s="2">
        <v>0</v>
      </c>
      <c r="AA42" s="2" t="s">
        <v>7204</v>
      </c>
    </row>
    <row r="43" spans="1:27">
      <c r="A43" s="2">
        <v>32</v>
      </c>
      <c r="B43" s="2" t="s">
        <v>7043</v>
      </c>
      <c r="C43" s="60" t="s">
        <v>7044</v>
      </c>
      <c r="D43" s="60" t="s">
        <v>7173</v>
      </c>
      <c r="E43" s="2">
        <v>1</v>
      </c>
      <c r="F43" s="2" t="s">
        <v>403</v>
      </c>
      <c r="G43" s="2" t="s">
        <v>3792</v>
      </c>
      <c r="H43" s="2" t="s">
        <v>3793</v>
      </c>
      <c r="I43" s="2" t="s">
        <v>361</v>
      </c>
      <c r="J43" s="2" t="s">
        <v>4968</v>
      </c>
      <c r="K43" s="2" t="s">
        <v>7750</v>
      </c>
      <c r="L43" s="2" t="s">
        <v>7750</v>
      </c>
      <c r="M43" s="2" t="s">
        <v>7750</v>
      </c>
      <c r="N43" s="2" t="s">
        <v>351</v>
      </c>
      <c r="V43" s="2">
        <v>0</v>
      </c>
      <c r="AA43" s="2" t="s">
        <v>7175</v>
      </c>
    </row>
    <row r="44" spans="1:27">
      <c r="A44" s="2">
        <v>33</v>
      </c>
      <c r="B44" s="2" t="s">
        <v>7043</v>
      </c>
      <c r="C44" s="60" t="s">
        <v>7044</v>
      </c>
      <c r="D44" s="60" t="s">
        <v>7137</v>
      </c>
      <c r="E44" s="2">
        <v>1</v>
      </c>
      <c r="F44" s="2" t="s">
        <v>403</v>
      </c>
      <c r="G44" s="2" t="s">
        <v>3792</v>
      </c>
      <c r="H44" s="2" t="s">
        <v>343</v>
      </c>
      <c r="I44" s="2" t="s">
        <v>361</v>
      </c>
      <c r="J44" s="2" t="s">
        <v>4970</v>
      </c>
      <c r="K44" s="2" t="s">
        <v>7750</v>
      </c>
      <c r="L44" s="2" t="s">
        <v>7750</v>
      </c>
      <c r="M44" s="2" t="s">
        <v>7750</v>
      </c>
      <c r="N44" s="2" t="s">
        <v>351</v>
      </c>
      <c r="V44" s="2">
        <v>0</v>
      </c>
      <c r="AA44" s="2" t="s">
        <v>7140</v>
      </c>
    </row>
    <row r="45" spans="1:27">
      <c r="A45" s="2">
        <v>34</v>
      </c>
      <c r="B45" s="2" t="s">
        <v>7043</v>
      </c>
      <c r="C45" s="60" t="s">
        <v>7044</v>
      </c>
      <c r="D45" s="60" t="s">
        <v>7181</v>
      </c>
      <c r="E45" s="2">
        <v>1</v>
      </c>
      <c r="F45" s="2" t="s">
        <v>403</v>
      </c>
      <c r="G45" s="2" t="s">
        <v>3792</v>
      </c>
      <c r="H45" s="2" t="s">
        <v>343</v>
      </c>
      <c r="I45" s="2" t="s">
        <v>361</v>
      </c>
      <c r="J45" s="2" t="s">
        <v>4968</v>
      </c>
      <c r="K45" s="2" t="s">
        <v>7750</v>
      </c>
      <c r="L45" s="2" t="s">
        <v>9700</v>
      </c>
      <c r="M45" s="2" t="s">
        <v>7750</v>
      </c>
      <c r="N45" s="2" t="s">
        <v>351</v>
      </c>
      <c r="V45" s="2">
        <v>0</v>
      </c>
      <c r="AA45" s="2" t="s">
        <v>7183</v>
      </c>
    </row>
    <row r="46" spans="1:27">
      <c r="A46" s="2">
        <v>35</v>
      </c>
      <c r="B46" s="2" t="s">
        <v>7043</v>
      </c>
      <c r="C46" s="60" t="s">
        <v>7044</v>
      </c>
      <c r="D46" s="60" t="s">
        <v>7148</v>
      </c>
      <c r="E46" s="2">
        <v>1</v>
      </c>
      <c r="F46" s="2" t="s">
        <v>403</v>
      </c>
      <c r="G46" s="2" t="s">
        <v>3792</v>
      </c>
      <c r="H46" s="2" t="s">
        <v>3793</v>
      </c>
      <c r="I46" s="2" t="s">
        <v>361</v>
      </c>
      <c r="J46" s="2" t="s">
        <v>4968</v>
      </c>
      <c r="K46" s="2" t="s">
        <v>7750</v>
      </c>
      <c r="L46" s="2" t="s">
        <v>7750</v>
      </c>
      <c r="M46" s="2" t="s">
        <v>7750</v>
      </c>
      <c r="N46" s="2" t="s">
        <v>351</v>
      </c>
      <c r="V46" s="2">
        <v>0</v>
      </c>
      <c r="AA46" s="2" t="s">
        <v>7150</v>
      </c>
    </row>
    <row r="47" spans="1:27">
      <c r="A47" s="2">
        <v>36</v>
      </c>
      <c r="B47" s="2" t="s">
        <v>7043</v>
      </c>
      <c r="C47" s="60" t="s">
        <v>7044</v>
      </c>
      <c r="D47" s="60" t="s">
        <v>7190</v>
      </c>
      <c r="E47" s="2">
        <v>1</v>
      </c>
      <c r="F47" s="2" t="s">
        <v>403</v>
      </c>
      <c r="G47" s="2" t="s">
        <v>3792</v>
      </c>
      <c r="H47" s="2" t="s">
        <v>3793</v>
      </c>
      <c r="I47" s="2" t="s">
        <v>361</v>
      </c>
      <c r="J47" s="2" t="s">
        <v>4970</v>
      </c>
      <c r="K47" s="2" t="s">
        <v>7750</v>
      </c>
      <c r="L47" s="2" t="s">
        <v>7750</v>
      </c>
      <c r="M47" s="2" t="s">
        <v>7750</v>
      </c>
      <c r="N47" s="2" t="s">
        <v>351</v>
      </c>
      <c r="V47" s="2">
        <v>0</v>
      </c>
      <c r="AA47" s="2" t="s">
        <v>7192</v>
      </c>
    </row>
    <row r="48" spans="1:27">
      <c r="A48" s="2">
        <v>37</v>
      </c>
      <c r="B48" s="2" t="s">
        <v>7043</v>
      </c>
      <c r="C48" s="60" t="s">
        <v>7044</v>
      </c>
      <c r="D48" s="60" t="s">
        <v>7870</v>
      </c>
      <c r="E48" s="2">
        <v>1</v>
      </c>
      <c r="F48" s="2" t="s">
        <v>403</v>
      </c>
      <c r="G48" s="2" t="s">
        <v>3792</v>
      </c>
      <c r="H48" s="2" t="s">
        <v>3793</v>
      </c>
      <c r="I48" s="2" t="s">
        <v>361</v>
      </c>
      <c r="J48" s="2" t="s">
        <v>4922</v>
      </c>
      <c r="K48" s="2" t="s">
        <v>7750</v>
      </c>
      <c r="L48" s="2" t="s">
        <v>7750</v>
      </c>
      <c r="M48" s="2" t="s">
        <v>7750</v>
      </c>
      <c r="N48" s="2" t="s">
        <v>351</v>
      </c>
      <c r="V48" s="2">
        <v>0</v>
      </c>
      <c r="AA48" s="2" t="s">
        <v>9701</v>
      </c>
    </row>
    <row r="49" spans="1:27">
      <c r="A49" s="2">
        <v>38</v>
      </c>
      <c r="B49" s="2" t="s">
        <v>7043</v>
      </c>
      <c r="C49" s="60" t="s">
        <v>7044</v>
      </c>
      <c r="D49" s="60" t="s">
        <v>7132</v>
      </c>
      <c r="E49" s="2">
        <v>1</v>
      </c>
      <c r="F49" s="2" t="s">
        <v>403</v>
      </c>
      <c r="G49" s="2" t="s">
        <v>3792</v>
      </c>
      <c r="H49" s="2" t="s">
        <v>343</v>
      </c>
      <c r="I49" s="2" t="s">
        <v>361</v>
      </c>
      <c r="J49" s="2" t="s">
        <v>4968</v>
      </c>
      <c r="K49" s="2" t="s">
        <v>7750</v>
      </c>
      <c r="L49" s="2" t="s">
        <v>7750</v>
      </c>
      <c r="M49" s="2" t="s">
        <v>7750</v>
      </c>
      <c r="N49" s="2" t="s">
        <v>351</v>
      </c>
      <c r="V49" s="2">
        <v>0</v>
      </c>
      <c r="AA49" s="2" t="s">
        <v>7136</v>
      </c>
    </row>
    <row r="50" spans="1:27">
      <c r="A50" s="2">
        <v>39</v>
      </c>
      <c r="B50" s="2" t="s">
        <v>7043</v>
      </c>
      <c r="C50" s="60" t="s">
        <v>7044</v>
      </c>
      <c r="D50" s="60" t="s">
        <v>7132</v>
      </c>
      <c r="E50" s="2">
        <v>2</v>
      </c>
      <c r="F50" s="2" t="s">
        <v>403</v>
      </c>
      <c r="G50" s="2" t="s">
        <v>3792</v>
      </c>
      <c r="H50" s="2" t="s">
        <v>343</v>
      </c>
      <c r="I50" s="2" t="s">
        <v>361</v>
      </c>
      <c r="J50" s="2" t="s">
        <v>4968</v>
      </c>
      <c r="K50" s="2" t="s">
        <v>7750</v>
      </c>
      <c r="L50" s="2" t="s">
        <v>7750</v>
      </c>
      <c r="M50" s="2" t="s">
        <v>7750</v>
      </c>
      <c r="N50" s="2" t="s">
        <v>351</v>
      </c>
      <c r="V50" s="2">
        <v>0</v>
      </c>
      <c r="AA50" s="2" t="s">
        <v>9702</v>
      </c>
    </row>
    <row r="51" spans="1:27">
      <c r="A51" s="2">
        <v>40</v>
      </c>
      <c r="B51" s="2" t="s">
        <v>7043</v>
      </c>
      <c r="C51" s="60" t="s">
        <v>7044</v>
      </c>
      <c r="D51" s="60" t="s">
        <v>7132</v>
      </c>
      <c r="E51" s="2">
        <v>3</v>
      </c>
      <c r="F51" s="2" t="s">
        <v>403</v>
      </c>
      <c r="G51" s="2" t="s">
        <v>3792</v>
      </c>
      <c r="H51" s="2" t="s">
        <v>343</v>
      </c>
      <c r="I51" s="2" t="s">
        <v>361</v>
      </c>
      <c r="J51" s="2" t="s">
        <v>4968</v>
      </c>
      <c r="K51" s="2" t="s">
        <v>7750</v>
      </c>
      <c r="L51" s="2" t="s">
        <v>7750</v>
      </c>
      <c r="M51" s="2" t="s">
        <v>7750</v>
      </c>
      <c r="N51" s="2" t="s">
        <v>351</v>
      </c>
      <c r="V51" s="2">
        <v>0</v>
      </c>
      <c r="AA51" s="2" t="s">
        <v>9703</v>
      </c>
    </row>
    <row r="52" spans="1:27">
      <c r="A52" s="2">
        <v>41</v>
      </c>
      <c r="B52" s="2" t="s">
        <v>7043</v>
      </c>
      <c r="C52" s="60" t="s">
        <v>7044</v>
      </c>
      <c r="D52" s="60" t="s">
        <v>7875</v>
      </c>
      <c r="E52" s="2">
        <v>1</v>
      </c>
      <c r="F52" s="2" t="s">
        <v>403</v>
      </c>
      <c r="G52" s="2" t="s">
        <v>3792</v>
      </c>
      <c r="H52" s="2" t="s">
        <v>3793</v>
      </c>
      <c r="I52" s="2" t="s">
        <v>361</v>
      </c>
      <c r="J52" s="2" t="s">
        <v>4968</v>
      </c>
      <c r="K52" s="2" t="s">
        <v>7750</v>
      </c>
      <c r="L52" s="2" t="s">
        <v>7750</v>
      </c>
      <c r="M52" s="2" t="s">
        <v>7750</v>
      </c>
      <c r="N52" s="2" t="s">
        <v>351</v>
      </c>
      <c r="V52" s="2">
        <v>0</v>
      </c>
      <c r="AA52" s="2" t="s">
        <v>9704</v>
      </c>
    </row>
    <row r="53" spans="1:27">
      <c r="A53" s="2">
        <v>42</v>
      </c>
      <c r="B53" s="2" t="s">
        <v>7043</v>
      </c>
      <c r="C53" s="60" t="s">
        <v>7044</v>
      </c>
      <c r="D53" s="60" t="s">
        <v>7881</v>
      </c>
      <c r="E53" s="2">
        <v>1</v>
      </c>
      <c r="F53" s="2" t="s">
        <v>403</v>
      </c>
      <c r="G53" s="2" t="s">
        <v>3792</v>
      </c>
      <c r="H53" s="2" t="s">
        <v>3793</v>
      </c>
      <c r="I53" s="2" t="s">
        <v>361</v>
      </c>
      <c r="J53" s="2" t="s">
        <v>4968</v>
      </c>
      <c r="K53" s="2" t="s">
        <v>7750</v>
      </c>
      <c r="L53" s="2" t="s">
        <v>7750</v>
      </c>
      <c r="M53" s="2" t="s">
        <v>7750</v>
      </c>
      <c r="N53" s="2" t="s">
        <v>351</v>
      </c>
      <c r="V53" s="2">
        <v>0</v>
      </c>
      <c r="AA53" s="2" t="s">
        <v>9705</v>
      </c>
    </row>
    <row r="54" spans="1:27">
      <c r="A54" s="2">
        <v>43</v>
      </c>
      <c r="B54" s="2" t="s">
        <v>7043</v>
      </c>
      <c r="C54" s="60" t="s">
        <v>7044</v>
      </c>
      <c r="D54" s="60" t="s">
        <v>7885</v>
      </c>
      <c r="E54" s="2">
        <v>1</v>
      </c>
      <c r="F54" s="2" t="s">
        <v>403</v>
      </c>
      <c r="G54" s="2" t="s">
        <v>3792</v>
      </c>
      <c r="H54" s="2" t="s">
        <v>343</v>
      </c>
      <c r="I54" s="2" t="s">
        <v>361</v>
      </c>
      <c r="J54" s="2" t="s">
        <v>4970</v>
      </c>
      <c r="K54" s="2" t="s">
        <v>7750</v>
      </c>
      <c r="L54" s="2" t="s">
        <v>7750</v>
      </c>
      <c r="M54" s="2" t="s">
        <v>7750</v>
      </c>
      <c r="N54" s="2" t="s">
        <v>351</v>
      </c>
      <c r="V54" s="2">
        <v>0</v>
      </c>
      <c r="AA54" s="2" t="s">
        <v>9706</v>
      </c>
    </row>
    <row r="55" spans="1:27">
      <c r="A55" s="2">
        <v>44</v>
      </c>
      <c r="B55" s="2" t="s">
        <v>7043</v>
      </c>
      <c r="C55" s="60" t="s">
        <v>7044</v>
      </c>
      <c r="D55" s="60" t="s">
        <v>7893</v>
      </c>
      <c r="E55" s="2">
        <v>1</v>
      </c>
      <c r="F55" s="2" t="s">
        <v>403</v>
      </c>
      <c r="G55" s="2" t="s">
        <v>3792</v>
      </c>
      <c r="H55" s="2" t="s">
        <v>343</v>
      </c>
      <c r="I55" s="2" t="s">
        <v>361</v>
      </c>
      <c r="J55" s="2" t="s">
        <v>4872</v>
      </c>
      <c r="K55" s="2" t="s">
        <v>7750</v>
      </c>
      <c r="L55" s="2" t="s">
        <v>7750</v>
      </c>
      <c r="M55" s="2" t="s">
        <v>7750</v>
      </c>
      <c r="N55" s="2" t="s">
        <v>351</v>
      </c>
      <c r="V55" s="2">
        <v>0</v>
      </c>
      <c r="AA55" s="2" t="s">
        <v>9707</v>
      </c>
    </row>
    <row r="56" spans="1:27">
      <c r="A56" s="2">
        <v>45</v>
      </c>
      <c r="B56" s="2" t="s">
        <v>7043</v>
      </c>
      <c r="C56" s="60" t="s">
        <v>7044</v>
      </c>
      <c r="D56" s="60" t="s">
        <v>7128</v>
      </c>
      <c r="E56" s="2">
        <v>1</v>
      </c>
      <c r="F56" s="2" t="s">
        <v>403</v>
      </c>
      <c r="G56" s="2" t="s">
        <v>3792</v>
      </c>
      <c r="H56" s="2" t="s">
        <v>343</v>
      </c>
      <c r="I56" s="2" t="s">
        <v>361</v>
      </c>
      <c r="J56" s="2" t="s">
        <v>4970</v>
      </c>
      <c r="K56" s="2" t="s">
        <v>7750</v>
      </c>
      <c r="L56" s="2" t="s">
        <v>7750</v>
      </c>
      <c r="M56" s="2" t="s">
        <v>7750</v>
      </c>
      <c r="N56" s="2" t="s">
        <v>351</v>
      </c>
      <c r="V56" s="2">
        <v>0</v>
      </c>
      <c r="AA56" s="2" t="s">
        <v>7131</v>
      </c>
    </row>
    <row r="57" spans="1:27">
      <c r="A57" s="2">
        <v>46</v>
      </c>
      <c r="B57" s="2" t="s">
        <v>7043</v>
      </c>
      <c r="C57" s="60" t="s">
        <v>7044</v>
      </c>
      <c r="D57" s="60" t="s">
        <v>7254</v>
      </c>
      <c r="E57" s="2">
        <v>1</v>
      </c>
      <c r="F57" s="2" t="s">
        <v>403</v>
      </c>
      <c r="G57" s="2" t="s">
        <v>3792</v>
      </c>
      <c r="H57" s="2" t="s">
        <v>343</v>
      </c>
      <c r="I57" s="2" t="s">
        <v>361</v>
      </c>
      <c r="J57" s="2" t="s">
        <v>4968</v>
      </c>
      <c r="K57" s="2">
        <v>59149457752</v>
      </c>
      <c r="L57" s="2" t="s">
        <v>9708</v>
      </c>
      <c r="M57" s="2" t="s">
        <v>7750</v>
      </c>
      <c r="N57" s="2" t="s">
        <v>351</v>
      </c>
      <c r="V57" s="2">
        <v>0</v>
      </c>
      <c r="AA57" s="2" t="s">
        <v>7256</v>
      </c>
    </row>
    <row r="58" spans="1:27">
      <c r="A58" s="2">
        <v>47</v>
      </c>
      <c r="B58" s="2" t="s">
        <v>7043</v>
      </c>
      <c r="C58" s="60" t="s">
        <v>7044</v>
      </c>
      <c r="D58" s="60" t="s">
        <v>7176</v>
      </c>
      <c r="E58" s="2">
        <v>1</v>
      </c>
      <c r="F58" s="2" t="s">
        <v>403</v>
      </c>
      <c r="G58" s="2" t="s">
        <v>3792</v>
      </c>
      <c r="H58" s="2" t="s">
        <v>343</v>
      </c>
      <c r="I58" s="2" t="s">
        <v>361</v>
      </c>
      <c r="J58" s="2" t="s">
        <v>4968</v>
      </c>
      <c r="K58" s="2">
        <v>15159300142</v>
      </c>
      <c r="L58" s="2" t="s">
        <v>9709</v>
      </c>
      <c r="M58" s="2" t="s">
        <v>7750</v>
      </c>
      <c r="N58" s="2" t="s">
        <v>351</v>
      </c>
      <c r="V58" s="2">
        <v>0</v>
      </c>
      <c r="AA58" s="2" t="s">
        <v>7178</v>
      </c>
    </row>
    <row r="59" spans="1:27">
      <c r="A59" s="2">
        <v>48</v>
      </c>
      <c r="B59" s="2" t="s">
        <v>7043</v>
      </c>
      <c r="C59" s="60" t="s">
        <v>7044</v>
      </c>
      <c r="D59" s="60" t="s">
        <v>7904</v>
      </c>
      <c r="E59" s="2">
        <v>1</v>
      </c>
      <c r="F59" s="2" t="s">
        <v>403</v>
      </c>
      <c r="G59" s="2" t="s">
        <v>3792</v>
      </c>
      <c r="H59" s="2" t="s">
        <v>343</v>
      </c>
      <c r="I59" s="2" t="s">
        <v>361</v>
      </c>
      <c r="J59" s="2" t="s">
        <v>4968</v>
      </c>
      <c r="K59" s="2" t="s">
        <v>7750</v>
      </c>
      <c r="L59" s="2" t="s">
        <v>7750</v>
      </c>
      <c r="M59" s="2" t="s">
        <v>7750</v>
      </c>
      <c r="N59" s="2" t="s">
        <v>351</v>
      </c>
      <c r="V59" s="2">
        <v>0</v>
      </c>
      <c r="AA59" s="2" t="s">
        <v>9710</v>
      </c>
    </row>
    <row r="60" spans="1:27">
      <c r="A60" s="2">
        <v>49</v>
      </c>
      <c r="B60" s="2" t="s">
        <v>7043</v>
      </c>
      <c r="C60" s="60" t="s">
        <v>7044</v>
      </c>
      <c r="D60" s="60" t="s">
        <v>7908</v>
      </c>
      <c r="E60" s="2">
        <v>1</v>
      </c>
      <c r="F60" s="2" t="s">
        <v>403</v>
      </c>
      <c r="G60" s="2" t="s">
        <v>3792</v>
      </c>
      <c r="H60" s="2" t="s">
        <v>3793</v>
      </c>
      <c r="I60" s="2" t="s">
        <v>361</v>
      </c>
      <c r="J60" s="2" t="s">
        <v>4970</v>
      </c>
      <c r="K60" s="2" t="s">
        <v>7750</v>
      </c>
      <c r="L60" s="2" t="s">
        <v>9711</v>
      </c>
      <c r="M60" s="2" t="s">
        <v>9712</v>
      </c>
      <c r="N60" s="2" t="s">
        <v>351</v>
      </c>
      <c r="V60" s="2">
        <v>0</v>
      </c>
      <c r="AA60" s="2" t="s">
        <v>9713</v>
      </c>
    </row>
    <row r="61" spans="1:27">
      <c r="A61" s="2">
        <v>50</v>
      </c>
      <c r="B61" s="2" t="s">
        <v>7043</v>
      </c>
      <c r="C61" s="60" t="s">
        <v>7044</v>
      </c>
      <c r="D61" s="60" t="s">
        <v>7170</v>
      </c>
      <c r="E61" s="2">
        <v>1</v>
      </c>
      <c r="F61" s="2" t="s">
        <v>403</v>
      </c>
      <c r="G61" s="2" t="s">
        <v>3792</v>
      </c>
      <c r="H61" s="2" t="s">
        <v>3793</v>
      </c>
      <c r="I61" s="2" t="s">
        <v>361</v>
      </c>
      <c r="J61" s="2" t="s">
        <v>4968</v>
      </c>
      <c r="K61" s="2" t="s">
        <v>7750</v>
      </c>
      <c r="L61" s="2" t="s">
        <v>7750</v>
      </c>
      <c r="M61" s="2" t="s">
        <v>7750</v>
      </c>
      <c r="N61" s="2" t="s">
        <v>351</v>
      </c>
      <c r="V61" s="2">
        <v>0</v>
      </c>
      <c r="AA61" s="2" t="s">
        <v>7172</v>
      </c>
    </row>
    <row r="62" spans="1:27">
      <c r="A62" s="2">
        <v>51</v>
      </c>
      <c r="B62" s="2" t="s">
        <v>7043</v>
      </c>
      <c r="C62" s="60" t="s">
        <v>7044</v>
      </c>
      <c r="D62" s="60" t="s">
        <v>7914</v>
      </c>
      <c r="E62" s="2">
        <v>1</v>
      </c>
      <c r="F62" s="2" t="s">
        <v>403</v>
      </c>
      <c r="G62" s="2" t="s">
        <v>3792</v>
      </c>
      <c r="H62" s="2" t="s">
        <v>343</v>
      </c>
      <c r="I62" s="2" t="s">
        <v>361</v>
      </c>
      <c r="J62" s="2" t="s">
        <v>4922</v>
      </c>
      <c r="K62" s="2" t="s">
        <v>7750</v>
      </c>
      <c r="L62" s="2" t="s">
        <v>7750</v>
      </c>
      <c r="M62" s="2" t="s">
        <v>7750</v>
      </c>
      <c r="N62" s="2" t="s">
        <v>351</v>
      </c>
      <c r="V62" s="2">
        <v>0</v>
      </c>
      <c r="AA62" s="2" t="s">
        <v>9714</v>
      </c>
    </row>
    <row r="63" spans="1:27">
      <c r="A63" s="2">
        <v>52</v>
      </c>
      <c r="B63" s="2" t="s">
        <v>7043</v>
      </c>
      <c r="C63" s="60" t="s">
        <v>7044</v>
      </c>
      <c r="D63" s="60" t="s">
        <v>7917</v>
      </c>
      <c r="E63" s="2">
        <v>1</v>
      </c>
      <c r="F63" s="2" t="s">
        <v>403</v>
      </c>
      <c r="G63" s="2" t="s">
        <v>3792</v>
      </c>
      <c r="H63" s="2" t="s">
        <v>343</v>
      </c>
      <c r="I63" s="2" t="s">
        <v>361</v>
      </c>
      <c r="J63" s="2" t="s">
        <v>4968</v>
      </c>
      <c r="K63" s="2" t="s">
        <v>7750</v>
      </c>
      <c r="L63" s="2" t="s">
        <v>7750</v>
      </c>
      <c r="M63" s="2" t="s">
        <v>7750</v>
      </c>
      <c r="N63" s="2" t="s">
        <v>351</v>
      </c>
      <c r="V63" s="2">
        <v>0</v>
      </c>
      <c r="AA63" s="2" t="s">
        <v>9715</v>
      </c>
    </row>
    <row r="64" spans="1:27">
      <c r="A64" s="2">
        <v>53</v>
      </c>
      <c r="B64" s="2" t="s">
        <v>7043</v>
      </c>
      <c r="C64" s="60" t="s">
        <v>7044</v>
      </c>
      <c r="D64" s="60" t="s">
        <v>7112</v>
      </c>
      <c r="E64" s="2">
        <v>1</v>
      </c>
      <c r="F64" s="2" t="s">
        <v>403</v>
      </c>
      <c r="G64" s="2" t="s">
        <v>3792</v>
      </c>
      <c r="H64" s="2" t="s">
        <v>3793</v>
      </c>
      <c r="I64" s="2" t="s">
        <v>361</v>
      </c>
      <c r="J64" s="2" t="s">
        <v>4968</v>
      </c>
      <c r="K64" s="2" t="s">
        <v>7750</v>
      </c>
      <c r="L64" s="2" t="s">
        <v>7750</v>
      </c>
      <c r="M64" s="2" t="s">
        <v>9716</v>
      </c>
      <c r="N64" s="2" t="s">
        <v>351</v>
      </c>
      <c r="V64" s="2">
        <v>0</v>
      </c>
      <c r="AA64" s="2" t="s">
        <v>7115</v>
      </c>
    </row>
    <row r="65" spans="1:27">
      <c r="A65" s="2">
        <v>54</v>
      </c>
      <c r="B65" s="2" t="s">
        <v>7043</v>
      </c>
      <c r="C65" s="60" t="s">
        <v>7044</v>
      </c>
      <c r="D65" s="60" t="s">
        <v>7442</v>
      </c>
      <c r="E65" s="2">
        <v>1</v>
      </c>
      <c r="F65" s="2" t="s">
        <v>403</v>
      </c>
      <c r="G65" s="2" t="s">
        <v>3792</v>
      </c>
      <c r="H65" s="2" t="s">
        <v>3793</v>
      </c>
      <c r="I65" s="2" t="s">
        <v>361</v>
      </c>
      <c r="J65" s="2" t="s">
        <v>4970</v>
      </c>
      <c r="K65" s="2" t="s">
        <v>7750</v>
      </c>
      <c r="L65" s="2" t="s">
        <v>7750</v>
      </c>
      <c r="M65" s="2" t="s">
        <v>7750</v>
      </c>
      <c r="N65" s="2" t="s">
        <v>351</v>
      </c>
      <c r="V65" s="2">
        <v>0</v>
      </c>
      <c r="AA65" s="2" t="s">
        <v>7443</v>
      </c>
    </row>
    <row r="66" spans="1:27">
      <c r="A66" s="2">
        <v>55</v>
      </c>
      <c r="B66" s="2" t="s">
        <v>7043</v>
      </c>
      <c r="C66" s="60" t="s">
        <v>7044</v>
      </c>
      <c r="D66" s="60" t="s">
        <v>7184</v>
      </c>
      <c r="E66" s="2">
        <v>1</v>
      </c>
      <c r="F66" s="2" t="s">
        <v>403</v>
      </c>
      <c r="G66" s="2" t="s">
        <v>3792</v>
      </c>
      <c r="H66" s="2" t="s">
        <v>343</v>
      </c>
      <c r="I66" s="2" t="s">
        <v>361</v>
      </c>
      <c r="J66" s="2" t="s">
        <v>4968</v>
      </c>
      <c r="K66" s="2">
        <v>10199761403</v>
      </c>
      <c r="L66" s="2" t="s">
        <v>9717</v>
      </c>
      <c r="M66" s="2" t="s">
        <v>9718</v>
      </c>
      <c r="N66" s="2" t="s">
        <v>351</v>
      </c>
      <c r="V66" s="2">
        <v>0</v>
      </c>
      <c r="AA66" s="2" t="s">
        <v>7185</v>
      </c>
    </row>
    <row r="67" spans="1:27">
      <c r="A67" s="2">
        <v>56</v>
      </c>
      <c r="B67" s="2" t="s">
        <v>7043</v>
      </c>
      <c r="C67" s="60" t="s">
        <v>7044</v>
      </c>
      <c r="D67" s="60" t="s">
        <v>7186</v>
      </c>
      <c r="E67" s="2">
        <v>1</v>
      </c>
      <c r="F67" s="2" t="s">
        <v>403</v>
      </c>
      <c r="G67" s="2" t="s">
        <v>3792</v>
      </c>
      <c r="H67" s="2" t="s">
        <v>343</v>
      </c>
      <c r="I67" s="2" t="s">
        <v>361</v>
      </c>
      <c r="J67" s="2" t="s">
        <v>4968</v>
      </c>
      <c r="K67" s="2" t="s">
        <v>7750</v>
      </c>
      <c r="L67" s="2" t="s">
        <v>7750</v>
      </c>
      <c r="M67" s="2" t="s">
        <v>7750</v>
      </c>
      <c r="N67" s="2" t="s">
        <v>351</v>
      </c>
      <c r="V67" s="2">
        <v>0</v>
      </c>
      <c r="AA67" s="2" t="s">
        <v>7188</v>
      </c>
    </row>
    <row r="68" spans="1:27">
      <c r="A68" s="2">
        <v>57</v>
      </c>
      <c r="B68" s="2" t="s">
        <v>7043</v>
      </c>
      <c r="C68" s="60" t="s">
        <v>7044</v>
      </c>
      <c r="D68" s="60" t="s">
        <v>7205</v>
      </c>
      <c r="E68" s="2">
        <v>1</v>
      </c>
      <c r="F68" s="2" t="s">
        <v>403</v>
      </c>
      <c r="G68" s="2" t="s">
        <v>3792</v>
      </c>
      <c r="H68" s="2" t="s">
        <v>343</v>
      </c>
      <c r="I68" s="2" t="s">
        <v>361</v>
      </c>
      <c r="J68" s="2" t="s">
        <v>4968</v>
      </c>
      <c r="K68" s="2">
        <v>15058515790</v>
      </c>
      <c r="L68" s="2" t="s">
        <v>9719</v>
      </c>
      <c r="M68" s="2" t="s">
        <v>7750</v>
      </c>
      <c r="N68" s="2" t="s">
        <v>351</v>
      </c>
      <c r="V68" s="2">
        <v>0</v>
      </c>
      <c r="AA68" s="2" t="s">
        <v>7206</v>
      </c>
    </row>
    <row r="69" spans="1:27">
      <c r="A69" s="2">
        <v>58</v>
      </c>
      <c r="B69" s="2" t="s">
        <v>7043</v>
      </c>
      <c r="C69" s="60" t="s">
        <v>7044</v>
      </c>
      <c r="D69" s="60" t="s">
        <v>7193</v>
      </c>
      <c r="E69" s="2">
        <v>1</v>
      </c>
      <c r="F69" s="2" t="s">
        <v>403</v>
      </c>
      <c r="G69" s="2" t="s">
        <v>3792</v>
      </c>
      <c r="H69" s="2" t="s">
        <v>3793</v>
      </c>
      <c r="I69" s="2" t="s">
        <v>361</v>
      </c>
      <c r="J69" s="2" t="s">
        <v>4968</v>
      </c>
      <c r="K69" s="2">
        <v>15896620489</v>
      </c>
      <c r="L69" s="2" t="s">
        <v>9720</v>
      </c>
      <c r="M69" s="2" t="s">
        <v>9721</v>
      </c>
      <c r="N69" s="2" t="s">
        <v>351</v>
      </c>
      <c r="V69" s="2">
        <v>0</v>
      </c>
      <c r="AA69" s="2" t="s">
        <v>7195</v>
      </c>
    </row>
    <row r="70" spans="1:27">
      <c r="A70" s="2">
        <v>59</v>
      </c>
      <c r="B70" s="2" t="s">
        <v>7043</v>
      </c>
      <c r="C70" s="60" t="s">
        <v>7044</v>
      </c>
      <c r="D70" s="60" t="s">
        <v>7938</v>
      </c>
      <c r="E70" s="2">
        <v>1</v>
      </c>
      <c r="F70" s="2" t="s">
        <v>403</v>
      </c>
      <c r="G70" s="2" t="s">
        <v>3792</v>
      </c>
      <c r="H70" s="2" t="s">
        <v>343</v>
      </c>
      <c r="I70" s="2" t="s">
        <v>361</v>
      </c>
      <c r="J70" s="2" t="s">
        <v>4280</v>
      </c>
      <c r="K70" s="2">
        <v>5169590980</v>
      </c>
      <c r="L70" s="2" t="s">
        <v>9722</v>
      </c>
      <c r="M70" s="2" t="s">
        <v>9723</v>
      </c>
      <c r="N70" s="2" t="s">
        <v>351</v>
      </c>
      <c r="V70" s="2">
        <v>0</v>
      </c>
      <c r="AA70" s="2" t="s">
        <v>9724</v>
      </c>
    </row>
    <row r="71" spans="1:27">
      <c r="A71" s="2">
        <v>60</v>
      </c>
      <c r="B71" s="2" t="s">
        <v>7043</v>
      </c>
      <c r="C71" s="60" t="s">
        <v>7044</v>
      </c>
      <c r="D71" s="60" t="s">
        <v>7942</v>
      </c>
      <c r="E71" s="2">
        <v>1</v>
      </c>
      <c r="F71" s="2" t="s">
        <v>403</v>
      </c>
      <c r="G71" s="2" t="s">
        <v>3792</v>
      </c>
      <c r="H71" s="2" t="s">
        <v>343</v>
      </c>
      <c r="I71" s="2" t="s">
        <v>361</v>
      </c>
      <c r="J71" s="2" t="s">
        <v>4968</v>
      </c>
      <c r="K71" s="2">
        <v>15119206405</v>
      </c>
      <c r="L71" s="2" t="s">
        <v>9725</v>
      </c>
      <c r="M71" s="2" t="s">
        <v>9726</v>
      </c>
      <c r="N71" s="2" t="s">
        <v>351</v>
      </c>
      <c r="V71" s="2">
        <v>0</v>
      </c>
      <c r="AA71" s="2" t="s">
        <v>9727</v>
      </c>
    </row>
    <row r="72" spans="1:27">
      <c r="A72" s="2">
        <v>61</v>
      </c>
      <c r="B72" s="2" t="s">
        <v>7043</v>
      </c>
      <c r="C72" s="60" t="s">
        <v>7044</v>
      </c>
      <c r="D72" s="60" t="s">
        <v>7179</v>
      </c>
      <c r="E72" s="2">
        <v>1</v>
      </c>
      <c r="F72" s="2" t="s">
        <v>403</v>
      </c>
      <c r="G72" s="2" t="s">
        <v>3792</v>
      </c>
      <c r="H72" s="2" t="s">
        <v>343</v>
      </c>
      <c r="I72" s="2" t="s">
        <v>361</v>
      </c>
      <c r="J72" s="2" t="s">
        <v>4970</v>
      </c>
      <c r="K72" s="2" t="s">
        <v>7750</v>
      </c>
      <c r="L72" s="2" t="s">
        <v>7750</v>
      </c>
      <c r="M72" s="2" t="s">
        <v>7750</v>
      </c>
      <c r="N72" s="2" t="s">
        <v>361</v>
      </c>
      <c r="V72" s="2">
        <v>0</v>
      </c>
      <c r="AA72" s="2" t="s">
        <v>7180</v>
      </c>
    </row>
    <row r="73" spans="1:27">
      <c r="A73" s="2">
        <v>62</v>
      </c>
      <c r="B73" s="2" t="s">
        <v>7043</v>
      </c>
      <c r="C73" s="60" t="s">
        <v>7044</v>
      </c>
      <c r="D73" s="60" t="s">
        <v>7196</v>
      </c>
      <c r="E73" s="2">
        <v>1</v>
      </c>
      <c r="F73" s="2" t="s">
        <v>403</v>
      </c>
      <c r="G73" s="2" t="s">
        <v>3792</v>
      </c>
      <c r="H73" s="2" t="s">
        <v>3793</v>
      </c>
      <c r="I73" s="2" t="s">
        <v>361</v>
      </c>
      <c r="J73" s="2" t="s">
        <v>4968</v>
      </c>
      <c r="K73" s="2" t="s">
        <v>7750</v>
      </c>
      <c r="L73" s="2" t="s">
        <v>7750</v>
      </c>
      <c r="M73" s="2" t="s">
        <v>7750</v>
      </c>
      <c r="N73" s="2" t="s">
        <v>351</v>
      </c>
      <c r="V73" s="2">
        <v>0</v>
      </c>
      <c r="AA73" s="2" t="s">
        <v>7198</v>
      </c>
    </row>
    <row r="74" spans="1:27">
      <c r="A74" s="2">
        <v>63</v>
      </c>
      <c r="B74" s="2" t="s">
        <v>7043</v>
      </c>
      <c r="C74" s="60" t="s">
        <v>7044</v>
      </c>
      <c r="D74" s="60" t="s">
        <v>7951</v>
      </c>
      <c r="E74" s="2">
        <v>1</v>
      </c>
      <c r="F74" s="2" t="s">
        <v>403</v>
      </c>
      <c r="G74" s="2" t="s">
        <v>3792</v>
      </c>
      <c r="H74" s="2" t="s">
        <v>3793</v>
      </c>
      <c r="I74" s="2" t="s">
        <v>361</v>
      </c>
      <c r="J74" s="2" t="s">
        <v>4968</v>
      </c>
      <c r="K74" s="2" t="s">
        <v>7750</v>
      </c>
      <c r="L74" s="2" t="s">
        <v>7750</v>
      </c>
      <c r="M74" s="2" t="s">
        <v>7750</v>
      </c>
      <c r="N74" s="2" t="s">
        <v>351</v>
      </c>
      <c r="V74" s="2">
        <v>0</v>
      </c>
      <c r="AA74" s="2" t="s">
        <v>9728</v>
      </c>
    </row>
    <row r="75" spans="1:27">
      <c r="A75" s="2">
        <v>64</v>
      </c>
      <c r="B75" s="2" t="s">
        <v>7043</v>
      </c>
      <c r="C75" s="60" t="s">
        <v>7044</v>
      </c>
      <c r="D75" s="60" t="s">
        <v>7954</v>
      </c>
      <c r="E75" s="2">
        <v>1</v>
      </c>
      <c r="F75" s="2" t="s">
        <v>403</v>
      </c>
      <c r="G75" s="2" t="s">
        <v>3792</v>
      </c>
      <c r="H75" s="2" t="s">
        <v>3793</v>
      </c>
      <c r="I75" s="2" t="s">
        <v>361</v>
      </c>
      <c r="J75" s="2" t="s">
        <v>4922</v>
      </c>
      <c r="K75" s="2" t="s">
        <v>7750</v>
      </c>
      <c r="L75" s="2" t="s">
        <v>9729</v>
      </c>
      <c r="M75" s="2" t="s">
        <v>7750</v>
      </c>
      <c r="N75" s="2" t="s">
        <v>351</v>
      </c>
      <c r="V75" s="2">
        <v>0</v>
      </c>
      <c r="AA75" s="2" t="s">
        <v>9730</v>
      </c>
    </row>
    <row r="76" spans="1:27">
      <c r="A76" s="2">
        <v>65</v>
      </c>
      <c r="B76" s="2" t="s">
        <v>7043</v>
      </c>
      <c r="C76" s="60" t="s">
        <v>7044</v>
      </c>
      <c r="D76" s="60" t="s">
        <v>7957</v>
      </c>
      <c r="E76" s="2">
        <v>1</v>
      </c>
      <c r="F76" s="2" t="s">
        <v>403</v>
      </c>
      <c r="G76" s="2" t="s">
        <v>3792</v>
      </c>
      <c r="H76" s="2" t="s">
        <v>3793</v>
      </c>
      <c r="I76" s="2" t="s">
        <v>361</v>
      </c>
      <c r="J76" s="2" t="s">
        <v>4968</v>
      </c>
      <c r="K76" s="2">
        <v>15027203718</v>
      </c>
      <c r="L76" s="2" t="s">
        <v>9731</v>
      </c>
      <c r="M76" s="2" t="s">
        <v>7750</v>
      </c>
      <c r="N76" s="2" t="s">
        <v>491</v>
      </c>
      <c r="V76" s="2">
        <v>0</v>
      </c>
      <c r="AA76" s="2" t="s">
        <v>9732</v>
      </c>
    </row>
    <row r="77" spans="1:27">
      <c r="A77" s="2">
        <v>66</v>
      </c>
      <c r="B77" s="2" t="s">
        <v>7043</v>
      </c>
      <c r="C77" s="60" t="s">
        <v>7044</v>
      </c>
      <c r="D77" s="60" t="s">
        <v>7457</v>
      </c>
      <c r="E77" s="2">
        <v>1</v>
      </c>
      <c r="F77" s="2" t="s">
        <v>403</v>
      </c>
      <c r="G77" s="2" t="s">
        <v>3792</v>
      </c>
      <c r="H77" s="2" t="s">
        <v>343</v>
      </c>
      <c r="I77" s="2" t="s">
        <v>361</v>
      </c>
      <c r="J77" s="2" t="s">
        <v>4968</v>
      </c>
      <c r="K77" s="2" t="s">
        <v>7750</v>
      </c>
      <c r="L77" s="2" t="s">
        <v>7750</v>
      </c>
      <c r="M77" s="2" t="s">
        <v>7750</v>
      </c>
      <c r="N77" s="2" t="s">
        <v>3795</v>
      </c>
      <c r="V77" s="2">
        <v>0</v>
      </c>
      <c r="AA77" s="2" t="s">
        <v>7459</v>
      </c>
    </row>
    <row r="78" spans="1:27">
      <c r="A78" s="2">
        <v>67</v>
      </c>
      <c r="B78" s="2" t="s">
        <v>7043</v>
      </c>
      <c r="C78" s="60" t="s">
        <v>7044</v>
      </c>
      <c r="D78" s="60" t="s">
        <v>7962</v>
      </c>
      <c r="E78" s="2">
        <v>1</v>
      </c>
      <c r="F78" s="2" t="s">
        <v>403</v>
      </c>
      <c r="G78" s="2" t="s">
        <v>3792</v>
      </c>
      <c r="H78" s="2" t="s">
        <v>343</v>
      </c>
      <c r="I78" s="2" t="s">
        <v>361</v>
      </c>
      <c r="J78" s="2" t="s">
        <v>4968</v>
      </c>
      <c r="K78" s="2" t="s">
        <v>7750</v>
      </c>
      <c r="L78" s="2" t="s">
        <v>7750</v>
      </c>
      <c r="M78" s="2" t="s">
        <v>7750</v>
      </c>
      <c r="N78" s="2" t="s">
        <v>351</v>
      </c>
      <c r="V78" s="2">
        <v>0</v>
      </c>
      <c r="AA78" s="2" t="s">
        <v>9733</v>
      </c>
    </row>
    <row r="79" spans="1:27">
      <c r="A79" s="2">
        <v>68</v>
      </c>
      <c r="B79" s="2" t="s">
        <v>7043</v>
      </c>
      <c r="C79" s="60" t="s">
        <v>7044</v>
      </c>
      <c r="D79" s="60" t="s">
        <v>7966</v>
      </c>
      <c r="E79" s="2">
        <v>1</v>
      </c>
      <c r="F79" s="2" t="s">
        <v>403</v>
      </c>
      <c r="G79" s="2" t="s">
        <v>3792</v>
      </c>
      <c r="H79" s="2" t="s">
        <v>343</v>
      </c>
      <c r="I79" s="2" t="s">
        <v>361</v>
      </c>
      <c r="J79" s="2" t="s">
        <v>4968</v>
      </c>
      <c r="K79" s="2" t="s">
        <v>7750</v>
      </c>
      <c r="L79" s="2" t="s">
        <v>7750</v>
      </c>
      <c r="M79" s="2" t="s">
        <v>7750</v>
      </c>
      <c r="N79" s="2" t="s">
        <v>351</v>
      </c>
      <c r="V79" s="2">
        <v>0</v>
      </c>
      <c r="AA79" s="2" t="s">
        <v>9734</v>
      </c>
    </row>
    <row r="80" spans="1:27">
      <c r="A80" s="2">
        <v>69</v>
      </c>
      <c r="B80" s="2" t="s">
        <v>7043</v>
      </c>
      <c r="C80" s="60" t="s">
        <v>7044</v>
      </c>
      <c r="D80" s="60" t="s">
        <v>7969</v>
      </c>
      <c r="E80" s="2">
        <v>1</v>
      </c>
      <c r="F80" s="2" t="s">
        <v>403</v>
      </c>
      <c r="G80" s="2" t="s">
        <v>3792</v>
      </c>
      <c r="H80" s="2" t="s">
        <v>3793</v>
      </c>
      <c r="I80" s="2" t="s">
        <v>361</v>
      </c>
      <c r="J80" s="2" t="s">
        <v>4968</v>
      </c>
      <c r="K80" s="2" t="s">
        <v>7750</v>
      </c>
      <c r="L80" s="2" t="s">
        <v>7750</v>
      </c>
      <c r="M80" s="2" t="s">
        <v>7750</v>
      </c>
      <c r="N80" s="2" t="s">
        <v>351</v>
      </c>
      <c r="V80" s="2">
        <v>0</v>
      </c>
      <c r="AA80" s="2" t="s">
        <v>9735</v>
      </c>
    </row>
    <row r="81" spans="1:27">
      <c r="A81" s="2">
        <v>70</v>
      </c>
      <c r="B81" s="2" t="s">
        <v>7043</v>
      </c>
      <c r="C81" s="60" t="s">
        <v>7044</v>
      </c>
      <c r="D81" s="60" t="s">
        <v>7972</v>
      </c>
      <c r="E81" s="2">
        <v>1</v>
      </c>
      <c r="F81" s="2" t="s">
        <v>403</v>
      </c>
      <c r="G81" s="2" t="s">
        <v>3792</v>
      </c>
      <c r="H81" s="2" t="s">
        <v>343</v>
      </c>
      <c r="I81" s="2" t="s">
        <v>361</v>
      </c>
      <c r="J81" s="2" t="s">
        <v>4968</v>
      </c>
      <c r="K81" s="2" t="s">
        <v>7750</v>
      </c>
      <c r="L81" s="2" t="s">
        <v>7750</v>
      </c>
      <c r="M81" s="2" t="s">
        <v>7750</v>
      </c>
      <c r="N81" s="2" t="s">
        <v>491</v>
      </c>
      <c r="V81" s="2">
        <v>0</v>
      </c>
      <c r="AA81" s="2" t="s">
        <v>9736</v>
      </c>
    </row>
    <row r="82" spans="1:27">
      <c r="A82" s="2">
        <v>71</v>
      </c>
      <c r="B82" s="2" t="s">
        <v>7043</v>
      </c>
      <c r="C82" s="60" t="s">
        <v>7044</v>
      </c>
      <c r="D82" s="60" t="s">
        <v>7199</v>
      </c>
      <c r="E82" s="2">
        <v>1</v>
      </c>
      <c r="F82" s="2" t="s">
        <v>403</v>
      </c>
      <c r="G82" s="2" t="s">
        <v>3792</v>
      </c>
      <c r="H82" s="2" t="s">
        <v>3793</v>
      </c>
      <c r="I82" s="2" t="s">
        <v>361</v>
      </c>
      <c r="J82" s="2" t="s">
        <v>4968</v>
      </c>
      <c r="K82" s="2" t="s">
        <v>7750</v>
      </c>
      <c r="L82" s="2" t="s">
        <v>7750</v>
      </c>
      <c r="M82" s="2" t="s">
        <v>7750</v>
      </c>
      <c r="N82" s="2" t="s">
        <v>351</v>
      </c>
      <c r="V82" s="2">
        <v>0</v>
      </c>
      <c r="AA82" s="2" t="s">
        <v>7201</v>
      </c>
    </row>
    <row r="83" spans="1:27">
      <c r="A83" s="2">
        <v>72</v>
      </c>
      <c r="B83" s="2" t="s">
        <v>7043</v>
      </c>
      <c r="C83" s="60" t="s">
        <v>7044</v>
      </c>
      <c r="D83" s="60" t="s">
        <v>7978</v>
      </c>
      <c r="E83" s="2">
        <v>1</v>
      </c>
      <c r="F83" s="2" t="s">
        <v>403</v>
      </c>
      <c r="G83" s="2" t="s">
        <v>3792</v>
      </c>
      <c r="H83" s="2" t="s">
        <v>3793</v>
      </c>
      <c r="I83" s="2" t="s">
        <v>361</v>
      </c>
      <c r="J83" s="2" t="s">
        <v>4968</v>
      </c>
      <c r="K83" s="2" t="s">
        <v>7750</v>
      </c>
      <c r="L83" s="2" t="s">
        <v>7750</v>
      </c>
      <c r="M83" s="2" t="s">
        <v>7750</v>
      </c>
      <c r="N83" s="2" t="s">
        <v>491</v>
      </c>
      <c r="V83" s="2">
        <v>0</v>
      </c>
      <c r="AA83" s="2" t="s">
        <v>9737</v>
      </c>
    </row>
    <row r="84" spans="1:27">
      <c r="A84" s="2">
        <v>73</v>
      </c>
      <c r="B84" s="2" t="s">
        <v>7043</v>
      </c>
      <c r="C84" s="60" t="s">
        <v>7044</v>
      </c>
      <c r="D84" s="60" t="s">
        <v>7980</v>
      </c>
      <c r="E84" s="2">
        <v>1</v>
      </c>
      <c r="F84" s="2" t="s">
        <v>403</v>
      </c>
      <c r="G84" s="2" t="s">
        <v>3792</v>
      </c>
      <c r="H84" s="2" t="s">
        <v>343</v>
      </c>
      <c r="I84" s="2" t="s">
        <v>361</v>
      </c>
      <c r="J84" s="2" t="s">
        <v>4968</v>
      </c>
      <c r="K84" s="2" t="s">
        <v>7750</v>
      </c>
      <c r="L84" s="2" t="s">
        <v>7750</v>
      </c>
      <c r="M84" s="2" t="s">
        <v>7750</v>
      </c>
      <c r="N84" s="2" t="s">
        <v>351</v>
      </c>
      <c r="V84" s="2">
        <v>0</v>
      </c>
      <c r="AA84" s="2" t="s">
        <v>9738</v>
      </c>
    </row>
    <row r="85" spans="1:27">
      <c r="A85" s="2">
        <v>74</v>
      </c>
      <c r="B85" s="2" t="s">
        <v>7043</v>
      </c>
      <c r="C85" s="60" t="s">
        <v>7044</v>
      </c>
      <c r="D85" s="60" t="s">
        <v>7549</v>
      </c>
      <c r="E85" s="2">
        <v>1</v>
      </c>
      <c r="F85" s="2" t="s">
        <v>403</v>
      </c>
      <c r="G85" s="2" t="s">
        <v>3792</v>
      </c>
      <c r="H85" s="2" t="s">
        <v>3793</v>
      </c>
      <c r="I85" s="2" t="s">
        <v>361</v>
      </c>
      <c r="J85" s="2" t="s">
        <v>4968</v>
      </c>
      <c r="K85" s="2" t="s">
        <v>7750</v>
      </c>
      <c r="L85" s="2" t="s">
        <v>7750</v>
      </c>
      <c r="M85" s="2" t="s">
        <v>7750</v>
      </c>
      <c r="N85" s="2" t="s">
        <v>351</v>
      </c>
      <c r="V85" s="2">
        <v>0</v>
      </c>
      <c r="AA85" s="2" t="s">
        <v>7550</v>
      </c>
    </row>
    <row r="86" spans="1:27">
      <c r="A86" s="2">
        <v>75</v>
      </c>
      <c r="B86" s="2" t="s">
        <v>7043</v>
      </c>
      <c r="C86" s="60" t="s">
        <v>7044</v>
      </c>
      <c r="D86" s="60" t="s">
        <v>7986</v>
      </c>
      <c r="E86" s="2">
        <v>1</v>
      </c>
      <c r="F86" s="2" t="s">
        <v>403</v>
      </c>
      <c r="G86" s="2" t="s">
        <v>3792</v>
      </c>
      <c r="H86" s="2" t="s">
        <v>3793</v>
      </c>
      <c r="I86" s="2" t="s">
        <v>361</v>
      </c>
      <c r="J86" s="2" t="s">
        <v>4970</v>
      </c>
      <c r="K86" s="2">
        <v>15876934199</v>
      </c>
      <c r="L86" s="2" t="s">
        <v>9739</v>
      </c>
      <c r="M86" s="2" t="s">
        <v>7750</v>
      </c>
      <c r="N86" s="2" t="s">
        <v>351</v>
      </c>
      <c r="V86" s="2">
        <v>0</v>
      </c>
      <c r="AA86" s="2" t="s">
        <v>9740</v>
      </c>
    </row>
    <row r="87" spans="1:27">
      <c r="A87" s="2">
        <v>76</v>
      </c>
      <c r="B87" s="2" t="s">
        <v>7043</v>
      </c>
      <c r="C87" s="60" t="s">
        <v>7044</v>
      </c>
      <c r="D87" s="60" t="s">
        <v>7989</v>
      </c>
      <c r="E87" s="2">
        <v>1</v>
      </c>
      <c r="F87" s="2" t="s">
        <v>403</v>
      </c>
      <c r="G87" s="2" t="s">
        <v>3792</v>
      </c>
      <c r="H87" s="2" t="s">
        <v>343</v>
      </c>
      <c r="I87" s="2" t="s">
        <v>361</v>
      </c>
      <c r="J87" s="2" t="s">
        <v>4968</v>
      </c>
      <c r="K87" s="2" t="s">
        <v>7750</v>
      </c>
      <c r="L87" s="2" t="s">
        <v>7750</v>
      </c>
      <c r="M87" s="2" t="s">
        <v>7750</v>
      </c>
      <c r="N87" s="2" t="s">
        <v>491</v>
      </c>
      <c r="V87" s="2">
        <v>0</v>
      </c>
      <c r="AA87" s="2" t="s">
        <v>9741</v>
      </c>
    </row>
    <row r="88" spans="1:27">
      <c r="A88" s="2">
        <v>77</v>
      </c>
      <c r="B88" s="2" t="s">
        <v>7043</v>
      </c>
      <c r="C88" s="60" t="s">
        <v>7044</v>
      </c>
      <c r="D88" s="60" t="s">
        <v>7289</v>
      </c>
      <c r="E88" s="2">
        <v>1</v>
      </c>
      <c r="F88" s="2" t="s">
        <v>403</v>
      </c>
      <c r="G88" s="2" t="s">
        <v>3792</v>
      </c>
      <c r="H88" s="2" t="s">
        <v>343</v>
      </c>
      <c r="I88" s="2" t="s">
        <v>361</v>
      </c>
      <c r="J88" s="2" t="s">
        <v>4968</v>
      </c>
      <c r="K88" s="2">
        <v>45048108281</v>
      </c>
      <c r="L88" s="2" t="s">
        <v>9742</v>
      </c>
      <c r="M88" s="2" t="s">
        <v>7750</v>
      </c>
      <c r="N88" s="2" t="s">
        <v>351</v>
      </c>
      <c r="V88" s="2">
        <v>0</v>
      </c>
      <c r="AA88" s="2" t="s">
        <v>7290</v>
      </c>
    </row>
    <row r="89" spans="1:27">
      <c r="A89" s="2">
        <v>78</v>
      </c>
      <c r="B89" s="2" t="s">
        <v>7043</v>
      </c>
      <c r="C89" s="60" t="s">
        <v>7044</v>
      </c>
      <c r="D89" s="60" t="s">
        <v>7994</v>
      </c>
      <c r="E89" s="2">
        <v>1</v>
      </c>
      <c r="F89" s="2" t="s">
        <v>403</v>
      </c>
      <c r="G89" s="2" t="s">
        <v>3792</v>
      </c>
      <c r="H89" s="2" t="s">
        <v>3793</v>
      </c>
      <c r="I89" s="2" t="s">
        <v>361</v>
      </c>
      <c r="J89" s="2" t="s">
        <v>4968</v>
      </c>
      <c r="K89" s="2" t="s">
        <v>7750</v>
      </c>
      <c r="L89" s="2" t="s">
        <v>7750</v>
      </c>
      <c r="M89" s="2" t="s">
        <v>7750</v>
      </c>
      <c r="N89" s="2" t="s">
        <v>351</v>
      </c>
      <c r="V89" s="2">
        <v>0</v>
      </c>
      <c r="AA89" s="2" t="s">
        <v>9743</v>
      </c>
    </row>
    <row r="90" spans="1:27">
      <c r="A90" s="2">
        <v>79</v>
      </c>
      <c r="B90" s="2" t="s">
        <v>7043</v>
      </c>
      <c r="C90" s="60" t="s">
        <v>7044</v>
      </c>
      <c r="D90" s="60" t="s">
        <v>7997</v>
      </c>
      <c r="E90" s="2">
        <v>1</v>
      </c>
      <c r="F90" s="2" t="s">
        <v>403</v>
      </c>
      <c r="G90" s="2" t="s">
        <v>3792</v>
      </c>
      <c r="H90" s="2" t="s">
        <v>343</v>
      </c>
      <c r="I90" s="2" t="s">
        <v>361</v>
      </c>
      <c r="J90" s="2" t="s">
        <v>4646</v>
      </c>
      <c r="K90" s="2" t="s">
        <v>7750</v>
      </c>
      <c r="L90" s="2" t="s">
        <v>7750</v>
      </c>
      <c r="M90" s="2" t="s">
        <v>7750</v>
      </c>
      <c r="N90" s="2" t="s">
        <v>351</v>
      </c>
      <c r="V90" s="2">
        <v>0</v>
      </c>
      <c r="AA90" s="2" t="s">
        <v>9744</v>
      </c>
    </row>
    <row r="91" spans="1:27">
      <c r="A91" s="2">
        <v>80</v>
      </c>
      <c r="B91" s="2" t="s">
        <v>7043</v>
      </c>
      <c r="C91" s="60" t="s">
        <v>7044</v>
      </c>
      <c r="D91" s="60" t="s">
        <v>7708</v>
      </c>
      <c r="E91" s="2">
        <v>1</v>
      </c>
      <c r="F91" s="2" t="s">
        <v>403</v>
      </c>
      <c r="G91" s="2" t="s">
        <v>3792</v>
      </c>
      <c r="H91" s="2" t="s">
        <v>343</v>
      </c>
      <c r="I91" s="2" t="s">
        <v>361</v>
      </c>
      <c r="J91" s="2" t="s">
        <v>4968</v>
      </c>
      <c r="K91" s="2" t="s">
        <v>7750</v>
      </c>
      <c r="L91" s="2" t="s">
        <v>7750</v>
      </c>
      <c r="M91" s="2" t="s">
        <v>7750</v>
      </c>
      <c r="N91" s="2" t="s">
        <v>351</v>
      </c>
      <c r="V91" s="2">
        <v>0</v>
      </c>
      <c r="AA91" s="2" t="s">
        <v>7709</v>
      </c>
    </row>
    <row r="92" spans="1:27">
      <c r="A92" s="2">
        <v>81</v>
      </c>
      <c r="B92" s="2" t="s">
        <v>7043</v>
      </c>
      <c r="C92" s="60" t="s">
        <v>7044</v>
      </c>
      <c r="D92" s="60" t="s">
        <v>8002</v>
      </c>
      <c r="E92" s="2">
        <v>1</v>
      </c>
      <c r="F92" s="2" t="s">
        <v>403</v>
      </c>
      <c r="G92" s="2" t="s">
        <v>3792</v>
      </c>
      <c r="H92" s="2" t="s">
        <v>343</v>
      </c>
      <c r="I92" s="2" t="s">
        <v>361</v>
      </c>
      <c r="J92" s="2" t="s">
        <v>4968</v>
      </c>
      <c r="K92" s="2" t="s">
        <v>7750</v>
      </c>
      <c r="L92" s="2" t="s">
        <v>7750</v>
      </c>
      <c r="M92" s="2" t="s">
        <v>7750</v>
      </c>
      <c r="N92" s="2" t="s">
        <v>351</v>
      </c>
      <c r="V92" s="2">
        <v>0</v>
      </c>
      <c r="AA92" s="2" t="s">
        <v>9745</v>
      </c>
    </row>
    <row r="93" spans="1:27">
      <c r="A93" s="2">
        <v>82</v>
      </c>
      <c r="B93" s="2" t="s">
        <v>7043</v>
      </c>
      <c r="C93" s="60" t="s">
        <v>7044</v>
      </c>
      <c r="D93" s="60" t="s">
        <v>7705</v>
      </c>
      <c r="E93" s="2">
        <v>1</v>
      </c>
      <c r="F93" s="2" t="s">
        <v>403</v>
      </c>
      <c r="G93" s="2" t="s">
        <v>3792</v>
      </c>
      <c r="H93" s="2" t="s">
        <v>3793</v>
      </c>
      <c r="I93" s="2" t="s">
        <v>361</v>
      </c>
      <c r="J93" s="2" t="s">
        <v>4968</v>
      </c>
      <c r="K93" s="2" t="s">
        <v>7750</v>
      </c>
      <c r="L93" s="2" t="s">
        <v>7750</v>
      </c>
      <c r="M93" s="2" t="s">
        <v>7750</v>
      </c>
      <c r="N93" s="2" t="s">
        <v>491</v>
      </c>
      <c r="V93" s="2">
        <v>0</v>
      </c>
      <c r="AA93" s="2" t="s">
        <v>7706</v>
      </c>
    </row>
    <row r="94" spans="1:27">
      <c r="A94" s="2">
        <v>83</v>
      </c>
      <c r="B94" s="2" t="s">
        <v>7043</v>
      </c>
      <c r="C94" s="60" t="s">
        <v>7044</v>
      </c>
      <c r="D94" s="60" t="s">
        <v>8015</v>
      </c>
      <c r="E94" s="2">
        <v>1</v>
      </c>
      <c r="F94" s="2" t="s">
        <v>403</v>
      </c>
      <c r="G94" s="2" t="s">
        <v>3792</v>
      </c>
      <c r="H94" s="2" t="s">
        <v>3793</v>
      </c>
      <c r="I94" s="2" t="s">
        <v>361</v>
      </c>
      <c r="J94" s="2" t="s">
        <v>4300</v>
      </c>
      <c r="K94" s="2" t="s">
        <v>7750</v>
      </c>
      <c r="L94" s="2" t="s">
        <v>7750</v>
      </c>
      <c r="M94" s="2" t="s">
        <v>7750</v>
      </c>
      <c r="N94" s="2" t="s">
        <v>351</v>
      </c>
      <c r="V94" s="2">
        <v>0</v>
      </c>
      <c r="AA94" s="2" t="s">
        <v>9746</v>
      </c>
    </row>
    <row r="95" spans="1:27">
      <c r="A95" s="2">
        <v>84</v>
      </c>
      <c r="B95" s="2" t="s">
        <v>7043</v>
      </c>
      <c r="C95" s="60" t="s">
        <v>7044</v>
      </c>
      <c r="D95" s="60" t="s">
        <v>7243</v>
      </c>
      <c r="E95" s="2">
        <v>1</v>
      </c>
      <c r="F95" s="2" t="s">
        <v>403</v>
      </c>
      <c r="G95" s="2" t="s">
        <v>3792</v>
      </c>
      <c r="H95" s="2" t="s">
        <v>343</v>
      </c>
      <c r="I95" s="2" t="s">
        <v>361</v>
      </c>
      <c r="J95" s="2" t="s">
        <v>4892</v>
      </c>
      <c r="K95" s="2" t="s">
        <v>7750</v>
      </c>
      <c r="L95" s="2" t="s">
        <v>7750</v>
      </c>
      <c r="M95" s="2" t="s">
        <v>7750</v>
      </c>
      <c r="N95" s="2" t="s">
        <v>351</v>
      </c>
      <c r="V95" s="2">
        <v>0</v>
      </c>
      <c r="AA95" s="2" t="s">
        <v>7245</v>
      </c>
    </row>
    <row r="96" spans="1:27">
      <c r="A96" s="2">
        <v>85</v>
      </c>
      <c r="B96" s="2" t="s">
        <v>7043</v>
      </c>
      <c r="C96" s="60" t="s">
        <v>7044</v>
      </c>
      <c r="D96" s="60" t="s">
        <v>8021</v>
      </c>
      <c r="E96" s="2">
        <v>1</v>
      </c>
      <c r="F96" s="2" t="s">
        <v>403</v>
      </c>
      <c r="G96" s="2" t="s">
        <v>3792</v>
      </c>
      <c r="H96" s="2" t="s">
        <v>343</v>
      </c>
      <c r="I96" s="2" t="s">
        <v>361</v>
      </c>
      <c r="J96" s="2" t="s">
        <v>4474</v>
      </c>
      <c r="K96" s="2" t="s">
        <v>7750</v>
      </c>
      <c r="L96" s="2" t="s">
        <v>7750</v>
      </c>
      <c r="M96" s="2" t="s">
        <v>7750</v>
      </c>
      <c r="N96" s="2" t="s">
        <v>351</v>
      </c>
      <c r="V96" s="2">
        <v>0</v>
      </c>
      <c r="AA96" s="2" t="s">
        <v>9747</v>
      </c>
    </row>
    <row r="97" spans="1:27">
      <c r="A97" s="2">
        <v>86</v>
      </c>
      <c r="B97" s="2" t="s">
        <v>7043</v>
      </c>
      <c r="C97" s="60" t="s">
        <v>7044</v>
      </c>
      <c r="D97" s="60" t="s">
        <v>8025</v>
      </c>
      <c r="E97" s="2">
        <v>1</v>
      </c>
      <c r="F97" s="2" t="s">
        <v>403</v>
      </c>
      <c r="G97" s="2" t="s">
        <v>3792</v>
      </c>
      <c r="H97" s="2" t="s">
        <v>3793</v>
      </c>
      <c r="I97" s="2" t="s">
        <v>361</v>
      </c>
      <c r="J97" s="2" t="s">
        <v>4508</v>
      </c>
      <c r="K97" s="2" t="s">
        <v>7750</v>
      </c>
      <c r="L97" s="2" t="s">
        <v>7750</v>
      </c>
      <c r="M97" s="2" t="s">
        <v>7750</v>
      </c>
      <c r="N97" s="2" t="s">
        <v>491</v>
      </c>
      <c r="V97" s="2">
        <v>0</v>
      </c>
      <c r="AA97" s="2" t="s">
        <v>9748</v>
      </c>
    </row>
    <row r="98" spans="1:27">
      <c r="A98" s="2">
        <v>87</v>
      </c>
      <c r="B98" s="2" t="s">
        <v>7043</v>
      </c>
      <c r="C98" s="60" t="s">
        <v>7044</v>
      </c>
      <c r="D98" s="60" t="s">
        <v>7218</v>
      </c>
      <c r="E98" s="2">
        <v>1</v>
      </c>
      <c r="F98" s="2" t="s">
        <v>403</v>
      </c>
      <c r="G98" s="2" t="s">
        <v>3792</v>
      </c>
      <c r="H98" s="2" t="s">
        <v>3793</v>
      </c>
      <c r="I98" s="2" t="s">
        <v>361</v>
      </c>
      <c r="J98" s="2" t="s">
        <v>4968</v>
      </c>
      <c r="K98" s="2" t="s">
        <v>7750</v>
      </c>
      <c r="L98" s="2" t="s">
        <v>7750</v>
      </c>
      <c r="M98" s="2" t="s">
        <v>7750</v>
      </c>
      <c r="N98" s="2" t="s">
        <v>3795</v>
      </c>
      <c r="V98" s="2">
        <v>0</v>
      </c>
      <c r="AA98" s="2" t="s">
        <v>7220</v>
      </c>
    </row>
    <row r="99" spans="1:27">
      <c r="A99" s="2">
        <v>88</v>
      </c>
      <c r="B99" s="2" t="s">
        <v>7043</v>
      </c>
      <c r="C99" s="60" t="s">
        <v>7044</v>
      </c>
      <c r="D99" s="60" t="s">
        <v>7237</v>
      </c>
      <c r="E99" s="2">
        <v>1</v>
      </c>
      <c r="F99" s="2" t="s">
        <v>403</v>
      </c>
      <c r="G99" s="2" t="s">
        <v>3792</v>
      </c>
      <c r="H99" s="2" t="s">
        <v>3793</v>
      </c>
      <c r="I99" s="2" t="s">
        <v>361</v>
      </c>
      <c r="J99" s="2" t="s">
        <v>4838</v>
      </c>
      <c r="K99" s="2" t="s">
        <v>7750</v>
      </c>
      <c r="L99" s="2" t="s">
        <v>7750</v>
      </c>
      <c r="M99" s="2" t="s">
        <v>7750</v>
      </c>
      <c r="N99" s="2" t="s">
        <v>351</v>
      </c>
      <c r="V99" s="2">
        <v>0</v>
      </c>
      <c r="AA99" s="2" t="s">
        <v>7238</v>
      </c>
    </row>
    <row r="100" spans="1:27">
      <c r="A100" s="2">
        <v>89</v>
      </c>
      <c r="B100" s="2" t="s">
        <v>7043</v>
      </c>
      <c r="C100" s="60" t="s">
        <v>7044</v>
      </c>
      <c r="D100" s="60" t="s">
        <v>7237</v>
      </c>
      <c r="E100" s="2">
        <v>2</v>
      </c>
      <c r="F100" s="2" t="s">
        <v>403</v>
      </c>
      <c r="G100" s="2" t="s">
        <v>3792</v>
      </c>
      <c r="H100" s="2" t="s">
        <v>343</v>
      </c>
      <c r="I100" s="2" t="s">
        <v>361</v>
      </c>
      <c r="J100" s="2" t="s">
        <v>4838</v>
      </c>
      <c r="K100" s="2" t="s">
        <v>7750</v>
      </c>
      <c r="L100" s="2" t="s">
        <v>7750</v>
      </c>
      <c r="M100" s="2" t="s">
        <v>7750</v>
      </c>
      <c r="N100" s="2" t="s">
        <v>351</v>
      </c>
      <c r="V100" s="2">
        <v>0</v>
      </c>
      <c r="AA100" s="2" t="s">
        <v>9749</v>
      </c>
    </row>
    <row r="101" spans="1:27">
      <c r="A101" s="2">
        <v>90</v>
      </c>
      <c r="B101" s="2" t="s">
        <v>7043</v>
      </c>
      <c r="C101" s="60" t="s">
        <v>7044</v>
      </c>
      <c r="D101" s="60" t="s">
        <v>8033</v>
      </c>
      <c r="E101" s="2">
        <v>1</v>
      </c>
      <c r="F101" s="2" t="s">
        <v>403</v>
      </c>
      <c r="G101" s="2" t="s">
        <v>3792</v>
      </c>
      <c r="H101" s="2" t="s">
        <v>3793</v>
      </c>
      <c r="I101" s="2" t="s">
        <v>361</v>
      </c>
      <c r="J101" s="2" t="s">
        <v>4968</v>
      </c>
      <c r="K101" s="2" t="s">
        <v>7750</v>
      </c>
      <c r="L101" s="2" t="s">
        <v>7750</v>
      </c>
      <c r="M101" s="2" t="s">
        <v>7750</v>
      </c>
      <c r="N101" s="2" t="s">
        <v>351</v>
      </c>
      <c r="V101" s="2">
        <v>0</v>
      </c>
      <c r="AA101" s="2" t="s">
        <v>9750</v>
      </c>
    </row>
    <row r="102" spans="1:27">
      <c r="A102" s="2">
        <v>91</v>
      </c>
      <c r="B102" s="2" t="s">
        <v>7043</v>
      </c>
      <c r="C102" s="60" t="s">
        <v>7044</v>
      </c>
      <c r="D102" s="60" t="s">
        <v>7207</v>
      </c>
      <c r="E102" s="2">
        <v>1</v>
      </c>
      <c r="F102" s="2" t="s">
        <v>403</v>
      </c>
      <c r="G102" s="2" t="s">
        <v>3792</v>
      </c>
      <c r="H102" s="2" t="s">
        <v>343</v>
      </c>
      <c r="I102" s="2" t="s">
        <v>361</v>
      </c>
      <c r="J102" s="2" t="s">
        <v>4838</v>
      </c>
      <c r="K102" s="2" t="s">
        <v>7750</v>
      </c>
      <c r="L102" s="2" t="s">
        <v>7750</v>
      </c>
      <c r="M102" s="2" t="s">
        <v>7750</v>
      </c>
      <c r="N102" s="2" t="s">
        <v>351</v>
      </c>
      <c r="V102" s="2">
        <v>0</v>
      </c>
      <c r="AA102" s="2" t="s">
        <v>7209</v>
      </c>
    </row>
    <row r="103" spans="1:27">
      <c r="A103" s="2">
        <v>92</v>
      </c>
      <c r="B103" s="2" t="s">
        <v>7043</v>
      </c>
      <c r="C103" s="60" t="s">
        <v>7044</v>
      </c>
      <c r="D103" s="60" t="s">
        <v>8042</v>
      </c>
      <c r="E103" s="2">
        <v>1</v>
      </c>
      <c r="F103" s="2" t="s">
        <v>403</v>
      </c>
      <c r="G103" s="2" t="s">
        <v>3792</v>
      </c>
      <c r="H103" s="2" t="s">
        <v>3793</v>
      </c>
      <c r="I103" s="2" t="s">
        <v>361</v>
      </c>
      <c r="J103" s="2" t="s">
        <v>4970</v>
      </c>
      <c r="K103" s="2" t="s">
        <v>7750</v>
      </c>
      <c r="L103" s="2" t="s">
        <v>7750</v>
      </c>
      <c r="M103" s="2" t="s">
        <v>7750</v>
      </c>
      <c r="N103" s="2" t="s">
        <v>351</v>
      </c>
      <c r="V103" s="2">
        <v>0</v>
      </c>
      <c r="AA103" s="2" t="s">
        <v>9751</v>
      </c>
    </row>
    <row r="104" spans="1:27">
      <c r="A104" s="2">
        <v>93</v>
      </c>
      <c r="B104" s="2" t="s">
        <v>7043</v>
      </c>
      <c r="C104" s="60" t="s">
        <v>7044</v>
      </c>
      <c r="D104" s="60" t="s">
        <v>7731</v>
      </c>
      <c r="E104" s="2">
        <v>1</v>
      </c>
      <c r="F104" s="2" t="s">
        <v>403</v>
      </c>
      <c r="G104" s="2" t="s">
        <v>3792</v>
      </c>
      <c r="H104" s="2" t="s">
        <v>3793</v>
      </c>
      <c r="I104" s="2" t="s">
        <v>361</v>
      </c>
      <c r="J104" s="2" t="s">
        <v>4970</v>
      </c>
      <c r="K104" s="2" t="s">
        <v>7750</v>
      </c>
      <c r="L104" s="2" t="s">
        <v>7750</v>
      </c>
      <c r="M104" s="2" t="s">
        <v>7750</v>
      </c>
      <c r="N104" s="2" t="s">
        <v>351</v>
      </c>
      <c r="V104" s="2">
        <v>0</v>
      </c>
      <c r="AA104" s="2" t="s">
        <v>7732</v>
      </c>
    </row>
    <row r="105" spans="1:27">
      <c r="A105" s="2">
        <v>94</v>
      </c>
      <c r="B105" s="2" t="s">
        <v>7043</v>
      </c>
      <c r="C105" s="60" t="s">
        <v>7044</v>
      </c>
      <c r="D105" s="60" t="s">
        <v>8049</v>
      </c>
      <c r="E105" s="2">
        <v>1</v>
      </c>
      <c r="F105" s="2" t="s">
        <v>403</v>
      </c>
      <c r="G105" s="2" t="s">
        <v>3792</v>
      </c>
      <c r="H105" s="2" t="s">
        <v>3793</v>
      </c>
      <c r="I105" s="2" t="s">
        <v>361</v>
      </c>
      <c r="J105" s="2" t="s">
        <v>4214</v>
      </c>
      <c r="K105" s="2" t="s">
        <v>7750</v>
      </c>
      <c r="L105" s="2" t="s">
        <v>7750</v>
      </c>
      <c r="M105" s="2" t="s">
        <v>7750</v>
      </c>
      <c r="N105" s="2" t="s">
        <v>351</v>
      </c>
      <c r="V105" s="2">
        <v>0</v>
      </c>
      <c r="AA105" s="2" t="s">
        <v>9752</v>
      </c>
    </row>
    <row r="106" spans="1:27">
      <c r="A106" s="2">
        <v>95</v>
      </c>
      <c r="B106" s="2" t="s">
        <v>7043</v>
      </c>
      <c r="C106" s="60" t="s">
        <v>7044</v>
      </c>
      <c r="D106" s="60" t="s">
        <v>7645</v>
      </c>
      <c r="E106" s="2">
        <v>1</v>
      </c>
      <c r="F106" s="2" t="s">
        <v>403</v>
      </c>
      <c r="G106" s="2" t="s">
        <v>3792</v>
      </c>
      <c r="H106" s="2" t="s">
        <v>3793</v>
      </c>
      <c r="I106" s="2" t="s">
        <v>361</v>
      </c>
      <c r="J106" s="2" t="s">
        <v>4970</v>
      </c>
      <c r="K106" s="2" t="s">
        <v>7750</v>
      </c>
      <c r="L106" s="2" t="s">
        <v>7750</v>
      </c>
      <c r="M106" s="2" t="s">
        <v>7750</v>
      </c>
      <c r="N106" s="2" t="s">
        <v>351</v>
      </c>
      <c r="V106" s="2">
        <v>0</v>
      </c>
      <c r="AA106" s="2" t="s">
        <v>7647</v>
      </c>
    </row>
    <row r="107" spans="1:27">
      <c r="A107" s="2">
        <v>96</v>
      </c>
      <c r="B107" s="2" t="s">
        <v>7043</v>
      </c>
      <c r="C107" s="60" t="s">
        <v>7044</v>
      </c>
      <c r="D107" s="60" t="s">
        <v>8059</v>
      </c>
      <c r="E107" s="2">
        <v>1</v>
      </c>
      <c r="F107" s="2" t="s">
        <v>403</v>
      </c>
      <c r="G107" s="2" t="s">
        <v>3792</v>
      </c>
      <c r="H107" s="2" t="s">
        <v>3793</v>
      </c>
      <c r="I107" s="2" t="s">
        <v>361</v>
      </c>
      <c r="J107" s="2" t="s">
        <v>4105</v>
      </c>
      <c r="K107" s="2" t="s">
        <v>7750</v>
      </c>
      <c r="L107" s="2" t="s">
        <v>7750</v>
      </c>
      <c r="M107" s="2" t="s">
        <v>7750</v>
      </c>
      <c r="N107" s="2" t="s">
        <v>351</v>
      </c>
      <c r="V107" s="2">
        <v>0</v>
      </c>
      <c r="AA107" s="2" t="s">
        <v>9753</v>
      </c>
    </row>
    <row r="108" spans="1:27">
      <c r="A108" s="2">
        <v>97</v>
      </c>
      <c r="B108" s="2" t="s">
        <v>7043</v>
      </c>
      <c r="C108" s="60" t="s">
        <v>7044</v>
      </c>
      <c r="D108" s="60" t="s">
        <v>7590</v>
      </c>
      <c r="E108" s="2">
        <v>1</v>
      </c>
      <c r="F108" s="2" t="s">
        <v>403</v>
      </c>
      <c r="G108" s="2" t="s">
        <v>3792</v>
      </c>
      <c r="H108" s="2" t="s">
        <v>343</v>
      </c>
      <c r="I108" s="2" t="s">
        <v>361</v>
      </c>
      <c r="J108" s="2" t="s">
        <v>4970</v>
      </c>
      <c r="K108" s="2" t="s">
        <v>7750</v>
      </c>
      <c r="L108" s="2" t="s">
        <v>7750</v>
      </c>
      <c r="M108" s="2" t="s">
        <v>7750</v>
      </c>
      <c r="N108" s="2" t="s">
        <v>351</v>
      </c>
      <c r="V108" s="2">
        <v>0</v>
      </c>
      <c r="AA108" s="2" t="s">
        <v>7591</v>
      </c>
    </row>
    <row r="109" spans="1:27">
      <c r="A109" s="2">
        <v>98</v>
      </c>
      <c r="B109" s="2" t="s">
        <v>7043</v>
      </c>
      <c r="C109" s="60" t="s">
        <v>7044</v>
      </c>
      <c r="D109" s="60" t="s">
        <v>7395</v>
      </c>
      <c r="E109" s="2">
        <v>1</v>
      </c>
      <c r="F109" s="2" t="s">
        <v>403</v>
      </c>
      <c r="G109" s="2" t="s">
        <v>3792</v>
      </c>
      <c r="H109" s="2" t="s">
        <v>3793</v>
      </c>
      <c r="I109" s="2" t="s">
        <v>361</v>
      </c>
      <c r="J109" s="2" t="s">
        <v>4970</v>
      </c>
      <c r="K109" s="2" t="s">
        <v>7750</v>
      </c>
      <c r="L109" s="2" t="s">
        <v>7750</v>
      </c>
      <c r="M109" s="2" t="s">
        <v>7750</v>
      </c>
      <c r="N109" s="2" t="s">
        <v>351</v>
      </c>
      <c r="V109" s="2">
        <v>0</v>
      </c>
      <c r="AA109" s="2" t="s">
        <v>7396</v>
      </c>
    </row>
    <row r="110" spans="1:27">
      <c r="A110" s="2">
        <v>99</v>
      </c>
      <c r="B110" s="2" t="s">
        <v>7043</v>
      </c>
      <c r="C110" s="60" t="s">
        <v>7044</v>
      </c>
      <c r="D110" s="60" t="s">
        <v>7293</v>
      </c>
      <c r="E110" s="2">
        <v>1</v>
      </c>
      <c r="F110" s="2" t="s">
        <v>403</v>
      </c>
      <c r="G110" s="2" t="s">
        <v>3792</v>
      </c>
      <c r="H110" s="2" t="s">
        <v>3793</v>
      </c>
      <c r="I110" s="2">
        <v>24</v>
      </c>
      <c r="J110" s="2" t="s">
        <v>4518</v>
      </c>
      <c r="K110" s="2" t="s">
        <v>7750</v>
      </c>
      <c r="L110" s="2" t="s">
        <v>7750</v>
      </c>
      <c r="M110" s="2" t="s">
        <v>7750</v>
      </c>
      <c r="N110" s="2" t="s">
        <v>351</v>
      </c>
      <c r="V110" s="2">
        <v>0</v>
      </c>
      <c r="AA110" s="2" t="s">
        <v>7295</v>
      </c>
    </row>
    <row r="111" spans="1:27">
      <c r="A111" s="2">
        <v>100</v>
      </c>
      <c r="B111" s="2" t="s">
        <v>7043</v>
      </c>
      <c r="C111" s="60" t="s">
        <v>7044</v>
      </c>
      <c r="D111" s="60" t="s">
        <v>7724</v>
      </c>
      <c r="E111" s="2">
        <v>1</v>
      </c>
      <c r="F111" s="2" t="s">
        <v>403</v>
      </c>
      <c r="G111" s="2" t="s">
        <v>3792</v>
      </c>
      <c r="H111" s="2" t="s">
        <v>3793</v>
      </c>
      <c r="I111" s="2" t="s">
        <v>361</v>
      </c>
      <c r="J111" s="2" t="s">
        <v>4970</v>
      </c>
      <c r="K111" s="2">
        <v>1507871552</v>
      </c>
      <c r="L111" s="2" t="s">
        <v>9754</v>
      </c>
      <c r="M111" s="2" t="s">
        <v>7750</v>
      </c>
      <c r="N111" s="2" t="s">
        <v>351</v>
      </c>
      <c r="V111" s="2">
        <v>0</v>
      </c>
      <c r="AA111" s="2" t="s">
        <v>7725</v>
      </c>
    </row>
    <row r="112" spans="1:27">
      <c r="A112" s="2">
        <v>101</v>
      </c>
      <c r="B112" s="2" t="s">
        <v>7043</v>
      </c>
      <c r="C112" s="60" t="s">
        <v>7044</v>
      </c>
      <c r="D112" s="60" t="s">
        <v>7235</v>
      </c>
      <c r="E112" s="2">
        <v>1</v>
      </c>
      <c r="F112" s="2" t="s">
        <v>403</v>
      </c>
      <c r="G112" s="2" t="s">
        <v>3792</v>
      </c>
      <c r="H112" s="2" t="s">
        <v>3793</v>
      </c>
      <c r="I112" s="2" t="s">
        <v>361</v>
      </c>
      <c r="J112" s="2" t="s">
        <v>4970</v>
      </c>
      <c r="M112" s="2" t="s">
        <v>7750</v>
      </c>
      <c r="N112" s="2" t="s">
        <v>491</v>
      </c>
      <c r="V112" s="2">
        <v>0</v>
      </c>
      <c r="AA112" s="2" t="s">
        <v>7236</v>
      </c>
    </row>
    <row r="113" spans="1:27">
      <c r="A113" s="2">
        <v>102</v>
      </c>
      <c r="B113" s="2" t="s">
        <v>7043</v>
      </c>
      <c r="C113" s="60" t="s">
        <v>7044</v>
      </c>
      <c r="D113" s="60" t="s">
        <v>7672</v>
      </c>
      <c r="E113" s="2">
        <v>1</v>
      </c>
      <c r="F113" s="2" t="s">
        <v>403</v>
      </c>
      <c r="G113" s="2" t="s">
        <v>3792</v>
      </c>
      <c r="H113" s="2" t="s">
        <v>343</v>
      </c>
      <c r="I113" s="2" t="s">
        <v>361</v>
      </c>
      <c r="J113" s="2" t="s">
        <v>4970</v>
      </c>
      <c r="K113" s="2">
        <v>15937652871</v>
      </c>
      <c r="L113" s="2" t="s">
        <v>9755</v>
      </c>
      <c r="M113" s="2" t="s">
        <v>9756</v>
      </c>
      <c r="N113" s="2" t="s">
        <v>351</v>
      </c>
      <c r="V113" s="2">
        <v>0</v>
      </c>
      <c r="AA113" s="2" t="s">
        <v>7673</v>
      </c>
    </row>
    <row r="114" spans="1:27">
      <c r="A114" s="2">
        <v>103</v>
      </c>
      <c r="B114" s="2" t="s">
        <v>7043</v>
      </c>
      <c r="C114" s="60" t="s">
        <v>7044</v>
      </c>
      <c r="D114" s="60" t="s">
        <v>8130</v>
      </c>
      <c r="E114" s="2">
        <v>1</v>
      </c>
      <c r="F114" s="2" t="s">
        <v>403</v>
      </c>
      <c r="G114" s="2" t="s">
        <v>3792</v>
      </c>
      <c r="H114" s="2" t="s">
        <v>343</v>
      </c>
      <c r="I114" s="2" t="s">
        <v>361</v>
      </c>
      <c r="J114" s="2" t="s">
        <v>4968</v>
      </c>
      <c r="K114" s="2">
        <v>7826800125</v>
      </c>
      <c r="L114" s="2" t="s">
        <v>9757</v>
      </c>
      <c r="N114" s="2" t="s">
        <v>351</v>
      </c>
      <c r="V114" s="2">
        <v>0</v>
      </c>
      <c r="AA114" s="2" t="s">
        <v>9758</v>
      </c>
    </row>
    <row r="115" spans="1:27">
      <c r="A115" s="2">
        <v>104</v>
      </c>
      <c r="B115" s="2" t="s">
        <v>7043</v>
      </c>
      <c r="C115" s="60" t="s">
        <v>7044</v>
      </c>
      <c r="D115" s="60" t="s">
        <v>8130</v>
      </c>
      <c r="E115" s="2">
        <v>2</v>
      </c>
      <c r="F115" s="2" t="s">
        <v>403</v>
      </c>
      <c r="G115" s="2" t="s">
        <v>3792</v>
      </c>
      <c r="H115" s="2" t="s">
        <v>343</v>
      </c>
      <c r="I115" s="2" t="s">
        <v>361</v>
      </c>
      <c r="J115" s="2" t="s">
        <v>4968</v>
      </c>
      <c r="K115" s="2">
        <v>15117400760</v>
      </c>
      <c r="L115" s="2" t="s">
        <v>9759</v>
      </c>
      <c r="N115" s="2" t="s">
        <v>351</v>
      </c>
      <c r="V115" s="2">
        <v>0</v>
      </c>
      <c r="AA115" s="2" t="s">
        <v>9760</v>
      </c>
    </row>
    <row r="116" spans="1:27">
      <c r="A116" s="2">
        <v>105</v>
      </c>
      <c r="B116" s="2" t="s">
        <v>7043</v>
      </c>
      <c r="C116" s="60" t="s">
        <v>7044</v>
      </c>
      <c r="D116" s="60" t="s">
        <v>8135</v>
      </c>
      <c r="E116" s="2">
        <v>1</v>
      </c>
      <c r="F116" s="2" t="s">
        <v>403</v>
      </c>
      <c r="G116" s="2" t="s">
        <v>3792</v>
      </c>
      <c r="H116" s="2" t="s">
        <v>343</v>
      </c>
      <c r="I116" s="2" t="s">
        <v>361</v>
      </c>
      <c r="J116" s="2" t="s">
        <v>4968</v>
      </c>
      <c r="N116" s="2" t="s">
        <v>491</v>
      </c>
      <c r="V116" s="2">
        <v>0</v>
      </c>
      <c r="AA116" s="2" t="s">
        <v>9761</v>
      </c>
    </row>
    <row r="117" spans="1:27">
      <c r="A117" s="2">
        <v>106</v>
      </c>
      <c r="B117" s="2" t="s">
        <v>7043</v>
      </c>
      <c r="C117" s="60" t="s">
        <v>7044</v>
      </c>
      <c r="D117" s="60" t="s">
        <v>7625</v>
      </c>
      <c r="E117" s="2">
        <v>1</v>
      </c>
      <c r="F117" s="2" t="s">
        <v>403</v>
      </c>
      <c r="G117" s="2" t="s">
        <v>3792</v>
      </c>
      <c r="H117" s="2" t="s">
        <v>343</v>
      </c>
      <c r="I117" s="2" t="s">
        <v>361</v>
      </c>
      <c r="J117" s="2" t="s">
        <v>4970</v>
      </c>
      <c r="N117" s="2" t="s">
        <v>351</v>
      </c>
      <c r="V117" s="2">
        <v>0</v>
      </c>
      <c r="AA117" s="2" t="s">
        <v>7626</v>
      </c>
    </row>
    <row r="118" spans="1:27">
      <c r="A118" s="2">
        <v>107</v>
      </c>
      <c r="B118" s="2" t="s">
        <v>7043</v>
      </c>
      <c r="C118" s="60" t="s">
        <v>7044</v>
      </c>
      <c r="D118" s="60" t="s">
        <v>8140</v>
      </c>
      <c r="E118" s="2">
        <v>1</v>
      </c>
      <c r="F118" s="2" t="s">
        <v>403</v>
      </c>
      <c r="G118" s="2" t="s">
        <v>3792</v>
      </c>
      <c r="H118" s="2" t="s">
        <v>3793</v>
      </c>
      <c r="I118" s="2" t="s">
        <v>361</v>
      </c>
      <c r="J118" s="2" t="s">
        <v>4970</v>
      </c>
      <c r="N118" s="2" t="s">
        <v>351</v>
      </c>
      <c r="V118" s="2">
        <v>0</v>
      </c>
      <c r="AA118" s="2" t="s">
        <v>9762</v>
      </c>
    </row>
    <row r="119" spans="1:27">
      <c r="A119" s="2">
        <v>108</v>
      </c>
      <c r="B119" s="2" t="s">
        <v>7043</v>
      </c>
      <c r="C119" s="60" t="s">
        <v>7044</v>
      </c>
      <c r="D119" s="60" t="s">
        <v>7507</v>
      </c>
      <c r="E119" s="2">
        <v>1</v>
      </c>
      <c r="F119" s="2" t="s">
        <v>403</v>
      </c>
      <c r="G119" s="2" t="s">
        <v>3792</v>
      </c>
      <c r="H119" s="2" t="s">
        <v>3793</v>
      </c>
      <c r="I119" s="2" t="s">
        <v>361</v>
      </c>
      <c r="J119" s="2" t="s">
        <v>4970</v>
      </c>
      <c r="K119" s="2">
        <v>72077402690</v>
      </c>
      <c r="L119" s="2" t="s">
        <v>9763</v>
      </c>
      <c r="N119" s="2" t="s">
        <v>351</v>
      </c>
      <c r="V119" s="2">
        <v>0</v>
      </c>
      <c r="AA119" s="2" t="s">
        <v>7508</v>
      </c>
    </row>
    <row r="120" spans="1:27">
      <c r="A120" s="2">
        <v>109</v>
      </c>
      <c r="B120" s="2" t="s">
        <v>7043</v>
      </c>
      <c r="C120" s="60" t="s">
        <v>7044</v>
      </c>
      <c r="D120" s="60" t="s">
        <v>8145</v>
      </c>
      <c r="E120" s="2">
        <v>1</v>
      </c>
      <c r="F120" s="2" t="s">
        <v>403</v>
      </c>
      <c r="G120" s="2" t="s">
        <v>3792</v>
      </c>
      <c r="H120" s="2" t="s">
        <v>3793</v>
      </c>
      <c r="I120" s="2" t="s">
        <v>361</v>
      </c>
      <c r="J120" s="2" t="s">
        <v>4970</v>
      </c>
      <c r="N120" s="2" t="s">
        <v>491</v>
      </c>
      <c r="V120" s="2">
        <v>0</v>
      </c>
      <c r="AA120" s="2" t="s">
        <v>9764</v>
      </c>
    </row>
    <row r="121" spans="1:27">
      <c r="A121" s="2">
        <v>110</v>
      </c>
      <c r="B121" s="2" t="s">
        <v>7043</v>
      </c>
      <c r="C121" s="60" t="s">
        <v>7044</v>
      </c>
      <c r="D121" s="60" t="s">
        <v>8149</v>
      </c>
      <c r="E121" s="2">
        <v>1</v>
      </c>
      <c r="F121" s="2" t="s">
        <v>403</v>
      </c>
      <c r="G121" s="2" t="s">
        <v>3792</v>
      </c>
      <c r="H121" s="2" t="s">
        <v>343</v>
      </c>
      <c r="I121" s="2" t="s">
        <v>361</v>
      </c>
      <c r="J121" s="2" t="s">
        <v>4970</v>
      </c>
      <c r="N121" s="2" t="s">
        <v>351</v>
      </c>
      <c r="V121" s="2">
        <v>0</v>
      </c>
      <c r="AA121" s="2" t="s">
        <v>9765</v>
      </c>
    </row>
    <row r="122" spans="1:27">
      <c r="A122" s="2">
        <v>111</v>
      </c>
      <c r="B122" s="2" t="s">
        <v>7043</v>
      </c>
      <c r="C122" s="60" t="s">
        <v>7044</v>
      </c>
      <c r="D122" s="60" t="s">
        <v>7257</v>
      </c>
      <c r="E122" s="2">
        <v>1</v>
      </c>
      <c r="F122" s="2" t="s">
        <v>403</v>
      </c>
      <c r="G122" s="2" t="s">
        <v>3792</v>
      </c>
      <c r="H122" s="2" t="s">
        <v>343</v>
      </c>
      <c r="I122" s="2" t="s">
        <v>361</v>
      </c>
      <c r="J122" s="2" t="s">
        <v>4968</v>
      </c>
      <c r="K122" s="2" t="s">
        <v>7750</v>
      </c>
      <c r="N122" s="2" t="s">
        <v>351</v>
      </c>
      <c r="V122" s="2">
        <v>0</v>
      </c>
      <c r="AA122" s="2" t="s">
        <v>7258</v>
      </c>
    </row>
    <row r="123" spans="1:27">
      <c r="A123" s="2">
        <v>112</v>
      </c>
      <c r="B123" s="2" t="s">
        <v>7043</v>
      </c>
      <c r="C123" s="60" t="s">
        <v>7044</v>
      </c>
      <c r="D123" s="60" t="s">
        <v>7605</v>
      </c>
      <c r="E123" s="2">
        <v>1</v>
      </c>
      <c r="F123" s="2" t="s">
        <v>403</v>
      </c>
      <c r="G123" s="2" t="s">
        <v>3792</v>
      </c>
      <c r="H123" s="2" t="s">
        <v>3793</v>
      </c>
      <c r="I123" s="2" t="s">
        <v>361</v>
      </c>
      <c r="J123" s="2" t="s">
        <v>4970</v>
      </c>
      <c r="K123" s="2">
        <v>15068829124</v>
      </c>
      <c r="L123" s="2" t="s">
        <v>9766</v>
      </c>
      <c r="N123" s="2" t="s">
        <v>351</v>
      </c>
      <c r="V123" s="2">
        <v>0</v>
      </c>
      <c r="AA123" s="2" t="s">
        <v>7606</v>
      </c>
    </row>
    <row r="124" spans="1:27">
      <c r="A124" s="2">
        <v>113</v>
      </c>
      <c r="B124" s="2" t="s">
        <v>7043</v>
      </c>
      <c r="C124" s="60" t="s">
        <v>7044</v>
      </c>
      <c r="D124" s="60" t="s">
        <v>7246</v>
      </c>
      <c r="E124" s="2">
        <v>1</v>
      </c>
      <c r="F124" s="2" t="s">
        <v>403</v>
      </c>
      <c r="G124" s="2" t="s">
        <v>3792</v>
      </c>
      <c r="H124" s="2" t="s">
        <v>343</v>
      </c>
      <c r="I124" s="2" t="s">
        <v>361</v>
      </c>
      <c r="J124" s="2" t="s">
        <v>4970</v>
      </c>
      <c r="K124" s="2">
        <v>30946909337</v>
      </c>
      <c r="L124" s="2" t="s">
        <v>9767</v>
      </c>
      <c r="N124" s="2" t="s">
        <v>491</v>
      </c>
      <c r="V124" s="2">
        <v>0</v>
      </c>
      <c r="AA124" s="2" t="s">
        <v>7248</v>
      </c>
    </row>
    <row r="125" spans="1:27">
      <c r="A125" s="2">
        <v>114</v>
      </c>
      <c r="B125" s="2" t="s">
        <v>7043</v>
      </c>
      <c r="C125" s="60" t="s">
        <v>7044</v>
      </c>
      <c r="D125" s="60" t="s">
        <v>8163</v>
      </c>
      <c r="E125" s="2">
        <v>1</v>
      </c>
      <c r="F125" s="2" t="s">
        <v>403</v>
      </c>
      <c r="G125" s="2" t="s">
        <v>3792</v>
      </c>
      <c r="H125" s="2" t="s">
        <v>343</v>
      </c>
      <c r="I125" s="2" t="s">
        <v>361</v>
      </c>
      <c r="J125" s="2" t="s">
        <v>4970</v>
      </c>
      <c r="K125" s="2" t="s">
        <v>7750</v>
      </c>
      <c r="L125" s="2" t="s">
        <v>7750</v>
      </c>
      <c r="N125" s="2" t="s">
        <v>491</v>
      </c>
      <c r="V125" s="2">
        <v>0</v>
      </c>
      <c r="AA125" s="2" t="s">
        <v>9768</v>
      </c>
    </row>
    <row r="126" spans="1:27">
      <c r="A126" s="2">
        <v>115</v>
      </c>
      <c r="B126" s="2" t="s">
        <v>7043</v>
      </c>
      <c r="C126" s="60" t="s">
        <v>7044</v>
      </c>
      <c r="D126" s="60" t="s">
        <v>8166</v>
      </c>
      <c r="E126" s="2">
        <v>1</v>
      </c>
      <c r="F126" s="2" t="s">
        <v>403</v>
      </c>
      <c r="G126" s="2" t="s">
        <v>3792</v>
      </c>
      <c r="H126" s="2" t="s">
        <v>3793</v>
      </c>
      <c r="I126" s="2" t="s">
        <v>361</v>
      </c>
      <c r="J126" s="2" t="s">
        <v>4968</v>
      </c>
      <c r="K126" s="2" t="s">
        <v>7750</v>
      </c>
      <c r="L126" s="2" t="s">
        <v>7750</v>
      </c>
      <c r="M126" s="2" t="s">
        <v>9769</v>
      </c>
      <c r="N126" s="2" t="s">
        <v>351</v>
      </c>
      <c r="V126" s="2">
        <v>0</v>
      </c>
      <c r="AA126" s="2" t="s">
        <v>9770</v>
      </c>
    </row>
    <row r="127" spans="1:27">
      <c r="A127" s="2">
        <v>116</v>
      </c>
      <c r="B127" s="2" t="s">
        <v>7043</v>
      </c>
      <c r="C127" s="60" t="s">
        <v>7044</v>
      </c>
      <c r="D127" s="60" t="s">
        <v>7536</v>
      </c>
      <c r="E127" s="2">
        <v>1</v>
      </c>
      <c r="F127" s="2" t="s">
        <v>403</v>
      </c>
      <c r="G127" s="2" t="s">
        <v>3792</v>
      </c>
      <c r="H127" s="2" t="s">
        <v>3793</v>
      </c>
      <c r="I127" s="2" t="s">
        <v>361</v>
      </c>
      <c r="J127" s="2" t="s">
        <v>4970</v>
      </c>
      <c r="K127" s="2" t="s">
        <v>7750</v>
      </c>
      <c r="L127" s="2" t="s">
        <v>7750</v>
      </c>
      <c r="N127" s="2" t="s">
        <v>351</v>
      </c>
      <c r="V127" s="2">
        <v>0</v>
      </c>
      <c r="AA127" s="2" t="s">
        <v>7537</v>
      </c>
    </row>
    <row r="128" spans="1:27">
      <c r="A128" s="2">
        <v>117</v>
      </c>
      <c r="B128" s="2" t="s">
        <v>7043</v>
      </c>
      <c r="C128" s="60" t="s">
        <v>7044</v>
      </c>
      <c r="D128" s="60" t="s">
        <v>8173</v>
      </c>
      <c r="E128" s="2">
        <v>1</v>
      </c>
      <c r="F128" s="2" t="s">
        <v>403</v>
      </c>
      <c r="G128" s="2" t="s">
        <v>3792</v>
      </c>
      <c r="H128" s="2" t="s">
        <v>343</v>
      </c>
      <c r="J128" s="2" t="s">
        <v>4968</v>
      </c>
      <c r="K128" s="2" t="s">
        <v>7750</v>
      </c>
      <c r="L128" s="2" t="s">
        <v>7750</v>
      </c>
      <c r="N128" s="2" t="s">
        <v>491</v>
      </c>
      <c r="V128" s="2">
        <v>0</v>
      </c>
      <c r="AA128" s="2" t="s">
        <v>9771</v>
      </c>
    </row>
    <row r="129" spans="1:27">
      <c r="A129" s="2">
        <v>118</v>
      </c>
      <c r="B129" s="2" t="s">
        <v>7043</v>
      </c>
      <c r="C129" s="60" t="s">
        <v>7044</v>
      </c>
      <c r="D129" s="60" t="s">
        <v>8177</v>
      </c>
      <c r="E129" s="2">
        <v>1</v>
      </c>
      <c r="F129" s="2" t="s">
        <v>403</v>
      </c>
      <c r="G129" s="2" t="s">
        <v>3792</v>
      </c>
      <c r="H129" s="2" t="s">
        <v>343</v>
      </c>
      <c r="I129" s="2" t="s">
        <v>361</v>
      </c>
      <c r="J129" s="2" t="s">
        <v>4970</v>
      </c>
      <c r="K129" s="2" t="s">
        <v>7750</v>
      </c>
      <c r="L129" s="2" t="s">
        <v>7750</v>
      </c>
      <c r="N129" s="2" t="s">
        <v>491</v>
      </c>
      <c r="V129" s="2">
        <v>0</v>
      </c>
      <c r="AA129" s="2" t="s">
        <v>9772</v>
      </c>
    </row>
    <row r="130" spans="1:27">
      <c r="A130" s="2">
        <v>119</v>
      </c>
      <c r="B130" s="2" t="s">
        <v>7043</v>
      </c>
      <c r="C130" s="60" t="s">
        <v>7044</v>
      </c>
      <c r="D130" s="60" t="s">
        <v>8181</v>
      </c>
      <c r="E130" s="2">
        <v>1</v>
      </c>
      <c r="F130" s="2" t="s">
        <v>403</v>
      </c>
      <c r="G130" s="2" t="s">
        <v>3792</v>
      </c>
      <c r="H130" s="2" t="s">
        <v>3793</v>
      </c>
      <c r="I130" s="2" t="s">
        <v>361</v>
      </c>
      <c r="J130" s="2" t="s">
        <v>4970</v>
      </c>
      <c r="K130" s="2">
        <v>15896618889</v>
      </c>
      <c r="L130" s="2" t="s">
        <v>7750</v>
      </c>
      <c r="N130" s="2" t="s">
        <v>351</v>
      </c>
      <c r="V130" s="2">
        <v>0</v>
      </c>
      <c r="AA130" s="2" t="s">
        <v>9773</v>
      </c>
    </row>
    <row r="131" spans="1:27">
      <c r="A131" s="2">
        <v>120</v>
      </c>
      <c r="B131" s="2" t="s">
        <v>7043</v>
      </c>
      <c r="C131" s="60" t="s">
        <v>7044</v>
      </c>
      <c r="D131" s="60" t="s">
        <v>8184</v>
      </c>
      <c r="E131" s="2">
        <v>1</v>
      </c>
      <c r="F131" s="2" t="s">
        <v>403</v>
      </c>
      <c r="G131" s="2" t="s">
        <v>3792</v>
      </c>
      <c r="H131" s="2" t="s">
        <v>3793</v>
      </c>
      <c r="I131" s="2" t="s">
        <v>361</v>
      </c>
      <c r="J131" s="2" t="s">
        <v>4970</v>
      </c>
      <c r="K131" s="2" t="s">
        <v>7750</v>
      </c>
      <c r="L131" s="2" t="s">
        <v>7750</v>
      </c>
      <c r="M131" s="2" t="s">
        <v>9774</v>
      </c>
      <c r="N131" s="2" t="s">
        <v>3795</v>
      </c>
      <c r="V131" s="2">
        <v>0</v>
      </c>
      <c r="AA131" s="2" t="s">
        <v>9775</v>
      </c>
    </row>
    <row r="132" spans="1:27">
      <c r="A132" s="2">
        <v>121</v>
      </c>
      <c r="B132" s="2" t="s">
        <v>7043</v>
      </c>
      <c r="C132" s="60" t="s">
        <v>7044</v>
      </c>
      <c r="D132" s="60" t="s">
        <v>8191</v>
      </c>
      <c r="E132" s="2">
        <v>1</v>
      </c>
      <c r="F132" s="2" t="s">
        <v>403</v>
      </c>
      <c r="G132" s="2" t="s">
        <v>3792</v>
      </c>
      <c r="H132" s="2" t="s">
        <v>3793</v>
      </c>
      <c r="I132" s="2" t="s">
        <v>361</v>
      </c>
      <c r="J132" s="2" t="s">
        <v>4970</v>
      </c>
      <c r="K132" s="2" t="s">
        <v>7750</v>
      </c>
      <c r="L132" s="2" t="s">
        <v>7750</v>
      </c>
      <c r="V132" s="2">
        <v>0</v>
      </c>
      <c r="AA132" s="2" t="s">
        <v>9776</v>
      </c>
    </row>
    <row r="133" spans="1:27">
      <c r="A133" s="2">
        <v>122</v>
      </c>
      <c r="B133" s="2" t="s">
        <v>7043</v>
      </c>
      <c r="C133" s="60" t="s">
        <v>7044</v>
      </c>
      <c r="D133" s="60" t="s">
        <v>7262</v>
      </c>
      <c r="E133" s="2">
        <v>1</v>
      </c>
      <c r="F133" s="2" t="s">
        <v>403</v>
      </c>
      <c r="G133" s="2" t="s">
        <v>3792</v>
      </c>
      <c r="H133" s="2" t="s">
        <v>3793</v>
      </c>
      <c r="I133" s="2" t="s">
        <v>361</v>
      </c>
      <c r="J133" s="2" t="s">
        <v>4458</v>
      </c>
      <c r="K133" s="2" t="s">
        <v>7750</v>
      </c>
      <c r="L133" s="2" t="s">
        <v>7750</v>
      </c>
      <c r="N133" s="2" t="s">
        <v>3795</v>
      </c>
      <c r="V133" s="2">
        <v>0</v>
      </c>
      <c r="AA133" s="2" t="s">
        <v>7263</v>
      </c>
    </row>
    <row r="134" spans="1:27">
      <c r="A134" s="2">
        <v>123</v>
      </c>
      <c r="B134" s="2" t="s">
        <v>7043</v>
      </c>
      <c r="C134" s="60" t="s">
        <v>7044</v>
      </c>
      <c r="D134" s="60" t="s">
        <v>8196</v>
      </c>
      <c r="E134" s="2">
        <v>1</v>
      </c>
      <c r="F134" s="2" t="s">
        <v>403</v>
      </c>
      <c r="G134" s="2" t="s">
        <v>3792</v>
      </c>
      <c r="H134" s="2" t="s">
        <v>343</v>
      </c>
      <c r="I134" s="2" t="s">
        <v>361</v>
      </c>
      <c r="J134" s="2" t="s">
        <v>4970</v>
      </c>
      <c r="K134" s="2">
        <v>15917408385</v>
      </c>
      <c r="L134" s="2" t="s">
        <v>9777</v>
      </c>
      <c r="N134" s="2" t="s">
        <v>3795</v>
      </c>
      <c r="V134" s="2">
        <v>0</v>
      </c>
      <c r="AA134" s="2" t="s">
        <v>9778</v>
      </c>
    </row>
    <row r="135" spans="1:27">
      <c r="A135" s="2">
        <v>124</v>
      </c>
      <c r="B135" s="2" t="s">
        <v>7043</v>
      </c>
      <c r="C135" s="60" t="s">
        <v>7044</v>
      </c>
      <c r="D135" s="60" t="s">
        <v>8205</v>
      </c>
      <c r="E135" s="2">
        <v>1</v>
      </c>
      <c r="F135" s="2" t="s">
        <v>403</v>
      </c>
      <c r="G135" s="2" t="s">
        <v>3792</v>
      </c>
      <c r="H135" s="2" t="s">
        <v>343</v>
      </c>
      <c r="I135" s="2" t="s">
        <v>361</v>
      </c>
      <c r="J135" s="2" t="s">
        <v>4970</v>
      </c>
      <c r="K135" s="2" t="s">
        <v>7750</v>
      </c>
      <c r="L135" s="2" t="s">
        <v>7750</v>
      </c>
      <c r="N135" s="2" t="s">
        <v>351</v>
      </c>
      <c r="V135" s="2">
        <v>0</v>
      </c>
      <c r="AA135" s="2" t="s">
        <v>9779</v>
      </c>
    </row>
    <row r="136" spans="1:27">
      <c r="A136" s="2">
        <v>125</v>
      </c>
      <c r="B136" s="2" t="s">
        <v>7043</v>
      </c>
      <c r="C136" s="60" t="s">
        <v>7044</v>
      </c>
      <c r="D136" s="60" t="s">
        <v>7655</v>
      </c>
      <c r="E136" s="2">
        <v>1</v>
      </c>
      <c r="F136" s="2" t="s">
        <v>403</v>
      </c>
      <c r="G136" s="2" t="s">
        <v>3792</v>
      </c>
      <c r="H136" s="2" t="s">
        <v>343</v>
      </c>
      <c r="I136" s="2" t="s">
        <v>361</v>
      </c>
      <c r="J136" s="2" t="s">
        <v>4970</v>
      </c>
      <c r="K136" s="2" t="s">
        <v>7750</v>
      </c>
      <c r="L136" s="2" t="s">
        <v>9780</v>
      </c>
      <c r="N136" s="2" t="s">
        <v>491</v>
      </c>
      <c r="V136" s="2">
        <v>0</v>
      </c>
      <c r="AA136" s="2" t="s">
        <v>7656</v>
      </c>
    </row>
    <row r="137" spans="1:27">
      <c r="A137" s="2">
        <v>126</v>
      </c>
      <c r="B137" s="2" t="s">
        <v>7043</v>
      </c>
      <c r="C137" s="60" t="s">
        <v>7044</v>
      </c>
      <c r="D137" s="60" t="s">
        <v>7556</v>
      </c>
      <c r="E137" s="2">
        <v>1</v>
      </c>
      <c r="F137" s="2" t="s">
        <v>403</v>
      </c>
      <c r="G137" s="2" t="s">
        <v>3792</v>
      </c>
      <c r="H137" s="2" t="s">
        <v>3793</v>
      </c>
      <c r="I137" s="2" t="s">
        <v>361</v>
      </c>
      <c r="J137" s="2" t="s">
        <v>4970</v>
      </c>
      <c r="K137" s="2" t="s">
        <v>7750</v>
      </c>
      <c r="L137" s="2" t="s">
        <v>7750</v>
      </c>
      <c r="N137" s="2" t="s">
        <v>491</v>
      </c>
      <c r="V137" s="2">
        <v>0</v>
      </c>
      <c r="AA137" s="2" t="s">
        <v>7557</v>
      </c>
    </row>
    <row r="138" spans="1:27">
      <c r="A138" s="2">
        <v>127</v>
      </c>
      <c r="B138" s="2" t="s">
        <v>7043</v>
      </c>
      <c r="C138" s="60" t="s">
        <v>7044</v>
      </c>
      <c r="D138" s="60" t="s">
        <v>8062</v>
      </c>
      <c r="E138" s="2">
        <v>1</v>
      </c>
      <c r="F138" s="2" t="s">
        <v>403</v>
      </c>
      <c r="G138" s="2" t="s">
        <v>3792</v>
      </c>
      <c r="H138" s="2" t="s">
        <v>343</v>
      </c>
      <c r="I138" s="2" t="s">
        <v>361</v>
      </c>
      <c r="J138" s="2" t="s">
        <v>4968</v>
      </c>
      <c r="K138" s="2" t="s">
        <v>7750</v>
      </c>
      <c r="L138" s="2" t="s">
        <v>7750</v>
      </c>
      <c r="M138" s="2" t="s">
        <v>7750</v>
      </c>
      <c r="N138" s="2" t="s">
        <v>351</v>
      </c>
      <c r="V138" s="2">
        <v>0</v>
      </c>
      <c r="AA138" s="2" t="s">
        <v>9781</v>
      </c>
    </row>
    <row r="139" spans="1:27">
      <c r="A139" s="2">
        <v>128</v>
      </c>
      <c r="B139" s="2" t="s">
        <v>7043</v>
      </c>
      <c r="C139" s="60" t="s">
        <v>7044</v>
      </c>
      <c r="D139" s="60" t="s">
        <v>7515</v>
      </c>
      <c r="E139" s="2">
        <v>1</v>
      </c>
      <c r="F139" s="2" t="s">
        <v>403</v>
      </c>
      <c r="G139" s="2" t="s">
        <v>3792</v>
      </c>
      <c r="H139" s="2" t="s">
        <v>3793</v>
      </c>
      <c r="I139" s="2" t="s">
        <v>361</v>
      </c>
      <c r="J139" s="2" t="s">
        <v>4968</v>
      </c>
      <c r="K139" s="2" t="s">
        <v>7750</v>
      </c>
      <c r="L139" s="2" t="s">
        <v>7750</v>
      </c>
      <c r="M139" s="2" t="s">
        <v>7750</v>
      </c>
      <c r="N139" s="2" t="s">
        <v>351</v>
      </c>
      <c r="V139" s="2">
        <v>0</v>
      </c>
      <c r="AA139" s="2" t="s">
        <v>7516</v>
      </c>
    </row>
    <row r="140" spans="1:27">
      <c r="A140" s="2">
        <v>129</v>
      </c>
      <c r="B140" s="2" t="s">
        <v>7043</v>
      </c>
      <c r="C140" s="60" t="s">
        <v>7044</v>
      </c>
      <c r="D140" s="60" t="s">
        <v>7229</v>
      </c>
      <c r="E140" s="2">
        <v>1</v>
      </c>
      <c r="F140" s="2" t="s">
        <v>403</v>
      </c>
      <c r="G140" s="2" t="s">
        <v>3792</v>
      </c>
      <c r="H140" s="2" t="s">
        <v>343</v>
      </c>
      <c r="I140" s="2" t="s">
        <v>361</v>
      </c>
      <c r="J140" s="2" t="s">
        <v>4968</v>
      </c>
      <c r="K140" s="2" t="s">
        <v>7750</v>
      </c>
      <c r="L140" s="2" t="s">
        <v>7750</v>
      </c>
      <c r="M140" s="2" t="s">
        <v>7750</v>
      </c>
      <c r="N140" s="2" t="s">
        <v>351</v>
      </c>
      <c r="V140" s="2">
        <v>0</v>
      </c>
      <c r="AA140" s="2" t="s">
        <v>7231</v>
      </c>
    </row>
    <row r="141" spans="1:27">
      <c r="A141" s="2">
        <v>130</v>
      </c>
      <c r="B141" s="2" t="s">
        <v>7043</v>
      </c>
      <c r="C141" s="60" t="s">
        <v>7044</v>
      </c>
      <c r="D141" s="60" t="s">
        <v>8069</v>
      </c>
      <c r="E141" s="2">
        <v>1</v>
      </c>
      <c r="F141" s="2" t="s">
        <v>403</v>
      </c>
      <c r="G141" s="2" t="s">
        <v>3792</v>
      </c>
      <c r="H141" s="2" t="s">
        <v>3793</v>
      </c>
      <c r="I141" s="2" t="s">
        <v>361</v>
      </c>
      <c r="J141" s="2" t="s">
        <v>4970</v>
      </c>
      <c r="K141" s="2" t="s">
        <v>7750</v>
      </c>
      <c r="L141" s="2" t="s">
        <v>7750</v>
      </c>
      <c r="M141" s="2" t="s">
        <v>7750</v>
      </c>
      <c r="N141" s="2" t="s">
        <v>351</v>
      </c>
      <c r="V141" s="2">
        <v>0</v>
      </c>
      <c r="AA141" s="2" t="s">
        <v>9782</v>
      </c>
    </row>
    <row r="142" spans="1:27">
      <c r="A142" s="2">
        <v>131</v>
      </c>
      <c r="B142" s="2" t="s">
        <v>7043</v>
      </c>
      <c r="C142" s="60" t="s">
        <v>7044</v>
      </c>
      <c r="D142" s="60" t="s">
        <v>8073</v>
      </c>
      <c r="E142" s="2">
        <v>1</v>
      </c>
      <c r="F142" s="2" t="s">
        <v>403</v>
      </c>
      <c r="G142" s="2" t="s">
        <v>3792</v>
      </c>
      <c r="H142" s="2" t="s">
        <v>361</v>
      </c>
      <c r="I142" s="2" t="s">
        <v>361</v>
      </c>
      <c r="J142" s="2" t="s">
        <v>4968</v>
      </c>
      <c r="K142" s="2" t="s">
        <v>9783</v>
      </c>
      <c r="L142" s="2" t="s">
        <v>7750</v>
      </c>
      <c r="M142" s="2" t="s">
        <v>7750</v>
      </c>
      <c r="N142" s="2" t="s">
        <v>351</v>
      </c>
      <c r="V142" s="2">
        <v>0</v>
      </c>
      <c r="AA142" s="2" t="s">
        <v>9784</v>
      </c>
    </row>
    <row r="143" spans="1:27">
      <c r="A143" s="2">
        <v>132</v>
      </c>
      <c r="B143" s="2" t="s">
        <v>7043</v>
      </c>
      <c r="C143" s="60" t="s">
        <v>7044</v>
      </c>
      <c r="D143" s="60" t="s">
        <v>8077</v>
      </c>
      <c r="E143" s="2">
        <v>1</v>
      </c>
      <c r="F143" s="2" t="s">
        <v>403</v>
      </c>
      <c r="G143" s="2" t="s">
        <v>3792</v>
      </c>
      <c r="H143" s="2" t="s">
        <v>361</v>
      </c>
      <c r="I143" s="2" t="s">
        <v>361</v>
      </c>
      <c r="J143" s="2" t="s">
        <v>4968</v>
      </c>
      <c r="K143" s="2" t="s">
        <v>7750</v>
      </c>
      <c r="L143" s="2" t="s">
        <v>7750</v>
      </c>
      <c r="M143" s="2" t="s">
        <v>7750</v>
      </c>
      <c r="N143" s="2" t="s">
        <v>351</v>
      </c>
      <c r="V143" s="2">
        <v>0</v>
      </c>
      <c r="AA143" s="2" t="s">
        <v>9785</v>
      </c>
    </row>
    <row r="144" spans="1:27">
      <c r="A144" s="2">
        <v>133</v>
      </c>
      <c r="B144" s="2" t="s">
        <v>7043</v>
      </c>
      <c r="C144" s="60" t="s">
        <v>7044</v>
      </c>
      <c r="D144" s="60" t="s">
        <v>8080</v>
      </c>
      <c r="E144" s="2">
        <v>1</v>
      </c>
      <c r="F144" s="2" t="s">
        <v>403</v>
      </c>
      <c r="G144" s="2" t="s">
        <v>3792</v>
      </c>
      <c r="H144" s="2" t="s">
        <v>3793</v>
      </c>
      <c r="I144" s="2" t="s">
        <v>361</v>
      </c>
      <c r="J144" s="2" t="s">
        <v>4968</v>
      </c>
      <c r="K144" s="2" t="s">
        <v>7750</v>
      </c>
      <c r="L144" s="2" t="s">
        <v>7750</v>
      </c>
      <c r="M144" s="2" t="s">
        <v>7750</v>
      </c>
      <c r="N144" s="2" t="s">
        <v>351</v>
      </c>
      <c r="V144" s="2">
        <v>0</v>
      </c>
      <c r="AA144" s="2" t="s">
        <v>9786</v>
      </c>
    </row>
    <row r="145" spans="1:27">
      <c r="A145" s="2">
        <v>134</v>
      </c>
      <c r="B145" s="2" t="s">
        <v>7043</v>
      </c>
      <c r="C145" s="60" t="s">
        <v>7044</v>
      </c>
      <c r="D145" s="60" t="s">
        <v>7392</v>
      </c>
      <c r="E145" s="2">
        <v>1</v>
      </c>
      <c r="F145" s="2" t="s">
        <v>403</v>
      </c>
      <c r="G145" s="2" t="s">
        <v>3792</v>
      </c>
      <c r="H145" s="2" t="s">
        <v>343</v>
      </c>
      <c r="I145" s="2" t="s">
        <v>361</v>
      </c>
      <c r="J145" s="2" t="s">
        <v>4970</v>
      </c>
      <c r="K145" s="2" t="s">
        <v>7750</v>
      </c>
      <c r="L145" s="2" t="s">
        <v>7750</v>
      </c>
      <c r="M145" s="2" t="s">
        <v>7750</v>
      </c>
      <c r="N145" s="2" t="s">
        <v>351</v>
      </c>
      <c r="V145" s="2">
        <v>0</v>
      </c>
      <c r="AA145" s="2" t="s">
        <v>7394</v>
      </c>
    </row>
    <row r="146" spans="1:27">
      <c r="A146" s="2">
        <v>135</v>
      </c>
      <c r="B146" s="2" t="s">
        <v>7043</v>
      </c>
      <c r="C146" s="60" t="s">
        <v>7044</v>
      </c>
      <c r="D146" s="60" t="s">
        <v>8090</v>
      </c>
      <c r="E146" s="2">
        <v>1</v>
      </c>
      <c r="F146" s="2" t="s">
        <v>403</v>
      </c>
      <c r="G146" s="2" t="s">
        <v>3792</v>
      </c>
      <c r="H146" s="2" t="s">
        <v>343</v>
      </c>
      <c r="I146" s="2" t="s">
        <v>361</v>
      </c>
      <c r="J146" s="2" t="s">
        <v>4970</v>
      </c>
      <c r="K146" s="2" t="s">
        <v>7750</v>
      </c>
      <c r="L146" s="2" t="s">
        <v>7750</v>
      </c>
      <c r="M146" s="2" t="s">
        <v>7750</v>
      </c>
      <c r="N146" s="2" t="s">
        <v>351</v>
      </c>
      <c r="V146" s="2">
        <v>0</v>
      </c>
      <c r="AA146" s="2" t="s">
        <v>9787</v>
      </c>
    </row>
    <row r="147" spans="1:27">
      <c r="A147" s="2">
        <v>136</v>
      </c>
      <c r="B147" s="2" t="s">
        <v>7043</v>
      </c>
      <c r="C147" s="60" t="s">
        <v>7044</v>
      </c>
      <c r="D147" s="60" t="s">
        <v>8097</v>
      </c>
      <c r="E147" s="2">
        <v>1</v>
      </c>
      <c r="F147" s="2" t="s">
        <v>403</v>
      </c>
      <c r="G147" s="2" t="s">
        <v>3792</v>
      </c>
      <c r="H147" s="2" t="s">
        <v>3793</v>
      </c>
      <c r="I147" s="2" t="s">
        <v>361</v>
      </c>
      <c r="J147" s="2" t="s">
        <v>4970</v>
      </c>
      <c r="K147" s="2" t="s">
        <v>7750</v>
      </c>
      <c r="L147" s="2" t="s">
        <v>7750</v>
      </c>
      <c r="M147" s="2" t="s">
        <v>7750</v>
      </c>
      <c r="N147" s="2" t="s">
        <v>351</v>
      </c>
      <c r="V147" s="2">
        <v>0</v>
      </c>
      <c r="AA147" s="2" t="s">
        <v>9788</v>
      </c>
    </row>
    <row r="148" spans="1:27">
      <c r="A148" s="2">
        <v>137</v>
      </c>
      <c r="B148" s="2" t="s">
        <v>7043</v>
      </c>
      <c r="C148" s="60" t="s">
        <v>7044</v>
      </c>
      <c r="D148" s="60" t="s">
        <v>8101</v>
      </c>
      <c r="E148" s="2">
        <v>1</v>
      </c>
      <c r="F148" s="2" t="s">
        <v>403</v>
      </c>
      <c r="G148" s="2" t="s">
        <v>3792</v>
      </c>
      <c r="H148" s="2" t="s">
        <v>343</v>
      </c>
      <c r="I148" s="2" t="s">
        <v>361</v>
      </c>
      <c r="J148" s="2" t="s">
        <v>4970</v>
      </c>
      <c r="K148" s="2" t="s">
        <v>7750</v>
      </c>
      <c r="L148" s="2" t="s">
        <v>7750</v>
      </c>
      <c r="M148" s="2" t="s">
        <v>7750</v>
      </c>
      <c r="N148" s="2" t="s">
        <v>351</v>
      </c>
      <c r="V148" s="2">
        <v>0</v>
      </c>
      <c r="AA148" s="2" t="s">
        <v>9789</v>
      </c>
    </row>
    <row r="149" spans="1:27">
      <c r="A149" s="2">
        <v>138</v>
      </c>
      <c r="B149" s="2" t="s">
        <v>7043</v>
      </c>
      <c r="C149" s="60" t="s">
        <v>7044</v>
      </c>
      <c r="D149" s="60" t="s">
        <v>8104</v>
      </c>
      <c r="E149" s="2">
        <v>1</v>
      </c>
      <c r="F149" s="2" t="s">
        <v>403</v>
      </c>
      <c r="G149" s="2" t="s">
        <v>3792</v>
      </c>
      <c r="H149" s="2" t="s">
        <v>3793</v>
      </c>
      <c r="I149" s="2" t="s">
        <v>361</v>
      </c>
      <c r="J149" s="2" t="s">
        <v>4970</v>
      </c>
      <c r="K149" s="2" t="s">
        <v>7750</v>
      </c>
      <c r="L149" s="2" t="s">
        <v>7750</v>
      </c>
      <c r="M149" s="2" t="s">
        <v>7750</v>
      </c>
      <c r="N149" s="2" t="s">
        <v>351</v>
      </c>
      <c r="V149" s="2">
        <v>0</v>
      </c>
      <c r="AA149" s="2" t="s">
        <v>9790</v>
      </c>
    </row>
    <row r="150" spans="1:27">
      <c r="A150" s="2">
        <v>139</v>
      </c>
      <c r="B150" s="2" t="s">
        <v>7043</v>
      </c>
      <c r="C150" s="60" t="s">
        <v>7044</v>
      </c>
      <c r="D150" s="60" t="s">
        <v>7232</v>
      </c>
      <c r="E150" s="2">
        <v>1</v>
      </c>
      <c r="F150" s="2" t="s">
        <v>403</v>
      </c>
      <c r="G150" s="2" t="s">
        <v>3792</v>
      </c>
      <c r="H150" s="2" t="s">
        <v>3793</v>
      </c>
      <c r="I150" s="2" t="s">
        <v>361</v>
      </c>
      <c r="K150" s="2" t="s">
        <v>7750</v>
      </c>
      <c r="L150" s="2" t="s">
        <v>7750</v>
      </c>
      <c r="M150" s="2" t="s">
        <v>7750</v>
      </c>
      <c r="N150" s="2" t="s">
        <v>351</v>
      </c>
      <c r="V150" s="2">
        <v>0</v>
      </c>
      <c r="AA150" s="2" t="s">
        <v>7234</v>
      </c>
    </row>
    <row r="151" spans="1:27">
      <c r="A151" s="2">
        <v>140</v>
      </c>
      <c r="B151" s="2" t="s">
        <v>7043</v>
      </c>
      <c r="C151" s="60" t="s">
        <v>7044</v>
      </c>
      <c r="D151" s="60" t="s">
        <v>8209</v>
      </c>
      <c r="E151" s="2">
        <v>1</v>
      </c>
      <c r="F151" s="2" t="s">
        <v>403</v>
      </c>
      <c r="G151" s="2" t="s">
        <v>3792</v>
      </c>
      <c r="H151" s="2" t="s">
        <v>3793</v>
      </c>
      <c r="I151" s="2" t="s">
        <v>361</v>
      </c>
      <c r="J151" s="2" t="s">
        <v>4918</v>
      </c>
      <c r="K151" s="2" t="s">
        <v>7750</v>
      </c>
      <c r="L151" s="2" t="s">
        <v>7750</v>
      </c>
      <c r="M151" s="2" t="s">
        <v>7750</v>
      </c>
      <c r="N151" s="2" t="s">
        <v>351</v>
      </c>
      <c r="V151" s="2">
        <v>0</v>
      </c>
      <c r="AA151" s="2" t="s">
        <v>9791</v>
      </c>
    </row>
    <row r="152" spans="1:27">
      <c r="A152" s="2">
        <v>141</v>
      </c>
      <c r="B152" s="2" t="s">
        <v>7043</v>
      </c>
      <c r="C152" s="60" t="s">
        <v>7044</v>
      </c>
      <c r="D152" s="60" t="s">
        <v>7439</v>
      </c>
      <c r="E152" s="2">
        <v>1</v>
      </c>
      <c r="F152" s="2" t="s">
        <v>403</v>
      </c>
      <c r="G152" s="2" t="s">
        <v>3792</v>
      </c>
      <c r="H152" s="2" t="s">
        <v>343</v>
      </c>
      <c r="I152" s="2" t="s">
        <v>361</v>
      </c>
      <c r="J152" s="2" t="s">
        <v>4970</v>
      </c>
      <c r="K152" s="2" t="s">
        <v>7750</v>
      </c>
      <c r="L152" s="2" t="s">
        <v>7750</v>
      </c>
      <c r="M152" s="2" t="s">
        <v>7750</v>
      </c>
      <c r="N152" s="2" t="s">
        <v>491</v>
      </c>
      <c r="V152" s="2">
        <v>0</v>
      </c>
      <c r="AA152" s="2" t="s">
        <v>7441</v>
      </c>
    </row>
    <row r="153" spans="1:27">
      <c r="A153" s="2">
        <v>142</v>
      </c>
      <c r="B153" s="2" t="s">
        <v>7043</v>
      </c>
      <c r="C153" s="60" t="s">
        <v>7044</v>
      </c>
      <c r="D153" s="60" t="s">
        <v>8218</v>
      </c>
      <c r="E153" s="2">
        <v>1</v>
      </c>
      <c r="F153" s="2" t="s">
        <v>403</v>
      </c>
      <c r="G153" s="2" t="s">
        <v>3792</v>
      </c>
      <c r="H153" s="2" t="s">
        <v>3793</v>
      </c>
      <c r="I153" s="2" t="s">
        <v>361</v>
      </c>
      <c r="J153" s="2" t="s">
        <v>4968</v>
      </c>
      <c r="K153" s="2" t="s">
        <v>7750</v>
      </c>
      <c r="L153" s="2" t="s">
        <v>7750</v>
      </c>
      <c r="M153" s="2" t="s">
        <v>7750</v>
      </c>
      <c r="N153" s="2" t="s">
        <v>351</v>
      </c>
      <c r="V153" s="2">
        <v>0</v>
      </c>
      <c r="AA153" s="2" t="s">
        <v>9792</v>
      </c>
    </row>
    <row r="154" spans="1:27">
      <c r="A154" s="2">
        <v>143</v>
      </c>
      <c r="B154" s="2" t="s">
        <v>7043</v>
      </c>
      <c r="C154" s="60" t="s">
        <v>7044</v>
      </c>
      <c r="D154" s="60" t="s">
        <v>8224</v>
      </c>
      <c r="E154" s="2">
        <v>1</v>
      </c>
      <c r="F154" s="2" t="s">
        <v>403</v>
      </c>
      <c r="G154" s="2" t="s">
        <v>3792</v>
      </c>
      <c r="H154" s="2" t="s">
        <v>343</v>
      </c>
      <c r="I154" s="2" t="s">
        <v>361</v>
      </c>
      <c r="J154" s="2" t="s">
        <v>4646</v>
      </c>
      <c r="K154" s="2" t="s">
        <v>7750</v>
      </c>
      <c r="L154" s="2" t="s">
        <v>7750</v>
      </c>
      <c r="M154" s="2" t="s">
        <v>7750</v>
      </c>
      <c r="N154" s="2" t="s">
        <v>491</v>
      </c>
      <c r="V154" s="2">
        <v>0</v>
      </c>
      <c r="AA154" s="2" t="s">
        <v>9793</v>
      </c>
    </row>
    <row r="155" spans="1:27">
      <c r="A155" s="2">
        <v>144</v>
      </c>
      <c r="B155" s="2" t="s">
        <v>7043</v>
      </c>
      <c r="C155" s="60" t="s">
        <v>7044</v>
      </c>
      <c r="D155" s="60" t="s">
        <v>8228</v>
      </c>
      <c r="E155" s="2">
        <v>1</v>
      </c>
      <c r="F155" s="2" t="s">
        <v>403</v>
      </c>
      <c r="G155" s="2" t="s">
        <v>3792</v>
      </c>
      <c r="H155" s="2" t="s">
        <v>343</v>
      </c>
      <c r="I155" s="2" t="s">
        <v>361</v>
      </c>
      <c r="J155" s="2" t="s">
        <v>4706</v>
      </c>
      <c r="K155" s="2" t="s">
        <v>7750</v>
      </c>
      <c r="L155" s="2" t="s">
        <v>7750</v>
      </c>
      <c r="M155" s="2" t="s">
        <v>7750</v>
      </c>
      <c r="N155" s="2" t="s">
        <v>491</v>
      </c>
      <c r="V155" s="2">
        <v>0</v>
      </c>
      <c r="AA155" s="2" t="s">
        <v>9794</v>
      </c>
    </row>
    <row r="156" spans="1:27">
      <c r="A156" s="2">
        <v>145</v>
      </c>
      <c r="B156" s="2" t="s">
        <v>7043</v>
      </c>
      <c r="C156" s="60" t="s">
        <v>7044</v>
      </c>
      <c r="D156" s="60" t="s">
        <v>7527</v>
      </c>
      <c r="E156" s="2">
        <v>1</v>
      </c>
      <c r="F156" s="2" t="s">
        <v>403</v>
      </c>
      <c r="G156" s="2" t="s">
        <v>3792</v>
      </c>
      <c r="H156" s="2" t="s">
        <v>3793</v>
      </c>
      <c r="I156" s="2" t="s">
        <v>361</v>
      </c>
      <c r="J156" s="2" t="s">
        <v>4970</v>
      </c>
      <c r="K156" s="2" t="s">
        <v>7750</v>
      </c>
      <c r="L156" s="2" t="s">
        <v>7750</v>
      </c>
      <c r="M156" s="2" t="s">
        <v>7750</v>
      </c>
      <c r="N156" s="2" t="s">
        <v>361</v>
      </c>
      <c r="V156" s="2">
        <v>0</v>
      </c>
      <c r="AA156" s="2" t="s">
        <v>7529</v>
      </c>
    </row>
    <row r="157" spans="1:27">
      <c r="A157" s="2">
        <v>146</v>
      </c>
      <c r="B157" s="2" t="s">
        <v>7043</v>
      </c>
      <c r="C157" s="60" t="s">
        <v>7044</v>
      </c>
      <c r="D157" s="60" t="s">
        <v>8233</v>
      </c>
      <c r="E157" s="2">
        <v>1</v>
      </c>
      <c r="F157" s="2" t="s">
        <v>403</v>
      </c>
      <c r="G157" s="2" t="s">
        <v>3792</v>
      </c>
      <c r="H157" s="2" t="s">
        <v>343</v>
      </c>
      <c r="I157" s="2" t="s">
        <v>361</v>
      </c>
      <c r="J157" s="2" t="s">
        <v>4968</v>
      </c>
      <c r="K157" s="2" t="s">
        <v>7750</v>
      </c>
      <c r="L157" s="2" t="s">
        <v>7750</v>
      </c>
      <c r="M157" s="2" t="s">
        <v>7750</v>
      </c>
      <c r="N157" s="2" t="s">
        <v>361</v>
      </c>
      <c r="V157" s="2">
        <v>0</v>
      </c>
      <c r="AA157" s="2" t="s">
        <v>9795</v>
      </c>
    </row>
    <row r="158" spans="1:27">
      <c r="A158" s="2">
        <v>147</v>
      </c>
      <c r="B158" s="2" t="s">
        <v>7043</v>
      </c>
      <c r="C158" s="60" t="s">
        <v>7044</v>
      </c>
      <c r="D158" s="60" t="s">
        <v>7488</v>
      </c>
      <c r="E158" s="2">
        <v>1</v>
      </c>
      <c r="F158" s="2" t="s">
        <v>403</v>
      </c>
      <c r="G158" s="2" t="s">
        <v>3792</v>
      </c>
      <c r="H158" s="2" t="s">
        <v>343</v>
      </c>
      <c r="I158" s="2" t="s">
        <v>361</v>
      </c>
      <c r="J158" s="2" t="s">
        <v>4970</v>
      </c>
      <c r="K158" s="2" t="s">
        <v>7750</v>
      </c>
      <c r="L158" s="2" t="s">
        <v>7750</v>
      </c>
      <c r="M158" s="2" t="s">
        <v>7750</v>
      </c>
      <c r="N158" s="2" t="s">
        <v>491</v>
      </c>
      <c r="V158" s="2">
        <v>0</v>
      </c>
      <c r="AA158" s="2" t="s">
        <v>7489</v>
      </c>
    </row>
    <row r="159" spans="1:27">
      <c r="A159" s="2">
        <v>148</v>
      </c>
      <c r="B159" s="2" t="s">
        <v>7043</v>
      </c>
      <c r="C159" s="60" t="s">
        <v>7044</v>
      </c>
      <c r="D159" s="60" t="s">
        <v>7259</v>
      </c>
      <c r="E159" s="2">
        <v>1</v>
      </c>
      <c r="F159" s="2" t="s">
        <v>403</v>
      </c>
      <c r="G159" s="2" t="s">
        <v>3792</v>
      </c>
      <c r="H159" s="2" t="s">
        <v>343</v>
      </c>
      <c r="I159" s="2" t="s">
        <v>361</v>
      </c>
      <c r="J159" s="2" t="s">
        <v>4968</v>
      </c>
      <c r="K159" s="2" t="s">
        <v>7750</v>
      </c>
      <c r="L159" s="2" t="s">
        <v>7750</v>
      </c>
      <c r="M159" s="2" t="s">
        <v>7750</v>
      </c>
      <c r="N159" s="2" t="s">
        <v>351</v>
      </c>
      <c r="V159" s="2">
        <v>0</v>
      </c>
      <c r="AA159" s="2" t="s">
        <v>7261</v>
      </c>
    </row>
    <row r="160" spans="1:27">
      <c r="A160" s="2">
        <v>149</v>
      </c>
      <c r="B160" s="2" t="s">
        <v>7043</v>
      </c>
      <c r="C160" s="60" t="s">
        <v>7044</v>
      </c>
      <c r="D160" s="60" t="s">
        <v>8246</v>
      </c>
      <c r="E160" s="2">
        <v>1</v>
      </c>
      <c r="F160" s="2" t="s">
        <v>403</v>
      </c>
      <c r="G160" s="2" t="s">
        <v>3792</v>
      </c>
      <c r="H160" s="2" t="s">
        <v>3793</v>
      </c>
      <c r="I160" s="2" t="s">
        <v>361</v>
      </c>
      <c r="J160" s="2" t="s">
        <v>4216</v>
      </c>
      <c r="K160" s="2" t="s">
        <v>7750</v>
      </c>
      <c r="L160" s="2" t="s">
        <v>7750</v>
      </c>
      <c r="M160" s="2" t="s">
        <v>7750</v>
      </c>
      <c r="N160" s="2" t="s">
        <v>351</v>
      </c>
      <c r="V160" s="2">
        <v>0</v>
      </c>
      <c r="AA160" s="2" t="s">
        <v>9796</v>
      </c>
    </row>
    <row r="161" spans="1:27">
      <c r="A161" s="2">
        <v>150</v>
      </c>
      <c r="B161" s="2" t="s">
        <v>7043</v>
      </c>
      <c r="C161" s="60" t="s">
        <v>7044</v>
      </c>
      <c r="D161" s="60" t="s">
        <v>8249</v>
      </c>
      <c r="E161" s="2">
        <v>1</v>
      </c>
      <c r="F161" s="2" t="s">
        <v>403</v>
      </c>
      <c r="G161" s="2" t="s">
        <v>3792</v>
      </c>
      <c r="H161" s="2" t="s">
        <v>343</v>
      </c>
      <c r="I161" s="2" t="s">
        <v>361</v>
      </c>
      <c r="J161" s="2" t="s">
        <v>4484</v>
      </c>
      <c r="K161" s="2" t="s">
        <v>7750</v>
      </c>
      <c r="L161" s="2" t="s">
        <v>7750</v>
      </c>
      <c r="M161" s="2" t="s">
        <v>7750</v>
      </c>
      <c r="N161" s="2" t="s">
        <v>351</v>
      </c>
      <c r="V161" s="2">
        <v>0</v>
      </c>
      <c r="AA161" s="2" t="s">
        <v>9797</v>
      </c>
    </row>
    <row r="162" spans="1:27">
      <c r="A162" s="2">
        <v>151</v>
      </c>
      <c r="B162" s="2" t="s">
        <v>7043</v>
      </c>
      <c r="C162" s="60" t="s">
        <v>7044</v>
      </c>
      <c r="D162" s="60" t="s">
        <v>7460</v>
      </c>
      <c r="E162" s="2">
        <v>1</v>
      </c>
      <c r="F162" s="2" t="s">
        <v>403</v>
      </c>
      <c r="G162" s="2" t="s">
        <v>3792</v>
      </c>
      <c r="H162" s="2" t="s">
        <v>343</v>
      </c>
      <c r="I162" s="2" t="s">
        <v>361</v>
      </c>
      <c r="J162" s="2" t="s">
        <v>4970</v>
      </c>
      <c r="K162" s="2" t="s">
        <v>7750</v>
      </c>
      <c r="L162" s="2" t="s">
        <v>7750</v>
      </c>
      <c r="M162" s="2" t="s">
        <v>7750</v>
      </c>
      <c r="N162" s="2" t="s">
        <v>351</v>
      </c>
      <c r="V162" s="2">
        <v>0</v>
      </c>
      <c r="AA162" s="2" t="s">
        <v>7462</v>
      </c>
    </row>
    <row r="163" spans="1:27">
      <c r="A163" s="2">
        <v>152</v>
      </c>
      <c r="B163" s="2" t="s">
        <v>7043</v>
      </c>
      <c r="C163" s="60" t="s">
        <v>7044</v>
      </c>
      <c r="D163" s="60" t="s">
        <v>7615</v>
      </c>
      <c r="E163" s="2">
        <v>1</v>
      </c>
      <c r="F163" s="2" t="s">
        <v>403</v>
      </c>
      <c r="G163" s="2" t="s">
        <v>3792</v>
      </c>
      <c r="H163" s="2" t="s">
        <v>343</v>
      </c>
      <c r="I163" s="2" t="s">
        <v>361</v>
      </c>
      <c r="J163" s="2" t="s">
        <v>4970</v>
      </c>
      <c r="K163" s="2" t="s">
        <v>7750</v>
      </c>
      <c r="L163" s="2" t="s">
        <v>7750</v>
      </c>
      <c r="M163" s="2" t="s">
        <v>7750</v>
      </c>
      <c r="N163" s="2" t="s">
        <v>351</v>
      </c>
      <c r="V163" s="2">
        <v>0</v>
      </c>
      <c r="AA163" s="2" t="s">
        <v>7616</v>
      </c>
    </row>
    <row r="164" spans="1:27">
      <c r="A164" s="2">
        <v>153</v>
      </c>
      <c r="B164" s="2" t="s">
        <v>7043</v>
      </c>
      <c r="C164" s="60" t="s">
        <v>7044</v>
      </c>
      <c r="D164" s="60" t="s">
        <v>8258</v>
      </c>
      <c r="E164" s="2">
        <v>1</v>
      </c>
      <c r="F164" s="2" t="s">
        <v>403</v>
      </c>
      <c r="G164" s="2" t="s">
        <v>3792</v>
      </c>
      <c r="H164" s="2" t="s">
        <v>343</v>
      </c>
      <c r="I164" s="2" t="s">
        <v>361</v>
      </c>
      <c r="J164" s="2" t="s">
        <v>4884</v>
      </c>
      <c r="K164" s="2" t="s">
        <v>7750</v>
      </c>
      <c r="L164" s="2" t="s">
        <v>9783</v>
      </c>
      <c r="M164" s="2" t="s">
        <v>7750</v>
      </c>
      <c r="N164" s="2" t="s">
        <v>351</v>
      </c>
      <c r="V164" s="2">
        <v>0</v>
      </c>
      <c r="AA164" s="2" t="s">
        <v>9798</v>
      </c>
    </row>
    <row r="165" spans="1:27">
      <c r="A165" s="2">
        <v>154</v>
      </c>
      <c r="B165" s="2" t="s">
        <v>7043</v>
      </c>
      <c r="C165" s="60" t="s">
        <v>7044</v>
      </c>
      <c r="D165" s="60" t="s">
        <v>7742</v>
      </c>
      <c r="E165" s="2">
        <v>1</v>
      </c>
      <c r="F165" s="2" t="s">
        <v>403</v>
      </c>
      <c r="G165" s="2" t="s">
        <v>3792</v>
      </c>
      <c r="H165" s="2" t="s">
        <v>3793</v>
      </c>
      <c r="I165" s="2" t="s">
        <v>361</v>
      </c>
      <c r="J165" s="2" t="s">
        <v>4970</v>
      </c>
      <c r="K165" s="2" t="s">
        <v>7750</v>
      </c>
      <c r="L165" s="2" t="s">
        <v>7750</v>
      </c>
      <c r="M165" s="2" t="s">
        <v>7750</v>
      </c>
      <c r="N165" s="2" t="s">
        <v>351</v>
      </c>
      <c r="V165" s="2">
        <v>0</v>
      </c>
      <c r="AA165" s="2" t="s">
        <v>7743</v>
      </c>
    </row>
    <row r="166" spans="1:27">
      <c r="A166" s="2">
        <v>155</v>
      </c>
      <c r="B166" s="2" t="s">
        <v>7043</v>
      </c>
      <c r="C166" s="60" t="s">
        <v>7044</v>
      </c>
      <c r="D166" s="60" t="s">
        <v>8262</v>
      </c>
      <c r="E166" s="2">
        <v>1</v>
      </c>
      <c r="F166" s="2" t="s">
        <v>403</v>
      </c>
      <c r="G166" s="2" t="s">
        <v>3792</v>
      </c>
      <c r="H166" s="2" t="s">
        <v>3793</v>
      </c>
      <c r="I166" s="2" t="s">
        <v>361</v>
      </c>
      <c r="J166" s="2" t="s">
        <v>4970</v>
      </c>
      <c r="K166" s="2" t="s">
        <v>7750</v>
      </c>
      <c r="L166" s="2" t="s">
        <v>7750</v>
      </c>
      <c r="M166" s="2" t="s">
        <v>7750</v>
      </c>
      <c r="N166" s="2" t="s">
        <v>351</v>
      </c>
      <c r="V166" s="2">
        <v>0</v>
      </c>
      <c r="AA166" s="2" t="s">
        <v>9799</v>
      </c>
    </row>
    <row r="167" spans="1:27">
      <c r="A167" s="2">
        <v>156</v>
      </c>
      <c r="B167" s="2" t="s">
        <v>7043</v>
      </c>
      <c r="C167" s="60" t="s">
        <v>7044</v>
      </c>
      <c r="D167" s="60" t="s">
        <v>8269</v>
      </c>
      <c r="E167" s="2">
        <v>1</v>
      </c>
      <c r="F167" s="2" t="s">
        <v>403</v>
      </c>
      <c r="G167" s="2" t="s">
        <v>3792</v>
      </c>
      <c r="H167" s="2" t="s">
        <v>343</v>
      </c>
      <c r="I167" s="2" t="s">
        <v>361</v>
      </c>
      <c r="J167" s="2" t="s">
        <v>4970</v>
      </c>
      <c r="K167" s="2" t="s">
        <v>7750</v>
      </c>
      <c r="L167" s="2" t="s">
        <v>7750</v>
      </c>
      <c r="M167" s="2" t="s">
        <v>7750</v>
      </c>
      <c r="N167" s="2" t="s">
        <v>351</v>
      </c>
      <c r="V167" s="2">
        <v>0</v>
      </c>
      <c r="AA167" s="2" t="s">
        <v>9800</v>
      </c>
    </row>
    <row r="168" spans="1:27">
      <c r="A168" s="2">
        <v>157</v>
      </c>
      <c r="B168" s="2" t="s">
        <v>7043</v>
      </c>
      <c r="C168" s="60" t="s">
        <v>7044</v>
      </c>
      <c r="D168" s="60" t="s">
        <v>7680</v>
      </c>
      <c r="E168" s="2">
        <v>1</v>
      </c>
      <c r="F168" s="2" t="s">
        <v>403</v>
      </c>
      <c r="G168" s="2" t="s">
        <v>3792</v>
      </c>
      <c r="H168" s="2" t="s">
        <v>3793</v>
      </c>
      <c r="I168" s="2" t="s">
        <v>361</v>
      </c>
      <c r="J168" s="2" t="s">
        <v>4434</v>
      </c>
      <c r="K168" s="2">
        <v>15967610492</v>
      </c>
      <c r="L168" s="2" t="s">
        <v>9801</v>
      </c>
      <c r="M168" s="2" t="s">
        <v>7750</v>
      </c>
      <c r="N168" s="2" t="s">
        <v>351</v>
      </c>
      <c r="V168" s="2">
        <v>0</v>
      </c>
      <c r="AA168" s="2" t="s">
        <v>7681</v>
      </c>
    </row>
    <row r="169" spans="1:27">
      <c r="A169" s="2">
        <v>158</v>
      </c>
      <c r="B169" s="2" t="s">
        <v>7043</v>
      </c>
      <c r="C169" s="60" t="s">
        <v>7044</v>
      </c>
      <c r="D169" s="60" t="s">
        <v>7683</v>
      </c>
      <c r="E169" s="2">
        <v>1</v>
      </c>
      <c r="F169" s="2" t="s">
        <v>403</v>
      </c>
      <c r="G169" s="2" t="s">
        <v>3792</v>
      </c>
      <c r="H169" s="2" t="s">
        <v>343</v>
      </c>
      <c r="I169" s="2" t="s">
        <v>361</v>
      </c>
      <c r="J169" s="2" t="s">
        <v>4970</v>
      </c>
      <c r="K169" s="2" t="s">
        <v>7750</v>
      </c>
      <c r="L169" s="2" t="s">
        <v>7750</v>
      </c>
      <c r="M169" s="2" t="s">
        <v>7750</v>
      </c>
      <c r="N169" s="2" t="s">
        <v>351</v>
      </c>
      <c r="V169" s="2">
        <v>0</v>
      </c>
      <c r="AA169" s="2" t="s">
        <v>7684</v>
      </c>
    </row>
    <row r="170" spans="1:27">
      <c r="A170" s="2">
        <v>159</v>
      </c>
      <c r="B170" s="2" t="s">
        <v>7043</v>
      </c>
      <c r="C170" s="60" t="s">
        <v>7044</v>
      </c>
      <c r="D170" s="60" t="s">
        <v>7466</v>
      </c>
      <c r="E170" s="2">
        <v>1</v>
      </c>
      <c r="F170" s="2" t="s">
        <v>403</v>
      </c>
      <c r="G170" s="2" t="s">
        <v>3792</v>
      </c>
      <c r="H170" s="2" t="s">
        <v>3793</v>
      </c>
      <c r="I170" s="2" t="s">
        <v>361</v>
      </c>
      <c r="J170" s="2" t="s">
        <v>4970</v>
      </c>
      <c r="K170" s="2" t="s">
        <v>7750</v>
      </c>
      <c r="L170" s="2" t="s">
        <v>7750</v>
      </c>
      <c r="M170" s="2" t="s">
        <v>7750</v>
      </c>
      <c r="N170" s="2" t="s">
        <v>491</v>
      </c>
      <c r="V170" s="2">
        <v>0</v>
      </c>
      <c r="AA170" s="2" t="s">
        <v>7468</v>
      </c>
    </row>
    <row r="171" spans="1:27">
      <c r="A171" s="2">
        <v>160</v>
      </c>
      <c r="B171" s="2" t="s">
        <v>7043</v>
      </c>
      <c r="C171" s="60" t="s">
        <v>7044</v>
      </c>
      <c r="D171" s="60" t="s">
        <v>8282</v>
      </c>
      <c r="E171" s="2">
        <v>1</v>
      </c>
      <c r="F171" s="2" t="s">
        <v>403</v>
      </c>
      <c r="G171" s="2" t="s">
        <v>3792</v>
      </c>
      <c r="H171" s="2" t="s">
        <v>343</v>
      </c>
      <c r="I171" s="2" t="s">
        <v>361</v>
      </c>
      <c r="J171" s="2" t="s">
        <v>4844</v>
      </c>
      <c r="K171" s="2" t="s">
        <v>7750</v>
      </c>
      <c r="L171" s="2" t="s">
        <v>7750</v>
      </c>
      <c r="M171" s="2" t="s">
        <v>7750</v>
      </c>
      <c r="N171" s="2" t="s">
        <v>491</v>
      </c>
      <c r="V171" s="2">
        <v>0</v>
      </c>
      <c r="AA171" s="2" t="s">
        <v>9802</v>
      </c>
    </row>
    <row r="172" spans="1:27">
      <c r="A172" s="2">
        <v>161</v>
      </c>
      <c r="B172" s="2" t="s">
        <v>7043</v>
      </c>
      <c r="C172" s="60" t="s">
        <v>7044</v>
      </c>
      <c r="D172" s="60" t="s">
        <v>7744</v>
      </c>
      <c r="E172" s="2">
        <v>1</v>
      </c>
      <c r="F172" s="2" t="s">
        <v>403</v>
      </c>
      <c r="G172" s="2" t="s">
        <v>3792</v>
      </c>
      <c r="H172" s="2" t="s">
        <v>343</v>
      </c>
      <c r="I172" s="2" t="s">
        <v>361</v>
      </c>
      <c r="J172" s="2" t="s">
        <v>4970</v>
      </c>
      <c r="K172" s="2" t="s">
        <v>7750</v>
      </c>
      <c r="L172" s="2" t="s">
        <v>7750</v>
      </c>
      <c r="M172" s="2" t="s">
        <v>7750</v>
      </c>
      <c r="N172" s="2" t="s">
        <v>351</v>
      </c>
      <c r="V172" s="2">
        <v>0</v>
      </c>
      <c r="AA172" s="2" t="s">
        <v>7745</v>
      </c>
    </row>
    <row r="173" spans="1:27">
      <c r="A173" s="2">
        <v>162</v>
      </c>
      <c r="B173" s="2" t="s">
        <v>7043</v>
      </c>
      <c r="C173" s="60" t="s">
        <v>7044</v>
      </c>
      <c r="D173" s="60" t="s">
        <v>7534</v>
      </c>
      <c r="E173" s="2">
        <v>1</v>
      </c>
      <c r="F173" s="2" t="s">
        <v>403</v>
      </c>
      <c r="G173" s="2" t="s">
        <v>3792</v>
      </c>
      <c r="H173" s="2" t="s">
        <v>3793</v>
      </c>
      <c r="I173" s="2" t="s">
        <v>361</v>
      </c>
      <c r="J173" s="2" t="s">
        <v>4970</v>
      </c>
      <c r="K173" s="2" t="s">
        <v>7750</v>
      </c>
      <c r="L173" s="2" t="s">
        <v>7750</v>
      </c>
      <c r="M173" s="2" t="s">
        <v>7750</v>
      </c>
      <c r="N173" s="2" t="s">
        <v>491</v>
      </c>
      <c r="V173" s="2">
        <v>0</v>
      </c>
      <c r="AA173" s="2" t="s">
        <v>7535</v>
      </c>
    </row>
    <row r="174" spans="1:27">
      <c r="A174" s="2">
        <v>163</v>
      </c>
      <c r="B174" s="2" t="s">
        <v>7043</v>
      </c>
      <c r="C174" s="60" t="s">
        <v>7044</v>
      </c>
      <c r="D174" s="60" t="s">
        <v>8292</v>
      </c>
      <c r="E174" s="2">
        <v>1</v>
      </c>
      <c r="F174" s="2" t="s">
        <v>403</v>
      </c>
      <c r="G174" s="2" t="s">
        <v>3792</v>
      </c>
      <c r="H174" s="2" t="s">
        <v>3793</v>
      </c>
      <c r="I174" s="2" t="s">
        <v>361</v>
      </c>
      <c r="J174" s="2" t="s">
        <v>4970</v>
      </c>
      <c r="K174" s="2" t="s">
        <v>7750</v>
      </c>
      <c r="L174" s="2" t="s">
        <v>7750</v>
      </c>
      <c r="M174" s="2" t="s">
        <v>7750</v>
      </c>
      <c r="N174" s="2" t="s">
        <v>491</v>
      </c>
      <c r="V174" s="2">
        <v>0</v>
      </c>
      <c r="AA174" s="2" t="s">
        <v>9803</v>
      </c>
    </row>
    <row r="175" spans="1:27">
      <c r="A175" s="2">
        <v>164</v>
      </c>
      <c r="B175" s="2" t="s">
        <v>7043</v>
      </c>
      <c r="C175" s="60" t="s">
        <v>7044</v>
      </c>
      <c r="D175" s="60" t="s">
        <v>7737</v>
      </c>
      <c r="E175" s="2">
        <v>1</v>
      </c>
      <c r="F175" s="2" t="s">
        <v>403</v>
      </c>
      <c r="G175" s="2" t="s">
        <v>3792</v>
      </c>
      <c r="H175" s="2" t="s">
        <v>343</v>
      </c>
      <c r="I175" s="2" t="s">
        <v>361</v>
      </c>
      <c r="J175" s="2" t="s">
        <v>4968</v>
      </c>
      <c r="K175" s="2" t="s">
        <v>7750</v>
      </c>
      <c r="L175" s="2" t="s">
        <v>7750</v>
      </c>
      <c r="M175" s="2" t="s">
        <v>7750</v>
      </c>
      <c r="N175" s="2" t="s">
        <v>491</v>
      </c>
      <c r="V175" s="2">
        <v>0</v>
      </c>
      <c r="AA175" s="2" t="s">
        <v>7738</v>
      </c>
    </row>
    <row r="176" spans="1:27">
      <c r="A176" s="2">
        <v>165</v>
      </c>
      <c r="B176" s="2" t="s">
        <v>7043</v>
      </c>
      <c r="C176" s="60" t="s">
        <v>7044</v>
      </c>
      <c r="D176" s="60" t="s">
        <v>8298</v>
      </c>
      <c r="E176" s="2">
        <v>1</v>
      </c>
      <c r="F176" s="2" t="s">
        <v>403</v>
      </c>
      <c r="G176" s="2" t="s">
        <v>3792</v>
      </c>
      <c r="H176" s="2" t="s">
        <v>3793</v>
      </c>
      <c r="I176" s="2" t="s">
        <v>361</v>
      </c>
      <c r="J176" s="2" t="s">
        <v>4218</v>
      </c>
      <c r="K176" s="2" t="s">
        <v>7750</v>
      </c>
      <c r="L176" s="2" t="s">
        <v>7750</v>
      </c>
      <c r="M176" s="2" t="s">
        <v>7750</v>
      </c>
      <c r="N176" s="2" t="s">
        <v>351</v>
      </c>
      <c r="V176" s="2">
        <v>0</v>
      </c>
      <c r="AA176" s="2" t="s">
        <v>9804</v>
      </c>
    </row>
    <row r="177" spans="1:27">
      <c r="A177" s="2">
        <v>166</v>
      </c>
      <c r="B177" s="2" t="s">
        <v>7043</v>
      </c>
      <c r="C177" s="60" t="s">
        <v>7044</v>
      </c>
      <c r="D177" s="60" t="s">
        <v>7463</v>
      </c>
      <c r="E177" s="2">
        <v>1</v>
      </c>
      <c r="F177" s="2" t="s">
        <v>403</v>
      </c>
      <c r="G177" s="2" t="s">
        <v>3792</v>
      </c>
      <c r="H177" s="2" t="s">
        <v>343</v>
      </c>
      <c r="I177" s="2" t="s">
        <v>361</v>
      </c>
      <c r="J177" s="2" t="s">
        <v>4970</v>
      </c>
      <c r="K177" s="2" t="s">
        <v>7750</v>
      </c>
      <c r="L177" s="2" t="s">
        <v>7750</v>
      </c>
      <c r="M177" s="2" t="s">
        <v>7750</v>
      </c>
      <c r="N177" s="2" t="s">
        <v>491</v>
      </c>
      <c r="V177" s="2">
        <v>0</v>
      </c>
      <c r="AA177" s="2" t="s">
        <v>7465</v>
      </c>
    </row>
    <row r="178" spans="1:27">
      <c r="A178" s="2">
        <v>167</v>
      </c>
      <c r="B178" s="2" t="s">
        <v>7043</v>
      </c>
      <c r="C178" s="60" t="s">
        <v>7044</v>
      </c>
      <c r="D178" s="60" t="s">
        <v>8305</v>
      </c>
      <c r="E178" s="2">
        <v>1</v>
      </c>
      <c r="F178" s="2" t="s">
        <v>403</v>
      </c>
      <c r="G178" s="2" t="s">
        <v>3792</v>
      </c>
      <c r="H178" s="2" t="s">
        <v>343</v>
      </c>
      <c r="I178" s="2" t="s">
        <v>361</v>
      </c>
      <c r="J178" s="2" t="s">
        <v>4970</v>
      </c>
      <c r="K178" s="2" t="s">
        <v>7750</v>
      </c>
      <c r="L178" s="2" t="s">
        <v>7750</v>
      </c>
      <c r="M178" s="2" t="s">
        <v>7750</v>
      </c>
      <c r="N178" s="2" t="s">
        <v>351</v>
      </c>
      <c r="V178" s="2">
        <v>0</v>
      </c>
      <c r="AA178" s="2" t="s">
        <v>9805</v>
      </c>
    </row>
    <row r="179" spans="1:27">
      <c r="A179" s="2">
        <v>168</v>
      </c>
      <c r="B179" s="2" t="s">
        <v>7043</v>
      </c>
      <c r="C179" s="60" t="s">
        <v>7044</v>
      </c>
      <c r="D179" s="60" t="s">
        <v>8308</v>
      </c>
      <c r="E179" s="2">
        <v>1</v>
      </c>
      <c r="F179" s="2" t="s">
        <v>403</v>
      </c>
      <c r="G179" s="2" t="s">
        <v>3792</v>
      </c>
      <c r="H179" s="2" t="s">
        <v>343</v>
      </c>
      <c r="I179" s="2" t="s">
        <v>361</v>
      </c>
      <c r="J179" s="2" t="s">
        <v>4968</v>
      </c>
      <c r="K179" s="2" t="s">
        <v>7750</v>
      </c>
      <c r="L179" s="2" t="s">
        <v>7750</v>
      </c>
      <c r="M179" s="2" t="s">
        <v>7750</v>
      </c>
      <c r="N179" s="2" t="s">
        <v>351</v>
      </c>
      <c r="V179" s="2">
        <v>0</v>
      </c>
      <c r="AA179" s="2" t="s">
        <v>9806</v>
      </c>
    </row>
    <row r="180" spans="1:27">
      <c r="A180" s="2">
        <v>169</v>
      </c>
      <c r="B180" s="2" t="s">
        <v>7043</v>
      </c>
      <c r="C180" s="60" t="s">
        <v>7044</v>
      </c>
      <c r="D180" s="60" t="s">
        <v>8311</v>
      </c>
      <c r="E180" s="2">
        <v>1</v>
      </c>
      <c r="F180" s="2" t="s">
        <v>403</v>
      </c>
      <c r="G180" s="2" t="s">
        <v>3792</v>
      </c>
      <c r="H180" s="2" t="s">
        <v>343</v>
      </c>
      <c r="I180" s="2" t="s">
        <v>361</v>
      </c>
      <c r="J180" s="2" t="s">
        <v>4358</v>
      </c>
      <c r="K180" s="2" t="s">
        <v>4358</v>
      </c>
      <c r="L180" s="2" t="s">
        <v>7750</v>
      </c>
      <c r="M180" s="2" t="s">
        <v>7750</v>
      </c>
      <c r="N180" s="2" t="s">
        <v>351</v>
      </c>
      <c r="V180" s="2">
        <v>0</v>
      </c>
      <c r="AA180" s="2" t="s">
        <v>9807</v>
      </c>
    </row>
    <row r="181" spans="1:27">
      <c r="A181" s="2">
        <v>170</v>
      </c>
      <c r="B181" s="2" t="s">
        <v>7043</v>
      </c>
      <c r="C181" s="60" t="s">
        <v>7044</v>
      </c>
      <c r="D181" s="60" t="s">
        <v>8316</v>
      </c>
      <c r="E181" s="2">
        <v>1</v>
      </c>
      <c r="F181" s="2" t="s">
        <v>403</v>
      </c>
      <c r="G181" s="2" t="s">
        <v>3792</v>
      </c>
      <c r="H181" s="2" t="s">
        <v>3793</v>
      </c>
      <c r="I181" s="2" t="s">
        <v>361</v>
      </c>
      <c r="J181" s="2" t="s">
        <v>4968</v>
      </c>
      <c r="K181" s="2">
        <v>62159791631</v>
      </c>
      <c r="L181" s="2" t="s">
        <v>9808</v>
      </c>
      <c r="M181" s="2" t="s">
        <v>9809</v>
      </c>
      <c r="N181" s="2" t="s">
        <v>351</v>
      </c>
      <c r="V181" s="2">
        <v>0</v>
      </c>
      <c r="AA181" s="2" t="s">
        <v>9810</v>
      </c>
    </row>
    <row r="182" spans="1:27">
      <c r="A182" s="2">
        <v>171</v>
      </c>
      <c r="B182" s="2" t="s">
        <v>7043</v>
      </c>
      <c r="C182" s="60" t="s">
        <v>7044</v>
      </c>
      <c r="D182" s="60" t="s">
        <v>8319</v>
      </c>
      <c r="E182" s="2">
        <v>1</v>
      </c>
      <c r="F182" s="2" t="s">
        <v>403</v>
      </c>
      <c r="G182" s="2" t="s">
        <v>3792</v>
      </c>
      <c r="H182" s="2" t="s">
        <v>3793</v>
      </c>
      <c r="I182" s="2" t="s">
        <v>361</v>
      </c>
      <c r="J182" s="2" t="s">
        <v>4968</v>
      </c>
      <c r="K182" s="2" t="s">
        <v>7750</v>
      </c>
      <c r="L182" s="2" t="s">
        <v>7750</v>
      </c>
      <c r="M182" s="2" t="s">
        <v>7750</v>
      </c>
      <c r="N182" s="2" t="s">
        <v>351</v>
      </c>
      <c r="V182" s="2">
        <v>0</v>
      </c>
      <c r="AA182" s="2" t="s">
        <v>9811</v>
      </c>
    </row>
    <row r="183" spans="1:27">
      <c r="A183" s="2">
        <v>172</v>
      </c>
      <c r="B183" s="2" t="s">
        <v>7043</v>
      </c>
      <c r="C183" s="60" t="s">
        <v>7044</v>
      </c>
      <c r="D183" s="60" t="s">
        <v>8322</v>
      </c>
      <c r="E183" s="2">
        <v>1</v>
      </c>
      <c r="F183" s="2" t="s">
        <v>403</v>
      </c>
      <c r="G183" s="2" t="s">
        <v>3792</v>
      </c>
      <c r="H183" s="2" t="s">
        <v>3793</v>
      </c>
      <c r="I183" s="2" t="s">
        <v>361</v>
      </c>
      <c r="J183" s="2" t="s">
        <v>4968</v>
      </c>
      <c r="K183" s="2" t="s">
        <v>7750</v>
      </c>
      <c r="L183" s="2" t="s">
        <v>7750</v>
      </c>
      <c r="M183" s="2" t="s">
        <v>7750</v>
      </c>
      <c r="N183" s="2" t="s">
        <v>351</v>
      </c>
      <c r="V183" s="2">
        <v>0</v>
      </c>
      <c r="AA183" s="2" t="s">
        <v>9812</v>
      </c>
    </row>
    <row r="184" spans="1:27">
      <c r="A184" s="2">
        <v>173</v>
      </c>
      <c r="B184" s="2" t="s">
        <v>7043</v>
      </c>
      <c r="C184" s="60" t="s">
        <v>7044</v>
      </c>
      <c r="D184" s="60" t="s">
        <v>7408</v>
      </c>
      <c r="E184" s="2">
        <v>1</v>
      </c>
      <c r="F184" s="2" t="s">
        <v>403</v>
      </c>
      <c r="G184" s="2" t="s">
        <v>3792</v>
      </c>
      <c r="H184" s="2" t="s">
        <v>343</v>
      </c>
      <c r="I184" s="2" t="s">
        <v>361</v>
      </c>
      <c r="J184" s="2" t="s">
        <v>4968</v>
      </c>
      <c r="K184" s="2">
        <v>15896601075</v>
      </c>
      <c r="L184" s="2" t="s">
        <v>9813</v>
      </c>
      <c r="M184" s="2" t="s">
        <v>7750</v>
      </c>
      <c r="N184" s="2" t="s">
        <v>351</v>
      </c>
      <c r="V184" s="2">
        <v>0</v>
      </c>
      <c r="AA184" s="2" t="s">
        <v>7410</v>
      </c>
    </row>
    <row r="185" spans="1:27">
      <c r="A185" s="2">
        <v>174</v>
      </c>
      <c r="B185" s="2" t="s">
        <v>7043</v>
      </c>
      <c r="C185" s="60" t="s">
        <v>7044</v>
      </c>
      <c r="D185" s="60" t="s">
        <v>8327</v>
      </c>
      <c r="E185" s="2">
        <v>1</v>
      </c>
      <c r="F185" s="2" t="s">
        <v>403</v>
      </c>
      <c r="G185" s="2" t="s">
        <v>3792</v>
      </c>
      <c r="H185" s="2" t="s">
        <v>343</v>
      </c>
      <c r="I185" s="2" t="s">
        <v>361</v>
      </c>
      <c r="J185" s="2" t="s">
        <v>4556</v>
      </c>
      <c r="K185" s="2" t="s">
        <v>7750</v>
      </c>
      <c r="L185" s="2" t="s">
        <v>7750</v>
      </c>
      <c r="M185" s="2" t="s">
        <v>7750</v>
      </c>
      <c r="N185" s="2" t="s">
        <v>351</v>
      </c>
      <c r="V185" s="2">
        <v>0</v>
      </c>
      <c r="AA185" s="2" t="s">
        <v>9814</v>
      </c>
    </row>
    <row r="186" spans="1:27">
      <c r="A186" s="2">
        <v>175</v>
      </c>
      <c r="B186" s="2" t="s">
        <v>7043</v>
      </c>
      <c r="C186" s="60" t="s">
        <v>7044</v>
      </c>
      <c r="D186" s="60" t="s">
        <v>8330</v>
      </c>
      <c r="E186" s="2">
        <v>1</v>
      </c>
      <c r="F186" s="2" t="s">
        <v>403</v>
      </c>
      <c r="G186" s="2" t="s">
        <v>3792</v>
      </c>
      <c r="H186" s="2" t="s">
        <v>343</v>
      </c>
      <c r="I186" s="2" t="s">
        <v>361</v>
      </c>
      <c r="J186" s="2" t="s">
        <v>4968</v>
      </c>
      <c r="K186" s="2" t="s">
        <v>7750</v>
      </c>
      <c r="L186" s="2" t="s">
        <v>7750</v>
      </c>
      <c r="M186" s="2" t="s">
        <v>7750</v>
      </c>
      <c r="N186" s="2" t="s">
        <v>351</v>
      </c>
      <c r="V186" s="2">
        <v>0</v>
      </c>
      <c r="AA186" s="2" t="s">
        <v>9815</v>
      </c>
    </row>
    <row r="187" spans="1:27">
      <c r="A187" s="2">
        <v>176</v>
      </c>
      <c r="B187" s="2" t="s">
        <v>7043</v>
      </c>
      <c r="C187" s="60" t="s">
        <v>7044</v>
      </c>
      <c r="D187" s="60" t="s">
        <v>8336</v>
      </c>
      <c r="E187" s="2">
        <v>1</v>
      </c>
      <c r="F187" s="2" t="s">
        <v>403</v>
      </c>
      <c r="G187" s="2" t="s">
        <v>3792</v>
      </c>
      <c r="H187" s="2" t="s">
        <v>343</v>
      </c>
      <c r="I187" s="2" t="s">
        <v>361</v>
      </c>
      <c r="J187" s="2" t="s">
        <v>4970</v>
      </c>
      <c r="K187" s="2" t="s">
        <v>7750</v>
      </c>
      <c r="L187" s="2" t="s">
        <v>7750</v>
      </c>
      <c r="M187" s="2" t="s">
        <v>7750</v>
      </c>
      <c r="N187" s="2" t="s">
        <v>351</v>
      </c>
      <c r="V187" s="2">
        <v>0</v>
      </c>
      <c r="AA187" s="2" t="s">
        <v>9816</v>
      </c>
    </row>
    <row r="188" spans="1:27">
      <c r="A188" s="2">
        <v>177</v>
      </c>
      <c r="B188" s="2" t="s">
        <v>7043</v>
      </c>
      <c r="C188" s="60" t="s">
        <v>7044</v>
      </c>
      <c r="D188" s="60" t="s">
        <v>8209</v>
      </c>
      <c r="E188" s="2">
        <v>2</v>
      </c>
      <c r="F188" s="2" t="s">
        <v>403</v>
      </c>
      <c r="G188" s="2" t="s">
        <v>3792</v>
      </c>
      <c r="H188" s="2" t="s">
        <v>343</v>
      </c>
      <c r="I188" s="2" t="s">
        <v>361</v>
      </c>
      <c r="J188" s="2" t="s">
        <v>4918</v>
      </c>
      <c r="K188" s="2" t="s">
        <v>7750</v>
      </c>
      <c r="L188" s="2" t="s">
        <v>7750</v>
      </c>
      <c r="M188" s="2" t="s">
        <v>7750</v>
      </c>
      <c r="N188" s="2" t="s">
        <v>351</v>
      </c>
      <c r="V188" s="2">
        <v>0</v>
      </c>
      <c r="AA188" s="2" t="s">
        <v>9817</v>
      </c>
    </row>
    <row r="189" spans="1:27">
      <c r="A189" s="2">
        <v>178</v>
      </c>
      <c r="B189" s="2" t="s">
        <v>7043</v>
      </c>
      <c r="C189" s="60" t="s">
        <v>7044</v>
      </c>
      <c r="D189" s="60" t="s">
        <v>8209</v>
      </c>
      <c r="E189" s="2">
        <v>3</v>
      </c>
      <c r="F189" s="2" t="s">
        <v>403</v>
      </c>
      <c r="G189" s="2" t="s">
        <v>3792</v>
      </c>
      <c r="H189" s="2" t="s">
        <v>343</v>
      </c>
      <c r="I189" s="2" t="s">
        <v>361</v>
      </c>
      <c r="J189" s="2" t="s">
        <v>4940</v>
      </c>
      <c r="K189" s="2" t="s">
        <v>7750</v>
      </c>
      <c r="L189" s="2" t="s">
        <v>7750</v>
      </c>
      <c r="M189" s="2" t="s">
        <v>7750</v>
      </c>
      <c r="N189" s="2" t="s">
        <v>351</v>
      </c>
      <c r="V189" s="2">
        <v>0</v>
      </c>
      <c r="AA189" s="2" t="s">
        <v>9818</v>
      </c>
    </row>
    <row r="190" spans="1:27">
      <c r="A190" s="2">
        <v>179</v>
      </c>
      <c r="B190" s="2" t="s">
        <v>7043</v>
      </c>
      <c r="C190" s="60" t="s">
        <v>7044</v>
      </c>
      <c r="D190" s="60" t="s">
        <v>7527</v>
      </c>
      <c r="E190" s="2">
        <v>2</v>
      </c>
      <c r="F190" s="2" t="s">
        <v>403</v>
      </c>
      <c r="G190" s="2" t="s">
        <v>3792</v>
      </c>
      <c r="H190" s="2" t="s">
        <v>361</v>
      </c>
      <c r="I190" s="2" t="s">
        <v>361</v>
      </c>
      <c r="J190" s="2" t="s">
        <v>4970</v>
      </c>
      <c r="K190" s="2" t="s">
        <v>7750</v>
      </c>
      <c r="L190" s="2" t="s">
        <v>7750</v>
      </c>
      <c r="M190" s="2" t="s">
        <v>7750</v>
      </c>
      <c r="N190" s="2" t="s">
        <v>361</v>
      </c>
      <c r="AA190" s="2" t="s">
        <v>7533</v>
      </c>
    </row>
    <row r="191" spans="1:27">
      <c r="A191" s="2">
        <v>180</v>
      </c>
      <c r="B191" s="2" t="s">
        <v>7043</v>
      </c>
      <c r="C191" s="60" t="s">
        <v>7044</v>
      </c>
      <c r="D191" s="60" t="s">
        <v>7320</v>
      </c>
      <c r="E191" s="2">
        <v>1</v>
      </c>
      <c r="F191" s="2" t="s">
        <v>403</v>
      </c>
      <c r="G191" s="2" t="s">
        <v>3792</v>
      </c>
      <c r="H191" s="2" t="s">
        <v>343</v>
      </c>
      <c r="I191" s="2" t="s">
        <v>361</v>
      </c>
      <c r="J191" s="2" t="s">
        <v>4968</v>
      </c>
      <c r="K191" s="2" t="s">
        <v>7750</v>
      </c>
      <c r="L191" s="2" t="s">
        <v>7750</v>
      </c>
      <c r="M191" s="2" t="s">
        <v>7750</v>
      </c>
      <c r="N191" s="2" t="s">
        <v>351</v>
      </c>
      <c r="AA191" s="2" t="s">
        <v>7322</v>
      </c>
    </row>
    <row r="192" spans="1:27">
      <c r="A192" s="2">
        <v>181</v>
      </c>
      <c r="B192" s="2" t="s">
        <v>7043</v>
      </c>
      <c r="C192" s="60" t="s">
        <v>7044</v>
      </c>
      <c r="D192" s="60" t="s">
        <v>8339</v>
      </c>
      <c r="E192" s="2">
        <v>1</v>
      </c>
      <c r="F192" s="2" t="s">
        <v>403</v>
      </c>
      <c r="G192" s="2" t="s">
        <v>3792</v>
      </c>
      <c r="H192" s="2" t="s">
        <v>3793</v>
      </c>
      <c r="I192" s="2" t="s">
        <v>361</v>
      </c>
      <c r="J192" s="2" t="s">
        <v>4970</v>
      </c>
      <c r="K192" s="2" t="s">
        <v>9783</v>
      </c>
      <c r="L192" s="2" t="s">
        <v>7750</v>
      </c>
      <c r="M192" s="2" t="s">
        <v>7750</v>
      </c>
      <c r="N192" s="2" t="s">
        <v>351</v>
      </c>
      <c r="AA192" s="2" t="s">
        <v>9819</v>
      </c>
    </row>
    <row r="193" spans="1:27">
      <c r="A193" s="2">
        <v>182</v>
      </c>
      <c r="B193" s="2" t="s">
        <v>7043</v>
      </c>
      <c r="C193" s="60" t="s">
        <v>7044</v>
      </c>
      <c r="D193" s="60" t="s">
        <v>7717</v>
      </c>
      <c r="E193" s="2">
        <v>1</v>
      </c>
      <c r="F193" s="2" t="s">
        <v>403</v>
      </c>
      <c r="G193" s="2" t="s">
        <v>3792</v>
      </c>
      <c r="H193" s="2" t="s">
        <v>343</v>
      </c>
      <c r="I193" s="2" t="s">
        <v>361</v>
      </c>
      <c r="J193" s="2" t="s">
        <v>4968</v>
      </c>
      <c r="K193" s="2" t="s">
        <v>7750</v>
      </c>
      <c r="L193" s="2" t="s">
        <v>7750</v>
      </c>
      <c r="M193" s="2" t="s">
        <v>7750</v>
      </c>
      <c r="N193" s="2" t="s">
        <v>351</v>
      </c>
      <c r="AA193" s="2" t="s">
        <v>7718</v>
      </c>
    </row>
    <row r="194" spans="1:27">
      <c r="A194" s="2">
        <v>183</v>
      </c>
      <c r="B194" s="2" t="s">
        <v>7043</v>
      </c>
      <c r="C194" s="60" t="s">
        <v>7044</v>
      </c>
      <c r="D194" s="60" t="s">
        <v>8352</v>
      </c>
      <c r="E194" s="2">
        <v>1</v>
      </c>
      <c r="F194" s="2" t="s">
        <v>403</v>
      </c>
      <c r="G194" s="2" t="s">
        <v>3792</v>
      </c>
      <c r="H194" s="2" t="s">
        <v>343</v>
      </c>
      <c r="I194" s="2" t="s">
        <v>361</v>
      </c>
      <c r="J194" s="2" t="s">
        <v>4970</v>
      </c>
      <c r="K194" s="2" t="s">
        <v>7750</v>
      </c>
      <c r="L194" s="2" t="s">
        <v>7750</v>
      </c>
      <c r="M194" s="2" t="s">
        <v>9820</v>
      </c>
      <c r="N194" s="2" t="s">
        <v>351</v>
      </c>
      <c r="AA194" s="2" t="s">
        <v>9821</v>
      </c>
    </row>
    <row r="195" spans="1:27">
      <c r="A195" s="2">
        <v>184</v>
      </c>
      <c r="B195" s="2" t="s">
        <v>7043</v>
      </c>
      <c r="C195" s="60" t="s">
        <v>7044</v>
      </c>
      <c r="D195" s="60" t="s">
        <v>8357</v>
      </c>
      <c r="E195" s="2">
        <v>1</v>
      </c>
      <c r="F195" s="2" t="s">
        <v>403</v>
      </c>
      <c r="G195" s="2" t="s">
        <v>3792</v>
      </c>
      <c r="H195" s="2" t="s">
        <v>3793</v>
      </c>
      <c r="I195" s="2" t="s">
        <v>361</v>
      </c>
      <c r="J195" s="2" t="s">
        <v>4970</v>
      </c>
      <c r="K195" s="2" t="s">
        <v>7750</v>
      </c>
      <c r="L195" s="2" t="s">
        <v>7750</v>
      </c>
      <c r="M195" s="2" t="s">
        <v>9820</v>
      </c>
      <c r="N195" s="2" t="s">
        <v>351</v>
      </c>
      <c r="AA195" s="2" t="s">
        <v>9822</v>
      </c>
    </row>
    <row r="196" spans="1:27">
      <c r="A196" s="2">
        <v>185</v>
      </c>
      <c r="B196" s="2" t="s">
        <v>7043</v>
      </c>
      <c r="C196" s="60" t="s">
        <v>7044</v>
      </c>
      <c r="D196" s="60" t="s">
        <v>8360</v>
      </c>
      <c r="E196" s="2">
        <v>1</v>
      </c>
      <c r="F196" s="2" t="s">
        <v>403</v>
      </c>
      <c r="G196" s="2" t="s">
        <v>3792</v>
      </c>
      <c r="H196" s="2" t="s">
        <v>343</v>
      </c>
      <c r="I196" s="2" t="s">
        <v>361</v>
      </c>
      <c r="J196" s="2" t="s">
        <v>4970</v>
      </c>
      <c r="K196" s="2" t="s">
        <v>7750</v>
      </c>
      <c r="L196" s="2" t="s">
        <v>7750</v>
      </c>
      <c r="M196" s="2" t="s">
        <v>7750</v>
      </c>
      <c r="N196" s="2" t="s">
        <v>351</v>
      </c>
      <c r="AA196" s="2" t="s">
        <v>9823</v>
      </c>
    </row>
    <row r="197" spans="1:27">
      <c r="A197" s="2">
        <v>186</v>
      </c>
      <c r="B197" s="2" t="s">
        <v>7043</v>
      </c>
      <c r="C197" s="60" t="s">
        <v>7044</v>
      </c>
      <c r="D197" s="60" t="s">
        <v>7609</v>
      </c>
      <c r="E197" s="2">
        <v>1</v>
      </c>
      <c r="F197" s="2" t="s">
        <v>403</v>
      </c>
      <c r="G197" s="2" t="s">
        <v>3792</v>
      </c>
      <c r="H197" s="2" t="s">
        <v>343</v>
      </c>
      <c r="I197" s="2" t="s">
        <v>361</v>
      </c>
      <c r="J197" s="2" t="s">
        <v>4970</v>
      </c>
      <c r="K197" s="2" t="s">
        <v>7750</v>
      </c>
      <c r="L197" s="2" t="s">
        <v>7750</v>
      </c>
      <c r="M197" s="2" t="s">
        <v>7750</v>
      </c>
      <c r="N197" s="2" t="s">
        <v>491</v>
      </c>
      <c r="AA197" s="2" t="s">
        <v>7610</v>
      </c>
    </row>
    <row r="198" spans="1:27">
      <c r="A198" s="2">
        <v>187</v>
      </c>
      <c r="B198" s="2" t="s">
        <v>7043</v>
      </c>
      <c r="C198" s="60" t="s">
        <v>7044</v>
      </c>
      <c r="D198" s="60" t="s">
        <v>8357</v>
      </c>
      <c r="E198" s="2">
        <v>2</v>
      </c>
      <c r="F198" s="2" t="s">
        <v>403</v>
      </c>
      <c r="G198" s="2" t="s">
        <v>3792</v>
      </c>
      <c r="H198" s="2" t="s">
        <v>343</v>
      </c>
      <c r="I198" s="2" t="s">
        <v>361</v>
      </c>
      <c r="J198" s="2" t="s">
        <v>4970</v>
      </c>
      <c r="K198" s="2" t="s">
        <v>7750</v>
      </c>
      <c r="L198" s="2" t="s">
        <v>7750</v>
      </c>
      <c r="M198" s="2" t="s">
        <v>7750</v>
      </c>
      <c r="N198" s="2" t="s">
        <v>351</v>
      </c>
      <c r="AA198" s="2" t="s">
        <v>9824</v>
      </c>
    </row>
    <row r="199" spans="1:27">
      <c r="A199" s="2">
        <v>188</v>
      </c>
      <c r="B199" s="2" t="s">
        <v>7043</v>
      </c>
      <c r="C199" s="60" t="s">
        <v>7044</v>
      </c>
      <c r="D199" s="60" t="s">
        <v>8370</v>
      </c>
      <c r="E199" s="2">
        <v>1</v>
      </c>
      <c r="F199" s="2" t="s">
        <v>403</v>
      </c>
      <c r="G199" s="2" t="s">
        <v>3792</v>
      </c>
      <c r="H199" s="2" t="s">
        <v>3793</v>
      </c>
      <c r="I199" s="2" t="s">
        <v>361</v>
      </c>
      <c r="J199" s="2" t="s">
        <v>4970</v>
      </c>
      <c r="K199" s="2" t="s">
        <v>7750</v>
      </c>
      <c r="L199" s="2" t="s">
        <v>7750</v>
      </c>
      <c r="M199" s="2" t="s">
        <v>9820</v>
      </c>
      <c r="N199" s="2" t="s">
        <v>351</v>
      </c>
      <c r="AA199" s="2" t="s">
        <v>9825</v>
      </c>
    </row>
    <row r="200" spans="1:27">
      <c r="A200" s="2">
        <v>189</v>
      </c>
      <c r="B200" s="2" t="s">
        <v>7043</v>
      </c>
      <c r="C200" s="60" t="s">
        <v>7044</v>
      </c>
      <c r="D200" s="60" t="s">
        <v>7414</v>
      </c>
      <c r="E200" s="2">
        <v>1</v>
      </c>
      <c r="F200" s="2" t="s">
        <v>403</v>
      </c>
      <c r="G200" s="2" t="s">
        <v>3792</v>
      </c>
      <c r="H200" s="2" t="s">
        <v>3793</v>
      </c>
      <c r="I200" s="2" t="s">
        <v>361</v>
      </c>
      <c r="J200" s="2" t="s">
        <v>4970</v>
      </c>
      <c r="K200" s="2" t="s">
        <v>7750</v>
      </c>
      <c r="L200" s="2" t="s">
        <v>7750</v>
      </c>
      <c r="M200" s="2" t="s">
        <v>7750</v>
      </c>
      <c r="N200" s="2" t="s">
        <v>361</v>
      </c>
      <c r="AA200" s="2" t="s">
        <v>7415</v>
      </c>
    </row>
    <row r="201" spans="1:27">
      <c r="A201" s="2">
        <v>190</v>
      </c>
      <c r="B201" s="2" t="s">
        <v>7043</v>
      </c>
      <c r="C201" s="60" t="s">
        <v>7044</v>
      </c>
      <c r="D201" s="60" t="s">
        <v>7455</v>
      </c>
      <c r="E201" s="2">
        <v>1</v>
      </c>
      <c r="F201" s="2" t="s">
        <v>403</v>
      </c>
      <c r="G201" s="2" t="s">
        <v>3792</v>
      </c>
      <c r="H201" s="2" t="s">
        <v>343</v>
      </c>
      <c r="I201" s="2" t="s">
        <v>361</v>
      </c>
      <c r="J201" s="2" t="s">
        <v>4970</v>
      </c>
      <c r="K201" s="2" t="s">
        <v>7750</v>
      </c>
      <c r="L201" s="2" t="s">
        <v>7750</v>
      </c>
      <c r="M201" s="2" t="s">
        <v>7750</v>
      </c>
      <c r="N201" s="2" t="s">
        <v>351</v>
      </c>
      <c r="AA201" s="2" t="s">
        <v>7456</v>
      </c>
    </row>
    <row r="202" spans="1:27">
      <c r="A202" s="2">
        <v>191</v>
      </c>
      <c r="B202" s="2" t="s">
        <v>7043</v>
      </c>
      <c r="C202" s="60" t="s">
        <v>7044</v>
      </c>
      <c r="D202" s="60" t="s">
        <v>7734</v>
      </c>
      <c r="E202" s="2">
        <v>1</v>
      </c>
      <c r="F202" s="2" t="s">
        <v>403</v>
      </c>
      <c r="G202" s="2" t="s">
        <v>3792</v>
      </c>
      <c r="H202" s="2" t="s">
        <v>343</v>
      </c>
      <c r="I202" s="2" t="s">
        <v>361</v>
      </c>
      <c r="J202" s="2" t="s">
        <v>4970</v>
      </c>
      <c r="K202" s="2" t="s">
        <v>7750</v>
      </c>
      <c r="L202" s="2" t="s">
        <v>7750</v>
      </c>
      <c r="M202" s="2" t="s">
        <v>7750</v>
      </c>
      <c r="N202" s="2" t="s">
        <v>351</v>
      </c>
      <c r="AA202" s="2" t="s">
        <v>7735</v>
      </c>
    </row>
    <row r="203" spans="1:27">
      <c r="A203" s="2">
        <v>192</v>
      </c>
      <c r="B203" s="2" t="s">
        <v>7043</v>
      </c>
      <c r="C203" s="60" t="s">
        <v>7044</v>
      </c>
      <c r="D203" s="60" t="s">
        <v>8388</v>
      </c>
      <c r="E203" s="2">
        <v>1</v>
      </c>
      <c r="F203" s="2" t="s">
        <v>403</v>
      </c>
      <c r="G203" s="2" t="s">
        <v>3792</v>
      </c>
      <c r="H203" s="2" t="s">
        <v>3793</v>
      </c>
      <c r="I203" s="2" t="s">
        <v>361</v>
      </c>
      <c r="J203" s="2" t="s">
        <v>4970</v>
      </c>
      <c r="K203" s="2" t="s">
        <v>7750</v>
      </c>
      <c r="L203" s="2" t="s">
        <v>7750</v>
      </c>
      <c r="M203" s="2" t="s">
        <v>7750</v>
      </c>
      <c r="N203" s="2" t="s">
        <v>351</v>
      </c>
      <c r="AA203" s="2" t="s">
        <v>9826</v>
      </c>
    </row>
    <row r="204" spans="1:27">
      <c r="A204" s="2">
        <v>193</v>
      </c>
      <c r="B204" s="2" t="s">
        <v>7043</v>
      </c>
      <c r="C204" s="60" t="s">
        <v>7044</v>
      </c>
      <c r="D204" s="60" t="s">
        <v>8374</v>
      </c>
      <c r="E204" s="2">
        <v>1</v>
      </c>
      <c r="F204" s="2" t="s">
        <v>403</v>
      </c>
      <c r="G204" s="2" t="s">
        <v>3792</v>
      </c>
      <c r="H204" s="2" t="s">
        <v>3793</v>
      </c>
      <c r="I204" s="2" t="s">
        <v>361</v>
      </c>
      <c r="J204" s="2" t="s">
        <v>4970</v>
      </c>
      <c r="K204" s="2" t="s">
        <v>7750</v>
      </c>
      <c r="L204" s="2" t="s">
        <v>7750</v>
      </c>
      <c r="M204" s="2" t="s">
        <v>7750</v>
      </c>
      <c r="N204" s="2" t="s">
        <v>351</v>
      </c>
      <c r="AA204" s="2" t="s">
        <v>9827</v>
      </c>
    </row>
    <row r="205" spans="1:27">
      <c r="A205" s="2">
        <v>194</v>
      </c>
      <c r="B205" s="2" t="s">
        <v>7043</v>
      </c>
      <c r="C205" s="60" t="s">
        <v>7044</v>
      </c>
      <c r="D205" s="60" t="s">
        <v>8382</v>
      </c>
      <c r="E205" s="2">
        <v>1</v>
      </c>
      <c r="F205" s="2" t="s">
        <v>403</v>
      </c>
      <c r="G205" s="2" t="s">
        <v>3792</v>
      </c>
      <c r="H205" s="2" t="s">
        <v>3793</v>
      </c>
      <c r="I205" s="2" t="s">
        <v>361</v>
      </c>
      <c r="J205" s="2" t="s">
        <v>4970</v>
      </c>
      <c r="K205" s="2" t="s">
        <v>7750</v>
      </c>
      <c r="L205" s="2" t="s">
        <v>7750</v>
      </c>
      <c r="M205" s="2" t="s">
        <v>7750</v>
      </c>
      <c r="N205" s="2" t="s">
        <v>351</v>
      </c>
      <c r="AA205" s="2" t="s">
        <v>9828</v>
      </c>
    </row>
    <row r="206" spans="1:27">
      <c r="A206" s="2">
        <v>195</v>
      </c>
      <c r="B206" s="2" t="s">
        <v>7043</v>
      </c>
      <c r="C206" s="60" t="s">
        <v>7044</v>
      </c>
      <c r="D206" s="60" t="s">
        <v>7690</v>
      </c>
      <c r="E206" s="2">
        <v>1</v>
      </c>
      <c r="F206" s="2" t="s">
        <v>403</v>
      </c>
      <c r="G206" s="2" t="s">
        <v>3792</v>
      </c>
      <c r="H206" s="2" t="s">
        <v>343</v>
      </c>
      <c r="I206" s="2" t="s">
        <v>361</v>
      </c>
      <c r="J206" s="2" t="s">
        <v>4970</v>
      </c>
      <c r="K206" s="2" t="s">
        <v>7750</v>
      </c>
      <c r="L206" s="2" t="s">
        <v>7750</v>
      </c>
      <c r="M206" s="2" t="s">
        <v>7750</v>
      </c>
      <c r="N206" s="2" t="s">
        <v>351</v>
      </c>
      <c r="AA206" s="2" t="s">
        <v>7691</v>
      </c>
    </row>
    <row r="207" spans="1:27">
      <c r="A207" s="2">
        <v>196</v>
      </c>
      <c r="B207" s="2" t="s">
        <v>7043</v>
      </c>
      <c r="C207" s="60" t="s">
        <v>7044</v>
      </c>
      <c r="D207" s="60" t="s">
        <v>8408</v>
      </c>
      <c r="E207" s="2">
        <v>1</v>
      </c>
      <c r="F207" s="2" t="s">
        <v>403</v>
      </c>
      <c r="G207" s="2" t="s">
        <v>3792</v>
      </c>
      <c r="H207" s="2" t="s">
        <v>3793</v>
      </c>
      <c r="I207" s="2" t="s">
        <v>361</v>
      </c>
      <c r="J207" s="2" t="s">
        <v>4970</v>
      </c>
      <c r="K207" s="2" t="s">
        <v>7750</v>
      </c>
      <c r="L207" s="2" t="s">
        <v>7750</v>
      </c>
      <c r="M207" s="2" t="s">
        <v>7750</v>
      </c>
      <c r="N207" s="2" t="s">
        <v>351</v>
      </c>
      <c r="AA207" s="2" t="s">
        <v>9829</v>
      </c>
    </row>
    <row r="208" spans="1:27">
      <c r="A208" s="2">
        <v>197</v>
      </c>
      <c r="B208" s="2" t="s">
        <v>7043</v>
      </c>
      <c r="C208" s="60" t="s">
        <v>7044</v>
      </c>
      <c r="D208" s="60" t="s">
        <v>8367</v>
      </c>
      <c r="E208" s="2">
        <v>1</v>
      </c>
      <c r="F208" s="2" t="s">
        <v>403</v>
      </c>
      <c r="G208" s="2" t="s">
        <v>3792</v>
      </c>
      <c r="H208" s="2" t="s">
        <v>3793</v>
      </c>
      <c r="I208" s="2" t="s">
        <v>361</v>
      </c>
      <c r="J208" s="2" t="s">
        <v>4970</v>
      </c>
      <c r="K208" s="2" t="s">
        <v>7750</v>
      </c>
      <c r="L208" s="2" t="s">
        <v>7750</v>
      </c>
      <c r="M208" s="2" t="s">
        <v>7750</v>
      </c>
      <c r="N208" s="2" t="s">
        <v>351</v>
      </c>
      <c r="AA208" s="2" t="s">
        <v>9830</v>
      </c>
    </row>
    <row r="209" spans="1:27">
      <c r="A209" s="2">
        <v>198</v>
      </c>
      <c r="B209" s="2" t="s">
        <v>7043</v>
      </c>
      <c r="C209" s="60" t="s">
        <v>7044</v>
      </c>
      <c r="D209" s="60" t="s">
        <v>7530</v>
      </c>
      <c r="E209" s="2">
        <v>1</v>
      </c>
      <c r="F209" s="2" t="s">
        <v>403</v>
      </c>
      <c r="G209" s="2" t="s">
        <v>3792</v>
      </c>
      <c r="H209" s="2" t="s">
        <v>343</v>
      </c>
      <c r="I209" s="2" t="s">
        <v>361</v>
      </c>
      <c r="J209" s="2" t="s">
        <v>4970</v>
      </c>
      <c r="K209" s="2" t="s">
        <v>7750</v>
      </c>
      <c r="L209" s="2" t="s">
        <v>7750</v>
      </c>
      <c r="M209" s="2" t="s">
        <v>7750</v>
      </c>
      <c r="N209" s="2" t="s">
        <v>351</v>
      </c>
      <c r="AA209" s="2" t="s">
        <v>7531</v>
      </c>
    </row>
    <row r="210" spans="1:27">
      <c r="A210" s="2">
        <v>199</v>
      </c>
      <c r="B210" s="2" t="s">
        <v>7043</v>
      </c>
      <c r="C210" s="60" t="s">
        <v>7044</v>
      </c>
      <c r="D210" s="60" t="s">
        <v>7340</v>
      </c>
      <c r="E210" s="2">
        <v>1</v>
      </c>
      <c r="F210" s="2" t="s">
        <v>403</v>
      </c>
      <c r="G210" s="2" t="s">
        <v>3792</v>
      </c>
      <c r="H210" s="2" t="s">
        <v>3793</v>
      </c>
      <c r="I210" s="2" t="s">
        <v>361</v>
      </c>
      <c r="J210" s="2" t="s">
        <v>4970</v>
      </c>
      <c r="K210" s="2" t="s">
        <v>7750</v>
      </c>
      <c r="L210" s="2" t="s">
        <v>7750</v>
      </c>
      <c r="M210" s="2" t="s">
        <v>7750</v>
      </c>
      <c r="N210" s="2" t="s">
        <v>351</v>
      </c>
      <c r="AA210" s="2" t="s">
        <v>7342</v>
      </c>
    </row>
    <row r="211" spans="1:27">
      <c r="A211" s="2">
        <v>200</v>
      </c>
      <c r="B211" s="2" t="s">
        <v>7043</v>
      </c>
      <c r="C211" s="60" t="s">
        <v>7044</v>
      </c>
      <c r="D211" s="60" t="s">
        <v>8377</v>
      </c>
      <c r="E211" s="2">
        <v>1</v>
      </c>
      <c r="F211" s="2" t="s">
        <v>403</v>
      </c>
      <c r="G211" s="2" t="s">
        <v>3792</v>
      </c>
      <c r="H211" s="2" t="s">
        <v>3793</v>
      </c>
      <c r="I211" s="2" t="s">
        <v>361</v>
      </c>
      <c r="J211" s="2" t="s">
        <v>4970</v>
      </c>
      <c r="K211" s="2" t="s">
        <v>7750</v>
      </c>
      <c r="L211" s="2" t="s">
        <v>7750</v>
      </c>
      <c r="M211" s="2" t="s">
        <v>7750</v>
      </c>
      <c r="N211" s="2" t="s">
        <v>351</v>
      </c>
      <c r="AA211" s="2" t="s">
        <v>9831</v>
      </c>
    </row>
    <row r="212" spans="1:27">
      <c r="A212" s="2">
        <v>201</v>
      </c>
      <c r="B212" s="2" t="s">
        <v>7043</v>
      </c>
      <c r="C212" s="60" t="s">
        <v>7044</v>
      </c>
      <c r="D212" s="60" t="s">
        <v>7372</v>
      </c>
      <c r="E212" s="2">
        <v>1</v>
      </c>
      <c r="F212" s="2" t="s">
        <v>403</v>
      </c>
      <c r="G212" s="2" t="s">
        <v>3792</v>
      </c>
      <c r="H212" s="2" t="s">
        <v>343</v>
      </c>
      <c r="I212" s="2" t="s">
        <v>361</v>
      </c>
      <c r="J212" s="2" t="s">
        <v>4970</v>
      </c>
      <c r="K212" s="2" t="s">
        <v>361</v>
      </c>
      <c r="L212" s="2" t="s">
        <v>361</v>
      </c>
      <c r="M212" s="2" t="s">
        <v>361</v>
      </c>
      <c r="N212" s="2" t="s">
        <v>351</v>
      </c>
      <c r="AA212" s="2" t="s">
        <v>7373</v>
      </c>
    </row>
    <row r="213" spans="1:27">
      <c r="A213" s="2">
        <v>202</v>
      </c>
      <c r="B213" s="2" t="s">
        <v>7043</v>
      </c>
      <c r="C213" s="60" t="s">
        <v>7044</v>
      </c>
      <c r="D213" s="60" t="s">
        <v>7630</v>
      </c>
      <c r="E213" s="2">
        <v>1</v>
      </c>
      <c r="F213" s="2" t="s">
        <v>403</v>
      </c>
      <c r="G213" s="2" t="s">
        <v>3792</v>
      </c>
      <c r="H213" s="2" t="s">
        <v>3793</v>
      </c>
      <c r="I213" s="2" t="s">
        <v>361</v>
      </c>
      <c r="J213" s="2" t="s">
        <v>4970</v>
      </c>
      <c r="K213" s="2" t="s">
        <v>7750</v>
      </c>
      <c r="L213" s="2" t="s">
        <v>7750</v>
      </c>
      <c r="M213" s="2" t="s">
        <v>7750</v>
      </c>
      <c r="N213" s="2" t="s">
        <v>351</v>
      </c>
      <c r="AA213" s="2" t="s">
        <v>7631</v>
      </c>
    </row>
    <row r="214" spans="1:27">
      <c r="A214" s="2">
        <v>203</v>
      </c>
      <c r="B214" s="2" t="s">
        <v>7043</v>
      </c>
      <c r="C214" s="60" t="s">
        <v>7044</v>
      </c>
      <c r="D214" s="60" t="s">
        <v>8345</v>
      </c>
      <c r="E214" s="2">
        <v>1</v>
      </c>
      <c r="F214" s="2" t="s">
        <v>403</v>
      </c>
      <c r="G214" s="2" t="s">
        <v>3792</v>
      </c>
      <c r="H214" s="2" t="s">
        <v>3793</v>
      </c>
      <c r="I214" s="2" t="s">
        <v>361</v>
      </c>
      <c r="J214" s="2" t="s">
        <v>4970</v>
      </c>
      <c r="K214" s="2" t="s">
        <v>7750</v>
      </c>
      <c r="L214" s="2" t="s">
        <v>9783</v>
      </c>
      <c r="M214" s="2" t="s">
        <v>7750</v>
      </c>
      <c r="N214" s="2" t="s">
        <v>351</v>
      </c>
      <c r="AA214" s="2" t="s">
        <v>9832</v>
      </c>
    </row>
    <row r="215" spans="1:27">
      <c r="A215" s="2">
        <v>204</v>
      </c>
      <c r="B215" s="2" t="s">
        <v>7043</v>
      </c>
      <c r="C215" s="60" t="s">
        <v>7044</v>
      </c>
      <c r="D215" s="60" t="s">
        <v>8398</v>
      </c>
      <c r="E215" s="2">
        <v>1</v>
      </c>
      <c r="F215" s="2" t="s">
        <v>403</v>
      </c>
      <c r="G215" s="2" t="s">
        <v>3792</v>
      </c>
      <c r="H215" s="2" t="s">
        <v>343</v>
      </c>
      <c r="I215" s="2" t="s">
        <v>361</v>
      </c>
      <c r="J215" s="2" t="s">
        <v>4970</v>
      </c>
      <c r="K215" s="2" t="s">
        <v>7750</v>
      </c>
      <c r="L215" s="2" t="s">
        <v>7750</v>
      </c>
      <c r="M215" s="2" t="s">
        <v>7750</v>
      </c>
      <c r="N215" s="2" t="s">
        <v>351</v>
      </c>
      <c r="AA215" s="2" t="s">
        <v>9833</v>
      </c>
    </row>
    <row r="216" spans="1:27">
      <c r="A216" s="2">
        <v>205</v>
      </c>
      <c r="B216" s="2" t="s">
        <v>7043</v>
      </c>
      <c r="C216" s="60" t="s">
        <v>7044</v>
      </c>
      <c r="D216" s="60" t="s">
        <v>8333</v>
      </c>
      <c r="E216" s="2">
        <v>1</v>
      </c>
      <c r="F216" s="2" t="s">
        <v>403</v>
      </c>
      <c r="G216" s="2" t="s">
        <v>3792</v>
      </c>
      <c r="H216" s="2" t="s">
        <v>3793</v>
      </c>
      <c r="I216" s="2" t="s">
        <v>361</v>
      </c>
      <c r="J216" s="2" t="s">
        <v>4968</v>
      </c>
      <c r="K216" s="2" t="s">
        <v>7750</v>
      </c>
      <c r="L216" s="2" t="s">
        <v>7750</v>
      </c>
      <c r="M216" s="2" t="s">
        <v>7750</v>
      </c>
      <c r="N216" s="2" t="s">
        <v>351</v>
      </c>
      <c r="AA216" s="2" t="s">
        <v>9834</v>
      </c>
    </row>
    <row r="217" spans="1:27">
      <c r="A217" s="2">
        <v>206</v>
      </c>
      <c r="B217" s="2" t="s">
        <v>7043</v>
      </c>
      <c r="C217" s="60" t="s">
        <v>7044</v>
      </c>
      <c r="D217" s="60" t="s">
        <v>8449</v>
      </c>
      <c r="E217" s="2">
        <v>1</v>
      </c>
      <c r="F217" s="2" t="s">
        <v>403</v>
      </c>
      <c r="G217" s="2" t="s">
        <v>3792</v>
      </c>
      <c r="H217" s="2" t="s">
        <v>343</v>
      </c>
      <c r="I217" s="2" t="s">
        <v>361</v>
      </c>
      <c r="J217" s="2" t="s">
        <v>4968</v>
      </c>
      <c r="K217" s="2" t="s">
        <v>7750</v>
      </c>
      <c r="L217" s="2" t="s">
        <v>7750</v>
      </c>
      <c r="M217" s="2" t="s">
        <v>7750</v>
      </c>
      <c r="N217" s="2" t="s">
        <v>351</v>
      </c>
      <c r="AA217" s="2" t="s">
        <v>9835</v>
      </c>
    </row>
    <row r="218" spans="1:27">
      <c r="A218" s="2">
        <v>207</v>
      </c>
      <c r="B218" s="2" t="s">
        <v>7043</v>
      </c>
      <c r="C218" s="60" t="s">
        <v>7044</v>
      </c>
      <c r="D218" s="60" t="s">
        <v>8465</v>
      </c>
      <c r="E218" s="2">
        <v>1</v>
      </c>
      <c r="F218" s="2" t="s">
        <v>403</v>
      </c>
      <c r="G218" s="2" t="s">
        <v>3792</v>
      </c>
      <c r="H218" s="2" t="s">
        <v>3793</v>
      </c>
      <c r="I218" s="2" t="s">
        <v>361</v>
      </c>
      <c r="J218" s="2" t="s">
        <v>4968</v>
      </c>
      <c r="K218" s="2" t="s">
        <v>7750</v>
      </c>
      <c r="L218" s="2" t="s">
        <v>7750</v>
      </c>
      <c r="M218" s="2" t="s">
        <v>7750</v>
      </c>
      <c r="N218" s="2" t="s">
        <v>351</v>
      </c>
      <c r="AA218" s="2" t="s">
        <v>9836</v>
      </c>
    </row>
    <row r="219" spans="1:27">
      <c r="A219" s="2">
        <v>208</v>
      </c>
      <c r="B219" s="2" t="s">
        <v>7043</v>
      </c>
      <c r="C219" s="60" t="s">
        <v>7044</v>
      </c>
      <c r="D219" s="60" t="s">
        <v>8432</v>
      </c>
      <c r="E219" s="2">
        <v>1</v>
      </c>
      <c r="F219" s="2" t="s">
        <v>403</v>
      </c>
      <c r="G219" s="2" t="s">
        <v>3792</v>
      </c>
      <c r="H219" s="2" t="s">
        <v>3793</v>
      </c>
      <c r="I219" s="2" t="s">
        <v>361</v>
      </c>
      <c r="J219" s="2" t="s">
        <v>4968</v>
      </c>
      <c r="K219" s="2" t="s">
        <v>7750</v>
      </c>
      <c r="L219" s="2" t="s">
        <v>7750</v>
      </c>
      <c r="M219" s="2" t="s">
        <v>7750</v>
      </c>
      <c r="N219" s="2" t="s">
        <v>351</v>
      </c>
      <c r="AA219" s="2" t="s">
        <v>9837</v>
      </c>
    </row>
    <row r="220" spans="1:27">
      <c r="A220" s="2">
        <v>209</v>
      </c>
      <c r="B220" s="2" t="s">
        <v>7043</v>
      </c>
      <c r="C220" s="60" t="s">
        <v>7044</v>
      </c>
      <c r="D220" s="60" t="s">
        <v>8453</v>
      </c>
      <c r="E220" s="2">
        <v>1</v>
      </c>
      <c r="F220" s="2" t="s">
        <v>403</v>
      </c>
      <c r="G220" s="2" t="s">
        <v>3792</v>
      </c>
      <c r="H220" s="2" t="s">
        <v>343</v>
      </c>
      <c r="I220" s="2" t="s">
        <v>361</v>
      </c>
      <c r="J220" s="2" t="s">
        <v>361</v>
      </c>
      <c r="K220" s="2" t="s">
        <v>361</v>
      </c>
      <c r="L220" s="2" t="s">
        <v>361</v>
      </c>
      <c r="M220" s="2" t="s">
        <v>361</v>
      </c>
      <c r="N220" s="2" t="s">
        <v>351</v>
      </c>
      <c r="AA220" s="2" t="s">
        <v>9838</v>
      </c>
    </row>
    <row r="221" spans="1:27">
      <c r="A221" s="2">
        <v>210</v>
      </c>
      <c r="B221" s="2" t="s">
        <v>7043</v>
      </c>
      <c r="C221" s="60" t="s">
        <v>7044</v>
      </c>
      <c r="D221" s="60" t="s">
        <v>8457</v>
      </c>
      <c r="E221" s="2">
        <v>1</v>
      </c>
      <c r="F221" s="2" t="s">
        <v>403</v>
      </c>
      <c r="G221" s="2" t="s">
        <v>3792</v>
      </c>
      <c r="H221" s="2" t="s">
        <v>343</v>
      </c>
      <c r="I221" s="2" t="s">
        <v>361</v>
      </c>
      <c r="J221" s="2" t="s">
        <v>361</v>
      </c>
      <c r="K221" s="2" t="s">
        <v>361</v>
      </c>
      <c r="L221" s="2" t="s">
        <v>361</v>
      </c>
      <c r="M221" s="2" t="s">
        <v>361</v>
      </c>
      <c r="N221" s="2" t="s">
        <v>351</v>
      </c>
      <c r="V221" s="2">
        <v>0</v>
      </c>
      <c r="AA221" s="2" t="s">
        <v>9839</v>
      </c>
    </row>
    <row r="222" spans="1:27">
      <c r="A222" s="2">
        <v>211</v>
      </c>
      <c r="B222" s="2" t="s">
        <v>7043</v>
      </c>
      <c r="C222" s="60" t="s">
        <v>7044</v>
      </c>
      <c r="D222" s="60" t="s">
        <v>7445</v>
      </c>
      <c r="E222" s="2">
        <v>1</v>
      </c>
      <c r="F222" s="2" t="s">
        <v>403</v>
      </c>
      <c r="G222" s="2" t="s">
        <v>3792</v>
      </c>
      <c r="H222" s="2" t="s">
        <v>3793</v>
      </c>
      <c r="I222" s="2" t="s">
        <v>361</v>
      </c>
      <c r="J222" s="2" t="s">
        <v>361</v>
      </c>
      <c r="K222" s="2" t="s">
        <v>361</v>
      </c>
      <c r="L222" s="2" t="s">
        <v>361</v>
      </c>
      <c r="M222" s="2" t="s">
        <v>361</v>
      </c>
      <c r="N222" s="2" t="s">
        <v>351</v>
      </c>
      <c r="V222" s="2">
        <v>0</v>
      </c>
      <c r="AA222" s="2" t="s">
        <v>7446</v>
      </c>
    </row>
    <row r="223" spans="1:27">
      <c r="A223" s="2">
        <v>212</v>
      </c>
      <c r="B223" s="2" t="s">
        <v>7043</v>
      </c>
      <c r="C223" s="60" t="s">
        <v>7044</v>
      </c>
      <c r="D223" s="60" t="s">
        <v>7296</v>
      </c>
      <c r="E223" s="2">
        <v>1</v>
      </c>
      <c r="F223" s="2" t="s">
        <v>403</v>
      </c>
      <c r="G223" s="2" t="s">
        <v>3792</v>
      </c>
      <c r="H223" s="2" t="s">
        <v>3793</v>
      </c>
      <c r="I223" s="2" t="s">
        <v>361</v>
      </c>
      <c r="J223" s="2" t="s">
        <v>361</v>
      </c>
      <c r="K223" s="2" t="s">
        <v>361</v>
      </c>
      <c r="L223" s="2" t="s">
        <v>361</v>
      </c>
      <c r="M223" s="2" t="s">
        <v>361</v>
      </c>
      <c r="N223" s="2" t="s">
        <v>351</v>
      </c>
      <c r="V223" s="2">
        <v>0</v>
      </c>
      <c r="AA223" s="2" t="s">
        <v>7298</v>
      </c>
    </row>
    <row r="224" spans="1:27">
      <c r="A224" s="2">
        <v>213</v>
      </c>
      <c r="B224" s="2" t="s">
        <v>7043</v>
      </c>
      <c r="C224" s="60" t="s">
        <v>7044</v>
      </c>
      <c r="D224" s="60" t="s">
        <v>7360</v>
      </c>
      <c r="E224" s="2">
        <v>1</v>
      </c>
      <c r="F224" s="2" t="s">
        <v>403</v>
      </c>
      <c r="G224" s="2" t="s">
        <v>3792</v>
      </c>
      <c r="H224" s="2" t="s">
        <v>3793</v>
      </c>
      <c r="I224" s="2" t="s">
        <v>361</v>
      </c>
      <c r="J224" s="2" t="s">
        <v>361</v>
      </c>
      <c r="K224" s="2" t="s">
        <v>361</v>
      </c>
      <c r="L224" s="2" t="s">
        <v>361</v>
      </c>
      <c r="M224" s="2" t="s">
        <v>361</v>
      </c>
      <c r="N224" s="2" t="s">
        <v>491</v>
      </c>
      <c r="V224" s="2">
        <v>0</v>
      </c>
      <c r="AA224" s="2" t="s">
        <v>7362</v>
      </c>
    </row>
    <row r="225" spans="1:27">
      <c r="A225" s="2">
        <v>214</v>
      </c>
      <c r="B225" s="2" t="s">
        <v>7043</v>
      </c>
      <c r="C225" s="60" t="s">
        <v>7044</v>
      </c>
      <c r="D225" s="60" t="s">
        <v>7502</v>
      </c>
      <c r="E225" s="2">
        <v>1</v>
      </c>
      <c r="F225" s="2" t="s">
        <v>403</v>
      </c>
      <c r="G225" s="2" t="s">
        <v>3792</v>
      </c>
      <c r="H225" s="2" t="s">
        <v>343</v>
      </c>
      <c r="I225" s="2" t="s">
        <v>361</v>
      </c>
      <c r="J225" s="2" t="s">
        <v>4968</v>
      </c>
      <c r="K225" s="2" t="s">
        <v>361</v>
      </c>
      <c r="L225" s="2" t="s">
        <v>361</v>
      </c>
      <c r="M225" s="2" t="s">
        <v>361</v>
      </c>
      <c r="N225" s="2" t="s">
        <v>351</v>
      </c>
      <c r="V225" s="2">
        <v>0</v>
      </c>
      <c r="AA225" s="2" t="s">
        <v>7503</v>
      </c>
    </row>
    <row r="226" spans="1:27">
      <c r="A226" s="2">
        <v>215</v>
      </c>
      <c r="B226" s="2" t="s">
        <v>7043</v>
      </c>
      <c r="C226" s="60" t="s">
        <v>7044</v>
      </c>
      <c r="D226" s="60" t="s">
        <v>7581</v>
      </c>
      <c r="E226" s="2">
        <v>1</v>
      </c>
      <c r="F226" s="2" t="s">
        <v>403</v>
      </c>
      <c r="G226" s="2" t="s">
        <v>3792</v>
      </c>
      <c r="H226" s="2" t="s">
        <v>343</v>
      </c>
      <c r="I226" s="2" t="s">
        <v>361</v>
      </c>
      <c r="J226" s="2" t="s">
        <v>4968</v>
      </c>
      <c r="K226" s="2" t="s">
        <v>361</v>
      </c>
      <c r="L226" s="2" t="s">
        <v>361</v>
      </c>
      <c r="M226" s="2" t="s">
        <v>361</v>
      </c>
      <c r="N226" s="2" t="s">
        <v>351</v>
      </c>
      <c r="V226" s="2">
        <v>0</v>
      </c>
      <c r="AA226" s="2" t="s">
        <v>7583</v>
      </c>
    </row>
    <row r="227" spans="1:27">
      <c r="A227" s="2">
        <v>216</v>
      </c>
      <c r="B227" s="2" t="s">
        <v>7043</v>
      </c>
      <c r="C227" s="60" t="s">
        <v>7044</v>
      </c>
      <c r="D227" s="60" t="s">
        <v>7473</v>
      </c>
      <c r="E227" s="2">
        <v>1</v>
      </c>
      <c r="F227" s="2" t="s">
        <v>403</v>
      </c>
      <c r="G227" s="2" t="s">
        <v>3792</v>
      </c>
      <c r="H227" s="2" t="s">
        <v>343</v>
      </c>
      <c r="I227" s="2" t="s">
        <v>361</v>
      </c>
      <c r="J227" s="2" t="s">
        <v>4968</v>
      </c>
      <c r="K227" s="2" t="s">
        <v>361</v>
      </c>
      <c r="L227" s="2" t="s">
        <v>361</v>
      </c>
      <c r="M227" s="2" t="s">
        <v>361</v>
      </c>
      <c r="N227" s="2" t="s">
        <v>351</v>
      </c>
      <c r="V227" s="2">
        <v>0</v>
      </c>
      <c r="AA227" s="2" t="s">
        <v>7474</v>
      </c>
    </row>
    <row r="228" spans="1:27">
      <c r="A228" s="2">
        <v>217</v>
      </c>
      <c r="B228" s="2" t="s">
        <v>7043</v>
      </c>
      <c r="C228" s="60" t="s">
        <v>7044</v>
      </c>
      <c r="D228" s="60" t="s">
        <v>8489</v>
      </c>
      <c r="E228" s="2">
        <v>1</v>
      </c>
      <c r="F228" s="2" t="s">
        <v>403</v>
      </c>
      <c r="G228" s="2" t="s">
        <v>3792</v>
      </c>
      <c r="H228" s="2" t="s">
        <v>3793</v>
      </c>
      <c r="I228" s="2" t="s">
        <v>361</v>
      </c>
      <c r="J228" s="2" t="s">
        <v>361</v>
      </c>
      <c r="K228" s="2" t="s">
        <v>361</v>
      </c>
      <c r="L228" s="2" t="s">
        <v>361</v>
      </c>
      <c r="M228" s="2" t="s">
        <v>361</v>
      </c>
      <c r="N228" s="2" t="s">
        <v>351</v>
      </c>
      <c r="V228" s="2">
        <v>0</v>
      </c>
      <c r="AA228" s="2" t="s">
        <v>9840</v>
      </c>
    </row>
    <row r="229" spans="1:27">
      <c r="A229" s="2">
        <v>218</v>
      </c>
      <c r="B229" s="2" t="s">
        <v>7043</v>
      </c>
      <c r="C229" s="60" t="s">
        <v>7044</v>
      </c>
      <c r="D229" s="60" t="s">
        <v>8427</v>
      </c>
      <c r="E229" s="2">
        <v>1</v>
      </c>
      <c r="F229" s="2" t="s">
        <v>403</v>
      </c>
      <c r="G229" s="2" t="s">
        <v>3792</v>
      </c>
      <c r="H229" s="2" t="s">
        <v>343</v>
      </c>
      <c r="I229" s="2" t="s">
        <v>361</v>
      </c>
      <c r="J229" s="2" t="s">
        <v>4556</v>
      </c>
      <c r="K229" s="2" t="s">
        <v>7750</v>
      </c>
      <c r="L229" s="2" t="s">
        <v>7750</v>
      </c>
      <c r="M229" s="2" t="s">
        <v>7750</v>
      </c>
      <c r="N229" s="2" t="s">
        <v>491</v>
      </c>
      <c r="V229" s="2">
        <v>0</v>
      </c>
      <c r="AA229" s="2" t="s">
        <v>9841</v>
      </c>
    </row>
    <row r="230" spans="1:27">
      <c r="A230" s="2">
        <v>219</v>
      </c>
      <c r="B230" s="2" t="s">
        <v>7043</v>
      </c>
      <c r="C230" s="60" t="s">
        <v>7044</v>
      </c>
      <c r="D230" s="60" t="s">
        <v>8460</v>
      </c>
      <c r="E230" s="2">
        <v>1</v>
      </c>
      <c r="F230" s="2" t="s">
        <v>403</v>
      </c>
      <c r="G230" s="2" t="s">
        <v>3792</v>
      </c>
      <c r="H230" s="2" t="s">
        <v>343</v>
      </c>
      <c r="I230" s="2" t="s">
        <v>361</v>
      </c>
      <c r="J230" s="2" t="s">
        <v>4556</v>
      </c>
      <c r="K230" s="2" t="s">
        <v>7750</v>
      </c>
      <c r="L230" s="2" t="s">
        <v>7750</v>
      </c>
      <c r="M230" s="2" t="s">
        <v>7750</v>
      </c>
      <c r="N230" s="2" t="s">
        <v>491</v>
      </c>
      <c r="V230" s="2">
        <v>0</v>
      </c>
      <c r="AA230" s="2" t="s">
        <v>9842</v>
      </c>
    </row>
    <row r="231" spans="1:27">
      <c r="A231" s="2">
        <v>220</v>
      </c>
      <c r="B231" s="2" t="s">
        <v>7043</v>
      </c>
      <c r="C231" s="60" t="s">
        <v>7044</v>
      </c>
      <c r="D231" s="60" t="s">
        <v>8492</v>
      </c>
      <c r="E231" s="2">
        <v>1</v>
      </c>
      <c r="F231" s="2" t="s">
        <v>403</v>
      </c>
      <c r="G231" s="2" t="s">
        <v>3792</v>
      </c>
      <c r="H231" s="2" t="s">
        <v>3793</v>
      </c>
      <c r="I231" s="2" t="s">
        <v>361</v>
      </c>
      <c r="J231" s="2" t="s">
        <v>4442</v>
      </c>
      <c r="K231" s="2" t="s">
        <v>7750</v>
      </c>
      <c r="L231" s="2" t="s">
        <v>7750</v>
      </c>
      <c r="M231" s="2" t="s">
        <v>7750</v>
      </c>
      <c r="N231" s="2" t="s">
        <v>351</v>
      </c>
      <c r="V231" s="2">
        <v>0</v>
      </c>
      <c r="AA231" s="2" t="s">
        <v>9843</v>
      </c>
    </row>
    <row r="232" spans="1:27">
      <c r="A232" s="2">
        <v>221</v>
      </c>
      <c r="B232" s="2" t="s">
        <v>7043</v>
      </c>
      <c r="C232" s="60" t="s">
        <v>7044</v>
      </c>
      <c r="D232" s="60" t="s">
        <v>8484</v>
      </c>
      <c r="E232" s="2">
        <v>1</v>
      </c>
      <c r="F232" s="2" t="s">
        <v>403</v>
      </c>
      <c r="G232" s="2" t="s">
        <v>3792</v>
      </c>
      <c r="H232" s="2" t="s">
        <v>343</v>
      </c>
      <c r="I232" s="2" t="s">
        <v>361</v>
      </c>
      <c r="J232" s="2" t="s">
        <v>4970</v>
      </c>
      <c r="K232" s="2" t="s">
        <v>7750</v>
      </c>
      <c r="L232" s="2" t="s">
        <v>7750</v>
      </c>
      <c r="M232" s="2" t="s">
        <v>7750</v>
      </c>
      <c r="N232" s="2" t="s">
        <v>351</v>
      </c>
      <c r="V232" s="2">
        <v>0</v>
      </c>
      <c r="AA232" s="2" t="s">
        <v>9844</v>
      </c>
    </row>
    <row r="233" spans="1:27">
      <c r="A233" s="2">
        <v>222</v>
      </c>
      <c r="B233" s="2" t="s">
        <v>7043</v>
      </c>
      <c r="C233" s="60" t="s">
        <v>7044</v>
      </c>
      <c r="D233" s="60" t="s">
        <v>8432</v>
      </c>
      <c r="E233" s="2">
        <v>2</v>
      </c>
      <c r="F233" s="2" t="s">
        <v>403</v>
      </c>
      <c r="G233" s="2" t="s">
        <v>3792</v>
      </c>
      <c r="H233" s="2" t="s">
        <v>343</v>
      </c>
      <c r="I233" s="2" t="s">
        <v>361</v>
      </c>
      <c r="J233" s="2" t="s">
        <v>361</v>
      </c>
      <c r="K233" s="2" t="s">
        <v>361</v>
      </c>
      <c r="L233" s="2" t="s">
        <v>361</v>
      </c>
      <c r="M233" s="2" t="s">
        <v>361</v>
      </c>
      <c r="N233" s="2" t="s">
        <v>351</v>
      </c>
      <c r="V233" s="2">
        <v>0</v>
      </c>
      <c r="AA233" s="2" t="s">
        <v>9845</v>
      </c>
    </row>
    <row r="234" spans="1:27">
      <c r="A234" s="2">
        <v>223</v>
      </c>
      <c r="B234" s="2" t="s">
        <v>7043</v>
      </c>
      <c r="C234" s="60" t="s">
        <v>7044</v>
      </c>
      <c r="D234" s="60" t="s">
        <v>7558</v>
      </c>
      <c r="E234" s="2">
        <v>1</v>
      </c>
      <c r="F234" s="2" t="s">
        <v>403</v>
      </c>
      <c r="G234" s="2" t="s">
        <v>3792</v>
      </c>
      <c r="H234" s="2" t="s">
        <v>343</v>
      </c>
      <c r="I234" s="2" t="s">
        <v>361</v>
      </c>
      <c r="J234" s="2" t="s">
        <v>4970</v>
      </c>
      <c r="K234" s="2" t="s">
        <v>7750</v>
      </c>
      <c r="L234" s="2" t="s">
        <v>7750</v>
      </c>
      <c r="M234" s="2" t="s">
        <v>7750</v>
      </c>
      <c r="N234" s="2" t="s">
        <v>351</v>
      </c>
      <c r="V234" s="2">
        <v>0</v>
      </c>
      <c r="AA234" s="2" t="s">
        <v>7560</v>
      </c>
    </row>
    <row r="235" spans="1:27">
      <c r="A235" s="2">
        <v>224</v>
      </c>
      <c r="B235" s="2" t="s">
        <v>7043</v>
      </c>
      <c r="C235" s="60" t="s">
        <v>7044</v>
      </c>
      <c r="D235" s="60" t="s">
        <v>7325</v>
      </c>
      <c r="E235" s="2">
        <v>1</v>
      </c>
      <c r="F235" s="2" t="s">
        <v>403</v>
      </c>
      <c r="G235" s="2" t="s">
        <v>3792</v>
      </c>
      <c r="H235" s="2" t="s">
        <v>343</v>
      </c>
      <c r="I235" s="2" t="s">
        <v>361</v>
      </c>
      <c r="J235" s="2" t="s">
        <v>4970</v>
      </c>
      <c r="K235" s="2" t="s">
        <v>7750</v>
      </c>
      <c r="L235" s="2" t="s">
        <v>7750</v>
      </c>
      <c r="M235" s="2" t="s">
        <v>7750</v>
      </c>
      <c r="N235" s="2" t="s">
        <v>351</v>
      </c>
      <c r="V235" s="2">
        <v>0</v>
      </c>
      <c r="AA235" s="2" t="s">
        <v>7327</v>
      </c>
    </row>
    <row r="236" spans="1:27">
      <c r="A236" s="2">
        <v>225</v>
      </c>
      <c r="B236" s="2" t="s">
        <v>7043</v>
      </c>
      <c r="C236" s="60" t="s">
        <v>7044</v>
      </c>
      <c r="D236" s="60" t="s">
        <v>8416</v>
      </c>
      <c r="E236" s="2">
        <v>1</v>
      </c>
      <c r="F236" s="2" t="s">
        <v>403</v>
      </c>
      <c r="G236" s="2" t="s">
        <v>3792</v>
      </c>
      <c r="H236" s="2" t="s">
        <v>3793</v>
      </c>
      <c r="I236" s="2" t="s">
        <v>361</v>
      </c>
      <c r="J236" s="2" t="s">
        <v>4970</v>
      </c>
      <c r="K236" s="2" t="s">
        <v>7750</v>
      </c>
      <c r="L236" s="2" t="s">
        <v>7750</v>
      </c>
      <c r="M236" s="2" t="s">
        <v>7750</v>
      </c>
      <c r="N236" s="2" t="s">
        <v>351</v>
      </c>
      <c r="V236" s="2">
        <v>0</v>
      </c>
      <c r="AA236" s="2" t="s">
        <v>9846</v>
      </c>
    </row>
    <row r="237" spans="1:27">
      <c r="A237" s="2">
        <v>226</v>
      </c>
      <c r="B237" s="2" t="s">
        <v>7043</v>
      </c>
      <c r="C237" s="60" t="s">
        <v>7044</v>
      </c>
      <c r="D237" s="60" t="s">
        <v>7299</v>
      </c>
      <c r="E237" s="2">
        <v>1</v>
      </c>
      <c r="F237" s="2" t="s">
        <v>403</v>
      </c>
      <c r="G237" s="2" t="s">
        <v>3792</v>
      </c>
      <c r="H237" s="2" t="s">
        <v>3793</v>
      </c>
      <c r="I237" s="2" t="s">
        <v>361</v>
      </c>
      <c r="J237" s="2" t="s">
        <v>4970</v>
      </c>
      <c r="K237" s="2" t="s">
        <v>7750</v>
      </c>
      <c r="L237" s="2" t="s">
        <v>7750</v>
      </c>
      <c r="M237" s="2" t="s">
        <v>7750</v>
      </c>
      <c r="N237" s="2" t="s">
        <v>351</v>
      </c>
      <c r="V237" s="2">
        <v>0</v>
      </c>
      <c r="AA237" s="2" t="s">
        <v>7300</v>
      </c>
    </row>
    <row r="238" spans="1:27">
      <c r="A238" s="2">
        <v>227</v>
      </c>
      <c r="B238" s="2" t="s">
        <v>7043</v>
      </c>
      <c r="C238" s="60" t="s">
        <v>7044</v>
      </c>
      <c r="D238" s="60" t="s">
        <v>7482</v>
      </c>
      <c r="E238" s="2">
        <v>1</v>
      </c>
      <c r="F238" s="2" t="s">
        <v>403</v>
      </c>
      <c r="G238" s="2" t="s">
        <v>3792</v>
      </c>
      <c r="H238" s="2" t="s">
        <v>343</v>
      </c>
      <c r="I238" s="2" t="s">
        <v>361</v>
      </c>
      <c r="J238" s="2" t="s">
        <v>4970</v>
      </c>
      <c r="K238" s="2" t="s">
        <v>7750</v>
      </c>
      <c r="L238" s="2" t="s">
        <v>7750</v>
      </c>
      <c r="M238" s="2" t="s">
        <v>7750</v>
      </c>
      <c r="N238" s="2" t="s">
        <v>351</v>
      </c>
      <c r="V238" s="2">
        <v>0</v>
      </c>
      <c r="AA238" s="2" t="s">
        <v>7483</v>
      </c>
    </row>
    <row r="239" spans="1:27">
      <c r="A239" s="2">
        <v>228</v>
      </c>
      <c r="B239" s="2" t="s">
        <v>7043</v>
      </c>
      <c r="C239" s="60" t="s">
        <v>7044</v>
      </c>
      <c r="D239" s="60" t="s">
        <v>8439</v>
      </c>
      <c r="E239" s="2">
        <v>1</v>
      </c>
      <c r="F239" s="2" t="s">
        <v>403</v>
      </c>
      <c r="G239" s="2" t="s">
        <v>3792</v>
      </c>
      <c r="H239" s="2" t="s">
        <v>3793</v>
      </c>
      <c r="I239" s="2" t="s">
        <v>361</v>
      </c>
      <c r="J239" s="2" t="s">
        <v>4970</v>
      </c>
      <c r="K239" s="2" t="s">
        <v>7750</v>
      </c>
      <c r="L239" s="2" t="s">
        <v>7750</v>
      </c>
      <c r="M239" s="2" t="s">
        <v>7750</v>
      </c>
      <c r="N239" s="2" t="s">
        <v>351</v>
      </c>
      <c r="V239" s="2">
        <v>0</v>
      </c>
      <c r="AA239" s="2" t="s">
        <v>9847</v>
      </c>
    </row>
    <row r="240" spans="1:27">
      <c r="A240" s="2">
        <v>229</v>
      </c>
      <c r="B240" s="2" t="s">
        <v>7043</v>
      </c>
      <c r="C240" s="60" t="s">
        <v>7044</v>
      </c>
      <c r="D240" s="60" t="s">
        <v>7544</v>
      </c>
      <c r="E240" s="2">
        <v>1</v>
      </c>
      <c r="F240" s="2" t="s">
        <v>403</v>
      </c>
      <c r="G240" s="2" t="s">
        <v>3792</v>
      </c>
      <c r="H240" s="2" t="s">
        <v>3793</v>
      </c>
      <c r="I240" s="2" t="s">
        <v>361</v>
      </c>
      <c r="J240" s="2" t="s">
        <v>4970</v>
      </c>
      <c r="K240" s="2" t="s">
        <v>7750</v>
      </c>
      <c r="L240" s="2" t="s">
        <v>7750</v>
      </c>
      <c r="M240" s="2" t="s">
        <v>7750</v>
      </c>
      <c r="N240" s="2" t="s">
        <v>351</v>
      </c>
      <c r="V240" s="2">
        <v>0</v>
      </c>
      <c r="AA240" s="2" t="s">
        <v>7545</v>
      </c>
    </row>
    <row r="241" spans="1:27">
      <c r="A241" s="2">
        <v>230</v>
      </c>
      <c r="B241" s="2" t="s">
        <v>7043</v>
      </c>
      <c r="C241" s="60" t="s">
        <v>7044</v>
      </c>
      <c r="D241" s="60" t="s">
        <v>7490</v>
      </c>
      <c r="E241" s="2">
        <v>1</v>
      </c>
      <c r="F241" s="2" t="s">
        <v>403</v>
      </c>
      <c r="G241" s="2" t="s">
        <v>3792</v>
      </c>
      <c r="H241" s="2" t="s">
        <v>343</v>
      </c>
      <c r="I241" s="2" t="s">
        <v>361</v>
      </c>
      <c r="J241" s="2" t="s">
        <v>4970</v>
      </c>
      <c r="K241" s="2" t="s">
        <v>7750</v>
      </c>
      <c r="L241" s="2" t="s">
        <v>7750</v>
      </c>
      <c r="M241" s="2" t="s">
        <v>7750</v>
      </c>
      <c r="N241" s="2" t="s">
        <v>351</v>
      </c>
      <c r="V241" s="2">
        <v>0</v>
      </c>
      <c r="AA241" s="2" t="s">
        <v>7492</v>
      </c>
    </row>
    <row r="242" spans="1:27">
      <c r="A242" s="2">
        <v>231</v>
      </c>
      <c r="B242" s="2" t="s">
        <v>7043</v>
      </c>
      <c r="C242" s="60" t="s">
        <v>7044</v>
      </c>
      <c r="D242" s="60" t="s">
        <v>8557</v>
      </c>
      <c r="E242" s="2">
        <v>1</v>
      </c>
      <c r="F242" s="2" t="s">
        <v>403</v>
      </c>
      <c r="G242" s="2" t="s">
        <v>3792</v>
      </c>
      <c r="H242" s="2" t="s">
        <v>343</v>
      </c>
      <c r="I242" s="2" t="s">
        <v>361</v>
      </c>
      <c r="J242" s="2" t="s">
        <v>4970</v>
      </c>
      <c r="K242" s="2" t="s">
        <v>7750</v>
      </c>
      <c r="L242" s="2" t="s">
        <v>7750</v>
      </c>
      <c r="M242" s="2" t="s">
        <v>7750</v>
      </c>
      <c r="N242" s="2" t="s">
        <v>351</v>
      </c>
      <c r="V242" s="2">
        <v>0</v>
      </c>
      <c r="AA242" s="2" t="s">
        <v>9848</v>
      </c>
    </row>
    <row r="243" spans="1:27">
      <c r="A243" s="2">
        <v>232</v>
      </c>
      <c r="B243" s="2" t="s">
        <v>7043</v>
      </c>
      <c r="C243" s="60" t="s">
        <v>7044</v>
      </c>
      <c r="D243" s="60" t="s">
        <v>7484</v>
      </c>
      <c r="E243" s="2">
        <v>1</v>
      </c>
      <c r="F243" s="2" t="s">
        <v>403</v>
      </c>
      <c r="G243" s="2" t="s">
        <v>3792</v>
      </c>
      <c r="H243" s="2" t="s">
        <v>343</v>
      </c>
      <c r="I243" s="2" t="s">
        <v>361</v>
      </c>
      <c r="J243" s="2" t="s">
        <v>4476</v>
      </c>
      <c r="K243" s="2" t="s">
        <v>7750</v>
      </c>
      <c r="L243" s="2" t="s">
        <v>7750</v>
      </c>
      <c r="M243" s="2" t="s">
        <v>7750</v>
      </c>
      <c r="N243" s="2" t="s">
        <v>351</v>
      </c>
      <c r="V243" s="2">
        <v>0</v>
      </c>
      <c r="AA243" s="2" t="s">
        <v>7485</v>
      </c>
    </row>
    <row r="244" spans="1:27">
      <c r="A244" s="2">
        <v>233</v>
      </c>
      <c r="B244" s="2" t="s">
        <v>7043</v>
      </c>
      <c r="C244" s="60" t="s">
        <v>7044</v>
      </c>
      <c r="D244" s="60" t="s">
        <v>7334</v>
      </c>
      <c r="E244" s="2">
        <v>1</v>
      </c>
      <c r="F244" s="2" t="s">
        <v>403</v>
      </c>
      <c r="G244" s="2" t="s">
        <v>3792</v>
      </c>
      <c r="H244" s="2" t="s">
        <v>3793</v>
      </c>
      <c r="I244" s="2" t="s">
        <v>361</v>
      </c>
      <c r="J244" s="2" t="s">
        <v>361</v>
      </c>
      <c r="K244" s="2" t="s">
        <v>361</v>
      </c>
      <c r="L244" s="2" t="s">
        <v>361</v>
      </c>
      <c r="M244" s="2" t="s">
        <v>361</v>
      </c>
      <c r="N244" s="2" t="s">
        <v>351</v>
      </c>
      <c r="V244" s="2">
        <v>0</v>
      </c>
      <c r="AA244" s="2" t="s">
        <v>7336</v>
      </c>
    </row>
    <row r="245" spans="1:27">
      <c r="A245" s="2">
        <v>234</v>
      </c>
      <c r="B245" s="2" t="s">
        <v>7043</v>
      </c>
      <c r="C245" s="60" t="s">
        <v>7044</v>
      </c>
      <c r="D245" s="60" t="s">
        <v>7700</v>
      </c>
      <c r="E245" s="2">
        <v>1</v>
      </c>
      <c r="F245" s="2" t="s">
        <v>403</v>
      </c>
      <c r="G245" s="2" t="s">
        <v>3792</v>
      </c>
      <c r="H245" s="2" t="s">
        <v>3793</v>
      </c>
      <c r="I245" s="2" t="s">
        <v>361</v>
      </c>
      <c r="J245" s="2" t="s">
        <v>361</v>
      </c>
      <c r="K245" s="2" t="s">
        <v>361</v>
      </c>
      <c r="L245" s="2" t="s">
        <v>361</v>
      </c>
      <c r="M245" s="2" t="s">
        <v>361</v>
      </c>
      <c r="N245" s="2" t="s">
        <v>351</v>
      </c>
      <c r="V245" s="2">
        <v>0</v>
      </c>
      <c r="AA245" s="2" t="s">
        <v>7701</v>
      </c>
    </row>
    <row r="246" spans="1:27">
      <c r="A246" s="2">
        <v>235</v>
      </c>
      <c r="B246" s="2" t="s">
        <v>7043</v>
      </c>
      <c r="C246" s="60" t="s">
        <v>7044</v>
      </c>
      <c r="D246" s="60" t="s">
        <v>7586</v>
      </c>
      <c r="E246" s="2">
        <v>1</v>
      </c>
      <c r="F246" s="2" t="s">
        <v>403</v>
      </c>
      <c r="G246" s="2" t="s">
        <v>3792</v>
      </c>
      <c r="H246" s="2" t="s">
        <v>343</v>
      </c>
      <c r="I246" s="2" t="s">
        <v>361</v>
      </c>
      <c r="J246" s="2" t="s">
        <v>4442</v>
      </c>
      <c r="K246" s="2" t="s">
        <v>361</v>
      </c>
      <c r="L246" s="2" t="s">
        <v>361</v>
      </c>
      <c r="M246" s="2" t="s">
        <v>361</v>
      </c>
      <c r="N246" s="2" t="s">
        <v>491</v>
      </c>
      <c r="V246" s="2">
        <v>0</v>
      </c>
      <c r="AA246" s="2" t="s">
        <v>7587</v>
      </c>
    </row>
    <row r="247" spans="1:27">
      <c r="A247" s="2">
        <v>236</v>
      </c>
      <c r="B247" s="2" t="s">
        <v>7043</v>
      </c>
      <c r="C247" s="60" t="s">
        <v>7044</v>
      </c>
      <c r="D247" s="60" t="s">
        <v>7685</v>
      </c>
      <c r="E247" s="2">
        <v>1</v>
      </c>
      <c r="F247" s="2" t="s">
        <v>403</v>
      </c>
      <c r="G247" s="2" t="s">
        <v>3792</v>
      </c>
      <c r="H247" s="2" t="s">
        <v>3793</v>
      </c>
      <c r="I247" s="2" t="s">
        <v>361</v>
      </c>
      <c r="J247" s="2" t="s">
        <v>361</v>
      </c>
      <c r="K247" s="2" t="s">
        <v>361</v>
      </c>
      <c r="L247" s="2" t="s">
        <v>361</v>
      </c>
      <c r="M247" s="2" t="s">
        <v>361</v>
      </c>
      <c r="N247" s="2" t="s">
        <v>351</v>
      </c>
      <c r="V247" s="2">
        <v>0</v>
      </c>
      <c r="AA247" s="2" t="s">
        <v>7686</v>
      </c>
    </row>
    <row r="248" spans="1:27">
      <c r="A248" s="2">
        <v>237</v>
      </c>
      <c r="B248" s="2" t="s">
        <v>7043</v>
      </c>
      <c r="C248" s="60" t="s">
        <v>7044</v>
      </c>
      <c r="D248" s="60" t="s">
        <v>8585</v>
      </c>
      <c r="E248" s="2">
        <v>1</v>
      </c>
      <c r="F248" s="2" t="s">
        <v>403</v>
      </c>
      <c r="G248" s="2" t="s">
        <v>3792</v>
      </c>
      <c r="H248" s="2" t="s">
        <v>3793</v>
      </c>
      <c r="I248" s="2" t="s">
        <v>361</v>
      </c>
      <c r="J248" s="2" t="s">
        <v>361</v>
      </c>
      <c r="K248" s="2" t="s">
        <v>361</v>
      </c>
      <c r="L248" s="2" t="s">
        <v>361</v>
      </c>
      <c r="M248" s="2" t="s">
        <v>361</v>
      </c>
      <c r="N248" s="2" t="s">
        <v>351</v>
      </c>
      <c r="V248" s="2">
        <v>0</v>
      </c>
      <c r="AA248" s="2" t="s">
        <v>9849</v>
      </c>
    </row>
    <row r="249" spans="1:27">
      <c r="A249" s="2">
        <v>238</v>
      </c>
      <c r="B249" s="2" t="s">
        <v>7043</v>
      </c>
      <c r="C249" s="60" t="s">
        <v>7044</v>
      </c>
      <c r="D249" s="60" t="s">
        <v>8570</v>
      </c>
      <c r="E249" s="2">
        <v>1</v>
      </c>
      <c r="F249" s="2" t="s">
        <v>403</v>
      </c>
      <c r="G249" s="2" t="s">
        <v>3792</v>
      </c>
      <c r="H249" s="2" t="s">
        <v>3793</v>
      </c>
      <c r="I249" s="2" t="s">
        <v>361</v>
      </c>
      <c r="J249" s="2" t="s">
        <v>361</v>
      </c>
      <c r="K249" s="2" t="s">
        <v>361</v>
      </c>
      <c r="L249" s="2" t="s">
        <v>361</v>
      </c>
      <c r="M249" s="2" t="s">
        <v>361</v>
      </c>
      <c r="N249" s="2" t="s">
        <v>351</v>
      </c>
      <c r="V249" s="2">
        <v>0</v>
      </c>
      <c r="AA249" s="2" t="s">
        <v>9850</v>
      </c>
    </row>
    <row r="250" spans="1:27">
      <c r="A250" s="2">
        <v>239</v>
      </c>
      <c r="B250" s="2" t="s">
        <v>7043</v>
      </c>
      <c r="C250" s="60" t="s">
        <v>7044</v>
      </c>
      <c r="D250" s="60" t="s">
        <v>7400</v>
      </c>
      <c r="E250" s="2">
        <v>1</v>
      </c>
      <c r="F250" s="2" t="s">
        <v>403</v>
      </c>
      <c r="G250" s="2" t="s">
        <v>3792</v>
      </c>
      <c r="H250" s="2" t="s">
        <v>343</v>
      </c>
      <c r="I250" s="2" t="s">
        <v>361</v>
      </c>
      <c r="J250" s="2" t="s">
        <v>4646</v>
      </c>
      <c r="K250" s="2" t="s">
        <v>7750</v>
      </c>
      <c r="L250" s="2" t="s">
        <v>7750</v>
      </c>
      <c r="M250" s="2" t="s">
        <v>7750</v>
      </c>
      <c r="N250" s="2" t="s">
        <v>351</v>
      </c>
      <c r="V250" s="2">
        <v>0</v>
      </c>
      <c r="AA250" s="2" t="s">
        <v>7401</v>
      </c>
    </row>
    <row r="251" spans="1:27">
      <c r="A251" s="2">
        <v>240</v>
      </c>
      <c r="B251" s="2" t="s">
        <v>7043</v>
      </c>
      <c r="C251" s="60" t="s">
        <v>7044</v>
      </c>
      <c r="D251" s="60" t="s">
        <v>8537</v>
      </c>
      <c r="E251" s="2">
        <v>1</v>
      </c>
      <c r="F251" s="2" t="s">
        <v>403</v>
      </c>
      <c r="G251" s="2" t="s">
        <v>3792</v>
      </c>
      <c r="H251" s="2" t="s">
        <v>343</v>
      </c>
      <c r="I251" s="2" t="s">
        <v>361</v>
      </c>
      <c r="J251" s="2" t="s">
        <v>4970</v>
      </c>
      <c r="K251" s="2">
        <v>15048624470</v>
      </c>
      <c r="L251" s="2" t="s">
        <v>9851</v>
      </c>
      <c r="M251" s="2" t="s">
        <v>7750</v>
      </c>
      <c r="N251" s="2" t="s">
        <v>351</v>
      </c>
      <c r="V251" s="2">
        <v>0</v>
      </c>
      <c r="AA251" s="2" t="s">
        <v>9852</v>
      </c>
    </row>
    <row r="252" spans="1:27">
      <c r="A252" s="2">
        <v>241</v>
      </c>
      <c r="B252" s="2" t="s">
        <v>7043</v>
      </c>
      <c r="C252" s="60" t="s">
        <v>7044</v>
      </c>
      <c r="D252" s="60" t="s">
        <v>8504</v>
      </c>
      <c r="E252" s="2">
        <v>1</v>
      </c>
      <c r="F252" s="2" t="s">
        <v>403</v>
      </c>
      <c r="G252" s="2" t="s">
        <v>3792</v>
      </c>
      <c r="H252" s="2" t="s">
        <v>343</v>
      </c>
      <c r="I252" s="2" t="s">
        <v>361</v>
      </c>
      <c r="J252" s="2" t="s">
        <v>4970</v>
      </c>
      <c r="K252" s="2" t="s">
        <v>7750</v>
      </c>
      <c r="L252" s="2" t="s">
        <v>7750</v>
      </c>
      <c r="M252" s="2" t="s">
        <v>7750</v>
      </c>
      <c r="N252" s="2" t="s">
        <v>351</v>
      </c>
      <c r="V252" s="2">
        <v>0</v>
      </c>
      <c r="AA252" s="2" t="s">
        <v>9853</v>
      </c>
    </row>
    <row r="253" spans="1:27">
      <c r="A253" s="2">
        <v>242</v>
      </c>
      <c r="B253" s="2" t="s">
        <v>7043</v>
      </c>
      <c r="C253" s="60" t="s">
        <v>7044</v>
      </c>
      <c r="D253" s="60" t="s">
        <v>8564</v>
      </c>
      <c r="E253" s="2">
        <v>1</v>
      </c>
      <c r="F253" s="2" t="s">
        <v>403</v>
      </c>
      <c r="G253" s="2" t="s">
        <v>3792</v>
      </c>
      <c r="H253" s="2" t="s">
        <v>343</v>
      </c>
      <c r="I253" s="2" t="s">
        <v>361</v>
      </c>
      <c r="J253" s="2" t="s">
        <v>4970</v>
      </c>
      <c r="K253" s="2" t="s">
        <v>7750</v>
      </c>
      <c r="L253" s="2" t="s">
        <v>7750</v>
      </c>
      <c r="M253" s="2" t="s">
        <v>7750</v>
      </c>
      <c r="N253" s="2" t="s">
        <v>351</v>
      </c>
      <c r="V253" s="2">
        <v>0</v>
      </c>
      <c r="AA253" s="2" t="s">
        <v>9854</v>
      </c>
    </row>
    <row r="254" spans="1:27">
      <c r="A254" s="2">
        <v>243</v>
      </c>
      <c r="B254" s="2" t="s">
        <v>7043</v>
      </c>
      <c r="C254" s="60" t="s">
        <v>7044</v>
      </c>
      <c r="D254" s="60" t="s">
        <v>8521</v>
      </c>
      <c r="E254" s="2">
        <v>1</v>
      </c>
      <c r="F254" s="2" t="s">
        <v>403</v>
      </c>
      <c r="G254" s="2" t="s">
        <v>3792</v>
      </c>
      <c r="H254" s="2" t="s">
        <v>343</v>
      </c>
      <c r="I254" s="2" t="s">
        <v>361</v>
      </c>
      <c r="J254" s="2" t="s">
        <v>4970</v>
      </c>
      <c r="K254" s="2" t="s">
        <v>7750</v>
      </c>
      <c r="L254" s="2" t="s">
        <v>7750</v>
      </c>
      <c r="M254" s="2" t="s">
        <v>7750</v>
      </c>
      <c r="N254" s="2" t="s">
        <v>351</v>
      </c>
      <c r="V254" s="2">
        <v>0</v>
      </c>
      <c r="AA254" s="2" t="s">
        <v>9855</v>
      </c>
    </row>
    <row r="255" spans="1:27">
      <c r="A255" s="2">
        <v>244</v>
      </c>
      <c r="B255" s="2" t="s">
        <v>7043</v>
      </c>
      <c r="C255" s="60" t="s">
        <v>7044</v>
      </c>
      <c r="D255" s="60" t="s">
        <v>8524</v>
      </c>
      <c r="E255" s="2">
        <v>1</v>
      </c>
      <c r="F255" s="2" t="s">
        <v>403</v>
      </c>
      <c r="G255" s="2" t="s">
        <v>3792</v>
      </c>
      <c r="H255" s="2" t="s">
        <v>3793</v>
      </c>
      <c r="I255" s="2" t="s">
        <v>361</v>
      </c>
      <c r="J255" s="2" t="s">
        <v>4970</v>
      </c>
      <c r="K255" s="2" t="s">
        <v>7750</v>
      </c>
      <c r="L255" s="2" t="s">
        <v>7750</v>
      </c>
      <c r="M255" s="2" t="s">
        <v>7750</v>
      </c>
      <c r="N255" s="2" t="s">
        <v>351</v>
      </c>
      <c r="V255" s="2">
        <v>0</v>
      </c>
      <c r="AA255" s="2" t="s">
        <v>9856</v>
      </c>
    </row>
    <row r="256" spans="1:27">
      <c r="A256" s="2">
        <v>245</v>
      </c>
      <c r="B256" s="2" t="s">
        <v>7043</v>
      </c>
      <c r="C256" s="60" t="s">
        <v>7044</v>
      </c>
      <c r="D256" s="60" t="s">
        <v>8567</v>
      </c>
      <c r="E256" s="2">
        <v>1</v>
      </c>
      <c r="F256" s="2" t="s">
        <v>403</v>
      </c>
      <c r="G256" s="2" t="s">
        <v>3792</v>
      </c>
      <c r="H256" s="2" t="s">
        <v>3793</v>
      </c>
      <c r="I256" s="2" t="s">
        <v>361</v>
      </c>
      <c r="J256" s="2" t="s">
        <v>4970</v>
      </c>
      <c r="K256" s="2" t="s">
        <v>7750</v>
      </c>
      <c r="L256" s="2" t="s">
        <v>7750</v>
      </c>
      <c r="M256" s="2" t="s">
        <v>7750</v>
      </c>
      <c r="N256" s="2" t="s">
        <v>351</v>
      </c>
      <c r="V256" s="2">
        <v>0</v>
      </c>
      <c r="AA256" s="2" t="s">
        <v>9857</v>
      </c>
    </row>
    <row r="257" spans="1:27">
      <c r="A257" s="2">
        <v>246</v>
      </c>
      <c r="B257" s="2" t="s">
        <v>7043</v>
      </c>
      <c r="C257" s="60" t="s">
        <v>7044</v>
      </c>
      <c r="D257" s="60" t="s">
        <v>7662</v>
      </c>
      <c r="E257" s="2">
        <v>1</v>
      </c>
      <c r="F257" s="2" t="s">
        <v>403</v>
      </c>
      <c r="G257" s="2" t="s">
        <v>3792</v>
      </c>
      <c r="H257" s="2" t="s">
        <v>3793</v>
      </c>
      <c r="I257" s="2" t="s">
        <v>361</v>
      </c>
      <c r="J257" s="2" t="s">
        <v>4970</v>
      </c>
      <c r="K257" s="2" t="s">
        <v>7750</v>
      </c>
      <c r="L257" s="2" t="s">
        <v>7750</v>
      </c>
      <c r="M257" s="2" t="s">
        <v>7750</v>
      </c>
      <c r="N257" s="2" t="s">
        <v>351</v>
      </c>
      <c r="V257" s="2">
        <v>0</v>
      </c>
      <c r="AA257" s="2" t="s">
        <v>7663</v>
      </c>
    </row>
    <row r="258" spans="1:27">
      <c r="A258" s="2">
        <v>247</v>
      </c>
      <c r="B258" s="2" t="s">
        <v>7043</v>
      </c>
      <c r="C258" s="60" t="s">
        <v>7044</v>
      </c>
      <c r="D258" s="60" t="s">
        <v>8187</v>
      </c>
      <c r="E258" s="2">
        <v>1</v>
      </c>
      <c r="F258" s="2" t="s">
        <v>403</v>
      </c>
      <c r="G258" s="2" t="s">
        <v>3792</v>
      </c>
      <c r="H258" s="2" t="s">
        <v>3793</v>
      </c>
      <c r="I258" s="2" t="s">
        <v>361</v>
      </c>
      <c r="J258" s="2" t="s">
        <v>4970</v>
      </c>
      <c r="K258" s="2" t="s">
        <v>7750</v>
      </c>
      <c r="L258" s="2" t="s">
        <v>7750</v>
      </c>
      <c r="M258" s="2" t="s">
        <v>7750</v>
      </c>
      <c r="N258" s="2" t="s">
        <v>351</v>
      </c>
      <c r="V258" s="2">
        <v>0</v>
      </c>
      <c r="AA258" s="2" t="s">
        <v>9858</v>
      </c>
    </row>
    <row r="259" spans="1:27">
      <c r="A259" s="2">
        <v>248</v>
      </c>
      <c r="B259" s="2" t="s">
        <v>7043</v>
      </c>
      <c r="C259" s="60" t="s">
        <v>7044</v>
      </c>
      <c r="D259" s="60" t="s">
        <v>8463</v>
      </c>
      <c r="E259" s="2">
        <v>1</v>
      </c>
      <c r="F259" s="2" t="s">
        <v>403</v>
      </c>
      <c r="G259" s="2" t="s">
        <v>3792</v>
      </c>
      <c r="H259" s="2" t="s">
        <v>343</v>
      </c>
      <c r="I259" s="2" t="s">
        <v>361</v>
      </c>
      <c r="J259" s="2" t="s">
        <v>4970</v>
      </c>
      <c r="K259" s="2" t="s">
        <v>7750</v>
      </c>
      <c r="L259" s="2" t="s">
        <v>7750</v>
      </c>
      <c r="M259" s="2" t="s">
        <v>7750</v>
      </c>
      <c r="N259" s="2" t="s">
        <v>351</v>
      </c>
      <c r="V259" s="2">
        <v>0</v>
      </c>
      <c r="AA259" s="2" t="s">
        <v>9859</v>
      </c>
    </row>
    <row r="260" spans="1:27">
      <c r="A260" s="2">
        <v>249</v>
      </c>
      <c r="B260" s="2" t="s">
        <v>7043</v>
      </c>
      <c r="C260" s="60" t="s">
        <v>7044</v>
      </c>
      <c r="D260" s="60" t="s">
        <v>7433</v>
      </c>
      <c r="E260" s="2">
        <v>1</v>
      </c>
      <c r="F260" s="2" t="s">
        <v>403</v>
      </c>
      <c r="G260" s="2" t="s">
        <v>3792</v>
      </c>
      <c r="H260" s="2" t="s">
        <v>343</v>
      </c>
      <c r="I260" s="2" t="s">
        <v>361</v>
      </c>
      <c r="J260" s="2" t="s">
        <v>9860</v>
      </c>
      <c r="K260" s="2" t="s">
        <v>7750</v>
      </c>
      <c r="L260" s="2" t="s">
        <v>9783</v>
      </c>
      <c r="M260" s="2" t="s">
        <v>7750</v>
      </c>
      <c r="N260" s="2" t="s">
        <v>351</v>
      </c>
      <c r="V260" s="2">
        <v>0</v>
      </c>
      <c r="AA260" s="2" t="s">
        <v>7435</v>
      </c>
    </row>
    <row r="261" spans="1:27">
      <c r="A261" s="2">
        <v>250</v>
      </c>
      <c r="B261" s="2" t="s">
        <v>7043</v>
      </c>
      <c r="C261" s="60" t="s">
        <v>7044</v>
      </c>
      <c r="D261" s="60" t="s">
        <v>8542</v>
      </c>
      <c r="E261" s="2">
        <v>1</v>
      </c>
      <c r="F261" s="2" t="s">
        <v>403</v>
      </c>
      <c r="G261" s="2" t="s">
        <v>3792</v>
      </c>
      <c r="H261" s="2" t="s">
        <v>3793</v>
      </c>
      <c r="I261" s="2" t="s">
        <v>361</v>
      </c>
      <c r="J261" s="2" t="s">
        <v>4492</v>
      </c>
      <c r="K261" s="2" t="s">
        <v>7750</v>
      </c>
      <c r="L261" s="2" t="s">
        <v>7750</v>
      </c>
      <c r="M261" s="2" t="s">
        <v>7750</v>
      </c>
      <c r="N261" s="2" t="s">
        <v>351</v>
      </c>
      <c r="V261" s="2">
        <v>0</v>
      </c>
      <c r="AA261" s="2" t="s">
        <v>9861</v>
      </c>
    </row>
    <row r="262" spans="1:27">
      <c r="A262" s="2">
        <v>251</v>
      </c>
      <c r="B262" s="2" t="s">
        <v>7043</v>
      </c>
      <c r="C262" s="60" t="s">
        <v>7044</v>
      </c>
      <c r="D262" s="60" t="s">
        <v>7423</v>
      </c>
      <c r="E262" s="2">
        <v>1</v>
      </c>
      <c r="F262" s="2" t="s">
        <v>403</v>
      </c>
      <c r="G262" s="2" t="s">
        <v>3792</v>
      </c>
      <c r="H262" s="2" t="s">
        <v>3793</v>
      </c>
      <c r="I262" s="2" t="s">
        <v>361</v>
      </c>
      <c r="J262" s="2" t="s">
        <v>4970</v>
      </c>
      <c r="K262" s="2" t="s">
        <v>7750</v>
      </c>
      <c r="L262" s="2" t="s">
        <v>7750</v>
      </c>
      <c r="M262" s="2" t="s">
        <v>7750</v>
      </c>
      <c r="N262" s="2" t="s">
        <v>351</v>
      </c>
      <c r="V262" s="2">
        <v>0</v>
      </c>
      <c r="AA262" s="2" t="s">
        <v>7425</v>
      </c>
    </row>
    <row r="263" spans="1:27">
      <c r="A263" s="2">
        <v>252</v>
      </c>
      <c r="B263" s="2" t="s">
        <v>7043</v>
      </c>
      <c r="C263" s="60" t="s">
        <v>7044</v>
      </c>
      <c r="D263" s="60" t="s">
        <v>7357</v>
      </c>
      <c r="E263" s="2">
        <v>1</v>
      </c>
      <c r="F263" s="2" t="s">
        <v>403</v>
      </c>
      <c r="G263" s="2" t="s">
        <v>3792</v>
      </c>
      <c r="H263" s="2" t="s">
        <v>343</v>
      </c>
      <c r="I263" s="2" t="s">
        <v>361</v>
      </c>
      <c r="J263" s="2" t="s">
        <v>4970</v>
      </c>
      <c r="K263" s="2" t="s">
        <v>7750</v>
      </c>
      <c r="L263" s="2" t="s">
        <v>7750</v>
      </c>
      <c r="M263" s="2" t="s">
        <v>7750</v>
      </c>
      <c r="N263" s="2" t="s">
        <v>491</v>
      </c>
      <c r="V263" s="2">
        <v>0</v>
      </c>
      <c r="AA263" s="2" t="s">
        <v>7359</v>
      </c>
    </row>
    <row r="264" spans="1:27">
      <c r="A264" s="2">
        <v>253</v>
      </c>
      <c r="B264" s="2" t="s">
        <v>7043</v>
      </c>
      <c r="C264" s="60" t="s">
        <v>7044</v>
      </c>
      <c r="D264" s="60" t="s">
        <v>7429</v>
      </c>
      <c r="E264" s="2">
        <v>1</v>
      </c>
      <c r="F264" s="2" t="s">
        <v>403</v>
      </c>
      <c r="G264" s="2" t="s">
        <v>3792</v>
      </c>
      <c r="H264" s="2" t="s">
        <v>343</v>
      </c>
      <c r="I264" s="2" t="s">
        <v>361</v>
      </c>
      <c r="J264" s="2" t="s">
        <v>4970</v>
      </c>
      <c r="K264" s="2" t="s">
        <v>7750</v>
      </c>
      <c r="L264" s="2" t="s">
        <v>7750</v>
      </c>
      <c r="M264" s="2" t="s">
        <v>7750</v>
      </c>
      <c r="N264" s="2" t="s">
        <v>351</v>
      </c>
      <c r="V264" s="2">
        <v>0</v>
      </c>
      <c r="AA264" s="2" t="s">
        <v>7431</v>
      </c>
    </row>
    <row r="265" spans="1:27">
      <c r="A265" s="2">
        <v>254</v>
      </c>
      <c r="B265" s="2" t="s">
        <v>7043</v>
      </c>
      <c r="C265" s="60" t="s">
        <v>7044</v>
      </c>
      <c r="D265" s="60" t="s">
        <v>8533</v>
      </c>
      <c r="E265" s="2">
        <v>1</v>
      </c>
      <c r="F265" s="2" t="s">
        <v>403</v>
      </c>
      <c r="G265" s="2" t="s">
        <v>3792</v>
      </c>
      <c r="H265" s="2" t="s">
        <v>3793</v>
      </c>
      <c r="I265" s="2" t="s">
        <v>361</v>
      </c>
      <c r="J265" s="2" t="s">
        <v>4970</v>
      </c>
      <c r="K265" s="2" t="s">
        <v>7750</v>
      </c>
      <c r="L265" s="2" t="s">
        <v>7750</v>
      </c>
      <c r="M265" s="2" t="s">
        <v>7750</v>
      </c>
      <c r="N265" s="2" t="s">
        <v>351</v>
      </c>
      <c r="V265" s="2">
        <v>0</v>
      </c>
      <c r="AA265" s="2" t="s">
        <v>9862</v>
      </c>
    </row>
    <row r="266" spans="1:27">
      <c r="A266" s="2">
        <v>255</v>
      </c>
      <c r="B266" s="2" t="s">
        <v>7043</v>
      </c>
      <c r="C266" s="60" t="s">
        <v>7044</v>
      </c>
      <c r="D266" s="60" t="s">
        <v>7517</v>
      </c>
      <c r="E266" s="2">
        <v>1</v>
      </c>
      <c r="F266" s="2" t="s">
        <v>403</v>
      </c>
      <c r="G266" s="2" t="s">
        <v>3792</v>
      </c>
      <c r="H266" s="2" t="s">
        <v>3793</v>
      </c>
      <c r="I266" s="2" t="s">
        <v>361</v>
      </c>
      <c r="J266" s="2" t="s">
        <v>4970</v>
      </c>
      <c r="K266" s="2" t="s">
        <v>361</v>
      </c>
      <c r="L266" s="2" t="s">
        <v>361</v>
      </c>
      <c r="M266" s="2" t="s">
        <v>361</v>
      </c>
      <c r="N266" s="2" t="s">
        <v>351</v>
      </c>
      <c r="V266" s="2">
        <v>0</v>
      </c>
      <c r="AA266" s="2" t="s">
        <v>7518</v>
      </c>
    </row>
    <row r="267" spans="1:27">
      <c r="A267" s="2">
        <v>256</v>
      </c>
      <c r="B267" s="2" t="s">
        <v>7043</v>
      </c>
      <c r="C267" s="60" t="s">
        <v>7044</v>
      </c>
      <c r="D267" s="60" t="s">
        <v>8595</v>
      </c>
      <c r="E267" s="2">
        <v>1</v>
      </c>
      <c r="F267" s="2" t="s">
        <v>403</v>
      </c>
      <c r="G267" s="2" t="s">
        <v>3792</v>
      </c>
      <c r="H267" s="2" t="s">
        <v>343</v>
      </c>
      <c r="I267" s="2" t="s">
        <v>361</v>
      </c>
      <c r="J267" s="2" t="s">
        <v>4970</v>
      </c>
      <c r="K267" s="2" t="s">
        <v>361</v>
      </c>
      <c r="L267" s="2" t="s">
        <v>361</v>
      </c>
      <c r="M267" s="2" t="s">
        <v>361</v>
      </c>
      <c r="N267" s="2" t="s">
        <v>351</v>
      </c>
      <c r="V267" s="2">
        <v>0</v>
      </c>
      <c r="AA267" s="2" t="s">
        <v>9863</v>
      </c>
    </row>
    <row r="268" spans="1:27">
      <c r="A268" s="2">
        <v>257</v>
      </c>
      <c r="B268" s="2" t="s">
        <v>7043</v>
      </c>
      <c r="C268" s="60" t="s">
        <v>7044</v>
      </c>
      <c r="D268" s="60" t="s">
        <v>7303</v>
      </c>
      <c r="E268" s="2">
        <v>1</v>
      </c>
      <c r="F268" s="2" t="s">
        <v>403</v>
      </c>
      <c r="G268" s="2" t="s">
        <v>3792</v>
      </c>
      <c r="H268" s="2" t="s">
        <v>3793</v>
      </c>
      <c r="I268" s="2" t="s">
        <v>361</v>
      </c>
      <c r="J268" s="2" t="s">
        <v>4970</v>
      </c>
      <c r="K268" s="2" t="s">
        <v>361</v>
      </c>
      <c r="L268" s="2" t="s">
        <v>361</v>
      </c>
      <c r="M268" s="2" t="s">
        <v>361</v>
      </c>
      <c r="N268" s="2" t="s">
        <v>351</v>
      </c>
      <c r="V268" s="2">
        <v>0</v>
      </c>
      <c r="AA268" s="2" t="s">
        <v>7304</v>
      </c>
    </row>
    <row r="269" spans="1:27">
      <c r="A269" s="2">
        <v>258</v>
      </c>
      <c r="B269" s="2" t="s">
        <v>7043</v>
      </c>
      <c r="C269" s="60" t="s">
        <v>7044</v>
      </c>
      <c r="D269" s="60" t="s">
        <v>8600</v>
      </c>
      <c r="E269" s="2">
        <v>1</v>
      </c>
      <c r="F269" s="2" t="s">
        <v>403</v>
      </c>
      <c r="G269" s="2" t="s">
        <v>3792</v>
      </c>
      <c r="H269" s="2" t="s">
        <v>3793</v>
      </c>
      <c r="I269" s="2" t="s">
        <v>361</v>
      </c>
      <c r="J269" s="2" t="s">
        <v>4970</v>
      </c>
      <c r="K269" s="2" t="s">
        <v>361</v>
      </c>
      <c r="L269" s="2" t="s">
        <v>361</v>
      </c>
      <c r="M269" s="2" t="s">
        <v>361</v>
      </c>
      <c r="N269" s="2" t="s">
        <v>351</v>
      </c>
      <c r="V269" s="2">
        <v>0</v>
      </c>
      <c r="AA269" s="2" t="s">
        <v>9864</v>
      </c>
    </row>
    <row r="270" spans="1:27">
      <c r="A270" s="2">
        <v>259</v>
      </c>
      <c r="B270" s="2" t="s">
        <v>7043</v>
      </c>
      <c r="C270" s="60" t="s">
        <v>7044</v>
      </c>
      <c r="D270" s="60" t="s">
        <v>7566</v>
      </c>
      <c r="E270" s="2">
        <v>1</v>
      </c>
      <c r="F270" s="2" t="s">
        <v>403</v>
      </c>
      <c r="G270" s="2" t="s">
        <v>3792</v>
      </c>
      <c r="H270" s="2" t="s">
        <v>343</v>
      </c>
      <c r="I270" s="2" t="s">
        <v>361</v>
      </c>
      <c r="J270" s="2" t="s">
        <v>4970</v>
      </c>
      <c r="K270" s="2" t="s">
        <v>361</v>
      </c>
      <c r="L270" s="2" t="s">
        <v>361</v>
      </c>
      <c r="M270" s="2" t="s">
        <v>361</v>
      </c>
      <c r="N270" s="2" t="s">
        <v>351</v>
      </c>
      <c r="V270" s="2">
        <v>0</v>
      </c>
      <c r="AA270" s="2" t="s">
        <v>7568</v>
      </c>
    </row>
    <row r="271" spans="1:27">
      <c r="A271" s="2">
        <v>260</v>
      </c>
      <c r="B271" s="2" t="s">
        <v>7043</v>
      </c>
      <c r="C271" s="60" t="s">
        <v>7044</v>
      </c>
      <c r="D271" s="60" t="s">
        <v>7641</v>
      </c>
      <c r="E271" s="2">
        <v>1</v>
      </c>
      <c r="F271" s="2" t="s">
        <v>403</v>
      </c>
      <c r="G271" s="2" t="s">
        <v>3792</v>
      </c>
      <c r="H271" s="2" t="s">
        <v>3793</v>
      </c>
      <c r="I271" s="2" t="s">
        <v>361</v>
      </c>
      <c r="J271" s="2" t="s">
        <v>4970</v>
      </c>
      <c r="K271" s="2" t="s">
        <v>361</v>
      </c>
      <c r="L271" s="2" t="s">
        <v>361</v>
      </c>
      <c r="M271" s="2" t="s">
        <v>361</v>
      </c>
      <c r="N271" s="2" t="s">
        <v>351</v>
      </c>
      <c r="V271" s="2">
        <v>0</v>
      </c>
      <c r="AA271" s="2" t="s">
        <v>7642</v>
      </c>
    </row>
    <row r="272" spans="1:27">
      <c r="A272" s="2">
        <v>261</v>
      </c>
      <c r="B272" s="2" t="s">
        <v>7043</v>
      </c>
      <c r="C272" s="60" t="s">
        <v>7044</v>
      </c>
      <c r="D272" s="60" t="s">
        <v>7471</v>
      </c>
      <c r="E272" s="2">
        <v>1</v>
      </c>
      <c r="F272" s="2" t="s">
        <v>403</v>
      </c>
      <c r="G272" s="2" t="s">
        <v>3792</v>
      </c>
      <c r="H272" s="2" t="s">
        <v>343</v>
      </c>
      <c r="I272" s="2" t="s">
        <v>361</v>
      </c>
      <c r="J272" s="2" t="s">
        <v>4970</v>
      </c>
      <c r="K272" s="2" t="s">
        <v>361</v>
      </c>
      <c r="L272" s="2" t="s">
        <v>361</v>
      </c>
      <c r="M272" s="2" t="s">
        <v>361</v>
      </c>
      <c r="N272" s="2" t="s">
        <v>351</v>
      </c>
      <c r="V272" s="2">
        <v>0</v>
      </c>
      <c r="AA272" s="2" t="s">
        <v>7472</v>
      </c>
    </row>
    <row r="273" spans="1:27">
      <c r="A273" s="2">
        <v>262</v>
      </c>
      <c r="B273" s="2" t="s">
        <v>7043</v>
      </c>
      <c r="C273" s="60" t="s">
        <v>7044</v>
      </c>
      <c r="D273" s="60" t="s">
        <v>7861</v>
      </c>
      <c r="E273" s="2">
        <v>1</v>
      </c>
      <c r="F273" s="2" t="s">
        <v>403</v>
      </c>
      <c r="G273" s="2" t="s">
        <v>3792</v>
      </c>
      <c r="H273" s="2" t="s">
        <v>3793</v>
      </c>
      <c r="I273" s="2" t="s">
        <v>361</v>
      </c>
      <c r="J273" s="2" t="s">
        <v>4970</v>
      </c>
      <c r="K273" s="2" t="s">
        <v>361</v>
      </c>
      <c r="L273" s="2" t="s">
        <v>361</v>
      </c>
      <c r="M273" s="2" t="s">
        <v>361</v>
      </c>
      <c r="N273" s="2" t="s">
        <v>351</v>
      </c>
      <c r="V273" s="2">
        <v>0</v>
      </c>
      <c r="AA273" s="2" t="s">
        <v>9865</v>
      </c>
    </row>
    <row r="274" spans="1:27">
      <c r="A274" s="2">
        <v>263</v>
      </c>
      <c r="B274" s="2" t="s">
        <v>7043</v>
      </c>
      <c r="C274" s="60" t="s">
        <v>7044</v>
      </c>
      <c r="D274" s="60" t="s">
        <v>7677</v>
      </c>
      <c r="E274" s="2">
        <v>1</v>
      </c>
      <c r="F274" s="2" t="s">
        <v>403</v>
      </c>
      <c r="G274" s="2" t="s">
        <v>3792</v>
      </c>
      <c r="H274" s="2" t="s">
        <v>3793</v>
      </c>
      <c r="I274" s="2" t="s">
        <v>361</v>
      </c>
      <c r="J274" s="2" t="s">
        <v>4970</v>
      </c>
      <c r="K274" s="2" t="s">
        <v>7750</v>
      </c>
      <c r="L274" s="2" t="s">
        <v>7750</v>
      </c>
      <c r="M274" s="2" t="s">
        <v>7750</v>
      </c>
      <c r="N274" s="2" t="s">
        <v>351</v>
      </c>
      <c r="V274" s="2">
        <v>0</v>
      </c>
      <c r="AA274" s="2" t="s">
        <v>7678</v>
      </c>
    </row>
    <row r="275" spans="1:27">
      <c r="A275" s="2">
        <v>264</v>
      </c>
      <c r="B275" s="2" t="s">
        <v>7043</v>
      </c>
      <c r="C275" s="60" t="s">
        <v>7044</v>
      </c>
      <c r="D275" s="60" t="s">
        <v>8607</v>
      </c>
      <c r="E275" s="2">
        <v>1</v>
      </c>
      <c r="F275" s="2" t="s">
        <v>403</v>
      </c>
      <c r="G275" s="2" t="s">
        <v>3792</v>
      </c>
      <c r="H275" s="2" t="s">
        <v>3793</v>
      </c>
      <c r="I275" s="2" t="s">
        <v>361</v>
      </c>
      <c r="J275" s="2" t="s">
        <v>4970</v>
      </c>
      <c r="K275" s="2" t="s">
        <v>7750</v>
      </c>
      <c r="L275" s="2" t="s">
        <v>7750</v>
      </c>
      <c r="M275" s="2" t="s">
        <v>7750</v>
      </c>
      <c r="N275" s="2" t="s">
        <v>491</v>
      </c>
      <c r="V275" s="2">
        <v>0</v>
      </c>
      <c r="AA275" s="2" t="s">
        <v>9866</v>
      </c>
    </row>
    <row r="276" spans="1:27">
      <c r="A276" s="2">
        <v>265</v>
      </c>
      <c r="B276" s="2" t="s">
        <v>7043</v>
      </c>
      <c r="C276" s="60" t="s">
        <v>7044</v>
      </c>
      <c r="D276" s="60" t="s">
        <v>7436</v>
      </c>
      <c r="E276" s="2">
        <v>1</v>
      </c>
      <c r="F276" s="2" t="s">
        <v>403</v>
      </c>
      <c r="G276" s="2" t="s">
        <v>3792</v>
      </c>
      <c r="H276" s="2" t="s">
        <v>343</v>
      </c>
      <c r="I276" s="2" t="s">
        <v>361</v>
      </c>
      <c r="J276" s="2" t="s">
        <v>4970</v>
      </c>
      <c r="K276" s="2" t="s">
        <v>7750</v>
      </c>
      <c r="L276" s="2" t="s">
        <v>7750</v>
      </c>
      <c r="M276" s="2" t="s">
        <v>7750</v>
      </c>
      <c r="N276" s="2" t="s">
        <v>351</v>
      </c>
      <c r="V276" s="2">
        <v>0</v>
      </c>
      <c r="AA276" s="2" t="s">
        <v>7438</v>
      </c>
    </row>
    <row r="277" spans="1:27">
      <c r="A277" s="2">
        <v>266</v>
      </c>
      <c r="B277" s="2" t="s">
        <v>7043</v>
      </c>
      <c r="C277" s="60" t="s">
        <v>7044</v>
      </c>
      <c r="D277" s="60" t="s">
        <v>7698</v>
      </c>
      <c r="E277" s="2">
        <v>1</v>
      </c>
      <c r="F277" s="2" t="s">
        <v>403</v>
      </c>
      <c r="G277" s="2" t="s">
        <v>3792</v>
      </c>
      <c r="H277" s="2" t="s">
        <v>343</v>
      </c>
      <c r="I277" s="2" t="s">
        <v>361</v>
      </c>
      <c r="J277" s="2" t="s">
        <v>4970</v>
      </c>
      <c r="K277" s="2" t="s">
        <v>7750</v>
      </c>
      <c r="L277" s="2" t="s">
        <v>7750</v>
      </c>
      <c r="M277" s="2" t="s">
        <v>7750</v>
      </c>
      <c r="N277" s="2" t="s">
        <v>3795</v>
      </c>
      <c r="V277" s="2">
        <v>0</v>
      </c>
      <c r="AA277" s="2" t="s">
        <v>7699</v>
      </c>
    </row>
    <row r="278" spans="1:27">
      <c r="A278" s="2">
        <v>267</v>
      </c>
      <c r="B278" s="2" t="s">
        <v>7043</v>
      </c>
      <c r="C278" s="60" t="s">
        <v>7044</v>
      </c>
      <c r="D278" s="60" t="s">
        <v>8642</v>
      </c>
      <c r="E278" s="2">
        <v>1</v>
      </c>
      <c r="F278" s="2" t="s">
        <v>403</v>
      </c>
      <c r="G278" s="2" t="s">
        <v>3792</v>
      </c>
      <c r="H278" s="2" t="s">
        <v>343</v>
      </c>
      <c r="I278" s="2" t="s">
        <v>361</v>
      </c>
      <c r="J278" s="2" t="s">
        <v>4970</v>
      </c>
      <c r="K278" s="2" t="s">
        <v>7750</v>
      </c>
      <c r="L278" s="2" t="s">
        <v>7750</v>
      </c>
      <c r="M278" s="2" t="s">
        <v>7750</v>
      </c>
      <c r="N278" s="2" t="s">
        <v>351</v>
      </c>
      <c r="V278" s="2">
        <v>0</v>
      </c>
      <c r="AA278" s="2" t="s">
        <v>9867</v>
      </c>
    </row>
    <row r="279" spans="1:27">
      <c r="A279" s="2">
        <v>268</v>
      </c>
      <c r="B279" s="2" t="s">
        <v>7043</v>
      </c>
      <c r="C279" s="60" t="s">
        <v>7044</v>
      </c>
      <c r="D279" s="60" t="s">
        <v>8507</v>
      </c>
      <c r="E279" s="2">
        <v>1</v>
      </c>
      <c r="F279" s="2" t="s">
        <v>403</v>
      </c>
      <c r="G279" s="2" t="s">
        <v>3792</v>
      </c>
      <c r="H279" s="2" t="s">
        <v>343</v>
      </c>
      <c r="I279" s="2" t="s">
        <v>361</v>
      </c>
      <c r="J279" s="2" t="s">
        <v>4970</v>
      </c>
      <c r="K279" s="2" t="s">
        <v>7750</v>
      </c>
      <c r="L279" s="2" t="s">
        <v>7750</v>
      </c>
      <c r="M279" s="2" t="s">
        <v>7750</v>
      </c>
      <c r="N279" s="2" t="s">
        <v>351</v>
      </c>
      <c r="V279" s="2">
        <v>0</v>
      </c>
      <c r="AA279" s="2" t="s">
        <v>9868</v>
      </c>
    </row>
    <row r="280" spans="1:27">
      <c r="A280" s="2">
        <v>269</v>
      </c>
      <c r="B280" s="2" t="s">
        <v>7043</v>
      </c>
      <c r="C280" s="60" t="s">
        <v>7044</v>
      </c>
      <c r="D280" s="60" t="s">
        <v>8588</v>
      </c>
      <c r="E280" s="2">
        <v>1</v>
      </c>
      <c r="F280" s="2" t="s">
        <v>403</v>
      </c>
      <c r="G280" s="2" t="s">
        <v>3792</v>
      </c>
      <c r="H280" s="2" t="s">
        <v>3793</v>
      </c>
      <c r="I280" s="2" t="s">
        <v>361</v>
      </c>
      <c r="J280" s="2" t="s">
        <v>4970</v>
      </c>
      <c r="K280" s="2" t="s">
        <v>361</v>
      </c>
      <c r="L280" s="2" t="s">
        <v>361</v>
      </c>
      <c r="M280" s="2" t="s">
        <v>361</v>
      </c>
      <c r="N280" s="2" t="s">
        <v>351</v>
      </c>
      <c r="V280" s="2">
        <v>0</v>
      </c>
      <c r="AA280" s="2" t="s">
        <v>9869</v>
      </c>
    </row>
    <row r="281" spans="1:27">
      <c r="A281" s="2">
        <v>270</v>
      </c>
      <c r="B281" s="2" t="s">
        <v>7043</v>
      </c>
      <c r="C281" s="60" t="s">
        <v>7044</v>
      </c>
      <c r="D281" s="60" t="s">
        <v>7397</v>
      </c>
      <c r="E281" s="2">
        <v>1</v>
      </c>
      <c r="F281" s="2" t="s">
        <v>403</v>
      </c>
      <c r="G281" s="2" t="s">
        <v>3792</v>
      </c>
      <c r="H281" s="2" t="s">
        <v>343</v>
      </c>
      <c r="I281" s="2" t="s">
        <v>361</v>
      </c>
      <c r="J281" s="2" t="s">
        <v>4970</v>
      </c>
      <c r="K281" s="2" t="s">
        <v>7750</v>
      </c>
      <c r="L281" s="2" t="s">
        <v>7750</v>
      </c>
      <c r="M281" s="2" t="s">
        <v>7750</v>
      </c>
      <c r="N281" s="2" t="s">
        <v>351</v>
      </c>
      <c r="V281" s="2">
        <v>0</v>
      </c>
      <c r="AA281" s="2" t="s">
        <v>7399</v>
      </c>
    </row>
    <row r="282" spans="1:27">
      <c r="A282" s="2">
        <v>271</v>
      </c>
      <c r="B282" s="2" t="s">
        <v>7043</v>
      </c>
      <c r="C282" s="60" t="s">
        <v>7044</v>
      </c>
      <c r="D282" s="60" t="s">
        <v>8551</v>
      </c>
      <c r="E282" s="2">
        <v>1</v>
      </c>
      <c r="F282" s="2" t="s">
        <v>403</v>
      </c>
      <c r="G282" s="2" t="s">
        <v>3792</v>
      </c>
      <c r="H282" s="2" t="s">
        <v>3793</v>
      </c>
      <c r="I282" s="2" t="s">
        <v>361</v>
      </c>
      <c r="J282" s="2" t="s">
        <v>4970</v>
      </c>
      <c r="K282" s="2" t="s">
        <v>7750</v>
      </c>
      <c r="L282" s="2" t="s">
        <v>7750</v>
      </c>
      <c r="M282" s="2" t="s">
        <v>7750</v>
      </c>
      <c r="N282" s="2" t="s">
        <v>351</v>
      </c>
      <c r="V282" s="2">
        <v>0</v>
      </c>
      <c r="AA282" s="2" t="s">
        <v>9870</v>
      </c>
    </row>
    <row r="283" spans="1:27">
      <c r="A283" s="2">
        <v>272</v>
      </c>
      <c r="B283" s="2" t="s">
        <v>7043</v>
      </c>
      <c r="C283" s="60" t="s">
        <v>7044</v>
      </c>
      <c r="D283" s="60" t="s">
        <v>8681</v>
      </c>
      <c r="E283" s="2">
        <v>1</v>
      </c>
      <c r="F283" s="2" t="s">
        <v>403</v>
      </c>
      <c r="G283" s="2" t="s">
        <v>3792</v>
      </c>
      <c r="H283" s="2" t="s">
        <v>343</v>
      </c>
      <c r="I283" s="2" t="s">
        <v>361</v>
      </c>
      <c r="J283" s="2" t="s">
        <v>4970</v>
      </c>
      <c r="K283" s="2" t="s">
        <v>7750</v>
      </c>
      <c r="L283" s="2" t="s">
        <v>7750</v>
      </c>
      <c r="M283" s="2" t="s">
        <v>7750</v>
      </c>
      <c r="N283" s="2" t="s">
        <v>351</v>
      </c>
      <c r="V283" s="2">
        <v>0</v>
      </c>
      <c r="AA283" s="2" t="s">
        <v>9871</v>
      </c>
    </row>
    <row r="284" spans="1:27">
      <c r="A284" s="2">
        <v>273</v>
      </c>
      <c r="B284" s="2" t="s">
        <v>7043</v>
      </c>
      <c r="C284" s="60" t="s">
        <v>7044</v>
      </c>
      <c r="D284" s="60" t="s">
        <v>8655</v>
      </c>
      <c r="E284" s="2">
        <v>1</v>
      </c>
      <c r="F284" s="2" t="s">
        <v>403</v>
      </c>
      <c r="G284" s="2" t="s">
        <v>3792</v>
      </c>
      <c r="H284" s="2" t="s">
        <v>343</v>
      </c>
      <c r="I284" s="2" t="s">
        <v>361</v>
      </c>
      <c r="J284" s="2" t="s">
        <v>4970</v>
      </c>
      <c r="K284" s="2" t="s">
        <v>7750</v>
      </c>
      <c r="L284" s="2" t="s">
        <v>7750</v>
      </c>
      <c r="M284" s="2" t="s">
        <v>7750</v>
      </c>
      <c r="N284" s="2" t="s">
        <v>351</v>
      </c>
      <c r="V284" s="2">
        <v>0</v>
      </c>
      <c r="AA284" s="2" t="s">
        <v>9872</v>
      </c>
    </row>
    <row r="285" spans="1:27">
      <c r="A285" s="2">
        <v>274</v>
      </c>
      <c r="B285" s="2" t="s">
        <v>7043</v>
      </c>
      <c r="C285" s="60" t="s">
        <v>7044</v>
      </c>
      <c r="D285" s="60" t="s">
        <v>8672</v>
      </c>
      <c r="E285" s="2">
        <v>1</v>
      </c>
      <c r="F285" s="2" t="s">
        <v>403</v>
      </c>
      <c r="G285" s="2" t="s">
        <v>3792</v>
      </c>
      <c r="H285" s="2" t="s">
        <v>343</v>
      </c>
      <c r="I285" s="2" t="s">
        <v>361</v>
      </c>
      <c r="J285" s="2" t="s">
        <v>4970</v>
      </c>
      <c r="K285" s="2" t="s">
        <v>7750</v>
      </c>
      <c r="L285" s="2" t="s">
        <v>7750</v>
      </c>
      <c r="M285" s="2" t="s">
        <v>7750</v>
      </c>
      <c r="N285" s="2" t="s">
        <v>351</v>
      </c>
      <c r="V285" s="2">
        <v>0</v>
      </c>
      <c r="AA285" s="2" t="s">
        <v>9873</v>
      </c>
    </row>
    <row r="286" spans="1:27">
      <c r="A286" s="2">
        <v>275</v>
      </c>
      <c r="B286" s="2" t="s">
        <v>7043</v>
      </c>
      <c r="C286" s="60" t="s">
        <v>7044</v>
      </c>
      <c r="D286" s="60" t="s">
        <v>7343</v>
      </c>
      <c r="E286" s="2">
        <v>1</v>
      </c>
      <c r="F286" s="2" t="s">
        <v>403</v>
      </c>
      <c r="G286" s="2" t="s">
        <v>3792</v>
      </c>
      <c r="H286" s="2" t="s">
        <v>343</v>
      </c>
      <c r="I286" s="2" t="s">
        <v>361</v>
      </c>
      <c r="J286" s="2" t="s">
        <v>4970</v>
      </c>
      <c r="K286" s="2" t="s">
        <v>7750</v>
      </c>
      <c r="L286" s="2" t="s">
        <v>7750</v>
      </c>
      <c r="M286" s="2" t="s">
        <v>7750</v>
      </c>
      <c r="N286" s="2" t="s">
        <v>351</v>
      </c>
      <c r="V286" s="2">
        <v>0</v>
      </c>
      <c r="AA286" s="2" t="s">
        <v>7345</v>
      </c>
    </row>
    <row r="287" spans="1:27">
      <c r="A287" s="2">
        <v>276</v>
      </c>
      <c r="B287" s="2" t="s">
        <v>7043</v>
      </c>
      <c r="C287" s="60" t="s">
        <v>7044</v>
      </c>
      <c r="D287" s="60" t="s">
        <v>8626</v>
      </c>
      <c r="E287" s="2">
        <v>1</v>
      </c>
      <c r="F287" s="2" t="s">
        <v>403</v>
      </c>
      <c r="G287" s="2" t="s">
        <v>3792</v>
      </c>
      <c r="H287" s="2" t="s">
        <v>3793</v>
      </c>
      <c r="I287" s="2" t="s">
        <v>361</v>
      </c>
      <c r="J287" s="2" t="s">
        <v>4970</v>
      </c>
      <c r="K287" s="2" t="s">
        <v>7750</v>
      </c>
      <c r="L287" s="2" t="s">
        <v>7750</v>
      </c>
      <c r="M287" s="2" t="s">
        <v>7750</v>
      </c>
      <c r="N287" s="2" t="s">
        <v>351</v>
      </c>
      <c r="V287" s="2">
        <v>0</v>
      </c>
      <c r="AA287" s="2" t="s">
        <v>9874</v>
      </c>
    </row>
    <row r="288" spans="1:27">
      <c r="A288" s="2">
        <v>277</v>
      </c>
      <c r="B288" s="2" t="s">
        <v>7043</v>
      </c>
      <c r="C288" s="60" t="s">
        <v>7044</v>
      </c>
      <c r="D288" s="60" t="s">
        <v>7574</v>
      </c>
      <c r="E288" s="2">
        <v>1</v>
      </c>
      <c r="F288" s="2" t="s">
        <v>403</v>
      </c>
      <c r="G288" s="2" t="s">
        <v>3792</v>
      </c>
      <c r="H288" s="2" t="s">
        <v>3793</v>
      </c>
      <c r="I288" s="2" t="s">
        <v>361</v>
      </c>
      <c r="J288" s="2" t="s">
        <v>4970</v>
      </c>
      <c r="K288" s="2" t="s">
        <v>7750</v>
      </c>
      <c r="L288" s="2" t="s">
        <v>7750</v>
      </c>
      <c r="M288" s="2" t="s">
        <v>7750</v>
      </c>
      <c r="N288" s="2" t="s">
        <v>351</v>
      </c>
      <c r="V288" s="2">
        <v>0</v>
      </c>
      <c r="AA288" s="2" t="s">
        <v>7575</v>
      </c>
    </row>
    <row r="289" spans="1:27">
      <c r="A289" s="2">
        <v>278</v>
      </c>
      <c r="B289" s="2" t="s">
        <v>7043</v>
      </c>
      <c r="C289" s="60" t="s">
        <v>7044</v>
      </c>
      <c r="D289" s="60" t="s">
        <v>7607</v>
      </c>
      <c r="E289" s="2">
        <v>1</v>
      </c>
      <c r="F289" s="2" t="s">
        <v>403</v>
      </c>
      <c r="G289" s="2" t="s">
        <v>3792</v>
      </c>
      <c r="H289" s="2" t="s">
        <v>343</v>
      </c>
      <c r="I289" s="2" t="s">
        <v>361</v>
      </c>
      <c r="J289" s="2" t="s">
        <v>4970</v>
      </c>
      <c r="K289" s="2" t="s">
        <v>7750</v>
      </c>
      <c r="L289" s="2" t="s">
        <v>7750</v>
      </c>
      <c r="M289" s="2" t="s">
        <v>7750</v>
      </c>
      <c r="N289" s="2" t="s">
        <v>351</v>
      </c>
      <c r="V289" s="2">
        <v>0</v>
      </c>
      <c r="AA289" s="2" t="s">
        <v>7608</v>
      </c>
    </row>
    <row r="290" spans="1:27">
      <c r="A290" s="2">
        <v>279</v>
      </c>
      <c r="B290" s="2" t="s">
        <v>7043</v>
      </c>
      <c r="C290" s="60" t="s">
        <v>7044</v>
      </c>
      <c r="D290" s="60" t="s">
        <v>8645</v>
      </c>
      <c r="E290" s="2">
        <v>1</v>
      </c>
      <c r="F290" s="2" t="s">
        <v>403</v>
      </c>
      <c r="G290" s="2" t="s">
        <v>3792</v>
      </c>
      <c r="H290" s="2" t="s">
        <v>343</v>
      </c>
      <c r="I290" s="2" t="s">
        <v>361</v>
      </c>
      <c r="J290" s="2" t="s">
        <v>4970</v>
      </c>
      <c r="K290" s="2" t="s">
        <v>7750</v>
      </c>
      <c r="L290" s="2" t="s">
        <v>7750</v>
      </c>
      <c r="M290" s="2" t="s">
        <v>7750</v>
      </c>
      <c r="N290" s="2" t="s">
        <v>351</v>
      </c>
      <c r="V290" s="2">
        <v>0</v>
      </c>
      <c r="AA290" s="2" t="s">
        <v>9875</v>
      </c>
    </row>
    <row r="291" spans="1:27">
      <c r="A291" s="2">
        <v>280</v>
      </c>
      <c r="B291" s="2" t="s">
        <v>7043</v>
      </c>
      <c r="C291" s="60" t="s">
        <v>7044</v>
      </c>
      <c r="D291" s="60" t="s">
        <v>7281</v>
      </c>
      <c r="E291" s="2">
        <v>1</v>
      </c>
      <c r="F291" s="2" t="s">
        <v>403</v>
      </c>
      <c r="G291" s="2" t="s">
        <v>3792</v>
      </c>
      <c r="H291" s="2" t="s">
        <v>3793</v>
      </c>
      <c r="I291" s="2" t="s">
        <v>361</v>
      </c>
      <c r="J291" s="2" t="s">
        <v>4970</v>
      </c>
      <c r="K291" s="2" t="s">
        <v>361</v>
      </c>
      <c r="L291" s="2" t="s">
        <v>361</v>
      </c>
      <c r="M291" s="2" t="s">
        <v>361</v>
      </c>
      <c r="N291" s="2" t="s">
        <v>351</v>
      </c>
      <c r="V291" s="2">
        <v>0</v>
      </c>
      <c r="AA291" s="2" t="s">
        <v>7282</v>
      </c>
    </row>
    <row r="292" spans="1:27">
      <c r="A292" s="2">
        <v>281</v>
      </c>
      <c r="B292" s="2" t="s">
        <v>7043</v>
      </c>
      <c r="C292" s="60" t="s">
        <v>7044</v>
      </c>
      <c r="D292" s="60" t="s">
        <v>8530</v>
      </c>
      <c r="E292" s="2">
        <v>1</v>
      </c>
      <c r="F292" s="2" t="s">
        <v>403</v>
      </c>
      <c r="G292" s="2" t="s">
        <v>3792</v>
      </c>
      <c r="H292" s="2" t="s">
        <v>3793</v>
      </c>
      <c r="I292" s="2" t="s">
        <v>361</v>
      </c>
      <c r="J292" s="2" t="s">
        <v>4970</v>
      </c>
      <c r="K292" s="2" t="s">
        <v>361</v>
      </c>
      <c r="L292" s="2" t="s">
        <v>361</v>
      </c>
      <c r="M292" s="2" t="s">
        <v>361</v>
      </c>
      <c r="N292" s="2" t="s">
        <v>351</v>
      </c>
      <c r="V292" s="2">
        <v>0</v>
      </c>
      <c r="AA292" s="2" t="s">
        <v>9876</v>
      </c>
    </row>
    <row r="293" spans="1:27">
      <c r="A293" s="2">
        <v>282</v>
      </c>
      <c r="B293" s="2" t="s">
        <v>7043</v>
      </c>
      <c r="C293" s="60" t="s">
        <v>7044</v>
      </c>
      <c r="D293" s="60" t="s">
        <v>7264</v>
      </c>
      <c r="E293" s="2">
        <v>1</v>
      </c>
      <c r="F293" s="2" t="s">
        <v>403</v>
      </c>
      <c r="G293" s="2" t="s">
        <v>3792</v>
      </c>
      <c r="H293" s="2" t="s">
        <v>3793</v>
      </c>
      <c r="I293" s="2" t="s">
        <v>361</v>
      </c>
      <c r="J293" s="2" t="s">
        <v>4524</v>
      </c>
      <c r="K293" s="2" t="s">
        <v>361</v>
      </c>
      <c r="L293" s="2" t="s">
        <v>361</v>
      </c>
      <c r="M293" s="2" t="s">
        <v>361</v>
      </c>
      <c r="N293" s="2" t="s">
        <v>351</v>
      </c>
      <c r="V293" s="2">
        <v>0</v>
      </c>
      <c r="AA293" s="2" t="s">
        <v>7266</v>
      </c>
    </row>
    <row r="294" spans="1:27">
      <c r="A294" s="2">
        <v>283</v>
      </c>
      <c r="B294" s="2" t="s">
        <v>7043</v>
      </c>
      <c r="C294" s="60" t="s">
        <v>7044</v>
      </c>
      <c r="D294" s="60" t="s">
        <v>7512</v>
      </c>
      <c r="E294" s="2">
        <v>1</v>
      </c>
      <c r="F294" s="2" t="s">
        <v>403</v>
      </c>
      <c r="G294" s="2" t="s">
        <v>3792</v>
      </c>
      <c r="H294" s="2" t="s">
        <v>3793</v>
      </c>
      <c r="I294" s="2" t="s">
        <v>361</v>
      </c>
      <c r="J294" s="2" t="s">
        <v>4121</v>
      </c>
      <c r="K294" s="2" t="s">
        <v>361</v>
      </c>
      <c r="L294" s="2" t="s">
        <v>361</v>
      </c>
      <c r="M294" s="2" t="s">
        <v>361</v>
      </c>
      <c r="N294" s="2" t="s">
        <v>351</v>
      </c>
      <c r="V294" s="2">
        <v>0</v>
      </c>
      <c r="AA294" s="2" t="s">
        <v>7513</v>
      </c>
    </row>
    <row r="295" spans="1:27">
      <c r="A295" s="2">
        <v>284</v>
      </c>
      <c r="B295" s="2" t="s">
        <v>7043</v>
      </c>
      <c r="C295" s="60" t="s">
        <v>7044</v>
      </c>
      <c r="D295" s="60" t="s">
        <v>8658</v>
      </c>
      <c r="E295" s="2">
        <v>1</v>
      </c>
      <c r="F295" s="2" t="s">
        <v>403</v>
      </c>
      <c r="G295" s="2" t="s">
        <v>3792</v>
      </c>
      <c r="H295" s="2" t="s">
        <v>343</v>
      </c>
      <c r="I295" s="2" t="s">
        <v>361</v>
      </c>
      <c r="J295" s="2" t="s">
        <v>4970</v>
      </c>
      <c r="K295" s="2" t="s">
        <v>361</v>
      </c>
      <c r="L295" s="2" t="s">
        <v>361</v>
      </c>
      <c r="M295" s="2" t="s">
        <v>361</v>
      </c>
      <c r="N295" s="2" t="s">
        <v>351</v>
      </c>
      <c r="V295" s="2">
        <v>0</v>
      </c>
      <c r="AA295" s="2" t="s">
        <v>9877</v>
      </c>
    </row>
    <row r="296" spans="1:27">
      <c r="A296" s="2">
        <v>285</v>
      </c>
      <c r="B296" s="2" t="s">
        <v>7043</v>
      </c>
      <c r="C296" s="60" t="s">
        <v>7044</v>
      </c>
      <c r="D296" s="60" t="s">
        <v>7524</v>
      </c>
      <c r="E296" s="2">
        <v>1</v>
      </c>
      <c r="F296" s="2" t="s">
        <v>403</v>
      </c>
      <c r="G296" s="2" t="s">
        <v>3792</v>
      </c>
      <c r="H296" s="2" t="s">
        <v>3793</v>
      </c>
      <c r="I296" s="2" t="s">
        <v>361</v>
      </c>
      <c r="J296" s="2" t="s">
        <v>4272</v>
      </c>
      <c r="K296" s="2" t="s">
        <v>7750</v>
      </c>
      <c r="L296" s="2" t="s">
        <v>7750</v>
      </c>
      <c r="M296" s="2" t="s">
        <v>7750</v>
      </c>
      <c r="N296" s="2" t="s">
        <v>351</v>
      </c>
      <c r="V296" s="2">
        <v>0</v>
      </c>
      <c r="AA296" s="2" t="s">
        <v>7525</v>
      </c>
    </row>
    <row r="297" spans="1:27">
      <c r="A297" s="2">
        <v>286</v>
      </c>
      <c r="B297" s="2" t="s">
        <v>7043</v>
      </c>
      <c r="C297" s="60" t="s">
        <v>7044</v>
      </c>
      <c r="D297" s="60" t="s">
        <v>8684</v>
      </c>
      <c r="E297" s="2">
        <v>1</v>
      </c>
      <c r="F297" s="2" t="s">
        <v>403</v>
      </c>
      <c r="G297" s="2" t="s">
        <v>3792</v>
      </c>
      <c r="H297" s="2" t="s">
        <v>343</v>
      </c>
      <c r="I297" s="2" t="s">
        <v>361</v>
      </c>
      <c r="J297" s="2" t="s">
        <v>4970</v>
      </c>
      <c r="K297" s="2" t="s">
        <v>7750</v>
      </c>
      <c r="L297" s="2" t="s">
        <v>7750</v>
      </c>
      <c r="M297" s="2" t="s">
        <v>7750</v>
      </c>
      <c r="N297" s="2" t="s">
        <v>351</v>
      </c>
      <c r="V297" s="2">
        <v>0</v>
      </c>
      <c r="AA297" s="2" t="s">
        <v>9878</v>
      </c>
    </row>
    <row r="298" spans="1:27">
      <c r="A298" s="2">
        <v>287</v>
      </c>
      <c r="B298" s="2" t="s">
        <v>7043</v>
      </c>
      <c r="C298" s="60" t="s">
        <v>7044</v>
      </c>
      <c r="D298" s="60" t="s">
        <v>8610</v>
      </c>
      <c r="E298" s="2">
        <v>1</v>
      </c>
      <c r="F298" s="2" t="s">
        <v>403</v>
      </c>
      <c r="G298" s="2" t="s">
        <v>3792</v>
      </c>
      <c r="H298" s="2" t="s">
        <v>3793</v>
      </c>
      <c r="I298" s="2" t="s">
        <v>361</v>
      </c>
      <c r="J298" s="2" t="s">
        <v>4970</v>
      </c>
      <c r="K298" s="2" t="s">
        <v>7750</v>
      </c>
      <c r="L298" s="2" t="s">
        <v>7750</v>
      </c>
      <c r="M298" s="2" t="s">
        <v>7750</v>
      </c>
      <c r="N298" s="2" t="s">
        <v>351</v>
      </c>
      <c r="V298" s="2">
        <v>0</v>
      </c>
      <c r="AA298" s="2" t="s">
        <v>9879</v>
      </c>
    </row>
    <row r="299" spans="1:27">
      <c r="A299" s="2">
        <v>288</v>
      </c>
      <c r="B299" s="2" t="s">
        <v>7043</v>
      </c>
      <c r="C299" s="60" t="s">
        <v>7044</v>
      </c>
      <c r="D299" s="60" t="s">
        <v>7584</v>
      </c>
      <c r="E299" s="2">
        <v>1</v>
      </c>
      <c r="F299" s="2" t="s">
        <v>403</v>
      </c>
      <c r="G299" s="2" t="s">
        <v>3792</v>
      </c>
      <c r="H299" s="2" t="s">
        <v>343</v>
      </c>
      <c r="I299" s="2" t="s">
        <v>361</v>
      </c>
      <c r="J299" s="2" t="s">
        <v>4970</v>
      </c>
      <c r="K299" s="2" t="s">
        <v>7750</v>
      </c>
      <c r="L299" s="2" t="s">
        <v>7750</v>
      </c>
      <c r="M299" s="2" t="s">
        <v>7750</v>
      </c>
      <c r="N299" s="2" t="s">
        <v>351</v>
      </c>
      <c r="V299" s="2">
        <v>0</v>
      </c>
      <c r="AA299" s="2" t="s">
        <v>7585</v>
      </c>
    </row>
    <row r="300" spans="1:27">
      <c r="A300" s="2">
        <v>289</v>
      </c>
      <c r="B300" s="2" t="s">
        <v>7043</v>
      </c>
      <c r="C300" s="60" t="s">
        <v>7044</v>
      </c>
      <c r="D300" s="60" t="s">
        <v>7270</v>
      </c>
      <c r="E300" s="2">
        <v>1</v>
      </c>
      <c r="F300" s="2" t="s">
        <v>403</v>
      </c>
      <c r="G300" s="2" t="s">
        <v>3792</v>
      </c>
      <c r="H300" s="2" t="s">
        <v>343</v>
      </c>
      <c r="I300" s="2" t="s">
        <v>361</v>
      </c>
      <c r="J300" s="2" t="s">
        <v>4970</v>
      </c>
      <c r="K300" s="2" t="s">
        <v>7750</v>
      </c>
      <c r="L300" s="2" t="s">
        <v>7750</v>
      </c>
      <c r="M300" s="2" t="s">
        <v>7750</v>
      </c>
      <c r="N300" s="2" t="s">
        <v>351</v>
      </c>
      <c r="V300" s="2">
        <v>0</v>
      </c>
      <c r="AA300" s="2" t="s">
        <v>7272</v>
      </c>
    </row>
    <row r="301" spans="1:27">
      <c r="A301" s="2">
        <v>290</v>
      </c>
      <c r="B301" s="2" t="s">
        <v>7043</v>
      </c>
      <c r="C301" s="60" t="s">
        <v>7044</v>
      </c>
      <c r="D301" s="60" t="s">
        <v>7670</v>
      </c>
      <c r="E301" s="2">
        <v>1</v>
      </c>
      <c r="F301" s="2" t="s">
        <v>403</v>
      </c>
      <c r="G301" s="2" t="s">
        <v>3792</v>
      </c>
      <c r="H301" s="2" t="s">
        <v>3793</v>
      </c>
      <c r="I301" s="2" t="s">
        <v>361</v>
      </c>
      <c r="J301" s="2" t="s">
        <v>4970</v>
      </c>
      <c r="K301" s="2" t="s">
        <v>7750</v>
      </c>
      <c r="L301" s="2" t="s">
        <v>7750</v>
      </c>
      <c r="M301" s="2" t="s">
        <v>7750</v>
      </c>
      <c r="N301" s="2" t="s">
        <v>351</v>
      </c>
      <c r="V301" s="2">
        <v>0</v>
      </c>
      <c r="AA301" s="2" t="s">
        <v>7671</v>
      </c>
    </row>
    <row r="302" spans="1:27">
      <c r="A302" s="2">
        <v>291</v>
      </c>
      <c r="B302" s="2" t="s">
        <v>7043</v>
      </c>
      <c r="C302" s="60" t="s">
        <v>7044</v>
      </c>
      <c r="D302" s="60" t="s">
        <v>7603</v>
      </c>
      <c r="E302" s="2">
        <v>1</v>
      </c>
      <c r="F302" s="2" t="s">
        <v>403</v>
      </c>
      <c r="G302" s="2" t="s">
        <v>3792</v>
      </c>
      <c r="H302" s="2" t="s">
        <v>343</v>
      </c>
      <c r="I302" s="2" t="s">
        <v>361</v>
      </c>
      <c r="J302" s="2" t="s">
        <v>4970</v>
      </c>
      <c r="K302" s="2" t="s">
        <v>7750</v>
      </c>
      <c r="L302" s="2" t="s">
        <v>7750</v>
      </c>
      <c r="M302" s="2" t="s">
        <v>7750</v>
      </c>
      <c r="N302" s="2" t="s">
        <v>351</v>
      </c>
      <c r="V302" s="2">
        <v>0</v>
      </c>
      <c r="AA302" s="2" t="s">
        <v>7604</v>
      </c>
    </row>
    <row r="303" spans="1:27">
      <c r="A303" s="2">
        <v>292</v>
      </c>
      <c r="B303" s="2" t="s">
        <v>7043</v>
      </c>
      <c r="C303" s="60" t="s">
        <v>7044</v>
      </c>
      <c r="D303" s="60" t="s">
        <v>8634</v>
      </c>
      <c r="E303" s="2">
        <v>1</v>
      </c>
      <c r="F303" s="2" t="s">
        <v>403</v>
      </c>
      <c r="G303" s="2" t="s">
        <v>3792</v>
      </c>
      <c r="H303" s="2" t="s">
        <v>343</v>
      </c>
      <c r="I303" s="2" t="s">
        <v>361</v>
      </c>
      <c r="J303" s="2" t="s">
        <v>4970</v>
      </c>
      <c r="K303" s="2" t="s">
        <v>7750</v>
      </c>
      <c r="L303" s="2" t="s">
        <v>7750</v>
      </c>
      <c r="M303" s="2" t="s">
        <v>7750</v>
      </c>
      <c r="N303" s="2" t="s">
        <v>351</v>
      </c>
      <c r="V303" s="2">
        <v>0</v>
      </c>
      <c r="AA303" s="2" t="s">
        <v>9880</v>
      </c>
    </row>
    <row r="304" spans="1:27">
      <c r="A304" s="2">
        <v>293</v>
      </c>
      <c r="B304" s="2" t="s">
        <v>7043</v>
      </c>
      <c r="C304" s="60" t="s">
        <v>7044</v>
      </c>
      <c r="D304" s="60" t="s">
        <v>8637</v>
      </c>
      <c r="E304" s="2">
        <v>1</v>
      </c>
      <c r="F304" s="2" t="s">
        <v>403</v>
      </c>
      <c r="G304" s="2" t="s">
        <v>361</v>
      </c>
      <c r="H304" s="2" t="s">
        <v>3793</v>
      </c>
      <c r="I304" s="2" t="s">
        <v>361</v>
      </c>
      <c r="J304" s="2" t="s">
        <v>4970</v>
      </c>
      <c r="K304" s="2" t="s">
        <v>7750</v>
      </c>
      <c r="L304" s="2" t="s">
        <v>7750</v>
      </c>
      <c r="M304" s="2" t="s">
        <v>7750</v>
      </c>
      <c r="N304" s="2" t="s">
        <v>351</v>
      </c>
      <c r="V304" s="2">
        <v>0</v>
      </c>
      <c r="AA304" s="2" t="s">
        <v>9881</v>
      </c>
    </row>
    <row r="305" spans="1:27">
      <c r="A305" s="2">
        <v>294</v>
      </c>
      <c r="B305" s="2" t="s">
        <v>7043</v>
      </c>
      <c r="C305" s="60" t="s">
        <v>7044</v>
      </c>
      <c r="D305" s="60" t="s">
        <v>8639</v>
      </c>
      <c r="E305" s="2">
        <v>1</v>
      </c>
      <c r="F305" s="2" t="s">
        <v>403</v>
      </c>
      <c r="G305" s="2" t="s">
        <v>361</v>
      </c>
      <c r="H305" s="2" t="s">
        <v>3793</v>
      </c>
      <c r="I305" s="2" t="s">
        <v>361</v>
      </c>
      <c r="J305" s="2" t="s">
        <v>4970</v>
      </c>
      <c r="K305" s="2" t="s">
        <v>7750</v>
      </c>
      <c r="L305" s="2" t="s">
        <v>7750</v>
      </c>
      <c r="M305" s="2" t="s">
        <v>7750</v>
      </c>
      <c r="N305" s="2" t="s">
        <v>351</v>
      </c>
      <c r="V305" s="2">
        <v>0</v>
      </c>
      <c r="AA305" s="2" t="s">
        <v>9882</v>
      </c>
    </row>
    <row r="306" spans="1:27">
      <c r="A306" s="2">
        <v>295</v>
      </c>
      <c r="B306" s="2" t="s">
        <v>7043</v>
      </c>
      <c r="C306" s="60" t="s">
        <v>7044</v>
      </c>
      <c r="D306" s="60" t="s">
        <v>7315</v>
      </c>
      <c r="E306" s="2">
        <v>1</v>
      </c>
      <c r="F306" s="2" t="s">
        <v>403</v>
      </c>
      <c r="G306" s="2" t="s">
        <v>361</v>
      </c>
      <c r="H306" s="2" t="s">
        <v>343</v>
      </c>
      <c r="I306" s="2" t="s">
        <v>361</v>
      </c>
      <c r="J306" s="2" t="s">
        <v>4970</v>
      </c>
      <c r="K306" s="2" t="s">
        <v>7750</v>
      </c>
      <c r="L306" s="2" t="s">
        <v>7750</v>
      </c>
      <c r="M306" s="2" t="s">
        <v>7750</v>
      </c>
      <c r="N306" s="2" t="s">
        <v>351</v>
      </c>
      <c r="V306" s="2">
        <v>0</v>
      </c>
      <c r="AA306" s="2" t="s">
        <v>7316</v>
      </c>
    </row>
    <row r="307" spans="1:27">
      <c r="A307" s="2">
        <v>296</v>
      </c>
      <c r="B307" s="2" t="s">
        <v>7043</v>
      </c>
      <c r="C307" s="60" t="s">
        <v>7044</v>
      </c>
      <c r="D307" s="60" t="s">
        <v>8662</v>
      </c>
      <c r="E307" s="2">
        <v>1</v>
      </c>
      <c r="F307" s="2" t="s">
        <v>403</v>
      </c>
      <c r="G307" s="2" t="s">
        <v>361</v>
      </c>
      <c r="H307" s="2" t="s">
        <v>3793</v>
      </c>
      <c r="I307" s="2" t="s">
        <v>361</v>
      </c>
      <c r="J307" s="2" t="s">
        <v>4970</v>
      </c>
      <c r="K307" s="2" t="s">
        <v>7750</v>
      </c>
      <c r="L307" s="2" t="s">
        <v>7750</v>
      </c>
      <c r="M307" s="2" t="s">
        <v>7750</v>
      </c>
      <c r="N307" s="2" t="s">
        <v>351</v>
      </c>
      <c r="V307" s="2">
        <v>0</v>
      </c>
      <c r="AA307" s="2" t="s">
        <v>9883</v>
      </c>
    </row>
    <row r="308" spans="1:27">
      <c r="A308" s="2">
        <v>297</v>
      </c>
      <c r="B308" s="2" t="s">
        <v>7043</v>
      </c>
      <c r="C308" s="60" t="s">
        <v>7044</v>
      </c>
      <c r="D308" s="60" t="s">
        <v>8650</v>
      </c>
      <c r="E308" s="2">
        <v>1</v>
      </c>
      <c r="F308" s="2" t="s">
        <v>403</v>
      </c>
      <c r="G308" s="2" t="s">
        <v>361</v>
      </c>
      <c r="H308" s="2" t="s">
        <v>3793</v>
      </c>
      <c r="I308" s="2" t="s">
        <v>361</v>
      </c>
      <c r="J308" s="2" t="s">
        <v>4970</v>
      </c>
      <c r="K308" s="2" t="s">
        <v>7750</v>
      </c>
      <c r="L308" s="2" t="s">
        <v>7750</v>
      </c>
      <c r="M308" s="2" t="s">
        <v>7750</v>
      </c>
      <c r="N308" s="2" t="s">
        <v>351</v>
      </c>
      <c r="V308" s="2">
        <v>0</v>
      </c>
      <c r="AA308" s="2" t="s">
        <v>9884</v>
      </c>
    </row>
    <row r="309" spans="1:27">
      <c r="A309" s="2">
        <v>298</v>
      </c>
      <c r="B309" s="2" t="s">
        <v>7043</v>
      </c>
      <c r="C309" s="60" t="s">
        <v>7044</v>
      </c>
      <c r="D309" s="60" t="s">
        <v>7279</v>
      </c>
      <c r="E309" s="2">
        <v>1</v>
      </c>
      <c r="F309" s="2" t="s">
        <v>403</v>
      </c>
      <c r="G309" s="2" t="s">
        <v>361</v>
      </c>
      <c r="H309" s="2" t="s">
        <v>3793</v>
      </c>
      <c r="I309" s="2" t="s">
        <v>361</v>
      </c>
      <c r="J309" s="2" t="s">
        <v>4970</v>
      </c>
      <c r="K309" s="2" t="s">
        <v>7750</v>
      </c>
      <c r="L309" s="2" t="s">
        <v>7750</v>
      </c>
      <c r="M309" s="2" t="s">
        <v>7750</v>
      </c>
      <c r="N309" s="2" t="s">
        <v>351</v>
      </c>
      <c r="V309" s="2">
        <v>0</v>
      </c>
      <c r="AA309" s="2" t="s">
        <v>7280</v>
      </c>
    </row>
    <row r="310" spans="1:27">
      <c r="A310" s="2">
        <v>299</v>
      </c>
      <c r="B310" s="2" t="s">
        <v>7043</v>
      </c>
      <c r="C310" s="60" t="s">
        <v>7044</v>
      </c>
      <c r="D310" s="60" t="s">
        <v>8710</v>
      </c>
      <c r="E310" s="2">
        <v>1</v>
      </c>
      <c r="F310" s="2" t="s">
        <v>403</v>
      </c>
      <c r="G310" s="2" t="s">
        <v>361</v>
      </c>
      <c r="H310" s="2" t="s">
        <v>343</v>
      </c>
      <c r="I310" s="2" t="s">
        <v>361</v>
      </c>
      <c r="J310" s="2" t="s">
        <v>4970</v>
      </c>
      <c r="K310" s="2" t="s">
        <v>7750</v>
      </c>
      <c r="L310" s="2" t="s">
        <v>7750</v>
      </c>
      <c r="M310" s="2" t="s">
        <v>7750</v>
      </c>
      <c r="N310" s="2" t="s">
        <v>351</v>
      </c>
      <c r="V310" s="2">
        <v>0</v>
      </c>
      <c r="AA310" s="2" t="s">
        <v>9885</v>
      </c>
    </row>
    <row r="311" spans="1:27">
      <c r="A311" s="2">
        <v>300</v>
      </c>
      <c r="B311" s="2" t="s">
        <v>7043</v>
      </c>
      <c r="C311" s="60" t="s">
        <v>7044</v>
      </c>
      <c r="D311" s="60" t="s">
        <v>7418</v>
      </c>
      <c r="E311" s="2">
        <v>1</v>
      </c>
      <c r="F311" s="2" t="s">
        <v>403</v>
      </c>
      <c r="G311" s="2" t="s">
        <v>361</v>
      </c>
      <c r="H311" s="2" t="s">
        <v>343</v>
      </c>
      <c r="I311" s="2" t="s">
        <v>361</v>
      </c>
      <c r="J311" s="2" t="s">
        <v>4970</v>
      </c>
      <c r="K311" s="2" t="s">
        <v>7750</v>
      </c>
      <c r="L311" s="2" t="s">
        <v>7750</v>
      </c>
      <c r="M311" s="2" t="s">
        <v>7750</v>
      </c>
      <c r="N311" s="2" t="s">
        <v>351</v>
      </c>
      <c r="V311" s="2">
        <v>0</v>
      </c>
      <c r="AA311" s="2" t="s">
        <v>7420</v>
      </c>
    </row>
    <row r="312" spans="1:27">
      <c r="A312" s="2">
        <v>301</v>
      </c>
      <c r="B312" s="2" t="s">
        <v>7043</v>
      </c>
      <c r="C312" s="60" t="s">
        <v>7044</v>
      </c>
      <c r="D312" s="60" t="s">
        <v>8712</v>
      </c>
      <c r="E312" s="2">
        <v>1</v>
      </c>
      <c r="F312" s="2" t="s">
        <v>403</v>
      </c>
      <c r="G312" s="2" t="s">
        <v>361</v>
      </c>
      <c r="H312" s="2" t="s">
        <v>3793</v>
      </c>
      <c r="I312" s="2" t="s">
        <v>361</v>
      </c>
      <c r="J312" s="2" t="s">
        <v>4970</v>
      </c>
      <c r="K312" s="2" t="s">
        <v>7750</v>
      </c>
      <c r="L312" s="2" t="s">
        <v>7750</v>
      </c>
      <c r="M312" s="2" t="s">
        <v>7750</v>
      </c>
      <c r="N312" s="2" t="s">
        <v>351</v>
      </c>
      <c r="V312" s="2">
        <v>0</v>
      </c>
      <c r="AA312" s="2" t="s">
        <v>9886</v>
      </c>
    </row>
    <row r="313" spans="1:27">
      <c r="A313" s="2">
        <v>302</v>
      </c>
      <c r="B313" s="2" t="s">
        <v>7043</v>
      </c>
      <c r="C313" s="60" t="s">
        <v>7044</v>
      </c>
      <c r="D313" s="60" t="s">
        <v>7648</v>
      </c>
      <c r="E313" s="2">
        <v>1</v>
      </c>
      <c r="F313" s="2" t="s">
        <v>403</v>
      </c>
      <c r="G313" s="2" t="s">
        <v>361</v>
      </c>
      <c r="H313" s="2" t="s">
        <v>3793</v>
      </c>
      <c r="I313" s="2" t="s">
        <v>361</v>
      </c>
      <c r="J313" s="2" t="s">
        <v>4970</v>
      </c>
      <c r="K313" s="2" t="s">
        <v>7750</v>
      </c>
      <c r="L313" s="2" t="s">
        <v>7750</v>
      </c>
      <c r="M313" s="2" t="s">
        <v>7750</v>
      </c>
      <c r="N313" s="2" t="s">
        <v>351</v>
      </c>
      <c r="V313" s="2">
        <v>0</v>
      </c>
      <c r="AA313" s="2" t="s">
        <v>7649</v>
      </c>
    </row>
    <row r="314" spans="1:27">
      <c r="A314" s="2">
        <v>303</v>
      </c>
      <c r="B314" s="2" t="s">
        <v>7043</v>
      </c>
      <c r="C314" s="60" t="s">
        <v>7044</v>
      </c>
      <c r="D314" s="60" t="s">
        <v>8695</v>
      </c>
      <c r="E314" s="2">
        <v>1</v>
      </c>
      <c r="F314" s="2" t="s">
        <v>403</v>
      </c>
      <c r="G314" s="2" t="s">
        <v>361</v>
      </c>
      <c r="H314" s="2" t="s">
        <v>3793</v>
      </c>
      <c r="I314" s="2" t="s">
        <v>361</v>
      </c>
      <c r="J314" s="2" t="s">
        <v>4970</v>
      </c>
      <c r="K314" s="2" t="s">
        <v>7750</v>
      </c>
      <c r="L314" s="2" t="s">
        <v>7750</v>
      </c>
      <c r="M314" s="2" t="s">
        <v>7750</v>
      </c>
      <c r="N314" s="2" t="s">
        <v>351</v>
      </c>
      <c r="V314" s="2">
        <v>0</v>
      </c>
      <c r="AA314" s="2" t="s">
        <v>9887</v>
      </c>
    </row>
    <row r="315" spans="1:27">
      <c r="A315" s="2">
        <v>304</v>
      </c>
      <c r="B315" s="2" t="s">
        <v>7043</v>
      </c>
      <c r="C315" s="60" t="s">
        <v>7044</v>
      </c>
      <c r="D315" s="60" t="s">
        <v>7323</v>
      </c>
      <c r="E315" s="2">
        <v>1</v>
      </c>
      <c r="F315" s="2" t="s">
        <v>403</v>
      </c>
      <c r="G315" s="2" t="s">
        <v>361</v>
      </c>
      <c r="H315" s="2" t="s">
        <v>343</v>
      </c>
      <c r="I315" s="2" t="s">
        <v>361</v>
      </c>
      <c r="J315" s="2" t="s">
        <v>4970</v>
      </c>
      <c r="K315" s="2" t="s">
        <v>7750</v>
      </c>
      <c r="L315" s="2" t="s">
        <v>7750</v>
      </c>
      <c r="M315" s="2" t="s">
        <v>7750</v>
      </c>
      <c r="N315" s="2" t="s">
        <v>351</v>
      </c>
      <c r="V315" s="2">
        <v>0</v>
      </c>
      <c r="AA315" s="2" t="s">
        <v>7324</v>
      </c>
    </row>
    <row r="316" spans="1:27">
      <c r="A316" s="2">
        <v>305</v>
      </c>
      <c r="B316" s="2" t="s">
        <v>7043</v>
      </c>
      <c r="C316" s="60" t="s">
        <v>7044</v>
      </c>
      <c r="D316" s="60" t="s">
        <v>8700</v>
      </c>
      <c r="E316" s="2">
        <v>1</v>
      </c>
      <c r="F316" s="2" t="s">
        <v>403</v>
      </c>
      <c r="G316" s="2" t="s">
        <v>361</v>
      </c>
      <c r="H316" s="2" t="s">
        <v>343</v>
      </c>
      <c r="I316" s="2" t="s">
        <v>361</v>
      </c>
      <c r="J316" s="2" t="s">
        <v>4970</v>
      </c>
      <c r="K316" s="2" t="s">
        <v>7750</v>
      </c>
      <c r="L316" s="2" t="s">
        <v>7750</v>
      </c>
      <c r="M316" s="2" t="s">
        <v>7750</v>
      </c>
      <c r="N316" s="2" t="s">
        <v>351</v>
      </c>
      <c r="V316" s="2">
        <v>0</v>
      </c>
      <c r="AA316" s="2" t="s">
        <v>9888</v>
      </c>
    </row>
    <row r="317" spans="1:27">
      <c r="A317" s="2">
        <v>306</v>
      </c>
      <c r="B317" s="2" t="s">
        <v>7043</v>
      </c>
      <c r="C317" s="60" t="s">
        <v>7044</v>
      </c>
      <c r="D317" s="60" t="s">
        <v>8703</v>
      </c>
      <c r="E317" s="2">
        <v>1</v>
      </c>
      <c r="F317" s="2" t="s">
        <v>403</v>
      </c>
      <c r="G317" s="2" t="s">
        <v>361</v>
      </c>
      <c r="H317" s="2" t="s">
        <v>343</v>
      </c>
      <c r="I317" s="2" t="s">
        <v>361</v>
      </c>
      <c r="J317" s="2" t="s">
        <v>4970</v>
      </c>
      <c r="K317" s="2" t="s">
        <v>7750</v>
      </c>
      <c r="L317" s="2" t="s">
        <v>7750</v>
      </c>
      <c r="M317" s="2" t="s">
        <v>7750</v>
      </c>
      <c r="N317" s="2" t="s">
        <v>351</v>
      </c>
      <c r="V317" s="2">
        <v>0</v>
      </c>
      <c r="AA317" s="2" t="s">
        <v>9889</v>
      </c>
    </row>
    <row r="318" spans="1:27">
      <c r="A318" s="2">
        <v>307</v>
      </c>
      <c r="B318" s="2" t="s">
        <v>7043</v>
      </c>
      <c r="C318" s="60" t="s">
        <v>7044</v>
      </c>
      <c r="D318" s="60" t="s">
        <v>8722</v>
      </c>
      <c r="E318" s="2">
        <v>1</v>
      </c>
      <c r="F318" s="2" t="s">
        <v>403</v>
      </c>
      <c r="G318" s="2" t="s">
        <v>3792</v>
      </c>
      <c r="H318" s="2" t="s">
        <v>3793</v>
      </c>
      <c r="I318" s="2" t="s">
        <v>361</v>
      </c>
      <c r="J318" s="2" t="s">
        <v>4970</v>
      </c>
      <c r="K318" s="2" t="s">
        <v>361</v>
      </c>
      <c r="L318" s="2" t="s">
        <v>361</v>
      </c>
      <c r="M318" s="2" t="s">
        <v>361</v>
      </c>
      <c r="N318" s="2" t="s">
        <v>351</v>
      </c>
      <c r="V318" s="2">
        <v>0</v>
      </c>
      <c r="AA318" s="2" t="s">
        <v>9890</v>
      </c>
    </row>
    <row r="319" spans="1:27">
      <c r="A319" s="2">
        <v>308</v>
      </c>
      <c r="B319" s="2" t="s">
        <v>7043</v>
      </c>
      <c r="C319" s="60" t="s">
        <v>7044</v>
      </c>
      <c r="D319" s="60" t="s">
        <v>8725</v>
      </c>
      <c r="E319" s="2">
        <v>1</v>
      </c>
      <c r="F319" s="2" t="s">
        <v>403</v>
      </c>
      <c r="G319" s="2" t="s">
        <v>3792</v>
      </c>
      <c r="H319" s="2" t="s">
        <v>3793</v>
      </c>
      <c r="I319" s="2" t="s">
        <v>361</v>
      </c>
      <c r="J319" s="2" t="s">
        <v>4970</v>
      </c>
      <c r="K319" s="2" t="s">
        <v>361</v>
      </c>
      <c r="L319" s="2" t="s">
        <v>361</v>
      </c>
      <c r="M319" s="2" t="s">
        <v>361</v>
      </c>
      <c r="N319" s="2" t="s">
        <v>351</v>
      </c>
      <c r="V319" s="2">
        <v>0</v>
      </c>
      <c r="AA319" s="2" t="s">
        <v>9891</v>
      </c>
    </row>
    <row r="320" spans="1:27">
      <c r="A320" s="2">
        <v>309</v>
      </c>
      <c r="B320" s="2" t="s">
        <v>7043</v>
      </c>
      <c r="C320" s="60" t="s">
        <v>7044</v>
      </c>
      <c r="D320" s="60" t="s">
        <v>8728</v>
      </c>
      <c r="E320" s="2">
        <v>1</v>
      </c>
      <c r="F320" s="2" t="s">
        <v>403</v>
      </c>
      <c r="G320" s="2" t="s">
        <v>3792</v>
      </c>
      <c r="H320" s="2" t="s">
        <v>343</v>
      </c>
      <c r="I320" s="2" t="s">
        <v>361</v>
      </c>
      <c r="J320" s="2" t="s">
        <v>4970</v>
      </c>
      <c r="K320" s="2" t="s">
        <v>361</v>
      </c>
      <c r="L320" s="2" t="s">
        <v>361</v>
      </c>
      <c r="M320" s="2" t="s">
        <v>361</v>
      </c>
      <c r="N320" s="2" t="s">
        <v>351</v>
      </c>
      <c r="V320" s="2">
        <v>0</v>
      </c>
      <c r="AA320" s="2" t="s">
        <v>9892</v>
      </c>
    </row>
    <row r="321" spans="1:27">
      <c r="A321" s="2">
        <v>310</v>
      </c>
      <c r="B321" s="2" t="s">
        <v>7043</v>
      </c>
      <c r="C321" s="60" t="s">
        <v>7044</v>
      </c>
      <c r="D321" s="60" t="s">
        <v>8731</v>
      </c>
      <c r="E321" s="2">
        <v>1</v>
      </c>
      <c r="F321" s="2" t="s">
        <v>403</v>
      </c>
      <c r="G321" s="2" t="s">
        <v>3792</v>
      </c>
      <c r="H321" s="2" t="s">
        <v>343</v>
      </c>
      <c r="I321" s="2" t="s">
        <v>361</v>
      </c>
      <c r="J321" s="2" t="s">
        <v>4970</v>
      </c>
      <c r="K321" s="2" t="s">
        <v>361</v>
      </c>
      <c r="L321" s="2" t="s">
        <v>361</v>
      </c>
      <c r="M321" s="2" t="s">
        <v>361</v>
      </c>
      <c r="N321" s="2" t="s">
        <v>351</v>
      </c>
      <c r="V321" s="2">
        <v>0</v>
      </c>
      <c r="AA321" s="2" t="s">
        <v>9893</v>
      </c>
    </row>
    <row r="322" spans="1:27">
      <c r="A322" s="2">
        <v>311</v>
      </c>
      <c r="B322" s="2" t="s">
        <v>7043</v>
      </c>
      <c r="C322" s="60" t="s">
        <v>7044</v>
      </c>
      <c r="D322" s="60" t="s">
        <v>8734</v>
      </c>
      <c r="E322" s="2">
        <v>1</v>
      </c>
      <c r="F322" s="2" t="s">
        <v>403</v>
      </c>
      <c r="G322" s="2" t="s">
        <v>3792</v>
      </c>
      <c r="H322" s="2" t="s">
        <v>3793</v>
      </c>
      <c r="I322" s="2" t="s">
        <v>361</v>
      </c>
      <c r="J322" s="2" t="s">
        <v>4970</v>
      </c>
      <c r="K322" s="2" t="s">
        <v>361</v>
      </c>
      <c r="L322" s="2" t="s">
        <v>361</v>
      </c>
      <c r="M322" s="2" t="s">
        <v>361</v>
      </c>
      <c r="N322" s="2" t="s">
        <v>351</v>
      </c>
      <c r="V322" s="2">
        <v>0</v>
      </c>
      <c r="AA322" s="2" t="s">
        <v>9894</v>
      </c>
    </row>
    <row r="323" spans="1:27">
      <c r="A323" s="2">
        <v>312</v>
      </c>
      <c r="B323" s="2" t="s">
        <v>7043</v>
      </c>
      <c r="C323" s="60" t="s">
        <v>7044</v>
      </c>
      <c r="D323" s="60" t="s">
        <v>7273</v>
      </c>
      <c r="E323" s="2">
        <v>1</v>
      </c>
      <c r="F323" s="2" t="s">
        <v>403</v>
      </c>
      <c r="G323" s="2" t="s">
        <v>3792</v>
      </c>
      <c r="H323" s="2" t="s">
        <v>3793</v>
      </c>
      <c r="I323" s="2" t="s">
        <v>361</v>
      </c>
      <c r="J323" s="2" t="s">
        <v>4970</v>
      </c>
      <c r="K323" s="2" t="s">
        <v>361</v>
      </c>
      <c r="L323" s="2" t="s">
        <v>361</v>
      </c>
      <c r="M323" s="2" t="s">
        <v>361</v>
      </c>
      <c r="N323" s="2" t="s">
        <v>351</v>
      </c>
      <c r="V323" s="2">
        <v>0</v>
      </c>
      <c r="AA323" s="2" t="s">
        <v>7275</v>
      </c>
    </row>
    <row r="324" spans="1:27">
      <c r="A324" s="2">
        <v>313</v>
      </c>
      <c r="B324" s="2" t="s">
        <v>7043</v>
      </c>
      <c r="C324" s="60" t="s">
        <v>7044</v>
      </c>
      <c r="D324" s="60" t="s">
        <v>8739</v>
      </c>
      <c r="E324" s="2">
        <v>1</v>
      </c>
      <c r="F324" s="2" t="s">
        <v>403</v>
      </c>
      <c r="G324" s="2" t="s">
        <v>3792</v>
      </c>
      <c r="H324" s="2" t="s">
        <v>343</v>
      </c>
      <c r="I324" s="2" t="s">
        <v>361</v>
      </c>
      <c r="J324" s="2" t="s">
        <v>4970</v>
      </c>
      <c r="K324" s="2" t="s">
        <v>361</v>
      </c>
      <c r="L324" s="2" t="s">
        <v>361</v>
      </c>
      <c r="M324" s="2" t="s">
        <v>361</v>
      </c>
      <c r="N324" s="2" t="s">
        <v>351</v>
      </c>
      <c r="V324" s="2">
        <v>0</v>
      </c>
      <c r="AA324" s="2" t="s">
        <v>9895</v>
      </c>
    </row>
    <row r="325" spans="1:27">
      <c r="A325" s="2">
        <v>314</v>
      </c>
      <c r="B325" s="2" t="s">
        <v>7043</v>
      </c>
      <c r="C325" s="60" t="s">
        <v>7044</v>
      </c>
      <c r="D325" s="60" t="s">
        <v>8742</v>
      </c>
      <c r="E325" s="2">
        <v>1</v>
      </c>
      <c r="F325" s="2" t="s">
        <v>403</v>
      </c>
      <c r="G325" s="2" t="s">
        <v>3792</v>
      </c>
      <c r="H325" s="2" t="s">
        <v>343</v>
      </c>
      <c r="I325" s="2" t="s">
        <v>361</v>
      </c>
      <c r="J325" s="2" t="s">
        <v>4970</v>
      </c>
      <c r="K325" s="2" t="s">
        <v>361</v>
      </c>
      <c r="L325" s="2" t="s">
        <v>361</v>
      </c>
      <c r="M325" s="2" t="s">
        <v>361</v>
      </c>
      <c r="N325" s="2" t="s">
        <v>351</v>
      </c>
      <c r="V325" s="2">
        <v>0</v>
      </c>
      <c r="AA325" s="2" t="s">
        <v>9896</v>
      </c>
    </row>
    <row r="326" spans="1:27">
      <c r="A326" s="2">
        <v>315</v>
      </c>
      <c r="B326" s="2" t="s">
        <v>7043</v>
      </c>
      <c r="C326" s="60" t="s">
        <v>7044</v>
      </c>
      <c r="D326" s="60" t="s">
        <v>8742</v>
      </c>
      <c r="E326" s="2">
        <v>2</v>
      </c>
      <c r="F326" s="2" t="s">
        <v>403</v>
      </c>
      <c r="G326" s="2" t="s">
        <v>3792</v>
      </c>
      <c r="H326" s="2" t="s">
        <v>343</v>
      </c>
      <c r="I326" s="2" t="s">
        <v>361</v>
      </c>
      <c r="J326" s="2" t="s">
        <v>4970</v>
      </c>
      <c r="K326" s="2" t="s">
        <v>361</v>
      </c>
      <c r="L326" s="2" t="s">
        <v>361</v>
      </c>
      <c r="M326" s="2" t="s">
        <v>361</v>
      </c>
      <c r="N326" s="2" t="s">
        <v>351</v>
      </c>
      <c r="V326" s="2">
        <v>0</v>
      </c>
      <c r="AA326" s="2" t="s">
        <v>9897</v>
      </c>
    </row>
    <row r="327" spans="1:27">
      <c r="A327" s="2">
        <v>316</v>
      </c>
      <c r="B327" s="2" t="s">
        <v>7043</v>
      </c>
      <c r="C327" s="60" t="s">
        <v>7044</v>
      </c>
      <c r="D327" s="60" t="s">
        <v>8742</v>
      </c>
      <c r="E327" s="2">
        <v>3</v>
      </c>
      <c r="F327" s="2" t="s">
        <v>403</v>
      </c>
      <c r="G327" s="2" t="s">
        <v>3792</v>
      </c>
      <c r="H327" s="2" t="s">
        <v>343</v>
      </c>
      <c r="I327" s="2" t="s">
        <v>361</v>
      </c>
      <c r="J327" s="2" t="s">
        <v>4970</v>
      </c>
      <c r="K327" s="2" t="s">
        <v>361</v>
      </c>
      <c r="L327" s="2" t="s">
        <v>361</v>
      </c>
      <c r="M327" s="2" t="s">
        <v>361</v>
      </c>
      <c r="N327" s="2" t="s">
        <v>351</v>
      </c>
      <c r="V327" s="2">
        <v>0</v>
      </c>
      <c r="AA327" s="2" t="s">
        <v>9898</v>
      </c>
    </row>
    <row r="328" spans="1:27">
      <c r="A328" s="2">
        <v>317</v>
      </c>
      <c r="B328" s="2" t="s">
        <v>7043</v>
      </c>
      <c r="C328" s="60" t="s">
        <v>7044</v>
      </c>
      <c r="D328" s="60" t="s">
        <v>8745</v>
      </c>
      <c r="E328" s="2">
        <v>1</v>
      </c>
      <c r="F328" s="2" t="s">
        <v>403</v>
      </c>
      <c r="G328" s="2" t="s">
        <v>3792</v>
      </c>
      <c r="H328" s="2" t="s">
        <v>3793</v>
      </c>
      <c r="I328" s="2" t="s">
        <v>361</v>
      </c>
      <c r="J328" s="2" t="s">
        <v>4970</v>
      </c>
      <c r="K328" s="2" t="s">
        <v>361</v>
      </c>
      <c r="L328" s="2" t="s">
        <v>361</v>
      </c>
      <c r="M328" s="2" t="s">
        <v>361</v>
      </c>
      <c r="N328" s="2" t="s">
        <v>351</v>
      </c>
      <c r="V328" s="2">
        <v>0</v>
      </c>
      <c r="AA328" s="2" t="s">
        <v>9899</v>
      </c>
    </row>
    <row r="329" spans="1:27">
      <c r="A329" s="2">
        <v>318</v>
      </c>
      <c r="B329" s="2" t="s">
        <v>7043</v>
      </c>
      <c r="C329" s="60" t="s">
        <v>7044</v>
      </c>
      <c r="D329" s="60" t="s">
        <v>7349</v>
      </c>
      <c r="E329" s="2">
        <v>1</v>
      </c>
      <c r="F329" s="2" t="s">
        <v>403</v>
      </c>
      <c r="G329" s="2" t="s">
        <v>3792</v>
      </c>
      <c r="H329" s="2" t="s">
        <v>3793</v>
      </c>
      <c r="I329" s="2" t="s">
        <v>361</v>
      </c>
      <c r="J329" s="2" t="s">
        <v>4242</v>
      </c>
      <c r="K329" s="2" t="s">
        <v>361</v>
      </c>
      <c r="L329" s="2" t="s">
        <v>361</v>
      </c>
      <c r="M329" s="2" t="s">
        <v>361</v>
      </c>
      <c r="N329" s="2" t="s">
        <v>351</v>
      </c>
      <c r="V329" s="2">
        <v>0</v>
      </c>
      <c r="AA329" s="2" t="s">
        <v>7351</v>
      </c>
    </row>
    <row r="330" spans="1:27">
      <c r="A330" s="2">
        <v>319</v>
      </c>
      <c r="B330" s="2" t="s">
        <v>7043</v>
      </c>
      <c r="C330" s="60" t="s">
        <v>7044</v>
      </c>
      <c r="D330" s="60" t="s">
        <v>8750</v>
      </c>
      <c r="E330" s="2">
        <v>1</v>
      </c>
      <c r="F330" s="2" t="s">
        <v>403</v>
      </c>
      <c r="G330" s="2" t="s">
        <v>3792</v>
      </c>
      <c r="H330" s="2" t="s">
        <v>3793</v>
      </c>
      <c r="I330" s="2" t="s">
        <v>361</v>
      </c>
      <c r="J330" s="2" t="s">
        <v>4492</v>
      </c>
      <c r="K330" s="2" t="s">
        <v>361</v>
      </c>
      <c r="L330" s="2" t="s">
        <v>361</v>
      </c>
      <c r="M330" s="2" t="s">
        <v>361</v>
      </c>
      <c r="N330" s="2" t="s">
        <v>351</v>
      </c>
      <c r="V330" s="2">
        <v>0</v>
      </c>
      <c r="AA330" s="2" t="s">
        <v>9900</v>
      </c>
    </row>
    <row r="331" spans="1:27">
      <c r="A331" s="2">
        <v>320</v>
      </c>
      <c r="B331" s="2" t="s">
        <v>7043</v>
      </c>
      <c r="C331" s="60" t="s">
        <v>7044</v>
      </c>
      <c r="D331" s="60" t="s">
        <v>8753</v>
      </c>
      <c r="E331" s="2">
        <v>1</v>
      </c>
      <c r="F331" s="2" t="s">
        <v>403</v>
      </c>
      <c r="G331" s="2" t="s">
        <v>3792</v>
      </c>
      <c r="H331" s="2" t="s">
        <v>343</v>
      </c>
      <c r="I331" s="2" t="s">
        <v>361</v>
      </c>
      <c r="J331" s="2" t="s">
        <v>4970</v>
      </c>
      <c r="K331" s="2" t="s">
        <v>361</v>
      </c>
      <c r="L331" s="2" t="s">
        <v>361</v>
      </c>
      <c r="M331" s="2" t="s">
        <v>361</v>
      </c>
      <c r="N331" s="2" t="s">
        <v>351</v>
      </c>
      <c r="V331" s="2">
        <v>0</v>
      </c>
      <c r="AA331" s="2" t="s">
        <v>9901</v>
      </c>
    </row>
    <row r="332" spans="1:27">
      <c r="A332" s="2">
        <v>321</v>
      </c>
      <c r="B332" s="2" t="s">
        <v>7043</v>
      </c>
      <c r="C332" s="60" t="s">
        <v>7044</v>
      </c>
      <c r="D332" s="60" t="s">
        <v>8756</v>
      </c>
      <c r="E332" s="2">
        <v>1</v>
      </c>
      <c r="F332" s="2" t="s">
        <v>403</v>
      </c>
      <c r="G332" s="2" t="s">
        <v>3792</v>
      </c>
      <c r="H332" s="2" t="s">
        <v>3793</v>
      </c>
      <c r="I332" s="2" t="s">
        <v>361</v>
      </c>
      <c r="J332" s="2" t="s">
        <v>4970</v>
      </c>
      <c r="K332" s="2" t="s">
        <v>361</v>
      </c>
      <c r="L332" s="2" t="s">
        <v>361</v>
      </c>
      <c r="M332" s="2" t="s">
        <v>361</v>
      </c>
      <c r="N332" s="2" t="s">
        <v>351</v>
      </c>
      <c r="V332" s="2">
        <v>0</v>
      </c>
      <c r="AA332" s="2" t="s">
        <v>9902</v>
      </c>
    </row>
    <row r="333" spans="1:27">
      <c r="A333" s="2">
        <v>322</v>
      </c>
      <c r="B333" s="2" t="s">
        <v>7043</v>
      </c>
      <c r="C333" s="60" t="s">
        <v>7044</v>
      </c>
      <c r="D333" s="60" t="s">
        <v>8759</v>
      </c>
      <c r="E333" s="2">
        <v>1</v>
      </c>
      <c r="F333" s="2" t="s">
        <v>403</v>
      </c>
      <c r="G333" s="2" t="s">
        <v>3792</v>
      </c>
      <c r="H333" s="2" t="s">
        <v>343</v>
      </c>
      <c r="I333" s="2" t="s">
        <v>361</v>
      </c>
      <c r="J333" s="2" t="s">
        <v>4970</v>
      </c>
      <c r="K333" s="2" t="s">
        <v>361</v>
      </c>
      <c r="L333" s="2" t="s">
        <v>361</v>
      </c>
      <c r="M333" s="2" t="s">
        <v>361</v>
      </c>
      <c r="N333" s="2" t="s">
        <v>351</v>
      </c>
      <c r="V333" s="2">
        <v>0</v>
      </c>
      <c r="AA333" s="2" t="s">
        <v>9903</v>
      </c>
    </row>
    <row r="334" spans="1:27">
      <c r="A334" s="2">
        <v>323</v>
      </c>
      <c r="B334" s="2" t="s">
        <v>7043</v>
      </c>
      <c r="C334" s="60" t="s">
        <v>7044</v>
      </c>
      <c r="D334" s="60" t="s">
        <v>8762</v>
      </c>
      <c r="E334" s="2">
        <v>1</v>
      </c>
      <c r="F334" s="2" t="s">
        <v>403</v>
      </c>
      <c r="G334" s="2" t="s">
        <v>3792</v>
      </c>
      <c r="H334" s="2" t="s">
        <v>3793</v>
      </c>
      <c r="I334" s="2" t="s">
        <v>361</v>
      </c>
      <c r="J334" s="2" t="s">
        <v>4970</v>
      </c>
      <c r="K334" s="2" t="s">
        <v>361</v>
      </c>
      <c r="L334" s="2" t="s">
        <v>361</v>
      </c>
      <c r="M334" s="2" t="s">
        <v>361</v>
      </c>
      <c r="N334" s="2" t="s">
        <v>351</v>
      </c>
      <c r="V334" s="2">
        <v>0</v>
      </c>
      <c r="AA334" s="2" t="s">
        <v>9904</v>
      </c>
    </row>
    <row r="335" spans="1:27">
      <c r="A335" s="2">
        <v>324</v>
      </c>
      <c r="B335" s="2" t="s">
        <v>7043</v>
      </c>
      <c r="C335" s="60" t="s">
        <v>7044</v>
      </c>
      <c r="D335" s="60" t="s">
        <v>8765</v>
      </c>
      <c r="E335" s="2">
        <v>1</v>
      </c>
      <c r="F335" s="2" t="s">
        <v>403</v>
      </c>
      <c r="G335" s="2" t="s">
        <v>3792</v>
      </c>
      <c r="H335" s="2" t="s">
        <v>3793</v>
      </c>
      <c r="I335" s="2" t="s">
        <v>361</v>
      </c>
      <c r="J335" s="2" t="s">
        <v>4970</v>
      </c>
      <c r="K335" s="2" t="s">
        <v>361</v>
      </c>
      <c r="L335" s="2" t="s">
        <v>361</v>
      </c>
      <c r="M335" s="2" t="s">
        <v>361</v>
      </c>
      <c r="N335" s="2" t="s">
        <v>351</v>
      </c>
      <c r="V335" s="2">
        <v>0</v>
      </c>
      <c r="AA335" s="2" t="s">
        <v>9905</v>
      </c>
    </row>
    <row r="336" spans="1:27">
      <c r="A336" s="2">
        <v>325</v>
      </c>
      <c r="B336" s="2" t="s">
        <v>7043</v>
      </c>
      <c r="C336" s="60" t="s">
        <v>7044</v>
      </c>
      <c r="D336" s="60" t="s">
        <v>8769</v>
      </c>
      <c r="E336" s="2">
        <v>1</v>
      </c>
      <c r="F336" s="2" t="s">
        <v>403</v>
      </c>
      <c r="G336" s="2" t="s">
        <v>3792</v>
      </c>
      <c r="H336" s="2" t="s">
        <v>3793</v>
      </c>
      <c r="I336" s="2" t="s">
        <v>361</v>
      </c>
      <c r="J336" s="2" t="s">
        <v>4970</v>
      </c>
      <c r="K336" s="2" t="s">
        <v>361</v>
      </c>
      <c r="L336" s="2" t="s">
        <v>361</v>
      </c>
      <c r="M336" s="2" t="s">
        <v>361</v>
      </c>
      <c r="N336" s="2" t="s">
        <v>351</v>
      </c>
      <c r="V336" s="2">
        <v>0</v>
      </c>
      <c r="AA336" s="2" t="s">
        <v>9906</v>
      </c>
    </row>
    <row r="337" spans="1:27">
      <c r="A337" s="2">
        <v>326</v>
      </c>
      <c r="B337" s="2" t="s">
        <v>7043</v>
      </c>
      <c r="C337" s="60" t="s">
        <v>7044</v>
      </c>
      <c r="D337" s="60" t="s">
        <v>8717</v>
      </c>
      <c r="E337" s="2">
        <v>1</v>
      </c>
      <c r="F337" s="2" t="s">
        <v>403</v>
      </c>
      <c r="G337" s="2" t="s">
        <v>3792</v>
      </c>
      <c r="H337" s="2" t="s">
        <v>343</v>
      </c>
      <c r="I337" s="2" t="s">
        <v>361</v>
      </c>
      <c r="J337" s="2" t="s">
        <v>4970</v>
      </c>
      <c r="K337" s="2" t="s">
        <v>361</v>
      </c>
      <c r="L337" s="2" t="s">
        <v>361</v>
      </c>
      <c r="M337" s="2" t="s">
        <v>361</v>
      </c>
      <c r="N337" s="2" t="s">
        <v>351</v>
      </c>
      <c r="V337" s="2">
        <v>0</v>
      </c>
      <c r="AA337" s="2" t="s">
        <v>9907</v>
      </c>
    </row>
    <row r="338" spans="1:27">
      <c r="A338" s="2">
        <v>327</v>
      </c>
      <c r="B338" s="2" t="s">
        <v>7043</v>
      </c>
      <c r="C338" s="60" t="s">
        <v>7044</v>
      </c>
      <c r="D338" s="60" t="s">
        <v>8791</v>
      </c>
      <c r="E338" s="2">
        <v>1</v>
      </c>
      <c r="F338" s="2" t="s">
        <v>403</v>
      </c>
      <c r="G338" s="2" t="s">
        <v>3792</v>
      </c>
      <c r="H338" s="2" t="s">
        <v>343</v>
      </c>
      <c r="I338" s="2" t="s">
        <v>361</v>
      </c>
      <c r="J338" s="2" t="s">
        <v>4970</v>
      </c>
      <c r="K338" s="2" t="s">
        <v>361</v>
      </c>
      <c r="L338" s="2" t="s">
        <v>361</v>
      </c>
      <c r="M338" s="2" t="s">
        <v>361</v>
      </c>
      <c r="N338" s="2" t="s">
        <v>351</v>
      </c>
      <c r="V338" s="2">
        <v>0</v>
      </c>
      <c r="AA338" s="2" t="s">
        <v>9908</v>
      </c>
    </row>
    <row r="339" spans="1:27">
      <c r="A339" s="2">
        <v>328</v>
      </c>
      <c r="B339" s="2" t="s">
        <v>7043</v>
      </c>
      <c r="C339" s="60" t="s">
        <v>7044</v>
      </c>
      <c r="D339" s="60" t="s">
        <v>8796</v>
      </c>
      <c r="E339" s="2">
        <v>1</v>
      </c>
      <c r="F339" s="2" t="s">
        <v>403</v>
      </c>
      <c r="G339" s="2" t="s">
        <v>3792</v>
      </c>
      <c r="H339" s="2" t="s">
        <v>3793</v>
      </c>
      <c r="I339" s="2" t="s">
        <v>361</v>
      </c>
      <c r="J339" s="2" t="s">
        <v>4970</v>
      </c>
      <c r="K339" s="2" t="s">
        <v>361</v>
      </c>
      <c r="L339" s="2" t="s">
        <v>361</v>
      </c>
      <c r="M339" s="2" t="s">
        <v>361</v>
      </c>
      <c r="N339" s="2" t="s">
        <v>351</v>
      </c>
      <c r="V339" s="2">
        <v>0</v>
      </c>
      <c r="AA339" s="2" t="s">
        <v>9909</v>
      </c>
    </row>
    <row r="340" spans="1:27">
      <c r="A340" s="2">
        <v>329</v>
      </c>
      <c r="B340" s="2" t="s">
        <v>7043</v>
      </c>
      <c r="C340" s="60" t="s">
        <v>7044</v>
      </c>
      <c r="D340" s="60" t="s">
        <v>8798</v>
      </c>
      <c r="E340" s="2">
        <v>1</v>
      </c>
      <c r="F340" s="2" t="s">
        <v>403</v>
      </c>
      <c r="G340" s="2" t="s">
        <v>3792</v>
      </c>
      <c r="H340" s="2" t="s">
        <v>3793</v>
      </c>
      <c r="I340" s="2" t="s">
        <v>361</v>
      </c>
      <c r="J340" s="2" t="s">
        <v>4970</v>
      </c>
      <c r="K340" s="2" t="s">
        <v>361</v>
      </c>
      <c r="L340" s="2" t="s">
        <v>361</v>
      </c>
      <c r="M340" s="2" t="s">
        <v>361</v>
      </c>
      <c r="N340" s="2" t="s">
        <v>351</v>
      </c>
      <c r="V340" s="2">
        <v>0</v>
      </c>
      <c r="AA340" s="2" t="s">
        <v>9910</v>
      </c>
    </row>
    <row r="341" spans="1:27">
      <c r="A341" s="2">
        <v>330</v>
      </c>
      <c r="B341" s="2" t="s">
        <v>7043</v>
      </c>
      <c r="C341" s="60" t="s">
        <v>7044</v>
      </c>
      <c r="D341" s="60" t="s">
        <v>7426</v>
      </c>
      <c r="E341" s="2">
        <v>1</v>
      </c>
      <c r="F341" s="2" t="s">
        <v>403</v>
      </c>
      <c r="G341" s="2" t="s">
        <v>3792</v>
      </c>
      <c r="H341" s="2" t="s">
        <v>3793</v>
      </c>
      <c r="I341" s="2" t="s">
        <v>361</v>
      </c>
      <c r="J341" s="2" t="s">
        <v>4970</v>
      </c>
      <c r="K341" s="2" t="s">
        <v>361</v>
      </c>
      <c r="L341" s="2" t="s">
        <v>361</v>
      </c>
      <c r="M341" s="2" t="s">
        <v>361</v>
      </c>
      <c r="N341" s="2" t="s">
        <v>351</v>
      </c>
      <c r="V341" s="2">
        <v>0</v>
      </c>
      <c r="AA341" s="2" t="s">
        <v>7428</v>
      </c>
    </row>
    <row r="342" spans="1:27">
      <c r="A342" s="2">
        <v>331</v>
      </c>
      <c r="B342" s="2" t="s">
        <v>7043</v>
      </c>
      <c r="C342" s="60" t="s">
        <v>7044</v>
      </c>
      <c r="D342" s="60" t="s">
        <v>8801</v>
      </c>
      <c r="E342" s="2">
        <v>1</v>
      </c>
      <c r="F342" s="2" t="s">
        <v>403</v>
      </c>
      <c r="G342" s="2" t="s">
        <v>3792</v>
      </c>
      <c r="H342" s="2" t="s">
        <v>343</v>
      </c>
      <c r="I342" s="2" t="s">
        <v>361</v>
      </c>
      <c r="J342" s="2" t="s">
        <v>4970</v>
      </c>
      <c r="K342" s="2" t="s">
        <v>361</v>
      </c>
      <c r="L342" s="2" t="s">
        <v>361</v>
      </c>
      <c r="M342" s="2" t="s">
        <v>361</v>
      </c>
      <c r="N342" s="2" t="s">
        <v>351</v>
      </c>
      <c r="V342" s="2">
        <v>0</v>
      </c>
      <c r="AA342" s="2" t="s">
        <v>9911</v>
      </c>
    </row>
    <row r="343" spans="1:27">
      <c r="A343" s="2">
        <v>332</v>
      </c>
      <c r="B343" s="2" t="s">
        <v>7043</v>
      </c>
      <c r="C343" s="60" t="s">
        <v>7044</v>
      </c>
      <c r="D343" s="60" t="s">
        <v>8806</v>
      </c>
      <c r="E343" s="2">
        <v>1</v>
      </c>
      <c r="F343" s="2" t="s">
        <v>403</v>
      </c>
      <c r="G343" s="2" t="s">
        <v>340</v>
      </c>
      <c r="H343" s="2" t="s">
        <v>3793</v>
      </c>
      <c r="I343" s="2" t="s">
        <v>361</v>
      </c>
      <c r="J343" s="2" t="s">
        <v>361</v>
      </c>
      <c r="K343" s="2" t="s">
        <v>361</v>
      </c>
      <c r="L343" s="2" t="s">
        <v>361</v>
      </c>
      <c r="M343" s="2" t="s">
        <v>361</v>
      </c>
      <c r="N343" s="2" t="s">
        <v>491</v>
      </c>
      <c r="V343" s="2">
        <v>0</v>
      </c>
      <c r="AA343" s="2" t="s">
        <v>9912</v>
      </c>
    </row>
    <row r="344" spans="1:27">
      <c r="A344" s="2">
        <v>333</v>
      </c>
      <c r="B344" s="2" t="s">
        <v>7043</v>
      </c>
      <c r="C344" s="60" t="s">
        <v>7044</v>
      </c>
      <c r="D344" s="60" t="s">
        <v>7576</v>
      </c>
      <c r="E344" s="2">
        <v>1</v>
      </c>
      <c r="F344" s="2" t="s">
        <v>403</v>
      </c>
      <c r="G344" s="2" t="s">
        <v>361</v>
      </c>
      <c r="H344" s="2" t="s">
        <v>343</v>
      </c>
      <c r="I344" s="2" t="s">
        <v>361</v>
      </c>
      <c r="J344" s="2" t="s">
        <v>361</v>
      </c>
      <c r="K344" s="2" t="s">
        <v>361</v>
      </c>
      <c r="L344" s="2" t="s">
        <v>361</v>
      </c>
      <c r="M344" s="2" t="s">
        <v>361</v>
      </c>
      <c r="N344" s="2" t="s">
        <v>491</v>
      </c>
      <c r="V344" s="2">
        <v>0</v>
      </c>
      <c r="AA344" s="2" t="s">
        <v>7577</v>
      </c>
    </row>
    <row r="345" spans="1:27">
      <c r="A345" s="2">
        <v>334</v>
      </c>
      <c r="B345" s="2" t="s">
        <v>7043</v>
      </c>
      <c r="C345" s="60" t="s">
        <v>7044</v>
      </c>
      <c r="D345" s="60" t="s">
        <v>8774</v>
      </c>
      <c r="E345" s="2">
        <v>1</v>
      </c>
      <c r="F345" s="2" t="s">
        <v>403</v>
      </c>
      <c r="G345" s="2" t="s">
        <v>340</v>
      </c>
      <c r="H345" s="2" t="s">
        <v>3793</v>
      </c>
      <c r="I345" s="2" t="s">
        <v>361</v>
      </c>
      <c r="J345" s="2" t="s">
        <v>361</v>
      </c>
      <c r="K345" s="2" t="s">
        <v>361</v>
      </c>
      <c r="L345" s="2" t="s">
        <v>361</v>
      </c>
      <c r="M345" s="2" t="s">
        <v>361</v>
      </c>
      <c r="N345" s="2" t="s">
        <v>351</v>
      </c>
      <c r="V345" s="2">
        <v>0</v>
      </c>
      <c r="AA345" s="2" t="s">
        <v>9913</v>
      </c>
    </row>
    <row r="346" spans="1:27">
      <c r="A346" s="2">
        <v>335</v>
      </c>
      <c r="B346" s="2" t="s">
        <v>7043</v>
      </c>
      <c r="C346" s="60" t="s">
        <v>7044</v>
      </c>
      <c r="D346" s="60" t="s">
        <v>8777</v>
      </c>
      <c r="E346" s="2">
        <v>1</v>
      </c>
      <c r="F346" s="2" t="s">
        <v>403</v>
      </c>
      <c r="G346" s="2" t="s">
        <v>361</v>
      </c>
      <c r="H346" s="2" t="s">
        <v>343</v>
      </c>
      <c r="I346" s="2" t="s">
        <v>361</v>
      </c>
      <c r="J346" s="2" t="s">
        <v>361</v>
      </c>
      <c r="K346" s="2" t="s">
        <v>361</v>
      </c>
      <c r="L346" s="2" t="s">
        <v>361</v>
      </c>
      <c r="M346" s="2" t="s">
        <v>361</v>
      </c>
      <c r="N346" s="2" t="s">
        <v>351</v>
      </c>
      <c r="V346" s="2">
        <v>0</v>
      </c>
      <c r="AA346" s="2" t="s">
        <v>9914</v>
      </c>
    </row>
    <row r="347" spans="1:27">
      <c r="A347" s="2">
        <v>336</v>
      </c>
      <c r="B347" s="2" t="s">
        <v>7043</v>
      </c>
      <c r="C347" s="60" t="s">
        <v>7044</v>
      </c>
      <c r="D347" s="60" t="s">
        <v>8780</v>
      </c>
      <c r="E347" s="2">
        <v>1</v>
      </c>
      <c r="F347" s="2" t="s">
        <v>403</v>
      </c>
      <c r="G347" s="2" t="s">
        <v>340</v>
      </c>
      <c r="H347" s="2" t="s">
        <v>343</v>
      </c>
      <c r="I347" s="2" t="s">
        <v>361</v>
      </c>
      <c r="J347" s="2" t="s">
        <v>361</v>
      </c>
      <c r="K347" s="2" t="s">
        <v>361</v>
      </c>
      <c r="L347" s="2" t="s">
        <v>361</v>
      </c>
      <c r="M347" s="2" t="s">
        <v>361</v>
      </c>
      <c r="N347" s="2" t="s">
        <v>491</v>
      </c>
      <c r="V347" s="2">
        <v>0</v>
      </c>
      <c r="AA347" s="2" t="s">
        <v>9915</v>
      </c>
    </row>
    <row r="348" spans="1:27">
      <c r="A348" s="2">
        <v>337</v>
      </c>
      <c r="B348" s="2" t="s">
        <v>7043</v>
      </c>
      <c r="C348" s="60" t="s">
        <v>7044</v>
      </c>
      <c r="D348" s="60" t="s">
        <v>7390</v>
      </c>
      <c r="E348" s="2">
        <v>1</v>
      </c>
      <c r="F348" s="2" t="s">
        <v>403</v>
      </c>
      <c r="G348" s="2" t="s">
        <v>3792</v>
      </c>
      <c r="H348" s="2" t="s">
        <v>3793</v>
      </c>
      <c r="I348" s="2" t="s">
        <v>361</v>
      </c>
      <c r="J348" s="2" t="s">
        <v>361</v>
      </c>
      <c r="K348" s="2" t="s">
        <v>361</v>
      </c>
      <c r="L348" s="2" t="s">
        <v>361</v>
      </c>
      <c r="M348" s="2" t="s">
        <v>361</v>
      </c>
      <c r="N348" s="2" t="s">
        <v>351</v>
      </c>
      <c r="V348" s="2">
        <v>0</v>
      </c>
      <c r="AA348" s="2" t="s">
        <v>7391</v>
      </c>
    </row>
    <row r="349" spans="1:27">
      <c r="A349" s="2">
        <v>338</v>
      </c>
      <c r="B349" s="2" t="s">
        <v>7043</v>
      </c>
      <c r="C349" s="60" t="s">
        <v>7044</v>
      </c>
      <c r="D349" s="60" t="s">
        <v>8785</v>
      </c>
      <c r="E349" s="2">
        <v>1</v>
      </c>
      <c r="F349" s="2" t="s">
        <v>403</v>
      </c>
      <c r="G349" s="2" t="s">
        <v>3792</v>
      </c>
      <c r="H349" s="2" t="s">
        <v>3793</v>
      </c>
      <c r="I349" s="2" t="s">
        <v>361</v>
      </c>
      <c r="J349" s="2" t="s">
        <v>361</v>
      </c>
      <c r="K349" s="2" t="s">
        <v>361</v>
      </c>
      <c r="L349" s="2" t="s">
        <v>361</v>
      </c>
      <c r="M349" s="2" t="s">
        <v>361</v>
      </c>
      <c r="N349" s="2" t="s">
        <v>351</v>
      </c>
      <c r="V349" s="2">
        <v>0</v>
      </c>
      <c r="AA349" s="2" t="s">
        <v>9916</v>
      </c>
    </row>
    <row r="350" spans="1:27">
      <c r="A350" s="2">
        <v>339</v>
      </c>
      <c r="B350" s="2" t="s">
        <v>7043</v>
      </c>
      <c r="C350" s="60" t="s">
        <v>7044</v>
      </c>
      <c r="D350" s="60" t="s">
        <v>8788</v>
      </c>
      <c r="E350" s="2">
        <v>1</v>
      </c>
      <c r="F350" s="2" t="s">
        <v>403</v>
      </c>
      <c r="G350" s="2" t="s">
        <v>3792</v>
      </c>
      <c r="H350" s="2" t="s">
        <v>343</v>
      </c>
      <c r="I350" s="2" t="s">
        <v>361</v>
      </c>
      <c r="J350" s="2" t="s">
        <v>361</v>
      </c>
      <c r="K350" s="2" t="s">
        <v>361</v>
      </c>
      <c r="L350" s="2" t="s">
        <v>361</v>
      </c>
      <c r="M350" s="2" t="s">
        <v>361</v>
      </c>
      <c r="N350" s="2" t="s">
        <v>491</v>
      </c>
      <c r="V350" s="2">
        <v>0</v>
      </c>
      <c r="AA350" s="2" t="s">
        <v>9917</v>
      </c>
    </row>
    <row r="351" spans="1:27">
      <c r="A351" s="2">
        <v>340</v>
      </c>
      <c r="B351" s="2" t="s">
        <v>7043</v>
      </c>
      <c r="C351" s="60" t="s">
        <v>7044</v>
      </c>
      <c r="D351" s="60" t="s">
        <v>8808</v>
      </c>
      <c r="E351" s="2">
        <v>1</v>
      </c>
      <c r="F351" s="2" t="s">
        <v>403</v>
      </c>
      <c r="G351" s="2" t="s">
        <v>3792</v>
      </c>
      <c r="H351" s="2" t="s">
        <v>3793</v>
      </c>
      <c r="I351" s="2" t="s">
        <v>361</v>
      </c>
      <c r="J351" s="2" t="s">
        <v>4970</v>
      </c>
      <c r="K351" s="2" t="s">
        <v>361</v>
      </c>
      <c r="L351" s="2" t="s">
        <v>361</v>
      </c>
      <c r="M351" s="2" t="s">
        <v>361</v>
      </c>
      <c r="N351" s="2" t="s">
        <v>491</v>
      </c>
      <c r="V351" s="2">
        <v>0</v>
      </c>
      <c r="AA351" s="2" t="s">
        <v>9918</v>
      </c>
    </row>
    <row r="352" spans="1:27">
      <c r="A352" s="2">
        <v>341</v>
      </c>
      <c r="B352" s="2" t="s">
        <v>7043</v>
      </c>
      <c r="C352" s="60" t="s">
        <v>7044</v>
      </c>
      <c r="D352" s="60" t="s">
        <v>8811</v>
      </c>
      <c r="E352" s="2">
        <v>1</v>
      </c>
      <c r="F352" s="2" t="s">
        <v>403</v>
      </c>
      <c r="G352" s="2" t="s">
        <v>3792</v>
      </c>
      <c r="H352" s="2" t="s">
        <v>343</v>
      </c>
      <c r="I352" s="2" t="s">
        <v>361</v>
      </c>
      <c r="J352" s="2" t="s">
        <v>4970</v>
      </c>
      <c r="K352" s="2" t="s">
        <v>361</v>
      </c>
      <c r="L352" s="2" t="s">
        <v>361</v>
      </c>
      <c r="M352" s="2" t="s">
        <v>361</v>
      </c>
      <c r="N352" s="2" t="s">
        <v>491</v>
      </c>
      <c r="V352" s="2">
        <v>0</v>
      </c>
      <c r="AA352" s="2" t="s">
        <v>9919</v>
      </c>
    </row>
    <row r="353" spans="1:27">
      <c r="A353" s="2">
        <v>342</v>
      </c>
      <c r="B353" s="2" t="s">
        <v>7043</v>
      </c>
      <c r="C353" s="60" t="s">
        <v>7044</v>
      </c>
      <c r="D353" s="60" t="s">
        <v>8814</v>
      </c>
      <c r="E353" s="2">
        <v>1</v>
      </c>
      <c r="F353" s="2" t="s">
        <v>403</v>
      </c>
      <c r="G353" s="2" t="s">
        <v>3792</v>
      </c>
      <c r="H353" s="2" t="s">
        <v>343</v>
      </c>
      <c r="I353" s="2" t="s">
        <v>361</v>
      </c>
      <c r="J353" s="2" t="s">
        <v>4970</v>
      </c>
      <c r="K353" s="2" t="s">
        <v>361</v>
      </c>
      <c r="L353" s="2" t="s">
        <v>361</v>
      </c>
      <c r="M353" s="2" t="s">
        <v>361</v>
      </c>
      <c r="N353" s="2" t="s">
        <v>491</v>
      </c>
      <c r="V353" s="2">
        <v>0</v>
      </c>
      <c r="AA353" s="2" t="s">
        <v>9920</v>
      </c>
    </row>
    <row r="354" spans="1:27">
      <c r="A354" s="2">
        <v>343</v>
      </c>
      <c r="B354" s="2" t="s">
        <v>7043</v>
      </c>
      <c r="C354" s="60" t="s">
        <v>7044</v>
      </c>
      <c r="D354" s="60" t="s">
        <v>7421</v>
      </c>
      <c r="E354" s="2">
        <v>1</v>
      </c>
      <c r="F354" s="2" t="s">
        <v>403</v>
      </c>
      <c r="G354" s="2" t="s">
        <v>3792</v>
      </c>
      <c r="H354" s="2" t="s">
        <v>343</v>
      </c>
      <c r="I354" s="2" t="s">
        <v>361</v>
      </c>
      <c r="J354" s="2" t="s">
        <v>4970</v>
      </c>
      <c r="K354" s="2" t="s">
        <v>361</v>
      </c>
      <c r="L354" s="2" t="s">
        <v>361</v>
      </c>
      <c r="M354" s="2" t="s">
        <v>361</v>
      </c>
      <c r="N354" s="2" t="s">
        <v>491</v>
      </c>
      <c r="V354" s="2">
        <v>0</v>
      </c>
      <c r="AA354" s="2" t="s">
        <v>7422</v>
      </c>
    </row>
    <row r="355" spans="1:27">
      <c r="A355" s="2">
        <v>344</v>
      </c>
      <c r="B355" s="2" t="s">
        <v>7043</v>
      </c>
      <c r="C355" s="60" t="s">
        <v>7044</v>
      </c>
      <c r="D355" s="60" t="s">
        <v>8819</v>
      </c>
      <c r="E355" s="2">
        <v>1</v>
      </c>
      <c r="F355" s="2" t="s">
        <v>403</v>
      </c>
      <c r="G355" s="2" t="s">
        <v>3792</v>
      </c>
      <c r="H355" s="2" t="s">
        <v>343</v>
      </c>
      <c r="I355" s="2" t="s">
        <v>361</v>
      </c>
      <c r="J355" s="2" t="s">
        <v>4970</v>
      </c>
      <c r="K355" s="2" t="s">
        <v>361</v>
      </c>
      <c r="L355" s="2" t="s">
        <v>361</v>
      </c>
      <c r="M355" s="2" t="s">
        <v>361</v>
      </c>
      <c r="N355" s="2" t="s">
        <v>491</v>
      </c>
      <c r="V355" s="2">
        <v>0</v>
      </c>
      <c r="AA355" s="2" t="s">
        <v>9921</v>
      </c>
    </row>
    <row r="356" spans="1:27">
      <c r="A356" s="2">
        <v>345</v>
      </c>
      <c r="B356" s="2" t="s">
        <v>7043</v>
      </c>
      <c r="C356" s="60" t="s">
        <v>7044</v>
      </c>
      <c r="D356" s="60" t="s">
        <v>8822</v>
      </c>
      <c r="E356" s="2">
        <v>1</v>
      </c>
      <c r="F356" s="2" t="s">
        <v>403</v>
      </c>
      <c r="G356" s="2" t="s">
        <v>3792</v>
      </c>
      <c r="H356" s="2" t="s">
        <v>343</v>
      </c>
      <c r="I356" s="2" t="s">
        <v>361</v>
      </c>
      <c r="J356" s="2" t="s">
        <v>4970</v>
      </c>
      <c r="K356" s="2" t="s">
        <v>361</v>
      </c>
      <c r="L356" s="2" t="s">
        <v>361</v>
      </c>
      <c r="M356" s="2" t="s">
        <v>361</v>
      </c>
      <c r="N356" s="2" t="s">
        <v>491</v>
      </c>
      <c r="V356" s="2">
        <v>0</v>
      </c>
      <c r="AA356" s="2" t="s">
        <v>9922</v>
      </c>
    </row>
    <row r="357" spans="1:27">
      <c r="A357" s="2">
        <v>346</v>
      </c>
      <c r="B357" s="2" t="s">
        <v>7043</v>
      </c>
      <c r="C357" s="60" t="s">
        <v>7044</v>
      </c>
      <c r="D357" s="60" t="s">
        <v>8826</v>
      </c>
      <c r="E357" s="2">
        <v>1</v>
      </c>
      <c r="F357" s="2" t="s">
        <v>403</v>
      </c>
      <c r="G357" s="2" t="s">
        <v>3792</v>
      </c>
      <c r="H357" s="2" t="s">
        <v>3793</v>
      </c>
      <c r="I357" s="2" t="s">
        <v>361</v>
      </c>
      <c r="J357" s="2" t="s">
        <v>4970</v>
      </c>
      <c r="K357" s="2" t="s">
        <v>361</v>
      </c>
      <c r="L357" s="2" t="s">
        <v>361</v>
      </c>
      <c r="M357" s="2" t="s">
        <v>361</v>
      </c>
      <c r="N357" s="2" t="s">
        <v>491</v>
      </c>
      <c r="V357" s="2">
        <v>0</v>
      </c>
      <c r="AA357" s="2" t="s">
        <v>9923</v>
      </c>
    </row>
    <row r="358" spans="1:27">
      <c r="A358" s="2">
        <v>347</v>
      </c>
      <c r="B358" s="2" t="s">
        <v>7043</v>
      </c>
      <c r="C358" s="60" t="s">
        <v>7044</v>
      </c>
      <c r="D358" s="60" t="s">
        <v>8829</v>
      </c>
      <c r="E358" s="2">
        <v>1</v>
      </c>
      <c r="F358" s="2" t="s">
        <v>403</v>
      </c>
      <c r="G358" s="2" t="s">
        <v>3792</v>
      </c>
      <c r="H358" s="2" t="s">
        <v>3793</v>
      </c>
      <c r="I358" s="2" t="s">
        <v>361</v>
      </c>
      <c r="J358" s="2" t="s">
        <v>4970</v>
      </c>
      <c r="K358" s="2" t="s">
        <v>361</v>
      </c>
      <c r="L358" s="2" t="s">
        <v>361</v>
      </c>
      <c r="M358" s="2" t="s">
        <v>361</v>
      </c>
      <c r="N358" s="2" t="s">
        <v>491</v>
      </c>
      <c r="V358" s="2">
        <v>0</v>
      </c>
      <c r="AA358" s="2" t="s">
        <v>9924</v>
      </c>
    </row>
    <row r="359" spans="1:27">
      <c r="A359" s="2">
        <v>348</v>
      </c>
      <c r="B359" s="2" t="s">
        <v>7043</v>
      </c>
      <c r="C359" s="60" t="s">
        <v>7044</v>
      </c>
      <c r="D359" s="60" t="s">
        <v>8832</v>
      </c>
      <c r="E359" s="2">
        <v>1</v>
      </c>
      <c r="F359" s="2" t="s">
        <v>403</v>
      </c>
      <c r="G359" s="2" t="s">
        <v>3792</v>
      </c>
      <c r="H359" s="2" t="s">
        <v>3793</v>
      </c>
      <c r="I359" s="2" t="s">
        <v>361</v>
      </c>
      <c r="J359" s="2" t="s">
        <v>4970</v>
      </c>
      <c r="K359" s="2" t="s">
        <v>361</v>
      </c>
      <c r="L359" s="2" t="s">
        <v>361</v>
      </c>
      <c r="M359" s="2" t="s">
        <v>361</v>
      </c>
      <c r="N359" s="2" t="s">
        <v>491</v>
      </c>
      <c r="V359" s="2">
        <v>0</v>
      </c>
      <c r="AA359" s="2" t="s">
        <v>9925</v>
      </c>
    </row>
    <row r="360" spans="1:27">
      <c r="A360" s="2">
        <v>349</v>
      </c>
      <c r="B360" s="2" t="s">
        <v>7043</v>
      </c>
      <c r="C360" s="60" t="s">
        <v>7044</v>
      </c>
      <c r="D360" s="60" t="s">
        <v>8835</v>
      </c>
      <c r="E360" s="2">
        <v>1</v>
      </c>
      <c r="F360" s="2" t="s">
        <v>403</v>
      </c>
      <c r="G360" s="2" t="s">
        <v>3792</v>
      </c>
      <c r="H360" s="2" t="s">
        <v>3793</v>
      </c>
      <c r="I360" s="2" t="s">
        <v>361</v>
      </c>
      <c r="J360" s="2" t="s">
        <v>4970</v>
      </c>
      <c r="K360" s="2" t="s">
        <v>361</v>
      </c>
      <c r="L360" s="2" t="s">
        <v>361</v>
      </c>
      <c r="M360" s="2" t="s">
        <v>361</v>
      </c>
      <c r="N360" s="2" t="s">
        <v>491</v>
      </c>
      <c r="V360" s="2">
        <v>0</v>
      </c>
      <c r="AA360" s="2" t="s">
        <v>9926</v>
      </c>
    </row>
    <row r="361" spans="1:27">
      <c r="A361" s="2">
        <v>350</v>
      </c>
      <c r="B361" s="2" t="s">
        <v>7043</v>
      </c>
      <c r="C361" s="60" t="s">
        <v>7044</v>
      </c>
      <c r="D361" s="60" t="s">
        <v>8838</v>
      </c>
      <c r="E361" s="2">
        <v>1</v>
      </c>
      <c r="F361" s="2" t="s">
        <v>403</v>
      </c>
      <c r="G361" s="2" t="s">
        <v>3792</v>
      </c>
      <c r="H361" s="2" t="s">
        <v>3793</v>
      </c>
      <c r="I361" s="2" t="s">
        <v>361</v>
      </c>
      <c r="J361" s="2" t="s">
        <v>4970</v>
      </c>
      <c r="K361" s="2" t="s">
        <v>361</v>
      </c>
      <c r="L361" s="2" t="s">
        <v>361</v>
      </c>
      <c r="M361" s="2" t="s">
        <v>361</v>
      </c>
      <c r="N361" s="2" t="s">
        <v>491</v>
      </c>
      <c r="V361" s="2">
        <v>0</v>
      </c>
      <c r="AA361" s="2" t="s">
        <v>9927</v>
      </c>
    </row>
    <row r="362" spans="1:27">
      <c r="A362" s="2">
        <v>351</v>
      </c>
      <c r="B362" s="2" t="s">
        <v>7043</v>
      </c>
      <c r="C362" s="60" t="s">
        <v>7044</v>
      </c>
      <c r="D362" s="60" t="s">
        <v>8841</v>
      </c>
      <c r="E362" s="2">
        <v>1</v>
      </c>
      <c r="F362" s="2" t="s">
        <v>403</v>
      </c>
      <c r="G362" s="2" t="s">
        <v>3792</v>
      </c>
      <c r="H362" s="2" t="s">
        <v>343</v>
      </c>
      <c r="I362" s="2" t="s">
        <v>361</v>
      </c>
      <c r="J362" s="2" t="s">
        <v>4970</v>
      </c>
      <c r="K362" s="2" t="s">
        <v>361</v>
      </c>
      <c r="L362" s="2" t="s">
        <v>361</v>
      </c>
      <c r="M362" s="2" t="s">
        <v>361</v>
      </c>
      <c r="N362" s="2" t="s">
        <v>491</v>
      </c>
      <c r="V362" s="2">
        <v>0</v>
      </c>
      <c r="AA362" s="2" t="s">
        <v>9928</v>
      </c>
    </row>
    <row r="363" spans="1:27">
      <c r="A363" s="2">
        <v>352</v>
      </c>
      <c r="B363" s="2" t="s">
        <v>7043</v>
      </c>
      <c r="C363" s="60" t="s">
        <v>7044</v>
      </c>
      <c r="D363" s="60" t="s">
        <v>8844</v>
      </c>
      <c r="E363" s="2">
        <v>1</v>
      </c>
      <c r="F363" s="2" t="s">
        <v>403</v>
      </c>
      <c r="G363" s="2" t="s">
        <v>3792</v>
      </c>
      <c r="H363" s="2" t="s">
        <v>343</v>
      </c>
      <c r="I363" s="2" t="s">
        <v>361</v>
      </c>
      <c r="J363" s="2" t="s">
        <v>4970</v>
      </c>
      <c r="K363" s="2" t="s">
        <v>361</v>
      </c>
      <c r="L363" s="2" t="s">
        <v>361</v>
      </c>
      <c r="M363" s="2" t="s">
        <v>361</v>
      </c>
      <c r="N363" s="2" t="s">
        <v>491</v>
      </c>
      <c r="V363" s="2">
        <v>0</v>
      </c>
      <c r="AA363" s="2" t="s">
        <v>9929</v>
      </c>
    </row>
    <row r="364" spans="1:27">
      <c r="A364" s="2">
        <v>353</v>
      </c>
      <c r="B364" s="2" t="s">
        <v>7043</v>
      </c>
      <c r="C364" s="60" t="s">
        <v>7044</v>
      </c>
      <c r="D364" s="60" t="s">
        <v>8847</v>
      </c>
      <c r="E364" s="2">
        <v>1</v>
      </c>
      <c r="F364" s="2" t="s">
        <v>403</v>
      </c>
      <c r="G364" s="2" t="s">
        <v>3792</v>
      </c>
      <c r="H364" s="2" t="s">
        <v>3793</v>
      </c>
      <c r="I364" s="2" t="s">
        <v>361</v>
      </c>
      <c r="J364" s="2" t="s">
        <v>4970</v>
      </c>
      <c r="K364" s="2" t="s">
        <v>361</v>
      </c>
      <c r="L364" s="2" t="s">
        <v>361</v>
      </c>
      <c r="M364" s="2" t="s">
        <v>361</v>
      </c>
      <c r="N364" s="2" t="s">
        <v>491</v>
      </c>
      <c r="V364" s="2">
        <v>0</v>
      </c>
      <c r="AA364" s="2" t="s">
        <v>9930</v>
      </c>
    </row>
    <row r="365" spans="1:27">
      <c r="A365" s="2">
        <v>354</v>
      </c>
      <c r="B365" s="2" t="s">
        <v>7043</v>
      </c>
      <c r="C365" s="60" t="s">
        <v>7044</v>
      </c>
      <c r="D365" s="60" t="s">
        <v>8850</v>
      </c>
      <c r="E365" s="2">
        <v>1</v>
      </c>
      <c r="F365" s="2" t="s">
        <v>403</v>
      </c>
      <c r="G365" s="2" t="s">
        <v>3792</v>
      </c>
      <c r="H365" s="2" t="s">
        <v>3793</v>
      </c>
      <c r="I365" s="2" t="s">
        <v>361</v>
      </c>
      <c r="J365" s="2" t="s">
        <v>4970</v>
      </c>
      <c r="K365" s="2" t="s">
        <v>361</v>
      </c>
      <c r="L365" s="2" t="s">
        <v>361</v>
      </c>
      <c r="M365" s="2" t="s">
        <v>361</v>
      </c>
      <c r="N365" s="2" t="s">
        <v>491</v>
      </c>
      <c r="V365" s="2">
        <v>0</v>
      </c>
      <c r="AA365" s="2" t="s">
        <v>9931</v>
      </c>
    </row>
    <row r="366" spans="1:27">
      <c r="A366" s="2">
        <v>355</v>
      </c>
      <c r="B366" s="2" t="s">
        <v>7043</v>
      </c>
      <c r="C366" s="60" t="s">
        <v>7044</v>
      </c>
      <c r="D366" s="60" t="s">
        <v>8853</v>
      </c>
      <c r="E366" s="2">
        <v>1</v>
      </c>
      <c r="F366" s="2" t="s">
        <v>403</v>
      </c>
      <c r="G366" s="2" t="s">
        <v>3792</v>
      </c>
      <c r="H366" s="2" t="s">
        <v>3793</v>
      </c>
      <c r="I366" s="2" t="s">
        <v>361</v>
      </c>
      <c r="J366" s="2" t="s">
        <v>4970</v>
      </c>
      <c r="K366" s="2" t="s">
        <v>361</v>
      </c>
      <c r="L366" s="2" t="s">
        <v>361</v>
      </c>
      <c r="M366" s="2" t="s">
        <v>361</v>
      </c>
      <c r="N366" s="2" t="s">
        <v>491</v>
      </c>
      <c r="V366" s="2">
        <v>0</v>
      </c>
      <c r="AA366" s="2" t="s">
        <v>9932</v>
      </c>
    </row>
    <row r="367" spans="1:27">
      <c r="A367" s="2">
        <v>356</v>
      </c>
      <c r="B367" s="2" t="s">
        <v>7043</v>
      </c>
      <c r="C367" s="60" t="s">
        <v>7044</v>
      </c>
      <c r="D367" s="60" t="s">
        <v>8856</v>
      </c>
      <c r="E367" s="2">
        <v>1</v>
      </c>
      <c r="F367" s="2" t="s">
        <v>403</v>
      </c>
      <c r="G367" s="2" t="s">
        <v>3792</v>
      </c>
      <c r="H367" s="2" t="s">
        <v>3793</v>
      </c>
      <c r="I367" s="2" t="s">
        <v>361</v>
      </c>
      <c r="J367" s="2" t="s">
        <v>4970</v>
      </c>
      <c r="K367" s="2" t="s">
        <v>361</v>
      </c>
      <c r="L367" s="2" t="s">
        <v>361</v>
      </c>
      <c r="M367" s="2" t="s">
        <v>361</v>
      </c>
      <c r="N367" s="2" t="s">
        <v>491</v>
      </c>
      <c r="V367" s="2">
        <v>0</v>
      </c>
      <c r="AA367" s="2" t="s">
        <v>9933</v>
      </c>
    </row>
    <row r="368" spans="1:27">
      <c r="A368" s="2">
        <v>357</v>
      </c>
      <c r="B368" s="2" t="s">
        <v>7043</v>
      </c>
      <c r="C368" s="60" t="s">
        <v>7044</v>
      </c>
      <c r="D368" s="60" t="s">
        <v>8859</v>
      </c>
      <c r="E368" s="2">
        <v>1</v>
      </c>
      <c r="F368" s="2" t="s">
        <v>403</v>
      </c>
      <c r="G368" s="2" t="s">
        <v>3792</v>
      </c>
      <c r="H368" s="2" t="s">
        <v>343</v>
      </c>
      <c r="I368" s="2" t="s">
        <v>361</v>
      </c>
      <c r="J368" s="2" t="s">
        <v>4970</v>
      </c>
      <c r="K368" s="2" t="s">
        <v>361</v>
      </c>
      <c r="L368" s="2" t="s">
        <v>361</v>
      </c>
      <c r="M368" s="2" t="s">
        <v>361</v>
      </c>
      <c r="N368" s="2" t="s">
        <v>491</v>
      </c>
      <c r="V368" s="2">
        <v>0</v>
      </c>
      <c r="AA368" s="2" t="s">
        <v>9934</v>
      </c>
    </row>
    <row r="369" spans="1:27">
      <c r="A369" s="2">
        <v>358</v>
      </c>
      <c r="B369" s="2" t="s">
        <v>7043</v>
      </c>
      <c r="C369" s="60" t="s">
        <v>7044</v>
      </c>
      <c r="D369" s="60" t="s">
        <v>8862</v>
      </c>
      <c r="E369" s="2">
        <v>1</v>
      </c>
      <c r="F369" s="2" t="s">
        <v>403</v>
      </c>
      <c r="G369" s="2" t="s">
        <v>3792</v>
      </c>
      <c r="H369" s="2" t="s">
        <v>3793</v>
      </c>
      <c r="I369" s="2" t="s">
        <v>361</v>
      </c>
      <c r="J369" s="2" t="s">
        <v>4970</v>
      </c>
      <c r="K369" s="2" t="s">
        <v>361</v>
      </c>
      <c r="L369" s="2" t="s">
        <v>361</v>
      </c>
      <c r="M369" s="2" t="s">
        <v>361</v>
      </c>
      <c r="N369" s="2" t="s">
        <v>491</v>
      </c>
      <c r="V369" s="2">
        <v>0</v>
      </c>
      <c r="AA369" s="2" t="s">
        <v>9935</v>
      </c>
    </row>
    <row r="370" spans="1:27">
      <c r="A370" s="2">
        <v>359</v>
      </c>
      <c r="B370" s="2" t="s">
        <v>7043</v>
      </c>
      <c r="C370" s="60" t="s">
        <v>7044</v>
      </c>
      <c r="D370" s="60" t="s">
        <v>8865</v>
      </c>
      <c r="E370" s="2">
        <v>1</v>
      </c>
      <c r="F370" s="2" t="s">
        <v>403</v>
      </c>
      <c r="G370" s="2" t="s">
        <v>3792</v>
      </c>
      <c r="H370" s="2" t="s">
        <v>343</v>
      </c>
      <c r="I370" s="2" t="s">
        <v>361</v>
      </c>
      <c r="J370" s="2" t="s">
        <v>4970</v>
      </c>
      <c r="K370" s="2" t="s">
        <v>361</v>
      </c>
      <c r="L370" s="2" t="s">
        <v>361</v>
      </c>
      <c r="M370" s="2" t="s">
        <v>361</v>
      </c>
      <c r="N370" s="2" t="s">
        <v>351</v>
      </c>
      <c r="V370" s="2">
        <v>0</v>
      </c>
      <c r="AA370" s="2" t="s">
        <v>9936</v>
      </c>
    </row>
    <row r="371" spans="1:27">
      <c r="A371" s="2">
        <v>360</v>
      </c>
      <c r="B371" s="2" t="s">
        <v>7043</v>
      </c>
      <c r="C371" s="60" t="s">
        <v>7044</v>
      </c>
      <c r="D371" s="60" t="s">
        <v>8868</v>
      </c>
      <c r="E371" s="2">
        <v>1</v>
      </c>
      <c r="F371" s="2" t="s">
        <v>403</v>
      </c>
      <c r="G371" s="2" t="s">
        <v>3792</v>
      </c>
      <c r="H371" s="2" t="s">
        <v>343</v>
      </c>
      <c r="I371" s="2" t="s">
        <v>361</v>
      </c>
      <c r="J371" s="2" t="s">
        <v>4970</v>
      </c>
      <c r="K371" s="2" t="s">
        <v>361</v>
      </c>
      <c r="L371" s="2" t="s">
        <v>361</v>
      </c>
      <c r="M371" s="2" t="s">
        <v>361</v>
      </c>
      <c r="N371" s="2" t="s">
        <v>351</v>
      </c>
      <c r="V371" s="2">
        <v>0</v>
      </c>
      <c r="AA371" s="2" t="s">
        <v>9937</v>
      </c>
    </row>
    <row r="372" spans="1:27">
      <c r="A372" s="2">
        <v>361</v>
      </c>
      <c r="B372" s="2" t="s">
        <v>7043</v>
      </c>
      <c r="C372" s="60" t="s">
        <v>7044</v>
      </c>
      <c r="D372" s="60" t="s">
        <v>8871</v>
      </c>
      <c r="E372" s="2">
        <v>1</v>
      </c>
      <c r="F372" s="2" t="s">
        <v>403</v>
      </c>
      <c r="G372" s="2" t="s">
        <v>3792</v>
      </c>
      <c r="H372" s="2" t="s">
        <v>3793</v>
      </c>
      <c r="I372" s="2" t="s">
        <v>361</v>
      </c>
      <c r="J372" s="2" t="s">
        <v>4970</v>
      </c>
      <c r="K372" s="2" t="s">
        <v>361</v>
      </c>
      <c r="L372" s="2" t="s">
        <v>361</v>
      </c>
      <c r="M372" s="2" t="s">
        <v>361</v>
      </c>
      <c r="N372" s="2" t="s">
        <v>351</v>
      </c>
      <c r="V372" s="2">
        <v>0</v>
      </c>
      <c r="AA372" s="2" t="s">
        <v>9938</v>
      </c>
    </row>
    <row r="373" spans="1:27">
      <c r="A373" s="2">
        <v>362</v>
      </c>
      <c r="B373" s="2" t="s">
        <v>7043</v>
      </c>
      <c r="C373" s="60" t="s">
        <v>7044</v>
      </c>
      <c r="D373" s="60" t="s">
        <v>8874</v>
      </c>
      <c r="E373" s="2">
        <v>1</v>
      </c>
      <c r="F373" s="2" t="s">
        <v>403</v>
      </c>
      <c r="G373" s="2" t="s">
        <v>3792</v>
      </c>
      <c r="H373" s="2" t="s">
        <v>343</v>
      </c>
      <c r="I373" s="2" t="s">
        <v>361</v>
      </c>
      <c r="J373" s="2" t="s">
        <v>4970</v>
      </c>
      <c r="K373" s="2" t="s">
        <v>361</v>
      </c>
      <c r="L373" s="2" t="s">
        <v>361</v>
      </c>
      <c r="M373" s="2" t="s">
        <v>361</v>
      </c>
      <c r="N373" s="2" t="s">
        <v>351</v>
      </c>
      <c r="V373" s="2">
        <v>0</v>
      </c>
      <c r="AA373" s="2" t="s">
        <v>9939</v>
      </c>
    </row>
    <row r="374" spans="1:27">
      <c r="A374" s="2">
        <v>363</v>
      </c>
      <c r="B374" s="2" t="s">
        <v>7043</v>
      </c>
      <c r="C374" s="60" t="s">
        <v>7044</v>
      </c>
      <c r="D374" s="60" t="s">
        <v>8877</v>
      </c>
      <c r="E374" s="2">
        <v>1</v>
      </c>
      <c r="F374" s="2" t="s">
        <v>403</v>
      </c>
      <c r="G374" s="2" t="s">
        <v>3792</v>
      </c>
      <c r="H374" s="2" t="s">
        <v>343</v>
      </c>
      <c r="I374" s="2" t="s">
        <v>361</v>
      </c>
      <c r="J374" s="2" t="s">
        <v>4970</v>
      </c>
      <c r="K374" s="2" t="s">
        <v>361</v>
      </c>
      <c r="L374" s="2" t="s">
        <v>361</v>
      </c>
      <c r="M374" s="2" t="s">
        <v>361</v>
      </c>
      <c r="N374" s="2" t="s">
        <v>351</v>
      </c>
      <c r="V374" s="2">
        <v>0</v>
      </c>
      <c r="AA374" s="2" t="s">
        <v>9940</v>
      </c>
    </row>
    <row r="375" spans="1:27">
      <c r="A375" s="2">
        <v>364</v>
      </c>
      <c r="B375" s="2" t="s">
        <v>7043</v>
      </c>
      <c r="C375" s="60" t="s">
        <v>7044</v>
      </c>
      <c r="D375" s="60" t="s">
        <v>8880</v>
      </c>
      <c r="E375" s="2">
        <v>1</v>
      </c>
      <c r="F375" s="2" t="s">
        <v>403</v>
      </c>
      <c r="G375" s="2" t="s">
        <v>3792</v>
      </c>
      <c r="H375" s="2" t="s">
        <v>3793</v>
      </c>
      <c r="I375" s="2" t="s">
        <v>361</v>
      </c>
      <c r="J375" s="2" t="s">
        <v>4970</v>
      </c>
      <c r="K375" s="2" t="s">
        <v>361</v>
      </c>
      <c r="L375" s="2" t="s">
        <v>361</v>
      </c>
      <c r="M375" s="2" t="s">
        <v>361</v>
      </c>
      <c r="N375" s="2" t="s">
        <v>351</v>
      </c>
      <c r="V375" s="2">
        <v>0</v>
      </c>
      <c r="AA375" s="2" t="s">
        <v>9941</v>
      </c>
    </row>
    <row r="376" spans="1:27">
      <c r="A376" s="2">
        <v>365</v>
      </c>
      <c r="B376" s="2" t="s">
        <v>7043</v>
      </c>
      <c r="C376" s="60" t="s">
        <v>7044</v>
      </c>
      <c r="D376" s="60" t="s">
        <v>8883</v>
      </c>
      <c r="E376" s="2">
        <v>1</v>
      </c>
      <c r="F376" s="2" t="s">
        <v>403</v>
      </c>
      <c r="G376" s="2" t="s">
        <v>3792</v>
      </c>
      <c r="H376" s="2" t="s">
        <v>3793</v>
      </c>
      <c r="I376" s="2" t="s">
        <v>361</v>
      </c>
      <c r="J376" s="2" t="s">
        <v>4970</v>
      </c>
      <c r="K376" s="2" t="s">
        <v>361</v>
      </c>
      <c r="L376" s="2" t="s">
        <v>361</v>
      </c>
      <c r="M376" s="2" t="s">
        <v>361</v>
      </c>
      <c r="N376" s="2" t="s">
        <v>351</v>
      </c>
      <c r="V376" s="2">
        <v>0</v>
      </c>
      <c r="AA376" s="2" t="s">
        <v>9942</v>
      </c>
    </row>
    <row r="377" spans="1:27">
      <c r="A377" s="2">
        <v>366</v>
      </c>
      <c r="B377" s="2" t="s">
        <v>7043</v>
      </c>
      <c r="C377" s="60" t="s">
        <v>7044</v>
      </c>
      <c r="D377" s="60" t="s">
        <v>8883</v>
      </c>
      <c r="E377" s="2">
        <v>2</v>
      </c>
      <c r="F377" s="2" t="s">
        <v>403</v>
      </c>
      <c r="G377" s="2" t="s">
        <v>3792</v>
      </c>
      <c r="H377" s="2" t="s">
        <v>343</v>
      </c>
      <c r="I377" s="2" t="s">
        <v>361</v>
      </c>
      <c r="J377" s="2" t="s">
        <v>4970</v>
      </c>
      <c r="K377" s="2" t="s">
        <v>361</v>
      </c>
      <c r="L377" s="2" t="s">
        <v>361</v>
      </c>
      <c r="M377" s="2" t="s">
        <v>361</v>
      </c>
      <c r="N377" s="2" t="s">
        <v>351</v>
      </c>
      <c r="V377" s="2">
        <v>0</v>
      </c>
      <c r="AA377" s="2" t="s">
        <v>9943</v>
      </c>
    </row>
    <row r="378" spans="1:27">
      <c r="A378" s="2">
        <v>367</v>
      </c>
      <c r="B378" s="2" t="s">
        <v>7043</v>
      </c>
      <c r="C378" s="60" t="s">
        <v>7044</v>
      </c>
      <c r="D378" s="60" t="s">
        <v>8886</v>
      </c>
      <c r="E378" s="2">
        <v>1</v>
      </c>
      <c r="F378" s="2" t="s">
        <v>403</v>
      </c>
      <c r="G378" s="2" t="s">
        <v>3792</v>
      </c>
      <c r="H378" s="2" t="s">
        <v>343</v>
      </c>
      <c r="I378" s="2" t="s">
        <v>361</v>
      </c>
      <c r="J378" s="2" t="s">
        <v>4970</v>
      </c>
      <c r="K378" s="2" t="s">
        <v>361</v>
      </c>
      <c r="L378" s="2" t="s">
        <v>361</v>
      </c>
      <c r="M378" s="2" t="s">
        <v>361</v>
      </c>
      <c r="N378" s="2" t="s">
        <v>351</v>
      </c>
      <c r="V378" s="2">
        <v>0</v>
      </c>
      <c r="AA378" s="2" t="s">
        <v>9944</v>
      </c>
    </row>
    <row r="379" spans="1:27">
      <c r="A379" s="2">
        <v>368</v>
      </c>
      <c r="B379" s="2" t="s">
        <v>7043</v>
      </c>
      <c r="C379" s="60" t="s">
        <v>7044</v>
      </c>
      <c r="D379" s="60" t="s">
        <v>8889</v>
      </c>
      <c r="E379" s="2">
        <v>1</v>
      </c>
      <c r="F379" s="2" t="s">
        <v>403</v>
      </c>
      <c r="G379" s="2" t="s">
        <v>3792</v>
      </c>
      <c r="H379" s="2" t="s">
        <v>3793</v>
      </c>
      <c r="I379" s="2" t="s">
        <v>361</v>
      </c>
      <c r="J379" s="2" t="s">
        <v>4970</v>
      </c>
      <c r="K379" s="2" t="s">
        <v>361</v>
      </c>
      <c r="L379" s="2" t="s">
        <v>361</v>
      </c>
      <c r="M379" s="2" t="s">
        <v>361</v>
      </c>
      <c r="N379" s="2" t="s">
        <v>351</v>
      </c>
      <c r="V379" s="2">
        <v>0</v>
      </c>
      <c r="AA379" s="2" t="s">
        <v>9945</v>
      </c>
    </row>
    <row r="380" spans="1:27">
      <c r="A380" s="2">
        <v>369</v>
      </c>
      <c r="B380" s="2" t="s">
        <v>7043</v>
      </c>
      <c r="C380" s="60" t="s">
        <v>7044</v>
      </c>
      <c r="D380" s="60" t="s">
        <v>8892</v>
      </c>
      <c r="E380" s="2">
        <v>1</v>
      </c>
      <c r="F380" s="2" t="s">
        <v>403</v>
      </c>
      <c r="G380" s="2" t="s">
        <v>3792</v>
      </c>
      <c r="H380" s="2" t="s">
        <v>3793</v>
      </c>
      <c r="I380" s="2" t="s">
        <v>361</v>
      </c>
      <c r="J380" s="2" t="s">
        <v>4970</v>
      </c>
      <c r="K380" s="2" t="s">
        <v>361</v>
      </c>
      <c r="L380" s="2" t="s">
        <v>361</v>
      </c>
      <c r="M380" s="2" t="s">
        <v>361</v>
      </c>
      <c r="N380" s="2" t="s">
        <v>351</v>
      </c>
      <c r="V380" s="2">
        <v>0</v>
      </c>
      <c r="AA380" s="2" t="s">
        <v>9946</v>
      </c>
    </row>
    <row r="381" spans="1:27">
      <c r="A381" s="2">
        <v>370</v>
      </c>
      <c r="B381" s="2" t="s">
        <v>7043</v>
      </c>
      <c r="C381" s="60" t="s">
        <v>7044</v>
      </c>
      <c r="D381" s="60" t="s">
        <v>8896</v>
      </c>
      <c r="E381" s="2">
        <v>1</v>
      </c>
      <c r="F381" s="2" t="s">
        <v>403</v>
      </c>
      <c r="G381" s="2" t="s">
        <v>3792</v>
      </c>
      <c r="H381" s="2" t="s">
        <v>343</v>
      </c>
      <c r="I381" s="2" t="s">
        <v>361</v>
      </c>
      <c r="J381" s="2" t="s">
        <v>4970</v>
      </c>
      <c r="K381" s="2" t="s">
        <v>361</v>
      </c>
      <c r="L381" s="2" t="s">
        <v>361</v>
      </c>
      <c r="M381" s="2" t="s">
        <v>361</v>
      </c>
      <c r="N381" s="2" t="s">
        <v>351</v>
      </c>
      <c r="V381" s="2">
        <v>0</v>
      </c>
      <c r="AA381" s="2" t="s">
        <v>9947</v>
      </c>
    </row>
    <row r="382" spans="1:27">
      <c r="A382" s="2">
        <v>371</v>
      </c>
      <c r="B382" s="2" t="s">
        <v>7043</v>
      </c>
      <c r="C382" s="60" t="s">
        <v>7044</v>
      </c>
      <c r="D382" s="60" t="s">
        <v>8899</v>
      </c>
      <c r="E382" s="2">
        <v>1</v>
      </c>
      <c r="F382" s="2" t="s">
        <v>403</v>
      </c>
      <c r="G382" s="2" t="s">
        <v>3792</v>
      </c>
      <c r="H382" s="2" t="s">
        <v>343</v>
      </c>
      <c r="I382" s="2" t="s">
        <v>361</v>
      </c>
      <c r="J382" s="2" t="s">
        <v>4970</v>
      </c>
      <c r="K382" s="2" t="s">
        <v>361</v>
      </c>
      <c r="L382" s="2" t="s">
        <v>361</v>
      </c>
      <c r="M382" s="2" t="s">
        <v>361</v>
      </c>
      <c r="N382" s="2" t="s">
        <v>351</v>
      </c>
      <c r="V382" s="2">
        <v>0</v>
      </c>
      <c r="AA382" s="2" t="s">
        <v>9948</v>
      </c>
    </row>
    <row r="383" spans="1:27">
      <c r="A383" s="2">
        <v>372</v>
      </c>
      <c r="B383" s="2" t="s">
        <v>7043</v>
      </c>
      <c r="C383" s="60" t="s">
        <v>7044</v>
      </c>
      <c r="D383" s="60" t="s">
        <v>8899</v>
      </c>
      <c r="E383" s="2">
        <v>2</v>
      </c>
      <c r="F383" s="2" t="s">
        <v>403</v>
      </c>
      <c r="G383" s="2" t="s">
        <v>3792</v>
      </c>
      <c r="H383" s="2" t="s">
        <v>343</v>
      </c>
      <c r="I383" s="2" t="s">
        <v>361</v>
      </c>
      <c r="J383" s="2" t="s">
        <v>4970</v>
      </c>
      <c r="K383" s="2" t="s">
        <v>361</v>
      </c>
      <c r="L383" s="2" t="s">
        <v>361</v>
      </c>
      <c r="M383" s="2" t="s">
        <v>361</v>
      </c>
      <c r="N383" s="2" t="s">
        <v>351</v>
      </c>
      <c r="V383" s="2">
        <v>0</v>
      </c>
      <c r="AA383" s="2" t="s">
        <v>9949</v>
      </c>
    </row>
    <row r="384" spans="1:27">
      <c r="A384" s="2">
        <v>373</v>
      </c>
      <c r="B384" s="2" t="s">
        <v>7043</v>
      </c>
      <c r="C384" s="60" t="s">
        <v>7044</v>
      </c>
      <c r="D384" s="60" t="s">
        <v>8899</v>
      </c>
      <c r="E384" s="2">
        <v>3</v>
      </c>
      <c r="F384" s="2" t="s">
        <v>403</v>
      </c>
      <c r="G384" s="2" t="s">
        <v>3792</v>
      </c>
      <c r="H384" s="2" t="s">
        <v>343</v>
      </c>
      <c r="I384" s="2" t="s">
        <v>361</v>
      </c>
      <c r="J384" s="2" t="s">
        <v>4970</v>
      </c>
      <c r="K384" s="2" t="s">
        <v>361</v>
      </c>
      <c r="L384" s="2" t="s">
        <v>361</v>
      </c>
      <c r="M384" s="2" t="s">
        <v>361</v>
      </c>
      <c r="N384" s="2" t="s">
        <v>351</v>
      </c>
      <c r="V384" s="2">
        <v>0</v>
      </c>
      <c r="AA384" s="2" t="s">
        <v>9950</v>
      </c>
    </row>
    <row r="385" spans="1:27">
      <c r="A385" s="2">
        <v>374</v>
      </c>
      <c r="B385" s="2" t="s">
        <v>7043</v>
      </c>
      <c r="C385" s="60" t="s">
        <v>7044</v>
      </c>
      <c r="D385" s="60" t="s">
        <v>8902</v>
      </c>
      <c r="E385" s="2">
        <v>1</v>
      </c>
      <c r="F385" s="2" t="s">
        <v>403</v>
      </c>
      <c r="G385" s="2" t="s">
        <v>3792</v>
      </c>
      <c r="H385" s="2" t="s">
        <v>3793</v>
      </c>
      <c r="I385" s="2" t="s">
        <v>361</v>
      </c>
      <c r="J385" s="2" t="s">
        <v>4970</v>
      </c>
      <c r="K385" s="2" t="s">
        <v>361</v>
      </c>
      <c r="L385" s="2" t="s">
        <v>361</v>
      </c>
      <c r="M385" s="2" t="s">
        <v>361</v>
      </c>
      <c r="N385" s="2" t="s">
        <v>491</v>
      </c>
      <c r="V385" s="2">
        <v>0</v>
      </c>
      <c r="AA385" s="2" t="s">
        <v>9951</v>
      </c>
    </row>
    <row r="386" spans="1:27">
      <c r="A386" s="2">
        <v>375</v>
      </c>
      <c r="B386" s="2" t="s">
        <v>7043</v>
      </c>
      <c r="C386" s="60" t="s">
        <v>7044</v>
      </c>
      <c r="D386" s="60" t="s">
        <v>8905</v>
      </c>
      <c r="E386" s="2">
        <v>1</v>
      </c>
      <c r="F386" s="2" t="s">
        <v>403</v>
      </c>
      <c r="G386" s="2" t="s">
        <v>3792</v>
      </c>
      <c r="H386" s="2" t="s">
        <v>343</v>
      </c>
      <c r="I386" s="2" t="s">
        <v>361</v>
      </c>
      <c r="J386" s="2" t="s">
        <v>4970</v>
      </c>
      <c r="K386" s="2" t="s">
        <v>361</v>
      </c>
      <c r="L386" s="2" t="s">
        <v>361</v>
      </c>
      <c r="M386" s="2" t="s">
        <v>361</v>
      </c>
      <c r="N386" s="2" t="s">
        <v>3795</v>
      </c>
      <c r="V386" s="2">
        <v>0</v>
      </c>
      <c r="AA386" s="2" t="s">
        <v>9952</v>
      </c>
    </row>
    <row r="387" spans="1:27">
      <c r="A387" s="2">
        <v>376</v>
      </c>
      <c r="B387" s="2" t="s">
        <v>7043</v>
      </c>
      <c r="C387" s="60" t="s">
        <v>7044</v>
      </c>
      <c r="D387" s="60" t="s">
        <v>8908</v>
      </c>
      <c r="E387" s="2">
        <v>1</v>
      </c>
      <c r="F387" s="2" t="s">
        <v>403</v>
      </c>
      <c r="G387" s="2" t="s">
        <v>3792</v>
      </c>
      <c r="H387" s="2" t="s">
        <v>3793</v>
      </c>
      <c r="I387" s="2" t="s">
        <v>361</v>
      </c>
      <c r="J387" s="2" t="s">
        <v>4970</v>
      </c>
      <c r="K387" s="2" t="s">
        <v>361</v>
      </c>
      <c r="L387" s="2" t="s">
        <v>361</v>
      </c>
      <c r="M387" s="2" t="s">
        <v>361</v>
      </c>
      <c r="N387" s="2" t="s">
        <v>491</v>
      </c>
      <c r="V387" s="2">
        <v>0</v>
      </c>
      <c r="AA387" s="2" t="s">
        <v>9953</v>
      </c>
    </row>
    <row r="388" spans="1:27">
      <c r="A388" s="2">
        <v>377</v>
      </c>
      <c r="B388" s="2" t="s">
        <v>7043</v>
      </c>
      <c r="C388" s="60" t="s">
        <v>7044</v>
      </c>
      <c r="D388" s="60" t="s">
        <v>8911</v>
      </c>
      <c r="E388" s="2">
        <v>1</v>
      </c>
      <c r="F388" s="2" t="s">
        <v>403</v>
      </c>
      <c r="G388" s="2" t="s">
        <v>3792</v>
      </c>
      <c r="H388" s="2" t="s">
        <v>3793</v>
      </c>
      <c r="I388" s="2" t="s">
        <v>361</v>
      </c>
      <c r="J388" s="2" t="s">
        <v>4970</v>
      </c>
      <c r="K388" s="2" t="s">
        <v>361</v>
      </c>
      <c r="L388" s="2" t="s">
        <v>361</v>
      </c>
      <c r="M388" s="2" t="s">
        <v>361</v>
      </c>
      <c r="N388" s="2" t="s">
        <v>491</v>
      </c>
      <c r="V388" s="2">
        <v>0</v>
      </c>
      <c r="AA388" s="2" t="s">
        <v>9954</v>
      </c>
    </row>
    <row r="389" spans="1:27">
      <c r="A389" s="2">
        <v>378</v>
      </c>
      <c r="B389" s="2" t="s">
        <v>7043</v>
      </c>
      <c r="C389" s="60" t="s">
        <v>7044</v>
      </c>
      <c r="D389" s="60" t="s">
        <v>8914</v>
      </c>
      <c r="E389" s="2">
        <v>1</v>
      </c>
      <c r="F389" s="2" t="s">
        <v>403</v>
      </c>
      <c r="G389" s="2" t="s">
        <v>3792</v>
      </c>
      <c r="H389" s="2" t="s">
        <v>343</v>
      </c>
      <c r="I389" s="2" t="s">
        <v>361</v>
      </c>
      <c r="J389" s="2" t="s">
        <v>4970</v>
      </c>
      <c r="K389" s="2" t="s">
        <v>361</v>
      </c>
      <c r="L389" s="2" t="s">
        <v>361</v>
      </c>
      <c r="M389" s="2" t="s">
        <v>361</v>
      </c>
      <c r="N389" s="2" t="s">
        <v>351</v>
      </c>
      <c r="V389" s="2">
        <v>0</v>
      </c>
      <c r="AA389" s="2" t="s">
        <v>9955</v>
      </c>
    </row>
    <row r="390" spans="1:27">
      <c r="A390" s="2">
        <v>379</v>
      </c>
      <c r="B390" s="2" t="s">
        <v>7043</v>
      </c>
      <c r="C390" s="60" t="s">
        <v>7044</v>
      </c>
      <c r="D390" s="60" t="s">
        <v>8917</v>
      </c>
      <c r="E390" s="2">
        <v>1</v>
      </c>
      <c r="F390" s="2" t="s">
        <v>403</v>
      </c>
      <c r="G390" s="2" t="s">
        <v>3792</v>
      </c>
      <c r="H390" s="2" t="s">
        <v>343</v>
      </c>
      <c r="I390" s="2" t="s">
        <v>361</v>
      </c>
      <c r="J390" s="2" t="s">
        <v>4970</v>
      </c>
      <c r="K390" s="2" t="s">
        <v>361</v>
      </c>
      <c r="L390" s="2" t="s">
        <v>361</v>
      </c>
      <c r="M390" s="2" t="s">
        <v>361</v>
      </c>
      <c r="N390" s="2" t="s">
        <v>351</v>
      </c>
      <c r="V390" s="2">
        <v>0</v>
      </c>
      <c r="AA390" s="2" t="s">
        <v>9956</v>
      </c>
    </row>
    <row r="391" spans="1:27">
      <c r="A391" s="2">
        <v>380</v>
      </c>
      <c r="B391" s="2" t="s">
        <v>7043</v>
      </c>
      <c r="C391" s="60" t="s">
        <v>7044</v>
      </c>
      <c r="D391" s="60" t="s">
        <v>8920</v>
      </c>
      <c r="E391" s="2">
        <v>1</v>
      </c>
      <c r="F391" s="2" t="s">
        <v>403</v>
      </c>
      <c r="G391" s="2" t="s">
        <v>3792</v>
      </c>
      <c r="H391" s="2" t="s">
        <v>3793</v>
      </c>
      <c r="I391" s="2" t="s">
        <v>361</v>
      </c>
      <c r="J391" s="2" t="s">
        <v>4970</v>
      </c>
      <c r="K391" s="2" t="s">
        <v>361</v>
      </c>
      <c r="L391" s="2" t="s">
        <v>361</v>
      </c>
      <c r="M391" s="2" t="s">
        <v>361</v>
      </c>
      <c r="N391" s="2" t="s">
        <v>491</v>
      </c>
      <c r="V391" s="2">
        <v>0</v>
      </c>
      <c r="AA391" s="2" t="s">
        <v>9957</v>
      </c>
    </row>
    <row r="392" spans="1:27">
      <c r="A392" s="2">
        <v>381</v>
      </c>
      <c r="B392" s="2" t="s">
        <v>7043</v>
      </c>
      <c r="C392" s="60" t="s">
        <v>7044</v>
      </c>
      <c r="D392" s="60" t="s">
        <v>8923</v>
      </c>
      <c r="E392" s="2">
        <v>1</v>
      </c>
      <c r="F392" s="2" t="s">
        <v>403</v>
      </c>
      <c r="G392" s="2" t="s">
        <v>3792</v>
      </c>
      <c r="H392" s="2" t="s">
        <v>3793</v>
      </c>
      <c r="I392" s="2" t="s">
        <v>361</v>
      </c>
      <c r="J392" s="2" t="s">
        <v>4970</v>
      </c>
      <c r="K392" s="2" t="s">
        <v>361</v>
      </c>
      <c r="L392" s="2" t="s">
        <v>361</v>
      </c>
      <c r="M392" s="2" t="s">
        <v>361</v>
      </c>
      <c r="N392" s="2" t="s">
        <v>351</v>
      </c>
      <c r="V392" s="2">
        <v>0</v>
      </c>
      <c r="AA392" s="2" t="s">
        <v>9958</v>
      </c>
    </row>
    <row r="393" spans="1:27">
      <c r="A393" s="2">
        <v>382</v>
      </c>
      <c r="B393" s="2" t="s">
        <v>7043</v>
      </c>
      <c r="C393" s="60" t="s">
        <v>7044</v>
      </c>
      <c r="D393" s="60" t="s">
        <v>8926</v>
      </c>
      <c r="E393" s="2">
        <v>1</v>
      </c>
      <c r="F393" s="2" t="s">
        <v>403</v>
      </c>
      <c r="G393" s="2" t="s">
        <v>3792</v>
      </c>
      <c r="H393" s="2" t="s">
        <v>3793</v>
      </c>
      <c r="I393" s="2" t="s">
        <v>361</v>
      </c>
      <c r="J393" s="2" t="s">
        <v>4970</v>
      </c>
      <c r="K393" s="2" t="s">
        <v>361</v>
      </c>
      <c r="L393" s="2" t="s">
        <v>361</v>
      </c>
      <c r="M393" s="2" t="s">
        <v>361</v>
      </c>
      <c r="N393" s="2" t="s">
        <v>351</v>
      </c>
      <c r="V393" s="2">
        <v>0</v>
      </c>
      <c r="AA393" s="2" t="s">
        <v>9959</v>
      </c>
    </row>
    <row r="394" spans="1:27">
      <c r="A394" s="2">
        <v>383</v>
      </c>
      <c r="B394" s="2" t="s">
        <v>7043</v>
      </c>
      <c r="C394" s="60" t="s">
        <v>7044</v>
      </c>
      <c r="D394" s="60" t="s">
        <v>8929</v>
      </c>
      <c r="E394" s="2">
        <v>1</v>
      </c>
      <c r="F394" s="2" t="s">
        <v>403</v>
      </c>
      <c r="G394" s="2" t="s">
        <v>3792</v>
      </c>
      <c r="H394" s="2" t="s">
        <v>343</v>
      </c>
      <c r="I394" s="2" t="s">
        <v>361</v>
      </c>
      <c r="J394" s="2" t="s">
        <v>4970</v>
      </c>
      <c r="K394" s="2" t="s">
        <v>361</v>
      </c>
      <c r="L394" s="2" t="s">
        <v>361</v>
      </c>
      <c r="M394" s="2" t="s">
        <v>361</v>
      </c>
      <c r="N394" s="2" t="s">
        <v>351</v>
      </c>
      <c r="V394" s="2">
        <v>0</v>
      </c>
      <c r="AA394" s="2" t="s">
        <v>9960</v>
      </c>
    </row>
    <row r="395" spans="1:27">
      <c r="A395" s="2">
        <v>384</v>
      </c>
      <c r="B395" s="2" t="s">
        <v>7043</v>
      </c>
      <c r="C395" s="60" t="s">
        <v>7044</v>
      </c>
      <c r="D395" s="60" t="s">
        <v>8932</v>
      </c>
      <c r="E395" s="2">
        <v>1</v>
      </c>
      <c r="F395" s="2" t="s">
        <v>403</v>
      </c>
      <c r="G395" s="2" t="s">
        <v>3792</v>
      </c>
      <c r="H395" s="2" t="s">
        <v>343</v>
      </c>
      <c r="I395" s="2" t="s">
        <v>361</v>
      </c>
      <c r="J395" s="2" t="s">
        <v>4970</v>
      </c>
      <c r="K395" s="2" t="s">
        <v>361</v>
      </c>
      <c r="L395" s="2" t="s">
        <v>361</v>
      </c>
      <c r="M395" s="2" t="s">
        <v>361</v>
      </c>
      <c r="N395" s="2" t="s">
        <v>351</v>
      </c>
      <c r="V395" s="2">
        <v>0</v>
      </c>
      <c r="AA395" s="2" t="s">
        <v>9961</v>
      </c>
    </row>
    <row r="396" spans="1:27">
      <c r="A396" s="2">
        <v>385</v>
      </c>
      <c r="B396" s="2" t="s">
        <v>7043</v>
      </c>
      <c r="C396" s="60" t="s">
        <v>7044</v>
      </c>
      <c r="D396" s="60" t="s">
        <v>8935</v>
      </c>
      <c r="E396" s="2">
        <v>1</v>
      </c>
      <c r="F396" s="2" t="s">
        <v>403</v>
      </c>
      <c r="G396" s="2" t="s">
        <v>3792</v>
      </c>
      <c r="H396" s="2" t="s">
        <v>343</v>
      </c>
      <c r="I396" s="2" t="s">
        <v>361</v>
      </c>
      <c r="J396" s="2" t="s">
        <v>4970</v>
      </c>
      <c r="K396" s="2" t="s">
        <v>361</v>
      </c>
      <c r="L396" s="2" t="s">
        <v>361</v>
      </c>
      <c r="M396" s="2" t="s">
        <v>361</v>
      </c>
      <c r="N396" s="2" t="s">
        <v>351</v>
      </c>
      <c r="V396" s="2">
        <v>0</v>
      </c>
      <c r="AA396" s="2" t="s">
        <v>9962</v>
      </c>
    </row>
    <row r="397" spans="1:27">
      <c r="A397" s="2">
        <v>386</v>
      </c>
      <c r="B397" s="2" t="s">
        <v>7043</v>
      </c>
      <c r="C397" s="60" t="s">
        <v>7044</v>
      </c>
      <c r="D397" s="60" t="s">
        <v>8938</v>
      </c>
      <c r="E397" s="2">
        <v>1</v>
      </c>
      <c r="F397" s="2" t="s">
        <v>403</v>
      </c>
      <c r="G397" s="2" t="s">
        <v>3792</v>
      </c>
      <c r="H397" s="2" t="s">
        <v>343</v>
      </c>
      <c r="I397" s="2" t="s">
        <v>361</v>
      </c>
      <c r="J397" s="2" t="s">
        <v>4970</v>
      </c>
      <c r="K397" s="2" t="s">
        <v>361</v>
      </c>
      <c r="L397" s="2" t="s">
        <v>361</v>
      </c>
      <c r="M397" s="2" t="s">
        <v>361</v>
      </c>
      <c r="N397" s="2" t="s">
        <v>351</v>
      </c>
      <c r="V397" s="2">
        <v>0</v>
      </c>
      <c r="AA397" s="2" t="s">
        <v>9963</v>
      </c>
    </row>
    <row r="398" spans="1:27">
      <c r="A398" s="2">
        <v>387</v>
      </c>
      <c r="B398" s="2" t="s">
        <v>7043</v>
      </c>
      <c r="C398" s="60" t="s">
        <v>7044</v>
      </c>
      <c r="D398" s="60" t="s">
        <v>8944</v>
      </c>
      <c r="E398" s="2">
        <v>1</v>
      </c>
      <c r="F398" s="2" t="s">
        <v>403</v>
      </c>
      <c r="G398" s="2" t="s">
        <v>3792</v>
      </c>
      <c r="H398" s="2" t="s">
        <v>343</v>
      </c>
      <c r="I398" s="2" t="s">
        <v>361</v>
      </c>
      <c r="J398" s="2" t="s">
        <v>4970</v>
      </c>
      <c r="K398" s="2" t="s">
        <v>361</v>
      </c>
      <c r="L398" s="2" t="s">
        <v>361</v>
      </c>
      <c r="M398" s="2" t="s">
        <v>361</v>
      </c>
      <c r="N398" s="2" t="s">
        <v>351</v>
      </c>
      <c r="V398" s="2">
        <v>0</v>
      </c>
      <c r="AA398" s="2" t="s">
        <v>9964</v>
      </c>
    </row>
    <row r="399" spans="1:27">
      <c r="A399" s="2">
        <v>388</v>
      </c>
      <c r="B399" s="2" t="s">
        <v>7043</v>
      </c>
      <c r="C399" s="60" t="s">
        <v>7044</v>
      </c>
      <c r="D399" s="60" t="s">
        <v>8947</v>
      </c>
      <c r="E399" s="2">
        <v>1</v>
      </c>
      <c r="F399" s="2" t="s">
        <v>403</v>
      </c>
      <c r="G399" s="2" t="s">
        <v>3792</v>
      </c>
      <c r="H399" s="2" t="s">
        <v>3793</v>
      </c>
      <c r="I399" s="2" t="s">
        <v>361</v>
      </c>
      <c r="J399" s="2" t="s">
        <v>4970</v>
      </c>
      <c r="K399" s="2" t="s">
        <v>361</v>
      </c>
      <c r="L399" s="2" t="s">
        <v>361</v>
      </c>
      <c r="M399" s="2" t="s">
        <v>361</v>
      </c>
      <c r="N399" s="2" t="s">
        <v>351</v>
      </c>
      <c r="V399" s="2">
        <v>0</v>
      </c>
      <c r="AA399" s="2" t="s">
        <v>9965</v>
      </c>
    </row>
    <row r="400" spans="1:27">
      <c r="A400" s="2">
        <v>389</v>
      </c>
      <c r="B400" s="2" t="s">
        <v>7043</v>
      </c>
      <c r="C400" s="60" t="s">
        <v>7044</v>
      </c>
      <c r="D400" s="60" t="s">
        <v>8950</v>
      </c>
      <c r="E400" s="2">
        <v>1</v>
      </c>
      <c r="F400" s="2" t="s">
        <v>403</v>
      </c>
      <c r="G400" s="2" t="s">
        <v>3792</v>
      </c>
      <c r="H400" s="2" t="s">
        <v>343</v>
      </c>
      <c r="I400" s="2" t="s">
        <v>361</v>
      </c>
      <c r="J400" s="2" t="s">
        <v>4970</v>
      </c>
      <c r="K400" s="2" t="s">
        <v>361</v>
      </c>
      <c r="L400" s="2" t="s">
        <v>361</v>
      </c>
      <c r="M400" s="2" t="s">
        <v>361</v>
      </c>
      <c r="N400" s="2" t="s">
        <v>351</v>
      </c>
      <c r="V400" s="2">
        <v>0</v>
      </c>
      <c r="AA400" s="2" t="s">
        <v>9966</v>
      </c>
    </row>
    <row r="401" spans="1:27">
      <c r="A401" s="2">
        <v>390</v>
      </c>
      <c r="B401" s="2" t="s">
        <v>7043</v>
      </c>
      <c r="C401" s="60" t="s">
        <v>7044</v>
      </c>
      <c r="D401" s="60" t="s">
        <v>8953</v>
      </c>
      <c r="E401" s="2">
        <v>1</v>
      </c>
      <c r="F401" s="2" t="s">
        <v>403</v>
      </c>
      <c r="G401" s="2" t="s">
        <v>3792</v>
      </c>
      <c r="H401" s="2" t="s">
        <v>343</v>
      </c>
      <c r="I401" s="2" t="s">
        <v>361</v>
      </c>
      <c r="J401" s="2" t="s">
        <v>4970</v>
      </c>
      <c r="K401" s="2" t="s">
        <v>361</v>
      </c>
      <c r="L401" s="2" t="s">
        <v>361</v>
      </c>
      <c r="M401" s="2" t="s">
        <v>361</v>
      </c>
      <c r="N401" s="2" t="s">
        <v>351</v>
      </c>
      <c r="V401" s="2">
        <v>0</v>
      </c>
      <c r="AA401" s="2" t="s">
        <v>9967</v>
      </c>
    </row>
    <row r="402" spans="1:27">
      <c r="A402" s="2">
        <v>391</v>
      </c>
      <c r="B402" s="2" t="s">
        <v>7043</v>
      </c>
      <c r="C402" s="60" t="s">
        <v>7044</v>
      </c>
      <c r="D402" s="60" t="s">
        <v>8953</v>
      </c>
      <c r="E402" s="2">
        <v>2</v>
      </c>
      <c r="F402" s="2" t="s">
        <v>403</v>
      </c>
      <c r="G402" s="2" t="s">
        <v>3792</v>
      </c>
      <c r="H402" s="2" t="s">
        <v>343</v>
      </c>
      <c r="I402" s="2" t="s">
        <v>361</v>
      </c>
      <c r="J402" s="2" t="s">
        <v>4970</v>
      </c>
      <c r="K402" s="2" t="s">
        <v>361</v>
      </c>
      <c r="L402" s="2" t="s">
        <v>361</v>
      </c>
      <c r="M402" s="2" t="s">
        <v>361</v>
      </c>
      <c r="N402" s="2" t="s">
        <v>351</v>
      </c>
      <c r="V402" s="2">
        <v>0</v>
      </c>
      <c r="AA402" s="2" t="s">
        <v>9968</v>
      </c>
    </row>
    <row r="403" spans="1:27">
      <c r="A403" s="2">
        <v>392</v>
      </c>
      <c r="B403" s="2" t="s">
        <v>7043</v>
      </c>
      <c r="C403" s="60" t="s">
        <v>7044</v>
      </c>
      <c r="D403" s="60" t="s">
        <v>8953</v>
      </c>
      <c r="E403" s="2">
        <v>3</v>
      </c>
      <c r="F403" s="2" t="s">
        <v>403</v>
      </c>
      <c r="G403" s="2" t="s">
        <v>3792</v>
      </c>
      <c r="H403" s="2" t="s">
        <v>343</v>
      </c>
      <c r="I403" s="2" t="s">
        <v>361</v>
      </c>
      <c r="J403" s="2" t="s">
        <v>4970</v>
      </c>
      <c r="K403" s="2" t="s">
        <v>361</v>
      </c>
      <c r="L403" s="2" t="s">
        <v>361</v>
      </c>
      <c r="M403" s="2" t="s">
        <v>361</v>
      </c>
      <c r="N403" s="2" t="s">
        <v>351</v>
      </c>
      <c r="V403" s="2">
        <v>0</v>
      </c>
      <c r="AA403" s="2" t="s">
        <v>9969</v>
      </c>
    </row>
    <row r="404" spans="1:27">
      <c r="A404" s="2">
        <v>393</v>
      </c>
      <c r="B404" s="2" t="s">
        <v>7043</v>
      </c>
      <c r="C404" s="60" t="s">
        <v>7044</v>
      </c>
      <c r="D404" s="60" t="s">
        <v>8956</v>
      </c>
      <c r="E404" s="2">
        <v>1</v>
      </c>
      <c r="F404" s="2" t="s">
        <v>403</v>
      </c>
      <c r="G404" s="2" t="s">
        <v>3792</v>
      </c>
      <c r="H404" s="2" t="s">
        <v>343</v>
      </c>
      <c r="I404" s="2" t="s">
        <v>361</v>
      </c>
      <c r="J404" s="2" t="s">
        <v>4970</v>
      </c>
      <c r="K404" s="2" t="s">
        <v>361</v>
      </c>
      <c r="L404" s="2" t="s">
        <v>361</v>
      </c>
      <c r="M404" s="2" t="s">
        <v>361</v>
      </c>
      <c r="N404" s="2" t="s">
        <v>351</v>
      </c>
      <c r="V404" s="2">
        <v>0</v>
      </c>
      <c r="AA404" s="2" t="s">
        <v>9970</v>
      </c>
    </row>
    <row r="405" spans="1:27">
      <c r="A405" s="2">
        <v>394</v>
      </c>
      <c r="B405" s="2" t="s">
        <v>7043</v>
      </c>
      <c r="C405" s="60" t="s">
        <v>7044</v>
      </c>
      <c r="D405" s="60" t="s">
        <v>8959</v>
      </c>
      <c r="E405" s="2">
        <v>1</v>
      </c>
      <c r="F405" s="2" t="s">
        <v>403</v>
      </c>
      <c r="G405" s="2" t="s">
        <v>3792</v>
      </c>
      <c r="H405" s="2" t="s">
        <v>343</v>
      </c>
      <c r="I405" s="2" t="s">
        <v>361</v>
      </c>
      <c r="J405" s="2" t="s">
        <v>4970</v>
      </c>
      <c r="K405" s="2" t="s">
        <v>361</v>
      </c>
      <c r="L405" s="2" t="s">
        <v>361</v>
      </c>
      <c r="M405" s="2" t="s">
        <v>361</v>
      </c>
      <c r="N405" s="2" t="s">
        <v>351</v>
      </c>
      <c r="V405" s="2">
        <v>0</v>
      </c>
      <c r="AA405" s="2" t="s">
        <v>9971</v>
      </c>
    </row>
    <row r="406" spans="1:27">
      <c r="A406" s="2">
        <v>395</v>
      </c>
      <c r="B406" s="2" t="s">
        <v>7043</v>
      </c>
      <c r="C406" s="60" t="s">
        <v>7044</v>
      </c>
      <c r="D406" s="60" t="s">
        <v>8962</v>
      </c>
      <c r="E406" s="2">
        <v>1</v>
      </c>
      <c r="F406" s="2" t="s">
        <v>403</v>
      </c>
      <c r="G406" s="2" t="s">
        <v>3792</v>
      </c>
      <c r="H406" s="2" t="s">
        <v>3793</v>
      </c>
      <c r="I406" s="2" t="s">
        <v>361</v>
      </c>
      <c r="J406" s="2" t="s">
        <v>4970</v>
      </c>
      <c r="K406" s="2" t="s">
        <v>361</v>
      </c>
      <c r="L406" s="2" t="s">
        <v>361</v>
      </c>
      <c r="M406" s="2" t="s">
        <v>361</v>
      </c>
      <c r="N406" s="2" t="s">
        <v>351</v>
      </c>
      <c r="V406" s="2">
        <v>0</v>
      </c>
      <c r="AA406" s="2" t="s">
        <v>9972</v>
      </c>
    </row>
    <row r="407" spans="1:27">
      <c r="A407" s="2">
        <v>396</v>
      </c>
      <c r="B407" s="2" t="s">
        <v>7043</v>
      </c>
      <c r="C407" s="60" t="s">
        <v>7044</v>
      </c>
      <c r="D407" s="60" t="s">
        <v>8965</v>
      </c>
      <c r="E407" s="2">
        <v>1</v>
      </c>
      <c r="F407" s="2" t="s">
        <v>403</v>
      </c>
      <c r="G407" s="2" t="s">
        <v>3792</v>
      </c>
      <c r="H407" s="2" t="s">
        <v>343</v>
      </c>
      <c r="I407" s="2" t="s">
        <v>361</v>
      </c>
      <c r="J407" s="2" t="s">
        <v>4970</v>
      </c>
      <c r="K407" s="2" t="s">
        <v>361</v>
      </c>
      <c r="L407" s="2" t="s">
        <v>361</v>
      </c>
      <c r="M407" s="2" t="s">
        <v>361</v>
      </c>
      <c r="N407" s="2" t="s">
        <v>351</v>
      </c>
      <c r="V407" s="2">
        <v>0</v>
      </c>
      <c r="AA407" s="2" t="s">
        <v>9973</v>
      </c>
    </row>
    <row r="408" spans="1:27">
      <c r="A408" s="2">
        <v>397</v>
      </c>
      <c r="B408" s="2" t="s">
        <v>7043</v>
      </c>
      <c r="C408" s="60" t="s">
        <v>7044</v>
      </c>
      <c r="D408" s="60" t="s">
        <v>8968</v>
      </c>
      <c r="E408" s="2">
        <v>1</v>
      </c>
      <c r="F408" s="2" t="s">
        <v>403</v>
      </c>
      <c r="G408" s="2" t="s">
        <v>3792</v>
      </c>
      <c r="H408" s="2" t="s">
        <v>343</v>
      </c>
      <c r="I408" s="2" t="s">
        <v>361</v>
      </c>
      <c r="J408" s="2" t="s">
        <v>4970</v>
      </c>
      <c r="K408" s="2" t="s">
        <v>361</v>
      </c>
      <c r="L408" s="2" t="s">
        <v>361</v>
      </c>
      <c r="M408" s="2" t="s">
        <v>361</v>
      </c>
      <c r="N408" s="2" t="s">
        <v>351</v>
      </c>
      <c r="V408" s="2">
        <v>0</v>
      </c>
      <c r="AA408" s="2" t="s">
        <v>9974</v>
      </c>
    </row>
    <row r="409" spans="1:27">
      <c r="A409" s="2">
        <v>398</v>
      </c>
      <c r="B409" s="2" t="s">
        <v>7043</v>
      </c>
      <c r="C409" s="60" t="s">
        <v>7044</v>
      </c>
      <c r="D409" s="60" t="s">
        <v>8971</v>
      </c>
      <c r="E409" s="2">
        <v>1</v>
      </c>
      <c r="F409" s="2" t="s">
        <v>403</v>
      </c>
      <c r="G409" s="2" t="s">
        <v>3792</v>
      </c>
      <c r="H409" s="2" t="s">
        <v>3793</v>
      </c>
      <c r="I409" s="2" t="s">
        <v>361</v>
      </c>
      <c r="J409" s="2" t="s">
        <v>4970</v>
      </c>
      <c r="K409" s="2" t="s">
        <v>361</v>
      </c>
      <c r="L409" s="2" t="s">
        <v>361</v>
      </c>
      <c r="M409" s="2" t="s">
        <v>361</v>
      </c>
      <c r="N409" s="2" t="s">
        <v>351</v>
      </c>
      <c r="V409" s="2">
        <v>0</v>
      </c>
      <c r="AA409" s="2" t="s">
        <v>9975</v>
      </c>
    </row>
    <row r="410" spans="1:27">
      <c r="A410" s="2">
        <v>399</v>
      </c>
      <c r="B410" s="2" t="s">
        <v>7043</v>
      </c>
      <c r="C410" s="60" t="s">
        <v>7044</v>
      </c>
      <c r="D410" s="60" t="s">
        <v>8974</v>
      </c>
      <c r="E410" s="2">
        <v>1</v>
      </c>
      <c r="F410" s="2" t="s">
        <v>403</v>
      </c>
      <c r="G410" s="2" t="s">
        <v>3792</v>
      </c>
      <c r="H410" s="2" t="s">
        <v>3793</v>
      </c>
      <c r="I410" s="2" t="s">
        <v>361</v>
      </c>
      <c r="J410" s="2" t="s">
        <v>4970</v>
      </c>
      <c r="K410" s="2" t="s">
        <v>361</v>
      </c>
      <c r="L410" s="2" t="s">
        <v>361</v>
      </c>
      <c r="M410" s="2" t="s">
        <v>361</v>
      </c>
      <c r="N410" s="2" t="s">
        <v>351</v>
      </c>
      <c r="V410" s="2">
        <v>0</v>
      </c>
      <c r="AA410" s="2" t="s">
        <v>9976</v>
      </c>
    </row>
    <row r="411" spans="1:27">
      <c r="A411" s="2">
        <v>400</v>
      </c>
      <c r="B411" s="2" t="s">
        <v>7043</v>
      </c>
      <c r="C411" s="60" t="s">
        <v>7044</v>
      </c>
      <c r="D411" s="60" t="s">
        <v>8977</v>
      </c>
      <c r="E411" s="2">
        <v>1</v>
      </c>
      <c r="F411" s="2" t="s">
        <v>403</v>
      </c>
      <c r="G411" s="2" t="s">
        <v>3792</v>
      </c>
      <c r="H411" s="2" t="s">
        <v>343</v>
      </c>
      <c r="I411" s="2" t="s">
        <v>361</v>
      </c>
      <c r="J411" s="2" t="s">
        <v>4970</v>
      </c>
      <c r="K411" s="2" t="s">
        <v>361</v>
      </c>
      <c r="L411" s="2" t="s">
        <v>361</v>
      </c>
      <c r="M411" s="2" t="s">
        <v>361</v>
      </c>
      <c r="N411" s="2" t="s">
        <v>351</v>
      </c>
      <c r="V411" s="2">
        <v>0</v>
      </c>
      <c r="AA411" s="2" t="s">
        <v>9977</v>
      </c>
    </row>
    <row r="412" spans="1:27">
      <c r="A412" s="2">
        <v>401</v>
      </c>
      <c r="B412" s="2" t="s">
        <v>7043</v>
      </c>
      <c r="C412" s="60" t="s">
        <v>7044</v>
      </c>
      <c r="D412" s="60" t="s">
        <v>8980</v>
      </c>
      <c r="E412" s="2">
        <v>1</v>
      </c>
      <c r="F412" s="2" t="s">
        <v>403</v>
      </c>
      <c r="G412" s="2" t="s">
        <v>3792</v>
      </c>
      <c r="H412" s="2" t="s">
        <v>343</v>
      </c>
      <c r="I412" s="2" t="s">
        <v>361</v>
      </c>
      <c r="J412" s="2" t="s">
        <v>4970</v>
      </c>
      <c r="K412" s="2" t="s">
        <v>361</v>
      </c>
      <c r="L412" s="2" t="s">
        <v>361</v>
      </c>
      <c r="M412" s="2" t="s">
        <v>361</v>
      </c>
      <c r="N412" s="2" t="s">
        <v>351</v>
      </c>
      <c r="V412" s="2">
        <v>0</v>
      </c>
      <c r="AA412" s="2" t="s">
        <v>9978</v>
      </c>
    </row>
    <row r="413" spans="1:27">
      <c r="A413" s="2">
        <v>402</v>
      </c>
      <c r="B413" s="2" t="s">
        <v>7043</v>
      </c>
      <c r="C413" s="60" t="s">
        <v>7044</v>
      </c>
      <c r="D413" s="60" t="s">
        <v>8983</v>
      </c>
      <c r="E413" s="2">
        <v>1</v>
      </c>
      <c r="F413" s="2" t="s">
        <v>403</v>
      </c>
      <c r="G413" s="2" t="s">
        <v>3792</v>
      </c>
      <c r="H413" s="2" t="s">
        <v>343</v>
      </c>
      <c r="I413" s="2" t="s">
        <v>361</v>
      </c>
      <c r="J413" s="2" t="s">
        <v>4970</v>
      </c>
      <c r="K413" s="2" t="s">
        <v>361</v>
      </c>
      <c r="L413" s="2" t="s">
        <v>361</v>
      </c>
      <c r="M413" s="2" t="s">
        <v>361</v>
      </c>
      <c r="N413" s="2" t="s">
        <v>351</v>
      </c>
      <c r="V413" s="2">
        <v>0</v>
      </c>
      <c r="AA413" s="2" t="s">
        <v>9979</v>
      </c>
    </row>
    <row r="414" spans="1:27">
      <c r="A414" s="2">
        <v>403</v>
      </c>
      <c r="B414" s="2" t="s">
        <v>7043</v>
      </c>
      <c r="C414" s="60" t="s">
        <v>7044</v>
      </c>
      <c r="D414" s="60" t="s">
        <v>8986</v>
      </c>
      <c r="E414" s="2">
        <v>1</v>
      </c>
      <c r="F414" s="2" t="s">
        <v>403</v>
      </c>
      <c r="G414" s="2" t="s">
        <v>3792</v>
      </c>
      <c r="H414" s="2" t="s">
        <v>343</v>
      </c>
      <c r="I414" s="2" t="s">
        <v>361</v>
      </c>
      <c r="J414" s="2" t="s">
        <v>4970</v>
      </c>
      <c r="K414" s="2" t="s">
        <v>361</v>
      </c>
      <c r="L414" s="2" t="s">
        <v>361</v>
      </c>
      <c r="M414" s="2" t="s">
        <v>361</v>
      </c>
      <c r="N414" s="2" t="s">
        <v>351</v>
      </c>
      <c r="V414" s="2">
        <v>0</v>
      </c>
      <c r="AA414" s="2" t="s">
        <v>9980</v>
      </c>
    </row>
    <row r="415" spans="1:27">
      <c r="A415" s="2">
        <v>404</v>
      </c>
      <c r="B415" s="2" t="s">
        <v>7043</v>
      </c>
      <c r="C415" s="60" t="s">
        <v>7044</v>
      </c>
      <c r="D415" s="60" t="s">
        <v>8988</v>
      </c>
      <c r="E415" s="2">
        <v>1</v>
      </c>
      <c r="F415" s="2" t="s">
        <v>403</v>
      </c>
      <c r="G415" s="2" t="s">
        <v>3792</v>
      </c>
      <c r="H415" s="2" t="s">
        <v>343</v>
      </c>
      <c r="I415" s="2" t="s">
        <v>361</v>
      </c>
      <c r="J415" s="2" t="s">
        <v>4970</v>
      </c>
      <c r="K415" s="2" t="s">
        <v>361</v>
      </c>
      <c r="L415" s="2" t="s">
        <v>361</v>
      </c>
      <c r="M415" s="2" t="s">
        <v>361</v>
      </c>
      <c r="N415" s="2" t="s">
        <v>351</v>
      </c>
      <c r="V415" s="2">
        <v>0</v>
      </c>
      <c r="AA415" s="2" t="s">
        <v>9981</v>
      </c>
    </row>
    <row r="416" spans="1:27">
      <c r="A416" s="2">
        <v>405</v>
      </c>
      <c r="B416" s="2" t="s">
        <v>7043</v>
      </c>
      <c r="C416" s="60" t="s">
        <v>7044</v>
      </c>
      <c r="D416" s="60" t="s">
        <v>8991</v>
      </c>
      <c r="E416" s="2">
        <v>1</v>
      </c>
      <c r="F416" s="2" t="s">
        <v>403</v>
      </c>
      <c r="G416" s="2" t="s">
        <v>3792</v>
      </c>
      <c r="H416" s="2" t="s">
        <v>343</v>
      </c>
      <c r="I416" s="2" t="s">
        <v>361</v>
      </c>
      <c r="J416" s="2" t="s">
        <v>4970</v>
      </c>
      <c r="K416" s="2" t="s">
        <v>361</v>
      </c>
      <c r="L416" s="2" t="s">
        <v>361</v>
      </c>
      <c r="M416" s="2" t="s">
        <v>361</v>
      </c>
      <c r="N416" s="2" t="s">
        <v>351</v>
      </c>
      <c r="V416" s="2">
        <v>0</v>
      </c>
      <c r="AA416" s="2" t="s">
        <v>9982</v>
      </c>
    </row>
    <row r="417" spans="1:27">
      <c r="A417" s="2">
        <v>406</v>
      </c>
      <c r="B417" s="2" t="s">
        <v>7043</v>
      </c>
      <c r="C417" s="60" t="s">
        <v>7044</v>
      </c>
      <c r="D417" s="60" t="s">
        <v>8941</v>
      </c>
      <c r="E417" s="2">
        <v>1</v>
      </c>
      <c r="F417" s="2" t="s">
        <v>403</v>
      </c>
      <c r="G417" s="2" t="s">
        <v>3792</v>
      </c>
      <c r="H417" s="2" t="s">
        <v>343</v>
      </c>
      <c r="I417" s="2" t="s">
        <v>361</v>
      </c>
      <c r="J417" s="2" t="s">
        <v>4970</v>
      </c>
      <c r="K417" s="2" t="s">
        <v>361</v>
      </c>
      <c r="L417" s="2" t="s">
        <v>361</v>
      </c>
      <c r="M417" s="2" t="s">
        <v>361</v>
      </c>
      <c r="N417" s="2" t="s">
        <v>351</v>
      </c>
      <c r="V417" s="2">
        <v>0</v>
      </c>
      <c r="AA417" s="2" t="s">
        <v>9983</v>
      </c>
    </row>
    <row r="418" spans="1:27">
      <c r="A418" s="2">
        <v>407</v>
      </c>
      <c r="B418" s="2" t="s">
        <v>7043</v>
      </c>
      <c r="C418" s="60" t="s">
        <v>7044</v>
      </c>
      <c r="D418" s="60" t="s">
        <v>8994</v>
      </c>
      <c r="E418" s="2">
        <v>1</v>
      </c>
      <c r="F418" s="2" t="s">
        <v>403</v>
      </c>
      <c r="G418" s="2" t="s">
        <v>3792</v>
      </c>
      <c r="H418" s="2" t="s">
        <v>3793</v>
      </c>
      <c r="I418" s="2" t="s">
        <v>361</v>
      </c>
      <c r="J418" s="2" t="s">
        <v>4970</v>
      </c>
      <c r="K418" s="2" t="s">
        <v>361</v>
      </c>
      <c r="L418" s="2" t="s">
        <v>361</v>
      </c>
      <c r="M418" s="2" t="s">
        <v>361</v>
      </c>
      <c r="N418" s="2" t="s">
        <v>351</v>
      </c>
      <c r="V418" s="2">
        <v>0</v>
      </c>
      <c r="AA418" s="2" t="s">
        <v>9984</v>
      </c>
    </row>
    <row r="419" spans="1:27">
      <c r="A419" s="2">
        <v>408</v>
      </c>
      <c r="B419" s="2" t="s">
        <v>7043</v>
      </c>
      <c r="C419" s="60" t="s">
        <v>7044</v>
      </c>
      <c r="D419" s="60" t="s">
        <v>8997</v>
      </c>
      <c r="E419" s="2">
        <v>1</v>
      </c>
      <c r="F419" s="2" t="s">
        <v>403</v>
      </c>
      <c r="G419" s="2" t="s">
        <v>3792</v>
      </c>
      <c r="H419" s="2" t="s">
        <v>343</v>
      </c>
      <c r="I419" s="2" t="s">
        <v>361</v>
      </c>
      <c r="J419" s="2" t="s">
        <v>4970</v>
      </c>
      <c r="K419" s="2" t="s">
        <v>361</v>
      </c>
      <c r="L419" s="2" t="s">
        <v>361</v>
      </c>
      <c r="M419" s="2" t="s">
        <v>361</v>
      </c>
      <c r="N419" s="2" t="s">
        <v>351</v>
      </c>
      <c r="V419" s="2">
        <v>0</v>
      </c>
      <c r="AA419" s="2" t="s">
        <v>9985</v>
      </c>
    </row>
    <row r="420" spans="1:27">
      <c r="A420" s="2">
        <v>409</v>
      </c>
      <c r="B420" s="2" t="s">
        <v>7043</v>
      </c>
      <c r="C420" s="60" t="s">
        <v>7044</v>
      </c>
      <c r="D420" s="60" t="s">
        <v>9000</v>
      </c>
      <c r="E420" s="2">
        <v>1</v>
      </c>
      <c r="F420" s="2" t="s">
        <v>403</v>
      </c>
      <c r="G420" s="2" t="s">
        <v>3792</v>
      </c>
      <c r="H420" s="2" t="s">
        <v>343</v>
      </c>
      <c r="I420" s="2" t="s">
        <v>361</v>
      </c>
      <c r="J420" s="2" t="s">
        <v>4970</v>
      </c>
      <c r="K420" s="2" t="s">
        <v>361</v>
      </c>
      <c r="L420" s="2" t="s">
        <v>361</v>
      </c>
      <c r="M420" s="2" t="s">
        <v>361</v>
      </c>
      <c r="N420" s="2" t="s">
        <v>351</v>
      </c>
      <c r="V420" s="2">
        <v>0</v>
      </c>
      <c r="AA420" s="2" t="s">
        <v>9986</v>
      </c>
    </row>
    <row r="421" spans="1:27">
      <c r="A421" s="2">
        <v>410</v>
      </c>
      <c r="B421" s="2" t="s">
        <v>7043</v>
      </c>
      <c r="C421" s="60" t="s">
        <v>7044</v>
      </c>
      <c r="D421" s="60" t="s">
        <v>9003</v>
      </c>
      <c r="E421" s="2">
        <v>1</v>
      </c>
      <c r="F421" s="2" t="s">
        <v>403</v>
      </c>
      <c r="G421" s="2" t="s">
        <v>3792</v>
      </c>
      <c r="H421" s="2" t="s">
        <v>3793</v>
      </c>
      <c r="I421" s="2" t="s">
        <v>361</v>
      </c>
      <c r="J421" s="2" t="s">
        <v>4970</v>
      </c>
      <c r="K421" s="2" t="s">
        <v>361</v>
      </c>
      <c r="L421" s="2" t="s">
        <v>361</v>
      </c>
      <c r="M421" s="2" t="s">
        <v>361</v>
      </c>
      <c r="N421" s="2" t="s">
        <v>351</v>
      </c>
      <c r="V421" s="2">
        <v>0</v>
      </c>
      <c r="AA421" s="2" t="s">
        <v>9987</v>
      </c>
    </row>
    <row r="422" spans="1:27">
      <c r="A422" s="2">
        <v>411</v>
      </c>
      <c r="B422" s="2" t="s">
        <v>7043</v>
      </c>
      <c r="C422" s="60" t="s">
        <v>7044</v>
      </c>
      <c r="D422" s="60" t="s">
        <v>9006</v>
      </c>
      <c r="E422" s="2">
        <v>1</v>
      </c>
      <c r="F422" s="2" t="s">
        <v>403</v>
      </c>
      <c r="G422" s="2" t="s">
        <v>3792</v>
      </c>
      <c r="H422" s="2" t="s">
        <v>343</v>
      </c>
      <c r="I422" s="2" t="s">
        <v>361</v>
      </c>
      <c r="J422" s="2" t="s">
        <v>4970</v>
      </c>
      <c r="K422" s="2" t="s">
        <v>361</v>
      </c>
      <c r="L422" s="2" t="s">
        <v>361</v>
      </c>
      <c r="M422" s="2" t="s">
        <v>361</v>
      </c>
      <c r="N422" s="2" t="s">
        <v>351</v>
      </c>
      <c r="V422" s="2">
        <v>0</v>
      </c>
      <c r="AA422" s="2" t="s">
        <v>9988</v>
      </c>
    </row>
    <row r="423" spans="1:27">
      <c r="A423" s="2">
        <v>412</v>
      </c>
      <c r="B423" s="2" t="s">
        <v>7043</v>
      </c>
      <c r="C423" s="60" t="s">
        <v>7044</v>
      </c>
      <c r="D423" s="60" t="s">
        <v>9009</v>
      </c>
      <c r="E423" s="2">
        <v>1</v>
      </c>
      <c r="F423" s="2" t="s">
        <v>403</v>
      </c>
      <c r="G423" s="2" t="s">
        <v>3792</v>
      </c>
      <c r="H423" s="2" t="s">
        <v>3793</v>
      </c>
      <c r="I423" s="2" t="s">
        <v>361</v>
      </c>
      <c r="J423" s="2" t="s">
        <v>4970</v>
      </c>
      <c r="K423" s="2" t="s">
        <v>361</v>
      </c>
      <c r="L423" s="2" t="s">
        <v>361</v>
      </c>
      <c r="M423" s="2" t="s">
        <v>361</v>
      </c>
      <c r="N423" s="2" t="s">
        <v>351</v>
      </c>
      <c r="V423" s="2">
        <v>0</v>
      </c>
      <c r="AA423" s="2" t="s">
        <v>9989</v>
      </c>
    </row>
    <row r="424" spans="1:27">
      <c r="A424" s="2">
        <v>413</v>
      </c>
      <c r="B424" s="2" t="s">
        <v>7043</v>
      </c>
      <c r="C424" s="60" t="s">
        <v>7044</v>
      </c>
      <c r="D424" s="60" t="s">
        <v>9012</v>
      </c>
      <c r="E424" s="2">
        <v>1</v>
      </c>
      <c r="F424" s="2" t="s">
        <v>403</v>
      </c>
      <c r="G424" s="2" t="s">
        <v>3792</v>
      </c>
      <c r="H424" s="2" t="s">
        <v>343</v>
      </c>
      <c r="I424" s="2" t="s">
        <v>361</v>
      </c>
      <c r="J424" s="2" t="s">
        <v>4970</v>
      </c>
      <c r="K424" s="2" t="s">
        <v>361</v>
      </c>
      <c r="L424" s="2" t="s">
        <v>361</v>
      </c>
      <c r="M424" s="2" t="s">
        <v>361</v>
      </c>
      <c r="N424" s="2" t="s">
        <v>351</v>
      </c>
      <c r="V424" s="2">
        <v>0</v>
      </c>
      <c r="AA424" s="2" t="s">
        <v>9990</v>
      </c>
    </row>
    <row r="425" spans="1:27">
      <c r="A425" s="2">
        <v>414</v>
      </c>
      <c r="B425" s="2" t="s">
        <v>7043</v>
      </c>
      <c r="C425" s="60" t="s">
        <v>7044</v>
      </c>
      <c r="D425" s="60" t="s">
        <v>9015</v>
      </c>
      <c r="E425" s="2">
        <v>1</v>
      </c>
      <c r="F425" s="2" t="s">
        <v>403</v>
      </c>
      <c r="G425" s="2" t="s">
        <v>3792</v>
      </c>
      <c r="H425" s="2" t="s">
        <v>3793</v>
      </c>
      <c r="I425" s="2" t="s">
        <v>361</v>
      </c>
      <c r="J425" s="2" t="s">
        <v>4970</v>
      </c>
      <c r="K425" s="2" t="s">
        <v>361</v>
      </c>
      <c r="L425" s="2" t="s">
        <v>361</v>
      </c>
      <c r="M425" s="2" t="s">
        <v>361</v>
      </c>
      <c r="N425" s="2" t="s">
        <v>351</v>
      </c>
      <c r="V425" s="2">
        <v>0</v>
      </c>
      <c r="AA425" s="2" t="s">
        <v>9991</v>
      </c>
    </row>
    <row r="426" spans="1:27">
      <c r="A426" s="2">
        <v>415</v>
      </c>
      <c r="B426" s="2" t="s">
        <v>7043</v>
      </c>
      <c r="C426" s="60" t="s">
        <v>7044</v>
      </c>
      <c r="D426" s="60" t="s">
        <v>9021</v>
      </c>
      <c r="E426" s="2">
        <v>1</v>
      </c>
      <c r="F426" s="2" t="s">
        <v>403</v>
      </c>
      <c r="G426" s="2" t="s">
        <v>361</v>
      </c>
      <c r="H426" s="2" t="s">
        <v>343</v>
      </c>
      <c r="I426" s="2" t="s">
        <v>361</v>
      </c>
      <c r="J426" s="2" t="s">
        <v>4970</v>
      </c>
      <c r="K426" s="2" t="s">
        <v>361</v>
      </c>
      <c r="L426" s="2" t="s">
        <v>361</v>
      </c>
      <c r="M426" s="2" t="s">
        <v>361</v>
      </c>
      <c r="N426" s="2" t="s">
        <v>351</v>
      </c>
      <c r="V426" s="2">
        <v>0</v>
      </c>
      <c r="AA426" s="2" t="s">
        <v>9992</v>
      </c>
    </row>
    <row r="427" spans="1:27">
      <c r="A427" s="2">
        <v>416</v>
      </c>
      <c r="B427" s="2" t="s">
        <v>7043</v>
      </c>
      <c r="C427" s="60" t="s">
        <v>7044</v>
      </c>
      <c r="D427" s="60" t="s">
        <v>9024</v>
      </c>
      <c r="E427" s="2">
        <v>1</v>
      </c>
      <c r="F427" s="2" t="s">
        <v>403</v>
      </c>
      <c r="G427" s="2" t="s">
        <v>361</v>
      </c>
      <c r="H427" s="2" t="s">
        <v>3793</v>
      </c>
      <c r="I427" s="2" t="s">
        <v>361</v>
      </c>
      <c r="J427" s="2" t="s">
        <v>4970</v>
      </c>
      <c r="K427" s="2" t="s">
        <v>361</v>
      </c>
      <c r="L427" s="2" t="s">
        <v>361</v>
      </c>
      <c r="M427" s="2" t="s">
        <v>361</v>
      </c>
      <c r="N427" s="2" t="s">
        <v>351</v>
      </c>
      <c r="V427" s="2">
        <v>0</v>
      </c>
      <c r="AA427" s="2" t="s">
        <v>9993</v>
      </c>
    </row>
    <row r="428" spans="1:27">
      <c r="A428" s="2">
        <v>417</v>
      </c>
      <c r="B428" s="2" t="s">
        <v>7043</v>
      </c>
      <c r="C428" s="60" t="s">
        <v>7044</v>
      </c>
      <c r="D428" s="60" t="s">
        <v>9027</v>
      </c>
      <c r="E428" s="2">
        <v>1</v>
      </c>
      <c r="F428" s="2" t="s">
        <v>403</v>
      </c>
      <c r="G428" s="2" t="s">
        <v>361</v>
      </c>
      <c r="H428" s="2" t="s">
        <v>3793</v>
      </c>
      <c r="I428" s="2" t="s">
        <v>361</v>
      </c>
      <c r="J428" s="2" t="s">
        <v>4970</v>
      </c>
      <c r="K428" s="2" t="s">
        <v>361</v>
      </c>
      <c r="L428" s="2" t="s">
        <v>361</v>
      </c>
      <c r="M428" s="2" t="s">
        <v>361</v>
      </c>
      <c r="N428" s="2" t="s">
        <v>351</v>
      </c>
      <c r="V428" s="2">
        <v>0</v>
      </c>
      <c r="AA428" s="2" t="s">
        <v>9994</v>
      </c>
    </row>
    <row r="429" spans="1:27">
      <c r="A429" s="2">
        <v>418</v>
      </c>
      <c r="B429" s="2" t="s">
        <v>7043</v>
      </c>
      <c r="C429" s="60" t="s">
        <v>7044</v>
      </c>
      <c r="D429" s="60" t="s">
        <v>9030</v>
      </c>
      <c r="E429" s="2">
        <v>1</v>
      </c>
      <c r="F429" s="2" t="s">
        <v>403</v>
      </c>
      <c r="G429" s="2" t="s">
        <v>361</v>
      </c>
      <c r="H429" s="2" t="s">
        <v>343</v>
      </c>
      <c r="I429" s="2" t="s">
        <v>361</v>
      </c>
      <c r="J429" s="2" t="s">
        <v>4970</v>
      </c>
      <c r="K429" s="2" t="s">
        <v>361</v>
      </c>
      <c r="L429" s="2" t="s">
        <v>361</v>
      </c>
      <c r="M429" s="2" t="s">
        <v>361</v>
      </c>
      <c r="N429" s="2" t="s">
        <v>351</v>
      </c>
      <c r="V429" s="2">
        <v>0</v>
      </c>
      <c r="AA429" s="2" t="s">
        <v>9995</v>
      </c>
    </row>
    <row r="430" spans="1:27">
      <c r="A430" s="2">
        <v>419</v>
      </c>
      <c r="B430" s="2" t="s">
        <v>7043</v>
      </c>
      <c r="C430" s="60" t="s">
        <v>7044</v>
      </c>
      <c r="D430" s="60" t="s">
        <v>9033</v>
      </c>
      <c r="E430" s="2">
        <v>1</v>
      </c>
      <c r="F430" s="2" t="s">
        <v>403</v>
      </c>
      <c r="G430" s="2" t="s">
        <v>361</v>
      </c>
      <c r="H430" s="2" t="s">
        <v>343</v>
      </c>
      <c r="I430" s="2" t="s">
        <v>361</v>
      </c>
      <c r="J430" s="2" t="s">
        <v>4970</v>
      </c>
      <c r="K430" s="2" t="s">
        <v>361</v>
      </c>
      <c r="L430" s="2" t="s">
        <v>361</v>
      </c>
      <c r="M430" s="2" t="s">
        <v>361</v>
      </c>
      <c r="N430" s="2" t="s">
        <v>351</v>
      </c>
      <c r="V430" s="2">
        <v>0</v>
      </c>
      <c r="AA430" s="2" t="s">
        <v>9996</v>
      </c>
    </row>
    <row r="431" spans="1:27">
      <c r="A431" s="2">
        <v>420</v>
      </c>
      <c r="B431" s="2" t="s">
        <v>7043</v>
      </c>
      <c r="C431" s="60" t="s">
        <v>7044</v>
      </c>
      <c r="D431" s="60" t="s">
        <v>9036</v>
      </c>
      <c r="E431" s="2">
        <v>1</v>
      </c>
      <c r="F431" s="2" t="s">
        <v>403</v>
      </c>
      <c r="G431" s="2" t="s">
        <v>361</v>
      </c>
      <c r="H431" s="2" t="s">
        <v>343</v>
      </c>
      <c r="I431" s="2" t="s">
        <v>361</v>
      </c>
      <c r="J431" s="2" t="s">
        <v>4970</v>
      </c>
      <c r="K431" s="2" t="s">
        <v>361</v>
      </c>
      <c r="L431" s="2" t="s">
        <v>361</v>
      </c>
      <c r="M431" s="2" t="s">
        <v>361</v>
      </c>
      <c r="N431" s="2" t="s">
        <v>351</v>
      </c>
      <c r="V431" s="2">
        <v>0</v>
      </c>
      <c r="AA431" s="2" t="s">
        <v>9997</v>
      </c>
    </row>
    <row r="432" spans="1:27">
      <c r="A432" s="2">
        <v>421</v>
      </c>
      <c r="B432" s="2" t="s">
        <v>7043</v>
      </c>
      <c r="C432" s="60" t="s">
        <v>7044</v>
      </c>
      <c r="D432" s="60" t="s">
        <v>9039</v>
      </c>
      <c r="E432" s="2">
        <v>1</v>
      </c>
      <c r="F432" s="2" t="s">
        <v>403</v>
      </c>
      <c r="G432" s="2" t="s">
        <v>361</v>
      </c>
      <c r="H432" s="2" t="s">
        <v>3793</v>
      </c>
      <c r="I432" s="2" t="s">
        <v>361</v>
      </c>
      <c r="J432" s="2" t="s">
        <v>4970</v>
      </c>
      <c r="K432" s="2" t="s">
        <v>361</v>
      </c>
      <c r="L432" s="2" t="s">
        <v>361</v>
      </c>
      <c r="M432" s="2" t="s">
        <v>361</v>
      </c>
      <c r="N432" s="2" t="s">
        <v>351</v>
      </c>
      <c r="V432" s="2">
        <v>0</v>
      </c>
      <c r="AA432" s="2" t="s">
        <v>9998</v>
      </c>
    </row>
    <row r="433" spans="1:27">
      <c r="A433" s="2">
        <v>422</v>
      </c>
      <c r="B433" s="2" t="s">
        <v>7043</v>
      </c>
      <c r="C433" s="60" t="s">
        <v>7044</v>
      </c>
      <c r="D433" s="60" t="s">
        <v>9042</v>
      </c>
      <c r="E433" s="2">
        <v>1</v>
      </c>
      <c r="F433" s="2" t="s">
        <v>403</v>
      </c>
      <c r="G433" s="2" t="s">
        <v>361</v>
      </c>
      <c r="H433" s="2" t="s">
        <v>3793</v>
      </c>
      <c r="I433" s="2" t="s">
        <v>361</v>
      </c>
      <c r="J433" s="2" t="s">
        <v>4970</v>
      </c>
      <c r="K433" s="2" t="s">
        <v>361</v>
      </c>
      <c r="L433" s="2" t="s">
        <v>361</v>
      </c>
      <c r="M433" s="2" t="s">
        <v>361</v>
      </c>
      <c r="N433" s="2" t="s">
        <v>351</v>
      </c>
      <c r="V433" s="2">
        <v>0</v>
      </c>
      <c r="AA433" s="2" t="s">
        <v>9999</v>
      </c>
    </row>
    <row r="434" spans="1:27">
      <c r="A434" s="2">
        <v>423</v>
      </c>
      <c r="B434" s="2" t="s">
        <v>7043</v>
      </c>
      <c r="C434" s="60" t="s">
        <v>7044</v>
      </c>
      <c r="D434" s="60" t="s">
        <v>9045</v>
      </c>
      <c r="E434" s="2">
        <v>1</v>
      </c>
      <c r="F434" s="2" t="s">
        <v>403</v>
      </c>
      <c r="G434" s="2" t="s">
        <v>361</v>
      </c>
      <c r="H434" s="2" t="s">
        <v>3793</v>
      </c>
      <c r="I434" s="2" t="s">
        <v>361</v>
      </c>
      <c r="J434" s="2" t="s">
        <v>4970</v>
      </c>
      <c r="K434" s="2" t="s">
        <v>361</v>
      </c>
      <c r="L434" s="2" t="s">
        <v>361</v>
      </c>
      <c r="M434" s="2" t="s">
        <v>361</v>
      </c>
      <c r="N434" s="2" t="s">
        <v>351</v>
      </c>
      <c r="V434" s="2">
        <v>0</v>
      </c>
      <c r="AA434" s="2" t="s">
        <v>10000</v>
      </c>
    </row>
    <row r="435" spans="1:27">
      <c r="A435" s="2">
        <v>424</v>
      </c>
      <c r="B435" s="2" t="s">
        <v>7043</v>
      </c>
      <c r="C435" s="60" t="s">
        <v>7044</v>
      </c>
      <c r="D435" s="60" t="s">
        <v>9048</v>
      </c>
      <c r="E435" s="2">
        <v>1</v>
      </c>
      <c r="F435" s="2" t="s">
        <v>403</v>
      </c>
      <c r="G435" s="2" t="s">
        <v>361</v>
      </c>
      <c r="H435" s="2" t="s">
        <v>343</v>
      </c>
      <c r="I435" s="2" t="s">
        <v>361</v>
      </c>
      <c r="J435" s="2" t="s">
        <v>4970</v>
      </c>
      <c r="K435" s="2" t="s">
        <v>361</v>
      </c>
      <c r="L435" s="2" t="s">
        <v>361</v>
      </c>
      <c r="M435" s="2" t="s">
        <v>361</v>
      </c>
      <c r="N435" s="2" t="s">
        <v>351</v>
      </c>
      <c r="V435" s="2">
        <v>0</v>
      </c>
      <c r="AA435" s="2" t="s">
        <v>10001</v>
      </c>
    </row>
    <row r="436" spans="1:27">
      <c r="A436" s="2">
        <v>425</v>
      </c>
      <c r="B436" s="2" t="s">
        <v>7043</v>
      </c>
      <c r="C436" s="60" t="s">
        <v>7044</v>
      </c>
      <c r="D436" s="60" t="s">
        <v>9051</v>
      </c>
      <c r="E436" s="2">
        <v>1</v>
      </c>
      <c r="F436" s="2" t="s">
        <v>403</v>
      </c>
      <c r="G436" s="2" t="s">
        <v>361</v>
      </c>
      <c r="H436" s="2" t="s">
        <v>3793</v>
      </c>
      <c r="I436" s="2" t="s">
        <v>361</v>
      </c>
      <c r="J436" s="2" t="s">
        <v>4970</v>
      </c>
      <c r="K436" s="2" t="s">
        <v>361</v>
      </c>
      <c r="L436" s="2" t="s">
        <v>361</v>
      </c>
      <c r="M436" s="2" t="s">
        <v>361</v>
      </c>
      <c r="N436" s="2" t="s">
        <v>491</v>
      </c>
      <c r="V436" s="2">
        <v>0</v>
      </c>
      <c r="AA436" s="2" t="s">
        <v>10002</v>
      </c>
    </row>
    <row r="437" spans="1:27">
      <c r="A437" s="2">
        <v>426</v>
      </c>
      <c r="B437" s="2" t="s">
        <v>7043</v>
      </c>
      <c r="C437" s="60" t="s">
        <v>7044</v>
      </c>
      <c r="D437" s="60" t="s">
        <v>9054</v>
      </c>
      <c r="E437" s="2">
        <v>1</v>
      </c>
      <c r="F437" s="2" t="s">
        <v>403</v>
      </c>
      <c r="G437" s="2" t="s">
        <v>361</v>
      </c>
      <c r="H437" s="2" t="s">
        <v>343</v>
      </c>
      <c r="I437" s="2" t="s">
        <v>361</v>
      </c>
      <c r="J437" s="2" t="s">
        <v>4970</v>
      </c>
      <c r="K437" s="2" t="s">
        <v>361</v>
      </c>
      <c r="L437" s="2" t="s">
        <v>361</v>
      </c>
      <c r="M437" s="2" t="s">
        <v>361</v>
      </c>
      <c r="N437" s="2" t="s">
        <v>351</v>
      </c>
      <c r="V437" s="2">
        <v>0</v>
      </c>
      <c r="AA437" s="2" t="s">
        <v>10003</v>
      </c>
    </row>
    <row r="438" spans="1:27">
      <c r="A438" s="2">
        <v>427</v>
      </c>
      <c r="B438" s="2" t="s">
        <v>7043</v>
      </c>
      <c r="C438" s="60" t="s">
        <v>7044</v>
      </c>
      <c r="D438" s="60" t="s">
        <v>9057</v>
      </c>
      <c r="E438" s="2">
        <v>1</v>
      </c>
      <c r="F438" s="2" t="s">
        <v>403</v>
      </c>
      <c r="G438" s="2" t="s">
        <v>361</v>
      </c>
      <c r="H438" s="2" t="s">
        <v>3793</v>
      </c>
      <c r="I438" s="2" t="s">
        <v>361</v>
      </c>
      <c r="J438" s="2" t="s">
        <v>4970</v>
      </c>
      <c r="K438" s="2" t="s">
        <v>361</v>
      </c>
      <c r="L438" s="2" t="s">
        <v>361</v>
      </c>
      <c r="M438" s="2" t="s">
        <v>361</v>
      </c>
      <c r="N438" s="2" t="s">
        <v>351</v>
      </c>
      <c r="V438" s="2">
        <v>0</v>
      </c>
      <c r="AA438" s="2" t="s">
        <v>10004</v>
      </c>
    </row>
    <row r="439" spans="1:27">
      <c r="A439" s="2">
        <v>428</v>
      </c>
      <c r="B439" s="2" t="s">
        <v>7043</v>
      </c>
      <c r="C439" s="60" t="s">
        <v>7044</v>
      </c>
      <c r="D439" s="60" t="s">
        <v>9060</v>
      </c>
      <c r="E439" s="2">
        <v>1</v>
      </c>
      <c r="F439" s="2" t="s">
        <v>403</v>
      </c>
      <c r="G439" s="2" t="s">
        <v>361</v>
      </c>
      <c r="H439" s="2" t="s">
        <v>3793</v>
      </c>
      <c r="I439" s="2" t="s">
        <v>361</v>
      </c>
      <c r="J439" s="2" t="s">
        <v>4970</v>
      </c>
      <c r="K439" s="2" t="s">
        <v>361</v>
      </c>
      <c r="L439" s="2" t="s">
        <v>361</v>
      </c>
      <c r="M439" s="2" t="s">
        <v>361</v>
      </c>
      <c r="N439" s="2" t="s">
        <v>351</v>
      </c>
      <c r="V439" s="2">
        <v>0</v>
      </c>
      <c r="AA439" s="2" t="s">
        <v>10005</v>
      </c>
    </row>
    <row r="440" spans="1:27">
      <c r="A440" s="2">
        <v>429</v>
      </c>
      <c r="B440" s="2" t="s">
        <v>7043</v>
      </c>
      <c r="C440" s="60" t="s">
        <v>7044</v>
      </c>
      <c r="D440" s="60" t="s">
        <v>9063</v>
      </c>
      <c r="E440" s="2">
        <v>1</v>
      </c>
      <c r="F440" s="2" t="s">
        <v>403</v>
      </c>
      <c r="G440" s="2" t="s">
        <v>361</v>
      </c>
      <c r="H440" s="2" t="s">
        <v>343</v>
      </c>
      <c r="I440" s="2" t="s">
        <v>361</v>
      </c>
      <c r="J440" s="2" t="s">
        <v>4970</v>
      </c>
      <c r="K440" s="2" t="s">
        <v>361</v>
      </c>
      <c r="L440" s="2" t="s">
        <v>361</v>
      </c>
      <c r="M440" s="2" t="s">
        <v>361</v>
      </c>
      <c r="N440" s="2" t="s">
        <v>351</v>
      </c>
      <c r="V440" s="2">
        <v>0</v>
      </c>
      <c r="AA440" s="2" t="s">
        <v>10006</v>
      </c>
    </row>
    <row r="441" spans="1:27">
      <c r="A441" s="2">
        <v>430</v>
      </c>
      <c r="B441" s="2" t="s">
        <v>7043</v>
      </c>
      <c r="C441" s="60" t="s">
        <v>7044</v>
      </c>
      <c r="D441" s="60" t="s">
        <v>9066</v>
      </c>
      <c r="E441" s="2">
        <v>1</v>
      </c>
      <c r="F441" s="2" t="s">
        <v>403</v>
      </c>
      <c r="G441" s="2" t="s">
        <v>361</v>
      </c>
      <c r="H441" s="2" t="s">
        <v>343</v>
      </c>
      <c r="I441" s="2" t="s">
        <v>361</v>
      </c>
      <c r="J441" s="2" t="s">
        <v>4970</v>
      </c>
      <c r="K441" s="2" t="s">
        <v>361</v>
      </c>
      <c r="L441" s="2" t="s">
        <v>361</v>
      </c>
      <c r="M441" s="2" t="s">
        <v>361</v>
      </c>
      <c r="N441" s="2" t="s">
        <v>351</v>
      </c>
      <c r="V441" s="2">
        <v>0</v>
      </c>
      <c r="AA441" s="2" t="s">
        <v>10007</v>
      </c>
    </row>
    <row r="442" spans="1:27">
      <c r="A442" s="2">
        <v>431</v>
      </c>
      <c r="B442" s="2" t="s">
        <v>7043</v>
      </c>
      <c r="C442" s="60" t="s">
        <v>7044</v>
      </c>
      <c r="D442" s="60" t="s">
        <v>9069</v>
      </c>
      <c r="E442" s="2">
        <v>1</v>
      </c>
      <c r="F442" s="2" t="s">
        <v>403</v>
      </c>
      <c r="G442" s="2" t="s">
        <v>361</v>
      </c>
      <c r="H442" s="2" t="s">
        <v>343</v>
      </c>
      <c r="I442" s="2" t="s">
        <v>361</v>
      </c>
      <c r="J442" s="2" t="s">
        <v>4970</v>
      </c>
      <c r="K442" s="2" t="s">
        <v>361</v>
      </c>
      <c r="L442" s="2" t="s">
        <v>361</v>
      </c>
      <c r="M442" s="2" t="s">
        <v>361</v>
      </c>
      <c r="N442" s="2" t="s">
        <v>351</v>
      </c>
      <c r="V442" s="2">
        <v>0</v>
      </c>
      <c r="AA442" s="2" t="s">
        <v>10008</v>
      </c>
    </row>
    <row r="443" spans="1:27">
      <c r="A443" s="2">
        <v>432</v>
      </c>
      <c r="B443" s="2" t="s">
        <v>7043</v>
      </c>
      <c r="C443" s="60" t="s">
        <v>7044</v>
      </c>
      <c r="D443" s="60" t="s">
        <v>9072</v>
      </c>
      <c r="E443" s="2">
        <v>1</v>
      </c>
      <c r="F443" s="2" t="s">
        <v>403</v>
      </c>
      <c r="G443" s="2" t="s">
        <v>361</v>
      </c>
      <c r="H443" s="2" t="s">
        <v>3793</v>
      </c>
      <c r="I443" s="2" t="s">
        <v>361</v>
      </c>
      <c r="J443" s="2" t="s">
        <v>4970</v>
      </c>
      <c r="K443" s="2" t="s">
        <v>361</v>
      </c>
      <c r="L443" s="2" t="s">
        <v>361</v>
      </c>
      <c r="M443" s="2" t="s">
        <v>361</v>
      </c>
      <c r="N443" s="2" t="s">
        <v>351</v>
      </c>
      <c r="V443" s="2">
        <v>0</v>
      </c>
      <c r="AA443" s="2" t="s">
        <v>10009</v>
      </c>
    </row>
    <row r="444" spans="1:27">
      <c r="A444" s="2">
        <v>433</v>
      </c>
      <c r="B444" s="2" t="s">
        <v>7043</v>
      </c>
      <c r="C444" s="60" t="s">
        <v>7044</v>
      </c>
      <c r="D444" s="60" t="s">
        <v>9075</v>
      </c>
      <c r="E444" s="2">
        <v>1</v>
      </c>
      <c r="F444" s="2" t="s">
        <v>403</v>
      </c>
      <c r="G444" s="2" t="s">
        <v>361</v>
      </c>
      <c r="H444" s="2" t="s">
        <v>343</v>
      </c>
      <c r="I444" s="2" t="s">
        <v>361</v>
      </c>
      <c r="J444" s="2" t="s">
        <v>4970</v>
      </c>
      <c r="K444" s="2" t="s">
        <v>361</v>
      </c>
      <c r="L444" s="2" t="s">
        <v>361</v>
      </c>
      <c r="M444" s="2" t="s">
        <v>361</v>
      </c>
      <c r="N444" s="2" t="s">
        <v>491</v>
      </c>
      <c r="V444" s="2">
        <v>0</v>
      </c>
      <c r="AA444" s="2" t="s">
        <v>10010</v>
      </c>
    </row>
    <row r="445" spans="1:27">
      <c r="A445" s="2">
        <v>434</v>
      </c>
      <c r="B445" s="2" t="s">
        <v>7043</v>
      </c>
      <c r="C445" s="60" t="s">
        <v>7044</v>
      </c>
      <c r="D445" s="60" t="s">
        <v>9078</v>
      </c>
      <c r="E445" s="2">
        <v>1</v>
      </c>
      <c r="F445" s="2" t="s">
        <v>403</v>
      </c>
      <c r="G445" s="2" t="s">
        <v>361</v>
      </c>
      <c r="H445" s="2" t="s">
        <v>343</v>
      </c>
      <c r="I445" s="2" t="s">
        <v>361</v>
      </c>
      <c r="J445" s="2" t="s">
        <v>4970</v>
      </c>
      <c r="K445" s="2" t="s">
        <v>361</v>
      </c>
      <c r="L445" s="2" t="s">
        <v>361</v>
      </c>
      <c r="M445" s="2" t="s">
        <v>361</v>
      </c>
      <c r="N445" s="2" t="s">
        <v>351</v>
      </c>
      <c r="V445" s="2">
        <v>0</v>
      </c>
      <c r="AA445" s="2" t="s">
        <v>10011</v>
      </c>
    </row>
    <row r="446" spans="1:27">
      <c r="A446" s="2">
        <v>435</v>
      </c>
      <c r="B446" s="2" t="s">
        <v>7043</v>
      </c>
      <c r="C446" s="60" t="s">
        <v>7044</v>
      </c>
      <c r="D446" s="60" t="s">
        <v>9081</v>
      </c>
      <c r="E446" s="2">
        <v>1</v>
      </c>
      <c r="F446" s="2" t="s">
        <v>403</v>
      </c>
      <c r="G446" s="2" t="s">
        <v>361</v>
      </c>
      <c r="H446" s="2" t="s">
        <v>3793</v>
      </c>
      <c r="I446" s="2" t="s">
        <v>361</v>
      </c>
      <c r="J446" s="2" t="s">
        <v>4970</v>
      </c>
      <c r="K446" s="2" t="s">
        <v>361</v>
      </c>
      <c r="L446" s="2" t="s">
        <v>361</v>
      </c>
      <c r="M446" s="2" t="s">
        <v>361</v>
      </c>
      <c r="N446" s="2" t="s">
        <v>351</v>
      </c>
      <c r="V446" s="2">
        <v>0</v>
      </c>
      <c r="AA446" s="2" t="s">
        <v>10012</v>
      </c>
    </row>
    <row r="447" spans="1:27">
      <c r="A447" s="2">
        <v>436</v>
      </c>
      <c r="B447" s="2" t="s">
        <v>7043</v>
      </c>
      <c r="C447" s="60" t="s">
        <v>7044</v>
      </c>
      <c r="D447" s="60" t="s">
        <v>9084</v>
      </c>
      <c r="E447" s="2">
        <v>1</v>
      </c>
      <c r="F447" s="2" t="s">
        <v>403</v>
      </c>
      <c r="G447" s="2" t="s">
        <v>361</v>
      </c>
      <c r="H447" s="2" t="s">
        <v>3793</v>
      </c>
      <c r="I447" s="2" t="s">
        <v>361</v>
      </c>
      <c r="J447" s="2" t="s">
        <v>4970</v>
      </c>
      <c r="K447" s="2" t="s">
        <v>361</v>
      </c>
      <c r="L447" s="2" t="s">
        <v>361</v>
      </c>
      <c r="M447" s="2" t="s">
        <v>361</v>
      </c>
      <c r="N447" s="2" t="s">
        <v>351</v>
      </c>
      <c r="V447" s="2">
        <v>0</v>
      </c>
      <c r="AA447" s="2" t="s">
        <v>10013</v>
      </c>
    </row>
    <row r="448" spans="1:27">
      <c r="A448" s="2">
        <v>437</v>
      </c>
      <c r="B448" s="2" t="s">
        <v>7043</v>
      </c>
      <c r="C448" s="60" t="s">
        <v>7044</v>
      </c>
      <c r="D448" s="60" t="s">
        <v>9087</v>
      </c>
      <c r="E448" s="2">
        <v>1</v>
      </c>
      <c r="F448" s="2" t="s">
        <v>403</v>
      </c>
      <c r="G448" s="2" t="s">
        <v>361</v>
      </c>
      <c r="H448" s="2" t="s">
        <v>343</v>
      </c>
      <c r="I448" s="2" t="s">
        <v>361</v>
      </c>
      <c r="J448" s="2" t="s">
        <v>4970</v>
      </c>
      <c r="K448" s="2" t="s">
        <v>361</v>
      </c>
      <c r="L448" s="2" t="s">
        <v>361</v>
      </c>
      <c r="M448" s="2" t="s">
        <v>361</v>
      </c>
      <c r="N448" s="2" t="s">
        <v>351</v>
      </c>
      <c r="V448" s="2">
        <v>0</v>
      </c>
      <c r="AA448" s="2" t="s">
        <v>10014</v>
      </c>
    </row>
    <row r="449" spans="1:27">
      <c r="A449" s="2">
        <v>438</v>
      </c>
      <c r="B449" s="2" t="s">
        <v>7043</v>
      </c>
      <c r="C449" s="60" t="s">
        <v>7044</v>
      </c>
      <c r="D449" s="60" t="s">
        <v>9090</v>
      </c>
      <c r="E449" s="2">
        <v>1</v>
      </c>
      <c r="F449" s="2" t="s">
        <v>403</v>
      </c>
      <c r="G449" s="2" t="s">
        <v>361</v>
      </c>
      <c r="H449" s="2" t="s">
        <v>343</v>
      </c>
      <c r="I449" s="2" t="s">
        <v>361</v>
      </c>
      <c r="J449" s="2" t="s">
        <v>4970</v>
      </c>
      <c r="K449" s="2" t="s">
        <v>361</v>
      </c>
      <c r="L449" s="2" t="s">
        <v>361</v>
      </c>
      <c r="M449" s="2" t="s">
        <v>361</v>
      </c>
      <c r="N449" s="2" t="s">
        <v>351</v>
      </c>
      <c r="V449" s="2">
        <v>0</v>
      </c>
      <c r="AA449" s="2" t="s">
        <v>10015</v>
      </c>
    </row>
    <row r="450" spans="1:27">
      <c r="A450" s="2">
        <v>439</v>
      </c>
      <c r="B450" s="2" t="s">
        <v>7043</v>
      </c>
      <c r="C450" s="60" t="s">
        <v>7044</v>
      </c>
      <c r="D450" s="60" t="s">
        <v>9093</v>
      </c>
      <c r="E450" s="2">
        <v>1</v>
      </c>
      <c r="F450" s="2" t="s">
        <v>403</v>
      </c>
      <c r="G450" s="2" t="s">
        <v>361</v>
      </c>
      <c r="H450" s="2" t="s">
        <v>343</v>
      </c>
      <c r="I450" s="2" t="s">
        <v>361</v>
      </c>
      <c r="J450" s="2" t="s">
        <v>4970</v>
      </c>
      <c r="K450" s="2" t="s">
        <v>361</v>
      </c>
      <c r="L450" s="2" t="s">
        <v>361</v>
      </c>
      <c r="M450" s="2" t="s">
        <v>361</v>
      </c>
      <c r="N450" s="2" t="s">
        <v>351</v>
      </c>
      <c r="V450" s="2">
        <v>0</v>
      </c>
      <c r="AA450" s="2" t="s">
        <v>10016</v>
      </c>
    </row>
    <row r="451" spans="1:27">
      <c r="A451" s="2">
        <v>440</v>
      </c>
      <c r="B451" s="2" t="s">
        <v>7043</v>
      </c>
      <c r="C451" s="60" t="s">
        <v>7044</v>
      </c>
      <c r="D451" s="60" t="s">
        <v>9096</v>
      </c>
      <c r="E451" s="2">
        <v>1</v>
      </c>
      <c r="F451" s="2" t="s">
        <v>403</v>
      </c>
      <c r="G451" s="2" t="s">
        <v>361</v>
      </c>
      <c r="H451" s="2" t="s">
        <v>3793</v>
      </c>
      <c r="I451" s="2" t="s">
        <v>361</v>
      </c>
      <c r="J451" s="2" t="s">
        <v>4970</v>
      </c>
      <c r="K451" s="2" t="s">
        <v>361</v>
      </c>
      <c r="L451" s="2" t="s">
        <v>361</v>
      </c>
      <c r="M451" s="2" t="s">
        <v>361</v>
      </c>
      <c r="N451" s="2" t="s">
        <v>351</v>
      </c>
      <c r="V451" s="2">
        <v>0</v>
      </c>
      <c r="AA451" s="2" t="s">
        <v>10017</v>
      </c>
    </row>
    <row r="452" spans="1:27">
      <c r="A452" s="2">
        <v>441</v>
      </c>
      <c r="B452" s="2" t="s">
        <v>7043</v>
      </c>
      <c r="C452" s="60" t="s">
        <v>7044</v>
      </c>
      <c r="D452" s="60" t="s">
        <v>9099</v>
      </c>
      <c r="E452" s="2">
        <v>1</v>
      </c>
      <c r="F452" s="2" t="s">
        <v>403</v>
      </c>
      <c r="G452" s="2" t="s">
        <v>361</v>
      </c>
      <c r="H452" s="2" t="s">
        <v>343</v>
      </c>
      <c r="I452" s="2" t="s">
        <v>361</v>
      </c>
      <c r="J452" s="2" t="s">
        <v>4970</v>
      </c>
      <c r="K452" s="2" t="s">
        <v>361</v>
      </c>
      <c r="L452" s="2" t="s">
        <v>361</v>
      </c>
      <c r="M452" s="2" t="s">
        <v>361</v>
      </c>
      <c r="N452" s="2" t="s">
        <v>351</v>
      </c>
      <c r="V452" s="2">
        <v>0</v>
      </c>
      <c r="AA452" s="2" t="s">
        <v>10018</v>
      </c>
    </row>
    <row r="453" spans="1:27">
      <c r="A453" s="2">
        <v>442</v>
      </c>
      <c r="B453" s="2" t="s">
        <v>7043</v>
      </c>
      <c r="C453" s="60" t="s">
        <v>7044</v>
      </c>
      <c r="D453" s="60" t="s">
        <v>9018</v>
      </c>
      <c r="E453" s="2">
        <v>1</v>
      </c>
      <c r="F453" s="2" t="s">
        <v>403</v>
      </c>
      <c r="G453" s="2" t="s">
        <v>361</v>
      </c>
      <c r="H453" s="2" t="s">
        <v>3793</v>
      </c>
      <c r="I453" s="2" t="s">
        <v>361</v>
      </c>
      <c r="J453" s="2" t="s">
        <v>4970</v>
      </c>
      <c r="K453" s="2" t="s">
        <v>361</v>
      </c>
      <c r="L453" s="2" t="s">
        <v>361</v>
      </c>
      <c r="M453" s="2" t="s">
        <v>361</v>
      </c>
      <c r="N453" s="2" t="s">
        <v>351</v>
      </c>
      <c r="V453" s="2">
        <v>0</v>
      </c>
      <c r="AA453" s="2" t="s">
        <v>10019</v>
      </c>
    </row>
    <row r="454" spans="1:27">
      <c r="A454" s="2">
        <v>443</v>
      </c>
      <c r="B454" s="2" t="s">
        <v>7043</v>
      </c>
      <c r="C454" s="60" t="s">
        <v>7044</v>
      </c>
      <c r="D454" s="60" t="s">
        <v>9102</v>
      </c>
      <c r="E454" s="2">
        <v>1</v>
      </c>
      <c r="F454" s="2" t="s">
        <v>403</v>
      </c>
      <c r="G454" s="2" t="s">
        <v>3792</v>
      </c>
      <c r="H454" s="2" t="s">
        <v>3793</v>
      </c>
      <c r="I454" s="2" t="s">
        <v>361</v>
      </c>
      <c r="J454" s="2" t="s">
        <v>361</v>
      </c>
      <c r="K454" s="2" t="s">
        <v>361</v>
      </c>
      <c r="L454" s="2" t="s">
        <v>361</v>
      </c>
      <c r="M454" s="2" t="s">
        <v>361</v>
      </c>
      <c r="N454" s="2" t="s">
        <v>351</v>
      </c>
      <c r="V454" s="2">
        <v>0</v>
      </c>
      <c r="AA454" s="2" t="s">
        <v>10020</v>
      </c>
    </row>
    <row r="455" spans="1:27">
      <c r="A455" s="2">
        <v>444</v>
      </c>
      <c r="B455" s="2" t="s">
        <v>7043</v>
      </c>
      <c r="C455" s="60" t="s">
        <v>7044</v>
      </c>
      <c r="D455" s="60" t="s">
        <v>9105</v>
      </c>
      <c r="E455" s="2">
        <v>1</v>
      </c>
      <c r="F455" s="2" t="s">
        <v>403</v>
      </c>
      <c r="G455" s="2" t="s">
        <v>3792</v>
      </c>
      <c r="H455" s="2" t="s">
        <v>343</v>
      </c>
      <c r="I455" s="2" t="s">
        <v>361</v>
      </c>
      <c r="J455" s="2" t="s">
        <v>361</v>
      </c>
      <c r="K455" s="2" t="s">
        <v>361</v>
      </c>
      <c r="L455" s="2" t="s">
        <v>361</v>
      </c>
      <c r="M455" s="2" t="s">
        <v>361</v>
      </c>
      <c r="N455" s="2" t="s">
        <v>351</v>
      </c>
      <c r="V455" s="2">
        <v>0</v>
      </c>
      <c r="AA455" s="2" t="s">
        <v>10021</v>
      </c>
    </row>
    <row r="456" spans="1:27">
      <c r="A456" s="2">
        <v>445</v>
      </c>
      <c r="B456" s="2" t="s">
        <v>7043</v>
      </c>
      <c r="C456" s="60" t="s">
        <v>7044</v>
      </c>
      <c r="D456" s="60" t="s">
        <v>9108</v>
      </c>
      <c r="E456" s="2">
        <v>1</v>
      </c>
      <c r="F456" s="2" t="s">
        <v>403</v>
      </c>
      <c r="G456" s="2" t="s">
        <v>3792</v>
      </c>
      <c r="H456" s="2" t="s">
        <v>343</v>
      </c>
      <c r="I456" s="2" t="s">
        <v>361</v>
      </c>
      <c r="J456" s="2" t="s">
        <v>361</v>
      </c>
      <c r="K456" s="2" t="s">
        <v>361</v>
      </c>
      <c r="L456" s="2" t="s">
        <v>361</v>
      </c>
      <c r="M456" s="2" t="s">
        <v>361</v>
      </c>
      <c r="N456" s="2" t="s">
        <v>351</v>
      </c>
      <c r="V456" s="2">
        <v>0</v>
      </c>
      <c r="AA456" s="2" t="s">
        <v>10022</v>
      </c>
    </row>
    <row r="457" spans="1:27">
      <c r="A457" s="2">
        <v>446</v>
      </c>
      <c r="B457" s="2" t="s">
        <v>7043</v>
      </c>
      <c r="C457" s="60" t="s">
        <v>7044</v>
      </c>
      <c r="D457" s="60" t="s">
        <v>9111</v>
      </c>
      <c r="E457" s="2">
        <v>1</v>
      </c>
      <c r="F457" s="2" t="s">
        <v>403</v>
      </c>
      <c r="G457" s="2" t="s">
        <v>3792</v>
      </c>
      <c r="H457" s="2" t="s">
        <v>3793</v>
      </c>
      <c r="I457" s="2" t="s">
        <v>361</v>
      </c>
      <c r="J457" s="2" t="s">
        <v>361</v>
      </c>
      <c r="K457" s="2" t="s">
        <v>361</v>
      </c>
      <c r="L457" s="2" t="s">
        <v>361</v>
      </c>
      <c r="M457" s="2" t="s">
        <v>361</v>
      </c>
      <c r="N457" s="2" t="s">
        <v>351</v>
      </c>
      <c r="V457" s="2">
        <v>0</v>
      </c>
      <c r="AA457" s="2" t="s">
        <v>10023</v>
      </c>
    </row>
    <row r="458" spans="1:27">
      <c r="A458" s="2">
        <v>447</v>
      </c>
      <c r="B458" s="2" t="s">
        <v>7043</v>
      </c>
      <c r="C458" s="60" t="s">
        <v>7044</v>
      </c>
      <c r="D458" s="60" t="s">
        <v>9114</v>
      </c>
      <c r="E458" s="2">
        <v>1</v>
      </c>
      <c r="F458" s="2" t="s">
        <v>403</v>
      </c>
      <c r="G458" s="2" t="s">
        <v>3792</v>
      </c>
      <c r="H458" s="2" t="s">
        <v>343</v>
      </c>
      <c r="I458" s="2" t="s">
        <v>361</v>
      </c>
      <c r="J458" s="2" t="s">
        <v>361</v>
      </c>
      <c r="K458" s="2" t="s">
        <v>361</v>
      </c>
      <c r="L458" s="2" t="s">
        <v>361</v>
      </c>
      <c r="M458" s="2" t="s">
        <v>361</v>
      </c>
      <c r="N458" s="2" t="s">
        <v>351</v>
      </c>
      <c r="V458" s="2">
        <v>0</v>
      </c>
      <c r="AA458" s="2" t="s">
        <v>10024</v>
      </c>
    </row>
    <row r="459" spans="1:27">
      <c r="A459" s="2">
        <v>448</v>
      </c>
      <c r="B459" s="2" t="s">
        <v>7043</v>
      </c>
      <c r="C459" s="60" t="s">
        <v>7044</v>
      </c>
      <c r="D459" s="60" t="s">
        <v>9117</v>
      </c>
      <c r="E459" s="2">
        <v>1</v>
      </c>
      <c r="F459" s="2" t="s">
        <v>403</v>
      </c>
      <c r="G459" s="2" t="s">
        <v>3792</v>
      </c>
      <c r="H459" s="2" t="s">
        <v>343</v>
      </c>
      <c r="I459" s="2" t="s">
        <v>361</v>
      </c>
      <c r="J459" s="2" t="s">
        <v>361</v>
      </c>
      <c r="K459" s="2" t="s">
        <v>361</v>
      </c>
      <c r="L459" s="2" t="s">
        <v>361</v>
      </c>
      <c r="M459" s="2" t="s">
        <v>361</v>
      </c>
      <c r="N459" s="2" t="s">
        <v>491</v>
      </c>
      <c r="V459" s="2">
        <v>0</v>
      </c>
      <c r="AA459" s="2" t="s">
        <v>10025</v>
      </c>
    </row>
    <row r="460" spans="1:27">
      <c r="A460" s="2">
        <v>449</v>
      </c>
      <c r="B460" s="2" t="s">
        <v>7043</v>
      </c>
      <c r="C460" s="60" t="s">
        <v>7044</v>
      </c>
      <c r="D460" s="60" t="s">
        <v>9120</v>
      </c>
      <c r="E460" s="2">
        <v>1</v>
      </c>
      <c r="F460" s="2" t="s">
        <v>403</v>
      </c>
      <c r="G460" s="2" t="s">
        <v>3792</v>
      </c>
      <c r="H460" s="2" t="s">
        <v>343</v>
      </c>
      <c r="I460" s="2" t="s">
        <v>361</v>
      </c>
      <c r="J460" s="2" t="s">
        <v>361</v>
      </c>
      <c r="K460" s="2" t="s">
        <v>361</v>
      </c>
      <c r="L460" s="2" t="s">
        <v>361</v>
      </c>
      <c r="M460" s="2" t="s">
        <v>361</v>
      </c>
      <c r="N460" s="2" t="s">
        <v>351</v>
      </c>
      <c r="V460" s="2">
        <v>0</v>
      </c>
      <c r="AA460" s="2" t="s">
        <v>10026</v>
      </c>
    </row>
    <row r="461" spans="1:27">
      <c r="A461" s="2">
        <v>450</v>
      </c>
      <c r="B461" s="2" t="s">
        <v>7043</v>
      </c>
      <c r="C461" s="60" t="s">
        <v>7044</v>
      </c>
      <c r="D461" s="60" t="s">
        <v>9123</v>
      </c>
      <c r="E461" s="2">
        <v>1</v>
      </c>
      <c r="F461" s="2" t="s">
        <v>403</v>
      </c>
      <c r="G461" s="2" t="s">
        <v>3792</v>
      </c>
      <c r="H461" s="2" t="s">
        <v>3793</v>
      </c>
      <c r="I461" s="2" t="s">
        <v>361</v>
      </c>
      <c r="J461" s="2" t="s">
        <v>361</v>
      </c>
      <c r="K461" s="2" t="s">
        <v>361</v>
      </c>
      <c r="L461" s="2" t="s">
        <v>361</v>
      </c>
      <c r="M461" s="2" t="s">
        <v>361</v>
      </c>
      <c r="N461" s="2" t="s">
        <v>351</v>
      </c>
      <c r="V461" s="2">
        <v>0</v>
      </c>
      <c r="AA461" s="2" t="s">
        <v>10027</v>
      </c>
    </row>
    <row r="462" spans="1:27">
      <c r="A462" s="2">
        <v>451</v>
      </c>
      <c r="B462" s="2" t="s">
        <v>7043</v>
      </c>
      <c r="C462" s="60" t="s">
        <v>7044</v>
      </c>
      <c r="D462" s="60" t="s">
        <v>9123</v>
      </c>
      <c r="E462" s="2">
        <v>2</v>
      </c>
      <c r="F462" s="2" t="s">
        <v>403</v>
      </c>
      <c r="G462" s="2" t="s">
        <v>3792</v>
      </c>
      <c r="H462" s="2" t="s">
        <v>343</v>
      </c>
      <c r="I462" s="2" t="s">
        <v>361</v>
      </c>
      <c r="J462" s="2" t="s">
        <v>361</v>
      </c>
      <c r="K462" s="2" t="s">
        <v>361</v>
      </c>
      <c r="L462" s="2" t="s">
        <v>361</v>
      </c>
      <c r="M462" s="2" t="s">
        <v>361</v>
      </c>
      <c r="N462" s="2" t="s">
        <v>351</v>
      </c>
      <c r="V462" s="2">
        <v>0</v>
      </c>
      <c r="AA462" s="2" t="s">
        <v>10028</v>
      </c>
    </row>
    <row r="463" spans="1:27">
      <c r="A463" s="2">
        <v>452</v>
      </c>
      <c r="B463" s="2" t="s">
        <v>7043</v>
      </c>
      <c r="C463" s="60" t="s">
        <v>7044</v>
      </c>
      <c r="D463" s="60" t="s">
        <v>9129</v>
      </c>
      <c r="E463" s="2">
        <v>1</v>
      </c>
      <c r="F463" s="2" t="s">
        <v>403</v>
      </c>
      <c r="G463" s="2" t="s">
        <v>3792</v>
      </c>
      <c r="H463" s="2" t="s">
        <v>343</v>
      </c>
      <c r="I463" s="2" t="s">
        <v>361</v>
      </c>
      <c r="J463" s="2" t="s">
        <v>4508</v>
      </c>
      <c r="K463" s="2" t="s">
        <v>361</v>
      </c>
      <c r="L463" s="2" t="s">
        <v>361</v>
      </c>
      <c r="M463" s="2" t="s">
        <v>361</v>
      </c>
      <c r="N463" s="2" t="s">
        <v>491</v>
      </c>
      <c r="V463" s="2">
        <v>0</v>
      </c>
      <c r="AA463" s="2" t="s">
        <v>10029</v>
      </c>
    </row>
    <row r="464" spans="1:27">
      <c r="A464" s="2">
        <v>453</v>
      </c>
      <c r="B464" s="2" t="s">
        <v>7043</v>
      </c>
      <c r="C464" s="60" t="s">
        <v>7044</v>
      </c>
      <c r="D464" s="60" t="s">
        <v>9132</v>
      </c>
      <c r="E464" s="2">
        <v>1</v>
      </c>
      <c r="F464" s="2" t="s">
        <v>403</v>
      </c>
      <c r="G464" s="2" t="s">
        <v>3792</v>
      </c>
      <c r="H464" s="2" t="s">
        <v>343</v>
      </c>
      <c r="I464" s="2" t="s">
        <v>361</v>
      </c>
      <c r="J464" s="2" t="s">
        <v>361</v>
      </c>
      <c r="K464" s="2" t="s">
        <v>361</v>
      </c>
      <c r="L464" s="2" t="s">
        <v>361</v>
      </c>
      <c r="M464" s="2" t="s">
        <v>361</v>
      </c>
      <c r="N464" s="2" t="s">
        <v>351</v>
      </c>
      <c r="V464" s="2">
        <v>0</v>
      </c>
      <c r="AA464" s="2" t="s">
        <v>10030</v>
      </c>
    </row>
    <row r="465" spans="1:27">
      <c r="A465" s="2">
        <v>454</v>
      </c>
      <c r="B465" s="2" t="s">
        <v>7043</v>
      </c>
      <c r="C465" s="60" t="s">
        <v>7044</v>
      </c>
      <c r="D465" s="60" t="s">
        <v>9135</v>
      </c>
      <c r="E465" s="2">
        <v>1</v>
      </c>
      <c r="F465" s="2" t="s">
        <v>403</v>
      </c>
      <c r="G465" s="2" t="s">
        <v>3792</v>
      </c>
      <c r="H465" s="2" t="s">
        <v>343</v>
      </c>
      <c r="I465" s="2" t="s">
        <v>361</v>
      </c>
      <c r="J465" s="2" t="s">
        <v>361</v>
      </c>
      <c r="K465" s="2" t="s">
        <v>361</v>
      </c>
      <c r="L465" s="2" t="s">
        <v>361</v>
      </c>
      <c r="M465" s="2" t="s">
        <v>361</v>
      </c>
      <c r="N465" s="2" t="s">
        <v>351</v>
      </c>
      <c r="V465" s="2">
        <v>0</v>
      </c>
      <c r="AA465" s="2" t="s">
        <v>10031</v>
      </c>
    </row>
    <row r="466" spans="1:27">
      <c r="A466" s="2">
        <v>455</v>
      </c>
      <c r="B466" s="2" t="s">
        <v>7043</v>
      </c>
      <c r="C466" s="60" t="s">
        <v>7044</v>
      </c>
      <c r="D466" s="60" t="s">
        <v>9138</v>
      </c>
      <c r="E466" s="2">
        <v>1</v>
      </c>
      <c r="F466" s="2" t="s">
        <v>403</v>
      </c>
      <c r="G466" s="2" t="s">
        <v>3792</v>
      </c>
      <c r="H466" s="2" t="s">
        <v>343</v>
      </c>
      <c r="I466" s="2" t="s">
        <v>361</v>
      </c>
      <c r="J466" s="2" t="s">
        <v>361</v>
      </c>
      <c r="K466" s="2" t="s">
        <v>361</v>
      </c>
      <c r="L466" s="2" t="s">
        <v>361</v>
      </c>
      <c r="M466" s="2" t="s">
        <v>361</v>
      </c>
      <c r="N466" s="2" t="s">
        <v>351</v>
      </c>
      <c r="V466" s="2">
        <v>0</v>
      </c>
      <c r="AA466" s="2" t="s">
        <v>10032</v>
      </c>
    </row>
    <row r="467" spans="1:27">
      <c r="A467" s="2">
        <v>456</v>
      </c>
      <c r="B467" s="2" t="s">
        <v>7043</v>
      </c>
      <c r="C467" s="60" t="s">
        <v>7044</v>
      </c>
      <c r="D467" s="60" t="s">
        <v>9141</v>
      </c>
      <c r="E467" s="2">
        <v>1</v>
      </c>
      <c r="F467" s="2" t="s">
        <v>403</v>
      </c>
      <c r="G467" s="2" t="s">
        <v>3792</v>
      </c>
      <c r="H467" s="2" t="s">
        <v>3793</v>
      </c>
      <c r="I467" s="2" t="s">
        <v>361</v>
      </c>
      <c r="J467" s="2" t="s">
        <v>361</v>
      </c>
      <c r="K467" s="2" t="s">
        <v>361</v>
      </c>
      <c r="L467" s="2" t="s">
        <v>361</v>
      </c>
      <c r="M467" s="2" t="s">
        <v>361</v>
      </c>
      <c r="N467" s="2" t="s">
        <v>351</v>
      </c>
      <c r="V467" s="2">
        <v>0</v>
      </c>
      <c r="AA467" s="2" t="s">
        <v>10033</v>
      </c>
    </row>
    <row r="468" spans="1:27">
      <c r="A468" s="2">
        <v>457</v>
      </c>
      <c r="B468" s="2" t="s">
        <v>7043</v>
      </c>
      <c r="C468" s="60" t="s">
        <v>7044</v>
      </c>
      <c r="D468" s="60" t="s">
        <v>9141</v>
      </c>
      <c r="E468" s="2">
        <v>2</v>
      </c>
      <c r="F468" s="2" t="s">
        <v>403</v>
      </c>
      <c r="G468" s="2" t="s">
        <v>3792</v>
      </c>
      <c r="H468" s="2" t="s">
        <v>343</v>
      </c>
      <c r="I468" s="2" t="s">
        <v>361</v>
      </c>
      <c r="J468" s="2" t="s">
        <v>361</v>
      </c>
      <c r="K468" s="2" t="s">
        <v>361</v>
      </c>
      <c r="L468" s="2" t="s">
        <v>361</v>
      </c>
      <c r="M468" s="2" t="s">
        <v>361</v>
      </c>
      <c r="N468" s="2" t="s">
        <v>351</v>
      </c>
      <c r="V468" s="2">
        <v>0</v>
      </c>
      <c r="AA468" s="2" t="s">
        <v>10034</v>
      </c>
    </row>
    <row r="469" spans="1:27">
      <c r="A469" s="2">
        <v>458</v>
      </c>
      <c r="B469" s="2" t="s">
        <v>7043</v>
      </c>
      <c r="C469" s="60" t="s">
        <v>7044</v>
      </c>
      <c r="D469" s="60" t="s">
        <v>9146</v>
      </c>
      <c r="E469" s="2">
        <v>1</v>
      </c>
      <c r="F469" s="2" t="s">
        <v>403</v>
      </c>
      <c r="G469" s="2" t="s">
        <v>3792</v>
      </c>
      <c r="H469" s="2" t="s">
        <v>3793</v>
      </c>
      <c r="I469" s="2" t="s">
        <v>361</v>
      </c>
      <c r="J469" s="2" t="s">
        <v>361</v>
      </c>
      <c r="K469" s="2" t="s">
        <v>361</v>
      </c>
      <c r="L469" s="2" t="s">
        <v>361</v>
      </c>
      <c r="M469" s="2" t="s">
        <v>361</v>
      </c>
      <c r="N469" s="2" t="s">
        <v>351</v>
      </c>
      <c r="V469" s="2">
        <v>0</v>
      </c>
      <c r="AA469" s="2" t="s">
        <v>10035</v>
      </c>
    </row>
    <row r="470" spans="1:27">
      <c r="A470" s="2">
        <v>459</v>
      </c>
      <c r="B470" s="2" t="s">
        <v>7043</v>
      </c>
      <c r="C470" s="60" t="s">
        <v>7044</v>
      </c>
      <c r="D470" s="60" t="s">
        <v>9149</v>
      </c>
      <c r="E470" s="2">
        <v>1</v>
      </c>
      <c r="F470" s="2" t="s">
        <v>403</v>
      </c>
      <c r="G470" s="2" t="s">
        <v>3792</v>
      </c>
      <c r="H470" s="2" t="s">
        <v>3793</v>
      </c>
      <c r="I470" s="2" t="s">
        <v>361</v>
      </c>
      <c r="J470" s="2" t="s">
        <v>361</v>
      </c>
      <c r="K470" s="2" t="s">
        <v>361</v>
      </c>
      <c r="L470" s="2" t="s">
        <v>361</v>
      </c>
      <c r="M470" s="2" t="s">
        <v>361</v>
      </c>
      <c r="N470" s="2" t="s">
        <v>351</v>
      </c>
      <c r="V470" s="2">
        <v>0</v>
      </c>
      <c r="AA470" s="2" t="s">
        <v>10036</v>
      </c>
    </row>
    <row r="471" spans="1:27">
      <c r="A471" s="2">
        <v>460</v>
      </c>
      <c r="B471" s="2" t="s">
        <v>7043</v>
      </c>
      <c r="C471" s="60" t="s">
        <v>7044</v>
      </c>
      <c r="D471" s="60" t="s">
        <v>9152</v>
      </c>
      <c r="E471" s="2">
        <v>1</v>
      </c>
      <c r="F471" s="2" t="s">
        <v>403</v>
      </c>
      <c r="G471" s="2" t="s">
        <v>3792</v>
      </c>
      <c r="H471" s="2" t="s">
        <v>343</v>
      </c>
      <c r="I471" s="2" t="s">
        <v>361</v>
      </c>
      <c r="J471" s="2" t="s">
        <v>361</v>
      </c>
      <c r="K471" s="2" t="s">
        <v>361</v>
      </c>
      <c r="L471" s="2" t="s">
        <v>361</v>
      </c>
      <c r="M471" s="2" t="s">
        <v>361</v>
      </c>
      <c r="N471" s="2" t="s">
        <v>351</v>
      </c>
      <c r="V471" s="2">
        <v>0</v>
      </c>
      <c r="AA471" s="2" t="s">
        <v>10037</v>
      </c>
    </row>
    <row r="472" spans="1:27">
      <c r="A472" s="2">
        <v>461</v>
      </c>
      <c r="B472" s="2" t="s">
        <v>7043</v>
      </c>
      <c r="C472" s="60" t="s">
        <v>7044</v>
      </c>
      <c r="D472" s="60" t="s">
        <v>9155</v>
      </c>
      <c r="E472" s="2">
        <v>1</v>
      </c>
      <c r="F472" s="2" t="s">
        <v>403</v>
      </c>
      <c r="G472" s="2" t="s">
        <v>3792</v>
      </c>
      <c r="H472" s="2" t="s">
        <v>3793</v>
      </c>
      <c r="I472" s="2" t="s">
        <v>361</v>
      </c>
      <c r="J472" s="2" t="s">
        <v>361</v>
      </c>
      <c r="K472" s="2" t="s">
        <v>361</v>
      </c>
      <c r="L472" s="2" t="s">
        <v>361</v>
      </c>
      <c r="M472" s="2" t="s">
        <v>361</v>
      </c>
      <c r="N472" s="2" t="s">
        <v>351</v>
      </c>
      <c r="V472" s="2">
        <v>0</v>
      </c>
      <c r="AA472" s="2" t="s">
        <v>10038</v>
      </c>
    </row>
    <row r="473" spans="1:27">
      <c r="A473" s="2">
        <v>462</v>
      </c>
      <c r="B473" s="2" t="s">
        <v>7043</v>
      </c>
      <c r="C473" s="60" t="s">
        <v>7044</v>
      </c>
      <c r="D473" s="60" t="s">
        <v>9158</v>
      </c>
      <c r="E473" s="2">
        <v>1</v>
      </c>
      <c r="F473" s="2" t="s">
        <v>403</v>
      </c>
      <c r="G473" s="2" t="s">
        <v>3792</v>
      </c>
      <c r="H473" s="2" t="s">
        <v>3793</v>
      </c>
      <c r="I473" s="2" t="s">
        <v>361</v>
      </c>
      <c r="J473" s="2" t="s">
        <v>361</v>
      </c>
      <c r="K473" s="2" t="s">
        <v>361</v>
      </c>
      <c r="L473" s="2" t="s">
        <v>361</v>
      </c>
      <c r="M473" s="2" t="s">
        <v>361</v>
      </c>
      <c r="N473" s="2" t="s">
        <v>351</v>
      </c>
      <c r="V473" s="2">
        <v>0</v>
      </c>
      <c r="AA473" s="2" t="s">
        <v>10039</v>
      </c>
    </row>
    <row r="474" spans="1:27">
      <c r="A474" s="2">
        <v>463</v>
      </c>
      <c r="B474" s="2" t="s">
        <v>7043</v>
      </c>
      <c r="C474" s="60" t="s">
        <v>7044</v>
      </c>
      <c r="D474" s="60" t="s">
        <v>9158</v>
      </c>
      <c r="E474" s="2">
        <v>2</v>
      </c>
      <c r="F474" s="2" t="s">
        <v>403</v>
      </c>
      <c r="G474" s="2" t="s">
        <v>3792</v>
      </c>
      <c r="H474" s="2" t="s">
        <v>3793</v>
      </c>
      <c r="I474" s="2" t="s">
        <v>361</v>
      </c>
      <c r="J474" s="2" t="s">
        <v>361</v>
      </c>
      <c r="K474" s="2" t="s">
        <v>361</v>
      </c>
      <c r="L474" s="2" t="s">
        <v>361</v>
      </c>
      <c r="M474" s="2" t="s">
        <v>361</v>
      </c>
      <c r="N474" s="2" t="s">
        <v>351</v>
      </c>
      <c r="V474" s="2">
        <v>0</v>
      </c>
      <c r="AA474" s="2" t="s">
        <v>10040</v>
      </c>
    </row>
    <row r="475" spans="1:27">
      <c r="A475" s="2">
        <v>464</v>
      </c>
      <c r="B475" s="2" t="s">
        <v>7043</v>
      </c>
      <c r="C475" s="60" t="s">
        <v>7044</v>
      </c>
      <c r="D475" s="60" t="s">
        <v>9158</v>
      </c>
      <c r="E475" s="2">
        <v>3</v>
      </c>
      <c r="F475" s="2" t="s">
        <v>403</v>
      </c>
      <c r="G475" s="2" t="s">
        <v>3792</v>
      </c>
      <c r="H475" s="2" t="s">
        <v>343</v>
      </c>
      <c r="I475" s="2" t="s">
        <v>361</v>
      </c>
      <c r="J475" s="2" t="s">
        <v>361</v>
      </c>
      <c r="K475" s="2" t="s">
        <v>361</v>
      </c>
      <c r="L475" s="2" t="s">
        <v>361</v>
      </c>
      <c r="M475" s="2" t="s">
        <v>361</v>
      </c>
      <c r="N475" s="2" t="s">
        <v>351</v>
      </c>
      <c r="V475" s="2">
        <v>0</v>
      </c>
      <c r="AA475" s="2" t="s">
        <v>10041</v>
      </c>
    </row>
    <row r="476" spans="1:27">
      <c r="A476" s="2">
        <v>465</v>
      </c>
      <c r="B476" s="2" t="s">
        <v>7043</v>
      </c>
      <c r="C476" s="60" t="s">
        <v>7044</v>
      </c>
      <c r="D476" s="60" t="s">
        <v>9158</v>
      </c>
      <c r="E476" s="2">
        <v>4</v>
      </c>
      <c r="F476" s="2" t="s">
        <v>403</v>
      </c>
      <c r="G476" s="2" t="s">
        <v>3792</v>
      </c>
      <c r="H476" s="2" t="s">
        <v>3793</v>
      </c>
      <c r="I476" s="2" t="s">
        <v>361</v>
      </c>
      <c r="J476" s="2" t="s">
        <v>361</v>
      </c>
      <c r="K476" s="2" t="s">
        <v>361</v>
      </c>
      <c r="L476" s="2" t="s">
        <v>361</v>
      </c>
      <c r="M476" s="2" t="s">
        <v>361</v>
      </c>
      <c r="N476" s="2" t="s">
        <v>351</v>
      </c>
      <c r="V476" s="2">
        <v>0</v>
      </c>
      <c r="AA476" s="2" t="s">
        <v>10042</v>
      </c>
    </row>
    <row r="477" spans="1:27">
      <c r="A477" s="2">
        <v>466</v>
      </c>
      <c r="B477" s="2" t="s">
        <v>7043</v>
      </c>
      <c r="C477" s="60" t="s">
        <v>7044</v>
      </c>
      <c r="D477" s="60" t="s">
        <v>9158</v>
      </c>
      <c r="E477" s="2">
        <v>5</v>
      </c>
      <c r="F477" s="2" t="s">
        <v>403</v>
      </c>
      <c r="G477" s="2" t="s">
        <v>3792</v>
      </c>
      <c r="H477" s="2" t="s">
        <v>343</v>
      </c>
      <c r="I477" s="2" t="s">
        <v>361</v>
      </c>
      <c r="J477" s="2" t="s">
        <v>361</v>
      </c>
      <c r="K477" s="2" t="s">
        <v>361</v>
      </c>
      <c r="L477" s="2" t="s">
        <v>361</v>
      </c>
      <c r="M477" s="2" t="s">
        <v>361</v>
      </c>
      <c r="N477" s="2" t="s">
        <v>351</v>
      </c>
      <c r="V477" s="2">
        <v>0</v>
      </c>
      <c r="AA477" s="2" t="s">
        <v>10043</v>
      </c>
    </row>
    <row r="478" spans="1:27">
      <c r="A478" s="2">
        <v>467</v>
      </c>
      <c r="B478" s="2" t="s">
        <v>7043</v>
      </c>
      <c r="C478" s="60" t="s">
        <v>7044</v>
      </c>
      <c r="D478" s="60" t="s">
        <v>9158</v>
      </c>
      <c r="E478" s="2">
        <v>6</v>
      </c>
      <c r="F478" s="2" t="s">
        <v>403</v>
      </c>
      <c r="G478" s="2" t="s">
        <v>3792</v>
      </c>
      <c r="H478" s="2" t="s">
        <v>3793</v>
      </c>
      <c r="I478" s="2" t="s">
        <v>361</v>
      </c>
      <c r="J478" s="2" t="s">
        <v>361</v>
      </c>
      <c r="K478" s="2" t="s">
        <v>361</v>
      </c>
      <c r="L478" s="2" t="s">
        <v>361</v>
      </c>
      <c r="M478" s="2" t="s">
        <v>361</v>
      </c>
      <c r="N478" s="2" t="s">
        <v>351</v>
      </c>
      <c r="V478" s="2">
        <v>0</v>
      </c>
      <c r="AA478" s="2" t="s">
        <v>10044</v>
      </c>
    </row>
    <row r="479" spans="1:27">
      <c r="A479" s="2">
        <v>468</v>
      </c>
      <c r="B479" s="2" t="s">
        <v>7043</v>
      </c>
      <c r="C479" s="60" t="s">
        <v>7044</v>
      </c>
      <c r="D479" s="60" t="s">
        <v>9161</v>
      </c>
      <c r="E479" s="2">
        <v>1</v>
      </c>
      <c r="F479" s="2" t="s">
        <v>403</v>
      </c>
      <c r="G479" s="2" t="s">
        <v>3792</v>
      </c>
      <c r="H479" s="2" t="s">
        <v>343</v>
      </c>
      <c r="I479" s="2" t="s">
        <v>361</v>
      </c>
      <c r="J479" s="2" t="s">
        <v>361</v>
      </c>
      <c r="K479" s="2" t="s">
        <v>361</v>
      </c>
      <c r="L479" s="2" t="s">
        <v>361</v>
      </c>
      <c r="M479" s="2" t="s">
        <v>361</v>
      </c>
      <c r="N479" s="2" t="s">
        <v>351</v>
      </c>
      <c r="V479" s="2">
        <v>0</v>
      </c>
      <c r="AA479" s="2" t="s">
        <v>10045</v>
      </c>
    </row>
    <row r="480" spans="1:27">
      <c r="A480" s="2">
        <v>469</v>
      </c>
      <c r="B480" s="2" t="s">
        <v>7043</v>
      </c>
      <c r="C480" s="60" t="s">
        <v>7044</v>
      </c>
      <c r="D480" s="60" t="s">
        <v>9164</v>
      </c>
      <c r="E480" s="2">
        <v>1</v>
      </c>
      <c r="F480" s="2" t="s">
        <v>403</v>
      </c>
      <c r="G480" s="2" t="s">
        <v>3792</v>
      </c>
      <c r="H480" s="2" t="s">
        <v>3793</v>
      </c>
      <c r="I480" s="2" t="s">
        <v>361</v>
      </c>
      <c r="J480" s="2" t="s">
        <v>361</v>
      </c>
      <c r="K480" s="2" t="s">
        <v>361</v>
      </c>
      <c r="L480" s="2" t="s">
        <v>361</v>
      </c>
      <c r="M480" s="2" t="s">
        <v>361</v>
      </c>
      <c r="N480" s="2" t="s">
        <v>351</v>
      </c>
      <c r="V480" s="2">
        <v>0</v>
      </c>
      <c r="AA480" s="2" t="s">
        <v>10046</v>
      </c>
    </row>
    <row r="481" spans="1:27">
      <c r="A481" s="2">
        <v>470</v>
      </c>
      <c r="B481" s="2" t="s">
        <v>7043</v>
      </c>
      <c r="C481" s="60" t="s">
        <v>7044</v>
      </c>
      <c r="D481" s="60" t="s">
        <v>9167</v>
      </c>
      <c r="E481" s="2">
        <v>1</v>
      </c>
      <c r="F481" s="2" t="s">
        <v>403</v>
      </c>
      <c r="G481" s="2" t="s">
        <v>3792</v>
      </c>
      <c r="H481" s="2" t="s">
        <v>343</v>
      </c>
      <c r="I481" s="2" t="s">
        <v>361</v>
      </c>
      <c r="J481" s="2" t="s">
        <v>361</v>
      </c>
      <c r="K481" s="2" t="s">
        <v>361</v>
      </c>
      <c r="L481" s="2" t="s">
        <v>361</v>
      </c>
      <c r="M481" s="2" t="s">
        <v>361</v>
      </c>
      <c r="N481" s="2" t="s">
        <v>351</v>
      </c>
      <c r="V481" s="2">
        <v>0</v>
      </c>
      <c r="AA481" s="2" t="s">
        <v>10047</v>
      </c>
    </row>
    <row r="482" spans="1:27">
      <c r="A482" s="2">
        <v>471</v>
      </c>
      <c r="B482" s="2" t="s">
        <v>7043</v>
      </c>
      <c r="C482" s="60" t="s">
        <v>7044</v>
      </c>
      <c r="D482" s="60" t="s">
        <v>9170</v>
      </c>
      <c r="E482" s="2">
        <v>1</v>
      </c>
      <c r="F482" s="2" t="s">
        <v>403</v>
      </c>
      <c r="G482" s="2" t="s">
        <v>3792</v>
      </c>
      <c r="H482" s="2" t="s">
        <v>3793</v>
      </c>
      <c r="I482" s="2" t="s">
        <v>361</v>
      </c>
      <c r="J482" s="2" t="s">
        <v>361</v>
      </c>
      <c r="K482" s="2" t="s">
        <v>361</v>
      </c>
      <c r="L482" s="2" t="s">
        <v>361</v>
      </c>
      <c r="M482" s="2" t="s">
        <v>361</v>
      </c>
      <c r="N482" s="2" t="s">
        <v>351</v>
      </c>
      <c r="V482" s="2">
        <v>0</v>
      </c>
      <c r="AA482" s="2" t="s">
        <v>10048</v>
      </c>
    </row>
    <row r="483" spans="1:27">
      <c r="A483" s="2">
        <v>472</v>
      </c>
      <c r="B483" s="2" t="s">
        <v>7043</v>
      </c>
      <c r="C483" s="60" t="s">
        <v>7044</v>
      </c>
      <c r="D483" s="60" t="s">
        <v>9173</v>
      </c>
      <c r="E483" s="2">
        <v>1</v>
      </c>
      <c r="F483" s="2" t="s">
        <v>403</v>
      </c>
      <c r="G483" s="2" t="s">
        <v>3792</v>
      </c>
      <c r="H483" s="2" t="s">
        <v>343</v>
      </c>
      <c r="I483" s="2" t="s">
        <v>361</v>
      </c>
      <c r="J483" s="2" t="s">
        <v>361</v>
      </c>
      <c r="K483" s="2" t="s">
        <v>361</v>
      </c>
      <c r="L483" s="2" t="s">
        <v>361</v>
      </c>
      <c r="M483" s="2" t="s">
        <v>361</v>
      </c>
      <c r="N483" s="2" t="s">
        <v>351</v>
      </c>
      <c r="V483" s="2">
        <v>0</v>
      </c>
      <c r="AA483" s="2" t="s">
        <v>10049</v>
      </c>
    </row>
    <row r="484" spans="1:27">
      <c r="A484" s="2">
        <v>473</v>
      </c>
      <c r="B484" s="2" t="s">
        <v>7043</v>
      </c>
      <c r="C484" s="60" t="s">
        <v>7044</v>
      </c>
      <c r="D484" s="60" t="s">
        <v>9176</v>
      </c>
      <c r="E484" s="2">
        <v>1</v>
      </c>
      <c r="F484" s="2" t="s">
        <v>403</v>
      </c>
      <c r="G484" s="2" t="s">
        <v>3792</v>
      </c>
      <c r="H484" s="2" t="s">
        <v>343</v>
      </c>
      <c r="I484" s="2" t="s">
        <v>361</v>
      </c>
      <c r="J484" s="2" t="s">
        <v>361</v>
      </c>
      <c r="K484" s="2" t="s">
        <v>361</v>
      </c>
      <c r="L484" s="2" t="s">
        <v>361</v>
      </c>
      <c r="M484" s="2" t="s">
        <v>361</v>
      </c>
      <c r="N484" s="2" t="s">
        <v>351</v>
      </c>
      <c r="V484" s="2">
        <v>0</v>
      </c>
      <c r="AA484" s="2" t="s">
        <v>10050</v>
      </c>
    </row>
    <row r="485" spans="1:27">
      <c r="A485" s="2">
        <v>474</v>
      </c>
      <c r="B485" s="2" t="s">
        <v>7043</v>
      </c>
      <c r="C485" s="60" t="s">
        <v>7044</v>
      </c>
      <c r="D485" s="60" t="s">
        <v>9179</v>
      </c>
      <c r="E485" s="2">
        <v>1</v>
      </c>
      <c r="F485" s="2" t="s">
        <v>403</v>
      </c>
      <c r="G485" s="2" t="s">
        <v>3792</v>
      </c>
      <c r="H485" s="2" t="s">
        <v>343</v>
      </c>
      <c r="I485" s="2" t="s">
        <v>361</v>
      </c>
      <c r="J485" s="2" t="s">
        <v>361</v>
      </c>
      <c r="K485" s="2" t="s">
        <v>361</v>
      </c>
      <c r="L485" s="2" t="s">
        <v>361</v>
      </c>
      <c r="M485" s="2" t="s">
        <v>361</v>
      </c>
      <c r="N485" s="2" t="s">
        <v>351</v>
      </c>
      <c r="V485" s="2">
        <v>0</v>
      </c>
      <c r="AA485" s="2" t="s">
        <v>10051</v>
      </c>
    </row>
    <row r="486" spans="1:27">
      <c r="A486" s="2">
        <v>475</v>
      </c>
      <c r="B486" s="2" t="s">
        <v>7043</v>
      </c>
      <c r="C486" s="60" t="s">
        <v>7044</v>
      </c>
      <c r="D486" s="60" t="s">
        <v>9182</v>
      </c>
      <c r="E486" s="2">
        <v>1</v>
      </c>
      <c r="F486" s="2" t="s">
        <v>403</v>
      </c>
      <c r="G486" s="2" t="s">
        <v>3792</v>
      </c>
      <c r="H486" s="2" t="s">
        <v>343</v>
      </c>
      <c r="I486" s="2" t="s">
        <v>361</v>
      </c>
      <c r="J486" s="2" t="s">
        <v>361</v>
      </c>
      <c r="K486" s="2" t="s">
        <v>361</v>
      </c>
      <c r="L486" s="2" t="s">
        <v>361</v>
      </c>
      <c r="M486" s="2" t="s">
        <v>361</v>
      </c>
      <c r="N486" s="2" t="s">
        <v>351</v>
      </c>
      <c r="V486" s="2">
        <v>0</v>
      </c>
      <c r="AA486" s="2" t="s">
        <v>10052</v>
      </c>
    </row>
    <row r="487" spans="1:27">
      <c r="A487" s="2">
        <v>476</v>
      </c>
      <c r="B487" s="2" t="s">
        <v>7043</v>
      </c>
      <c r="C487" s="60" t="s">
        <v>7044</v>
      </c>
      <c r="D487" s="60" t="s">
        <v>9185</v>
      </c>
      <c r="E487" s="2">
        <v>1</v>
      </c>
      <c r="F487" s="2" t="s">
        <v>403</v>
      </c>
      <c r="G487" s="2" t="s">
        <v>3792</v>
      </c>
      <c r="H487" s="2" t="s">
        <v>343</v>
      </c>
      <c r="I487" s="2" t="s">
        <v>361</v>
      </c>
      <c r="J487" s="2" t="s">
        <v>361</v>
      </c>
      <c r="K487" s="2" t="s">
        <v>361</v>
      </c>
      <c r="L487" s="2" t="s">
        <v>361</v>
      </c>
      <c r="M487" s="2" t="s">
        <v>361</v>
      </c>
      <c r="N487" s="2" t="s">
        <v>351</v>
      </c>
      <c r="V487" s="2">
        <v>0</v>
      </c>
      <c r="AA487" s="2" t="s">
        <v>10053</v>
      </c>
    </row>
    <row r="488" spans="1:27">
      <c r="A488" s="2">
        <v>477</v>
      </c>
      <c r="B488" s="2" t="s">
        <v>7043</v>
      </c>
      <c r="C488" s="60" t="s">
        <v>7044</v>
      </c>
      <c r="D488" s="60" t="s">
        <v>9188</v>
      </c>
      <c r="E488" s="2">
        <v>1</v>
      </c>
      <c r="F488" s="2" t="s">
        <v>403</v>
      </c>
      <c r="G488" s="2" t="s">
        <v>3792</v>
      </c>
      <c r="H488" s="2" t="s">
        <v>343</v>
      </c>
      <c r="I488" s="2" t="s">
        <v>361</v>
      </c>
      <c r="J488" s="2" t="s">
        <v>361</v>
      </c>
      <c r="K488" s="2" t="s">
        <v>361</v>
      </c>
      <c r="L488" s="2" t="s">
        <v>361</v>
      </c>
      <c r="M488" s="2" t="s">
        <v>361</v>
      </c>
      <c r="N488" s="2" t="s">
        <v>351</v>
      </c>
      <c r="V488" s="2">
        <v>0</v>
      </c>
      <c r="AA488" s="2" t="s">
        <v>10054</v>
      </c>
    </row>
    <row r="489" spans="1:27">
      <c r="A489" s="2">
        <v>478</v>
      </c>
      <c r="B489" s="2" t="s">
        <v>7043</v>
      </c>
      <c r="C489" s="60" t="s">
        <v>7044</v>
      </c>
      <c r="D489" s="60" t="s">
        <v>9126</v>
      </c>
      <c r="E489" s="2">
        <v>1</v>
      </c>
      <c r="F489" s="2" t="s">
        <v>403</v>
      </c>
      <c r="G489" s="2" t="s">
        <v>3792</v>
      </c>
      <c r="H489" s="2" t="s">
        <v>343</v>
      </c>
      <c r="I489" s="2" t="s">
        <v>361</v>
      </c>
      <c r="J489" s="2" t="s">
        <v>361</v>
      </c>
      <c r="K489" s="2" t="s">
        <v>361</v>
      </c>
      <c r="L489" s="2" t="s">
        <v>361</v>
      </c>
      <c r="M489" s="2" t="s">
        <v>361</v>
      </c>
      <c r="N489" s="2" t="s">
        <v>351</v>
      </c>
      <c r="V489" s="2">
        <v>0</v>
      </c>
      <c r="AA489" s="2" t="s">
        <v>10055</v>
      </c>
    </row>
    <row r="490" spans="1:27">
      <c r="A490" s="2">
        <v>479</v>
      </c>
      <c r="B490" s="2" t="s">
        <v>7043</v>
      </c>
      <c r="C490" s="60" t="s">
        <v>7044</v>
      </c>
      <c r="D490" s="60" t="s">
        <v>9143</v>
      </c>
      <c r="E490" s="2">
        <v>1</v>
      </c>
      <c r="F490" s="2" t="s">
        <v>403</v>
      </c>
      <c r="G490" s="2" t="s">
        <v>3792</v>
      </c>
      <c r="H490" s="2" t="s">
        <v>343</v>
      </c>
      <c r="I490" s="2" t="s">
        <v>361</v>
      </c>
      <c r="J490" s="2" t="s">
        <v>361</v>
      </c>
      <c r="K490" s="2" t="s">
        <v>361</v>
      </c>
      <c r="L490" s="2" t="s">
        <v>361</v>
      </c>
      <c r="M490" s="2" t="s">
        <v>361</v>
      </c>
      <c r="N490" s="2" t="s">
        <v>491</v>
      </c>
      <c r="V490" s="2">
        <v>0</v>
      </c>
      <c r="AA490" s="2" t="s">
        <v>10056</v>
      </c>
    </row>
    <row r="491" spans="1:27">
      <c r="A491" s="2">
        <v>480</v>
      </c>
      <c r="B491" s="2" t="s">
        <v>7043</v>
      </c>
      <c r="C491" s="60" t="s">
        <v>7044</v>
      </c>
      <c r="D491" s="60" t="s">
        <v>9191</v>
      </c>
      <c r="E491" s="2">
        <v>1</v>
      </c>
      <c r="F491" s="2" t="s">
        <v>403</v>
      </c>
      <c r="G491" s="2" t="s">
        <v>3792</v>
      </c>
      <c r="H491" s="2" t="s">
        <v>3793</v>
      </c>
      <c r="I491" s="2" t="s">
        <v>361</v>
      </c>
      <c r="J491" s="2" t="s">
        <v>361</v>
      </c>
      <c r="K491" s="2" t="s">
        <v>361</v>
      </c>
      <c r="L491" s="2" t="s">
        <v>361</v>
      </c>
      <c r="M491" s="2" t="s">
        <v>361</v>
      </c>
      <c r="N491" s="2" t="s">
        <v>351</v>
      </c>
      <c r="V491" s="2">
        <v>0</v>
      </c>
      <c r="AA491" s="2" t="s">
        <v>10057</v>
      </c>
    </row>
    <row r="492" spans="1:27">
      <c r="A492" s="2">
        <v>481</v>
      </c>
      <c r="B492" s="2" t="s">
        <v>7043</v>
      </c>
      <c r="C492" s="60" t="s">
        <v>7044</v>
      </c>
      <c r="D492" s="60" t="s">
        <v>9193</v>
      </c>
      <c r="E492" s="2">
        <v>1</v>
      </c>
      <c r="F492" s="2" t="s">
        <v>403</v>
      </c>
      <c r="G492" s="2" t="s">
        <v>3792</v>
      </c>
      <c r="H492" s="2" t="s">
        <v>343</v>
      </c>
      <c r="I492" s="2" t="s">
        <v>361</v>
      </c>
      <c r="J492" s="2" t="s">
        <v>361</v>
      </c>
      <c r="K492" s="2" t="s">
        <v>361</v>
      </c>
      <c r="L492" s="2" t="s">
        <v>361</v>
      </c>
      <c r="M492" s="2" t="s">
        <v>361</v>
      </c>
      <c r="N492" s="2" t="s">
        <v>351</v>
      </c>
      <c r="V492" s="2">
        <v>0</v>
      </c>
      <c r="AA492" s="2" t="s">
        <v>10058</v>
      </c>
    </row>
    <row r="493" spans="1:27">
      <c r="A493" s="2">
        <v>482</v>
      </c>
      <c r="B493" s="2" t="s">
        <v>7043</v>
      </c>
      <c r="C493" s="60" t="s">
        <v>7044</v>
      </c>
      <c r="D493" s="60" t="s">
        <v>9196</v>
      </c>
      <c r="E493" s="2">
        <v>1</v>
      </c>
      <c r="F493" s="2" t="s">
        <v>403</v>
      </c>
      <c r="G493" s="2" t="s">
        <v>3792</v>
      </c>
      <c r="H493" s="2" t="s">
        <v>343</v>
      </c>
      <c r="I493" s="2" t="s">
        <v>361</v>
      </c>
      <c r="J493" s="2" t="s">
        <v>361</v>
      </c>
      <c r="K493" s="2" t="s">
        <v>361</v>
      </c>
      <c r="L493" s="2" t="s">
        <v>361</v>
      </c>
      <c r="M493" s="2" t="s">
        <v>361</v>
      </c>
      <c r="N493" s="2" t="s">
        <v>351</v>
      </c>
      <c r="V493" s="2">
        <v>0</v>
      </c>
      <c r="AA493" s="2" t="s">
        <v>10059</v>
      </c>
    </row>
    <row r="494" spans="1:27">
      <c r="A494" s="2">
        <v>483</v>
      </c>
      <c r="B494" s="2" t="s">
        <v>7043</v>
      </c>
      <c r="C494" s="60" t="s">
        <v>7044</v>
      </c>
      <c r="D494" s="60" t="s">
        <v>9199</v>
      </c>
      <c r="E494" s="2">
        <v>1</v>
      </c>
      <c r="F494" s="2" t="s">
        <v>403</v>
      </c>
      <c r="G494" s="2" t="s">
        <v>3792</v>
      </c>
      <c r="H494" s="2" t="s">
        <v>3793</v>
      </c>
      <c r="I494" s="2" t="s">
        <v>361</v>
      </c>
      <c r="J494" s="2" t="s">
        <v>361</v>
      </c>
      <c r="K494" s="2" t="s">
        <v>361</v>
      </c>
      <c r="L494" s="2" t="s">
        <v>361</v>
      </c>
      <c r="M494" s="2" t="s">
        <v>361</v>
      </c>
      <c r="N494" s="2" t="s">
        <v>351</v>
      </c>
      <c r="V494" s="2">
        <v>0</v>
      </c>
      <c r="AA494" s="2" t="s">
        <v>10060</v>
      </c>
    </row>
    <row r="495" spans="1:27">
      <c r="A495" s="2">
        <v>484</v>
      </c>
      <c r="B495" s="2" t="s">
        <v>7043</v>
      </c>
      <c r="C495" s="60" t="s">
        <v>7044</v>
      </c>
      <c r="D495" s="60" t="s">
        <v>9202</v>
      </c>
      <c r="E495" s="2">
        <v>1</v>
      </c>
      <c r="F495" s="2" t="s">
        <v>403</v>
      </c>
      <c r="G495" s="2" t="s">
        <v>3792</v>
      </c>
      <c r="H495" s="2" t="s">
        <v>343</v>
      </c>
      <c r="I495" s="2" t="s">
        <v>361</v>
      </c>
      <c r="J495" s="2" t="s">
        <v>361</v>
      </c>
      <c r="K495" s="2" t="s">
        <v>361</v>
      </c>
      <c r="L495" s="2" t="s">
        <v>361</v>
      </c>
      <c r="M495" s="2" t="s">
        <v>361</v>
      </c>
      <c r="N495" s="2" t="s">
        <v>351</v>
      </c>
      <c r="V495" s="2">
        <v>0</v>
      </c>
      <c r="AA495" s="2" t="s">
        <v>10061</v>
      </c>
    </row>
    <row r="496" spans="1:27">
      <c r="A496" s="2">
        <v>485</v>
      </c>
      <c r="B496" s="2" t="s">
        <v>7043</v>
      </c>
      <c r="C496" s="60" t="s">
        <v>7044</v>
      </c>
      <c r="D496" s="60" t="s">
        <v>9205</v>
      </c>
      <c r="E496" s="2">
        <v>1</v>
      </c>
      <c r="F496" s="2" t="s">
        <v>403</v>
      </c>
      <c r="G496" s="2" t="s">
        <v>3792</v>
      </c>
      <c r="H496" s="2" t="s">
        <v>343</v>
      </c>
      <c r="I496" s="2" t="s">
        <v>361</v>
      </c>
      <c r="J496" s="2" t="s">
        <v>361</v>
      </c>
      <c r="K496" s="2" t="s">
        <v>361</v>
      </c>
      <c r="L496" s="2" t="s">
        <v>361</v>
      </c>
      <c r="M496" s="2" t="s">
        <v>361</v>
      </c>
      <c r="N496" s="2" t="s">
        <v>351</v>
      </c>
      <c r="V496" s="2">
        <v>0</v>
      </c>
      <c r="AA496" s="2" t="s">
        <v>10062</v>
      </c>
    </row>
    <row r="497" spans="1:27">
      <c r="A497" s="2">
        <v>486</v>
      </c>
      <c r="B497" s="2" t="s">
        <v>7043</v>
      </c>
      <c r="C497" s="60" t="s">
        <v>7044</v>
      </c>
      <c r="D497" s="60" t="s">
        <v>9208</v>
      </c>
      <c r="E497" s="2">
        <v>1</v>
      </c>
      <c r="F497" s="2" t="s">
        <v>403</v>
      </c>
      <c r="G497" s="2" t="s">
        <v>3792</v>
      </c>
      <c r="H497" s="2" t="s">
        <v>3793</v>
      </c>
      <c r="I497" s="2" t="s">
        <v>361</v>
      </c>
      <c r="J497" s="2" t="s">
        <v>361</v>
      </c>
      <c r="K497" s="2" t="s">
        <v>361</v>
      </c>
      <c r="L497" s="2" t="s">
        <v>361</v>
      </c>
      <c r="M497" s="2" t="s">
        <v>361</v>
      </c>
      <c r="N497" s="2" t="s">
        <v>351</v>
      </c>
      <c r="V497" s="2">
        <v>0</v>
      </c>
      <c r="AA497" s="2" t="s">
        <v>10063</v>
      </c>
    </row>
    <row r="498" spans="1:27">
      <c r="A498" s="2">
        <v>487</v>
      </c>
      <c r="B498" s="2" t="s">
        <v>7043</v>
      </c>
      <c r="C498" s="60" t="s">
        <v>7044</v>
      </c>
      <c r="D498" s="60" t="s">
        <v>9211</v>
      </c>
      <c r="E498" s="2">
        <v>1</v>
      </c>
      <c r="F498" s="2" t="s">
        <v>403</v>
      </c>
      <c r="G498" s="2" t="s">
        <v>3792</v>
      </c>
      <c r="H498" s="2" t="s">
        <v>343</v>
      </c>
      <c r="I498" s="2" t="s">
        <v>361</v>
      </c>
      <c r="J498" s="2" t="s">
        <v>361</v>
      </c>
      <c r="K498" s="2" t="s">
        <v>361</v>
      </c>
      <c r="L498" s="2" t="s">
        <v>361</v>
      </c>
      <c r="M498" s="2" t="s">
        <v>361</v>
      </c>
      <c r="N498" s="2" t="s">
        <v>351</v>
      </c>
      <c r="V498" s="2">
        <v>0</v>
      </c>
      <c r="AA498" s="2" t="s">
        <v>10064</v>
      </c>
    </row>
    <row r="499" spans="1:27">
      <c r="A499" s="2">
        <v>488</v>
      </c>
      <c r="B499" s="2" t="s">
        <v>7043</v>
      </c>
      <c r="C499" s="60" t="s">
        <v>7044</v>
      </c>
      <c r="D499" s="60" t="s">
        <v>9211</v>
      </c>
      <c r="E499" s="2">
        <v>2</v>
      </c>
      <c r="F499" s="2" t="s">
        <v>403</v>
      </c>
      <c r="G499" s="2" t="s">
        <v>3792</v>
      </c>
      <c r="H499" s="2" t="s">
        <v>343</v>
      </c>
      <c r="I499" s="2" t="s">
        <v>361</v>
      </c>
      <c r="J499" s="2" t="s">
        <v>361</v>
      </c>
      <c r="K499" s="2" t="s">
        <v>361</v>
      </c>
      <c r="L499" s="2" t="s">
        <v>361</v>
      </c>
      <c r="M499" s="2" t="s">
        <v>361</v>
      </c>
      <c r="N499" s="2" t="s">
        <v>351</v>
      </c>
      <c r="V499" s="2">
        <v>0</v>
      </c>
      <c r="AA499" s="2" t="s">
        <v>10065</v>
      </c>
    </row>
    <row r="500" spans="1:27">
      <c r="A500" s="2">
        <v>489</v>
      </c>
      <c r="B500" s="2" t="s">
        <v>7043</v>
      </c>
      <c r="C500" s="60" t="s">
        <v>7044</v>
      </c>
      <c r="D500" s="60" t="s">
        <v>9217</v>
      </c>
      <c r="E500" s="2">
        <v>1</v>
      </c>
      <c r="F500" s="2" t="s">
        <v>403</v>
      </c>
      <c r="G500" s="2" t="s">
        <v>3792</v>
      </c>
      <c r="H500" s="2" t="s">
        <v>343</v>
      </c>
      <c r="I500" s="2" t="s">
        <v>361</v>
      </c>
      <c r="J500" s="2" t="s">
        <v>361</v>
      </c>
      <c r="K500" s="2" t="s">
        <v>361</v>
      </c>
      <c r="L500" s="2" t="s">
        <v>361</v>
      </c>
      <c r="M500" s="2" t="s">
        <v>361</v>
      </c>
      <c r="N500" s="2" t="s">
        <v>491</v>
      </c>
      <c r="V500" s="2">
        <v>0</v>
      </c>
      <c r="AA500" s="2" t="s">
        <v>10066</v>
      </c>
    </row>
    <row r="501" spans="1:27">
      <c r="A501" s="2">
        <v>490</v>
      </c>
      <c r="B501" s="2" t="s">
        <v>7043</v>
      </c>
      <c r="C501" s="60" t="s">
        <v>7044</v>
      </c>
      <c r="D501" s="60" t="s">
        <v>9220</v>
      </c>
      <c r="E501" s="2">
        <v>1</v>
      </c>
      <c r="F501" s="2" t="s">
        <v>403</v>
      </c>
      <c r="G501" s="2" t="s">
        <v>3792</v>
      </c>
      <c r="H501" s="2" t="s">
        <v>3793</v>
      </c>
      <c r="I501" s="2" t="s">
        <v>361</v>
      </c>
      <c r="J501" s="2" t="s">
        <v>361</v>
      </c>
      <c r="K501" s="2" t="s">
        <v>361</v>
      </c>
      <c r="L501" s="2" t="s">
        <v>361</v>
      </c>
      <c r="M501" s="2" t="s">
        <v>361</v>
      </c>
      <c r="N501" s="2" t="s">
        <v>351</v>
      </c>
      <c r="V501" s="2">
        <v>0</v>
      </c>
      <c r="AA501" s="2" t="s">
        <v>10067</v>
      </c>
    </row>
    <row r="502" spans="1:27">
      <c r="A502" s="2">
        <v>491</v>
      </c>
      <c r="B502" s="2" t="s">
        <v>7043</v>
      </c>
      <c r="C502" s="60" t="s">
        <v>7044</v>
      </c>
      <c r="D502" s="60" t="s">
        <v>9223</v>
      </c>
      <c r="E502" s="2">
        <v>1</v>
      </c>
      <c r="F502" s="2" t="s">
        <v>403</v>
      </c>
      <c r="G502" s="2" t="s">
        <v>3792</v>
      </c>
      <c r="H502" s="2" t="s">
        <v>343</v>
      </c>
      <c r="I502" s="2" t="s">
        <v>361</v>
      </c>
      <c r="J502" s="2" t="s">
        <v>361</v>
      </c>
      <c r="K502" s="2" t="s">
        <v>361</v>
      </c>
      <c r="L502" s="2" t="s">
        <v>361</v>
      </c>
      <c r="M502" s="2" t="s">
        <v>361</v>
      </c>
      <c r="N502" s="2" t="s">
        <v>491</v>
      </c>
      <c r="V502" s="2">
        <v>0</v>
      </c>
      <c r="AA502" s="2" t="s">
        <v>10068</v>
      </c>
    </row>
    <row r="503" spans="1:27">
      <c r="A503" s="2">
        <v>492</v>
      </c>
      <c r="B503" s="2" t="s">
        <v>7043</v>
      </c>
      <c r="C503" s="60" t="s">
        <v>7044</v>
      </c>
      <c r="D503" s="60" t="s">
        <v>9226</v>
      </c>
      <c r="E503" s="2">
        <v>1</v>
      </c>
      <c r="F503" s="2" t="s">
        <v>403</v>
      </c>
      <c r="G503" s="2" t="s">
        <v>3792</v>
      </c>
      <c r="H503" s="2" t="s">
        <v>343</v>
      </c>
      <c r="I503" s="2" t="s">
        <v>361</v>
      </c>
      <c r="J503" s="2" t="s">
        <v>361</v>
      </c>
      <c r="K503" s="2" t="s">
        <v>361</v>
      </c>
      <c r="L503" s="2" t="s">
        <v>361</v>
      </c>
      <c r="M503" s="2" t="s">
        <v>361</v>
      </c>
      <c r="N503" s="2" t="s">
        <v>491</v>
      </c>
      <c r="V503" s="2">
        <v>0</v>
      </c>
      <c r="AA503" s="2" t="s">
        <v>10069</v>
      </c>
    </row>
    <row r="504" spans="1:27">
      <c r="A504" s="2">
        <v>493</v>
      </c>
      <c r="B504" s="2" t="s">
        <v>7043</v>
      </c>
      <c r="C504" s="60" t="s">
        <v>7044</v>
      </c>
      <c r="D504" s="60" t="s">
        <v>9229</v>
      </c>
      <c r="E504" s="2">
        <v>1</v>
      </c>
      <c r="F504" s="2" t="s">
        <v>403</v>
      </c>
      <c r="G504" s="2" t="s">
        <v>3792</v>
      </c>
      <c r="H504" s="2" t="s">
        <v>343</v>
      </c>
      <c r="I504" s="2" t="s">
        <v>361</v>
      </c>
      <c r="J504" s="2" t="s">
        <v>361</v>
      </c>
      <c r="K504" s="2" t="s">
        <v>361</v>
      </c>
      <c r="L504" s="2" t="s">
        <v>361</v>
      </c>
      <c r="M504" s="2" t="s">
        <v>361</v>
      </c>
      <c r="N504" s="2" t="s">
        <v>351</v>
      </c>
      <c r="V504" s="2">
        <v>0</v>
      </c>
      <c r="AA504" s="2" t="s">
        <v>10070</v>
      </c>
    </row>
    <row r="505" spans="1:27">
      <c r="A505" s="2">
        <v>494</v>
      </c>
      <c r="B505" s="2" t="s">
        <v>7043</v>
      </c>
      <c r="C505" s="60" t="s">
        <v>7044</v>
      </c>
      <c r="D505" s="60" t="s">
        <v>9232</v>
      </c>
      <c r="E505" s="2">
        <v>1</v>
      </c>
      <c r="F505" s="2" t="s">
        <v>403</v>
      </c>
      <c r="G505" s="2" t="s">
        <v>3792</v>
      </c>
      <c r="H505" s="2" t="s">
        <v>343</v>
      </c>
      <c r="I505" s="2" t="s">
        <v>361</v>
      </c>
      <c r="J505" s="2" t="s">
        <v>361</v>
      </c>
      <c r="K505" s="2" t="s">
        <v>361</v>
      </c>
      <c r="L505" s="2" t="s">
        <v>361</v>
      </c>
      <c r="M505" s="2" t="s">
        <v>361</v>
      </c>
      <c r="N505" s="2" t="s">
        <v>351</v>
      </c>
      <c r="V505" s="2">
        <v>0</v>
      </c>
      <c r="AA505" s="2" t="s">
        <v>10071</v>
      </c>
    </row>
    <row r="506" spans="1:27">
      <c r="A506" s="2">
        <v>495</v>
      </c>
      <c r="B506" s="2" t="s">
        <v>7043</v>
      </c>
      <c r="C506" s="60" t="s">
        <v>7044</v>
      </c>
      <c r="D506" s="60" t="s">
        <v>9235</v>
      </c>
      <c r="E506" s="2">
        <v>1</v>
      </c>
      <c r="F506" s="2" t="s">
        <v>403</v>
      </c>
      <c r="G506" s="2" t="s">
        <v>3792</v>
      </c>
      <c r="H506" s="2" t="s">
        <v>343</v>
      </c>
      <c r="I506" s="2" t="s">
        <v>361</v>
      </c>
      <c r="J506" s="2" t="s">
        <v>361</v>
      </c>
      <c r="K506" s="2" t="s">
        <v>361</v>
      </c>
      <c r="L506" s="2" t="s">
        <v>361</v>
      </c>
      <c r="M506" s="2" t="s">
        <v>361</v>
      </c>
      <c r="N506" s="2" t="s">
        <v>351</v>
      </c>
      <c r="V506" s="2">
        <v>0</v>
      </c>
      <c r="AA506" s="2" t="s">
        <v>10072</v>
      </c>
    </row>
    <row r="507" spans="1:27">
      <c r="A507" s="2">
        <v>496</v>
      </c>
      <c r="B507" s="2" t="s">
        <v>7043</v>
      </c>
      <c r="C507" s="60" t="s">
        <v>7044</v>
      </c>
      <c r="D507" s="60" t="s">
        <v>9238</v>
      </c>
      <c r="E507" s="2">
        <v>1</v>
      </c>
      <c r="F507" s="2" t="s">
        <v>403</v>
      </c>
      <c r="G507" s="2" t="s">
        <v>3792</v>
      </c>
      <c r="H507" s="2" t="s">
        <v>343</v>
      </c>
      <c r="I507" s="2" t="s">
        <v>361</v>
      </c>
      <c r="J507" s="2" t="s">
        <v>361</v>
      </c>
      <c r="K507" s="2" t="s">
        <v>361</v>
      </c>
      <c r="L507" s="2" t="s">
        <v>361</v>
      </c>
      <c r="M507" s="2" t="s">
        <v>361</v>
      </c>
      <c r="N507" s="2" t="s">
        <v>351</v>
      </c>
      <c r="V507" s="2">
        <v>0</v>
      </c>
      <c r="AA507" s="2" t="s">
        <v>10073</v>
      </c>
    </row>
    <row r="508" spans="1:27">
      <c r="A508" s="2">
        <v>497</v>
      </c>
      <c r="B508" s="2" t="s">
        <v>7043</v>
      </c>
      <c r="C508" s="60" t="s">
        <v>7044</v>
      </c>
      <c r="D508" s="60" t="s">
        <v>9241</v>
      </c>
      <c r="E508" s="2">
        <v>1</v>
      </c>
      <c r="F508" s="2" t="s">
        <v>403</v>
      </c>
      <c r="G508" s="2" t="s">
        <v>3792</v>
      </c>
      <c r="H508" s="2" t="s">
        <v>343</v>
      </c>
      <c r="I508" s="2" t="s">
        <v>361</v>
      </c>
      <c r="J508" s="2" t="s">
        <v>361</v>
      </c>
      <c r="K508" s="2" t="s">
        <v>361</v>
      </c>
      <c r="L508" s="2" t="s">
        <v>361</v>
      </c>
      <c r="M508" s="2" t="s">
        <v>361</v>
      </c>
      <c r="N508" s="2" t="s">
        <v>351</v>
      </c>
      <c r="V508" s="2">
        <v>0</v>
      </c>
      <c r="AA508" s="2" t="s">
        <v>10074</v>
      </c>
    </row>
    <row r="509" spans="1:27">
      <c r="A509" s="2">
        <v>498</v>
      </c>
      <c r="B509" s="2" t="s">
        <v>7043</v>
      </c>
      <c r="C509" s="60" t="s">
        <v>7044</v>
      </c>
      <c r="D509" s="60" t="s">
        <v>9244</v>
      </c>
      <c r="E509" s="2">
        <v>1</v>
      </c>
      <c r="F509" s="2" t="s">
        <v>403</v>
      </c>
      <c r="G509" s="2" t="s">
        <v>3792</v>
      </c>
      <c r="H509" s="2" t="s">
        <v>343</v>
      </c>
      <c r="I509" s="2" t="s">
        <v>361</v>
      </c>
      <c r="J509" s="2" t="s">
        <v>361</v>
      </c>
      <c r="K509" s="2" t="s">
        <v>361</v>
      </c>
      <c r="L509" s="2" t="s">
        <v>361</v>
      </c>
      <c r="M509" s="2" t="s">
        <v>361</v>
      </c>
      <c r="N509" s="2" t="s">
        <v>351</v>
      </c>
      <c r="V509" s="2">
        <v>0</v>
      </c>
      <c r="AA509" s="2" t="s">
        <v>10075</v>
      </c>
    </row>
    <row r="510" spans="1:27">
      <c r="A510" s="2">
        <v>499</v>
      </c>
      <c r="B510" s="2" t="s">
        <v>7043</v>
      </c>
      <c r="C510" s="60" t="s">
        <v>7044</v>
      </c>
      <c r="D510" s="60" t="s">
        <v>9246</v>
      </c>
      <c r="E510" s="2">
        <v>1</v>
      </c>
      <c r="F510" s="2" t="s">
        <v>403</v>
      </c>
      <c r="G510" s="2" t="s">
        <v>3792</v>
      </c>
      <c r="H510" s="2" t="s">
        <v>343</v>
      </c>
      <c r="I510" s="2" t="s">
        <v>361</v>
      </c>
      <c r="J510" s="2" t="s">
        <v>361</v>
      </c>
      <c r="K510" s="2" t="s">
        <v>361</v>
      </c>
      <c r="L510" s="2" t="s">
        <v>361</v>
      </c>
      <c r="M510" s="2" t="s">
        <v>361</v>
      </c>
      <c r="N510" s="2" t="s">
        <v>491</v>
      </c>
      <c r="V510" s="2">
        <v>0</v>
      </c>
      <c r="AA510" s="2" t="s">
        <v>10076</v>
      </c>
    </row>
    <row r="511" spans="1:27">
      <c r="A511" s="2">
        <v>500</v>
      </c>
      <c r="B511" s="2" t="s">
        <v>7043</v>
      </c>
      <c r="C511" s="60" t="s">
        <v>7044</v>
      </c>
      <c r="D511" s="60" t="s">
        <v>9249</v>
      </c>
      <c r="E511" s="2">
        <v>1</v>
      </c>
      <c r="F511" s="2" t="s">
        <v>403</v>
      </c>
      <c r="G511" s="2" t="s">
        <v>3792</v>
      </c>
      <c r="H511" s="2" t="s">
        <v>343</v>
      </c>
      <c r="I511" s="2" t="s">
        <v>361</v>
      </c>
      <c r="J511" s="2" t="s">
        <v>361</v>
      </c>
      <c r="K511" s="2" t="s">
        <v>361</v>
      </c>
      <c r="L511" s="2" t="s">
        <v>361</v>
      </c>
      <c r="M511" s="2" t="s">
        <v>361</v>
      </c>
      <c r="N511" s="2" t="s">
        <v>351</v>
      </c>
      <c r="V511" s="2">
        <v>0</v>
      </c>
      <c r="AA511" s="2" t="s">
        <v>10077</v>
      </c>
    </row>
    <row r="512" spans="1:27">
      <c r="A512" s="2">
        <v>501</v>
      </c>
      <c r="B512" s="2" t="s">
        <v>7043</v>
      </c>
      <c r="C512" s="60" t="s">
        <v>7044</v>
      </c>
      <c r="D512" s="60" t="s">
        <v>9252</v>
      </c>
      <c r="E512" s="2">
        <v>1</v>
      </c>
      <c r="F512" s="2" t="s">
        <v>403</v>
      </c>
      <c r="G512" s="2" t="s">
        <v>3792</v>
      </c>
      <c r="H512" s="2" t="s">
        <v>343</v>
      </c>
      <c r="I512" s="2" t="s">
        <v>361</v>
      </c>
      <c r="J512" s="2" t="s">
        <v>361</v>
      </c>
      <c r="K512" s="2" t="s">
        <v>361</v>
      </c>
      <c r="L512" s="2" t="s">
        <v>361</v>
      </c>
      <c r="M512" s="2" t="s">
        <v>361</v>
      </c>
      <c r="N512" s="2" t="s">
        <v>351</v>
      </c>
      <c r="V512" s="2">
        <v>0</v>
      </c>
      <c r="AA512" s="2" t="s">
        <v>10078</v>
      </c>
    </row>
    <row r="513" spans="1:27">
      <c r="A513" s="2">
        <v>502</v>
      </c>
      <c r="B513" s="2" t="s">
        <v>7043</v>
      </c>
      <c r="C513" s="60" t="s">
        <v>7044</v>
      </c>
      <c r="D513" s="60" t="s">
        <v>9196</v>
      </c>
      <c r="E513" s="2">
        <v>2</v>
      </c>
      <c r="F513" s="2" t="s">
        <v>403</v>
      </c>
      <c r="G513" s="2" t="s">
        <v>3792</v>
      </c>
      <c r="H513" s="2" t="s">
        <v>343</v>
      </c>
      <c r="I513" s="2" t="s">
        <v>361</v>
      </c>
      <c r="J513" s="2" t="s">
        <v>361</v>
      </c>
      <c r="K513" s="2" t="s">
        <v>361</v>
      </c>
      <c r="L513" s="2" t="s">
        <v>361</v>
      </c>
      <c r="M513" s="2" t="s">
        <v>361</v>
      </c>
      <c r="N513" s="2" t="s">
        <v>491</v>
      </c>
      <c r="V513" s="2">
        <v>0</v>
      </c>
      <c r="AA513" s="2" t="s">
        <v>10079</v>
      </c>
    </row>
    <row r="514" spans="1:27">
      <c r="A514" s="2">
        <v>503</v>
      </c>
      <c r="B514" s="2" t="s">
        <v>7043</v>
      </c>
      <c r="C514" s="60" t="s">
        <v>7044</v>
      </c>
      <c r="D514" s="60" t="s">
        <v>9214</v>
      </c>
      <c r="E514" s="2">
        <v>1</v>
      </c>
      <c r="F514" s="2" t="s">
        <v>403</v>
      </c>
      <c r="G514" s="2" t="s">
        <v>3792</v>
      </c>
      <c r="H514" s="2" t="s">
        <v>3793</v>
      </c>
      <c r="I514" s="2" t="s">
        <v>361</v>
      </c>
      <c r="J514" s="2" t="s">
        <v>361</v>
      </c>
      <c r="K514" s="2" t="s">
        <v>361</v>
      </c>
      <c r="L514" s="2" t="s">
        <v>361</v>
      </c>
      <c r="M514" s="2" t="s">
        <v>361</v>
      </c>
      <c r="N514" s="2" t="s">
        <v>491</v>
      </c>
      <c r="V514" s="2">
        <v>0</v>
      </c>
      <c r="AA514" s="2" t="s">
        <v>10080</v>
      </c>
    </row>
    <row r="515" spans="1:27">
      <c r="A515" s="2">
        <v>504</v>
      </c>
      <c r="B515" s="2" t="s">
        <v>7043</v>
      </c>
      <c r="C515" s="60" t="s">
        <v>7044</v>
      </c>
      <c r="D515" s="60" t="s">
        <v>9255</v>
      </c>
      <c r="E515" s="2">
        <v>1</v>
      </c>
      <c r="F515" s="2" t="s">
        <v>403</v>
      </c>
      <c r="G515" s="2" t="s">
        <v>3792</v>
      </c>
      <c r="H515" s="2" t="s">
        <v>343</v>
      </c>
      <c r="I515" s="2" t="s">
        <v>361</v>
      </c>
      <c r="J515" s="2" t="s">
        <v>361</v>
      </c>
      <c r="K515" s="2" t="s">
        <v>361</v>
      </c>
      <c r="L515" s="2" t="s">
        <v>361</v>
      </c>
      <c r="M515" s="2" t="s">
        <v>361</v>
      </c>
      <c r="N515" s="2" t="s">
        <v>361</v>
      </c>
      <c r="V515" s="2">
        <v>0</v>
      </c>
      <c r="AA515" s="2" t="s">
        <v>10081</v>
      </c>
    </row>
    <row r="516" spans="1:27">
      <c r="A516" s="2">
        <v>505</v>
      </c>
      <c r="B516" s="2" t="s">
        <v>7043</v>
      </c>
      <c r="C516" s="60" t="s">
        <v>7044</v>
      </c>
      <c r="D516" s="60" t="s">
        <v>9258</v>
      </c>
      <c r="E516" s="2">
        <v>1</v>
      </c>
      <c r="F516" s="2" t="s">
        <v>403</v>
      </c>
      <c r="G516" s="2" t="s">
        <v>3792</v>
      </c>
      <c r="H516" s="2" t="s">
        <v>3793</v>
      </c>
      <c r="I516" s="2" t="s">
        <v>361</v>
      </c>
      <c r="J516" s="2" t="s">
        <v>361</v>
      </c>
      <c r="K516" s="2" t="s">
        <v>361</v>
      </c>
      <c r="L516" s="2" t="s">
        <v>361</v>
      </c>
      <c r="M516" s="2" t="s">
        <v>361</v>
      </c>
      <c r="N516" s="2" t="s">
        <v>361</v>
      </c>
      <c r="V516" s="2">
        <v>0</v>
      </c>
      <c r="AA516" s="2" t="s">
        <v>10082</v>
      </c>
    </row>
    <row r="517" spans="1:27">
      <c r="A517" s="2">
        <v>506</v>
      </c>
      <c r="B517" s="2" t="s">
        <v>7043</v>
      </c>
      <c r="C517" s="60" t="s">
        <v>7044</v>
      </c>
      <c r="D517" s="60" t="s">
        <v>9261</v>
      </c>
      <c r="E517" s="2">
        <v>1</v>
      </c>
      <c r="F517" s="2" t="s">
        <v>403</v>
      </c>
      <c r="G517" s="2" t="s">
        <v>3792</v>
      </c>
      <c r="H517" s="2" t="s">
        <v>343</v>
      </c>
      <c r="I517" s="2" t="s">
        <v>361</v>
      </c>
      <c r="J517" s="2" t="s">
        <v>361</v>
      </c>
      <c r="K517" s="2" t="s">
        <v>361</v>
      </c>
      <c r="L517" s="2" t="s">
        <v>361</v>
      </c>
      <c r="M517" s="2" t="s">
        <v>361</v>
      </c>
      <c r="N517" s="2" t="s">
        <v>361</v>
      </c>
      <c r="V517" s="2">
        <v>0</v>
      </c>
      <c r="AA517" s="2" t="s">
        <v>10083</v>
      </c>
    </row>
    <row r="518" spans="1:27">
      <c r="A518" s="2">
        <v>507</v>
      </c>
      <c r="B518" s="2" t="s">
        <v>7043</v>
      </c>
      <c r="C518" s="60" t="s">
        <v>7044</v>
      </c>
      <c r="D518" s="60" t="s">
        <v>9264</v>
      </c>
      <c r="E518" s="2">
        <v>1</v>
      </c>
      <c r="F518" s="2" t="s">
        <v>403</v>
      </c>
      <c r="G518" s="2" t="s">
        <v>3792</v>
      </c>
      <c r="H518" s="2" t="s">
        <v>343</v>
      </c>
      <c r="I518" s="2" t="s">
        <v>361</v>
      </c>
      <c r="J518" s="2" t="s">
        <v>361</v>
      </c>
      <c r="K518" s="2" t="s">
        <v>361</v>
      </c>
      <c r="L518" s="2" t="s">
        <v>361</v>
      </c>
      <c r="M518" s="2" t="s">
        <v>361</v>
      </c>
      <c r="N518" s="2" t="s">
        <v>361</v>
      </c>
      <c r="V518" s="2">
        <v>0</v>
      </c>
      <c r="AA518" s="2" t="s">
        <v>10084</v>
      </c>
    </row>
    <row r="519" spans="1:27">
      <c r="A519" s="2">
        <v>508</v>
      </c>
      <c r="B519" s="2" t="s">
        <v>7043</v>
      </c>
      <c r="C519" s="60" t="s">
        <v>7044</v>
      </c>
      <c r="D519" s="60" t="s">
        <v>9264</v>
      </c>
      <c r="E519" s="2">
        <v>2</v>
      </c>
      <c r="F519" s="2" t="s">
        <v>403</v>
      </c>
      <c r="G519" s="2" t="s">
        <v>3792</v>
      </c>
      <c r="H519" s="2" t="s">
        <v>343</v>
      </c>
      <c r="I519" s="2" t="s">
        <v>361</v>
      </c>
      <c r="J519" s="2" t="s">
        <v>361</v>
      </c>
      <c r="K519" s="2" t="s">
        <v>361</v>
      </c>
      <c r="L519" s="2" t="s">
        <v>361</v>
      </c>
      <c r="M519" s="2" t="s">
        <v>361</v>
      </c>
      <c r="N519" s="2" t="s">
        <v>361</v>
      </c>
      <c r="V519" s="2">
        <v>0</v>
      </c>
      <c r="AA519" s="2" t="s">
        <v>10085</v>
      </c>
    </row>
    <row r="520" spans="1:27">
      <c r="A520" s="2">
        <v>509</v>
      </c>
      <c r="B520" s="2" t="s">
        <v>7043</v>
      </c>
      <c r="C520" s="60" t="s">
        <v>7044</v>
      </c>
      <c r="D520" s="60" t="s">
        <v>9267</v>
      </c>
      <c r="E520" s="2">
        <v>1</v>
      </c>
      <c r="F520" s="2" t="s">
        <v>403</v>
      </c>
      <c r="G520" s="2" t="s">
        <v>3792</v>
      </c>
      <c r="H520" s="2" t="s">
        <v>3793</v>
      </c>
      <c r="I520" s="2" t="s">
        <v>361</v>
      </c>
      <c r="J520" s="2" t="s">
        <v>361</v>
      </c>
      <c r="K520" s="2" t="s">
        <v>361</v>
      </c>
      <c r="L520" s="2" t="s">
        <v>361</v>
      </c>
      <c r="M520" s="2" t="s">
        <v>361</v>
      </c>
      <c r="N520" s="2" t="s">
        <v>361</v>
      </c>
      <c r="V520" s="2">
        <v>0</v>
      </c>
      <c r="AA520" s="2" t="s">
        <v>10086</v>
      </c>
    </row>
    <row r="521" spans="1:27">
      <c r="A521" s="2">
        <v>510</v>
      </c>
      <c r="B521" s="2" t="s">
        <v>7043</v>
      </c>
      <c r="C521" s="60" t="s">
        <v>7044</v>
      </c>
      <c r="D521" s="60" t="s">
        <v>9270</v>
      </c>
      <c r="E521" s="2">
        <v>1</v>
      </c>
      <c r="F521" s="2" t="s">
        <v>403</v>
      </c>
      <c r="G521" s="2" t="s">
        <v>3792</v>
      </c>
      <c r="H521" s="2" t="s">
        <v>3793</v>
      </c>
      <c r="I521" s="2" t="s">
        <v>361</v>
      </c>
      <c r="J521" s="2" t="s">
        <v>361</v>
      </c>
      <c r="K521" s="2" t="s">
        <v>361</v>
      </c>
      <c r="L521" s="2" t="s">
        <v>361</v>
      </c>
      <c r="M521" s="2" t="s">
        <v>361</v>
      </c>
      <c r="N521" s="2" t="s">
        <v>361</v>
      </c>
      <c r="V521" s="2">
        <v>0</v>
      </c>
      <c r="AA521" s="2" t="s">
        <v>10087</v>
      </c>
    </row>
    <row r="522" spans="1:27">
      <c r="A522" s="2">
        <v>511</v>
      </c>
      <c r="B522" s="2" t="s">
        <v>7043</v>
      </c>
      <c r="C522" s="60" t="s">
        <v>7044</v>
      </c>
      <c r="D522" s="60" t="s">
        <v>9273</v>
      </c>
      <c r="E522" s="2">
        <v>1</v>
      </c>
      <c r="F522" s="2" t="s">
        <v>403</v>
      </c>
      <c r="G522" s="2" t="s">
        <v>3792</v>
      </c>
      <c r="H522" s="2" t="s">
        <v>3793</v>
      </c>
      <c r="I522" s="2" t="s">
        <v>361</v>
      </c>
      <c r="J522" s="2" t="s">
        <v>361</v>
      </c>
      <c r="K522" s="2" t="s">
        <v>361</v>
      </c>
      <c r="L522" s="2" t="s">
        <v>361</v>
      </c>
      <c r="M522" s="2" t="s">
        <v>361</v>
      </c>
      <c r="N522" s="2" t="s">
        <v>361</v>
      </c>
      <c r="V522" s="2">
        <v>0</v>
      </c>
      <c r="AA522" s="2" t="s">
        <v>10088</v>
      </c>
    </row>
    <row r="523" spans="1:27">
      <c r="A523" s="2">
        <v>512</v>
      </c>
      <c r="B523" s="2" t="s">
        <v>7043</v>
      </c>
      <c r="C523" s="60" t="s">
        <v>7044</v>
      </c>
      <c r="D523" s="60" t="s">
        <v>9276</v>
      </c>
      <c r="E523" s="2">
        <v>1</v>
      </c>
      <c r="F523" s="2" t="s">
        <v>403</v>
      </c>
      <c r="G523" s="2" t="s">
        <v>3792</v>
      </c>
      <c r="H523" s="2" t="s">
        <v>343</v>
      </c>
      <c r="I523" s="2" t="s">
        <v>361</v>
      </c>
      <c r="J523" s="2" t="s">
        <v>361</v>
      </c>
      <c r="K523" s="2" t="s">
        <v>361</v>
      </c>
      <c r="L523" s="2" t="s">
        <v>361</v>
      </c>
      <c r="M523" s="2" t="s">
        <v>361</v>
      </c>
      <c r="N523" s="2" t="s">
        <v>361</v>
      </c>
      <c r="V523" s="2">
        <v>0</v>
      </c>
      <c r="AA523" s="2" t="s">
        <v>10089</v>
      </c>
    </row>
    <row r="524" spans="1:27">
      <c r="A524" s="2">
        <v>513</v>
      </c>
      <c r="B524" s="2" t="s">
        <v>7043</v>
      </c>
      <c r="C524" s="60" t="s">
        <v>7044</v>
      </c>
      <c r="D524" s="60" t="s">
        <v>9279</v>
      </c>
      <c r="E524" s="2">
        <v>1</v>
      </c>
      <c r="F524" s="2" t="s">
        <v>403</v>
      </c>
      <c r="G524" s="2" t="s">
        <v>3792</v>
      </c>
      <c r="H524" s="2" t="s">
        <v>343</v>
      </c>
      <c r="I524" s="2" t="s">
        <v>361</v>
      </c>
      <c r="J524" s="2" t="s">
        <v>361</v>
      </c>
      <c r="K524" s="2" t="s">
        <v>361</v>
      </c>
      <c r="L524" s="2" t="s">
        <v>361</v>
      </c>
      <c r="M524" s="2" t="s">
        <v>361</v>
      </c>
      <c r="N524" s="2" t="s">
        <v>361</v>
      </c>
      <c r="V524" s="2">
        <v>0</v>
      </c>
      <c r="AA524" s="2" t="s">
        <v>10090</v>
      </c>
    </row>
    <row r="525" spans="1:27">
      <c r="A525" s="2">
        <v>514</v>
      </c>
      <c r="B525" s="2" t="s">
        <v>7043</v>
      </c>
      <c r="C525" s="60" t="s">
        <v>7044</v>
      </c>
      <c r="D525" s="60" t="s">
        <v>9282</v>
      </c>
      <c r="E525" s="2">
        <v>1</v>
      </c>
      <c r="F525" s="2" t="s">
        <v>403</v>
      </c>
      <c r="G525" s="2" t="s">
        <v>3792</v>
      </c>
      <c r="H525" s="2" t="s">
        <v>3793</v>
      </c>
      <c r="I525" s="2" t="s">
        <v>361</v>
      </c>
      <c r="J525" s="2" t="s">
        <v>361</v>
      </c>
      <c r="K525" s="2" t="s">
        <v>361</v>
      </c>
      <c r="L525" s="2" t="s">
        <v>361</v>
      </c>
      <c r="M525" s="2" t="s">
        <v>361</v>
      </c>
      <c r="N525" s="2" t="s">
        <v>351</v>
      </c>
      <c r="V525" s="2">
        <v>0</v>
      </c>
      <c r="AA525" s="2" t="s">
        <v>10091</v>
      </c>
    </row>
    <row r="526" spans="1:27">
      <c r="A526" s="2">
        <v>515</v>
      </c>
      <c r="B526" s="2" t="s">
        <v>7043</v>
      </c>
      <c r="C526" s="60" t="s">
        <v>7044</v>
      </c>
      <c r="D526" s="60" t="s">
        <v>9293</v>
      </c>
      <c r="E526" s="2">
        <v>1</v>
      </c>
      <c r="F526" s="2" t="s">
        <v>403</v>
      </c>
      <c r="G526" s="2" t="s">
        <v>3792</v>
      </c>
      <c r="H526" s="2" t="s">
        <v>3793</v>
      </c>
      <c r="I526" s="2" t="s">
        <v>361</v>
      </c>
      <c r="J526" s="2" t="s">
        <v>4970</v>
      </c>
      <c r="K526" s="2" t="s">
        <v>361</v>
      </c>
      <c r="L526" s="2" t="s">
        <v>361</v>
      </c>
      <c r="M526" s="2" t="s">
        <v>361</v>
      </c>
      <c r="N526" s="2" t="s">
        <v>491</v>
      </c>
      <c r="V526" s="2">
        <v>0</v>
      </c>
      <c r="AA526" s="2" t="s">
        <v>10092</v>
      </c>
    </row>
    <row r="527" spans="1:27">
      <c r="A527" s="2">
        <v>516</v>
      </c>
      <c r="B527" s="2" t="s">
        <v>7043</v>
      </c>
      <c r="C527" s="60" t="s">
        <v>7044</v>
      </c>
      <c r="D527" s="288" t="s">
        <v>12485</v>
      </c>
      <c r="E527" s="2">
        <v>1</v>
      </c>
      <c r="F527" s="2" t="s">
        <v>403</v>
      </c>
      <c r="G527" s="2" t="s">
        <v>3792</v>
      </c>
      <c r="H527" s="2" t="s">
        <v>3793</v>
      </c>
      <c r="I527" s="2" t="s">
        <v>361</v>
      </c>
      <c r="J527" s="2" t="s">
        <v>4970</v>
      </c>
      <c r="K527" s="2" t="s">
        <v>361</v>
      </c>
      <c r="L527" s="2" t="s">
        <v>361</v>
      </c>
      <c r="M527" s="2" t="s">
        <v>361</v>
      </c>
      <c r="N527" s="2" t="s">
        <v>491</v>
      </c>
      <c r="V527" s="2">
        <v>0</v>
      </c>
      <c r="AA527" s="2" t="s">
        <v>12491</v>
      </c>
    </row>
    <row r="528" spans="1:27">
      <c r="A528" s="2">
        <v>517</v>
      </c>
      <c r="B528" s="2" t="s">
        <v>7043</v>
      </c>
      <c r="C528" s="60" t="s">
        <v>7044</v>
      </c>
      <c r="D528" s="60" t="s">
        <v>9298</v>
      </c>
      <c r="E528" s="2">
        <v>1</v>
      </c>
      <c r="F528" s="2" t="s">
        <v>403</v>
      </c>
      <c r="G528" s="2" t="s">
        <v>3792</v>
      </c>
      <c r="H528" s="2" t="s">
        <v>3793</v>
      </c>
      <c r="I528" s="2" t="s">
        <v>361</v>
      </c>
      <c r="J528" s="2" t="s">
        <v>4970</v>
      </c>
      <c r="K528" s="2" t="s">
        <v>361</v>
      </c>
      <c r="L528" s="2" t="s">
        <v>361</v>
      </c>
      <c r="M528" s="2" t="s">
        <v>361</v>
      </c>
      <c r="N528" s="2" t="s">
        <v>351</v>
      </c>
      <c r="V528" s="2">
        <v>0</v>
      </c>
      <c r="AA528" s="2" t="s">
        <v>10094</v>
      </c>
    </row>
    <row r="529" spans="1:27">
      <c r="A529" s="2">
        <v>518</v>
      </c>
      <c r="B529" s="2" t="s">
        <v>7043</v>
      </c>
      <c r="C529" s="60" t="s">
        <v>7044</v>
      </c>
      <c r="D529" s="60" t="s">
        <v>12749</v>
      </c>
      <c r="E529" s="2">
        <v>1</v>
      </c>
      <c r="F529" s="2" t="s">
        <v>403</v>
      </c>
      <c r="G529" s="2" t="s">
        <v>3792</v>
      </c>
      <c r="H529" s="2" t="s">
        <v>343</v>
      </c>
      <c r="I529" s="2" t="s">
        <v>361</v>
      </c>
      <c r="J529" s="2" t="s">
        <v>4970</v>
      </c>
      <c r="K529" s="2" t="s">
        <v>361</v>
      </c>
      <c r="L529" s="2" t="s">
        <v>361</v>
      </c>
      <c r="M529" s="2" t="s">
        <v>361</v>
      </c>
      <c r="N529" s="2" t="s">
        <v>351</v>
      </c>
      <c r="V529" s="2">
        <v>0</v>
      </c>
      <c r="AA529" s="2" t="s">
        <v>12492</v>
      </c>
    </row>
    <row r="530" spans="1:27">
      <c r="A530" s="2">
        <v>519</v>
      </c>
      <c r="B530" s="2" t="s">
        <v>7043</v>
      </c>
      <c r="C530" s="60" t="s">
        <v>7044</v>
      </c>
      <c r="D530" s="60" t="s">
        <v>12740</v>
      </c>
      <c r="E530" s="2">
        <v>1</v>
      </c>
      <c r="F530" s="2" t="s">
        <v>403</v>
      </c>
      <c r="G530" s="2" t="s">
        <v>3839</v>
      </c>
      <c r="H530" s="2" t="s">
        <v>3793</v>
      </c>
      <c r="I530" s="2" t="s">
        <v>361</v>
      </c>
      <c r="J530" s="2" t="s">
        <v>4970</v>
      </c>
      <c r="K530" s="2" t="s">
        <v>361</v>
      </c>
      <c r="L530" s="2" t="s">
        <v>361</v>
      </c>
      <c r="M530" s="2" t="s">
        <v>361</v>
      </c>
      <c r="N530" s="2" t="s">
        <v>351</v>
      </c>
      <c r="V530" s="2">
        <v>0</v>
      </c>
      <c r="AA530" s="2" t="s">
        <v>12493</v>
      </c>
    </row>
    <row r="531" spans="1:27">
      <c r="A531" s="2">
        <v>520</v>
      </c>
      <c r="B531" s="2" t="s">
        <v>7043</v>
      </c>
      <c r="C531" s="60" t="s">
        <v>7044</v>
      </c>
      <c r="D531" s="60" t="s">
        <v>12741</v>
      </c>
      <c r="E531" s="2">
        <v>1</v>
      </c>
      <c r="F531" s="2" t="s">
        <v>403</v>
      </c>
      <c r="G531" s="2" t="s">
        <v>3792</v>
      </c>
      <c r="H531" s="2" t="s">
        <v>343</v>
      </c>
      <c r="I531" s="2" t="s">
        <v>361</v>
      </c>
      <c r="J531" s="2" t="s">
        <v>4970</v>
      </c>
      <c r="K531" s="2" t="s">
        <v>361</v>
      </c>
      <c r="L531" s="2" t="s">
        <v>361</v>
      </c>
      <c r="M531" s="2" t="s">
        <v>361</v>
      </c>
      <c r="N531" s="2" t="s">
        <v>351</v>
      </c>
      <c r="V531" s="2">
        <v>0</v>
      </c>
      <c r="AA531" s="2" t="s">
        <v>12494</v>
      </c>
    </row>
    <row r="532" spans="1:27">
      <c r="A532" s="2">
        <v>521</v>
      </c>
      <c r="B532" s="2" t="s">
        <v>7043</v>
      </c>
      <c r="C532" s="60" t="s">
        <v>7044</v>
      </c>
      <c r="D532" s="60" t="s">
        <v>12742</v>
      </c>
      <c r="E532" s="2">
        <v>1</v>
      </c>
      <c r="F532" s="2" t="s">
        <v>403</v>
      </c>
      <c r="G532" s="2" t="s">
        <v>3792</v>
      </c>
      <c r="H532" s="2" t="s">
        <v>343</v>
      </c>
      <c r="I532" s="2" t="s">
        <v>361</v>
      </c>
      <c r="J532" s="2" t="s">
        <v>4970</v>
      </c>
      <c r="K532" s="2" t="s">
        <v>361</v>
      </c>
      <c r="L532" s="2" t="s">
        <v>361</v>
      </c>
      <c r="M532" s="2" t="s">
        <v>361</v>
      </c>
      <c r="N532" s="2" t="s">
        <v>491</v>
      </c>
      <c r="V532" s="2">
        <v>0</v>
      </c>
      <c r="AA532" s="2" t="s">
        <v>12495</v>
      </c>
    </row>
    <row r="533" spans="1:27">
      <c r="A533" s="2">
        <v>522</v>
      </c>
      <c r="B533" s="2" t="s">
        <v>7043</v>
      </c>
      <c r="C533" s="60" t="s">
        <v>7044</v>
      </c>
      <c r="D533" s="60" t="s">
        <v>12743</v>
      </c>
      <c r="E533" s="2">
        <v>1</v>
      </c>
      <c r="F533" s="2" t="s">
        <v>403</v>
      </c>
      <c r="G533" s="2" t="s">
        <v>3792</v>
      </c>
      <c r="H533" s="2" t="s">
        <v>3793</v>
      </c>
      <c r="I533" s="2" t="s">
        <v>361</v>
      </c>
      <c r="J533" s="2" t="s">
        <v>4970</v>
      </c>
      <c r="K533" s="2" t="s">
        <v>361</v>
      </c>
      <c r="L533" s="2" t="s">
        <v>361</v>
      </c>
      <c r="M533" s="2" t="s">
        <v>361</v>
      </c>
      <c r="N533" s="2" t="s">
        <v>491</v>
      </c>
      <c r="V533" s="2">
        <v>0</v>
      </c>
      <c r="AA533" s="2" t="s">
        <v>12496</v>
      </c>
    </row>
    <row r="534" spans="1:27">
      <c r="A534" s="2">
        <v>523</v>
      </c>
      <c r="B534" s="2" t="s">
        <v>7043</v>
      </c>
      <c r="C534" s="60" t="s">
        <v>7044</v>
      </c>
      <c r="D534" s="60" t="s">
        <v>12744</v>
      </c>
      <c r="E534" s="2">
        <v>1</v>
      </c>
      <c r="F534" s="2" t="s">
        <v>403</v>
      </c>
      <c r="G534" s="2" t="s">
        <v>3792</v>
      </c>
      <c r="H534" s="2" t="s">
        <v>3793</v>
      </c>
      <c r="I534" s="2" t="s">
        <v>361</v>
      </c>
      <c r="J534" s="2" t="s">
        <v>4970</v>
      </c>
      <c r="K534" s="2" t="s">
        <v>361</v>
      </c>
      <c r="L534" s="2" t="s">
        <v>361</v>
      </c>
      <c r="M534" s="2" t="s">
        <v>361</v>
      </c>
      <c r="N534" s="2" t="s">
        <v>491</v>
      </c>
      <c r="V534" s="2">
        <v>0</v>
      </c>
      <c r="AA534" s="2" t="s">
        <v>12497</v>
      </c>
    </row>
    <row r="535" spans="1:27">
      <c r="A535" s="2">
        <v>524</v>
      </c>
      <c r="B535" s="2" t="s">
        <v>7043</v>
      </c>
      <c r="C535" s="60" t="s">
        <v>7044</v>
      </c>
      <c r="D535" s="60" t="s">
        <v>12745</v>
      </c>
      <c r="E535" s="2">
        <v>1</v>
      </c>
      <c r="F535" s="2" t="s">
        <v>403</v>
      </c>
      <c r="G535" s="2" t="s">
        <v>3792</v>
      </c>
      <c r="H535" s="2" t="s">
        <v>343</v>
      </c>
      <c r="I535" s="2" t="s">
        <v>361</v>
      </c>
      <c r="J535" s="2" t="s">
        <v>4970</v>
      </c>
      <c r="K535" s="2" t="s">
        <v>361</v>
      </c>
      <c r="L535" s="2" t="s">
        <v>361</v>
      </c>
      <c r="M535" s="2" t="s">
        <v>361</v>
      </c>
      <c r="N535" s="2" t="s">
        <v>491</v>
      </c>
      <c r="V535" s="2">
        <v>0</v>
      </c>
      <c r="AA535" s="2" t="s">
        <v>12498</v>
      </c>
    </row>
    <row r="536" spans="1:27">
      <c r="A536" s="2">
        <v>525</v>
      </c>
      <c r="B536" s="2" t="s">
        <v>7043</v>
      </c>
      <c r="C536" s="60" t="s">
        <v>7044</v>
      </c>
      <c r="D536" s="60" t="s">
        <v>12746</v>
      </c>
      <c r="E536" s="2">
        <v>1</v>
      </c>
      <c r="F536" s="2" t="s">
        <v>403</v>
      </c>
      <c r="G536" s="2" t="s">
        <v>3792</v>
      </c>
      <c r="H536" s="2" t="s">
        <v>3793</v>
      </c>
      <c r="I536" s="2" t="s">
        <v>361</v>
      </c>
      <c r="J536" s="2" t="s">
        <v>4970</v>
      </c>
      <c r="K536" s="2" t="s">
        <v>361</v>
      </c>
      <c r="L536" s="2" t="s">
        <v>361</v>
      </c>
      <c r="M536" s="2" t="s">
        <v>361</v>
      </c>
      <c r="N536" s="2" t="s">
        <v>351</v>
      </c>
      <c r="V536" s="2">
        <v>0</v>
      </c>
      <c r="AA536" s="2" t="s">
        <v>12499</v>
      </c>
    </row>
    <row r="537" spans="1:27">
      <c r="A537" s="2">
        <v>526</v>
      </c>
      <c r="B537" s="2" t="s">
        <v>7043</v>
      </c>
      <c r="C537" s="60" t="s">
        <v>7044</v>
      </c>
      <c r="D537" s="60" t="s">
        <v>12747</v>
      </c>
      <c r="E537" s="2">
        <v>1</v>
      </c>
      <c r="F537" s="2" t="s">
        <v>403</v>
      </c>
      <c r="G537" s="2" t="s">
        <v>3792</v>
      </c>
      <c r="H537" s="2" t="s">
        <v>343</v>
      </c>
      <c r="I537" s="2" t="s">
        <v>361</v>
      </c>
      <c r="J537" s="2" t="s">
        <v>4970</v>
      </c>
      <c r="K537" s="2" t="s">
        <v>361</v>
      </c>
      <c r="L537" s="2" t="s">
        <v>361</v>
      </c>
      <c r="M537" s="2" t="s">
        <v>361</v>
      </c>
      <c r="N537" s="2" t="s">
        <v>351</v>
      </c>
      <c r="V537" s="2">
        <v>0</v>
      </c>
      <c r="AA537" s="2" t="s">
        <v>12500</v>
      </c>
    </row>
    <row r="538" spans="1:27">
      <c r="A538" s="2">
        <v>527</v>
      </c>
      <c r="B538" s="2" t="s">
        <v>7043</v>
      </c>
      <c r="C538" s="60" t="s">
        <v>7044</v>
      </c>
      <c r="D538" s="60" t="s">
        <v>12748</v>
      </c>
      <c r="E538" s="2">
        <v>1</v>
      </c>
      <c r="F538" s="2" t="s">
        <v>403</v>
      </c>
      <c r="G538" s="2" t="s">
        <v>3792</v>
      </c>
      <c r="H538" s="2" t="s">
        <v>3793</v>
      </c>
      <c r="I538" s="2" t="s">
        <v>361</v>
      </c>
      <c r="J538" s="2" t="s">
        <v>4970</v>
      </c>
      <c r="K538" s="2" t="s">
        <v>361</v>
      </c>
      <c r="L538" s="2" t="s">
        <v>361</v>
      </c>
      <c r="M538" s="2" t="s">
        <v>361</v>
      </c>
      <c r="N538" s="2" t="s">
        <v>491</v>
      </c>
      <c r="V538" s="2">
        <v>0</v>
      </c>
      <c r="AA538" s="2" t="s">
        <v>12501</v>
      </c>
    </row>
    <row r="539" spans="1:27">
      <c r="A539" s="2">
        <v>528</v>
      </c>
      <c r="B539" s="2" t="s">
        <v>7043</v>
      </c>
      <c r="C539" s="60" t="s">
        <v>7044</v>
      </c>
      <c r="D539" s="60" t="s">
        <v>7283</v>
      </c>
      <c r="E539" s="2">
        <v>1</v>
      </c>
      <c r="F539" s="2" t="s">
        <v>403</v>
      </c>
      <c r="G539" s="2" t="s">
        <v>3792</v>
      </c>
      <c r="H539" s="2" t="s">
        <v>3793</v>
      </c>
      <c r="I539" s="2" t="s">
        <v>361</v>
      </c>
      <c r="J539" s="2" t="s">
        <v>4970</v>
      </c>
      <c r="K539" s="2" t="s">
        <v>361</v>
      </c>
      <c r="L539" s="2" t="s">
        <v>361</v>
      </c>
      <c r="M539" s="2" t="s">
        <v>361</v>
      </c>
      <c r="N539" s="2" t="s">
        <v>351</v>
      </c>
      <c r="V539" s="2">
        <v>0</v>
      </c>
      <c r="AA539" s="2" t="s">
        <v>12502</v>
      </c>
    </row>
    <row r="540" spans="1:27">
      <c r="A540" s="2">
        <v>529</v>
      </c>
      <c r="B540" s="2" t="s">
        <v>7043</v>
      </c>
      <c r="C540" s="60" t="s">
        <v>7044</v>
      </c>
      <c r="D540" s="60" t="s">
        <v>7291</v>
      </c>
      <c r="E540" s="2">
        <v>1</v>
      </c>
      <c r="F540" s="2" t="s">
        <v>403</v>
      </c>
      <c r="G540" s="2" t="s">
        <v>3792</v>
      </c>
      <c r="H540" s="2" t="s">
        <v>343</v>
      </c>
      <c r="I540" s="2" t="s">
        <v>361</v>
      </c>
      <c r="J540" s="2" t="s">
        <v>4970</v>
      </c>
      <c r="K540" s="2" t="s">
        <v>361</v>
      </c>
      <c r="L540" s="2" t="s">
        <v>361</v>
      </c>
      <c r="M540" s="2" t="s">
        <v>361</v>
      </c>
      <c r="N540" s="2" t="s">
        <v>351</v>
      </c>
      <c r="V540" s="2">
        <v>0</v>
      </c>
      <c r="AA540" s="2" t="s">
        <v>7292</v>
      </c>
    </row>
    <row r="541" spans="1:27">
      <c r="A541" s="2">
        <v>530</v>
      </c>
      <c r="B541" s="2" t="s">
        <v>7043</v>
      </c>
      <c r="C541" s="60" t="s">
        <v>7044</v>
      </c>
      <c r="D541" s="60" t="s">
        <v>7305</v>
      </c>
      <c r="E541" s="2">
        <v>1</v>
      </c>
      <c r="F541" s="2" t="s">
        <v>403</v>
      </c>
      <c r="G541" s="2" t="s">
        <v>3792</v>
      </c>
      <c r="H541" s="2" t="s">
        <v>3793</v>
      </c>
      <c r="I541" s="2" t="s">
        <v>361</v>
      </c>
      <c r="J541" s="2" t="s">
        <v>4970</v>
      </c>
      <c r="K541" s="2" t="s">
        <v>361</v>
      </c>
      <c r="L541" s="2" t="s">
        <v>361</v>
      </c>
      <c r="M541" s="2" t="s">
        <v>361</v>
      </c>
      <c r="N541" s="2" t="s">
        <v>491</v>
      </c>
      <c r="V541" s="2">
        <v>0</v>
      </c>
      <c r="AA541" s="2" t="s">
        <v>7307</v>
      </c>
    </row>
    <row r="542" spans="1:27">
      <c r="A542" s="2">
        <v>531</v>
      </c>
      <c r="B542" s="2" t="s">
        <v>7043</v>
      </c>
      <c r="C542" s="60" t="s">
        <v>7044</v>
      </c>
      <c r="D542" s="60" t="s">
        <v>7317</v>
      </c>
      <c r="E542" s="2">
        <v>1</v>
      </c>
      <c r="F542" s="2" t="s">
        <v>403</v>
      </c>
      <c r="G542" s="2" t="s">
        <v>3792</v>
      </c>
      <c r="H542" s="2" t="s">
        <v>343</v>
      </c>
      <c r="I542" s="2" t="s">
        <v>361</v>
      </c>
      <c r="J542" s="2" t="s">
        <v>4970</v>
      </c>
      <c r="K542" s="2" t="s">
        <v>361</v>
      </c>
      <c r="L542" s="2" t="s">
        <v>361</v>
      </c>
      <c r="M542" s="2" t="s">
        <v>361</v>
      </c>
      <c r="N542" s="2" t="s">
        <v>351</v>
      </c>
      <c r="V542" s="2">
        <v>0</v>
      </c>
      <c r="AA542" s="2" t="s">
        <v>7319</v>
      </c>
    </row>
    <row r="543" spans="1:27">
      <c r="A543" s="2">
        <v>532</v>
      </c>
      <c r="B543" s="2" t="s">
        <v>7043</v>
      </c>
      <c r="C543" s="60" t="s">
        <v>7044</v>
      </c>
      <c r="D543" s="60" t="s">
        <v>7331</v>
      </c>
      <c r="E543" s="2">
        <v>1</v>
      </c>
      <c r="F543" s="2" t="s">
        <v>403</v>
      </c>
      <c r="G543" s="2" t="s">
        <v>3792</v>
      </c>
      <c r="H543" s="2" t="s">
        <v>3793</v>
      </c>
      <c r="I543" s="2" t="s">
        <v>361</v>
      </c>
      <c r="J543" s="2" t="s">
        <v>4970</v>
      </c>
      <c r="K543" s="2" t="s">
        <v>361</v>
      </c>
      <c r="L543" s="2" t="s">
        <v>361</v>
      </c>
      <c r="M543" s="2" t="s">
        <v>361</v>
      </c>
      <c r="N543" s="2" t="s">
        <v>491</v>
      </c>
      <c r="V543" s="2">
        <v>0</v>
      </c>
      <c r="AA543" s="2" t="s">
        <v>7333</v>
      </c>
    </row>
    <row r="544" spans="1:27">
      <c r="A544" s="2">
        <v>533</v>
      </c>
      <c r="B544" s="2" t="s">
        <v>7043</v>
      </c>
      <c r="C544" s="60" t="s">
        <v>7044</v>
      </c>
      <c r="D544" s="60" t="s">
        <v>7337</v>
      </c>
      <c r="E544" s="2">
        <v>1</v>
      </c>
      <c r="F544" s="2" t="s">
        <v>403</v>
      </c>
      <c r="G544" s="2" t="s">
        <v>3792</v>
      </c>
      <c r="H544" s="2" t="s">
        <v>3793</v>
      </c>
      <c r="I544" s="2" t="s">
        <v>361</v>
      </c>
      <c r="J544" s="2" t="s">
        <v>4970</v>
      </c>
      <c r="K544" s="2" t="s">
        <v>361</v>
      </c>
      <c r="L544" s="2" t="s">
        <v>361</v>
      </c>
      <c r="M544" s="2" t="s">
        <v>361</v>
      </c>
      <c r="N544" s="2" t="s">
        <v>351</v>
      </c>
      <c r="V544" s="2">
        <v>0</v>
      </c>
      <c r="AA544" s="2" t="s">
        <v>7339</v>
      </c>
    </row>
    <row r="545" spans="1:27">
      <c r="A545" s="2">
        <v>534</v>
      </c>
      <c r="B545" s="2" t="s">
        <v>7043</v>
      </c>
      <c r="C545" s="60" t="s">
        <v>7044</v>
      </c>
      <c r="D545" s="60" t="s">
        <v>7355</v>
      </c>
      <c r="E545" s="2">
        <v>1</v>
      </c>
      <c r="F545" s="2" t="s">
        <v>403</v>
      </c>
      <c r="G545" s="2" t="s">
        <v>3792</v>
      </c>
      <c r="H545" s="2" t="s">
        <v>3793</v>
      </c>
      <c r="I545" s="2" t="s">
        <v>361</v>
      </c>
      <c r="J545" s="2" t="s">
        <v>4970</v>
      </c>
      <c r="K545" s="2" t="s">
        <v>361</v>
      </c>
      <c r="L545" s="2" t="s">
        <v>361</v>
      </c>
      <c r="M545" s="2" t="s">
        <v>361</v>
      </c>
      <c r="N545" s="2" t="s">
        <v>491</v>
      </c>
      <c r="V545" s="2">
        <v>0</v>
      </c>
      <c r="AA545" s="2" t="s">
        <v>7356</v>
      </c>
    </row>
    <row r="546" spans="1:27">
      <c r="A546" s="2">
        <v>535</v>
      </c>
      <c r="B546" s="2" t="s">
        <v>7043</v>
      </c>
      <c r="C546" s="60" t="s">
        <v>7044</v>
      </c>
      <c r="D546" s="60" t="s">
        <v>7363</v>
      </c>
      <c r="E546" s="2">
        <v>1</v>
      </c>
      <c r="F546" s="2" t="s">
        <v>403</v>
      </c>
      <c r="G546" s="2" t="s">
        <v>3792</v>
      </c>
      <c r="H546" s="2" t="s">
        <v>3793</v>
      </c>
      <c r="I546" s="2" t="s">
        <v>361</v>
      </c>
      <c r="J546" s="2" t="s">
        <v>4970</v>
      </c>
      <c r="K546" s="2" t="s">
        <v>361</v>
      </c>
      <c r="L546" s="2" t="s">
        <v>361</v>
      </c>
      <c r="M546" s="2" t="s">
        <v>361</v>
      </c>
      <c r="N546" s="2" t="s">
        <v>351</v>
      </c>
      <c r="V546" s="2">
        <v>0</v>
      </c>
      <c r="AA546" s="2" t="s">
        <v>7364</v>
      </c>
    </row>
    <row r="547" spans="1:27">
      <c r="A547" s="2">
        <v>536</v>
      </c>
      <c r="B547" s="2" t="s">
        <v>7043</v>
      </c>
      <c r="C547" s="60" t="s">
        <v>7044</v>
      </c>
      <c r="D547" s="60" t="s">
        <v>7365</v>
      </c>
      <c r="E547" s="2">
        <v>1</v>
      </c>
      <c r="F547" s="2" t="s">
        <v>403</v>
      </c>
      <c r="G547" s="2" t="s">
        <v>3792</v>
      </c>
      <c r="H547" s="2" t="s">
        <v>343</v>
      </c>
      <c r="I547" s="2" t="s">
        <v>361</v>
      </c>
      <c r="J547" s="2" t="s">
        <v>4970</v>
      </c>
      <c r="K547" s="2" t="s">
        <v>361</v>
      </c>
      <c r="L547" s="2" t="s">
        <v>361</v>
      </c>
      <c r="M547" s="2" t="s">
        <v>361</v>
      </c>
      <c r="N547" s="2" t="s">
        <v>351</v>
      </c>
      <c r="V547" s="2">
        <v>0</v>
      </c>
      <c r="AA547" s="2" t="s">
        <v>7366</v>
      </c>
    </row>
    <row r="548" spans="1:27">
      <c r="A548" s="2">
        <v>537</v>
      </c>
      <c r="B548" s="2" t="s">
        <v>7043</v>
      </c>
      <c r="C548" s="60" t="s">
        <v>7044</v>
      </c>
      <c r="D548" s="60" t="s">
        <v>9327</v>
      </c>
      <c r="E548" s="2">
        <v>1</v>
      </c>
      <c r="F548" s="2" t="s">
        <v>403</v>
      </c>
      <c r="G548" s="2" t="s">
        <v>3792</v>
      </c>
      <c r="H548" s="2" t="s">
        <v>3793</v>
      </c>
      <c r="I548" s="2" t="s">
        <v>361</v>
      </c>
      <c r="J548" s="2" t="s">
        <v>4970</v>
      </c>
      <c r="K548" s="2" t="s">
        <v>361</v>
      </c>
      <c r="L548" s="2" t="s">
        <v>361</v>
      </c>
      <c r="M548" s="2" t="s">
        <v>361</v>
      </c>
      <c r="N548" s="2" t="s">
        <v>491</v>
      </c>
      <c r="V548" s="2">
        <v>0</v>
      </c>
      <c r="AA548" s="2" t="s">
        <v>10106</v>
      </c>
    </row>
    <row r="549" spans="1:27">
      <c r="A549" s="2">
        <v>538</v>
      </c>
      <c r="B549" s="2" t="s">
        <v>7043</v>
      </c>
      <c r="C549" s="60" t="s">
        <v>7044</v>
      </c>
      <c r="D549" s="60" t="s">
        <v>9330</v>
      </c>
      <c r="E549" s="2">
        <v>1</v>
      </c>
      <c r="F549" s="2" t="s">
        <v>403</v>
      </c>
      <c r="G549" s="2" t="s">
        <v>3792</v>
      </c>
      <c r="H549" s="2" t="s">
        <v>343</v>
      </c>
      <c r="I549" s="2" t="s">
        <v>361</v>
      </c>
      <c r="J549" s="2" t="s">
        <v>4195</v>
      </c>
      <c r="K549" s="2" t="s">
        <v>361</v>
      </c>
      <c r="L549" s="2" t="s">
        <v>361</v>
      </c>
      <c r="M549" s="2" t="s">
        <v>361</v>
      </c>
      <c r="N549" s="2" t="s">
        <v>491</v>
      </c>
      <c r="V549" s="2">
        <v>0</v>
      </c>
      <c r="AA549" s="2" t="s">
        <v>10107</v>
      </c>
    </row>
    <row r="550" spans="1:27">
      <c r="A550" s="2">
        <v>539</v>
      </c>
      <c r="B550" s="2" t="s">
        <v>7043</v>
      </c>
      <c r="C550" s="60" t="s">
        <v>7044</v>
      </c>
      <c r="D550" s="60" t="s">
        <v>9334</v>
      </c>
      <c r="E550" s="2">
        <v>1</v>
      </c>
      <c r="F550" s="2" t="s">
        <v>403</v>
      </c>
      <c r="G550" s="2" t="s">
        <v>3792</v>
      </c>
      <c r="H550" s="2" t="s">
        <v>343</v>
      </c>
      <c r="I550" s="2" t="s">
        <v>361</v>
      </c>
      <c r="J550" s="2" t="s">
        <v>4970</v>
      </c>
      <c r="K550" s="2" t="s">
        <v>361</v>
      </c>
      <c r="L550" s="2" t="s">
        <v>361</v>
      </c>
      <c r="M550" s="2" t="s">
        <v>361</v>
      </c>
      <c r="N550" s="2" t="s">
        <v>491</v>
      </c>
      <c r="V550" s="2">
        <v>0</v>
      </c>
      <c r="AA550" s="2" t="s">
        <v>10108</v>
      </c>
    </row>
    <row r="551" spans="1:27">
      <c r="A551" s="2">
        <v>540</v>
      </c>
      <c r="B551" s="2" t="s">
        <v>7043</v>
      </c>
      <c r="C551" s="60" t="s">
        <v>7044</v>
      </c>
      <c r="D551" s="60" t="s">
        <v>9334</v>
      </c>
      <c r="E551" s="2">
        <v>2</v>
      </c>
      <c r="F551" s="2" t="s">
        <v>403</v>
      </c>
      <c r="G551" s="2" t="s">
        <v>3792</v>
      </c>
      <c r="H551" s="2" t="s">
        <v>343</v>
      </c>
      <c r="I551" s="2" t="s">
        <v>361</v>
      </c>
      <c r="J551" s="2" t="s">
        <v>4970</v>
      </c>
      <c r="K551" s="2" t="s">
        <v>361</v>
      </c>
      <c r="L551" s="2" t="s">
        <v>361</v>
      </c>
      <c r="M551" s="2" t="s">
        <v>361</v>
      </c>
      <c r="N551" s="2" t="s">
        <v>491</v>
      </c>
      <c r="V551" s="2">
        <v>0</v>
      </c>
      <c r="AA551" s="2" t="s">
        <v>10109</v>
      </c>
    </row>
    <row r="552" spans="1:27">
      <c r="A552" s="2">
        <v>541</v>
      </c>
      <c r="B552" s="2" t="s">
        <v>7043</v>
      </c>
      <c r="C552" s="60" t="s">
        <v>7044</v>
      </c>
      <c r="D552" s="60" t="s">
        <v>9338</v>
      </c>
      <c r="E552" s="2">
        <v>1</v>
      </c>
      <c r="F552" s="2" t="s">
        <v>403</v>
      </c>
      <c r="G552" s="2" t="s">
        <v>3792</v>
      </c>
      <c r="H552" s="2" t="s">
        <v>343</v>
      </c>
      <c r="I552" s="2" t="s">
        <v>361</v>
      </c>
      <c r="J552" s="2" t="s">
        <v>4970</v>
      </c>
      <c r="K552" s="2" t="s">
        <v>361</v>
      </c>
      <c r="L552" s="2" t="s">
        <v>361</v>
      </c>
      <c r="M552" s="2" t="s">
        <v>361</v>
      </c>
      <c r="N552" s="2" t="s">
        <v>491</v>
      </c>
      <c r="V552" s="2">
        <v>0</v>
      </c>
      <c r="AA552" s="2" t="s">
        <v>10110</v>
      </c>
    </row>
    <row r="553" spans="1:27">
      <c r="A553" s="2">
        <v>542</v>
      </c>
      <c r="B553" s="2" t="s">
        <v>7043</v>
      </c>
      <c r="C553" s="60" t="s">
        <v>7044</v>
      </c>
      <c r="D553" s="60" t="s">
        <v>9342</v>
      </c>
      <c r="E553" s="2">
        <v>1</v>
      </c>
      <c r="F553" s="2" t="s">
        <v>403</v>
      </c>
      <c r="G553" s="2" t="s">
        <v>3792</v>
      </c>
      <c r="H553" s="2" t="s">
        <v>343</v>
      </c>
      <c r="I553" s="2" t="s">
        <v>361</v>
      </c>
      <c r="J553" s="2" t="s">
        <v>4970</v>
      </c>
      <c r="K553" s="2" t="s">
        <v>361</v>
      </c>
      <c r="L553" s="2" t="s">
        <v>361</v>
      </c>
      <c r="M553" s="2" t="s">
        <v>361</v>
      </c>
      <c r="N553" s="2" t="s">
        <v>351</v>
      </c>
      <c r="V553" s="2">
        <v>0</v>
      </c>
      <c r="AA553" s="2" t="s">
        <v>10111</v>
      </c>
    </row>
    <row r="554" spans="1:27">
      <c r="A554" s="2">
        <v>543</v>
      </c>
      <c r="B554" s="2" t="s">
        <v>7043</v>
      </c>
      <c r="C554" s="60" t="s">
        <v>7044</v>
      </c>
      <c r="D554" s="60" t="s">
        <v>9346</v>
      </c>
      <c r="E554" s="2">
        <v>1</v>
      </c>
      <c r="F554" s="2" t="s">
        <v>403</v>
      </c>
      <c r="G554" s="2" t="s">
        <v>3792</v>
      </c>
      <c r="H554" s="2" t="s">
        <v>343</v>
      </c>
      <c r="I554" s="2" t="s">
        <v>361</v>
      </c>
      <c r="J554" s="2" t="s">
        <v>4970</v>
      </c>
      <c r="K554" s="2" t="s">
        <v>361</v>
      </c>
      <c r="L554" s="2" t="s">
        <v>361</v>
      </c>
      <c r="M554" s="2" t="s">
        <v>361</v>
      </c>
      <c r="N554" s="2" t="s">
        <v>351</v>
      </c>
      <c r="V554" s="2">
        <v>0</v>
      </c>
      <c r="AA554" s="2" t="s">
        <v>10112</v>
      </c>
    </row>
    <row r="555" spans="1:27">
      <c r="A555" s="2">
        <v>544</v>
      </c>
      <c r="B555" s="2" t="s">
        <v>7043</v>
      </c>
      <c r="C555" s="60" t="s">
        <v>7044</v>
      </c>
      <c r="D555" s="60" t="s">
        <v>9346</v>
      </c>
      <c r="E555" s="2">
        <v>2</v>
      </c>
      <c r="F555" s="2" t="s">
        <v>403</v>
      </c>
      <c r="G555" s="2" t="s">
        <v>3792</v>
      </c>
      <c r="H555" s="2" t="s">
        <v>343</v>
      </c>
      <c r="I555" s="2" t="s">
        <v>361</v>
      </c>
      <c r="J555" s="2" t="s">
        <v>4970</v>
      </c>
      <c r="K555" s="2" t="s">
        <v>361</v>
      </c>
      <c r="L555" s="2" t="s">
        <v>361</v>
      </c>
      <c r="M555" s="2" t="s">
        <v>361</v>
      </c>
      <c r="N555" s="2" t="s">
        <v>351</v>
      </c>
      <c r="V555" s="2">
        <v>0</v>
      </c>
      <c r="AA555" s="2" t="s">
        <v>10113</v>
      </c>
    </row>
    <row r="556" spans="1:27">
      <c r="A556" s="2">
        <v>545</v>
      </c>
      <c r="B556" s="2" t="s">
        <v>7043</v>
      </c>
      <c r="C556" s="60" t="s">
        <v>7044</v>
      </c>
      <c r="D556" s="60" t="s">
        <v>9349</v>
      </c>
      <c r="E556" s="2">
        <v>1</v>
      </c>
      <c r="F556" s="2" t="s">
        <v>403</v>
      </c>
      <c r="G556" s="2" t="s">
        <v>3792</v>
      </c>
      <c r="H556" s="2" t="s">
        <v>343</v>
      </c>
      <c r="I556" s="2" t="s">
        <v>361</v>
      </c>
      <c r="J556" s="2" t="s">
        <v>4970</v>
      </c>
      <c r="K556" s="2" t="s">
        <v>361</v>
      </c>
      <c r="L556" s="2" t="s">
        <v>361</v>
      </c>
      <c r="M556" s="2" t="s">
        <v>361</v>
      </c>
      <c r="N556" s="2" t="s">
        <v>491</v>
      </c>
      <c r="V556" s="2">
        <v>0</v>
      </c>
      <c r="AA556" s="2" t="s">
        <v>10114</v>
      </c>
    </row>
    <row r="557" spans="1:27">
      <c r="A557" s="2">
        <v>546</v>
      </c>
      <c r="B557" s="2" t="s">
        <v>7043</v>
      </c>
      <c r="C557" s="60" t="s">
        <v>7044</v>
      </c>
      <c r="D557" s="60" t="s">
        <v>9353</v>
      </c>
      <c r="E557" s="2">
        <v>1</v>
      </c>
      <c r="F557" s="2" t="s">
        <v>403</v>
      </c>
      <c r="G557" s="2" t="s">
        <v>3792</v>
      </c>
      <c r="H557" s="2" t="s">
        <v>3793</v>
      </c>
      <c r="I557" s="2" t="s">
        <v>361</v>
      </c>
      <c r="J557" s="2" t="s">
        <v>4970</v>
      </c>
      <c r="K557" s="2" t="s">
        <v>361</v>
      </c>
      <c r="L557" s="2" t="s">
        <v>361</v>
      </c>
      <c r="M557" s="2" t="s">
        <v>361</v>
      </c>
      <c r="N557" s="2" t="s">
        <v>351</v>
      </c>
      <c r="V557" s="2">
        <v>0</v>
      </c>
      <c r="AA557" s="2" t="s">
        <v>10115</v>
      </c>
    </row>
    <row r="558" spans="1:27">
      <c r="A558" s="2">
        <v>547</v>
      </c>
      <c r="B558" s="2" t="s">
        <v>7043</v>
      </c>
      <c r="C558" s="60" t="s">
        <v>7044</v>
      </c>
      <c r="D558" s="60" t="s">
        <v>9356</v>
      </c>
      <c r="E558" s="2">
        <v>1</v>
      </c>
      <c r="F558" s="2" t="s">
        <v>403</v>
      </c>
      <c r="G558" s="2" t="s">
        <v>3792</v>
      </c>
      <c r="H558" s="2" t="s">
        <v>3793</v>
      </c>
      <c r="I558" s="2" t="s">
        <v>361</v>
      </c>
      <c r="J558" s="2" t="s">
        <v>4970</v>
      </c>
      <c r="K558" s="2" t="s">
        <v>361</v>
      </c>
      <c r="L558" s="2" t="s">
        <v>361</v>
      </c>
      <c r="M558" s="2" t="s">
        <v>361</v>
      </c>
      <c r="N558" s="2" t="s">
        <v>351</v>
      </c>
      <c r="V558" s="2">
        <v>0</v>
      </c>
      <c r="AA558" s="2" t="s">
        <v>10116</v>
      </c>
    </row>
    <row r="559" spans="1:27">
      <c r="A559" s="2">
        <v>548</v>
      </c>
      <c r="B559" s="2" t="s">
        <v>7043</v>
      </c>
      <c r="C559" s="60" t="s">
        <v>7044</v>
      </c>
      <c r="D559" s="60" t="s">
        <v>9359</v>
      </c>
      <c r="E559" s="2">
        <v>1</v>
      </c>
      <c r="F559" s="2" t="s">
        <v>403</v>
      </c>
      <c r="G559" s="2" t="s">
        <v>3792</v>
      </c>
      <c r="H559" s="2" t="s">
        <v>343</v>
      </c>
      <c r="I559" s="2" t="s">
        <v>361</v>
      </c>
      <c r="J559" s="2" t="s">
        <v>4970</v>
      </c>
      <c r="K559" s="2" t="s">
        <v>361</v>
      </c>
      <c r="L559" s="2" t="s">
        <v>361</v>
      </c>
      <c r="M559" s="2" t="s">
        <v>361</v>
      </c>
      <c r="N559" s="2" t="s">
        <v>351</v>
      </c>
      <c r="V559" s="2">
        <v>0</v>
      </c>
      <c r="AA559" s="2" t="s">
        <v>10117</v>
      </c>
    </row>
    <row r="560" spans="1:27">
      <c r="A560" s="2">
        <v>549</v>
      </c>
      <c r="B560" s="2" t="s">
        <v>7043</v>
      </c>
      <c r="C560" s="60" t="s">
        <v>7044</v>
      </c>
      <c r="D560" s="60" t="s">
        <v>9362</v>
      </c>
      <c r="E560" s="2">
        <v>1</v>
      </c>
      <c r="F560" s="2" t="s">
        <v>403</v>
      </c>
      <c r="G560" s="2" t="s">
        <v>3792</v>
      </c>
      <c r="H560" s="2" t="s">
        <v>343</v>
      </c>
      <c r="I560" s="2" t="s">
        <v>361</v>
      </c>
      <c r="J560" s="2" t="s">
        <v>4970</v>
      </c>
      <c r="K560" s="2" t="s">
        <v>361</v>
      </c>
      <c r="L560" s="2" t="s">
        <v>361</v>
      </c>
      <c r="M560" s="2" t="s">
        <v>361</v>
      </c>
      <c r="N560" s="2" t="s">
        <v>351</v>
      </c>
      <c r="V560" s="2">
        <v>0</v>
      </c>
      <c r="AA560" s="2" t="s">
        <v>10118</v>
      </c>
    </row>
    <row r="561" spans="1:27">
      <c r="A561" s="2">
        <v>550</v>
      </c>
      <c r="B561" s="2" t="s">
        <v>7043</v>
      </c>
      <c r="C561" s="60" t="s">
        <v>7044</v>
      </c>
      <c r="D561" s="60" t="s">
        <v>9365</v>
      </c>
      <c r="E561" s="2">
        <v>1</v>
      </c>
      <c r="F561" s="2" t="s">
        <v>403</v>
      </c>
      <c r="G561" s="2" t="s">
        <v>3792</v>
      </c>
      <c r="H561" s="2" t="s">
        <v>343</v>
      </c>
      <c r="I561" s="2" t="s">
        <v>361</v>
      </c>
      <c r="J561" s="2" t="s">
        <v>4970</v>
      </c>
      <c r="K561" s="2" t="s">
        <v>361</v>
      </c>
      <c r="L561" s="2" t="s">
        <v>361</v>
      </c>
      <c r="M561" s="2" t="s">
        <v>361</v>
      </c>
      <c r="N561" s="2" t="s">
        <v>351</v>
      </c>
      <c r="V561" s="2">
        <v>0</v>
      </c>
      <c r="AA561" s="2" t="s">
        <v>10119</v>
      </c>
    </row>
    <row r="562" spans="1:27">
      <c r="A562" s="2">
        <v>551</v>
      </c>
      <c r="B562" s="2" t="s">
        <v>7043</v>
      </c>
      <c r="C562" s="60" t="s">
        <v>7044</v>
      </c>
      <c r="D562" s="60" t="s">
        <v>9368</v>
      </c>
      <c r="E562" s="2">
        <v>1</v>
      </c>
      <c r="F562" s="2" t="s">
        <v>403</v>
      </c>
      <c r="G562" s="2" t="s">
        <v>3792</v>
      </c>
      <c r="H562" s="2" t="s">
        <v>3793</v>
      </c>
      <c r="I562" s="2" t="s">
        <v>361</v>
      </c>
      <c r="J562" s="2" t="s">
        <v>4970</v>
      </c>
      <c r="K562" s="2" t="s">
        <v>361</v>
      </c>
      <c r="L562" s="2" t="s">
        <v>361</v>
      </c>
      <c r="M562" s="2" t="s">
        <v>361</v>
      </c>
      <c r="N562" s="2" t="s">
        <v>351</v>
      </c>
      <c r="V562" s="2">
        <v>0</v>
      </c>
      <c r="AA562" s="2" t="s">
        <v>10120</v>
      </c>
    </row>
    <row r="563" spans="1:27">
      <c r="A563" s="2">
        <v>552</v>
      </c>
      <c r="B563" s="2" t="s">
        <v>7043</v>
      </c>
      <c r="C563" s="60" t="s">
        <v>7044</v>
      </c>
      <c r="D563" s="60" t="s">
        <v>9371</v>
      </c>
      <c r="E563" s="2">
        <v>1</v>
      </c>
      <c r="F563" s="2" t="s">
        <v>403</v>
      </c>
      <c r="G563" s="2" t="s">
        <v>3792</v>
      </c>
      <c r="H563" s="2" t="s">
        <v>3793</v>
      </c>
      <c r="I563" s="2" t="s">
        <v>361</v>
      </c>
      <c r="J563" s="2" t="s">
        <v>4970</v>
      </c>
      <c r="K563" s="2" t="s">
        <v>361</v>
      </c>
      <c r="L563" s="2" t="s">
        <v>361</v>
      </c>
      <c r="M563" s="2" t="s">
        <v>361</v>
      </c>
      <c r="N563" s="2" t="s">
        <v>351</v>
      </c>
      <c r="V563" s="2">
        <v>0</v>
      </c>
      <c r="AA563" s="2" t="s">
        <v>10121</v>
      </c>
    </row>
    <row r="564" spans="1:27">
      <c r="A564" s="2">
        <v>553</v>
      </c>
      <c r="B564" s="2" t="s">
        <v>7043</v>
      </c>
      <c r="C564" s="60" t="s">
        <v>7044</v>
      </c>
      <c r="D564" s="60" t="s">
        <v>9374</v>
      </c>
      <c r="E564" s="2">
        <v>1</v>
      </c>
      <c r="F564" s="2" t="s">
        <v>403</v>
      </c>
      <c r="G564" s="2" t="s">
        <v>3792</v>
      </c>
      <c r="H564" s="2" t="s">
        <v>3793</v>
      </c>
      <c r="I564" s="2" t="s">
        <v>361</v>
      </c>
      <c r="J564" s="2" t="s">
        <v>4970</v>
      </c>
      <c r="K564" s="2" t="s">
        <v>361</v>
      </c>
      <c r="L564" s="2" t="s">
        <v>361</v>
      </c>
      <c r="M564" s="2" t="s">
        <v>361</v>
      </c>
      <c r="N564" s="2" t="s">
        <v>351</v>
      </c>
      <c r="V564" s="2">
        <v>0</v>
      </c>
      <c r="AA564" s="2" t="s">
        <v>10122</v>
      </c>
    </row>
    <row r="565" spans="1:27">
      <c r="A565" s="2">
        <v>554</v>
      </c>
      <c r="B565" s="2" t="s">
        <v>7043</v>
      </c>
      <c r="C565" s="60" t="s">
        <v>7044</v>
      </c>
      <c r="D565" s="60" t="s">
        <v>9377</v>
      </c>
      <c r="E565" s="2">
        <v>1</v>
      </c>
      <c r="F565" s="2" t="s">
        <v>403</v>
      </c>
      <c r="G565" s="2" t="s">
        <v>3792</v>
      </c>
      <c r="H565" s="2" t="s">
        <v>343</v>
      </c>
      <c r="I565" s="2" t="s">
        <v>361</v>
      </c>
      <c r="J565" s="2" t="s">
        <v>4970</v>
      </c>
      <c r="K565" s="2" t="s">
        <v>361</v>
      </c>
      <c r="L565" s="2" t="s">
        <v>361</v>
      </c>
      <c r="M565" s="2" t="s">
        <v>361</v>
      </c>
      <c r="N565" s="2" t="s">
        <v>351</v>
      </c>
      <c r="V565" s="2">
        <v>0</v>
      </c>
      <c r="AA565" s="2" t="s">
        <v>10123</v>
      </c>
    </row>
    <row r="566" spans="1:27">
      <c r="A566" s="2">
        <v>555</v>
      </c>
      <c r="B566" s="2" t="s">
        <v>7043</v>
      </c>
      <c r="C566" s="60" t="s">
        <v>7044</v>
      </c>
      <c r="D566" s="60" t="s">
        <v>9380</v>
      </c>
      <c r="E566" s="2">
        <v>1</v>
      </c>
      <c r="F566" s="2" t="s">
        <v>403</v>
      </c>
      <c r="G566" s="2" t="s">
        <v>3792</v>
      </c>
      <c r="H566" s="2" t="s">
        <v>343</v>
      </c>
      <c r="I566" s="2" t="s">
        <v>361</v>
      </c>
      <c r="J566" s="2" t="s">
        <v>4970</v>
      </c>
      <c r="K566" s="2" t="s">
        <v>361</v>
      </c>
      <c r="L566" s="2" t="s">
        <v>361</v>
      </c>
      <c r="M566" s="2" t="s">
        <v>361</v>
      </c>
      <c r="N566" s="2" t="s">
        <v>351</v>
      </c>
      <c r="V566" s="2">
        <v>0</v>
      </c>
      <c r="AA566" s="2" t="s">
        <v>10124</v>
      </c>
    </row>
    <row r="567" spans="1:27">
      <c r="A567" s="2">
        <v>556</v>
      </c>
      <c r="B567" s="2" t="s">
        <v>7043</v>
      </c>
      <c r="C567" s="60" t="s">
        <v>7044</v>
      </c>
      <c r="D567" s="60" t="s">
        <v>9383</v>
      </c>
      <c r="E567" s="2">
        <v>1</v>
      </c>
      <c r="F567" s="2" t="s">
        <v>403</v>
      </c>
      <c r="G567" s="2" t="s">
        <v>3792</v>
      </c>
      <c r="H567" s="2" t="s">
        <v>3793</v>
      </c>
      <c r="I567" s="2" t="s">
        <v>361</v>
      </c>
      <c r="J567" s="2" t="s">
        <v>4970</v>
      </c>
      <c r="K567" s="2" t="s">
        <v>361</v>
      </c>
      <c r="L567" s="2" t="s">
        <v>361</v>
      </c>
      <c r="M567" s="2" t="s">
        <v>361</v>
      </c>
      <c r="N567" s="2" t="s">
        <v>351</v>
      </c>
      <c r="V567" s="2">
        <v>0</v>
      </c>
      <c r="AA567" s="2" t="s">
        <v>10125</v>
      </c>
    </row>
    <row r="568" spans="1:27">
      <c r="A568" s="2">
        <v>557</v>
      </c>
      <c r="B568" s="2" t="s">
        <v>7043</v>
      </c>
      <c r="C568" s="60" t="s">
        <v>7044</v>
      </c>
      <c r="D568" s="60" t="s">
        <v>9386</v>
      </c>
      <c r="E568" s="2">
        <v>1</v>
      </c>
      <c r="F568" s="2" t="s">
        <v>403</v>
      </c>
      <c r="G568" s="2" t="s">
        <v>3792</v>
      </c>
      <c r="H568" s="2" t="s">
        <v>3793</v>
      </c>
      <c r="I568" s="2" t="s">
        <v>361</v>
      </c>
      <c r="J568" s="2" t="s">
        <v>4970</v>
      </c>
      <c r="K568" s="2" t="s">
        <v>361</v>
      </c>
      <c r="L568" s="2" t="s">
        <v>361</v>
      </c>
      <c r="M568" s="2" t="s">
        <v>361</v>
      </c>
      <c r="N568" s="2" t="s">
        <v>351</v>
      </c>
      <c r="V568" s="2">
        <v>0</v>
      </c>
      <c r="AA568" s="2" t="s">
        <v>10126</v>
      </c>
    </row>
    <row r="569" spans="1:27">
      <c r="A569" s="2">
        <v>558</v>
      </c>
      <c r="B569" s="2" t="s">
        <v>7043</v>
      </c>
      <c r="C569" s="60" t="s">
        <v>7044</v>
      </c>
      <c r="D569" s="60" t="s">
        <v>9391</v>
      </c>
      <c r="E569" s="2">
        <v>1</v>
      </c>
      <c r="F569" s="2" t="s">
        <v>403</v>
      </c>
      <c r="G569" s="2" t="s">
        <v>3792</v>
      </c>
      <c r="H569" s="2" t="s">
        <v>343</v>
      </c>
      <c r="I569" s="2" t="s">
        <v>361</v>
      </c>
      <c r="J569" s="2" t="s">
        <v>4970</v>
      </c>
      <c r="K569" s="2" t="s">
        <v>361</v>
      </c>
      <c r="L569" s="2" t="s">
        <v>361</v>
      </c>
      <c r="M569" s="2" t="s">
        <v>361</v>
      </c>
      <c r="N569" s="2" t="s">
        <v>491</v>
      </c>
      <c r="V569" s="2">
        <v>0</v>
      </c>
      <c r="AA569" s="2" t="s">
        <v>10127</v>
      </c>
    </row>
    <row r="570" spans="1:27">
      <c r="A570" s="2">
        <v>559</v>
      </c>
      <c r="B570" s="2" t="s">
        <v>7043</v>
      </c>
      <c r="C570" s="60" t="s">
        <v>7044</v>
      </c>
      <c r="D570" s="60" t="s">
        <v>9394</v>
      </c>
      <c r="E570" s="2">
        <v>1</v>
      </c>
      <c r="F570" s="2" t="s">
        <v>403</v>
      </c>
      <c r="G570" s="2" t="s">
        <v>3792</v>
      </c>
      <c r="H570" s="2" t="s">
        <v>343</v>
      </c>
      <c r="I570" s="2" t="s">
        <v>361</v>
      </c>
      <c r="J570" s="2" t="s">
        <v>4450</v>
      </c>
      <c r="K570" s="2" t="s">
        <v>361</v>
      </c>
      <c r="L570" s="2" t="s">
        <v>361</v>
      </c>
      <c r="M570" s="2" t="s">
        <v>361</v>
      </c>
      <c r="N570" s="2" t="s">
        <v>491</v>
      </c>
      <c r="V570" s="2">
        <v>0</v>
      </c>
      <c r="AA570" s="2" t="s">
        <v>10128</v>
      </c>
    </row>
    <row r="571" spans="1:27">
      <c r="A571" s="2">
        <v>560</v>
      </c>
      <c r="B571" s="2" t="s">
        <v>7043</v>
      </c>
      <c r="C571" s="60" t="s">
        <v>7044</v>
      </c>
      <c r="D571" s="60" t="s">
        <v>9397</v>
      </c>
      <c r="E571" s="2">
        <v>1</v>
      </c>
      <c r="F571" s="2" t="s">
        <v>403</v>
      </c>
      <c r="G571" s="2" t="s">
        <v>3792</v>
      </c>
      <c r="H571" s="2" t="s">
        <v>343</v>
      </c>
      <c r="I571" s="2" t="s">
        <v>361</v>
      </c>
      <c r="J571" s="2" t="s">
        <v>4970</v>
      </c>
      <c r="K571" s="2" t="s">
        <v>361</v>
      </c>
      <c r="L571" s="2" t="s">
        <v>361</v>
      </c>
      <c r="M571" s="2" t="s">
        <v>361</v>
      </c>
      <c r="N571" s="2" t="s">
        <v>361</v>
      </c>
      <c r="V571" s="2">
        <v>0</v>
      </c>
      <c r="AA571" s="2" t="s">
        <v>10129</v>
      </c>
    </row>
    <row r="572" spans="1:27">
      <c r="A572" s="2">
        <v>561</v>
      </c>
      <c r="B572" s="2" t="s">
        <v>7043</v>
      </c>
      <c r="C572" s="60" t="s">
        <v>7044</v>
      </c>
      <c r="D572" s="60" t="s">
        <v>9400</v>
      </c>
      <c r="E572" s="2">
        <v>1</v>
      </c>
      <c r="F572" s="2" t="s">
        <v>403</v>
      </c>
      <c r="G572" s="2" t="s">
        <v>3792</v>
      </c>
      <c r="H572" s="2" t="s">
        <v>3793</v>
      </c>
      <c r="I572" s="2" t="s">
        <v>361</v>
      </c>
      <c r="J572" s="2" t="s">
        <v>4970</v>
      </c>
      <c r="K572" s="2" t="s">
        <v>361</v>
      </c>
      <c r="L572" s="2" t="s">
        <v>361</v>
      </c>
      <c r="M572" s="2" t="s">
        <v>361</v>
      </c>
      <c r="N572" s="2" t="s">
        <v>351</v>
      </c>
      <c r="V572" s="2">
        <v>0</v>
      </c>
      <c r="AA572" s="2" t="s">
        <v>10130</v>
      </c>
    </row>
    <row r="573" spans="1:27">
      <c r="A573" s="2">
        <v>562</v>
      </c>
      <c r="B573" s="2" t="s">
        <v>7043</v>
      </c>
      <c r="C573" s="60" t="s">
        <v>7044</v>
      </c>
      <c r="D573" s="60" t="s">
        <v>9404</v>
      </c>
      <c r="E573" s="2">
        <v>1</v>
      </c>
      <c r="F573" s="2" t="s">
        <v>403</v>
      </c>
      <c r="G573" s="2" t="s">
        <v>3792</v>
      </c>
      <c r="H573" s="2" t="s">
        <v>343</v>
      </c>
      <c r="I573" s="2" t="s">
        <v>361</v>
      </c>
      <c r="J573" s="2" t="s">
        <v>4970</v>
      </c>
      <c r="K573" s="2" t="s">
        <v>361</v>
      </c>
      <c r="L573" s="2" t="s">
        <v>361</v>
      </c>
      <c r="M573" s="2" t="s">
        <v>361</v>
      </c>
      <c r="N573" s="2" t="s">
        <v>491</v>
      </c>
      <c r="V573" s="2">
        <v>0</v>
      </c>
      <c r="AA573" s="2" t="s">
        <v>10131</v>
      </c>
    </row>
    <row r="574" spans="1:27">
      <c r="A574" s="2">
        <v>563</v>
      </c>
      <c r="B574" s="2" t="s">
        <v>7043</v>
      </c>
      <c r="C574" s="60" t="s">
        <v>7044</v>
      </c>
      <c r="D574" s="60" t="s">
        <v>9407</v>
      </c>
      <c r="E574" s="2">
        <v>1</v>
      </c>
      <c r="F574" s="2" t="s">
        <v>403</v>
      </c>
      <c r="G574" s="2" t="s">
        <v>3792</v>
      </c>
      <c r="H574" s="2" t="s">
        <v>343</v>
      </c>
      <c r="I574" s="2" t="s">
        <v>361</v>
      </c>
      <c r="J574" s="2" t="s">
        <v>4970</v>
      </c>
      <c r="K574" s="2" t="s">
        <v>361</v>
      </c>
      <c r="L574" s="2" t="s">
        <v>361</v>
      </c>
      <c r="M574" s="2" t="s">
        <v>361</v>
      </c>
      <c r="N574" s="2" t="s">
        <v>491</v>
      </c>
      <c r="V574" s="2">
        <v>0</v>
      </c>
      <c r="AA574" s="2" t="s">
        <v>10132</v>
      </c>
    </row>
    <row r="575" spans="1:27">
      <c r="A575" s="2">
        <v>564</v>
      </c>
      <c r="B575" s="2" t="s">
        <v>7043</v>
      </c>
      <c r="C575" s="60" t="s">
        <v>7044</v>
      </c>
      <c r="D575" s="60" t="s">
        <v>9412</v>
      </c>
      <c r="E575" s="2">
        <v>1</v>
      </c>
      <c r="F575" s="2" t="s">
        <v>403</v>
      </c>
      <c r="G575" s="2" t="s">
        <v>3792</v>
      </c>
      <c r="H575" s="2" t="s">
        <v>343</v>
      </c>
      <c r="I575" s="2" t="s">
        <v>361</v>
      </c>
      <c r="J575" s="2" t="s">
        <v>4968</v>
      </c>
      <c r="K575" s="2" t="s">
        <v>361</v>
      </c>
      <c r="L575" s="2" t="s">
        <v>361</v>
      </c>
      <c r="M575" s="2" t="s">
        <v>361</v>
      </c>
      <c r="N575" s="2" t="s">
        <v>491</v>
      </c>
      <c r="V575" s="2">
        <v>0</v>
      </c>
      <c r="AA575" s="2" t="s">
        <v>10133</v>
      </c>
    </row>
    <row r="576" spans="1:27">
      <c r="A576" s="2">
        <v>565</v>
      </c>
      <c r="B576" s="2" t="s">
        <v>7043</v>
      </c>
      <c r="C576" s="60" t="s">
        <v>7044</v>
      </c>
      <c r="D576" s="60" t="s">
        <v>9415</v>
      </c>
      <c r="E576" s="2">
        <v>1</v>
      </c>
      <c r="F576" s="2" t="s">
        <v>403</v>
      </c>
      <c r="G576" s="2" t="s">
        <v>3792</v>
      </c>
      <c r="H576" s="2" t="s">
        <v>343</v>
      </c>
      <c r="I576" s="2" t="s">
        <v>361</v>
      </c>
      <c r="J576" s="2" t="s">
        <v>4970</v>
      </c>
      <c r="K576" s="2" t="s">
        <v>361</v>
      </c>
      <c r="L576" s="2" t="s">
        <v>361</v>
      </c>
      <c r="M576" s="2" t="s">
        <v>361</v>
      </c>
      <c r="N576" s="2" t="s">
        <v>491</v>
      </c>
      <c r="V576" s="2">
        <v>0</v>
      </c>
      <c r="AA576" s="2" t="s">
        <v>10134</v>
      </c>
    </row>
    <row r="577" spans="1:27">
      <c r="A577" s="2">
        <v>566</v>
      </c>
      <c r="B577" s="2" t="s">
        <v>7043</v>
      </c>
      <c r="C577" s="60" t="s">
        <v>7044</v>
      </c>
      <c r="D577" s="60" t="s">
        <v>9419</v>
      </c>
      <c r="E577" s="2">
        <v>1</v>
      </c>
      <c r="F577" s="2" t="s">
        <v>403</v>
      </c>
      <c r="G577" s="2" t="s">
        <v>3792</v>
      </c>
      <c r="H577" s="2" t="s">
        <v>3793</v>
      </c>
      <c r="I577" s="2" t="s">
        <v>361</v>
      </c>
      <c r="J577" s="2" t="s">
        <v>4970</v>
      </c>
      <c r="K577" s="2" t="s">
        <v>361</v>
      </c>
      <c r="L577" s="2" t="s">
        <v>361</v>
      </c>
      <c r="M577" s="2" t="s">
        <v>361</v>
      </c>
      <c r="N577" s="2" t="s">
        <v>491</v>
      </c>
      <c r="V577" s="2">
        <v>0</v>
      </c>
      <c r="AA577" s="2" t="s">
        <v>10135</v>
      </c>
    </row>
    <row r="578" spans="1:27">
      <c r="A578" s="2">
        <v>567</v>
      </c>
      <c r="B578" s="2" t="s">
        <v>7043</v>
      </c>
      <c r="C578" s="60" t="s">
        <v>7044</v>
      </c>
      <c r="D578" s="60" t="s">
        <v>9422</v>
      </c>
      <c r="E578" s="2">
        <v>1</v>
      </c>
      <c r="F578" s="2" t="s">
        <v>403</v>
      </c>
      <c r="G578" s="2" t="s">
        <v>3792</v>
      </c>
      <c r="H578" s="2" t="s">
        <v>3793</v>
      </c>
      <c r="I578" s="2" t="s">
        <v>361</v>
      </c>
      <c r="J578" s="2" t="s">
        <v>4970</v>
      </c>
      <c r="K578" s="2" t="s">
        <v>361</v>
      </c>
      <c r="L578" s="2" t="s">
        <v>361</v>
      </c>
      <c r="M578" s="2" t="s">
        <v>361</v>
      </c>
      <c r="N578" s="2" t="s">
        <v>491</v>
      </c>
      <c r="V578" s="2">
        <v>0</v>
      </c>
      <c r="AA578" s="2" t="s">
        <v>10136</v>
      </c>
    </row>
    <row r="579" spans="1:27">
      <c r="A579" s="2">
        <v>568</v>
      </c>
      <c r="B579" s="2" t="s">
        <v>7043</v>
      </c>
      <c r="C579" s="60" t="s">
        <v>7044</v>
      </c>
      <c r="D579" s="60" t="s">
        <v>9425</v>
      </c>
      <c r="E579" s="2">
        <v>1</v>
      </c>
      <c r="F579" s="2" t="s">
        <v>403</v>
      </c>
      <c r="G579" s="2" t="s">
        <v>3792</v>
      </c>
      <c r="H579" s="2" t="s">
        <v>343</v>
      </c>
      <c r="I579" s="2" t="s">
        <v>361</v>
      </c>
      <c r="J579" s="2" t="s">
        <v>4970</v>
      </c>
      <c r="K579" s="2" t="s">
        <v>361</v>
      </c>
      <c r="L579" s="2" t="s">
        <v>361</v>
      </c>
      <c r="M579" s="2" t="s">
        <v>361</v>
      </c>
      <c r="N579" s="2" t="s">
        <v>351</v>
      </c>
      <c r="V579" s="2">
        <v>0</v>
      </c>
      <c r="AA579" s="2" t="s">
        <v>10137</v>
      </c>
    </row>
    <row r="580" spans="1:27">
      <c r="A580" s="2">
        <v>569</v>
      </c>
      <c r="B580" s="2" t="s">
        <v>7043</v>
      </c>
      <c r="C580" s="60" t="s">
        <v>7044</v>
      </c>
      <c r="D580" s="60" t="s">
        <v>9428</v>
      </c>
      <c r="E580" s="2">
        <v>1</v>
      </c>
      <c r="F580" s="2" t="s">
        <v>403</v>
      </c>
      <c r="G580" s="2" t="s">
        <v>3792</v>
      </c>
      <c r="H580" s="2" t="s">
        <v>343</v>
      </c>
      <c r="I580" s="2" t="s">
        <v>361</v>
      </c>
      <c r="J580" s="2" t="s">
        <v>4970</v>
      </c>
      <c r="K580" s="2" t="s">
        <v>361</v>
      </c>
      <c r="L580" s="2" t="s">
        <v>361</v>
      </c>
      <c r="M580" s="2" t="s">
        <v>361</v>
      </c>
      <c r="N580" s="2" t="s">
        <v>3795</v>
      </c>
      <c r="V580" s="2">
        <v>0</v>
      </c>
      <c r="AA580" s="2" t="s">
        <v>10138</v>
      </c>
    </row>
    <row r="581" spans="1:27">
      <c r="A581" s="2">
        <v>570</v>
      </c>
      <c r="B581" s="2" t="s">
        <v>7043</v>
      </c>
      <c r="C581" s="60" t="s">
        <v>7044</v>
      </c>
      <c r="D581" s="60" t="s">
        <v>9431</v>
      </c>
      <c r="E581" s="2">
        <v>1</v>
      </c>
      <c r="F581" s="2" t="s">
        <v>403</v>
      </c>
      <c r="G581" s="2" t="s">
        <v>3792</v>
      </c>
      <c r="H581" s="2" t="s">
        <v>3793</v>
      </c>
      <c r="I581" s="2" t="s">
        <v>361</v>
      </c>
      <c r="J581" s="2" t="s">
        <v>4970</v>
      </c>
      <c r="K581" s="2" t="s">
        <v>361</v>
      </c>
      <c r="L581" s="2" t="s">
        <v>361</v>
      </c>
      <c r="M581" s="2" t="s">
        <v>361</v>
      </c>
      <c r="N581" s="2" t="s">
        <v>351</v>
      </c>
      <c r="V581" s="2">
        <v>0</v>
      </c>
      <c r="AA581" s="2" t="s">
        <v>10139</v>
      </c>
    </row>
    <row r="582" spans="1:27">
      <c r="A582" s="2">
        <v>571</v>
      </c>
      <c r="B582" s="2" t="s">
        <v>7043</v>
      </c>
      <c r="C582" s="60" t="s">
        <v>7044</v>
      </c>
      <c r="D582" s="60" t="s">
        <v>9434</v>
      </c>
      <c r="E582" s="2">
        <v>1</v>
      </c>
      <c r="F582" s="2" t="s">
        <v>403</v>
      </c>
      <c r="G582" s="2" t="s">
        <v>3792</v>
      </c>
      <c r="H582" s="2" t="s">
        <v>343</v>
      </c>
      <c r="I582" s="2" t="s">
        <v>361</v>
      </c>
      <c r="J582" s="2" t="s">
        <v>4970</v>
      </c>
      <c r="K582" s="2" t="s">
        <v>361</v>
      </c>
      <c r="L582" s="2" t="s">
        <v>361</v>
      </c>
      <c r="M582" s="2" t="s">
        <v>361</v>
      </c>
      <c r="N582" s="2" t="s">
        <v>3795</v>
      </c>
      <c r="V582" s="2">
        <v>0</v>
      </c>
      <c r="AA582" s="2" t="s">
        <v>10140</v>
      </c>
    </row>
    <row r="583" spans="1:27">
      <c r="A583" s="2">
        <v>572</v>
      </c>
      <c r="B583" s="2" t="s">
        <v>7043</v>
      </c>
      <c r="C583" s="60" t="s">
        <v>7044</v>
      </c>
      <c r="D583" s="60" t="s">
        <v>9437</v>
      </c>
      <c r="E583" s="2">
        <v>1</v>
      </c>
      <c r="F583" s="2" t="s">
        <v>403</v>
      </c>
      <c r="G583" s="2" t="s">
        <v>3792</v>
      </c>
      <c r="H583" s="2" t="s">
        <v>3793</v>
      </c>
      <c r="I583" s="2" t="s">
        <v>361</v>
      </c>
      <c r="J583" s="2" t="s">
        <v>4970</v>
      </c>
      <c r="K583" s="2" t="s">
        <v>361</v>
      </c>
      <c r="L583" s="2" t="s">
        <v>361</v>
      </c>
      <c r="M583" s="2" t="s">
        <v>361</v>
      </c>
      <c r="N583" s="2" t="s">
        <v>351</v>
      </c>
      <c r="V583" s="2">
        <v>0</v>
      </c>
      <c r="AA583" s="2" t="s">
        <v>10141</v>
      </c>
    </row>
    <row r="584" spans="1:27">
      <c r="A584" s="2">
        <v>573</v>
      </c>
      <c r="B584" s="2" t="s">
        <v>7043</v>
      </c>
      <c r="C584" s="60" t="s">
        <v>7044</v>
      </c>
      <c r="D584" s="60" t="s">
        <v>9440</v>
      </c>
      <c r="E584" s="2">
        <v>1</v>
      </c>
      <c r="F584" s="2" t="s">
        <v>403</v>
      </c>
      <c r="G584" s="2" t="s">
        <v>3792</v>
      </c>
      <c r="H584" s="2" t="s">
        <v>343</v>
      </c>
      <c r="I584" s="2" t="s">
        <v>361</v>
      </c>
      <c r="J584" s="2" t="s">
        <v>4970</v>
      </c>
      <c r="K584" s="2" t="s">
        <v>361</v>
      </c>
      <c r="L584" s="2" t="s">
        <v>361</v>
      </c>
      <c r="M584" s="2" t="s">
        <v>361</v>
      </c>
      <c r="N584" s="2" t="s">
        <v>351</v>
      </c>
      <c r="V584" s="2">
        <v>0</v>
      </c>
      <c r="AA584" s="2" t="s">
        <v>10142</v>
      </c>
    </row>
    <row r="585" spans="1:27">
      <c r="A585" s="2">
        <v>574</v>
      </c>
      <c r="B585" s="2" t="s">
        <v>7043</v>
      </c>
      <c r="C585" s="60" t="s">
        <v>7044</v>
      </c>
      <c r="D585" s="60" t="s">
        <v>7402</v>
      </c>
      <c r="E585" s="2">
        <v>1</v>
      </c>
      <c r="F585" s="2" t="s">
        <v>403</v>
      </c>
      <c r="G585" s="2" t="s">
        <v>3792</v>
      </c>
      <c r="H585" s="2" t="s">
        <v>3793</v>
      </c>
      <c r="I585" s="2" t="s">
        <v>361</v>
      </c>
      <c r="J585" s="2" t="s">
        <v>4970</v>
      </c>
      <c r="K585" s="2" t="s">
        <v>361</v>
      </c>
      <c r="L585" s="2" t="s">
        <v>361</v>
      </c>
      <c r="M585" s="2" t="s">
        <v>361</v>
      </c>
      <c r="N585" s="2" t="s">
        <v>491</v>
      </c>
      <c r="V585" s="2">
        <v>0</v>
      </c>
      <c r="AA585" s="2" t="s">
        <v>7403</v>
      </c>
    </row>
    <row r="586" spans="1:27">
      <c r="A586" s="2">
        <v>575</v>
      </c>
      <c r="B586" s="2" t="s">
        <v>7043</v>
      </c>
      <c r="C586" s="60" t="s">
        <v>7044</v>
      </c>
      <c r="D586" s="60" t="s">
        <v>7406</v>
      </c>
      <c r="E586" s="2">
        <v>1</v>
      </c>
      <c r="F586" s="2" t="s">
        <v>403</v>
      </c>
      <c r="G586" s="2" t="s">
        <v>3792</v>
      </c>
      <c r="H586" s="2" t="s">
        <v>343</v>
      </c>
      <c r="I586" s="2" t="s">
        <v>361</v>
      </c>
      <c r="J586" s="2" t="s">
        <v>4970</v>
      </c>
      <c r="K586" s="2" t="s">
        <v>361</v>
      </c>
      <c r="L586" s="2" t="s">
        <v>361</v>
      </c>
      <c r="M586" s="2" t="s">
        <v>361</v>
      </c>
      <c r="N586" s="2" t="s">
        <v>491</v>
      </c>
      <c r="V586" s="2">
        <v>0</v>
      </c>
      <c r="AA586" s="2" t="s">
        <v>7407</v>
      </c>
    </row>
    <row r="587" spans="1:27">
      <c r="A587" s="2">
        <v>576</v>
      </c>
      <c r="B587" s="2" t="s">
        <v>7043</v>
      </c>
      <c r="C587" s="60" t="s">
        <v>7044</v>
      </c>
      <c r="D587" s="60" t="s">
        <v>7412</v>
      </c>
      <c r="E587" s="2">
        <v>1</v>
      </c>
      <c r="F587" s="2" t="s">
        <v>403</v>
      </c>
      <c r="G587" s="2" t="s">
        <v>3792</v>
      </c>
      <c r="H587" s="2" t="s">
        <v>343</v>
      </c>
      <c r="I587" s="2" t="s">
        <v>361</v>
      </c>
      <c r="J587" s="2" t="s">
        <v>4970</v>
      </c>
      <c r="K587" s="2" t="s">
        <v>361</v>
      </c>
      <c r="L587" s="2" t="s">
        <v>361</v>
      </c>
      <c r="M587" s="2" t="s">
        <v>361</v>
      </c>
      <c r="N587" s="2" t="s">
        <v>351</v>
      </c>
      <c r="V587" s="2">
        <v>0</v>
      </c>
      <c r="AA587" s="2" t="s">
        <v>7413</v>
      </c>
    </row>
    <row r="588" spans="1:27">
      <c r="A588" s="2">
        <v>577</v>
      </c>
      <c r="B588" s="2" t="s">
        <v>7043</v>
      </c>
      <c r="C588" s="60" t="s">
        <v>7044</v>
      </c>
      <c r="D588" s="60" t="s">
        <v>7449</v>
      </c>
      <c r="E588" s="2">
        <v>1</v>
      </c>
      <c r="F588" s="2" t="s">
        <v>403</v>
      </c>
      <c r="G588" s="2" t="s">
        <v>3792</v>
      </c>
      <c r="H588" s="2" t="s">
        <v>343</v>
      </c>
      <c r="I588" s="2" t="s">
        <v>361</v>
      </c>
      <c r="J588" s="2" t="s">
        <v>4970</v>
      </c>
      <c r="K588" s="2" t="s">
        <v>361</v>
      </c>
      <c r="L588" s="2" t="s">
        <v>361</v>
      </c>
      <c r="M588" s="2" t="s">
        <v>361</v>
      </c>
      <c r="N588" s="2" t="s">
        <v>351</v>
      </c>
      <c r="V588" s="2">
        <v>0</v>
      </c>
      <c r="AA588" s="2" t="s">
        <v>7451</v>
      </c>
    </row>
    <row r="589" spans="1:27">
      <c r="A589" s="2">
        <v>578</v>
      </c>
      <c r="B589" s="2" t="s">
        <v>7043</v>
      </c>
      <c r="C589" s="60" t="s">
        <v>7044</v>
      </c>
      <c r="D589" s="60" t="s">
        <v>7452</v>
      </c>
      <c r="E589" s="2">
        <v>1</v>
      </c>
      <c r="F589" s="2" t="s">
        <v>403</v>
      </c>
      <c r="G589" s="2" t="s">
        <v>3792</v>
      </c>
      <c r="H589" s="2" t="s">
        <v>3793</v>
      </c>
      <c r="I589" s="2" t="s">
        <v>361</v>
      </c>
      <c r="J589" s="2" t="s">
        <v>4970</v>
      </c>
      <c r="K589" s="2" t="s">
        <v>361</v>
      </c>
      <c r="L589" s="2" t="s">
        <v>361</v>
      </c>
      <c r="M589" s="2" t="s">
        <v>361</v>
      </c>
      <c r="N589" s="2" t="s">
        <v>361</v>
      </c>
      <c r="V589" s="2">
        <v>0</v>
      </c>
      <c r="AA589" s="2" t="s">
        <v>7454</v>
      </c>
    </row>
    <row r="590" spans="1:27">
      <c r="A590" s="2">
        <v>579</v>
      </c>
      <c r="B590" s="2" t="s">
        <v>7043</v>
      </c>
      <c r="C590" s="60" t="s">
        <v>7044</v>
      </c>
      <c r="D590" s="60" t="s">
        <v>7469</v>
      </c>
      <c r="E590" s="2">
        <v>1</v>
      </c>
      <c r="F590" s="2" t="s">
        <v>403</v>
      </c>
      <c r="G590" s="2" t="s">
        <v>3792</v>
      </c>
      <c r="H590" s="2" t="s">
        <v>343</v>
      </c>
      <c r="I590" s="2" t="s">
        <v>361</v>
      </c>
      <c r="J590" s="2" t="s">
        <v>4970</v>
      </c>
      <c r="K590" s="2" t="s">
        <v>361</v>
      </c>
      <c r="L590" s="2" t="s">
        <v>361</v>
      </c>
      <c r="M590" s="2" t="s">
        <v>361</v>
      </c>
      <c r="N590" s="2" t="s">
        <v>351</v>
      </c>
      <c r="V590" s="2">
        <v>0</v>
      </c>
      <c r="AA590" s="2" t="s">
        <v>7470</v>
      </c>
    </row>
    <row r="591" spans="1:27">
      <c r="A591" s="2">
        <v>580</v>
      </c>
      <c r="B591" s="2" t="s">
        <v>7043</v>
      </c>
      <c r="C591" s="60" t="s">
        <v>7044</v>
      </c>
      <c r="D591" s="60" t="s">
        <v>7479</v>
      </c>
      <c r="E591" s="2">
        <v>1</v>
      </c>
      <c r="F591" s="2" t="s">
        <v>403</v>
      </c>
      <c r="G591" s="2" t="s">
        <v>3792</v>
      </c>
      <c r="H591" s="2" t="s">
        <v>3793</v>
      </c>
      <c r="I591" s="2" t="s">
        <v>361</v>
      </c>
      <c r="J591" s="2" t="s">
        <v>4970</v>
      </c>
      <c r="K591" s="2" t="s">
        <v>361</v>
      </c>
      <c r="L591" s="2" t="s">
        <v>361</v>
      </c>
      <c r="M591" s="2" t="s">
        <v>361</v>
      </c>
      <c r="N591" s="2" t="s">
        <v>491</v>
      </c>
      <c r="V591" s="2">
        <v>0</v>
      </c>
      <c r="AA591" s="2" t="s">
        <v>7481</v>
      </c>
    </row>
    <row r="592" spans="1:27">
      <c r="A592" s="2">
        <v>581</v>
      </c>
      <c r="B592" s="2" t="s">
        <v>7043</v>
      </c>
      <c r="C592" s="60" t="s">
        <v>7044</v>
      </c>
      <c r="D592" s="60" t="s">
        <v>7486</v>
      </c>
      <c r="E592" s="2">
        <v>1</v>
      </c>
      <c r="F592" s="2" t="s">
        <v>403</v>
      </c>
      <c r="G592" s="2" t="s">
        <v>3792</v>
      </c>
      <c r="H592" s="2" t="s">
        <v>3793</v>
      </c>
      <c r="I592" s="2" t="s">
        <v>361</v>
      </c>
      <c r="J592" s="2" t="s">
        <v>4970</v>
      </c>
      <c r="K592" s="2" t="s">
        <v>361</v>
      </c>
      <c r="L592" s="2" t="s">
        <v>361</v>
      </c>
      <c r="M592" s="2" t="s">
        <v>361</v>
      </c>
      <c r="N592" s="2" t="s">
        <v>351</v>
      </c>
      <c r="V592" s="2">
        <v>0</v>
      </c>
      <c r="AA592" s="2" t="s">
        <v>7487</v>
      </c>
    </row>
    <row r="593" spans="1:27">
      <c r="A593" s="2">
        <v>582</v>
      </c>
      <c r="B593" s="2" t="s">
        <v>7043</v>
      </c>
      <c r="C593" s="60" t="s">
        <v>7044</v>
      </c>
      <c r="D593" s="60" t="s">
        <v>7493</v>
      </c>
      <c r="E593" s="2">
        <v>1</v>
      </c>
      <c r="F593" s="2" t="s">
        <v>403</v>
      </c>
      <c r="G593" s="2" t="s">
        <v>3792</v>
      </c>
      <c r="H593" s="2" t="s">
        <v>343</v>
      </c>
      <c r="I593" s="2" t="s">
        <v>361</v>
      </c>
      <c r="J593" s="2" t="s">
        <v>4970</v>
      </c>
      <c r="K593" s="2" t="s">
        <v>361</v>
      </c>
      <c r="L593" s="2" t="s">
        <v>361</v>
      </c>
      <c r="M593" s="2" t="s">
        <v>361</v>
      </c>
      <c r="N593" s="2" t="s">
        <v>351</v>
      </c>
      <c r="V593" s="2">
        <v>0</v>
      </c>
      <c r="AA593" s="2" t="s">
        <v>7495</v>
      </c>
    </row>
    <row r="594" spans="1:27">
      <c r="A594" s="2">
        <v>583</v>
      </c>
      <c r="B594" s="2" t="s">
        <v>7043</v>
      </c>
      <c r="C594" s="60" t="s">
        <v>7044</v>
      </c>
      <c r="D594" s="60" t="s">
        <v>7496</v>
      </c>
      <c r="E594" s="2">
        <v>1</v>
      </c>
      <c r="F594" s="2" t="s">
        <v>403</v>
      </c>
      <c r="G594" s="2" t="s">
        <v>3792</v>
      </c>
      <c r="H594" s="2" t="s">
        <v>343</v>
      </c>
      <c r="I594" s="2" t="s">
        <v>361</v>
      </c>
      <c r="J594" s="2" t="s">
        <v>4970</v>
      </c>
      <c r="K594" s="2" t="s">
        <v>361</v>
      </c>
      <c r="L594" s="2" t="s">
        <v>361</v>
      </c>
      <c r="M594" s="2" t="s">
        <v>361</v>
      </c>
      <c r="N594" s="2" t="s">
        <v>351</v>
      </c>
      <c r="V594" s="2">
        <v>0</v>
      </c>
      <c r="AA594" s="2" t="s">
        <v>7497</v>
      </c>
    </row>
    <row r="595" spans="1:27">
      <c r="A595" s="2">
        <v>584</v>
      </c>
      <c r="B595" s="2" t="s">
        <v>7043</v>
      </c>
      <c r="C595" s="60" t="s">
        <v>7044</v>
      </c>
      <c r="D595" s="60" t="s">
        <v>7539</v>
      </c>
      <c r="E595" s="2">
        <v>1</v>
      </c>
      <c r="F595" s="2" t="s">
        <v>403</v>
      </c>
      <c r="G595" s="2" t="s">
        <v>3792</v>
      </c>
      <c r="H595" s="2" t="s">
        <v>343</v>
      </c>
      <c r="I595" s="2" t="s">
        <v>361</v>
      </c>
      <c r="J595" s="2" t="s">
        <v>4970</v>
      </c>
      <c r="K595" s="2" t="s">
        <v>361</v>
      </c>
      <c r="L595" s="2" t="s">
        <v>361</v>
      </c>
      <c r="M595" s="2" t="s">
        <v>361</v>
      </c>
      <c r="N595" s="2" t="s">
        <v>351</v>
      </c>
      <c r="V595" s="2">
        <v>0</v>
      </c>
      <c r="AA595" s="2" t="s">
        <v>7540</v>
      </c>
    </row>
    <row r="596" spans="1:27">
      <c r="A596" s="2">
        <v>585</v>
      </c>
      <c r="B596" s="2" t="s">
        <v>7043</v>
      </c>
      <c r="C596" s="60" t="s">
        <v>7044</v>
      </c>
      <c r="D596" s="60" t="s">
        <v>7546</v>
      </c>
      <c r="E596" s="2">
        <v>1</v>
      </c>
      <c r="F596" s="2" t="s">
        <v>403</v>
      </c>
      <c r="G596" s="2" t="s">
        <v>3792</v>
      </c>
      <c r="H596" s="2" t="s">
        <v>3793</v>
      </c>
      <c r="I596" s="2" t="s">
        <v>361</v>
      </c>
      <c r="J596" s="2" t="s">
        <v>4970</v>
      </c>
      <c r="K596" s="2" t="s">
        <v>361</v>
      </c>
      <c r="L596" s="2" t="s">
        <v>361</v>
      </c>
      <c r="M596" s="2" t="s">
        <v>361</v>
      </c>
      <c r="N596" s="2" t="s">
        <v>351</v>
      </c>
      <c r="V596" s="2">
        <v>0</v>
      </c>
      <c r="AA596" s="2" t="s">
        <v>7547</v>
      </c>
    </row>
    <row r="597" spans="1:27">
      <c r="A597" s="2">
        <v>586</v>
      </c>
      <c r="B597" s="2" t="s">
        <v>7043</v>
      </c>
      <c r="C597" s="60" t="s">
        <v>7044</v>
      </c>
      <c r="D597" s="60" t="s">
        <v>9389</v>
      </c>
      <c r="E597" s="2">
        <v>1</v>
      </c>
      <c r="F597" s="2" t="s">
        <v>403</v>
      </c>
      <c r="G597" s="2" t="s">
        <v>3792</v>
      </c>
      <c r="H597" s="2" t="s">
        <v>3793</v>
      </c>
      <c r="I597" s="2" t="s">
        <v>361</v>
      </c>
      <c r="J597" s="2" t="s">
        <v>4970</v>
      </c>
      <c r="K597" s="2" t="s">
        <v>361</v>
      </c>
      <c r="L597" s="2" t="s">
        <v>361</v>
      </c>
      <c r="M597" s="2" t="s">
        <v>361</v>
      </c>
      <c r="N597" s="2" t="s">
        <v>351</v>
      </c>
      <c r="V597" s="2">
        <v>0</v>
      </c>
      <c r="AA597" s="2" t="s">
        <v>10143</v>
      </c>
    </row>
    <row r="598" spans="1:27">
      <c r="A598" s="2">
        <v>587</v>
      </c>
      <c r="B598" s="2" t="s">
        <v>7043</v>
      </c>
      <c r="C598" s="60" t="s">
        <v>7044</v>
      </c>
      <c r="D598" s="60" t="s">
        <v>9466</v>
      </c>
      <c r="E598" s="2">
        <v>1</v>
      </c>
      <c r="F598" s="2" t="s">
        <v>403</v>
      </c>
      <c r="G598" s="2" t="s">
        <v>3792</v>
      </c>
      <c r="H598" s="2" t="s">
        <v>3793</v>
      </c>
      <c r="I598" s="2" t="s">
        <v>361</v>
      </c>
      <c r="J598" s="2" t="s">
        <v>3952</v>
      </c>
      <c r="K598" s="2" t="s">
        <v>361</v>
      </c>
      <c r="L598" s="2" t="s">
        <v>361</v>
      </c>
      <c r="M598" s="2" t="s">
        <v>361</v>
      </c>
      <c r="N598" s="2" t="s">
        <v>351</v>
      </c>
      <c r="V598" s="2">
        <v>0</v>
      </c>
      <c r="AA598" s="2" t="s">
        <v>10144</v>
      </c>
    </row>
    <row r="599" spans="1:27">
      <c r="A599" s="2">
        <v>588</v>
      </c>
      <c r="B599" s="2" t="s">
        <v>7043</v>
      </c>
      <c r="C599" s="60" t="s">
        <v>7044</v>
      </c>
      <c r="D599" s="60" t="s">
        <v>9469</v>
      </c>
      <c r="E599" s="2">
        <v>1</v>
      </c>
      <c r="F599" s="2" t="s">
        <v>403</v>
      </c>
      <c r="G599" s="2" t="s">
        <v>3792</v>
      </c>
      <c r="H599" s="2" t="s">
        <v>343</v>
      </c>
      <c r="I599" s="2" t="s">
        <v>361</v>
      </c>
      <c r="J599" s="2" t="s">
        <v>3952</v>
      </c>
      <c r="K599" s="2" t="s">
        <v>361</v>
      </c>
      <c r="L599" s="2" t="s">
        <v>361</v>
      </c>
      <c r="M599" s="2" t="s">
        <v>361</v>
      </c>
      <c r="N599" s="2" t="s">
        <v>491</v>
      </c>
      <c r="V599" s="2">
        <v>0</v>
      </c>
      <c r="AA599" s="2" t="s">
        <v>10145</v>
      </c>
    </row>
    <row r="600" spans="1:27">
      <c r="A600" s="2">
        <v>589</v>
      </c>
      <c r="B600" s="2" t="s">
        <v>7043</v>
      </c>
      <c r="C600" s="60" t="s">
        <v>7044</v>
      </c>
      <c r="D600" s="60" t="s">
        <v>9472</v>
      </c>
      <c r="E600" s="2">
        <v>1</v>
      </c>
      <c r="F600" s="2" t="s">
        <v>403</v>
      </c>
      <c r="G600" s="2" t="s">
        <v>3792</v>
      </c>
      <c r="H600" s="2" t="s">
        <v>343</v>
      </c>
      <c r="I600" s="2" t="s">
        <v>361</v>
      </c>
      <c r="J600" s="2" t="s">
        <v>3952</v>
      </c>
      <c r="K600" s="2" t="s">
        <v>361</v>
      </c>
      <c r="L600" s="2" t="s">
        <v>361</v>
      </c>
      <c r="M600" s="2" t="s">
        <v>361</v>
      </c>
      <c r="N600" s="2" t="s">
        <v>351</v>
      </c>
      <c r="V600" s="2">
        <v>0</v>
      </c>
      <c r="AA600" s="2" t="s">
        <v>10146</v>
      </c>
    </row>
    <row r="601" spans="1:27">
      <c r="A601" s="2">
        <v>590</v>
      </c>
      <c r="B601" s="2" t="s">
        <v>7043</v>
      </c>
      <c r="C601" s="60" t="s">
        <v>7044</v>
      </c>
      <c r="D601" s="60" t="s">
        <v>9475</v>
      </c>
      <c r="E601" s="2">
        <v>1</v>
      </c>
      <c r="F601" s="2" t="s">
        <v>403</v>
      </c>
      <c r="G601" s="2" t="s">
        <v>3792</v>
      </c>
      <c r="H601" s="2" t="s">
        <v>343</v>
      </c>
      <c r="I601" s="2" t="s">
        <v>361</v>
      </c>
      <c r="J601" s="2" t="s">
        <v>3952</v>
      </c>
      <c r="K601" s="2" t="s">
        <v>361</v>
      </c>
      <c r="L601" s="2" t="s">
        <v>361</v>
      </c>
      <c r="M601" s="2" t="s">
        <v>361</v>
      </c>
      <c r="N601" s="2" t="s">
        <v>351</v>
      </c>
      <c r="V601" s="2">
        <v>0</v>
      </c>
      <c r="AA601" s="2" t="s">
        <v>10147</v>
      </c>
    </row>
    <row r="602" spans="1:27">
      <c r="A602" s="2">
        <v>591</v>
      </c>
      <c r="B602" s="2" t="s">
        <v>7043</v>
      </c>
      <c r="C602" s="60" t="s">
        <v>7044</v>
      </c>
      <c r="D602" s="60" t="s">
        <v>9478</v>
      </c>
      <c r="E602" s="2">
        <v>1</v>
      </c>
      <c r="F602" s="2" t="s">
        <v>403</v>
      </c>
      <c r="G602" s="2" t="s">
        <v>3792</v>
      </c>
      <c r="H602" s="2" t="s">
        <v>3793</v>
      </c>
      <c r="I602" s="2" t="s">
        <v>361</v>
      </c>
      <c r="J602" s="2" t="s">
        <v>4028</v>
      </c>
      <c r="K602" s="2" t="s">
        <v>361</v>
      </c>
      <c r="L602" s="2" t="s">
        <v>361</v>
      </c>
      <c r="M602" s="2" t="s">
        <v>361</v>
      </c>
      <c r="N602" s="2" t="s">
        <v>491</v>
      </c>
      <c r="V602" s="2">
        <v>0</v>
      </c>
      <c r="AA602" s="2" t="s">
        <v>10148</v>
      </c>
    </row>
    <row r="603" spans="1:27">
      <c r="A603" s="2">
        <v>592</v>
      </c>
      <c r="B603" s="2" t="s">
        <v>7043</v>
      </c>
      <c r="C603" s="60" t="s">
        <v>7044</v>
      </c>
      <c r="D603" s="60" t="s">
        <v>9481</v>
      </c>
      <c r="E603" s="2">
        <v>1</v>
      </c>
      <c r="F603" s="2" t="s">
        <v>403</v>
      </c>
      <c r="G603" s="2" t="s">
        <v>3792</v>
      </c>
      <c r="H603" s="2" t="s">
        <v>3793</v>
      </c>
      <c r="I603" s="2" t="s">
        <v>361</v>
      </c>
      <c r="J603" s="2" t="s">
        <v>4028</v>
      </c>
      <c r="K603" s="2" t="s">
        <v>361</v>
      </c>
      <c r="L603" s="2" t="s">
        <v>361</v>
      </c>
      <c r="M603" s="2" t="s">
        <v>361</v>
      </c>
      <c r="N603" s="2" t="s">
        <v>351</v>
      </c>
      <c r="V603" s="2">
        <v>0</v>
      </c>
      <c r="AA603" s="2" t="s">
        <v>10149</v>
      </c>
    </row>
    <row r="604" spans="1:27">
      <c r="A604" s="2">
        <v>593</v>
      </c>
      <c r="B604" s="2" t="s">
        <v>7043</v>
      </c>
      <c r="C604" s="60" t="s">
        <v>7044</v>
      </c>
      <c r="D604" s="60" t="s">
        <v>9484</v>
      </c>
      <c r="E604" s="2">
        <v>1</v>
      </c>
      <c r="F604" s="2" t="s">
        <v>403</v>
      </c>
      <c r="G604" s="2" t="s">
        <v>3792</v>
      </c>
      <c r="H604" s="2" t="s">
        <v>3793</v>
      </c>
      <c r="I604" s="2" t="s">
        <v>361</v>
      </c>
      <c r="J604" s="2" t="s">
        <v>4028</v>
      </c>
      <c r="K604" s="2" t="s">
        <v>361</v>
      </c>
      <c r="L604" s="2" t="s">
        <v>361</v>
      </c>
      <c r="M604" s="2" t="s">
        <v>361</v>
      </c>
      <c r="N604" s="2" t="s">
        <v>491</v>
      </c>
      <c r="V604" s="2">
        <v>0</v>
      </c>
      <c r="AA604" s="2" t="s">
        <v>10150</v>
      </c>
    </row>
    <row r="605" spans="1:27">
      <c r="A605" s="2">
        <v>594</v>
      </c>
      <c r="B605" s="2" t="s">
        <v>7043</v>
      </c>
      <c r="C605" s="60" t="s">
        <v>7044</v>
      </c>
      <c r="D605" s="60" t="s">
        <v>9487</v>
      </c>
      <c r="E605" s="2">
        <v>1</v>
      </c>
      <c r="F605" s="2" t="s">
        <v>403</v>
      </c>
      <c r="G605" s="2" t="s">
        <v>3792</v>
      </c>
      <c r="H605" s="2" t="s">
        <v>361</v>
      </c>
      <c r="I605" s="2" t="s">
        <v>361</v>
      </c>
      <c r="J605" s="2" t="s">
        <v>4028</v>
      </c>
      <c r="K605" s="2" t="s">
        <v>361</v>
      </c>
      <c r="L605" s="2" t="s">
        <v>361</v>
      </c>
      <c r="M605" s="2" t="s">
        <v>491</v>
      </c>
      <c r="N605" s="2" t="s">
        <v>351</v>
      </c>
      <c r="V605" s="2">
        <v>0</v>
      </c>
      <c r="AA605" s="2" t="s">
        <v>10151</v>
      </c>
    </row>
    <row r="606" spans="1:27">
      <c r="A606" s="2">
        <v>595</v>
      </c>
      <c r="B606" s="2" t="s">
        <v>7043</v>
      </c>
      <c r="C606" s="60" t="s">
        <v>7044</v>
      </c>
      <c r="D606" s="60" t="s">
        <v>9490</v>
      </c>
      <c r="E606" s="2">
        <v>1</v>
      </c>
      <c r="F606" s="2" t="s">
        <v>403</v>
      </c>
      <c r="G606" s="2" t="s">
        <v>3792</v>
      </c>
      <c r="H606" s="2" t="s">
        <v>361</v>
      </c>
      <c r="I606" s="2" t="s">
        <v>361</v>
      </c>
      <c r="J606" s="2" t="s">
        <v>4028</v>
      </c>
      <c r="K606" s="2" t="s">
        <v>361</v>
      </c>
      <c r="L606" s="2" t="s">
        <v>361</v>
      </c>
      <c r="M606" s="2" t="s">
        <v>351</v>
      </c>
      <c r="N606" s="2" t="s">
        <v>351</v>
      </c>
      <c r="V606" s="2">
        <v>0</v>
      </c>
      <c r="AA606" s="2" t="s">
        <v>10152</v>
      </c>
    </row>
    <row r="607" spans="1:27">
      <c r="A607" s="2">
        <v>596</v>
      </c>
      <c r="B607" s="2" t="s">
        <v>7043</v>
      </c>
      <c r="C607" s="60" t="s">
        <v>7044</v>
      </c>
      <c r="D607" s="60" t="s">
        <v>9493</v>
      </c>
      <c r="E607" s="2">
        <v>1</v>
      </c>
      <c r="F607" s="2" t="s">
        <v>403</v>
      </c>
      <c r="G607" s="2" t="s">
        <v>3792</v>
      </c>
      <c r="H607" s="2" t="s">
        <v>361</v>
      </c>
      <c r="I607" s="2" t="s">
        <v>361</v>
      </c>
      <c r="J607" s="2" t="s">
        <v>3976</v>
      </c>
      <c r="K607" s="2" t="s">
        <v>361</v>
      </c>
      <c r="L607" s="2" t="s">
        <v>361</v>
      </c>
      <c r="M607" s="2" t="s">
        <v>351</v>
      </c>
      <c r="N607" s="2" t="s">
        <v>491</v>
      </c>
      <c r="V607" s="2">
        <v>0</v>
      </c>
      <c r="AA607" s="2" t="s">
        <v>10153</v>
      </c>
    </row>
    <row r="608" spans="1:27">
      <c r="A608" s="2">
        <v>597</v>
      </c>
      <c r="B608" s="2" t="s">
        <v>7043</v>
      </c>
      <c r="C608" s="60" t="s">
        <v>7044</v>
      </c>
      <c r="D608" s="60" t="s">
        <v>9496</v>
      </c>
      <c r="E608" s="2">
        <v>1</v>
      </c>
      <c r="F608" s="2" t="s">
        <v>403</v>
      </c>
      <c r="G608" s="2" t="s">
        <v>3792</v>
      </c>
      <c r="H608" s="2" t="s">
        <v>361</v>
      </c>
      <c r="I608" s="2" t="s">
        <v>361</v>
      </c>
      <c r="J608" s="2" t="s">
        <v>4161</v>
      </c>
      <c r="K608" s="2" t="s">
        <v>361</v>
      </c>
      <c r="L608" s="2" t="s">
        <v>361</v>
      </c>
      <c r="M608" s="2" t="s">
        <v>351</v>
      </c>
      <c r="N608" s="2" t="s">
        <v>351</v>
      </c>
      <c r="V608" s="2">
        <v>0</v>
      </c>
      <c r="AA608" s="2" t="s">
        <v>10154</v>
      </c>
    </row>
    <row r="609" spans="1:27">
      <c r="A609" s="2">
        <v>598</v>
      </c>
      <c r="B609" s="2" t="s">
        <v>7043</v>
      </c>
      <c r="C609" s="60" t="s">
        <v>7044</v>
      </c>
      <c r="D609" s="60" t="s">
        <v>9499</v>
      </c>
      <c r="E609" s="2">
        <v>1</v>
      </c>
      <c r="F609" s="2" t="s">
        <v>403</v>
      </c>
      <c r="G609" s="2" t="s">
        <v>3792</v>
      </c>
      <c r="H609" s="2" t="s">
        <v>361</v>
      </c>
      <c r="I609" s="2" t="s">
        <v>361</v>
      </c>
      <c r="J609" s="2" t="s">
        <v>4161</v>
      </c>
      <c r="K609" s="2" t="s">
        <v>361</v>
      </c>
      <c r="L609" s="2" t="s">
        <v>361</v>
      </c>
      <c r="M609" s="2" t="s">
        <v>351</v>
      </c>
      <c r="N609" s="2" t="s">
        <v>491</v>
      </c>
      <c r="V609" s="2">
        <v>0</v>
      </c>
      <c r="AA609" s="2" t="s">
        <v>10155</v>
      </c>
    </row>
    <row r="610" spans="1:27">
      <c r="A610" s="2">
        <v>599</v>
      </c>
      <c r="B610" s="2" t="s">
        <v>7043</v>
      </c>
      <c r="C610" s="60" t="s">
        <v>7044</v>
      </c>
      <c r="D610" s="60" t="s">
        <v>9502</v>
      </c>
      <c r="E610" s="2">
        <v>1</v>
      </c>
      <c r="F610" s="2" t="s">
        <v>403</v>
      </c>
      <c r="G610" s="2" t="s">
        <v>3792</v>
      </c>
      <c r="H610" s="2" t="s">
        <v>361</v>
      </c>
      <c r="I610" s="2" t="s">
        <v>361</v>
      </c>
      <c r="J610" s="2" t="s">
        <v>4028</v>
      </c>
      <c r="K610" s="2" t="s">
        <v>361</v>
      </c>
      <c r="L610" s="2" t="s">
        <v>361</v>
      </c>
      <c r="M610" s="2" t="s">
        <v>351</v>
      </c>
      <c r="N610" s="2" t="s">
        <v>351</v>
      </c>
      <c r="V610" s="2">
        <v>0</v>
      </c>
      <c r="AA610" s="2" t="s">
        <v>10156</v>
      </c>
    </row>
    <row r="611" spans="1:27">
      <c r="A611" s="2">
        <v>600</v>
      </c>
      <c r="B611" s="2" t="s">
        <v>7043</v>
      </c>
      <c r="C611" s="60" t="s">
        <v>7044</v>
      </c>
      <c r="D611" s="60" t="s">
        <v>9505</v>
      </c>
      <c r="E611" s="2">
        <v>1</v>
      </c>
      <c r="F611" s="2" t="s">
        <v>403</v>
      </c>
      <c r="G611" s="2" t="s">
        <v>3792</v>
      </c>
      <c r="H611" s="2" t="s">
        <v>361</v>
      </c>
      <c r="I611" s="2" t="s">
        <v>361</v>
      </c>
      <c r="J611" s="2" t="s">
        <v>4028</v>
      </c>
      <c r="K611" s="2" t="s">
        <v>361</v>
      </c>
      <c r="L611" s="2" t="s">
        <v>361</v>
      </c>
      <c r="M611" s="2" t="s">
        <v>351</v>
      </c>
      <c r="N611" s="2" t="s">
        <v>491</v>
      </c>
      <c r="V611" s="2">
        <v>0</v>
      </c>
      <c r="AA611" s="2" t="s">
        <v>10157</v>
      </c>
    </row>
    <row r="612" spans="1:27">
      <c r="A612" s="2">
        <v>601</v>
      </c>
      <c r="B612" s="2" t="s">
        <v>7043</v>
      </c>
      <c r="C612" s="60" t="s">
        <v>7044</v>
      </c>
      <c r="D612" s="60" t="s">
        <v>9508</v>
      </c>
      <c r="E612" s="2">
        <v>1</v>
      </c>
      <c r="F612" s="2" t="s">
        <v>403</v>
      </c>
      <c r="G612" s="2" t="s">
        <v>3792</v>
      </c>
      <c r="H612" s="2" t="s">
        <v>361</v>
      </c>
      <c r="I612" s="2" t="s">
        <v>361</v>
      </c>
      <c r="J612" s="2" t="s">
        <v>4028</v>
      </c>
      <c r="K612" s="2" t="s">
        <v>361</v>
      </c>
      <c r="L612" s="2" t="s">
        <v>361</v>
      </c>
      <c r="M612" s="2" t="s">
        <v>351</v>
      </c>
      <c r="N612" s="2" t="s">
        <v>491</v>
      </c>
      <c r="V612" s="2">
        <v>0</v>
      </c>
      <c r="AA612" s="2" t="s">
        <v>10158</v>
      </c>
    </row>
    <row r="613" spans="1:27">
      <c r="A613" s="2">
        <v>602</v>
      </c>
      <c r="B613" s="2" t="s">
        <v>7043</v>
      </c>
      <c r="C613" s="60" t="s">
        <v>7044</v>
      </c>
      <c r="D613" s="60" t="s">
        <v>9511</v>
      </c>
      <c r="E613" s="2">
        <v>1</v>
      </c>
      <c r="F613" s="2" t="s">
        <v>403</v>
      </c>
      <c r="G613" s="2" t="s">
        <v>3792</v>
      </c>
      <c r="H613" s="2" t="s">
        <v>361</v>
      </c>
      <c r="I613" s="2" t="s">
        <v>361</v>
      </c>
      <c r="J613" s="2" t="s">
        <v>4161</v>
      </c>
      <c r="K613" s="2" t="s">
        <v>361</v>
      </c>
      <c r="L613" s="2" t="s">
        <v>361</v>
      </c>
      <c r="M613" s="2" t="s">
        <v>351</v>
      </c>
      <c r="N613" s="2" t="s">
        <v>491</v>
      </c>
      <c r="V613" s="2">
        <v>0</v>
      </c>
      <c r="AA613" s="2" t="s">
        <v>10159</v>
      </c>
    </row>
    <row r="614" spans="1:27">
      <c r="A614" s="2">
        <v>603</v>
      </c>
      <c r="B614" s="2" t="s">
        <v>7043</v>
      </c>
      <c r="C614" s="60" t="s">
        <v>7044</v>
      </c>
      <c r="D614" s="60" t="s">
        <v>7561</v>
      </c>
      <c r="E614" s="2">
        <v>1</v>
      </c>
      <c r="F614" s="2" t="s">
        <v>403</v>
      </c>
      <c r="G614" s="2" t="s">
        <v>3792</v>
      </c>
      <c r="H614" s="2" t="s">
        <v>343</v>
      </c>
      <c r="I614" s="2" t="s">
        <v>361</v>
      </c>
      <c r="J614" s="2" t="s">
        <v>361</v>
      </c>
      <c r="K614" s="2" t="s">
        <v>361</v>
      </c>
      <c r="L614" s="2" t="s">
        <v>361</v>
      </c>
      <c r="M614" s="2" t="s">
        <v>361</v>
      </c>
      <c r="N614" s="2" t="s">
        <v>351</v>
      </c>
      <c r="V614" s="2">
        <v>0</v>
      </c>
      <c r="AA614" s="2" t="s">
        <v>7563</v>
      </c>
    </row>
    <row r="615" spans="1:27">
      <c r="A615" s="2">
        <v>604</v>
      </c>
      <c r="B615" s="2" t="s">
        <v>7043</v>
      </c>
      <c r="C615" s="60" t="s">
        <v>7044</v>
      </c>
      <c r="D615" s="60" t="s">
        <v>7597</v>
      </c>
      <c r="E615" s="2">
        <v>2</v>
      </c>
      <c r="F615" s="2" t="s">
        <v>403</v>
      </c>
      <c r="G615" s="2" t="s">
        <v>3792</v>
      </c>
      <c r="H615" s="2" t="s">
        <v>343</v>
      </c>
      <c r="I615" s="2" t="s">
        <v>361</v>
      </c>
      <c r="J615" s="2" t="s">
        <v>361</v>
      </c>
      <c r="K615" s="2" t="s">
        <v>361</v>
      </c>
      <c r="L615" s="2" t="s">
        <v>361</v>
      </c>
      <c r="M615" s="2" t="s">
        <v>361</v>
      </c>
      <c r="N615" s="2" t="s">
        <v>491</v>
      </c>
      <c r="V615" s="2">
        <v>0</v>
      </c>
      <c r="AA615" s="2" t="s">
        <v>10160</v>
      </c>
    </row>
    <row r="616" spans="1:27">
      <c r="A616" s="2">
        <v>605</v>
      </c>
      <c r="B616" s="2" t="s">
        <v>7043</v>
      </c>
      <c r="C616" s="60" t="s">
        <v>7044</v>
      </c>
      <c r="D616" s="60" t="s">
        <v>7623</v>
      </c>
      <c r="E616" s="2">
        <v>1</v>
      </c>
      <c r="F616" s="2" t="s">
        <v>403</v>
      </c>
      <c r="G616" s="2" t="s">
        <v>3792</v>
      </c>
      <c r="H616" s="2" t="s">
        <v>343</v>
      </c>
      <c r="I616" s="2" t="s">
        <v>361</v>
      </c>
      <c r="J616" s="2" t="s">
        <v>361</v>
      </c>
      <c r="K616" s="2" t="s">
        <v>361</v>
      </c>
      <c r="L616" s="2" t="s">
        <v>361</v>
      </c>
      <c r="M616" s="2" t="s">
        <v>361</v>
      </c>
      <c r="N616" s="2" t="s">
        <v>351</v>
      </c>
      <c r="V616" s="2">
        <v>0</v>
      </c>
      <c r="AA616" s="2" t="s">
        <v>7624</v>
      </c>
    </row>
    <row r="617" spans="1:27">
      <c r="A617" s="2">
        <v>606</v>
      </c>
      <c r="B617" s="2" t="s">
        <v>7043</v>
      </c>
      <c r="C617" s="60" t="s">
        <v>7044</v>
      </c>
      <c r="D617" s="60" t="s">
        <v>7634</v>
      </c>
      <c r="E617" s="2">
        <v>1</v>
      </c>
      <c r="F617" s="2" t="s">
        <v>403</v>
      </c>
      <c r="G617" s="2" t="s">
        <v>3792</v>
      </c>
      <c r="H617" s="2" t="s">
        <v>343</v>
      </c>
      <c r="I617" s="2" t="s">
        <v>361</v>
      </c>
      <c r="J617" s="2" t="s">
        <v>361</v>
      </c>
      <c r="K617" s="2" t="s">
        <v>361</v>
      </c>
      <c r="L617" s="2" t="s">
        <v>361</v>
      </c>
      <c r="M617" s="2" t="s">
        <v>361</v>
      </c>
      <c r="N617" s="2" t="s">
        <v>351</v>
      </c>
      <c r="V617" s="2">
        <v>0</v>
      </c>
      <c r="AA617" s="2" t="s">
        <v>7635</v>
      </c>
    </row>
    <row r="618" spans="1:27">
      <c r="A618" s="2">
        <v>607</v>
      </c>
      <c r="B618" s="2" t="s">
        <v>7043</v>
      </c>
      <c r="C618" s="60" t="s">
        <v>7044</v>
      </c>
      <c r="D618" s="60" t="s">
        <v>9522</v>
      </c>
      <c r="E618" s="2">
        <v>1</v>
      </c>
      <c r="F618" s="2" t="s">
        <v>403</v>
      </c>
      <c r="G618" s="2" t="s">
        <v>3792</v>
      </c>
      <c r="H618" s="2" t="s">
        <v>343</v>
      </c>
      <c r="I618" s="2" t="s">
        <v>361</v>
      </c>
      <c r="J618" s="2" t="s">
        <v>361</v>
      </c>
      <c r="K618" s="2" t="s">
        <v>361</v>
      </c>
      <c r="L618" s="2" t="s">
        <v>361</v>
      </c>
      <c r="M618" s="2" t="s">
        <v>361</v>
      </c>
      <c r="N618" s="2" t="s">
        <v>361</v>
      </c>
      <c r="V618" s="2">
        <v>0</v>
      </c>
      <c r="AA618" s="2" t="s">
        <v>10161</v>
      </c>
    </row>
    <row r="619" spans="1:27">
      <c r="A619" s="2">
        <v>608</v>
      </c>
      <c r="B619" s="2" t="s">
        <v>7043</v>
      </c>
      <c r="C619" s="60" t="s">
        <v>7044</v>
      </c>
      <c r="D619" s="60" t="s">
        <v>9525</v>
      </c>
      <c r="E619" s="2">
        <v>1</v>
      </c>
      <c r="F619" s="2" t="s">
        <v>403</v>
      </c>
      <c r="G619" s="2" t="s">
        <v>3792</v>
      </c>
      <c r="H619" s="2" t="s">
        <v>343</v>
      </c>
      <c r="I619" s="2" t="s">
        <v>361</v>
      </c>
      <c r="J619" s="2" t="s">
        <v>361</v>
      </c>
      <c r="K619" s="2" t="s">
        <v>361</v>
      </c>
      <c r="L619" s="2" t="s">
        <v>361</v>
      </c>
      <c r="M619" s="2" t="s">
        <v>361</v>
      </c>
      <c r="N619" s="2" t="s">
        <v>361</v>
      </c>
      <c r="V619" s="2">
        <v>0</v>
      </c>
      <c r="AA619" s="2" t="s">
        <v>10162</v>
      </c>
    </row>
    <row r="620" spans="1:27">
      <c r="A620" s="2">
        <v>609</v>
      </c>
      <c r="B620" s="2" t="s">
        <v>7043</v>
      </c>
      <c r="C620" s="60" t="s">
        <v>7044</v>
      </c>
      <c r="D620" s="60" t="s">
        <v>9528</v>
      </c>
      <c r="E620" s="2">
        <v>1</v>
      </c>
      <c r="F620" s="2" t="s">
        <v>403</v>
      </c>
      <c r="G620" s="2" t="s">
        <v>3792</v>
      </c>
      <c r="H620" s="2" t="s">
        <v>343</v>
      </c>
      <c r="I620" s="2" t="s">
        <v>361</v>
      </c>
      <c r="J620" s="2" t="s">
        <v>361</v>
      </c>
      <c r="K620" s="2" t="s">
        <v>361</v>
      </c>
      <c r="L620" s="2" t="s">
        <v>361</v>
      </c>
      <c r="M620" s="2" t="s">
        <v>361</v>
      </c>
      <c r="N620" s="2" t="s">
        <v>361</v>
      </c>
      <c r="V620" s="2">
        <v>0</v>
      </c>
      <c r="AA620" s="2" t="s">
        <v>10163</v>
      </c>
    </row>
    <row r="621" spans="1:27">
      <c r="A621" s="2">
        <v>610</v>
      </c>
      <c r="B621" s="2" t="s">
        <v>7043</v>
      </c>
      <c r="C621" s="60" t="s">
        <v>7044</v>
      </c>
      <c r="D621" s="60" t="s">
        <v>9531</v>
      </c>
      <c r="E621" s="2">
        <v>1</v>
      </c>
      <c r="F621" s="2" t="s">
        <v>403</v>
      </c>
      <c r="G621" s="2" t="s">
        <v>3792</v>
      </c>
      <c r="H621" s="2" t="s">
        <v>3793</v>
      </c>
      <c r="I621" s="2" t="s">
        <v>361</v>
      </c>
      <c r="J621" s="2" t="s">
        <v>3794</v>
      </c>
      <c r="K621" s="2" t="s">
        <v>361</v>
      </c>
      <c r="L621" s="2" t="s">
        <v>361</v>
      </c>
      <c r="M621" s="2" t="s">
        <v>361</v>
      </c>
      <c r="N621" s="2" t="s">
        <v>361</v>
      </c>
      <c r="V621" s="2">
        <v>0</v>
      </c>
      <c r="AA621" s="2" t="s">
        <v>10164</v>
      </c>
    </row>
    <row r="622" spans="1:27">
      <c r="A622" s="2">
        <v>611</v>
      </c>
      <c r="B622" s="2" t="s">
        <v>7043</v>
      </c>
      <c r="C622" s="60" t="s">
        <v>7044</v>
      </c>
      <c r="D622" s="60" t="s">
        <v>9534</v>
      </c>
      <c r="E622" s="2">
        <v>1</v>
      </c>
      <c r="F622" s="2" t="s">
        <v>403</v>
      </c>
      <c r="G622" s="2" t="s">
        <v>3792</v>
      </c>
      <c r="H622" s="2" t="s">
        <v>3793</v>
      </c>
      <c r="I622" s="2" t="s">
        <v>361</v>
      </c>
      <c r="J622" s="2" t="s">
        <v>361</v>
      </c>
      <c r="K622" s="2" t="s">
        <v>361</v>
      </c>
      <c r="L622" s="2" t="s">
        <v>361</v>
      </c>
      <c r="M622" s="2" t="s">
        <v>361</v>
      </c>
      <c r="N622" s="2" t="s">
        <v>361</v>
      </c>
      <c r="V622" s="2">
        <v>0</v>
      </c>
      <c r="AA622" s="2" t="s">
        <v>10165</v>
      </c>
    </row>
    <row r="623" spans="1:27">
      <c r="A623" s="2">
        <v>612</v>
      </c>
      <c r="B623" s="2" t="s">
        <v>7043</v>
      </c>
      <c r="C623" s="60" t="s">
        <v>7044</v>
      </c>
      <c r="D623" s="60" t="s">
        <v>9537</v>
      </c>
      <c r="E623" s="2">
        <v>1</v>
      </c>
      <c r="F623" s="2" t="s">
        <v>403</v>
      </c>
      <c r="G623" s="2" t="s">
        <v>3792</v>
      </c>
      <c r="H623" s="2" t="s">
        <v>343</v>
      </c>
      <c r="I623" s="2" t="s">
        <v>361</v>
      </c>
      <c r="J623" s="2" t="s">
        <v>361</v>
      </c>
      <c r="K623" s="2" t="s">
        <v>361</v>
      </c>
      <c r="L623" s="2" t="s">
        <v>361</v>
      </c>
      <c r="M623" s="2" t="s">
        <v>361</v>
      </c>
      <c r="N623" s="2" t="s">
        <v>361</v>
      </c>
      <c r="V623" s="2">
        <v>0</v>
      </c>
      <c r="AA623" s="2" t="s">
        <v>10166</v>
      </c>
    </row>
    <row r="624" spans="1:27">
      <c r="A624" s="2">
        <v>613</v>
      </c>
      <c r="B624" s="2" t="s">
        <v>7043</v>
      </c>
      <c r="C624" s="60" t="s">
        <v>7044</v>
      </c>
      <c r="D624" s="60" t="s">
        <v>9540</v>
      </c>
      <c r="E624" s="2">
        <v>1</v>
      </c>
      <c r="F624" s="2" t="s">
        <v>403</v>
      </c>
      <c r="G624" s="2" t="s">
        <v>3792</v>
      </c>
      <c r="H624" s="2" t="s">
        <v>3793</v>
      </c>
      <c r="I624" s="2" t="s">
        <v>361</v>
      </c>
      <c r="J624" s="2" t="s">
        <v>361</v>
      </c>
      <c r="K624" s="2" t="s">
        <v>361</v>
      </c>
      <c r="L624" s="2" t="s">
        <v>361</v>
      </c>
      <c r="M624" s="2" t="s">
        <v>361</v>
      </c>
      <c r="N624" s="2" t="s">
        <v>351</v>
      </c>
      <c r="V624" s="2">
        <v>0</v>
      </c>
      <c r="AA624" s="2" t="s">
        <v>10167</v>
      </c>
    </row>
    <row r="625" spans="1:27">
      <c r="A625" s="2">
        <v>614</v>
      </c>
      <c r="B625" s="2" t="s">
        <v>7043</v>
      </c>
      <c r="C625" s="60" t="s">
        <v>7044</v>
      </c>
      <c r="D625" s="60" t="s">
        <v>9543</v>
      </c>
      <c r="E625" s="2">
        <v>1</v>
      </c>
      <c r="F625" s="2" t="s">
        <v>403</v>
      </c>
      <c r="G625" s="2" t="s">
        <v>3792</v>
      </c>
      <c r="H625" s="2" t="s">
        <v>343</v>
      </c>
      <c r="I625" s="2" t="s">
        <v>361</v>
      </c>
      <c r="J625" s="2" t="s">
        <v>361</v>
      </c>
      <c r="K625" s="2" t="s">
        <v>361</v>
      </c>
      <c r="L625" s="2" t="s">
        <v>361</v>
      </c>
      <c r="M625" s="2" t="s">
        <v>361</v>
      </c>
      <c r="N625" s="2" t="s">
        <v>351</v>
      </c>
      <c r="V625" s="2">
        <v>0</v>
      </c>
      <c r="AA625" s="2" t="s">
        <v>10168</v>
      </c>
    </row>
    <row r="626" spans="1:27">
      <c r="A626" s="2">
        <v>615</v>
      </c>
      <c r="B626" s="2" t="s">
        <v>7043</v>
      </c>
      <c r="C626" s="60" t="s">
        <v>7044</v>
      </c>
      <c r="D626" s="60" t="s">
        <v>9546</v>
      </c>
      <c r="E626" s="2">
        <v>1</v>
      </c>
      <c r="F626" s="2" t="s">
        <v>403</v>
      </c>
      <c r="G626" s="2" t="s">
        <v>3792</v>
      </c>
      <c r="H626" s="2" t="s">
        <v>343</v>
      </c>
      <c r="I626" s="2" t="s">
        <v>361</v>
      </c>
      <c r="J626" s="2" t="s">
        <v>361</v>
      </c>
      <c r="K626" s="2" t="s">
        <v>361</v>
      </c>
      <c r="L626" s="2" t="s">
        <v>361</v>
      </c>
      <c r="M626" s="2" t="s">
        <v>361</v>
      </c>
      <c r="N626" s="2" t="s">
        <v>351</v>
      </c>
      <c r="V626" s="2">
        <v>0</v>
      </c>
      <c r="AA626" s="2" t="s">
        <v>10169</v>
      </c>
    </row>
    <row r="627" spans="1:27">
      <c r="A627" s="2">
        <v>616</v>
      </c>
      <c r="B627" s="2" t="s">
        <v>7043</v>
      </c>
      <c r="C627" s="60" t="s">
        <v>7044</v>
      </c>
      <c r="D627" s="60" t="s">
        <v>9549</v>
      </c>
      <c r="E627" s="2">
        <v>1</v>
      </c>
      <c r="F627" s="2" t="s">
        <v>403</v>
      </c>
      <c r="G627" s="2" t="s">
        <v>3792</v>
      </c>
      <c r="H627" s="2" t="s">
        <v>3793</v>
      </c>
      <c r="I627" s="2" t="s">
        <v>361</v>
      </c>
      <c r="J627" s="2" t="s">
        <v>361</v>
      </c>
      <c r="K627" s="2" t="s">
        <v>361</v>
      </c>
      <c r="L627" s="2" t="s">
        <v>361</v>
      </c>
      <c r="M627" s="2" t="s">
        <v>361</v>
      </c>
      <c r="N627" s="2" t="s">
        <v>351</v>
      </c>
      <c r="V627" s="2">
        <v>0</v>
      </c>
      <c r="AA627" s="2" t="s">
        <v>10170</v>
      </c>
    </row>
    <row r="628" spans="1:27">
      <c r="A628" s="2">
        <v>617</v>
      </c>
      <c r="B628" s="2" t="s">
        <v>7043</v>
      </c>
      <c r="C628" s="60" t="s">
        <v>7044</v>
      </c>
      <c r="D628" s="60" t="s">
        <v>9552</v>
      </c>
      <c r="E628" s="2">
        <v>1</v>
      </c>
      <c r="F628" s="2" t="s">
        <v>403</v>
      </c>
      <c r="G628" s="2" t="s">
        <v>3792</v>
      </c>
      <c r="H628" s="2" t="s">
        <v>343</v>
      </c>
      <c r="I628" s="2" t="s">
        <v>361</v>
      </c>
      <c r="J628" s="2" t="s">
        <v>361</v>
      </c>
      <c r="K628" s="2" t="s">
        <v>361</v>
      </c>
      <c r="L628" s="2" t="s">
        <v>361</v>
      </c>
      <c r="M628" s="2" t="s">
        <v>361</v>
      </c>
      <c r="N628" s="2" t="s">
        <v>351</v>
      </c>
      <c r="V628" s="2">
        <v>0</v>
      </c>
      <c r="AA628" s="2" t="s">
        <v>10171</v>
      </c>
    </row>
    <row r="629" spans="1:27">
      <c r="A629" s="2">
        <v>618</v>
      </c>
      <c r="B629" s="2" t="s">
        <v>7043</v>
      </c>
      <c r="C629" s="60" t="s">
        <v>7044</v>
      </c>
      <c r="D629" s="60" t="s">
        <v>9555</v>
      </c>
      <c r="E629" s="2">
        <v>1</v>
      </c>
      <c r="F629" s="2" t="s">
        <v>403</v>
      </c>
      <c r="G629" s="2" t="s">
        <v>3792</v>
      </c>
      <c r="H629" s="2" t="s">
        <v>343</v>
      </c>
      <c r="I629" s="2" t="s">
        <v>361</v>
      </c>
      <c r="J629" s="2" t="s">
        <v>361</v>
      </c>
      <c r="K629" s="2" t="s">
        <v>361</v>
      </c>
      <c r="L629" s="2" t="s">
        <v>361</v>
      </c>
      <c r="M629" s="2" t="s">
        <v>361</v>
      </c>
      <c r="N629" s="2" t="s">
        <v>351</v>
      </c>
      <c r="V629" s="2">
        <v>0</v>
      </c>
      <c r="AA629" s="2" t="s">
        <v>10172</v>
      </c>
    </row>
    <row r="630" spans="1:27">
      <c r="A630" s="2">
        <v>619</v>
      </c>
      <c r="B630" s="2" t="s">
        <v>7043</v>
      </c>
      <c r="C630" s="60" t="s">
        <v>7044</v>
      </c>
      <c r="D630" s="60" t="s">
        <v>9558</v>
      </c>
      <c r="E630" s="2">
        <v>1</v>
      </c>
      <c r="F630" s="2" t="s">
        <v>403</v>
      </c>
      <c r="G630" s="2" t="s">
        <v>3792</v>
      </c>
      <c r="H630" s="2" t="s">
        <v>3793</v>
      </c>
      <c r="I630" s="2" t="s">
        <v>361</v>
      </c>
      <c r="J630" s="2" t="s">
        <v>361</v>
      </c>
      <c r="K630" s="2" t="s">
        <v>361</v>
      </c>
      <c r="L630" s="2" t="s">
        <v>361</v>
      </c>
      <c r="M630" s="2" t="s">
        <v>361</v>
      </c>
      <c r="N630" s="2" t="s">
        <v>351</v>
      </c>
      <c r="V630" s="2">
        <v>0</v>
      </c>
      <c r="AA630" s="2" t="s">
        <v>10173</v>
      </c>
    </row>
    <row r="631" spans="1:27">
      <c r="A631" s="2">
        <v>620</v>
      </c>
      <c r="B631" s="2" t="s">
        <v>7043</v>
      </c>
      <c r="C631" s="60" t="s">
        <v>7044</v>
      </c>
      <c r="D631" s="60" t="s">
        <v>9561</v>
      </c>
      <c r="E631" s="2">
        <v>1</v>
      </c>
      <c r="F631" s="2" t="s">
        <v>403</v>
      </c>
      <c r="G631" s="2" t="s">
        <v>3792</v>
      </c>
      <c r="H631" s="2" t="s">
        <v>343</v>
      </c>
      <c r="I631" s="2" t="s">
        <v>361</v>
      </c>
      <c r="J631" s="2" t="s">
        <v>361</v>
      </c>
      <c r="K631" s="2" t="s">
        <v>361</v>
      </c>
      <c r="L631" s="2" t="s">
        <v>361</v>
      </c>
      <c r="M631" s="2" t="s">
        <v>361</v>
      </c>
      <c r="N631" s="2" t="s">
        <v>351</v>
      </c>
      <c r="V631" s="2">
        <v>0</v>
      </c>
      <c r="AA631" s="2" t="s">
        <v>10174</v>
      </c>
    </row>
    <row r="632" spans="1:27">
      <c r="A632" s="2">
        <v>621</v>
      </c>
      <c r="B632" s="2" t="s">
        <v>7043</v>
      </c>
      <c r="C632" s="60" t="s">
        <v>7044</v>
      </c>
      <c r="D632" s="60" t="s">
        <v>9564</v>
      </c>
      <c r="E632" s="2">
        <v>1</v>
      </c>
      <c r="F632" s="2" t="s">
        <v>403</v>
      </c>
      <c r="G632" s="2" t="s">
        <v>3792</v>
      </c>
      <c r="H632" s="2" t="s">
        <v>343</v>
      </c>
      <c r="I632" s="2" t="s">
        <v>361</v>
      </c>
      <c r="J632" s="2" t="s">
        <v>361</v>
      </c>
      <c r="K632" s="2" t="s">
        <v>361</v>
      </c>
      <c r="L632" s="2" t="s">
        <v>361</v>
      </c>
      <c r="M632" s="2" t="s">
        <v>361</v>
      </c>
      <c r="N632" s="2" t="s">
        <v>351</v>
      </c>
      <c r="V632" s="2">
        <v>0</v>
      </c>
      <c r="AA632" s="2" t="s">
        <v>10175</v>
      </c>
    </row>
    <row r="633" spans="1:27">
      <c r="A633" s="2">
        <v>622</v>
      </c>
      <c r="B633" s="2" t="s">
        <v>7043</v>
      </c>
      <c r="C633" s="60" t="s">
        <v>7044</v>
      </c>
      <c r="D633" s="60" t="s">
        <v>9567</v>
      </c>
      <c r="E633" s="2">
        <v>1</v>
      </c>
      <c r="F633" s="2" t="s">
        <v>403</v>
      </c>
      <c r="G633" s="2" t="s">
        <v>3792</v>
      </c>
      <c r="H633" s="2" t="s">
        <v>3793</v>
      </c>
      <c r="I633" s="2" t="s">
        <v>361</v>
      </c>
      <c r="J633" s="2" t="s">
        <v>361</v>
      </c>
      <c r="K633" s="2" t="s">
        <v>361</v>
      </c>
      <c r="L633" s="2" t="s">
        <v>361</v>
      </c>
      <c r="M633" s="2" t="s">
        <v>361</v>
      </c>
      <c r="N633" s="2" t="s">
        <v>351</v>
      </c>
      <c r="V633" s="2">
        <v>0</v>
      </c>
      <c r="AA633" s="2" t="s">
        <v>10176</v>
      </c>
    </row>
    <row r="634" spans="1:27">
      <c r="A634" s="2">
        <v>623</v>
      </c>
      <c r="B634" s="2" t="s">
        <v>7043</v>
      </c>
      <c r="C634" s="60" t="s">
        <v>7044</v>
      </c>
      <c r="D634" s="60" t="s">
        <v>9570</v>
      </c>
      <c r="E634" s="2">
        <v>1</v>
      </c>
      <c r="F634" s="2" t="s">
        <v>403</v>
      </c>
      <c r="G634" s="2" t="s">
        <v>3792</v>
      </c>
      <c r="H634" s="2" t="s">
        <v>343</v>
      </c>
      <c r="I634" s="2" t="s">
        <v>361</v>
      </c>
      <c r="J634" s="2" t="s">
        <v>361</v>
      </c>
      <c r="K634" s="2" t="s">
        <v>361</v>
      </c>
      <c r="L634" s="2" t="s">
        <v>361</v>
      </c>
      <c r="M634" s="2" t="s">
        <v>361</v>
      </c>
      <c r="N634" s="2" t="s">
        <v>351</v>
      </c>
      <c r="V634" s="2">
        <v>0</v>
      </c>
      <c r="AA634" s="2" t="s">
        <v>10177</v>
      </c>
    </row>
    <row r="635" spans="1:27">
      <c r="A635" s="2">
        <v>624</v>
      </c>
      <c r="B635" s="2" t="s">
        <v>7043</v>
      </c>
      <c r="C635" s="60" t="s">
        <v>7044</v>
      </c>
      <c r="D635" s="60" t="s">
        <v>9573</v>
      </c>
      <c r="E635" s="2">
        <v>1</v>
      </c>
      <c r="F635" s="2" t="s">
        <v>403</v>
      </c>
      <c r="G635" s="2" t="s">
        <v>3792</v>
      </c>
      <c r="H635" s="2" t="s">
        <v>343</v>
      </c>
      <c r="I635" s="2" t="s">
        <v>361</v>
      </c>
      <c r="J635" s="2" t="s">
        <v>361</v>
      </c>
      <c r="K635" s="2" t="s">
        <v>361</v>
      </c>
      <c r="L635" s="2" t="s">
        <v>361</v>
      </c>
      <c r="M635" s="2" t="s">
        <v>361</v>
      </c>
      <c r="N635" s="2" t="s">
        <v>351</v>
      </c>
      <c r="V635" s="2">
        <v>0</v>
      </c>
      <c r="AA635" s="2" t="s">
        <v>10178</v>
      </c>
    </row>
    <row r="636" spans="1:27">
      <c r="A636" s="2">
        <v>625</v>
      </c>
      <c r="B636" s="2" t="s">
        <v>7043</v>
      </c>
      <c r="C636" s="60" t="s">
        <v>7044</v>
      </c>
      <c r="D636" s="60" t="s">
        <v>9576</v>
      </c>
      <c r="E636" s="2">
        <v>1</v>
      </c>
      <c r="F636" s="2" t="s">
        <v>403</v>
      </c>
      <c r="G636" s="2" t="s">
        <v>3792</v>
      </c>
      <c r="H636" s="2" t="s">
        <v>3793</v>
      </c>
      <c r="I636" s="2" t="s">
        <v>361</v>
      </c>
      <c r="J636" s="2" t="s">
        <v>361</v>
      </c>
      <c r="K636" s="2" t="s">
        <v>361</v>
      </c>
      <c r="L636" s="2" t="s">
        <v>361</v>
      </c>
      <c r="M636" s="2" t="s">
        <v>361</v>
      </c>
      <c r="N636" s="2" t="s">
        <v>351</v>
      </c>
      <c r="V636" s="2">
        <v>0</v>
      </c>
      <c r="AA636" s="2" t="s">
        <v>10179</v>
      </c>
    </row>
    <row r="637" spans="1:27">
      <c r="A637" s="2">
        <v>626</v>
      </c>
      <c r="B637" s="2" t="s">
        <v>7043</v>
      </c>
      <c r="C637" s="60" t="s">
        <v>7044</v>
      </c>
      <c r="D637" s="60" t="s">
        <v>9579</v>
      </c>
      <c r="E637" s="2">
        <v>1</v>
      </c>
      <c r="F637" s="2" t="s">
        <v>403</v>
      </c>
      <c r="G637" s="2" t="s">
        <v>3792</v>
      </c>
      <c r="H637" s="2" t="s">
        <v>343</v>
      </c>
      <c r="I637" s="2" t="s">
        <v>361</v>
      </c>
      <c r="J637" s="2" t="s">
        <v>361</v>
      </c>
      <c r="K637" s="2" t="s">
        <v>361</v>
      </c>
      <c r="L637" s="2" t="s">
        <v>361</v>
      </c>
      <c r="M637" s="2" t="s">
        <v>361</v>
      </c>
      <c r="N637" s="2" t="s">
        <v>351</v>
      </c>
      <c r="V637" s="2">
        <v>0</v>
      </c>
      <c r="AA637" s="2" t="s">
        <v>10180</v>
      </c>
    </row>
    <row r="638" spans="1:27">
      <c r="A638" s="2">
        <v>627</v>
      </c>
      <c r="B638" s="2" t="s">
        <v>7043</v>
      </c>
      <c r="C638" s="60" t="s">
        <v>7044</v>
      </c>
      <c r="D638" s="60" t="s">
        <v>9582</v>
      </c>
      <c r="E638" s="2">
        <v>1</v>
      </c>
      <c r="F638" s="2" t="s">
        <v>403</v>
      </c>
      <c r="G638" s="2" t="s">
        <v>3792</v>
      </c>
      <c r="H638" s="2" t="s">
        <v>343</v>
      </c>
      <c r="I638" s="2" t="s">
        <v>361</v>
      </c>
      <c r="J638" s="2" t="s">
        <v>3750</v>
      </c>
      <c r="K638" s="2" t="s">
        <v>361</v>
      </c>
      <c r="L638" s="2" t="s">
        <v>361</v>
      </c>
      <c r="M638" s="2" t="s">
        <v>361</v>
      </c>
      <c r="N638" s="2" t="s">
        <v>351</v>
      </c>
      <c r="V638" s="2">
        <v>0</v>
      </c>
      <c r="AA638" s="2" t="s">
        <v>10181</v>
      </c>
    </row>
    <row r="639" spans="1:27">
      <c r="A639" s="2">
        <v>628</v>
      </c>
      <c r="B639" s="2" t="s">
        <v>7043</v>
      </c>
      <c r="C639" s="60" t="s">
        <v>7044</v>
      </c>
      <c r="D639" s="60" t="s">
        <v>9585</v>
      </c>
      <c r="E639" s="2">
        <v>1</v>
      </c>
      <c r="F639" s="2" t="s">
        <v>403</v>
      </c>
      <c r="G639" s="2" t="s">
        <v>3792</v>
      </c>
      <c r="H639" s="2" t="s">
        <v>3793</v>
      </c>
      <c r="I639" s="2" t="s">
        <v>361</v>
      </c>
      <c r="J639" s="2" t="s">
        <v>361</v>
      </c>
      <c r="K639" s="2" t="s">
        <v>361</v>
      </c>
      <c r="L639" s="2" t="s">
        <v>361</v>
      </c>
      <c r="M639" s="2" t="s">
        <v>361</v>
      </c>
      <c r="N639" s="2" t="s">
        <v>351</v>
      </c>
      <c r="V639" s="2">
        <v>0</v>
      </c>
      <c r="AA639" s="2" t="s">
        <v>10182</v>
      </c>
    </row>
    <row r="640" spans="1:27">
      <c r="A640" s="2">
        <v>629</v>
      </c>
      <c r="B640" s="2" t="s">
        <v>7043</v>
      </c>
      <c r="C640" s="60" t="s">
        <v>7044</v>
      </c>
      <c r="D640" s="60" t="s">
        <v>9588</v>
      </c>
      <c r="E640" s="2">
        <v>1</v>
      </c>
      <c r="F640" s="2" t="s">
        <v>403</v>
      </c>
      <c r="G640" s="2" t="s">
        <v>3792</v>
      </c>
      <c r="H640" s="2" t="s">
        <v>343</v>
      </c>
      <c r="I640" s="2" t="s">
        <v>361</v>
      </c>
      <c r="J640" s="2" t="s">
        <v>361</v>
      </c>
      <c r="K640" s="2" t="s">
        <v>361</v>
      </c>
      <c r="L640" s="2" t="s">
        <v>361</v>
      </c>
      <c r="M640" s="2" t="s">
        <v>361</v>
      </c>
      <c r="N640" s="2" t="s">
        <v>351</v>
      </c>
      <c r="V640" s="2">
        <v>0</v>
      </c>
      <c r="AA640" s="2" t="s">
        <v>10183</v>
      </c>
    </row>
    <row r="641" spans="1:27">
      <c r="A641" s="2">
        <v>630</v>
      </c>
      <c r="B641" s="2" t="s">
        <v>7043</v>
      </c>
      <c r="C641" s="60" t="s">
        <v>7044</v>
      </c>
      <c r="D641" s="60" t="s">
        <v>9591</v>
      </c>
      <c r="E641" s="2">
        <v>1</v>
      </c>
      <c r="F641" s="2" t="s">
        <v>403</v>
      </c>
      <c r="G641" s="2" t="s">
        <v>3792</v>
      </c>
      <c r="H641" s="2" t="s">
        <v>343</v>
      </c>
      <c r="I641" s="2" t="s">
        <v>361</v>
      </c>
      <c r="J641" s="2" t="s">
        <v>361</v>
      </c>
      <c r="K641" s="2" t="s">
        <v>361</v>
      </c>
      <c r="L641" s="2" t="s">
        <v>361</v>
      </c>
      <c r="M641" s="2" t="s">
        <v>361</v>
      </c>
      <c r="N641" s="2" t="s">
        <v>351</v>
      </c>
      <c r="V641" s="2">
        <v>0</v>
      </c>
      <c r="AA641" s="2" t="s">
        <v>10184</v>
      </c>
    </row>
    <row r="642" spans="1:27">
      <c r="A642" s="2">
        <v>631</v>
      </c>
      <c r="B642" s="2" t="s">
        <v>7043</v>
      </c>
      <c r="C642" s="60" t="s">
        <v>7044</v>
      </c>
      <c r="D642" s="60" t="s">
        <v>9594</v>
      </c>
      <c r="E642" s="2">
        <v>1</v>
      </c>
      <c r="F642" s="2" t="s">
        <v>403</v>
      </c>
      <c r="G642" s="2" t="s">
        <v>3792</v>
      </c>
      <c r="H642" s="2" t="s">
        <v>3793</v>
      </c>
      <c r="I642" s="2" t="s">
        <v>361</v>
      </c>
      <c r="J642" s="2" t="s">
        <v>361</v>
      </c>
      <c r="K642" s="2" t="s">
        <v>361</v>
      </c>
      <c r="L642" s="2" t="s">
        <v>361</v>
      </c>
      <c r="M642" s="2" t="s">
        <v>361</v>
      </c>
      <c r="N642" s="2" t="s">
        <v>351</v>
      </c>
      <c r="V642" s="2">
        <v>0</v>
      </c>
      <c r="AA642" s="2" t="s">
        <v>10185</v>
      </c>
    </row>
    <row r="643" spans="1:27">
      <c r="A643" s="2">
        <v>632</v>
      </c>
      <c r="B643" s="2" t="s">
        <v>7043</v>
      </c>
      <c r="C643" s="60" t="s">
        <v>7044</v>
      </c>
      <c r="D643" s="60" t="s">
        <v>9597</v>
      </c>
      <c r="E643" s="2">
        <v>1</v>
      </c>
      <c r="F643" s="2" t="s">
        <v>403</v>
      </c>
      <c r="G643" s="2" t="s">
        <v>3792</v>
      </c>
      <c r="H643" s="2" t="s">
        <v>343</v>
      </c>
      <c r="I643" s="2" t="s">
        <v>361</v>
      </c>
      <c r="J643" s="2" t="s">
        <v>361</v>
      </c>
      <c r="K643" s="2" t="s">
        <v>361</v>
      </c>
      <c r="L643" s="2" t="s">
        <v>361</v>
      </c>
      <c r="M643" s="2" t="s">
        <v>361</v>
      </c>
      <c r="N643" s="2" t="s">
        <v>351</v>
      </c>
      <c r="V643" s="2">
        <v>0</v>
      </c>
      <c r="AA643" s="2" t="s">
        <v>10186</v>
      </c>
    </row>
    <row r="644" spans="1:27">
      <c r="A644" s="2">
        <v>633</v>
      </c>
      <c r="B644" s="2" t="s">
        <v>7043</v>
      </c>
      <c r="C644" s="60" t="s">
        <v>7044</v>
      </c>
      <c r="D644" s="60" t="s">
        <v>9600</v>
      </c>
      <c r="E644" s="2">
        <v>1</v>
      </c>
      <c r="F644" s="2" t="s">
        <v>403</v>
      </c>
      <c r="G644" s="2" t="s">
        <v>3792</v>
      </c>
      <c r="H644" s="2" t="s">
        <v>343</v>
      </c>
      <c r="I644" s="2" t="s">
        <v>361</v>
      </c>
      <c r="J644" s="2" t="s">
        <v>361</v>
      </c>
      <c r="K644" s="2" t="s">
        <v>361</v>
      </c>
      <c r="L644" s="2" t="s">
        <v>361</v>
      </c>
      <c r="M644" s="2" t="s">
        <v>361</v>
      </c>
      <c r="N644" s="2" t="s">
        <v>351</v>
      </c>
      <c r="V644" s="2">
        <v>0</v>
      </c>
      <c r="AA644" s="2" t="s">
        <v>10187</v>
      </c>
    </row>
    <row r="645" spans="1:27">
      <c r="A645" s="2">
        <v>634</v>
      </c>
      <c r="B645" s="2" t="s">
        <v>7043</v>
      </c>
      <c r="C645" s="60" t="s">
        <v>7044</v>
      </c>
      <c r="D645" s="60" t="s">
        <v>9603</v>
      </c>
      <c r="E645" s="2">
        <v>1</v>
      </c>
      <c r="F645" s="2" t="s">
        <v>403</v>
      </c>
      <c r="G645" s="2" t="s">
        <v>3792</v>
      </c>
      <c r="H645" s="2" t="s">
        <v>3793</v>
      </c>
      <c r="I645" s="2" t="s">
        <v>361</v>
      </c>
      <c r="J645" s="2" t="s">
        <v>361</v>
      </c>
      <c r="K645" s="2" t="s">
        <v>361</v>
      </c>
      <c r="L645" s="2" t="s">
        <v>361</v>
      </c>
      <c r="M645" s="2" t="s">
        <v>361</v>
      </c>
      <c r="N645" s="2" t="s">
        <v>351</v>
      </c>
      <c r="V645" s="2">
        <v>0</v>
      </c>
      <c r="AA645" s="2" t="s">
        <v>10188</v>
      </c>
    </row>
    <row r="646" spans="1:27">
      <c r="A646" s="2">
        <v>635</v>
      </c>
      <c r="B646" s="2" t="s">
        <v>7043</v>
      </c>
      <c r="C646" s="60" t="s">
        <v>7044</v>
      </c>
      <c r="D646" s="60" t="s">
        <v>9606</v>
      </c>
      <c r="E646" s="2">
        <v>1</v>
      </c>
      <c r="F646" s="2" t="s">
        <v>403</v>
      </c>
      <c r="G646" s="2" t="s">
        <v>3792</v>
      </c>
      <c r="H646" s="2" t="s">
        <v>3793</v>
      </c>
      <c r="I646" s="2" t="s">
        <v>361</v>
      </c>
      <c r="J646" s="2" t="s">
        <v>361</v>
      </c>
      <c r="K646" s="2" t="s">
        <v>361</v>
      </c>
      <c r="L646" s="2" t="s">
        <v>361</v>
      </c>
      <c r="M646" s="2" t="s">
        <v>361</v>
      </c>
      <c r="N646" s="2" t="s">
        <v>351</v>
      </c>
      <c r="V646" s="2">
        <v>0</v>
      </c>
      <c r="AA646" s="2" t="s">
        <v>10189</v>
      </c>
    </row>
    <row r="647" spans="1:27">
      <c r="A647" s="2">
        <v>636</v>
      </c>
      <c r="B647" s="2" t="s">
        <v>7043</v>
      </c>
      <c r="C647" s="60" t="s">
        <v>7044</v>
      </c>
      <c r="D647" s="60" t="s">
        <v>9609</v>
      </c>
      <c r="E647" s="2">
        <v>1</v>
      </c>
      <c r="F647" s="2" t="s">
        <v>403</v>
      </c>
      <c r="G647" s="2" t="s">
        <v>3792</v>
      </c>
      <c r="H647" s="2" t="s">
        <v>343</v>
      </c>
      <c r="I647" s="2" t="s">
        <v>361</v>
      </c>
      <c r="J647" s="2" t="s">
        <v>361</v>
      </c>
      <c r="K647" s="2" t="s">
        <v>361</v>
      </c>
      <c r="L647" s="2" t="s">
        <v>361</v>
      </c>
      <c r="M647" s="2" t="s">
        <v>361</v>
      </c>
      <c r="N647" s="2" t="s">
        <v>351</v>
      </c>
      <c r="V647" s="2">
        <v>0</v>
      </c>
      <c r="AA647" s="2" t="s">
        <v>10190</v>
      </c>
    </row>
    <row r="648" spans="1:27">
      <c r="A648" s="2">
        <v>637</v>
      </c>
      <c r="B648" s="2" t="s">
        <v>7043</v>
      </c>
      <c r="C648" s="60" t="s">
        <v>7044</v>
      </c>
      <c r="D648" s="60" t="s">
        <v>9612</v>
      </c>
      <c r="E648" s="2">
        <v>1</v>
      </c>
      <c r="F648" s="2" t="s">
        <v>403</v>
      </c>
      <c r="G648" s="2" t="s">
        <v>3792</v>
      </c>
      <c r="H648" s="2" t="s">
        <v>3793</v>
      </c>
      <c r="I648" s="2" t="s">
        <v>361</v>
      </c>
      <c r="J648" s="2" t="s">
        <v>361</v>
      </c>
      <c r="K648" s="2" t="s">
        <v>361</v>
      </c>
      <c r="L648" s="2" t="s">
        <v>361</v>
      </c>
      <c r="M648" s="2" t="s">
        <v>361</v>
      </c>
      <c r="N648" s="2" t="s">
        <v>351</v>
      </c>
      <c r="V648" s="2">
        <v>0</v>
      </c>
      <c r="AA648" s="2" t="s">
        <v>10191</v>
      </c>
    </row>
    <row r="649" spans="1:27">
      <c r="A649" s="2">
        <v>638</v>
      </c>
      <c r="B649" s="2" t="s">
        <v>7043</v>
      </c>
      <c r="C649" s="60" t="s">
        <v>7044</v>
      </c>
      <c r="D649" s="60" t="s">
        <v>9615</v>
      </c>
      <c r="E649" s="2">
        <v>1</v>
      </c>
      <c r="F649" s="2" t="s">
        <v>403</v>
      </c>
      <c r="G649" s="2" t="s">
        <v>3792</v>
      </c>
      <c r="H649" s="2" t="s">
        <v>343</v>
      </c>
      <c r="I649" s="2" t="s">
        <v>361</v>
      </c>
      <c r="J649" s="2" t="s">
        <v>361</v>
      </c>
      <c r="K649" s="2" t="s">
        <v>361</v>
      </c>
      <c r="L649" s="2" t="s">
        <v>361</v>
      </c>
      <c r="M649" s="2" t="s">
        <v>361</v>
      </c>
      <c r="N649" s="2" t="s">
        <v>351</v>
      </c>
      <c r="V649" s="2">
        <v>0</v>
      </c>
      <c r="AA649" s="2" t="s">
        <v>10192</v>
      </c>
    </row>
    <row r="650" spans="1:27">
      <c r="A650" s="2">
        <v>639</v>
      </c>
      <c r="B650" s="2" t="s">
        <v>7043</v>
      </c>
      <c r="C650" s="60" t="s">
        <v>7044</v>
      </c>
      <c r="D650" s="60" t="s">
        <v>9617</v>
      </c>
      <c r="E650" s="2">
        <v>1</v>
      </c>
      <c r="F650" s="2" t="s">
        <v>403</v>
      </c>
      <c r="G650" s="2" t="s">
        <v>3792</v>
      </c>
      <c r="H650" s="2" t="s">
        <v>3793</v>
      </c>
      <c r="I650" s="2" t="s">
        <v>361</v>
      </c>
      <c r="J650" s="2" t="s">
        <v>361</v>
      </c>
      <c r="K650" s="2" t="s">
        <v>361</v>
      </c>
      <c r="L650" s="2" t="s">
        <v>361</v>
      </c>
      <c r="M650" s="2" t="s">
        <v>361</v>
      </c>
      <c r="N650" s="2" t="s">
        <v>351</v>
      </c>
      <c r="V650" s="2">
        <v>0</v>
      </c>
      <c r="AA650" s="2" t="s">
        <v>10193</v>
      </c>
    </row>
    <row r="651" spans="1:27">
      <c r="A651" s="2">
        <v>640</v>
      </c>
      <c r="B651" s="2" t="s">
        <v>7043</v>
      </c>
      <c r="C651" s="60" t="s">
        <v>7044</v>
      </c>
      <c r="D651" s="60" t="s">
        <v>9620</v>
      </c>
      <c r="E651" s="2">
        <v>1</v>
      </c>
      <c r="F651" s="2" t="s">
        <v>403</v>
      </c>
      <c r="G651" s="2" t="s">
        <v>3792</v>
      </c>
      <c r="H651" s="2" t="s">
        <v>3793</v>
      </c>
      <c r="I651" s="2" t="s">
        <v>361</v>
      </c>
      <c r="J651" s="2" t="s">
        <v>361</v>
      </c>
      <c r="K651" s="2" t="s">
        <v>361</v>
      </c>
      <c r="L651" s="2" t="s">
        <v>361</v>
      </c>
      <c r="M651" s="2" t="s">
        <v>361</v>
      </c>
      <c r="N651" s="2" t="s">
        <v>351</v>
      </c>
      <c r="V651" s="2">
        <v>0</v>
      </c>
      <c r="AA651" s="2" t="s">
        <v>10194</v>
      </c>
    </row>
    <row r="652" spans="1:27">
      <c r="A652" s="2">
        <v>641</v>
      </c>
      <c r="B652" s="2" t="s">
        <v>7043</v>
      </c>
      <c r="C652" s="60" t="s">
        <v>7044</v>
      </c>
      <c r="D652" s="60" t="s">
        <v>9623</v>
      </c>
      <c r="E652" s="2">
        <v>1</v>
      </c>
      <c r="F652" s="2" t="s">
        <v>403</v>
      </c>
      <c r="G652" s="2" t="s">
        <v>3792</v>
      </c>
      <c r="H652" s="2" t="s">
        <v>343</v>
      </c>
      <c r="I652" s="2" t="s">
        <v>361</v>
      </c>
      <c r="J652" s="2" t="s">
        <v>361</v>
      </c>
      <c r="K652" s="2" t="s">
        <v>361</v>
      </c>
      <c r="L652" s="2" t="s">
        <v>361</v>
      </c>
      <c r="M652" s="2" t="s">
        <v>361</v>
      </c>
      <c r="N652" s="2" t="s">
        <v>351</v>
      </c>
      <c r="V652" s="2">
        <v>0</v>
      </c>
      <c r="AA652" s="2" t="s">
        <v>10195</v>
      </c>
    </row>
    <row r="653" spans="1:27">
      <c r="A653" s="2">
        <v>642</v>
      </c>
      <c r="B653" s="2" t="s">
        <v>7043</v>
      </c>
      <c r="C653" s="60" t="s">
        <v>7044</v>
      </c>
      <c r="D653" s="60" t="s">
        <v>9626</v>
      </c>
      <c r="E653" s="2">
        <v>1</v>
      </c>
      <c r="F653" s="2" t="s">
        <v>403</v>
      </c>
      <c r="G653" s="2" t="s">
        <v>3792</v>
      </c>
      <c r="H653" s="2" t="s">
        <v>3793</v>
      </c>
      <c r="I653" s="2" t="s">
        <v>361</v>
      </c>
      <c r="J653" s="2" t="s">
        <v>361</v>
      </c>
      <c r="K653" s="2" t="s">
        <v>361</v>
      </c>
      <c r="L653" s="2" t="s">
        <v>361</v>
      </c>
      <c r="M653" s="2" t="s">
        <v>361</v>
      </c>
      <c r="N653" s="2" t="s">
        <v>351</v>
      </c>
      <c r="V653" s="2">
        <v>0</v>
      </c>
      <c r="AA653" s="2" t="s">
        <v>10196</v>
      </c>
    </row>
    <row r="654" spans="1:27">
      <c r="A654" s="2">
        <v>643</v>
      </c>
      <c r="B654" s="2" t="s">
        <v>7043</v>
      </c>
      <c r="C654" s="60" t="s">
        <v>7044</v>
      </c>
      <c r="D654" s="60" t="s">
        <v>9629</v>
      </c>
      <c r="E654" s="2">
        <v>1</v>
      </c>
      <c r="F654" s="2" t="s">
        <v>403</v>
      </c>
      <c r="G654" s="2" t="s">
        <v>3792</v>
      </c>
      <c r="H654" s="2" t="s">
        <v>10197</v>
      </c>
      <c r="I654" s="2" t="s">
        <v>361</v>
      </c>
      <c r="J654" s="2" t="s">
        <v>361</v>
      </c>
      <c r="K654" s="2" t="s">
        <v>361</v>
      </c>
      <c r="L654" s="2" t="s">
        <v>361</v>
      </c>
      <c r="M654" s="2" t="s">
        <v>361</v>
      </c>
      <c r="N654" s="2" t="s">
        <v>351</v>
      </c>
      <c r="V654" s="2">
        <v>0</v>
      </c>
      <c r="AA654" s="2" t="s">
        <v>10198</v>
      </c>
    </row>
    <row r="655" spans="1:27">
      <c r="A655" s="2">
        <v>644</v>
      </c>
      <c r="B655" s="2" t="s">
        <v>7043</v>
      </c>
      <c r="C655" s="60" t="s">
        <v>7044</v>
      </c>
      <c r="D655" s="60" t="s">
        <v>9631</v>
      </c>
      <c r="E655" s="2">
        <v>1</v>
      </c>
      <c r="F655" s="2" t="s">
        <v>403</v>
      </c>
      <c r="G655" s="2" t="s">
        <v>3792</v>
      </c>
      <c r="H655" s="2" t="s">
        <v>343</v>
      </c>
      <c r="I655" s="2" t="s">
        <v>361</v>
      </c>
      <c r="J655" s="2" t="s">
        <v>361</v>
      </c>
      <c r="K655" s="2" t="s">
        <v>361</v>
      </c>
      <c r="L655" s="2" t="s">
        <v>361</v>
      </c>
      <c r="M655" s="2" t="s">
        <v>361</v>
      </c>
      <c r="N655" s="2" t="s">
        <v>491</v>
      </c>
      <c r="V655" s="2">
        <v>0</v>
      </c>
      <c r="AA655" s="2" t="s">
        <v>10199</v>
      </c>
    </row>
    <row r="656" spans="1:27">
      <c r="A656" s="2">
        <v>645</v>
      </c>
      <c r="B656" s="2" t="s">
        <v>7043</v>
      </c>
      <c r="C656" s="60" t="s">
        <v>7044</v>
      </c>
      <c r="D656" s="60" t="s">
        <v>9634</v>
      </c>
      <c r="E656" s="2">
        <v>1</v>
      </c>
      <c r="F656" s="2" t="s">
        <v>403</v>
      </c>
      <c r="G656" s="2" t="s">
        <v>3792</v>
      </c>
      <c r="H656" s="2" t="s">
        <v>343</v>
      </c>
      <c r="I656" s="2" t="s">
        <v>361</v>
      </c>
      <c r="J656" s="2" t="s">
        <v>361</v>
      </c>
      <c r="K656" s="2" t="s">
        <v>361</v>
      </c>
      <c r="L656" s="2" t="s">
        <v>361</v>
      </c>
      <c r="M656" s="2" t="s">
        <v>361</v>
      </c>
      <c r="N656" s="2" t="s">
        <v>351</v>
      </c>
      <c r="V656" s="2">
        <v>0</v>
      </c>
      <c r="AA656" s="2" t="s">
        <v>10200</v>
      </c>
    </row>
    <row r="657" spans="1:27">
      <c r="A657" s="2">
        <v>646</v>
      </c>
      <c r="B657" s="2" t="s">
        <v>7043</v>
      </c>
      <c r="C657" s="60" t="s">
        <v>7044</v>
      </c>
      <c r="D657" s="60" t="s">
        <v>9638</v>
      </c>
      <c r="E657" s="2">
        <v>1</v>
      </c>
      <c r="F657" s="2" t="s">
        <v>403</v>
      </c>
      <c r="G657" s="2" t="s">
        <v>3792</v>
      </c>
      <c r="H657" s="2" t="s">
        <v>343</v>
      </c>
      <c r="I657" s="2" t="s">
        <v>361</v>
      </c>
      <c r="J657" s="2" t="s">
        <v>361</v>
      </c>
      <c r="K657" s="2" t="s">
        <v>361</v>
      </c>
      <c r="L657" s="2" t="s">
        <v>361</v>
      </c>
      <c r="M657" s="2" t="s">
        <v>361</v>
      </c>
      <c r="N657" s="2" t="s">
        <v>351</v>
      </c>
      <c r="V657" s="2">
        <v>0</v>
      </c>
      <c r="AA657" s="2" t="s">
        <v>10201</v>
      </c>
    </row>
    <row r="658" spans="1:27">
      <c r="A658" s="2">
        <v>647</v>
      </c>
      <c r="B658" s="2" t="s">
        <v>7043</v>
      </c>
      <c r="C658" s="60" t="s">
        <v>7044</v>
      </c>
      <c r="D658" s="60" t="s">
        <v>9641</v>
      </c>
      <c r="E658" s="2">
        <v>1</v>
      </c>
      <c r="F658" s="2" t="s">
        <v>403</v>
      </c>
      <c r="G658" s="2" t="s">
        <v>3792</v>
      </c>
      <c r="H658" s="2" t="s">
        <v>3793</v>
      </c>
      <c r="I658" s="2" t="s">
        <v>361</v>
      </c>
      <c r="J658" s="2" t="s">
        <v>361</v>
      </c>
      <c r="K658" s="2" t="s">
        <v>361</v>
      </c>
      <c r="L658" s="2" t="s">
        <v>361</v>
      </c>
      <c r="M658" s="2" t="s">
        <v>361</v>
      </c>
      <c r="N658" s="2" t="s">
        <v>351</v>
      </c>
      <c r="V658" s="2">
        <v>0</v>
      </c>
      <c r="AA658" s="2" t="s">
        <v>10202</v>
      </c>
    </row>
    <row r="659" spans="1:27">
      <c r="A659" s="2">
        <v>648</v>
      </c>
      <c r="B659" s="2" t="s">
        <v>7043</v>
      </c>
      <c r="C659" s="60" t="s">
        <v>7044</v>
      </c>
      <c r="D659" s="60" t="s">
        <v>9644</v>
      </c>
      <c r="E659" s="2">
        <v>1</v>
      </c>
      <c r="F659" s="2" t="s">
        <v>403</v>
      </c>
      <c r="G659" s="2" t="s">
        <v>3792</v>
      </c>
      <c r="H659" s="2" t="s">
        <v>3793</v>
      </c>
      <c r="I659" s="2" t="s">
        <v>361</v>
      </c>
      <c r="J659" s="2" t="s">
        <v>361</v>
      </c>
      <c r="K659" s="2" t="s">
        <v>361</v>
      </c>
      <c r="L659" s="2" t="s">
        <v>361</v>
      </c>
      <c r="M659" s="2" t="s">
        <v>361</v>
      </c>
      <c r="N659" s="2" t="s">
        <v>351</v>
      </c>
      <c r="V659" s="2">
        <v>0</v>
      </c>
      <c r="AA659" s="2" t="s">
        <v>10203</v>
      </c>
    </row>
    <row r="660" spans="1:27">
      <c r="A660" s="2">
        <v>649</v>
      </c>
      <c r="B660" s="2" t="s">
        <v>7043</v>
      </c>
      <c r="C660" s="60" t="s">
        <v>7044</v>
      </c>
      <c r="D660" s="60" t="s">
        <v>9647</v>
      </c>
      <c r="E660" s="2">
        <v>1</v>
      </c>
      <c r="F660" s="2" t="s">
        <v>403</v>
      </c>
      <c r="G660" s="2" t="s">
        <v>3792</v>
      </c>
      <c r="H660" s="2" t="s">
        <v>343</v>
      </c>
      <c r="I660" s="2" t="s">
        <v>361</v>
      </c>
      <c r="J660" s="2" t="s">
        <v>361</v>
      </c>
      <c r="K660" s="2" t="s">
        <v>361</v>
      </c>
      <c r="L660" s="2" t="s">
        <v>361</v>
      </c>
      <c r="M660" s="2" t="s">
        <v>361</v>
      </c>
      <c r="N660" s="2" t="s">
        <v>351</v>
      </c>
      <c r="V660" s="2">
        <v>0</v>
      </c>
      <c r="AA660" s="2" t="s">
        <v>10204</v>
      </c>
    </row>
    <row r="661" spans="1:27">
      <c r="A661" s="2">
        <v>650</v>
      </c>
      <c r="B661" s="2" t="s">
        <v>7043</v>
      </c>
      <c r="C661" s="60" t="s">
        <v>7044</v>
      </c>
      <c r="D661" s="60" t="s">
        <v>9650</v>
      </c>
      <c r="E661" s="2">
        <v>1</v>
      </c>
      <c r="F661" s="2" t="s">
        <v>403</v>
      </c>
      <c r="G661" s="2" t="s">
        <v>3792</v>
      </c>
      <c r="H661" s="2" t="s">
        <v>3793</v>
      </c>
      <c r="I661" s="2" t="s">
        <v>361</v>
      </c>
      <c r="J661" s="2" t="s">
        <v>361</v>
      </c>
      <c r="K661" s="2" t="s">
        <v>361</v>
      </c>
      <c r="L661" s="2" t="s">
        <v>361</v>
      </c>
      <c r="M661" s="2" t="s">
        <v>361</v>
      </c>
      <c r="N661" s="2" t="s">
        <v>351</v>
      </c>
      <c r="V661" s="2">
        <v>0</v>
      </c>
      <c r="AA661" s="2" t="s">
        <v>10205</v>
      </c>
    </row>
    <row r="662" spans="1:27">
      <c r="A662" s="2">
        <v>651</v>
      </c>
      <c r="B662" s="2" t="s">
        <v>7043</v>
      </c>
      <c r="C662" s="60" t="s">
        <v>7044</v>
      </c>
      <c r="D662" s="60" t="s">
        <v>9652</v>
      </c>
      <c r="E662" s="2">
        <v>1</v>
      </c>
      <c r="F662" s="2" t="s">
        <v>403</v>
      </c>
      <c r="G662" s="2" t="s">
        <v>3792</v>
      </c>
      <c r="H662" s="2" t="s">
        <v>3793</v>
      </c>
      <c r="I662" s="2" t="s">
        <v>361</v>
      </c>
      <c r="J662" s="2" t="s">
        <v>361</v>
      </c>
      <c r="K662" s="2" t="s">
        <v>361</v>
      </c>
      <c r="L662" s="2" t="s">
        <v>361</v>
      </c>
      <c r="M662" s="2" t="s">
        <v>361</v>
      </c>
      <c r="N662" s="2" t="s">
        <v>351</v>
      </c>
      <c r="V662" s="2">
        <v>0</v>
      </c>
      <c r="AA662" s="2" t="s">
        <v>10206</v>
      </c>
    </row>
    <row r="663" spans="1:27">
      <c r="A663" s="2">
        <v>652</v>
      </c>
      <c r="B663" s="2" t="s">
        <v>7043</v>
      </c>
      <c r="C663" s="60" t="s">
        <v>7044</v>
      </c>
      <c r="D663" s="60" t="s">
        <v>9655</v>
      </c>
      <c r="E663" s="2">
        <v>1</v>
      </c>
      <c r="F663" s="2" t="s">
        <v>403</v>
      </c>
      <c r="G663" s="2" t="s">
        <v>3792</v>
      </c>
      <c r="H663" s="2" t="s">
        <v>3793</v>
      </c>
      <c r="I663" s="2" t="s">
        <v>361</v>
      </c>
      <c r="J663" s="2" t="s">
        <v>361</v>
      </c>
      <c r="K663" s="2" t="s">
        <v>361</v>
      </c>
      <c r="L663" s="2" t="s">
        <v>361</v>
      </c>
      <c r="M663" s="2" t="s">
        <v>361</v>
      </c>
      <c r="N663" s="2" t="s">
        <v>351</v>
      </c>
      <c r="V663" s="2">
        <v>0</v>
      </c>
      <c r="AA663" s="2" t="s">
        <v>10207</v>
      </c>
    </row>
    <row r="664" spans="1:27">
      <c r="A664" s="2">
        <v>653</v>
      </c>
      <c r="B664" s="2" t="s">
        <v>7043</v>
      </c>
      <c r="C664" s="60" t="s">
        <v>7044</v>
      </c>
      <c r="D664" s="60" t="s">
        <v>9658</v>
      </c>
      <c r="E664" s="2">
        <v>1</v>
      </c>
      <c r="F664" s="2" t="s">
        <v>403</v>
      </c>
      <c r="G664" s="2" t="s">
        <v>3792</v>
      </c>
      <c r="H664" s="2" t="s">
        <v>10208</v>
      </c>
      <c r="I664" s="2" t="s">
        <v>361</v>
      </c>
      <c r="J664" s="2" t="s">
        <v>361</v>
      </c>
      <c r="K664" s="2" t="s">
        <v>361</v>
      </c>
      <c r="L664" s="2" t="s">
        <v>361</v>
      </c>
      <c r="M664" s="2" t="s">
        <v>361</v>
      </c>
      <c r="N664" s="2" t="s">
        <v>351</v>
      </c>
      <c r="V664" s="2">
        <v>0</v>
      </c>
      <c r="AA664" s="2" t="s">
        <v>10209</v>
      </c>
    </row>
    <row r="665" spans="1:27">
      <c r="A665" s="2">
        <v>654</v>
      </c>
      <c r="B665" s="2" t="s">
        <v>7043</v>
      </c>
      <c r="C665" s="60" t="s">
        <v>7044</v>
      </c>
      <c r="D665" s="60" t="s">
        <v>9661</v>
      </c>
      <c r="E665" s="2">
        <v>1</v>
      </c>
      <c r="F665" s="2" t="s">
        <v>403</v>
      </c>
      <c r="G665" s="2" t="s">
        <v>3792</v>
      </c>
      <c r="H665" s="2" t="s">
        <v>343</v>
      </c>
      <c r="I665" s="2" t="s">
        <v>361</v>
      </c>
      <c r="J665" s="2" t="s">
        <v>361</v>
      </c>
      <c r="K665" s="2" t="s">
        <v>361</v>
      </c>
      <c r="L665" s="2" t="s">
        <v>361</v>
      </c>
      <c r="M665" s="2" t="s">
        <v>361</v>
      </c>
      <c r="N665" s="2" t="s">
        <v>351</v>
      </c>
      <c r="V665" s="2">
        <v>0</v>
      </c>
      <c r="AA665" s="2" t="s">
        <v>10210</v>
      </c>
    </row>
    <row r="666" spans="1:27">
      <c r="A666" s="2">
        <v>655</v>
      </c>
      <c r="B666" s="2" t="s">
        <v>7043</v>
      </c>
      <c r="C666" s="60" t="s">
        <v>7044</v>
      </c>
      <c r="D666" s="60" t="s">
        <v>9664</v>
      </c>
      <c r="E666" s="2">
        <v>1</v>
      </c>
      <c r="F666" s="2" t="s">
        <v>403</v>
      </c>
      <c r="G666" s="2" t="s">
        <v>3792</v>
      </c>
      <c r="H666" s="2" t="s">
        <v>343</v>
      </c>
      <c r="I666" s="2" t="s">
        <v>361</v>
      </c>
      <c r="J666" s="2" t="s">
        <v>361</v>
      </c>
      <c r="K666" s="2" t="s">
        <v>361</v>
      </c>
      <c r="L666" s="2" t="s">
        <v>361</v>
      </c>
      <c r="M666" s="2" t="s">
        <v>361</v>
      </c>
      <c r="N666" s="2" t="s">
        <v>351</v>
      </c>
      <c r="V666" s="2">
        <v>0</v>
      </c>
      <c r="AA666" s="2" t="s">
        <v>10211</v>
      </c>
    </row>
    <row r="667" spans="1:27">
      <c r="A667" s="2">
        <v>656</v>
      </c>
      <c r="B667" s="2" t="s">
        <v>7043</v>
      </c>
      <c r="C667" s="60" t="s">
        <v>7044</v>
      </c>
      <c r="D667" s="60" t="s">
        <v>9667</v>
      </c>
      <c r="E667" s="2">
        <v>1</v>
      </c>
      <c r="F667" s="2" t="s">
        <v>403</v>
      </c>
      <c r="G667" s="2" t="s">
        <v>3792</v>
      </c>
      <c r="H667" s="2" t="s">
        <v>3793</v>
      </c>
      <c r="I667" s="2" t="s">
        <v>361</v>
      </c>
      <c r="J667" s="2" t="s">
        <v>361</v>
      </c>
      <c r="K667" s="2" t="s">
        <v>361</v>
      </c>
      <c r="L667" s="2" t="s">
        <v>361</v>
      </c>
      <c r="M667" s="2" t="s">
        <v>361</v>
      </c>
      <c r="N667" s="2" t="s">
        <v>351</v>
      </c>
      <c r="V667" s="2">
        <v>0</v>
      </c>
      <c r="AA667" s="2" t="s">
        <v>10212</v>
      </c>
    </row>
    <row r="668" spans="1:27">
      <c r="A668" s="2">
        <v>657</v>
      </c>
      <c r="B668" s="2" t="s">
        <v>7043</v>
      </c>
      <c r="C668" s="60" t="s">
        <v>7044</v>
      </c>
      <c r="D668" s="60" t="s">
        <v>9669</v>
      </c>
      <c r="E668" s="2">
        <v>1</v>
      </c>
      <c r="F668" s="2" t="s">
        <v>403</v>
      </c>
      <c r="G668" s="2" t="s">
        <v>3792</v>
      </c>
      <c r="H668" s="2" t="s">
        <v>3793</v>
      </c>
      <c r="I668" s="2" t="s">
        <v>361</v>
      </c>
      <c r="J668" s="2" t="s">
        <v>361</v>
      </c>
      <c r="K668" s="2" t="s">
        <v>361</v>
      </c>
      <c r="L668" s="2" t="s">
        <v>361</v>
      </c>
      <c r="M668" s="2" t="s">
        <v>361</v>
      </c>
      <c r="N668" s="2" t="s">
        <v>351</v>
      </c>
      <c r="V668" s="2">
        <v>0</v>
      </c>
      <c r="AA668" s="2" t="s">
        <v>10213</v>
      </c>
    </row>
    <row r="669" spans="1:27">
      <c r="A669" s="2">
        <v>658</v>
      </c>
      <c r="B669" s="2" t="s">
        <v>7043</v>
      </c>
      <c r="C669" s="60" t="s">
        <v>7044</v>
      </c>
      <c r="D669" s="60" t="s">
        <v>9672</v>
      </c>
      <c r="E669" s="2">
        <v>1</v>
      </c>
      <c r="F669" s="2" t="s">
        <v>403</v>
      </c>
      <c r="G669" s="2" t="s">
        <v>3792</v>
      </c>
      <c r="H669" s="2" t="s">
        <v>343</v>
      </c>
      <c r="I669" s="2" t="s">
        <v>361</v>
      </c>
      <c r="J669" s="2" t="s">
        <v>361</v>
      </c>
      <c r="K669" s="2" t="s">
        <v>361</v>
      </c>
      <c r="L669" s="2" t="s">
        <v>361</v>
      </c>
      <c r="M669" s="2" t="s">
        <v>361</v>
      </c>
      <c r="N669" s="2" t="s">
        <v>351</v>
      </c>
      <c r="V669" s="2">
        <v>0</v>
      </c>
      <c r="AA669" s="2" t="s">
        <v>10214</v>
      </c>
    </row>
    <row r="670" spans="1:27">
      <c r="A670" s="2">
        <v>659</v>
      </c>
      <c r="B670" s="2" t="s">
        <v>7043</v>
      </c>
      <c r="C670" s="60" t="s">
        <v>7044</v>
      </c>
      <c r="D670" s="60" t="s">
        <v>9674</v>
      </c>
      <c r="E670" s="2">
        <v>1</v>
      </c>
      <c r="F670" s="2" t="s">
        <v>403</v>
      </c>
      <c r="G670" s="2" t="s">
        <v>3792</v>
      </c>
      <c r="H670" s="2" t="s">
        <v>3793</v>
      </c>
      <c r="I670" s="2" t="s">
        <v>361</v>
      </c>
      <c r="J670" s="2" t="s">
        <v>361</v>
      </c>
      <c r="K670" s="2" t="s">
        <v>361</v>
      </c>
      <c r="L670" s="2" t="s">
        <v>361</v>
      </c>
      <c r="M670" s="2" t="s">
        <v>361</v>
      </c>
      <c r="N670" s="2" t="s">
        <v>351</v>
      </c>
      <c r="V670" s="2">
        <v>0</v>
      </c>
      <c r="AA670" s="2" t="s">
        <v>10215</v>
      </c>
    </row>
    <row r="671" spans="1:27">
      <c r="A671" s="2">
        <v>660</v>
      </c>
      <c r="B671" s="2" t="s">
        <v>7043</v>
      </c>
      <c r="C671" s="60" t="s">
        <v>7044</v>
      </c>
      <c r="D671" s="60" t="s">
        <v>9677</v>
      </c>
      <c r="E671" s="2">
        <v>1</v>
      </c>
      <c r="F671" s="2" t="s">
        <v>403</v>
      </c>
      <c r="G671" s="2" t="s">
        <v>3792</v>
      </c>
      <c r="H671" s="2" t="s">
        <v>3793</v>
      </c>
      <c r="I671" s="2" t="s">
        <v>361</v>
      </c>
      <c r="J671" s="2" t="s">
        <v>361</v>
      </c>
      <c r="K671" s="2" t="s">
        <v>361</v>
      </c>
      <c r="L671" s="2" t="s">
        <v>361</v>
      </c>
      <c r="M671" s="2" t="s">
        <v>361</v>
      </c>
      <c r="N671" s="2" t="s">
        <v>351</v>
      </c>
      <c r="V671" s="2">
        <v>0</v>
      </c>
      <c r="AA671" s="2" t="s">
        <v>10216</v>
      </c>
    </row>
    <row r="672" spans="1:27">
      <c r="A672" s="2">
        <v>661</v>
      </c>
      <c r="B672" s="2" t="s">
        <v>7043</v>
      </c>
      <c r="C672" s="60" t="s">
        <v>7044</v>
      </c>
      <c r="D672" s="60" t="s">
        <v>12504</v>
      </c>
      <c r="E672" s="2">
        <v>1</v>
      </c>
      <c r="F672" s="2" t="s">
        <v>403</v>
      </c>
      <c r="G672" s="2" t="s">
        <v>361</v>
      </c>
      <c r="H672" s="2" t="s">
        <v>361</v>
      </c>
      <c r="I672" s="2" t="s">
        <v>361</v>
      </c>
      <c r="J672" s="2" t="s">
        <v>361</v>
      </c>
      <c r="K672" s="2" t="s">
        <v>361</v>
      </c>
      <c r="L672" s="2" t="s">
        <v>361</v>
      </c>
      <c r="M672" s="2" t="s">
        <v>361</v>
      </c>
      <c r="N672" s="2" t="s">
        <v>351</v>
      </c>
      <c r="V672" s="2" t="s">
        <v>10227</v>
      </c>
      <c r="AA672" s="2" t="s">
        <v>12506</v>
      </c>
    </row>
    <row r="673" spans="1:27">
      <c r="A673" s="2">
        <v>662</v>
      </c>
      <c r="B673" s="2" t="s">
        <v>7043</v>
      </c>
      <c r="C673" s="60" t="s">
        <v>7044</v>
      </c>
      <c r="D673" s="60" t="s">
        <v>12507</v>
      </c>
      <c r="E673" s="2">
        <v>1</v>
      </c>
      <c r="F673" s="2" t="s">
        <v>403</v>
      </c>
      <c r="G673" s="2" t="s">
        <v>361</v>
      </c>
      <c r="H673" s="2" t="s">
        <v>343</v>
      </c>
      <c r="I673" s="2" t="s">
        <v>361</v>
      </c>
      <c r="J673" s="2" t="s">
        <v>361</v>
      </c>
      <c r="K673" s="2" t="s">
        <v>361</v>
      </c>
      <c r="L673" s="2" t="s">
        <v>361</v>
      </c>
      <c r="M673" s="2" t="s">
        <v>361</v>
      </c>
      <c r="N673" s="2" t="s">
        <v>491</v>
      </c>
      <c r="V673" s="2" t="s">
        <v>10227</v>
      </c>
      <c r="AA673" s="2" t="s">
        <v>12509</v>
      </c>
    </row>
    <row r="674" spans="1:27">
      <c r="A674" s="2">
        <v>663</v>
      </c>
      <c r="B674" s="2" t="s">
        <v>7043</v>
      </c>
      <c r="C674" s="60" t="s">
        <v>7044</v>
      </c>
      <c r="D674" s="60" t="s">
        <v>12510</v>
      </c>
      <c r="E674" s="2">
        <v>1</v>
      </c>
      <c r="F674" s="2" t="s">
        <v>403</v>
      </c>
      <c r="G674" s="2" t="s">
        <v>3792</v>
      </c>
      <c r="H674" s="2" t="s">
        <v>3793</v>
      </c>
      <c r="I674" s="2" t="s">
        <v>361</v>
      </c>
      <c r="J674" s="2" t="s">
        <v>361</v>
      </c>
      <c r="K674" s="2" t="s">
        <v>361</v>
      </c>
      <c r="L674" s="2" t="s">
        <v>361</v>
      </c>
      <c r="M674" s="2" t="s">
        <v>361</v>
      </c>
      <c r="N674" s="2" t="s">
        <v>491</v>
      </c>
      <c r="V674" s="2" t="s">
        <v>10227</v>
      </c>
      <c r="AA674" s="2" t="s">
        <v>12513</v>
      </c>
    </row>
    <row r="675" spans="1:27">
      <c r="A675" s="2">
        <v>664</v>
      </c>
      <c r="B675" s="2" t="s">
        <v>7043</v>
      </c>
      <c r="C675" s="60" t="s">
        <v>7044</v>
      </c>
      <c r="D675" s="60" t="s">
        <v>12517</v>
      </c>
      <c r="E675" s="2">
        <v>1</v>
      </c>
      <c r="F675" s="2" t="s">
        <v>403</v>
      </c>
      <c r="G675" s="2" t="s">
        <v>361</v>
      </c>
      <c r="H675" s="2" t="s">
        <v>3793</v>
      </c>
      <c r="I675" s="2" t="s">
        <v>361</v>
      </c>
      <c r="J675" s="2" t="s">
        <v>361</v>
      </c>
      <c r="K675" s="2" t="s">
        <v>361</v>
      </c>
      <c r="L675" s="2" t="s">
        <v>361</v>
      </c>
      <c r="M675" s="2" t="s">
        <v>361</v>
      </c>
      <c r="N675" s="2" t="s">
        <v>351</v>
      </c>
      <c r="V675" s="2" t="s">
        <v>10227</v>
      </c>
      <c r="AA675" s="2" t="s">
        <v>12520</v>
      </c>
    </row>
    <row r="676" spans="1:27">
      <c r="A676" s="2">
        <v>665</v>
      </c>
      <c r="B676" s="2" t="s">
        <v>7043</v>
      </c>
      <c r="C676" s="60" t="s">
        <v>7044</v>
      </c>
      <c r="D676" s="60" t="s">
        <v>12521</v>
      </c>
      <c r="E676" s="2">
        <v>1</v>
      </c>
      <c r="F676" s="2" t="s">
        <v>403</v>
      </c>
      <c r="G676" s="2" t="s">
        <v>361</v>
      </c>
      <c r="H676" s="2" t="s">
        <v>361</v>
      </c>
      <c r="I676" s="2" t="s">
        <v>361</v>
      </c>
      <c r="J676" s="2" t="s">
        <v>361</v>
      </c>
      <c r="K676" s="2" t="s">
        <v>361</v>
      </c>
      <c r="L676" s="2" t="s">
        <v>361</v>
      </c>
      <c r="M676" s="2" t="s">
        <v>361</v>
      </c>
      <c r="N676" s="2" t="s">
        <v>351</v>
      </c>
      <c r="V676" s="2" t="s">
        <v>10227</v>
      </c>
      <c r="AA676" s="2" t="s">
        <v>12524</v>
      </c>
    </row>
    <row r="677" spans="1:27">
      <c r="A677" s="2">
        <v>666</v>
      </c>
      <c r="B677" s="2" t="s">
        <v>7043</v>
      </c>
      <c r="C677" s="60" t="s">
        <v>7044</v>
      </c>
      <c r="D677" s="60" t="s">
        <v>12530</v>
      </c>
      <c r="E677" s="2">
        <v>1</v>
      </c>
      <c r="F677" s="2" t="s">
        <v>403</v>
      </c>
      <c r="G677" s="2" t="s">
        <v>361</v>
      </c>
      <c r="H677" s="2" t="s">
        <v>361</v>
      </c>
      <c r="I677" s="2" t="s">
        <v>361</v>
      </c>
      <c r="J677" s="2" t="s">
        <v>361</v>
      </c>
      <c r="K677" s="2" t="s">
        <v>361</v>
      </c>
      <c r="L677" s="2" t="s">
        <v>361</v>
      </c>
      <c r="M677" s="2" t="s">
        <v>361</v>
      </c>
      <c r="N677" s="2" t="s">
        <v>491</v>
      </c>
      <c r="V677" s="2" t="s">
        <v>10227</v>
      </c>
      <c r="AA677" s="2" t="s">
        <v>12532</v>
      </c>
    </row>
    <row r="678" spans="1:27">
      <c r="A678" s="2">
        <v>667</v>
      </c>
      <c r="B678" s="2" t="s">
        <v>7043</v>
      </c>
      <c r="C678" s="60" t="s">
        <v>7044</v>
      </c>
      <c r="D678" s="60" t="s">
        <v>12538</v>
      </c>
      <c r="E678" s="2">
        <v>1</v>
      </c>
      <c r="F678" s="2" t="s">
        <v>403</v>
      </c>
      <c r="G678" s="2" t="s">
        <v>361</v>
      </c>
      <c r="H678" s="2" t="s">
        <v>361</v>
      </c>
      <c r="I678" s="2" t="s">
        <v>361</v>
      </c>
      <c r="J678" s="2" t="s">
        <v>361</v>
      </c>
      <c r="K678" s="2" t="s">
        <v>361</v>
      </c>
      <c r="L678" s="2" t="s">
        <v>361</v>
      </c>
      <c r="M678" s="2" t="s">
        <v>361</v>
      </c>
      <c r="N678" s="2" t="s">
        <v>351</v>
      </c>
      <c r="V678" s="2" t="s">
        <v>10227</v>
      </c>
      <c r="AA678" s="2" t="s">
        <v>12541</v>
      </c>
    </row>
    <row r="679" spans="1:27">
      <c r="A679" s="2">
        <v>668</v>
      </c>
      <c r="B679" s="2" t="s">
        <v>7043</v>
      </c>
      <c r="C679" s="60" t="s">
        <v>7044</v>
      </c>
      <c r="D679" s="60" t="s">
        <v>12546</v>
      </c>
      <c r="E679" s="2">
        <v>1</v>
      </c>
      <c r="F679" s="2" t="s">
        <v>403</v>
      </c>
      <c r="G679" s="2" t="s">
        <v>361</v>
      </c>
      <c r="H679" s="2" t="s">
        <v>361</v>
      </c>
      <c r="I679" s="2" t="s">
        <v>361</v>
      </c>
      <c r="J679" s="2" t="s">
        <v>361</v>
      </c>
      <c r="K679" s="2" t="s">
        <v>361</v>
      </c>
      <c r="L679" s="2" t="s">
        <v>361</v>
      </c>
      <c r="M679" s="2" t="s">
        <v>361</v>
      </c>
      <c r="N679" s="2" t="s">
        <v>351</v>
      </c>
      <c r="V679" s="2" t="s">
        <v>10227</v>
      </c>
      <c r="AA679" s="2" t="s">
        <v>12549</v>
      </c>
    </row>
    <row r="680" spans="1:27">
      <c r="A680" s="2">
        <v>669</v>
      </c>
      <c r="B680" s="2" t="s">
        <v>7043</v>
      </c>
      <c r="C680" s="60" t="s">
        <v>7044</v>
      </c>
      <c r="D680" s="60" t="s">
        <v>12550</v>
      </c>
      <c r="E680" s="2">
        <v>1</v>
      </c>
      <c r="F680" s="2" t="s">
        <v>403</v>
      </c>
      <c r="G680" s="2" t="s">
        <v>361</v>
      </c>
      <c r="H680" s="2" t="s">
        <v>361</v>
      </c>
      <c r="I680" s="2" t="s">
        <v>361</v>
      </c>
      <c r="J680" s="2" t="s">
        <v>361</v>
      </c>
      <c r="K680" s="2" t="s">
        <v>361</v>
      </c>
      <c r="L680" s="2" t="s">
        <v>361</v>
      </c>
      <c r="M680" s="2" t="s">
        <v>361</v>
      </c>
      <c r="N680" s="2" t="s">
        <v>351</v>
      </c>
      <c r="V680" s="2" t="s">
        <v>10227</v>
      </c>
      <c r="AA680" s="2" t="s">
        <v>12553</v>
      </c>
    </row>
    <row r="681" spans="1:27">
      <c r="A681" s="2">
        <v>670</v>
      </c>
      <c r="B681" s="2" t="s">
        <v>7043</v>
      </c>
      <c r="C681" s="60" t="s">
        <v>7044</v>
      </c>
      <c r="D681" s="60" t="s">
        <v>12556</v>
      </c>
      <c r="E681" s="2">
        <v>1</v>
      </c>
      <c r="F681" s="2" t="s">
        <v>403</v>
      </c>
      <c r="G681" s="2" t="s">
        <v>361</v>
      </c>
      <c r="H681" s="2" t="s">
        <v>3793</v>
      </c>
      <c r="I681" s="2" t="s">
        <v>361</v>
      </c>
      <c r="J681" s="2" t="s">
        <v>361</v>
      </c>
      <c r="K681" s="2" t="s">
        <v>361</v>
      </c>
      <c r="L681" s="2" t="s">
        <v>361</v>
      </c>
      <c r="M681" s="2" t="s">
        <v>361</v>
      </c>
      <c r="N681" s="2" t="s">
        <v>491</v>
      </c>
      <c r="V681" s="2" t="s">
        <v>10227</v>
      </c>
      <c r="AA681" s="2" t="s">
        <v>12559</v>
      </c>
    </row>
    <row r="682" spans="1:27">
      <c r="A682" s="2">
        <v>671</v>
      </c>
      <c r="B682" s="2" t="s">
        <v>7043</v>
      </c>
      <c r="C682" s="60" t="s">
        <v>7044</v>
      </c>
      <c r="D682" s="60" t="s">
        <v>12563</v>
      </c>
      <c r="E682" s="2">
        <v>1</v>
      </c>
      <c r="F682" s="2" t="s">
        <v>403</v>
      </c>
      <c r="G682" s="2" t="s">
        <v>361</v>
      </c>
      <c r="H682" s="2" t="s">
        <v>3793</v>
      </c>
      <c r="I682" s="2" t="s">
        <v>361</v>
      </c>
      <c r="J682" s="2" t="s">
        <v>361</v>
      </c>
      <c r="K682" s="2" t="s">
        <v>361</v>
      </c>
      <c r="L682" s="2" t="s">
        <v>361</v>
      </c>
      <c r="M682" s="2" t="s">
        <v>361</v>
      </c>
      <c r="N682" s="2" t="s">
        <v>351</v>
      </c>
      <c r="V682" s="2" t="s">
        <v>10227</v>
      </c>
      <c r="AA682" s="2" t="s">
        <v>12566</v>
      </c>
    </row>
    <row r="683" spans="1:27">
      <c r="A683" s="2">
        <v>672</v>
      </c>
      <c r="B683" s="2" t="s">
        <v>7043</v>
      </c>
      <c r="C683" s="60" t="s">
        <v>7044</v>
      </c>
      <c r="D683" s="60" t="s">
        <v>12568</v>
      </c>
      <c r="E683" s="2">
        <v>1</v>
      </c>
      <c r="F683" s="2" t="s">
        <v>403</v>
      </c>
      <c r="G683" s="2" t="s">
        <v>361</v>
      </c>
      <c r="H683" s="2" t="s">
        <v>361</v>
      </c>
      <c r="I683" s="2" t="s">
        <v>361</v>
      </c>
      <c r="J683" s="2" t="s">
        <v>361</v>
      </c>
      <c r="K683" s="2" t="s">
        <v>361</v>
      </c>
      <c r="L683" s="2" t="s">
        <v>361</v>
      </c>
      <c r="M683" s="2" t="s">
        <v>361</v>
      </c>
      <c r="N683" s="2" t="s">
        <v>351</v>
      </c>
      <c r="V683" s="2" t="s">
        <v>10227</v>
      </c>
      <c r="AA683" s="2" t="s">
        <v>12571</v>
      </c>
    </row>
    <row r="684" spans="1:27">
      <c r="A684" s="2">
        <v>673</v>
      </c>
      <c r="B684" s="2" t="s">
        <v>7043</v>
      </c>
      <c r="C684" s="60" t="s">
        <v>7044</v>
      </c>
      <c r="D684" s="60" t="s">
        <v>12575</v>
      </c>
      <c r="E684" s="2">
        <v>1</v>
      </c>
      <c r="F684" s="2" t="s">
        <v>403</v>
      </c>
      <c r="G684" s="2" t="s">
        <v>3792</v>
      </c>
      <c r="H684" s="2" t="s">
        <v>3793</v>
      </c>
      <c r="I684" s="2" t="s">
        <v>361</v>
      </c>
      <c r="J684" s="2" t="s">
        <v>361</v>
      </c>
      <c r="K684" s="2" t="s">
        <v>361</v>
      </c>
      <c r="L684" s="2" t="s">
        <v>361</v>
      </c>
      <c r="M684" s="2" t="s">
        <v>361</v>
      </c>
      <c r="N684" s="2" t="s">
        <v>351</v>
      </c>
      <c r="V684" s="2" t="s">
        <v>10227</v>
      </c>
      <c r="AA684" s="2" t="s">
        <v>12577</v>
      </c>
    </row>
    <row r="685" spans="1:27">
      <c r="A685" s="2">
        <v>674</v>
      </c>
      <c r="B685" s="2" t="s">
        <v>7043</v>
      </c>
      <c r="C685" s="60" t="s">
        <v>7044</v>
      </c>
      <c r="D685" s="60" t="s">
        <v>12582</v>
      </c>
      <c r="E685" s="2">
        <v>1</v>
      </c>
      <c r="G685" s="2" t="s">
        <v>3792</v>
      </c>
      <c r="H685" s="2" t="s">
        <v>343</v>
      </c>
      <c r="I685" s="2">
        <v>43</v>
      </c>
      <c r="J685" s="2" t="s">
        <v>4970</v>
      </c>
      <c r="K685" s="2" t="s">
        <v>12583</v>
      </c>
      <c r="L685" s="2" t="s">
        <v>12583</v>
      </c>
      <c r="M685" s="2" t="s">
        <v>12583</v>
      </c>
      <c r="V685" s="2" t="s">
        <v>10227</v>
      </c>
      <c r="AA685" s="2" t="s">
        <v>12584</v>
      </c>
    </row>
    <row r="686" spans="1:27">
      <c r="A686" s="2">
        <v>675</v>
      </c>
      <c r="B686" s="2" t="s">
        <v>7043</v>
      </c>
      <c r="C686" s="60" t="s">
        <v>7044</v>
      </c>
      <c r="D686" s="60" t="s">
        <v>12586</v>
      </c>
      <c r="E686" s="2">
        <v>1</v>
      </c>
      <c r="F686" s="2" t="s">
        <v>403</v>
      </c>
      <c r="G686" s="2" t="s">
        <v>3792</v>
      </c>
      <c r="H686" s="2" t="s">
        <v>3793</v>
      </c>
      <c r="I686" s="2">
        <v>31</v>
      </c>
      <c r="J686" s="2" t="s">
        <v>4970</v>
      </c>
      <c r="K686" s="2" t="s">
        <v>12585</v>
      </c>
      <c r="L686" s="2" t="s">
        <v>12585</v>
      </c>
      <c r="M686" s="2" t="s">
        <v>12585</v>
      </c>
      <c r="N686" s="2" t="s">
        <v>491</v>
      </c>
      <c r="V686" s="2" t="s">
        <v>10227</v>
      </c>
      <c r="AA686" s="2" t="s">
        <v>12591</v>
      </c>
    </row>
    <row r="687" spans="1:27">
      <c r="A687" s="2">
        <v>676</v>
      </c>
      <c r="B687" s="2" t="s">
        <v>7043</v>
      </c>
      <c r="C687" s="60" t="s">
        <v>7044</v>
      </c>
      <c r="D687" s="60" t="s">
        <v>12593</v>
      </c>
      <c r="E687" s="2">
        <v>1</v>
      </c>
      <c r="F687" s="2" t="s">
        <v>403</v>
      </c>
      <c r="G687" s="2" t="s">
        <v>3839</v>
      </c>
      <c r="H687" s="2" t="s">
        <v>3793</v>
      </c>
      <c r="I687" s="2">
        <v>37</v>
      </c>
      <c r="J687" s="2" t="s">
        <v>12583</v>
      </c>
      <c r="K687" s="2" t="s">
        <v>12583</v>
      </c>
      <c r="L687" s="2" t="s">
        <v>12583</v>
      </c>
      <c r="M687" s="2" t="s">
        <v>12583</v>
      </c>
      <c r="N687" s="2" t="s">
        <v>351</v>
      </c>
      <c r="V687" s="2" t="s">
        <v>10227</v>
      </c>
      <c r="AA687" s="2" t="s">
        <v>12592</v>
      </c>
    </row>
    <row r="688" spans="1:27">
      <c r="A688" s="2">
        <v>677</v>
      </c>
      <c r="B688" s="2" t="s">
        <v>7043</v>
      </c>
      <c r="C688" s="60" t="s">
        <v>7044</v>
      </c>
      <c r="D688" s="60" t="s">
        <v>12597</v>
      </c>
      <c r="E688" s="2">
        <v>1</v>
      </c>
      <c r="F688" s="2" t="s">
        <v>403</v>
      </c>
      <c r="G688" s="2" t="s">
        <v>3792</v>
      </c>
      <c r="H688" s="2" t="s">
        <v>343</v>
      </c>
      <c r="I688" s="2">
        <v>38</v>
      </c>
      <c r="J688" s="2" t="s">
        <v>12585</v>
      </c>
      <c r="K688" s="2" t="s">
        <v>12585</v>
      </c>
      <c r="L688" s="2" t="s">
        <v>12585</v>
      </c>
      <c r="M688" s="2" t="s">
        <v>12585</v>
      </c>
      <c r="N688" s="2" t="s">
        <v>3795</v>
      </c>
      <c r="V688" s="2" t="s">
        <v>10227</v>
      </c>
      <c r="AA688" s="2" t="s">
        <v>12600</v>
      </c>
    </row>
    <row r="689" spans="1:27">
      <c r="A689" s="2">
        <v>678</v>
      </c>
      <c r="B689" s="2" t="s">
        <v>7043</v>
      </c>
      <c r="C689" s="60" t="s">
        <v>7044</v>
      </c>
      <c r="D689" s="60" t="s">
        <v>12601</v>
      </c>
      <c r="E689" s="2">
        <v>1</v>
      </c>
      <c r="F689" s="2" t="s">
        <v>403</v>
      </c>
      <c r="G689" s="2" t="s">
        <v>3839</v>
      </c>
      <c r="H689" s="2" t="s">
        <v>3793</v>
      </c>
      <c r="I689" s="2">
        <v>39</v>
      </c>
      <c r="J689" s="2" t="s">
        <v>12583</v>
      </c>
      <c r="K689" s="2" t="s">
        <v>12583</v>
      </c>
      <c r="L689" s="2" t="s">
        <v>12583</v>
      </c>
      <c r="M689" s="2" t="s">
        <v>12583</v>
      </c>
      <c r="N689" s="2" t="s">
        <v>351</v>
      </c>
      <c r="V689" s="2" t="s">
        <v>10227</v>
      </c>
      <c r="AA689" s="2" t="s">
        <v>12603</v>
      </c>
    </row>
    <row r="690" spans="1:27">
      <c r="A690" s="2">
        <v>679</v>
      </c>
      <c r="B690" s="2" t="s">
        <v>7043</v>
      </c>
      <c r="C690" s="60" t="s">
        <v>7044</v>
      </c>
      <c r="D690" s="60" t="s">
        <v>12605</v>
      </c>
      <c r="E690" s="2">
        <v>1</v>
      </c>
      <c r="F690" s="2" t="s">
        <v>403</v>
      </c>
      <c r="G690" s="2" t="s">
        <v>3839</v>
      </c>
      <c r="H690" s="2" t="s">
        <v>3793</v>
      </c>
      <c r="I690" s="2">
        <v>44</v>
      </c>
      <c r="J690" s="2" t="s">
        <v>12585</v>
      </c>
      <c r="K690" s="2" t="s">
        <v>12585</v>
      </c>
      <c r="L690" s="2" t="s">
        <v>12585</v>
      </c>
      <c r="M690" s="2" t="s">
        <v>12585</v>
      </c>
      <c r="N690" s="2" t="s">
        <v>491</v>
      </c>
      <c r="V690" s="2" t="s">
        <v>10227</v>
      </c>
      <c r="AA690" s="2" t="s">
        <v>12608</v>
      </c>
    </row>
    <row r="691" spans="1:27">
      <c r="A691" s="2">
        <v>680</v>
      </c>
      <c r="B691" s="2" t="s">
        <v>7043</v>
      </c>
      <c r="C691" s="60" t="s">
        <v>7044</v>
      </c>
      <c r="D691" s="60" t="s">
        <v>12611</v>
      </c>
      <c r="E691" s="2">
        <v>1</v>
      </c>
      <c r="F691" s="2" t="s">
        <v>403</v>
      </c>
      <c r="G691" s="2" t="s">
        <v>3792</v>
      </c>
      <c r="H691" s="2" t="s">
        <v>343</v>
      </c>
      <c r="I691" s="2">
        <v>33</v>
      </c>
      <c r="J691" s="2" t="s">
        <v>12585</v>
      </c>
      <c r="K691" s="2" t="s">
        <v>12585</v>
      </c>
      <c r="L691" s="2" t="s">
        <v>12585</v>
      </c>
      <c r="M691" s="2" t="s">
        <v>12585</v>
      </c>
      <c r="N691" s="2" t="s">
        <v>351</v>
      </c>
      <c r="V691" s="2" t="s">
        <v>10227</v>
      </c>
      <c r="AA691" s="2" t="s">
        <v>12614</v>
      </c>
    </row>
    <row r="692" spans="1:27">
      <c r="A692" s="2">
        <v>681</v>
      </c>
      <c r="B692" s="2" t="s">
        <v>7043</v>
      </c>
      <c r="C692" s="60" t="s">
        <v>7044</v>
      </c>
      <c r="D692" s="60" t="s">
        <v>12615</v>
      </c>
      <c r="E692" s="2">
        <v>1</v>
      </c>
      <c r="G692" s="2" t="s">
        <v>3792</v>
      </c>
      <c r="H692" s="2" t="s">
        <v>3793</v>
      </c>
      <c r="I692" s="2">
        <v>25</v>
      </c>
      <c r="J692" s="2" t="s">
        <v>4970</v>
      </c>
      <c r="K692" s="2" t="s">
        <v>4970</v>
      </c>
      <c r="L692" s="2" t="s">
        <v>4970</v>
      </c>
      <c r="M692" s="2" t="s">
        <v>4970</v>
      </c>
      <c r="N692" s="2" t="s">
        <v>3795</v>
      </c>
      <c r="V692" s="2" t="s">
        <v>10227</v>
      </c>
      <c r="AA692" s="2" t="s">
        <v>12618</v>
      </c>
    </row>
    <row r="693" spans="1:27">
      <c r="A693" s="2">
        <v>682</v>
      </c>
      <c r="B693" s="2" t="s">
        <v>7043</v>
      </c>
      <c r="C693" s="60" t="s">
        <v>7044</v>
      </c>
      <c r="D693" s="60" t="s">
        <v>12623</v>
      </c>
      <c r="E693" s="2">
        <v>1</v>
      </c>
      <c r="F693" s="2" t="s">
        <v>403</v>
      </c>
      <c r="G693" s="2" t="s">
        <v>3792</v>
      </c>
      <c r="H693" s="2" t="s">
        <v>3793</v>
      </c>
      <c r="I693" s="2">
        <v>37</v>
      </c>
      <c r="J693" s="2" t="s">
        <v>4970</v>
      </c>
      <c r="K693" s="2" t="s">
        <v>12585</v>
      </c>
      <c r="L693" s="2" t="s">
        <v>12585</v>
      </c>
      <c r="M693" s="2" t="s">
        <v>12585</v>
      </c>
      <c r="N693" s="2" t="s">
        <v>491</v>
      </c>
      <c r="V693" s="2" t="s">
        <v>10227</v>
      </c>
      <c r="AA693" s="2" t="s">
        <v>12626</v>
      </c>
    </row>
    <row r="694" spans="1:27">
      <c r="A694" s="2">
        <v>683</v>
      </c>
      <c r="B694" s="2" t="s">
        <v>7043</v>
      </c>
      <c r="C694" s="60" t="s">
        <v>7044</v>
      </c>
      <c r="D694" s="60" t="s">
        <v>12631</v>
      </c>
      <c r="E694" s="2">
        <v>1</v>
      </c>
      <c r="F694" s="2" t="s">
        <v>403</v>
      </c>
      <c r="G694" s="2" t="s">
        <v>3792</v>
      </c>
      <c r="H694" s="2" t="s">
        <v>343</v>
      </c>
      <c r="I694" s="2" t="s">
        <v>361</v>
      </c>
      <c r="J694" s="2" t="s">
        <v>4970</v>
      </c>
      <c r="K694" s="2" t="s">
        <v>361</v>
      </c>
      <c r="L694" s="2" t="s">
        <v>361</v>
      </c>
      <c r="M694" s="2" t="s">
        <v>361</v>
      </c>
      <c r="N694" s="2" t="s">
        <v>351</v>
      </c>
      <c r="V694" s="2" t="s">
        <v>10227</v>
      </c>
      <c r="AA694" s="2" t="s">
        <v>12715</v>
      </c>
    </row>
    <row r="695" spans="1:27">
      <c r="A695" s="2">
        <v>684</v>
      </c>
      <c r="B695" s="2" t="s">
        <v>7043</v>
      </c>
      <c r="C695" s="60" t="s">
        <v>7044</v>
      </c>
      <c r="D695" s="60" t="s">
        <v>12639</v>
      </c>
      <c r="E695" s="2">
        <v>1</v>
      </c>
      <c r="F695" s="2" t="s">
        <v>403</v>
      </c>
      <c r="G695" s="2" t="s">
        <v>3792</v>
      </c>
      <c r="H695" s="2" t="s">
        <v>3793</v>
      </c>
      <c r="I695" s="2" t="s">
        <v>361</v>
      </c>
      <c r="J695" s="2" t="s">
        <v>361</v>
      </c>
      <c r="K695" s="2" t="s">
        <v>361</v>
      </c>
      <c r="L695" s="2" t="s">
        <v>361</v>
      </c>
      <c r="M695" s="2" t="s">
        <v>361</v>
      </c>
      <c r="N695" s="2" t="s">
        <v>351</v>
      </c>
      <c r="V695" s="2" t="s">
        <v>10227</v>
      </c>
      <c r="AA695" s="2" t="s">
        <v>12641</v>
      </c>
    </row>
    <row r="696" spans="1:27">
      <c r="A696" s="2">
        <v>685</v>
      </c>
      <c r="B696" s="2" t="s">
        <v>7043</v>
      </c>
      <c r="C696" s="60" t="s">
        <v>7044</v>
      </c>
      <c r="D696" s="60" t="s">
        <v>12645</v>
      </c>
      <c r="E696" s="2">
        <v>1</v>
      </c>
      <c r="F696" s="2" t="s">
        <v>403</v>
      </c>
      <c r="G696" s="2" t="s">
        <v>361</v>
      </c>
      <c r="H696" s="2" t="s">
        <v>343</v>
      </c>
      <c r="I696" s="2" t="s">
        <v>361</v>
      </c>
      <c r="J696" s="2" t="s">
        <v>4970</v>
      </c>
      <c r="K696" s="2" t="s">
        <v>361</v>
      </c>
      <c r="L696" s="2" t="s">
        <v>361</v>
      </c>
      <c r="M696" s="2" t="s">
        <v>361</v>
      </c>
      <c r="N696" s="2" t="s">
        <v>351</v>
      </c>
      <c r="V696" s="2" t="s">
        <v>10227</v>
      </c>
      <c r="AA696" s="2" t="s">
        <v>12649</v>
      </c>
    </row>
    <row r="697" spans="1:27">
      <c r="A697" s="2">
        <v>686</v>
      </c>
      <c r="B697" s="2" t="s">
        <v>7043</v>
      </c>
      <c r="C697" s="60" t="s">
        <v>7044</v>
      </c>
      <c r="D697" s="60" t="s">
        <v>12651</v>
      </c>
      <c r="E697" s="2">
        <v>1</v>
      </c>
      <c r="F697" s="2" t="s">
        <v>403</v>
      </c>
      <c r="G697" s="2" t="s">
        <v>361</v>
      </c>
      <c r="H697" s="2" t="s">
        <v>3793</v>
      </c>
      <c r="I697" s="2" t="s">
        <v>361</v>
      </c>
      <c r="J697" s="2" t="s">
        <v>4970</v>
      </c>
      <c r="K697" s="2" t="s">
        <v>361</v>
      </c>
      <c r="L697" s="2" t="s">
        <v>361</v>
      </c>
      <c r="M697" s="2" t="s">
        <v>361</v>
      </c>
      <c r="N697" s="2" t="s">
        <v>351</v>
      </c>
      <c r="V697" s="2" t="s">
        <v>10227</v>
      </c>
      <c r="AA697" s="2" t="s">
        <v>12657</v>
      </c>
    </row>
    <row r="698" spans="1:27">
      <c r="A698" s="2">
        <v>687</v>
      </c>
      <c r="B698" s="2" t="s">
        <v>7043</v>
      </c>
      <c r="C698" s="60" t="s">
        <v>7044</v>
      </c>
      <c r="D698" s="60" t="s">
        <v>12658</v>
      </c>
      <c r="E698" s="2">
        <v>1</v>
      </c>
      <c r="F698" s="2" t="s">
        <v>403</v>
      </c>
      <c r="G698" s="2" t="s">
        <v>3792</v>
      </c>
      <c r="H698" s="2" t="s">
        <v>343</v>
      </c>
      <c r="I698" s="2" t="s">
        <v>361</v>
      </c>
      <c r="J698" s="2" t="s">
        <v>4970</v>
      </c>
      <c r="K698" s="2" t="s">
        <v>361</v>
      </c>
      <c r="L698" s="2" t="s">
        <v>361</v>
      </c>
      <c r="M698" s="2" t="s">
        <v>361</v>
      </c>
      <c r="N698" s="2" t="s">
        <v>491</v>
      </c>
      <c r="V698" s="2" t="s">
        <v>10227</v>
      </c>
      <c r="AA698" s="2" t="s">
        <v>12661</v>
      </c>
    </row>
    <row r="699" spans="1:27">
      <c r="A699" s="2">
        <v>688</v>
      </c>
      <c r="B699" s="2" t="s">
        <v>7043</v>
      </c>
      <c r="C699" s="60" t="s">
        <v>7044</v>
      </c>
      <c r="D699" s="60" t="s">
        <v>12662</v>
      </c>
      <c r="E699" s="2">
        <v>1</v>
      </c>
      <c r="F699" s="2" t="s">
        <v>403</v>
      </c>
      <c r="G699" s="2" t="s">
        <v>3792</v>
      </c>
      <c r="H699" s="2" t="s">
        <v>343</v>
      </c>
      <c r="I699" s="2" t="s">
        <v>361</v>
      </c>
      <c r="J699" s="2" t="s">
        <v>4970</v>
      </c>
      <c r="K699" s="2" t="s">
        <v>361</v>
      </c>
      <c r="L699" s="2" t="s">
        <v>361</v>
      </c>
      <c r="M699" s="2" t="s">
        <v>361</v>
      </c>
      <c r="N699" s="2" t="s">
        <v>3795</v>
      </c>
      <c r="V699" s="2" t="s">
        <v>10227</v>
      </c>
      <c r="AA699" s="2" t="s">
        <v>12665</v>
      </c>
    </row>
    <row r="700" spans="1:27">
      <c r="A700" s="2">
        <v>689</v>
      </c>
      <c r="B700" s="2" t="s">
        <v>7043</v>
      </c>
      <c r="C700" s="60" t="s">
        <v>7044</v>
      </c>
      <c r="D700" s="60" t="s">
        <v>12666</v>
      </c>
      <c r="E700" s="2">
        <v>1</v>
      </c>
      <c r="F700" s="2" t="s">
        <v>403</v>
      </c>
      <c r="G700" s="2" t="s">
        <v>3792</v>
      </c>
      <c r="H700" s="2" t="s">
        <v>3793</v>
      </c>
      <c r="I700" s="2" t="s">
        <v>361</v>
      </c>
      <c r="J700" s="2" t="s">
        <v>4970</v>
      </c>
      <c r="K700" s="2" t="s">
        <v>361</v>
      </c>
      <c r="L700" s="2" t="s">
        <v>361</v>
      </c>
      <c r="M700" s="2" t="s">
        <v>361</v>
      </c>
      <c r="N700" s="2" t="s">
        <v>351</v>
      </c>
      <c r="V700" s="2" t="s">
        <v>10227</v>
      </c>
      <c r="AA700" s="2" t="s">
        <v>12671</v>
      </c>
    </row>
    <row r="701" spans="1:27">
      <c r="A701" s="2">
        <v>690</v>
      </c>
      <c r="B701" s="2" t="s">
        <v>7043</v>
      </c>
      <c r="C701" s="60" t="s">
        <v>7044</v>
      </c>
      <c r="D701" s="60" t="s">
        <v>12672</v>
      </c>
      <c r="E701" s="2">
        <v>1</v>
      </c>
      <c r="F701" s="2" t="s">
        <v>403</v>
      </c>
      <c r="G701" s="2" t="s">
        <v>361</v>
      </c>
      <c r="H701" s="2" t="s">
        <v>343</v>
      </c>
      <c r="I701" s="2" t="s">
        <v>361</v>
      </c>
      <c r="J701" s="2" t="s">
        <v>4970</v>
      </c>
      <c r="K701" s="2" t="s">
        <v>361</v>
      </c>
      <c r="L701" s="2" t="s">
        <v>361</v>
      </c>
      <c r="M701" s="2" t="s">
        <v>361</v>
      </c>
      <c r="N701" s="2" t="s">
        <v>351</v>
      </c>
      <c r="V701" s="2" t="s">
        <v>10227</v>
      </c>
      <c r="AA701" s="2" t="s">
        <v>12716</v>
      </c>
    </row>
    <row r="702" spans="1:27">
      <c r="A702" s="2">
        <v>691</v>
      </c>
      <c r="B702" s="2" t="s">
        <v>7043</v>
      </c>
      <c r="C702" s="60" t="s">
        <v>7044</v>
      </c>
      <c r="D702" s="60" t="s">
        <v>12679</v>
      </c>
      <c r="E702" s="2">
        <v>1</v>
      </c>
      <c r="F702" s="2" t="s">
        <v>403</v>
      </c>
      <c r="G702" s="2" t="s">
        <v>3792</v>
      </c>
      <c r="H702" s="2" t="s">
        <v>3793</v>
      </c>
      <c r="I702" s="2" t="s">
        <v>361</v>
      </c>
      <c r="J702" s="2" t="s">
        <v>361</v>
      </c>
      <c r="K702" s="2" t="s">
        <v>361</v>
      </c>
      <c r="L702" s="2" t="s">
        <v>361</v>
      </c>
      <c r="M702" s="2" t="s">
        <v>361</v>
      </c>
      <c r="N702" s="2" t="s">
        <v>351</v>
      </c>
      <c r="V702" s="2" t="s">
        <v>10227</v>
      </c>
      <c r="AA702" s="2" t="s">
        <v>12717</v>
      </c>
    </row>
    <row r="703" spans="1:27">
      <c r="A703" s="2">
        <v>692</v>
      </c>
      <c r="B703" s="2" t="s">
        <v>7043</v>
      </c>
      <c r="C703" s="60" t="s">
        <v>7044</v>
      </c>
      <c r="D703" s="60" t="s">
        <v>12684</v>
      </c>
      <c r="E703" s="2">
        <v>1</v>
      </c>
      <c r="F703" s="2" t="s">
        <v>403</v>
      </c>
      <c r="G703" s="2" t="s">
        <v>361</v>
      </c>
      <c r="H703" s="2" t="s">
        <v>3793</v>
      </c>
      <c r="I703" s="2" t="s">
        <v>361</v>
      </c>
      <c r="J703" s="2" t="s">
        <v>4970</v>
      </c>
      <c r="K703" s="2" t="s">
        <v>361</v>
      </c>
      <c r="L703" s="2" t="s">
        <v>361</v>
      </c>
      <c r="M703" s="2" t="s">
        <v>361</v>
      </c>
      <c r="N703" s="2" t="s">
        <v>351</v>
      </c>
      <c r="V703" s="2" t="s">
        <v>10227</v>
      </c>
      <c r="AA703" s="2" t="s">
        <v>12718</v>
      </c>
    </row>
    <row r="704" spans="1:27">
      <c r="A704" s="2">
        <v>693</v>
      </c>
      <c r="B704" s="2" t="s">
        <v>7043</v>
      </c>
      <c r="C704" s="60" t="s">
        <v>7044</v>
      </c>
      <c r="D704" s="60" t="s">
        <v>12691</v>
      </c>
      <c r="E704" s="2">
        <v>1</v>
      </c>
      <c r="F704" s="2" t="s">
        <v>403</v>
      </c>
      <c r="G704" s="2" t="s">
        <v>3792</v>
      </c>
      <c r="H704" s="2" t="s">
        <v>3793</v>
      </c>
      <c r="I704" s="2" t="s">
        <v>361</v>
      </c>
      <c r="J704" s="2" t="s">
        <v>4970</v>
      </c>
      <c r="K704" s="2" t="s">
        <v>361</v>
      </c>
      <c r="L704" s="2" t="s">
        <v>361</v>
      </c>
      <c r="M704" s="2" t="s">
        <v>361</v>
      </c>
      <c r="N704" s="2" t="s">
        <v>351</v>
      </c>
      <c r="V704" s="2" t="s">
        <v>10227</v>
      </c>
      <c r="AA704" s="2" t="s">
        <v>12719</v>
      </c>
    </row>
    <row r="705" spans="1:27">
      <c r="A705" s="2">
        <v>694</v>
      </c>
      <c r="B705" s="2" t="s">
        <v>7043</v>
      </c>
      <c r="C705" s="60" t="s">
        <v>7044</v>
      </c>
      <c r="D705" s="60" t="s">
        <v>12720</v>
      </c>
      <c r="E705" s="2">
        <v>1</v>
      </c>
      <c r="F705" s="2" t="s">
        <v>403</v>
      </c>
      <c r="G705" s="2" t="s">
        <v>3792</v>
      </c>
      <c r="H705" s="2" t="s">
        <v>343</v>
      </c>
      <c r="I705" s="2" t="s">
        <v>361</v>
      </c>
      <c r="J705" s="2" t="s">
        <v>4970</v>
      </c>
      <c r="K705" s="2" t="s">
        <v>361</v>
      </c>
      <c r="L705" s="2" t="s">
        <v>361</v>
      </c>
      <c r="M705" s="2" t="s">
        <v>361</v>
      </c>
      <c r="N705" s="2" t="s">
        <v>491</v>
      </c>
      <c r="V705" s="2" t="s">
        <v>10227</v>
      </c>
      <c r="AA705" s="2" t="s">
        <v>12721</v>
      </c>
    </row>
    <row r="706" spans="1:27">
      <c r="A706" s="2">
        <v>695</v>
      </c>
      <c r="B706" s="2" t="s">
        <v>7043</v>
      </c>
      <c r="C706" s="60" t="s">
        <v>7044</v>
      </c>
      <c r="D706" s="60" t="s">
        <v>12695</v>
      </c>
      <c r="E706" s="2">
        <v>1</v>
      </c>
      <c r="F706" s="2" t="s">
        <v>403</v>
      </c>
      <c r="G706" s="2" t="s">
        <v>3792</v>
      </c>
      <c r="H706" s="2" t="s">
        <v>343</v>
      </c>
      <c r="I706" s="2" t="s">
        <v>361</v>
      </c>
      <c r="J706" s="2" t="s">
        <v>4970</v>
      </c>
      <c r="K706" s="2" t="s">
        <v>12585</v>
      </c>
      <c r="L706" s="2" t="s">
        <v>12585</v>
      </c>
      <c r="M706" s="2" t="s">
        <v>12585</v>
      </c>
      <c r="N706" s="2" t="s">
        <v>491</v>
      </c>
      <c r="V706" s="2" t="s">
        <v>10227</v>
      </c>
      <c r="AA706" s="2" t="s">
        <v>12704</v>
      </c>
    </row>
    <row r="707" spans="1:27">
      <c r="A707" s="2">
        <v>696</v>
      </c>
      <c r="B707" s="2" t="s">
        <v>7043</v>
      </c>
      <c r="C707" s="60" t="s">
        <v>7044</v>
      </c>
      <c r="D707" s="60" t="s">
        <v>12698</v>
      </c>
      <c r="E707" s="2">
        <v>1</v>
      </c>
      <c r="F707" s="2" t="s">
        <v>403</v>
      </c>
      <c r="G707" s="2" t="s">
        <v>3792</v>
      </c>
      <c r="H707" s="2" t="s">
        <v>343</v>
      </c>
      <c r="I707" s="2" t="s">
        <v>361</v>
      </c>
      <c r="J707" s="2" t="s">
        <v>4970</v>
      </c>
      <c r="K707" s="2" t="s">
        <v>361</v>
      </c>
      <c r="L707" s="2" t="s">
        <v>361</v>
      </c>
      <c r="M707" s="2" t="s">
        <v>361</v>
      </c>
      <c r="N707" s="2" t="s">
        <v>351</v>
      </c>
      <c r="V707" s="2" t="s">
        <v>10227</v>
      </c>
      <c r="AA707" s="2" t="s">
        <v>12722</v>
      </c>
    </row>
    <row r="708" spans="1:27">
      <c r="A708" s="2">
        <v>697</v>
      </c>
      <c r="B708" s="2" t="s">
        <v>7043</v>
      </c>
      <c r="C708" s="60" t="s">
        <v>7044</v>
      </c>
      <c r="D708" s="60" t="s">
        <v>12702</v>
      </c>
      <c r="E708" s="2">
        <v>1</v>
      </c>
      <c r="F708" s="2" t="s">
        <v>403</v>
      </c>
      <c r="G708" s="2" t="s">
        <v>3792</v>
      </c>
      <c r="H708" s="2" t="s">
        <v>3793</v>
      </c>
      <c r="I708" s="2" t="s">
        <v>361</v>
      </c>
      <c r="J708" s="2" t="s">
        <v>361</v>
      </c>
      <c r="K708" s="2" t="s">
        <v>361</v>
      </c>
      <c r="L708" s="2" t="s">
        <v>361</v>
      </c>
      <c r="M708" s="2" t="s">
        <v>361</v>
      </c>
      <c r="N708" s="2" t="s">
        <v>491</v>
      </c>
      <c r="V708" s="2" t="s">
        <v>10227</v>
      </c>
      <c r="AA708" s="2" t="s">
        <v>12714</v>
      </c>
    </row>
    <row r="709" spans="1:27">
      <c r="A709" s="2">
        <v>698</v>
      </c>
      <c r="B709" s="2" t="s">
        <v>7043</v>
      </c>
      <c r="C709" s="60" t="s">
        <v>7044</v>
      </c>
      <c r="D709" s="60" t="s">
        <v>12697</v>
      </c>
      <c r="E709" s="2">
        <v>1</v>
      </c>
      <c r="F709" s="2" t="s">
        <v>403</v>
      </c>
      <c r="G709" s="2" t="s">
        <v>3792</v>
      </c>
      <c r="H709" s="2" t="s">
        <v>3793</v>
      </c>
      <c r="I709" s="2" t="s">
        <v>361</v>
      </c>
      <c r="J709" s="2" t="s">
        <v>4970</v>
      </c>
      <c r="K709" s="2" t="s">
        <v>361</v>
      </c>
      <c r="L709" s="2" t="s">
        <v>361</v>
      </c>
      <c r="M709" s="2" t="s">
        <v>361</v>
      </c>
      <c r="N709" s="2" t="s">
        <v>3795</v>
      </c>
      <c r="V709" s="2" t="s">
        <v>10227</v>
      </c>
      <c r="AA709" s="2" t="s">
        <v>12723</v>
      </c>
    </row>
    <row r="710" spans="1:27">
      <c r="A710" s="2">
        <v>699</v>
      </c>
      <c r="B710" s="2" t="s">
        <v>7043</v>
      </c>
      <c r="C710" s="60" t="s">
        <v>7044</v>
      </c>
      <c r="D710" s="60" t="s">
        <v>12701</v>
      </c>
      <c r="E710" s="2">
        <v>1</v>
      </c>
      <c r="F710" s="2" t="s">
        <v>403</v>
      </c>
      <c r="G710" s="2" t="s">
        <v>3792</v>
      </c>
      <c r="H710" s="2" t="s">
        <v>343</v>
      </c>
      <c r="I710" s="2" t="s">
        <v>361</v>
      </c>
      <c r="J710" s="2" t="s">
        <v>4970</v>
      </c>
      <c r="K710" s="2" t="s">
        <v>361</v>
      </c>
      <c r="L710" s="2" t="s">
        <v>361</v>
      </c>
      <c r="M710" s="2" t="s">
        <v>361</v>
      </c>
      <c r="N710" s="2" t="s">
        <v>351</v>
      </c>
      <c r="V710" s="2" t="s">
        <v>10227</v>
      </c>
      <c r="AA710" s="2" t="s">
        <v>12711</v>
      </c>
    </row>
    <row r="711" spans="1:27">
      <c r="A711" s="2">
        <v>700</v>
      </c>
      <c r="B711" s="2" t="s">
        <v>7043</v>
      </c>
      <c r="C711" s="60" t="s">
        <v>7044</v>
      </c>
      <c r="D711" s="60" t="s">
        <v>12699</v>
      </c>
      <c r="E711" s="2">
        <v>1</v>
      </c>
      <c r="F711" s="2" t="s">
        <v>403</v>
      </c>
      <c r="G711" s="2" t="s">
        <v>340</v>
      </c>
      <c r="H711" s="2" t="s">
        <v>3793</v>
      </c>
      <c r="I711" s="2">
        <v>28</v>
      </c>
      <c r="J711" s="2" t="s">
        <v>4970</v>
      </c>
      <c r="K711" s="2" t="s">
        <v>12585</v>
      </c>
      <c r="L711" s="2" t="s">
        <v>12585</v>
      </c>
      <c r="M711" s="2" t="s">
        <v>12585</v>
      </c>
      <c r="N711" s="2" t="s">
        <v>12585</v>
      </c>
      <c r="V711" s="2" t="s">
        <v>10227</v>
      </c>
      <c r="AA711" s="2" t="s">
        <v>12724</v>
      </c>
    </row>
    <row r="712" spans="1:27">
      <c r="A712" s="2">
        <v>701</v>
      </c>
      <c r="B712" s="2" t="s">
        <v>7043</v>
      </c>
      <c r="C712" s="60" t="s">
        <v>7044</v>
      </c>
      <c r="D712" s="60" t="s">
        <v>12700</v>
      </c>
      <c r="E712" s="2">
        <v>1</v>
      </c>
      <c r="F712" s="2" t="s">
        <v>403</v>
      </c>
      <c r="G712" s="2" t="s">
        <v>340</v>
      </c>
      <c r="H712" s="2" t="s">
        <v>3793</v>
      </c>
      <c r="I712" s="2" t="s">
        <v>361</v>
      </c>
      <c r="J712" s="2" t="s">
        <v>4970</v>
      </c>
      <c r="K712" s="2" t="s">
        <v>361</v>
      </c>
      <c r="L712" s="2" t="s">
        <v>361</v>
      </c>
      <c r="M712" s="2" t="s">
        <v>361</v>
      </c>
      <c r="N712" s="2" t="s">
        <v>351</v>
      </c>
      <c r="V712" s="2" t="s">
        <v>10227</v>
      </c>
      <c r="AA712" s="2" t="s">
        <v>12725</v>
      </c>
    </row>
    <row r="713" spans="1:27">
      <c r="A713" s="2">
        <v>702</v>
      </c>
      <c r="B713" s="2" t="s">
        <v>7043</v>
      </c>
      <c r="C713" s="60" t="s">
        <v>7044</v>
      </c>
      <c r="D713" s="60" t="s">
        <v>12750</v>
      </c>
      <c r="E713" s="2">
        <v>1</v>
      </c>
      <c r="F713" s="2" t="s">
        <v>403</v>
      </c>
      <c r="G713" s="2" t="s">
        <v>3792</v>
      </c>
      <c r="H713" s="2" t="s">
        <v>3793</v>
      </c>
      <c r="I713" s="2" t="s">
        <v>361</v>
      </c>
      <c r="J713" s="2" t="s">
        <v>361</v>
      </c>
      <c r="K713" s="2" t="s">
        <v>361</v>
      </c>
      <c r="L713" s="2" t="s">
        <v>361</v>
      </c>
      <c r="M713" s="2" t="s">
        <v>361</v>
      </c>
      <c r="N713" s="2" t="s">
        <v>491</v>
      </c>
      <c r="V713" s="2" t="s">
        <v>10227</v>
      </c>
      <c r="AA713" s="2" t="s">
        <v>12751</v>
      </c>
    </row>
  </sheetData>
  <mergeCells count="12">
    <mergeCell ref="A1:A3"/>
    <mergeCell ref="Z1:Z3"/>
    <mergeCell ref="O2:Y2"/>
    <mergeCell ref="B1:C1"/>
    <mergeCell ref="E1:Y1"/>
    <mergeCell ref="B2:B3"/>
    <mergeCell ref="C2:C3"/>
    <mergeCell ref="D2:D3"/>
    <mergeCell ref="E2:E3"/>
    <mergeCell ref="F2:F3"/>
    <mergeCell ref="G2:G3"/>
    <mergeCell ref="H2:N2"/>
  </mergeCells>
  <phoneticPr fontId="12" type="noConversion"/>
  <dataValidations count="1">
    <dataValidation allowBlank="1" showInputMessage="1" showErrorMessage="1" promptTitle="Actor" prompt="Para regresar a la tabla general, dé click aquí." sqref="F2:F9" xr:uid="{00000000-0002-0000-1A00-000000000000}"/>
  </dataValidations>
  <hyperlinks>
    <hyperlink ref="F2:F3" location="T.1.1_ordinario!BS3" display="Actor" xr:uid="{00000000-0004-0000-1A00-000000000000}"/>
  </hyperlinks>
  <pageMargins left="0.7" right="0.7" top="0.75" bottom="0.75" header="0.3" footer="0.3"/>
  <pageSetup orientation="portrait" verticalDpi="0" r:id="rId1"/>
  <legacyDrawing r:id="rId2"/>
  <tableParts count="1">
    <tablePart r:id="rId3"/>
  </tableParts>
</worksheet>
</file>

<file path=xl/worksheets/sheet2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Hoja10"/>
  <dimension ref="A1:X1353"/>
  <sheetViews>
    <sheetView workbookViewId="0">
      <selection activeCell="E5" sqref="E5"/>
    </sheetView>
  </sheetViews>
  <sheetFormatPr baseColWidth="10" defaultColWidth="18.140625" defaultRowHeight="12.75"/>
  <cols>
    <col min="1" max="3" width="18.140625" style="2"/>
    <col min="4" max="4" width="18.140625" style="60"/>
    <col min="5" max="16384" width="18.140625" style="2"/>
  </cols>
  <sheetData>
    <row r="1" spans="1:24" ht="51" customHeight="1">
      <c r="A1" s="483" t="s">
        <v>228</v>
      </c>
      <c r="B1" s="375" t="s">
        <v>229</v>
      </c>
      <c r="C1" s="375"/>
      <c r="D1" s="10" t="s">
        <v>241</v>
      </c>
      <c r="E1" s="375"/>
      <c r="F1" s="375"/>
      <c r="G1" s="375"/>
      <c r="H1" s="375"/>
      <c r="I1" s="375"/>
      <c r="J1" s="375"/>
      <c r="K1" s="375"/>
      <c r="L1" s="375"/>
      <c r="M1" s="375"/>
      <c r="N1" s="375"/>
      <c r="O1" s="375"/>
      <c r="P1" s="375"/>
      <c r="Q1" s="375"/>
      <c r="R1" s="375"/>
      <c r="S1" s="375"/>
      <c r="T1" s="375"/>
      <c r="U1" s="375"/>
      <c r="V1" s="375"/>
      <c r="W1" s="375" t="s">
        <v>240</v>
      </c>
    </row>
    <row r="2" spans="1:24">
      <c r="A2" s="484"/>
      <c r="B2" s="373" t="s">
        <v>197</v>
      </c>
      <c r="C2" s="474" t="s">
        <v>198</v>
      </c>
      <c r="D2" s="471" t="s">
        <v>242</v>
      </c>
      <c r="E2" s="474" t="s">
        <v>362</v>
      </c>
      <c r="F2" s="371" t="s">
        <v>363</v>
      </c>
      <c r="G2" s="373" t="s">
        <v>339</v>
      </c>
      <c r="H2" s="373" t="s">
        <v>364</v>
      </c>
      <c r="I2" s="373"/>
      <c r="J2" s="373"/>
      <c r="K2" s="373"/>
      <c r="L2" s="373"/>
      <c r="M2" s="373"/>
      <c r="N2" s="373"/>
      <c r="O2" s="373"/>
      <c r="P2" s="373"/>
      <c r="Q2" s="373"/>
      <c r="R2" s="373"/>
      <c r="S2" s="373"/>
      <c r="T2" s="373"/>
      <c r="U2" s="373"/>
      <c r="V2" s="373"/>
      <c r="W2" s="375"/>
    </row>
    <row r="3" spans="1:24">
      <c r="A3" s="484"/>
      <c r="B3" s="373"/>
      <c r="C3" s="474"/>
      <c r="D3" s="471"/>
      <c r="E3" s="474"/>
      <c r="F3" s="371"/>
      <c r="G3" s="373"/>
      <c r="H3" s="486" t="s">
        <v>365</v>
      </c>
      <c r="I3" s="486" t="s">
        <v>366</v>
      </c>
      <c r="J3" s="486" t="s">
        <v>367</v>
      </c>
      <c r="K3" s="373" t="s">
        <v>368</v>
      </c>
      <c r="L3" s="373"/>
      <c r="M3" s="373"/>
      <c r="N3" s="373"/>
      <c r="O3" s="373"/>
      <c r="P3" s="373"/>
      <c r="Q3" s="373"/>
      <c r="R3" s="373"/>
      <c r="S3" s="373"/>
      <c r="T3" s="373"/>
      <c r="U3" s="373"/>
      <c r="V3" s="373"/>
      <c r="W3" s="375"/>
    </row>
    <row r="4" spans="1:24" ht="51">
      <c r="A4" s="485"/>
      <c r="B4" s="373"/>
      <c r="C4" s="474"/>
      <c r="D4" s="471"/>
      <c r="E4" s="474"/>
      <c r="F4" s="371"/>
      <c r="G4" s="373"/>
      <c r="H4" s="486"/>
      <c r="I4" s="486"/>
      <c r="J4" s="486"/>
      <c r="K4" s="9" t="s">
        <v>369</v>
      </c>
      <c r="L4" s="9" t="s">
        <v>370</v>
      </c>
      <c r="M4" s="9" t="s">
        <v>371</v>
      </c>
      <c r="N4" s="9" t="s">
        <v>215</v>
      </c>
      <c r="O4" s="9" t="s">
        <v>372</v>
      </c>
      <c r="P4" s="9" t="s">
        <v>373</v>
      </c>
      <c r="Q4" s="9" t="s">
        <v>211</v>
      </c>
      <c r="R4" s="9" t="s">
        <v>374</v>
      </c>
      <c r="S4" s="9" t="s">
        <v>213</v>
      </c>
      <c r="T4" s="9" t="s">
        <v>216</v>
      </c>
      <c r="U4" s="9" t="s">
        <v>217</v>
      </c>
      <c r="V4" s="9" t="s">
        <v>218</v>
      </c>
      <c r="W4" s="375"/>
    </row>
    <row r="5" spans="1:24">
      <c r="C5" s="273" t="str">
        <f>IF('T.1.3_part__dem_ordinario'!F4="","",'T.1.3_part__dem_ordinario'!F4)</f>
        <v>170071</v>
      </c>
      <c r="D5" s="273" t="str">
        <f>IF('T.1.3_part__dem_ordinario'!F5="","",'T.1.3_part__dem_ordinario'!F5)</f>
        <v/>
      </c>
      <c r="E5" s="273" t="str">
        <f>IF('T.1.3_part__dem_ordinario'!F6="","",'T.1.3_part__dem_ordinario'!F6)</f>
        <v/>
      </c>
    </row>
    <row r="7" spans="1:24">
      <c r="C7" s="273" t="s">
        <v>543</v>
      </c>
      <c r="D7" s="271" t="s">
        <v>575</v>
      </c>
      <c r="E7" s="273" t="s">
        <v>7034</v>
      </c>
    </row>
    <row r="8" spans="1:24">
      <c r="C8" s="273"/>
      <c r="D8" s="271"/>
      <c r="E8" s="273"/>
    </row>
    <row r="10" spans="1:24">
      <c r="A10" s="3" t="s">
        <v>574</v>
      </c>
      <c r="B10" s="4" t="s">
        <v>542</v>
      </c>
      <c r="C10" s="4" t="s">
        <v>543</v>
      </c>
      <c r="D10" s="181" t="s">
        <v>575</v>
      </c>
      <c r="E10" s="4" t="s">
        <v>7034</v>
      </c>
      <c r="F10" s="4" t="s">
        <v>545</v>
      </c>
      <c r="G10" s="4" t="s">
        <v>546</v>
      </c>
      <c r="H10" s="4" t="s">
        <v>547</v>
      </c>
      <c r="I10" s="4" t="s">
        <v>548</v>
      </c>
      <c r="J10" s="4" t="s">
        <v>549</v>
      </c>
      <c r="K10" s="4" t="s">
        <v>550</v>
      </c>
      <c r="L10" s="4" t="s">
        <v>551</v>
      </c>
      <c r="M10" s="4" t="s">
        <v>552</v>
      </c>
      <c r="N10" s="4" t="s">
        <v>553</v>
      </c>
      <c r="O10" s="4" t="s">
        <v>554</v>
      </c>
      <c r="P10" s="4" t="s">
        <v>555</v>
      </c>
      <c r="Q10" s="4" t="s">
        <v>556</v>
      </c>
      <c r="R10" s="4" t="s">
        <v>557</v>
      </c>
      <c r="S10" s="4" t="s">
        <v>558</v>
      </c>
      <c r="T10" s="4" t="s">
        <v>559</v>
      </c>
      <c r="U10" s="4" t="s">
        <v>560</v>
      </c>
      <c r="V10" s="4" t="s">
        <v>561</v>
      </c>
      <c r="W10" s="58" t="s">
        <v>562</v>
      </c>
      <c r="X10" s="150" t="s">
        <v>576</v>
      </c>
    </row>
    <row r="11" spans="1:24">
      <c r="A11" s="2">
        <v>0</v>
      </c>
      <c r="C11" s="60"/>
      <c r="O11" s="62"/>
    </row>
    <row r="12" spans="1:24">
      <c r="A12" s="2">
        <v>1</v>
      </c>
      <c r="B12" s="2" t="s">
        <v>7043</v>
      </c>
      <c r="C12" s="60" t="s">
        <v>7044</v>
      </c>
      <c r="D12" s="60" t="s">
        <v>7097</v>
      </c>
      <c r="E12" s="2">
        <v>1</v>
      </c>
      <c r="F12" s="2" t="s">
        <v>473</v>
      </c>
      <c r="G12" s="2" t="s">
        <v>361</v>
      </c>
      <c r="H12" s="2" t="s">
        <v>474</v>
      </c>
      <c r="I12" s="2" t="s">
        <v>7750</v>
      </c>
      <c r="J12" s="2" t="s">
        <v>10217</v>
      </c>
      <c r="K12" s="2" t="s">
        <v>10218</v>
      </c>
      <c r="L12" s="2">
        <v>52</v>
      </c>
      <c r="M12" s="2" t="s">
        <v>8314</v>
      </c>
      <c r="N12" s="2" t="s">
        <v>10219</v>
      </c>
      <c r="O12" s="62">
        <v>62070</v>
      </c>
      <c r="P12" s="2" t="s">
        <v>698</v>
      </c>
      <c r="Q12" s="2" t="s">
        <v>1193</v>
      </c>
      <c r="R12" s="2" t="s">
        <v>1047</v>
      </c>
      <c r="S12" s="2" t="s">
        <v>1063</v>
      </c>
      <c r="X12" s="2" t="s">
        <v>7100</v>
      </c>
    </row>
    <row r="13" spans="1:24">
      <c r="A13" s="2">
        <v>2</v>
      </c>
      <c r="B13" s="2" t="s">
        <v>7043</v>
      </c>
      <c r="C13" s="60" t="s">
        <v>7044</v>
      </c>
      <c r="D13" s="60" t="s">
        <v>7086</v>
      </c>
      <c r="E13" s="2">
        <v>1</v>
      </c>
      <c r="F13" s="2" t="s">
        <v>473</v>
      </c>
      <c r="G13" s="2" t="s">
        <v>361</v>
      </c>
      <c r="H13" s="2" t="s">
        <v>474</v>
      </c>
      <c r="I13" s="2" t="s">
        <v>7750</v>
      </c>
      <c r="J13" s="2" t="s">
        <v>10220</v>
      </c>
      <c r="K13" s="2" t="s">
        <v>10221</v>
      </c>
      <c r="L13" s="2" t="s">
        <v>10222</v>
      </c>
      <c r="M13" s="2" t="s">
        <v>8314</v>
      </c>
      <c r="N13" s="2" t="s">
        <v>10223</v>
      </c>
      <c r="O13" s="62">
        <v>62370</v>
      </c>
      <c r="P13" s="2" t="s">
        <v>698</v>
      </c>
      <c r="Q13" s="2" t="s">
        <v>1193</v>
      </c>
      <c r="R13" s="2" t="s">
        <v>927</v>
      </c>
      <c r="S13" s="2" t="s">
        <v>943</v>
      </c>
      <c r="X13" s="2" t="s">
        <v>7089</v>
      </c>
    </row>
    <row r="14" spans="1:24">
      <c r="A14" s="2">
        <v>3</v>
      </c>
      <c r="B14" s="2" t="s">
        <v>7043</v>
      </c>
      <c r="C14" s="60" t="s">
        <v>7044</v>
      </c>
      <c r="D14" s="60" t="s">
        <v>7086</v>
      </c>
      <c r="E14" s="2">
        <v>2</v>
      </c>
      <c r="F14" s="2" t="s">
        <v>473</v>
      </c>
      <c r="G14" s="2" t="s">
        <v>361</v>
      </c>
      <c r="H14" s="2" t="s">
        <v>474</v>
      </c>
      <c r="I14" s="2" t="s">
        <v>7750</v>
      </c>
      <c r="J14" s="2" t="s">
        <v>10224</v>
      </c>
      <c r="K14" s="2" t="s">
        <v>10221</v>
      </c>
      <c r="L14" s="2" t="s">
        <v>10222</v>
      </c>
      <c r="M14" s="2" t="s">
        <v>8314</v>
      </c>
      <c r="N14" s="2" t="s">
        <v>10223</v>
      </c>
      <c r="O14" s="62">
        <v>62370</v>
      </c>
      <c r="P14" s="2" t="s">
        <v>698</v>
      </c>
      <c r="Q14" s="2" t="s">
        <v>1193</v>
      </c>
      <c r="R14" s="2" t="s">
        <v>927</v>
      </c>
      <c r="S14" s="2" t="s">
        <v>943</v>
      </c>
      <c r="X14" s="2" t="s">
        <v>10225</v>
      </c>
    </row>
    <row r="15" spans="1:24">
      <c r="A15" s="2">
        <v>4</v>
      </c>
      <c r="B15" s="2" t="s">
        <v>7043</v>
      </c>
      <c r="C15" s="60" t="s">
        <v>7044</v>
      </c>
      <c r="D15" s="60" t="s">
        <v>7086</v>
      </c>
      <c r="E15" s="2">
        <v>3</v>
      </c>
      <c r="F15" s="2" t="s">
        <v>473</v>
      </c>
      <c r="G15" s="2" t="s">
        <v>361</v>
      </c>
      <c r="H15" s="2" t="s">
        <v>10226</v>
      </c>
      <c r="I15" s="2" t="s">
        <v>7750</v>
      </c>
      <c r="O15" s="62"/>
      <c r="Q15" s="2" t="s">
        <v>10227</v>
      </c>
      <c r="S15" s="2" t="e">
        <v>#N/A</v>
      </c>
      <c r="X15" s="2" t="s">
        <v>10228</v>
      </c>
    </row>
    <row r="16" spans="1:24">
      <c r="A16" s="2">
        <v>5</v>
      </c>
      <c r="B16" s="2" t="s">
        <v>7043</v>
      </c>
      <c r="C16" s="60" t="s">
        <v>7044</v>
      </c>
      <c r="D16" s="60" t="s">
        <v>7120</v>
      </c>
      <c r="E16" s="2">
        <v>1</v>
      </c>
      <c r="F16" s="2" t="s">
        <v>473</v>
      </c>
      <c r="G16" s="2" t="s">
        <v>361</v>
      </c>
      <c r="H16" s="2" t="s">
        <v>474</v>
      </c>
      <c r="I16" s="2" t="s">
        <v>7750</v>
      </c>
      <c r="J16" s="2" t="s">
        <v>10229</v>
      </c>
      <c r="K16" s="2" t="s">
        <v>10230</v>
      </c>
      <c r="L16" s="2">
        <v>137</v>
      </c>
      <c r="M16" s="2" t="s">
        <v>8314</v>
      </c>
      <c r="N16" s="2" t="s">
        <v>10231</v>
      </c>
      <c r="O16" s="62">
        <v>62050</v>
      </c>
      <c r="P16" s="2" t="s">
        <v>698</v>
      </c>
      <c r="Q16" s="2" t="s">
        <v>1193</v>
      </c>
      <c r="R16" s="2" t="s">
        <v>927</v>
      </c>
      <c r="S16" s="2" t="s">
        <v>943</v>
      </c>
      <c r="X16" s="2" t="s">
        <v>7123</v>
      </c>
    </row>
    <row r="17" spans="1:24">
      <c r="A17" s="2">
        <v>6</v>
      </c>
      <c r="B17" s="2" t="s">
        <v>7043</v>
      </c>
      <c r="C17" s="60" t="s">
        <v>7044</v>
      </c>
      <c r="D17" s="60" t="s">
        <v>7120</v>
      </c>
      <c r="E17" s="2">
        <v>2</v>
      </c>
      <c r="F17" s="2" t="s">
        <v>473</v>
      </c>
      <c r="G17" s="2" t="s">
        <v>361</v>
      </c>
      <c r="H17" s="2" t="s">
        <v>474</v>
      </c>
      <c r="I17" s="2" t="s">
        <v>7750</v>
      </c>
      <c r="J17" s="2" t="s">
        <v>10232</v>
      </c>
      <c r="K17" s="2" t="s">
        <v>10230</v>
      </c>
      <c r="L17" s="2">
        <v>137</v>
      </c>
      <c r="M17" s="2" t="s">
        <v>8314</v>
      </c>
      <c r="N17" s="2" t="s">
        <v>10231</v>
      </c>
      <c r="O17" s="62">
        <v>62050</v>
      </c>
      <c r="P17" s="2" t="s">
        <v>698</v>
      </c>
      <c r="Q17" s="2" t="s">
        <v>1193</v>
      </c>
      <c r="R17" s="2" t="s">
        <v>927</v>
      </c>
      <c r="S17" s="2" t="s">
        <v>943</v>
      </c>
      <c r="X17" s="2" t="s">
        <v>10233</v>
      </c>
    </row>
    <row r="18" spans="1:24">
      <c r="A18" s="2">
        <v>7</v>
      </c>
      <c r="B18" s="2" t="s">
        <v>7043</v>
      </c>
      <c r="C18" s="60" t="s">
        <v>7044</v>
      </c>
      <c r="D18" s="60" t="s">
        <v>7157</v>
      </c>
      <c r="E18" s="2">
        <v>1</v>
      </c>
      <c r="F18" s="2" t="s">
        <v>473</v>
      </c>
      <c r="G18" s="2" t="s">
        <v>361</v>
      </c>
      <c r="H18" s="2" t="s">
        <v>474</v>
      </c>
      <c r="I18" s="2" t="s">
        <v>7750</v>
      </c>
      <c r="J18" s="2" t="s">
        <v>10234</v>
      </c>
      <c r="K18" s="2" t="s">
        <v>1428</v>
      </c>
      <c r="L18" s="2" t="s">
        <v>7750</v>
      </c>
      <c r="M18" s="2" t="s">
        <v>7750</v>
      </c>
      <c r="N18" s="2" t="s">
        <v>10235</v>
      </c>
      <c r="O18" s="62">
        <v>62270</v>
      </c>
      <c r="P18" s="2" t="s">
        <v>698</v>
      </c>
      <c r="Q18" s="2" t="s">
        <v>1193</v>
      </c>
      <c r="R18" s="2" t="s">
        <v>927</v>
      </c>
      <c r="S18" s="2" t="s">
        <v>943</v>
      </c>
      <c r="X18" s="2" t="s">
        <v>7160</v>
      </c>
    </row>
    <row r="19" spans="1:24">
      <c r="A19" s="2">
        <v>8</v>
      </c>
      <c r="B19" s="2" t="s">
        <v>7043</v>
      </c>
      <c r="C19" s="60" t="s">
        <v>7044</v>
      </c>
      <c r="D19" s="60" t="s">
        <v>7157</v>
      </c>
      <c r="E19" s="2">
        <v>2</v>
      </c>
      <c r="F19" s="2" t="s">
        <v>473</v>
      </c>
      <c r="G19" s="2" t="s">
        <v>361</v>
      </c>
      <c r="H19" s="2" t="s">
        <v>10226</v>
      </c>
      <c r="I19" s="2" t="s">
        <v>7750</v>
      </c>
      <c r="O19" s="62"/>
      <c r="Q19" s="2" t="s">
        <v>10227</v>
      </c>
      <c r="S19" s="2" t="e">
        <v>#N/A</v>
      </c>
      <c r="X19" s="2" t="s">
        <v>7162</v>
      </c>
    </row>
    <row r="20" spans="1:24">
      <c r="A20" s="2">
        <v>9</v>
      </c>
      <c r="B20" s="2" t="s">
        <v>7043</v>
      </c>
      <c r="C20" s="60" t="s">
        <v>7044</v>
      </c>
      <c r="D20" s="60" t="s">
        <v>7765</v>
      </c>
      <c r="E20" s="2">
        <v>1</v>
      </c>
      <c r="F20" s="2" t="s">
        <v>473</v>
      </c>
      <c r="G20" s="2" t="s">
        <v>361</v>
      </c>
      <c r="H20" s="2" t="s">
        <v>10226</v>
      </c>
      <c r="I20" s="2" t="s">
        <v>7750</v>
      </c>
      <c r="O20" s="62"/>
      <c r="Q20" s="2" t="s">
        <v>10227</v>
      </c>
      <c r="S20" s="2" t="e">
        <v>#N/A</v>
      </c>
      <c r="X20" s="2" t="s">
        <v>9681</v>
      </c>
    </row>
    <row r="21" spans="1:24">
      <c r="A21" s="2">
        <v>10</v>
      </c>
      <c r="B21" s="2" t="s">
        <v>7043</v>
      </c>
      <c r="C21" s="60" t="s">
        <v>7044</v>
      </c>
      <c r="D21" s="60" t="s">
        <v>7765</v>
      </c>
      <c r="E21" s="2">
        <v>2</v>
      </c>
      <c r="F21" s="2" t="s">
        <v>473</v>
      </c>
      <c r="G21" s="2" t="s">
        <v>361</v>
      </c>
      <c r="H21" s="2" t="s">
        <v>10226</v>
      </c>
      <c r="I21" s="2" t="s">
        <v>7750</v>
      </c>
      <c r="O21" s="62"/>
      <c r="Q21" s="2" t="s">
        <v>10227</v>
      </c>
      <c r="S21" s="2" t="e">
        <v>#N/A</v>
      </c>
      <c r="X21" s="2" t="s">
        <v>10236</v>
      </c>
    </row>
    <row r="22" spans="1:24">
      <c r="A22" s="2">
        <v>11</v>
      </c>
      <c r="B22" s="2" t="s">
        <v>7043</v>
      </c>
      <c r="C22" s="60" t="s">
        <v>7044</v>
      </c>
      <c r="D22" s="60" t="s">
        <v>7352</v>
      </c>
      <c r="E22" s="2">
        <v>1</v>
      </c>
      <c r="F22" s="2" t="s">
        <v>473</v>
      </c>
      <c r="G22" s="2" t="s">
        <v>361</v>
      </c>
      <c r="H22" s="2" t="s">
        <v>474</v>
      </c>
      <c r="I22" s="2" t="s">
        <v>7750</v>
      </c>
      <c r="J22" s="2" t="s">
        <v>10237</v>
      </c>
      <c r="K22" s="2" t="s">
        <v>10238</v>
      </c>
      <c r="L22" s="2">
        <v>230</v>
      </c>
      <c r="M22" s="2" t="s">
        <v>8314</v>
      </c>
      <c r="N22" s="2" t="s">
        <v>840</v>
      </c>
      <c r="O22" s="62">
        <v>62000</v>
      </c>
      <c r="P22" s="2" t="s">
        <v>698</v>
      </c>
      <c r="Q22" s="2" t="s">
        <v>1193</v>
      </c>
      <c r="R22" s="2" t="s">
        <v>927</v>
      </c>
      <c r="S22" s="2" t="s">
        <v>943</v>
      </c>
      <c r="X22" s="2" t="s">
        <v>7354</v>
      </c>
    </row>
    <row r="23" spans="1:24">
      <c r="A23" s="2">
        <v>12</v>
      </c>
      <c r="B23" s="2" t="s">
        <v>7043</v>
      </c>
      <c r="C23" s="60" t="s">
        <v>7044</v>
      </c>
      <c r="D23" s="60" t="s">
        <v>7090</v>
      </c>
      <c r="E23" s="2">
        <v>1</v>
      </c>
      <c r="F23" s="2" t="s">
        <v>473</v>
      </c>
      <c r="G23" s="2" t="s">
        <v>361</v>
      </c>
      <c r="H23" s="2" t="s">
        <v>474</v>
      </c>
      <c r="I23" s="2" t="s">
        <v>7750</v>
      </c>
      <c r="J23" s="2" t="s">
        <v>10239</v>
      </c>
      <c r="K23" s="2" t="s">
        <v>10240</v>
      </c>
      <c r="L23" s="2" t="s">
        <v>10241</v>
      </c>
      <c r="M23" s="2">
        <v>27</v>
      </c>
      <c r="N23" s="2" t="s">
        <v>10223</v>
      </c>
      <c r="O23" s="62">
        <v>62370</v>
      </c>
      <c r="P23" s="2" t="s">
        <v>698</v>
      </c>
      <c r="Q23" s="2" t="s">
        <v>1193</v>
      </c>
      <c r="R23" s="2" t="s">
        <v>927</v>
      </c>
      <c r="S23" s="2" t="s">
        <v>943</v>
      </c>
      <c r="X23" s="2" t="s">
        <v>7092</v>
      </c>
    </row>
    <row r="24" spans="1:24">
      <c r="A24" s="2">
        <v>13</v>
      </c>
      <c r="B24" s="2" t="s">
        <v>7043</v>
      </c>
      <c r="C24" s="60" t="s">
        <v>7044</v>
      </c>
      <c r="D24" s="60" t="s">
        <v>7090</v>
      </c>
      <c r="E24" s="2">
        <v>2</v>
      </c>
      <c r="F24" s="2" t="s">
        <v>473</v>
      </c>
      <c r="G24" s="2" t="s">
        <v>361</v>
      </c>
      <c r="H24" s="2" t="s">
        <v>10226</v>
      </c>
      <c r="I24" s="2" t="s">
        <v>7750</v>
      </c>
      <c r="O24" s="62"/>
      <c r="Q24" s="2" t="s">
        <v>10227</v>
      </c>
      <c r="S24" s="2" t="e">
        <v>#N/A</v>
      </c>
      <c r="X24" s="2" t="s">
        <v>10242</v>
      </c>
    </row>
    <row r="25" spans="1:24">
      <c r="A25" s="2">
        <v>14</v>
      </c>
      <c r="B25" s="2" t="s">
        <v>7043</v>
      </c>
      <c r="C25" s="60" t="s">
        <v>7044</v>
      </c>
      <c r="D25" s="60" t="s">
        <v>7090</v>
      </c>
      <c r="E25" s="2">
        <v>3</v>
      </c>
      <c r="F25" s="2" t="s">
        <v>473</v>
      </c>
      <c r="G25" s="2" t="s">
        <v>361</v>
      </c>
      <c r="H25" s="2" t="s">
        <v>10226</v>
      </c>
      <c r="I25" s="2" t="s">
        <v>7750</v>
      </c>
      <c r="O25" s="62"/>
      <c r="Q25" s="2" t="s">
        <v>10227</v>
      </c>
      <c r="S25" s="2" t="e">
        <v>#N/A</v>
      </c>
      <c r="X25" s="2" t="s">
        <v>10243</v>
      </c>
    </row>
    <row r="26" spans="1:24">
      <c r="A26" s="2">
        <v>15</v>
      </c>
      <c r="B26" s="2" t="s">
        <v>7043</v>
      </c>
      <c r="C26" s="60" t="s">
        <v>7044</v>
      </c>
      <c r="D26" s="60" t="s">
        <v>7778</v>
      </c>
      <c r="E26" s="2">
        <v>1</v>
      </c>
      <c r="F26" s="2" t="s">
        <v>473</v>
      </c>
      <c r="G26" s="2" t="s">
        <v>361</v>
      </c>
      <c r="H26" s="2" t="s">
        <v>474</v>
      </c>
      <c r="I26" s="2" t="s">
        <v>7750</v>
      </c>
      <c r="J26" s="2" t="s">
        <v>10244</v>
      </c>
      <c r="K26" s="2" t="s">
        <v>10245</v>
      </c>
      <c r="L26" s="2">
        <v>188</v>
      </c>
      <c r="M26" s="2" t="s">
        <v>8314</v>
      </c>
      <c r="N26" s="2" t="s">
        <v>840</v>
      </c>
      <c r="O26" s="62">
        <v>62000</v>
      </c>
      <c r="P26" s="2" t="s">
        <v>698</v>
      </c>
      <c r="Q26" s="2" t="s">
        <v>1193</v>
      </c>
      <c r="R26" s="2" t="s">
        <v>927</v>
      </c>
      <c r="S26" s="2" t="s">
        <v>943</v>
      </c>
      <c r="X26" s="2" t="s">
        <v>9683</v>
      </c>
    </row>
    <row r="27" spans="1:24">
      <c r="A27" s="2">
        <v>16</v>
      </c>
      <c r="B27" s="2" t="s">
        <v>7043</v>
      </c>
      <c r="C27" s="60" t="s">
        <v>7044</v>
      </c>
      <c r="D27" s="60" t="s">
        <v>7778</v>
      </c>
      <c r="E27" s="2">
        <v>2</v>
      </c>
      <c r="F27" s="2" t="s">
        <v>473</v>
      </c>
      <c r="G27" s="2" t="s">
        <v>361</v>
      </c>
      <c r="H27" s="2" t="s">
        <v>474</v>
      </c>
      <c r="I27" s="2" t="s">
        <v>7750</v>
      </c>
      <c r="J27" s="2" t="s">
        <v>10246</v>
      </c>
      <c r="K27" s="2" t="s">
        <v>10245</v>
      </c>
      <c r="L27" s="2">
        <v>188</v>
      </c>
      <c r="M27" s="2" t="s">
        <v>8314</v>
      </c>
      <c r="N27" s="2" t="s">
        <v>840</v>
      </c>
      <c r="O27" s="62">
        <v>62000</v>
      </c>
      <c r="P27" s="2" t="s">
        <v>698</v>
      </c>
      <c r="Q27" s="2" t="s">
        <v>1193</v>
      </c>
      <c r="R27" s="2" t="s">
        <v>927</v>
      </c>
      <c r="S27" s="2" t="s">
        <v>943</v>
      </c>
      <c r="X27" s="2" t="s">
        <v>10247</v>
      </c>
    </row>
    <row r="28" spans="1:24">
      <c r="A28" s="2">
        <v>17</v>
      </c>
      <c r="B28" s="2" t="s">
        <v>7043</v>
      </c>
      <c r="C28" s="60" t="s">
        <v>7044</v>
      </c>
      <c r="D28" s="60" t="s">
        <v>7778</v>
      </c>
      <c r="E28" s="2">
        <v>3</v>
      </c>
      <c r="F28" s="2" t="s">
        <v>473</v>
      </c>
      <c r="G28" s="2" t="s">
        <v>361</v>
      </c>
      <c r="H28" s="2" t="s">
        <v>10226</v>
      </c>
      <c r="I28" s="2" t="s">
        <v>7750</v>
      </c>
      <c r="O28" s="62"/>
      <c r="Q28" s="2" t="s">
        <v>10227</v>
      </c>
      <c r="S28" s="2" t="e">
        <v>#N/A</v>
      </c>
      <c r="X28" s="2" t="s">
        <v>10248</v>
      </c>
    </row>
    <row r="29" spans="1:24">
      <c r="A29" s="2">
        <v>18</v>
      </c>
      <c r="B29" s="2" t="s">
        <v>7043</v>
      </c>
      <c r="C29" s="60" t="s">
        <v>7044</v>
      </c>
      <c r="D29" s="60" t="s">
        <v>7781</v>
      </c>
      <c r="E29" s="2">
        <v>1</v>
      </c>
      <c r="F29" s="2" t="s">
        <v>473</v>
      </c>
      <c r="G29" s="2" t="s">
        <v>361</v>
      </c>
      <c r="H29" s="2" t="s">
        <v>10226</v>
      </c>
      <c r="I29" s="2" t="s">
        <v>7750</v>
      </c>
      <c r="O29" s="62"/>
      <c r="Q29" s="2" t="s">
        <v>10227</v>
      </c>
      <c r="S29" s="2" t="e">
        <v>#N/A</v>
      </c>
      <c r="X29" s="2" t="s">
        <v>9684</v>
      </c>
    </row>
    <row r="30" spans="1:24">
      <c r="A30" s="2">
        <v>19</v>
      </c>
      <c r="B30" s="2" t="s">
        <v>7043</v>
      </c>
      <c r="C30" s="60" t="s">
        <v>7044</v>
      </c>
      <c r="D30" s="60" t="s">
        <v>7167</v>
      </c>
      <c r="E30" s="2">
        <v>1</v>
      </c>
      <c r="F30" s="2" t="s">
        <v>473</v>
      </c>
      <c r="G30" s="2" t="s">
        <v>361</v>
      </c>
      <c r="H30" s="2" t="s">
        <v>474</v>
      </c>
      <c r="I30" s="2" t="s">
        <v>7750</v>
      </c>
      <c r="J30" s="2" t="s">
        <v>10249</v>
      </c>
      <c r="K30" s="2" t="s">
        <v>10250</v>
      </c>
      <c r="L30" s="2" t="s">
        <v>10222</v>
      </c>
      <c r="M30" s="2" t="s">
        <v>8314</v>
      </c>
      <c r="N30" s="2" t="s">
        <v>10251</v>
      </c>
      <c r="O30" s="62">
        <v>62555</v>
      </c>
      <c r="P30" s="2" t="s">
        <v>698</v>
      </c>
      <c r="Q30" s="2" t="s">
        <v>1193</v>
      </c>
      <c r="R30" s="2" t="s">
        <v>1047</v>
      </c>
      <c r="S30" s="2" t="s">
        <v>1063</v>
      </c>
      <c r="X30" s="2" t="s">
        <v>7169</v>
      </c>
    </row>
    <row r="31" spans="1:24">
      <c r="A31" s="2">
        <v>20</v>
      </c>
      <c r="B31" s="2" t="s">
        <v>7043</v>
      </c>
      <c r="C31" s="60" t="s">
        <v>7044</v>
      </c>
      <c r="D31" s="60" t="s">
        <v>7374</v>
      </c>
      <c r="E31" s="2">
        <v>1</v>
      </c>
      <c r="F31" s="2" t="s">
        <v>473</v>
      </c>
      <c r="G31" s="2" t="s">
        <v>361</v>
      </c>
      <c r="H31" s="2" t="s">
        <v>474</v>
      </c>
      <c r="I31" s="2" t="s">
        <v>7750</v>
      </c>
      <c r="J31" s="2" t="s">
        <v>10252</v>
      </c>
      <c r="K31" s="2" t="s">
        <v>10221</v>
      </c>
      <c r="L31" s="2" t="s">
        <v>10241</v>
      </c>
      <c r="M31" s="2">
        <v>7</v>
      </c>
      <c r="N31" s="2" t="s">
        <v>10223</v>
      </c>
      <c r="O31" s="62">
        <v>62370</v>
      </c>
      <c r="P31" s="2" t="s">
        <v>698</v>
      </c>
      <c r="Q31" s="2" t="s">
        <v>1193</v>
      </c>
      <c r="R31" s="2" t="s">
        <v>927</v>
      </c>
      <c r="S31" s="2" t="s">
        <v>943</v>
      </c>
      <c r="X31" s="2" t="s">
        <v>7375</v>
      </c>
    </row>
    <row r="32" spans="1:24">
      <c r="A32" s="2">
        <v>21</v>
      </c>
      <c r="B32" s="2" t="s">
        <v>7043</v>
      </c>
      <c r="C32" s="60" t="s">
        <v>7044</v>
      </c>
      <c r="D32" s="60" t="s">
        <v>7789</v>
      </c>
      <c r="E32" s="2">
        <v>1</v>
      </c>
      <c r="F32" s="2" t="s">
        <v>473</v>
      </c>
      <c r="G32" s="2" t="s">
        <v>361</v>
      </c>
      <c r="H32" s="2" t="s">
        <v>474</v>
      </c>
      <c r="I32" s="2" t="s">
        <v>7750</v>
      </c>
      <c r="J32" s="2" t="s">
        <v>10253</v>
      </c>
      <c r="K32" s="2" t="s">
        <v>10254</v>
      </c>
      <c r="L32" s="2">
        <v>208</v>
      </c>
      <c r="M32" s="2" t="s">
        <v>8314</v>
      </c>
      <c r="N32" s="2" t="s">
        <v>10255</v>
      </c>
      <c r="O32" s="62">
        <v>62220</v>
      </c>
      <c r="P32" s="2" t="s">
        <v>698</v>
      </c>
      <c r="Q32" s="2" t="s">
        <v>1193</v>
      </c>
      <c r="R32" s="2" t="s">
        <v>927</v>
      </c>
      <c r="S32" s="2" t="s">
        <v>943</v>
      </c>
      <c r="X32" s="2" t="s">
        <v>9685</v>
      </c>
    </row>
    <row r="33" spans="1:24">
      <c r="A33" s="2">
        <v>22</v>
      </c>
      <c r="B33" s="2" t="s">
        <v>7043</v>
      </c>
      <c r="C33" s="60" t="s">
        <v>7044</v>
      </c>
      <c r="D33" s="60" t="s">
        <v>7789</v>
      </c>
      <c r="E33" s="2">
        <v>2</v>
      </c>
      <c r="F33" s="2" t="s">
        <v>473</v>
      </c>
      <c r="G33" s="2" t="s">
        <v>361</v>
      </c>
      <c r="H33" s="2" t="s">
        <v>10226</v>
      </c>
      <c r="I33" s="2" t="s">
        <v>7750</v>
      </c>
      <c r="O33" s="62"/>
      <c r="Q33" s="2" t="s">
        <v>10227</v>
      </c>
      <c r="S33" s="2" t="e">
        <v>#N/A</v>
      </c>
      <c r="X33" s="2" t="s">
        <v>10256</v>
      </c>
    </row>
    <row r="34" spans="1:24">
      <c r="A34" s="2">
        <v>23</v>
      </c>
      <c r="B34" s="2" t="s">
        <v>7043</v>
      </c>
      <c r="C34" s="60" t="s">
        <v>7044</v>
      </c>
      <c r="D34" s="60" t="s">
        <v>7101</v>
      </c>
      <c r="E34" s="2">
        <v>1</v>
      </c>
      <c r="F34" s="2" t="s">
        <v>473</v>
      </c>
      <c r="G34" s="2" t="s">
        <v>361</v>
      </c>
      <c r="H34" s="2" t="s">
        <v>474</v>
      </c>
      <c r="I34" s="2" t="s">
        <v>7750</v>
      </c>
      <c r="J34" s="2" t="s">
        <v>10257</v>
      </c>
      <c r="K34" s="2" t="s">
        <v>1554</v>
      </c>
      <c r="L34" s="2">
        <v>19</v>
      </c>
      <c r="M34" s="2" t="s">
        <v>8314</v>
      </c>
      <c r="N34" s="2" t="s">
        <v>10258</v>
      </c>
      <c r="O34" s="62">
        <v>62460</v>
      </c>
      <c r="P34" s="2" t="s">
        <v>698</v>
      </c>
      <c r="Q34" s="2" t="s">
        <v>1193</v>
      </c>
      <c r="R34" s="2" t="s">
        <v>927</v>
      </c>
      <c r="S34" s="2" t="s">
        <v>943</v>
      </c>
      <c r="X34" s="2" t="s">
        <v>7104</v>
      </c>
    </row>
    <row r="35" spans="1:24">
      <c r="A35" s="2">
        <v>24</v>
      </c>
      <c r="B35" s="2" t="s">
        <v>7043</v>
      </c>
      <c r="C35" s="60" t="s">
        <v>7044</v>
      </c>
      <c r="D35" s="60" t="s">
        <v>7101</v>
      </c>
      <c r="E35" s="2">
        <v>2</v>
      </c>
      <c r="F35" s="2" t="s">
        <v>473</v>
      </c>
      <c r="G35" s="2" t="s">
        <v>361</v>
      </c>
      <c r="H35" s="2" t="s">
        <v>10226</v>
      </c>
      <c r="I35" s="2" t="s">
        <v>7750</v>
      </c>
      <c r="O35" s="62"/>
      <c r="Q35" s="2" t="s">
        <v>10227</v>
      </c>
      <c r="S35" s="2" t="e">
        <v>#N/A</v>
      </c>
      <c r="X35" s="2" t="s">
        <v>7215</v>
      </c>
    </row>
    <row r="36" spans="1:24">
      <c r="A36" s="2">
        <v>25</v>
      </c>
      <c r="B36" s="2" t="s">
        <v>7043</v>
      </c>
      <c r="C36" s="60" t="s">
        <v>7044</v>
      </c>
      <c r="D36" s="60" t="s">
        <v>7795</v>
      </c>
      <c r="E36" s="2">
        <v>1</v>
      </c>
      <c r="F36" s="2" t="s">
        <v>473</v>
      </c>
      <c r="G36" s="2" t="s">
        <v>361</v>
      </c>
      <c r="H36" s="2" t="s">
        <v>10226</v>
      </c>
      <c r="I36" s="2" t="s">
        <v>7750</v>
      </c>
      <c r="O36" s="62"/>
      <c r="Q36" s="2" t="s">
        <v>10227</v>
      </c>
      <c r="S36" s="2" t="e">
        <v>#N/A</v>
      </c>
      <c r="X36" s="2" t="s">
        <v>9686</v>
      </c>
    </row>
    <row r="37" spans="1:24">
      <c r="A37" s="2">
        <v>26</v>
      </c>
      <c r="B37" s="2" t="s">
        <v>7043</v>
      </c>
      <c r="C37" s="60" t="s">
        <v>7044</v>
      </c>
      <c r="D37" s="60" t="s">
        <v>7795</v>
      </c>
      <c r="E37" s="2">
        <v>2</v>
      </c>
      <c r="F37" s="2" t="s">
        <v>473</v>
      </c>
      <c r="G37" s="2" t="s">
        <v>361</v>
      </c>
      <c r="H37" s="2" t="s">
        <v>10226</v>
      </c>
      <c r="I37" s="2" t="s">
        <v>7750</v>
      </c>
      <c r="O37" s="62"/>
      <c r="Q37" s="2" t="s">
        <v>10227</v>
      </c>
      <c r="S37" s="2" t="e">
        <v>#N/A</v>
      </c>
      <c r="X37" s="2" t="s">
        <v>10259</v>
      </c>
    </row>
    <row r="38" spans="1:24">
      <c r="A38" s="2">
        <v>27</v>
      </c>
      <c r="B38" s="2" t="s">
        <v>7043</v>
      </c>
      <c r="C38" s="60" t="s">
        <v>7044</v>
      </c>
      <c r="D38" s="60" t="s">
        <v>7795</v>
      </c>
      <c r="E38" s="2">
        <v>3</v>
      </c>
      <c r="F38" s="2" t="s">
        <v>473</v>
      </c>
      <c r="G38" s="2" t="s">
        <v>361</v>
      </c>
      <c r="H38" s="2" t="s">
        <v>10226</v>
      </c>
      <c r="I38" s="2" t="s">
        <v>7750</v>
      </c>
      <c r="O38" s="62"/>
      <c r="Q38" s="2" t="s">
        <v>10227</v>
      </c>
      <c r="S38" s="2" t="e">
        <v>#N/A</v>
      </c>
      <c r="X38" s="2" t="s">
        <v>10260</v>
      </c>
    </row>
    <row r="39" spans="1:24">
      <c r="A39" s="2">
        <v>28</v>
      </c>
      <c r="B39" s="2" t="s">
        <v>7043</v>
      </c>
      <c r="C39" s="60" t="s">
        <v>7044</v>
      </c>
      <c r="D39" s="60" t="s">
        <v>7116</v>
      </c>
      <c r="E39" s="2">
        <v>1</v>
      </c>
      <c r="F39" s="2" t="s">
        <v>473</v>
      </c>
      <c r="G39" s="2" t="s">
        <v>361</v>
      </c>
      <c r="H39" s="2" t="s">
        <v>474</v>
      </c>
      <c r="I39" s="2" t="s">
        <v>7750</v>
      </c>
      <c r="J39" s="2" t="s">
        <v>10261</v>
      </c>
      <c r="K39" s="2" t="s">
        <v>10240</v>
      </c>
      <c r="L39" s="2" t="s">
        <v>10262</v>
      </c>
      <c r="M39" s="2" t="s">
        <v>10263</v>
      </c>
      <c r="N39" s="2" t="s">
        <v>10223</v>
      </c>
      <c r="O39" s="62">
        <v>62370</v>
      </c>
      <c r="P39" s="2" t="s">
        <v>698</v>
      </c>
      <c r="Q39" s="2" t="s">
        <v>1193</v>
      </c>
      <c r="R39" s="2" t="s">
        <v>927</v>
      </c>
      <c r="S39" s="2" t="s">
        <v>943</v>
      </c>
      <c r="X39" s="2" t="s">
        <v>7119</v>
      </c>
    </row>
    <row r="40" spans="1:24">
      <c r="A40" s="2">
        <v>29</v>
      </c>
      <c r="B40" s="2" t="s">
        <v>7043</v>
      </c>
      <c r="C40" s="60" t="s">
        <v>7044</v>
      </c>
      <c r="D40" s="60" t="s">
        <v>7800</v>
      </c>
      <c r="E40" s="2">
        <v>1</v>
      </c>
      <c r="F40" s="2" t="s">
        <v>473</v>
      </c>
      <c r="G40" s="2" t="s">
        <v>361</v>
      </c>
      <c r="H40" s="2" t="s">
        <v>474</v>
      </c>
      <c r="I40" s="2" t="s">
        <v>7750</v>
      </c>
      <c r="J40" s="2" t="s">
        <v>10264</v>
      </c>
      <c r="K40" s="2" t="s">
        <v>10265</v>
      </c>
      <c r="L40" s="2">
        <v>178</v>
      </c>
      <c r="M40" s="2" t="s">
        <v>10266</v>
      </c>
      <c r="N40" s="2" t="s">
        <v>840</v>
      </c>
      <c r="O40" s="62">
        <v>62000</v>
      </c>
      <c r="P40" s="2" t="s">
        <v>698</v>
      </c>
      <c r="Q40" s="2" t="s">
        <v>1193</v>
      </c>
      <c r="R40" s="2" t="s">
        <v>927</v>
      </c>
      <c r="S40" s="2" t="s">
        <v>943</v>
      </c>
      <c r="X40" s="2" t="s">
        <v>9687</v>
      </c>
    </row>
    <row r="41" spans="1:24">
      <c r="A41" s="2">
        <v>30</v>
      </c>
      <c r="B41" s="2" t="s">
        <v>7043</v>
      </c>
      <c r="C41" s="60" t="s">
        <v>7044</v>
      </c>
      <c r="D41" s="60" t="s">
        <v>7141</v>
      </c>
      <c r="E41" s="2">
        <v>1</v>
      </c>
      <c r="F41" s="2" t="s">
        <v>473</v>
      </c>
      <c r="G41" s="2" t="s">
        <v>361</v>
      </c>
      <c r="H41" s="2" t="s">
        <v>474</v>
      </c>
      <c r="I41" s="2" t="s">
        <v>7750</v>
      </c>
      <c r="J41" s="2" t="s">
        <v>10267</v>
      </c>
      <c r="K41" s="2" t="s">
        <v>10268</v>
      </c>
      <c r="L41" s="2" t="s">
        <v>10269</v>
      </c>
      <c r="M41" s="2" t="s">
        <v>10270</v>
      </c>
      <c r="N41" s="2" t="s">
        <v>1320</v>
      </c>
      <c r="O41" s="62">
        <v>62253</v>
      </c>
      <c r="P41" s="2" t="s">
        <v>698</v>
      </c>
      <c r="Q41" s="2" t="s">
        <v>1193</v>
      </c>
      <c r="R41" s="2" t="s">
        <v>1047</v>
      </c>
      <c r="S41" s="2" t="s">
        <v>1063</v>
      </c>
      <c r="X41" s="2" t="s">
        <v>7143</v>
      </c>
    </row>
    <row r="42" spans="1:24">
      <c r="A42" s="2">
        <v>31</v>
      </c>
      <c r="B42" s="2" t="s">
        <v>7043</v>
      </c>
      <c r="C42" s="60" t="s">
        <v>7044</v>
      </c>
      <c r="D42" s="60" t="s">
        <v>7124</v>
      </c>
      <c r="E42" s="2">
        <v>1</v>
      </c>
      <c r="F42" s="2" t="s">
        <v>473</v>
      </c>
      <c r="G42" s="2" t="s">
        <v>361</v>
      </c>
      <c r="H42" s="2" t="s">
        <v>10226</v>
      </c>
      <c r="I42" s="2" t="s">
        <v>7750</v>
      </c>
      <c r="O42" s="62"/>
      <c r="Q42" s="2" t="s">
        <v>10227</v>
      </c>
      <c r="S42" s="2" t="e">
        <v>#N/A</v>
      </c>
      <c r="X42" s="2" t="s">
        <v>7127</v>
      </c>
    </row>
    <row r="43" spans="1:24">
      <c r="A43" s="2">
        <v>32</v>
      </c>
      <c r="B43" s="2" t="s">
        <v>7043</v>
      </c>
      <c r="C43" s="60" t="s">
        <v>7044</v>
      </c>
      <c r="D43" s="60" t="s">
        <v>7144</v>
      </c>
      <c r="E43" s="2">
        <v>1</v>
      </c>
      <c r="F43" s="2" t="s">
        <v>473</v>
      </c>
      <c r="G43" s="2" t="s">
        <v>361</v>
      </c>
      <c r="H43" s="2" t="s">
        <v>474</v>
      </c>
      <c r="I43" s="2" t="s">
        <v>7750</v>
      </c>
      <c r="J43" s="2" t="s">
        <v>10271</v>
      </c>
      <c r="K43" s="2" t="s">
        <v>10272</v>
      </c>
      <c r="L43" s="2">
        <v>1932</v>
      </c>
      <c r="M43" s="2" t="s">
        <v>8314</v>
      </c>
      <c r="N43" s="2" t="s">
        <v>10273</v>
      </c>
      <c r="O43" s="62">
        <v>62585</v>
      </c>
      <c r="P43" s="2" t="s">
        <v>698</v>
      </c>
      <c r="Q43" s="2" t="s">
        <v>1193</v>
      </c>
      <c r="R43" s="2" t="s">
        <v>1228</v>
      </c>
      <c r="S43" s="2" t="s">
        <v>1949</v>
      </c>
      <c r="X43" s="2" t="s">
        <v>7147</v>
      </c>
    </row>
    <row r="44" spans="1:24">
      <c r="A44" s="2">
        <v>33</v>
      </c>
      <c r="B44" s="2" t="s">
        <v>7043</v>
      </c>
      <c r="C44" s="60" t="s">
        <v>7044</v>
      </c>
      <c r="D44" s="60" t="s">
        <v>7812</v>
      </c>
      <c r="E44" s="2">
        <v>1</v>
      </c>
      <c r="F44" s="2" t="s">
        <v>473</v>
      </c>
      <c r="G44" s="2" t="s">
        <v>361</v>
      </c>
      <c r="H44" s="2" t="s">
        <v>474</v>
      </c>
      <c r="I44" s="2" t="s">
        <v>7750</v>
      </c>
      <c r="J44" s="2" t="s">
        <v>10274</v>
      </c>
      <c r="K44" s="2" t="s">
        <v>10275</v>
      </c>
      <c r="L44" s="2">
        <v>3</v>
      </c>
      <c r="M44" s="2">
        <v>3</v>
      </c>
      <c r="N44" s="2" t="s">
        <v>840</v>
      </c>
      <c r="O44" s="62">
        <v>62000</v>
      </c>
      <c r="P44" s="2" t="s">
        <v>698</v>
      </c>
      <c r="Q44" s="2" t="s">
        <v>1193</v>
      </c>
      <c r="R44" s="2" t="s">
        <v>927</v>
      </c>
      <c r="S44" s="2" t="s">
        <v>943</v>
      </c>
      <c r="X44" s="2" t="s">
        <v>9690</v>
      </c>
    </row>
    <row r="45" spans="1:24">
      <c r="A45" s="2">
        <v>34</v>
      </c>
      <c r="B45" s="2" t="s">
        <v>7043</v>
      </c>
      <c r="C45" s="60" t="s">
        <v>7044</v>
      </c>
      <c r="D45" s="60" t="s">
        <v>7816</v>
      </c>
      <c r="E45" s="2">
        <v>1</v>
      </c>
      <c r="F45" s="2" t="s">
        <v>473</v>
      </c>
      <c r="G45" s="2" t="s">
        <v>361</v>
      </c>
      <c r="H45" s="2" t="s">
        <v>474</v>
      </c>
      <c r="I45" s="2" t="s">
        <v>7750</v>
      </c>
      <c r="J45" s="2" t="s">
        <v>10276</v>
      </c>
      <c r="K45" s="2" t="s">
        <v>10277</v>
      </c>
      <c r="L45" s="2">
        <v>50</v>
      </c>
      <c r="M45" s="2" t="s">
        <v>8314</v>
      </c>
      <c r="N45" s="2" t="s">
        <v>840</v>
      </c>
      <c r="O45" s="62">
        <v>62550</v>
      </c>
      <c r="P45" s="2" t="s">
        <v>698</v>
      </c>
      <c r="Q45" s="2" t="s">
        <v>1193</v>
      </c>
      <c r="R45" s="2" t="s">
        <v>1047</v>
      </c>
      <c r="S45" s="2" t="s">
        <v>1063</v>
      </c>
      <c r="X45" s="2" t="s">
        <v>9691</v>
      </c>
    </row>
    <row r="46" spans="1:24">
      <c r="A46" s="2">
        <v>35</v>
      </c>
      <c r="B46" s="2" t="s">
        <v>7043</v>
      </c>
      <c r="C46" s="60" t="s">
        <v>7044</v>
      </c>
      <c r="D46" s="60" t="s">
        <v>7816</v>
      </c>
      <c r="E46" s="2">
        <v>2</v>
      </c>
      <c r="F46" s="2" t="s">
        <v>473</v>
      </c>
      <c r="G46" s="2" t="s">
        <v>361</v>
      </c>
      <c r="H46" s="2" t="s">
        <v>10226</v>
      </c>
      <c r="I46" s="2" t="s">
        <v>7750</v>
      </c>
      <c r="O46" s="62"/>
      <c r="Q46" s="2" t="s">
        <v>10227</v>
      </c>
      <c r="S46" s="2" t="e">
        <v>#N/A</v>
      </c>
      <c r="X46" s="2" t="s">
        <v>10278</v>
      </c>
    </row>
    <row r="47" spans="1:24">
      <c r="A47" s="2">
        <v>36</v>
      </c>
      <c r="B47" s="2" t="s">
        <v>7043</v>
      </c>
      <c r="C47" s="60" t="s">
        <v>7044</v>
      </c>
      <c r="D47" s="60" t="s">
        <v>7816</v>
      </c>
      <c r="E47" s="2">
        <v>3</v>
      </c>
      <c r="F47" s="2" t="s">
        <v>473</v>
      </c>
      <c r="G47" s="2" t="s">
        <v>361</v>
      </c>
      <c r="H47" s="2" t="s">
        <v>10226</v>
      </c>
      <c r="I47" s="2" t="s">
        <v>7750</v>
      </c>
      <c r="O47" s="62"/>
      <c r="Q47" s="2" t="s">
        <v>10227</v>
      </c>
      <c r="S47" s="2" t="e">
        <v>#N/A</v>
      </c>
      <c r="X47" s="2" t="s">
        <v>10279</v>
      </c>
    </row>
    <row r="48" spans="1:24">
      <c r="A48" s="2">
        <v>37</v>
      </c>
      <c r="B48" s="2" t="s">
        <v>7043</v>
      </c>
      <c r="C48" s="60" t="s">
        <v>7044</v>
      </c>
      <c r="D48" s="60" t="s">
        <v>7816</v>
      </c>
      <c r="E48" s="2">
        <v>4</v>
      </c>
      <c r="F48" s="2" t="s">
        <v>473</v>
      </c>
      <c r="G48" s="2" t="s">
        <v>361</v>
      </c>
      <c r="H48" s="2" t="s">
        <v>10226</v>
      </c>
      <c r="I48" s="2" t="s">
        <v>7750</v>
      </c>
      <c r="O48" s="62"/>
      <c r="Q48" s="2" t="s">
        <v>10227</v>
      </c>
      <c r="S48" s="2" t="e">
        <v>#N/A</v>
      </c>
      <c r="X48" s="2" t="s">
        <v>10280</v>
      </c>
    </row>
    <row r="49" spans="1:24">
      <c r="A49" s="2">
        <v>38</v>
      </c>
      <c r="B49" s="2" t="s">
        <v>7043</v>
      </c>
      <c r="C49" s="60" t="s">
        <v>7044</v>
      </c>
      <c r="D49" s="60" t="s">
        <v>7816</v>
      </c>
      <c r="E49" s="2">
        <v>5</v>
      </c>
      <c r="F49" s="2" t="s">
        <v>473</v>
      </c>
      <c r="G49" s="2" t="s">
        <v>361</v>
      </c>
      <c r="H49" s="2" t="s">
        <v>10226</v>
      </c>
      <c r="I49" s="2" t="s">
        <v>7750</v>
      </c>
      <c r="O49" s="62"/>
      <c r="Q49" s="2" t="s">
        <v>10227</v>
      </c>
      <c r="S49" s="2" t="e">
        <v>#N/A</v>
      </c>
      <c r="X49" s="2" t="s">
        <v>10281</v>
      </c>
    </row>
    <row r="50" spans="1:24">
      <c r="A50" s="2">
        <v>39</v>
      </c>
      <c r="B50" s="2" t="s">
        <v>7043</v>
      </c>
      <c r="C50" s="60" t="s">
        <v>7044</v>
      </c>
      <c r="D50" s="60" t="s">
        <v>7823</v>
      </c>
      <c r="E50" s="2">
        <v>1</v>
      </c>
      <c r="F50" s="2" t="s">
        <v>473</v>
      </c>
      <c r="G50" s="2" t="s">
        <v>361</v>
      </c>
      <c r="H50" s="2" t="s">
        <v>474</v>
      </c>
      <c r="I50" s="2" t="s">
        <v>7750</v>
      </c>
      <c r="J50" s="2" t="s">
        <v>10282</v>
      </c>
      <c r="K50" s="2" t="s">
        <v>10283</v>
      </c>
      <c r="L50" s="2">
        <v>13</v>
      </c>
      <c r="M50" s="2" t="s">
        <v>8314</v>
      </c>
      <c r="N50" s="2" t="s">
        <v>2083</v>
      </c>
      <c r="O50" s="62">
        <v>62577</v>
      </c>
      <c r="P50" s="2" t="s">
        <v>698</v>
      </c>
      <c r="Q50" s="2" t="s">
        <v>1193</v>
      </c>
      <c r="R50" s="2" t="s">
        <v>1047</v>
      </c>
      <c r="S50" s="2" t="s">
        <v>1063</v>
      </c>
      <c r="X50" s="2" t="s">
        <v>9692</v>
      </c>
    </row>
    <row r="51" spans="1:24">
      <c r="A51" s="2">
        <v>40</v>
      </c>
      <c r="B51" s="2" t="s">
        <v>7043</v>
      </c>
      <c r="C51" s="60" t="s">
        <v>7044</v>
      </c>
      <c r="D51" s="60" t="s">
        <v>7224</v>
      </c>
      <c r="E51" s="2">
        <v>1</v>
      </c>
      <c r="F51" s="2" t="s">
        <v>473</v>
      </c>
      <c r="G51" s="2" t="s">
        <v>361</v>
      </c>
      <c r="H51" s="2" t="s">
        <v>10226</v>
      </c>
      <c r="I51" s="2" t="s">
        <v>7750</v>
      </c>
      <c r="O51" s="62"/>
      <c r="Q51" s="2" t="s">
        <v>10227</v>
      </c>
      <c r="S51" s="2" t="e">
        <v>#N/A</v>
      </c>
      <c r="X51" s="2" t="s">
        <v>7226</v>
      </c>
    </row>
    <row r="52" spans="1:24">
      <c r="A52" s="2">
        <v>41</v>
      </c>
      <c r="B52" s="2" t="s">
        <v>7043</v>
      </c>
      <c r="C52" s="60" t="s">
        <v>7044</v>
      </c>
      <c r="D52" s="60" t="s">
        <v>7224</v>
      </c>
      <c r="E52" s="2">
        <v>2</v>
      </c>
      <c r="F52" s="2" t="s">
        <v>473</v>
      </c>
      <c r="G52" s="2" t="s">
        <v>361</v>
      </c>
      <c r="H52" s="2" t="s">
        <v>10226</v>
      </c>
      <c r="I52" s="2" t="s">
        <v>7750</v>
      </c>
      <c r="O52" s="62"/>
      <c r="Q52" s="2" t="s">
        <v>10227</v>
      </c>
      <c r="S52" s="2" t="e">
        <v>#N/A</v>
      </c>
      <c r="X52" s="2" t="s">
        <v>10284</v>
      </c>
    </row>
    <row r="53" spans="1:24">
      <c r="A53" s="2">
        <v>42</v>
      </c>
      <c r="B53" s="2" t="s">
        <v>7043</v>
      </c>
      <c r="C53" s="60" t="s">
        <v>7044</v>
      </c>
      <c r="D53" s="60" t="s">
        <v>7154</v>
      </c>
      <c r="E53" s="2">
        <v>1</v>
      </c>
      <c r="F53" s="2" t="s">
        <v>473</v>
      </c>
      <c r="G53" s="2" t="s">
        <v>361</v>
      </c>
      <c r="H53" s="2" t="s">
        <v>474</v>
      </c>
      <c r="I53" s="2" t="s">
        <v>7750</v>
      </c>
      <c r="J53" s="2" t="s">
        <v>10285</v>
      </c>
      <c r="K53" s="2" t="s">
        <v>10286</v>
      </c>
      <c r="L53" s="2" t="s">
        <v>10287</v>
      </c>
      <c r="M53" s="2" t="s">
        <v>8314</v>
      </c>
      <c r="N53" s="2" t="s">
        <v>10288</v>
      </c>
      <c r="O53" s="62">
        <v>62790</v>
      </c>
      <c r="P53" s="2" t="s">
        <v>698</v>
      </c>
      <c r="Q53" s="2" t="s">
        <v>1193</v>
      </c>
      <c r="R53" s="2" t="s">
        <v>1438</v>
      </c>
      <c r="S53" s="2" t="s">
        <v>2070</v>
      </c>
      <c r="X53" s="2" t="s">
        <v>7156</v>
      </c>
    </row>
    <row r="54" spans="1:24">
      <c r="A54" s="2">
        <v>43</v>
      </c>
      <c r="B54" s="2" t="s">
        <v>7043</v>
      </c>
      <c r="C54" s="60" t="s">
        <v>7044</v>
      </c>
      <c r="D54" s="60" t="s">
        <v>7154</v>
      </c>
      <c r="E54" s="2">
        <v>2</v>
      </c>
      <c r="F54" s="2" t="s">
        <v>473</v>
      </c>
      <c r="G54" s="2" t="s">
        <v>361</v>
      </c>
      <c r="H54" s="2" t="s">
        <v>10226</v>
      </c>
      <c r="I54" s="2" t="s">
        <v>7750</v>
      </c>
      <c r="O54" s="62"/>
      <c r="Q54" s="2" t="s">
        <v>10227</v>
      </c>
      <c r="S54" s="2" t="e">
        <v>#N/A</v>
      </c>
      <c r="X54" s="2" t="s">
        <v>7189</v>
      </c>
    </row>
    <row r="55" spans="1:24">
      <c r="A55" s="2">
        <v>44</v>
      </c>
      <c r="B55" s="2" t="s">
        <v>7043</v>
      </c>
      <c r="C55" s="60" t="s">
        <v>7044</v>
      </c>
      <c r="D55" s="60" t="s">
        <v>7692</v>
      </c>
      <c r="E55" s="2">
        <v>1</v>
      </c>
      <c r="F55" s="2" t="s">
        <v>473</v>
      </c>
      <c r="G55" s="2" t="s">
        <v>361</v>
      </c>
      <c r="H55" s="2" t="s">
        <v>474</v>
      </c>
      <c r="I55" s="2" t="s">
        <v>7750</v>
      </c>
      <c r="J55" s="2" t="s">
        <v>10289</v>
      </c>
      <c r="K55" s="2" t="s">
        <v>10290</v>
      </c>
      <c r="L55" s="2" t="s">
        <v>10291</v>
      </c>
      <c r="M55" s="2" t="s">
        <v>8314</v>
      </c>
      <c r="N55" s="2" t="s">
        <v>10292</v>
      </c>
      <c r="O55" s="62">
        <v>62577</v>
      </c>
      <c r="P55" s="2" t="s">
        <v>698</v>
      </c>
      <c r="Q55" s="2" t="s">
        <v>1193</v>
      </c>
      <c r="R55" s="2" t="s">
        <v>1047</v>
      </c>
      <c r="S55" s="2" t="s">
        <v>1063</v>
      </c>
      <c r="X55" s="2" t="s">
        <v>7693</v>
      </c>
    </row>
    <row r="56" spans="1:24">
      <c r="A56" s="2">
        <v>45</v>
      </c>
      <c r="B56" s="2" t="s">
        <v>7043</v>
      </c>
      <c r="C56" s="60" t="s">
        <v>7044</v>
      </c>
      <c r="D56" s="60" t="s">
        <v>7692</v>
      </c>
      <c r="E56" s="2">
        <v>2</v>
      </c>
      <c r="F56" s="2" t="s">
        <v>473</v>
      </c>
      <c r="G56" s="2" t="s">
        <v>361</v>
      </c>
      <c r="H56" s="2" t="s">
        <v>10226</v>
      </c>
      <c r="I56" s="2" t="s">
        <v>7750</v>
      </c>
      <c r="O56" s="62"/>
      <c r="Q56" s="2" t="s">
        <v>10227</v>
      </c>
      <c r="S56" s="2" t="e">
        <v>#N/A</v>
      </c>
      <c r="X56" s="2" t="s">
        <v>7702</v>
      </c>
    </row>
    <row r="57" spans="1:24">
      <c r="A57" s="2">
        <v>46</v>
      </c>
      <c r="B57" s="2" t="s">
        <v>7043</v>
      </c>
      <c r="C57" s="60" t="s">
        <v>7044</v>
      </c>
      <c r="D57" s="60" t="s">
        <v>7836</v>
      </c>
      <c r="E57" s="2">
        <v>1</v>
      </c>
      <c r="F57" s="2" t="s">
        <v>473</v>
      </c>
      <c r="G57" s="2" t="s">
        <v>361</v>
      </c>
      <c r="H57" s="2" t="s">
        <v>474</v>
      </c>
      <c r="I57" s="2" t="s">
        <v>7750</v>
      </c>
      <c r="J57" s="2" t="s">
        <v>10293</v>
      </c>
      <c r="K57" s="2" t="s">
        <v>10294</v>
      </c>
      <c r="L57" s="2">
        <v>204</v>
      </c>
      <c r="M57" s="2" t="s">
        <v>8314</v>
      </c>
      <c r="N57" s="2" t="s">
        <v>10295</v>
      </c>
      <c r="O57" s="62">
        <v>62145</v>
      </c>
      <c r="P57" s="2" t="s">
        <v>698</v>
      </c>
      <c r="Q57" s="2" t="s">
        <v>1193</v>
      </c>
      <c r="R57" s="2" t="s">
        <v>927</v>
      </c>
      <c r="S57" s="2" t="s">
        <v>943</v>
      </c>
      <c r="X57" s="2" t="s">
        <v>9694</v>
      </c>
    </row>
    <row r="58" spans="1:24">
      <c r="A58" s="2">
        <v>47</v>
      </c>
      <c r="B58" s="2" t="s">
        <v>7043</v>
      </c>
      <c r="C58" s="60" t="s">
        <v>7044</v>
      </c>
      <c r="D58" s="60" t="s">
        <v>7836</v>
      </c>
      <c r="E58" s="2">
        <v>2</v>
      </c>
      <c r="F58" s="2" t="s">
        <v>473</v>
      </c>
      <c r="G58" s="2" t="s">
        <v>361</v>
      </c>
      <c r="H58" s="2" t="s">
        <v>474</v>
      </c>
      <c r="I58" s="2" t="s">
        <v>7750</v>
      </c>
      <c r="J58" s="2" t="s">
        <v>10296</v>
      </c>
      <c r="K58" s="2" t="s">
        <v>10294</v>
      </c>
      <c r="L58" s="2">
        <v>204</v>
      </c>
      <c r="M58" s="2" t="s">
        <v>8314</v>
      </c>
      <c r="N58" s="2" t="s">
        <v>10295</v>
      </c>
      <c r="O58" s="62">
        <v>62145</v>
      </c>
      <c r="P58" s="2" t="s">
        <v>698</v>
      </c>
      <c r="Q58" s="2" t="s">
        <v>1193</v>
      </c>
      <c r="R58" s="2" t="s">
        <v>927</v>
      </c>
      <c r="S58" s="2" t="s">
        <v>943</v>
      </c>
      <c r="X58" s="2" t="s">
        <v>10297</v>
      </c>
    </row>
    <row r="59" spans="1:24">
      <c r="A59" s="2">
        <v>48</v>
      </c>
      <c r="B59" s="2" t="s">
        <v>7043</v>
      </c>
      <c r="C59" s="60" t="s">
        <v>7044</v>
      </c>
      <c r="D59" s="60" t="s">
        <v>7836</v>
      </c>
      <c r="E59" s="2">
        <v>3</v>
      </c>
      <c r="F59" s="2" t="s">
        <v>473</v>
      </c>
      <c r="G59" s="2" t="s">
        <v>361</v>
      </c>
      <c r="H59" s="2" t="s">
        <v>474</v>
      </c>
      <c r="I59" s="2" t="s">
        <v>7750</v>
      </c>
      <c r="J59" s="2" t="s">
        <v>10298</v>
      </c>
      <c r="K59" s="2" t="s">
        <v>10294</v>
      </c>
      <c r="L59" s="2">
        <v>204</v>
      </c>
      <c r="M59" s="2" t="s">
        <v>8314</v>
      </c>
      <c r="N59" s="2" t="s">
        <v>10295</v>
      </c>
      <c r="O59" s="62">
        <v>62145</v>
      </c>
      <c r="P59" s="2" t="s">
        <v>698</v>
      </c>
      <c r="Q59" s="2" t="s">
        <v>1193</v>
      </c>
      <c r="R59" s="2" t="s">
        <v>927</v>
      </c>
      <c r="S59" s="2" t="s">
        <v>943</v>
      </c>
      <c r="X59" s="2" t="s">
        <v>10299</v>
      </c>
    </row>
    <row r="60" spans="1:24">
      <c r="A60" s="2">
        <v>49</v>
      </c>
      <c r="B60" s="2" t="s">
        <v>7043</v>
      </c>
      <c r="C60" s="60" t="s">
        <v>7044</v>
      </c>
      <c r="D60" s="60" t="s">
        <v>7836</v>
      </c>
      <c r="E60" s="2">
        <v>4</v>
      </c>
      <c r="F60" s="2" t="s">
        <v>473</v>
      </c>
      <c r="G60" s="2" t="s">
        <v>361</v>
      </c>
      <c r="H60" s="2" t="s">
        <v>10226</v>
      </c>
      <c r="I60" s="2" t="s">
        <v>7750</v>
      </c>
      <c r="O60" s="62"/>
      <c r="Q60" s="2" t="s">
        <v>10227</v>
      </c>
      <c r="S60" s="2" t="e">
        <v>#N/A</v>
      </c>
      <c r="X60" s="2" t="s">
        <v>10300</v>
      </c>
    </row>
    <row r="61" spans="1:24">
      <c r="A61" s="2">
        <v>50</v>
      </c>
      <c r="B61" s="2" t="s">
        <v>7043</v>
      </c>
      <c r="C61" s="60" t="s">
        <v>7044</v>
      </c>
      <c r="D61" s="60" t="s">
        <v>7836</v>
      </c>
      <c r="E61" s="2">
        <v>5</v>
      </c>
      <c r="F61" s="2" t="s">
        <v>473</v>
      </c>
      <c r="G61" s="2" t="s">
        <v>361</v>
      </c>
      <c r="H61" s="2" t="s">
        <v>10226</v>
      </c>
      <c r="I61" s="2" t="s">
        <v>7750</v>
      </c>
      <c r="O61" s="62"/>
      <c r="Q61" s="2" t="s">
        <v>10227</v>
      </c>
      <c r="S61" s="2" t="e">
        <v>#N/A</v>
      </c>
      <c r="X61" s="2" t="s">
        <v>10301</v>
      </c>
    </row>
    <row r="62" spans="1:24">
      <c r="A62" s="2">
        <v>51</v>
      </c>
      <c r="B62" s="2" t="s">
        <v>7043</v>
      </c>
      <c r="C62" s="60" t="s">
        <v>7044</v>
      </c>
      <c r="D62" s="60" t="s">
        <v>7836</v>
      </c>
      <c r="E62" s="2">
        <v>6</v>
      </c>
      <c r="F62" s="2" t="s">
        <v>473</v>
      </c>
      <c r="G62" s="2" t="s">
        <v>361</v>
      </c>
      <c r="H62" s="2" t="s">
        <v>10226</v>
      </c>
      <c r="I62" s="2" t="s">
        <v>7750</v>
      </c>
      <c r="O62" s="62"/>
      <c r="Q62" s="2" t="s">
        <v>10227</v>
      </c>
      <c r="S62" s="2" t="e">
        <v>#N/A</v>
      </c>
      <c r="X62" s="2" t="s">
        <v>10302</v>
      </c>
    </row>
    <row r="63" spans="1:24">
      <c r="A63" s="2">
        <v>52</v>
      </c>
      <c r="B63" s="2" t="s">
        <v>7043</v>
      </c>
      <c r="C63" s="60" t="s">
        <v>7044</v>
      </c>
      <c r="D63" s="60" t="s">
        <v>7840</v>
      </c>
      <c r="E63" s="2">
        <v>1</v>
      </c>
      <c r="F63" s="2" t="s">
        <v>473</v>
      </c>
      <c r="G63" s="2" t="s">
        <v>361</v>
      </c>
      <c r="H63" s="2" t="s">
        <v>474</v>
      </c>
      <c r="I63" s="2" t="s">
        <v>7750</v>
      </c>
      <c r="J63" s="2" t="s">
        <v>10303</v>
      </c>
      <c r="K63" s="2" t="s">
        <v>10304</v>
      </c>
      <c r="L63" s="2">
        <v>110</v>
      </c>
      <c r="M63" s="2" t="s">
        <v>8314</v>
      </c>
      <c r="N63" s="2" t="s">
        <v>10219</v>
      </c>
      <c r="O63" s="62">
        <v>62500</v>
      </c>
      <c r="P63" s="2" t="s">
        <v>698</v>
      </c>
      <c r="Q63" s="2" t="s">
        <v>1193</v>
      </c>
      <c r="R63" s="2" t="s">
        <v>1047</v>
      </c>
      <c r="S63" s="2" t="s">
        <v>1063</v>
      </c>
      <c r="X63" s="2" t="s">
        <v>9695</v>
      </c>
    </row>
    <row r="64" spans="1:24">
      <c r="A64" s="2">
        <v>53</v>
      </c>
      <c r="B64" s="2" t="s">
        <v>7043</v>
      </c>
      <c r="C64" s="60" t="s">
        <v>7044</v>
      </c>
      <c r="D64" s="60" t="s">
        <v>7844</v>
      </c>
      <c r="E64" s="2">
        <v>1</v>
      </c>
      <c r="F64" s="2" t="s">
        <v>473</v>
      </c>
      <c r="G64" s="2" t="s">
        <v>361</v>
      </c>
      <c r="H64" s="2" t="s">
        <v>474</v>
      </c>
      <c r="I64" s="2" t="s">
        <v>7750</v>
      </c>
      <c r="J64" s="2" t="s">
        <v>10305</v>
      </c>
      <c r="K64" s="2" t="s">
        <v>10306</v>
      </c>
      <c r="L64" s="2">
        <v>0</v>
      </c>
      <c r="M64" s="2">
        <v>0</v>
      </c>
      <c r="N64" s="2" t="s">
        <v>10307</v>
      </c>
      <c r="O64" s="62">
        <v>62020</v>
      </c>
      <c r="P64" s="2" t="s">
        <v>698</v>
      </c>
      <c r="Q64" s="2" t="s">
        <v>1193</v>
      </c>
      <c r="R64" s="2" t="s">
        <v>927</v>
      </c>
      <c r="S64" s="2" t="s">
        <v>943</v>
      </c>
      <c r="X64" s="2" t="s">
        <v>9696</v>
      </c>
    </row>
    <row r="65" spans="1:24">
      <c r="A65" s="2">
        <v>54</v>
      </c>
      <c r="B65" s="2" t="s">
        <v>7043</v>
      </c>
      <c r="C65" s="60" t="s">
        <v>7044</v>
      </c>
      <c r="D65" s="60" t="s">
        <v>7847</v>
      </c>
      <c r="E65" s="2">
        <v>1</v>
      </c>
      <c r="F65" s="2" t="s">
        <v>473</v>
      </c>
      <c r="G65" s="2" t="s">
        <v>361</v>
      </c>
      <c r="H65" s="2" t="s">
        <v>10226</v>
      </c>
      <c r="O65" s="62"/>
      <c r="Q65" s="2" t="s">
        <v>10227</v>
      </c>
      <c r="S65" s="2" t="e">
        <v>#N/A</v>
      </c>
      <c r="X65" s="2" t="s">
        <v>9697</v>
      </c>
    </row>
    <row r="66" spans="1:24">
      <c r="A66" s="2">
        <v>55</v>
      </c>
      <c r="B66" s="2" t="s">
        <v>7043</v>
      </c>
      <c r="C66" s="60" t="s">
        <v>7044</v>
      </c>
      <c r="D66" s="60" t="s">
        <v>7847</v>
      </c>
      <c r="E66" s="2">
        <v>2</v>
      </c>
      <c r="F66" s="2" t="s">
        <v>473</v>
      </c>
      <c r="G66" s="2" t="s">
        <v>361</v>
      </c>
      <c r="H66" s="2" t="s">
        <v>10226</v>
      </c>
      <c r="O66" s="62"/>
      <c r="Q66" s="2" t="s">
        <v>10227</v>
      </c>
      <c r="S66" s="2" t="e">
        <v>#N/A</v>
      </c>
      <c r="X66" s="2" t="s">
        <v>10308</v>
      </c>
    </row>
    <row r="67" spans="1:24">
      <c r="A67" s="2">
        <v>56</v>
      </c>
      <c r="B67" s="2" t="s">
        <v>7043</v>
      </c>
      <c r="C67" s="60" t="s">
        <v>7044</v>
      </c>
      <c r="D67" s="60" t="s">
        <v>7850</v>
      </c>
      <c r="E67" s="2">
        <v>1</v>
      </c>
      <c r="F67" s="2" t="s">
        <v>473</v>
      </c>
      <c r="G67" s="2" t="s">
        <v>361</v>
      </c>
      <c r="H67" s="2" t="s">
        <v>474</v>
      </c>
      <c r="I67" s="2" t="s">
        <v>7750</v>
      </c>
      <c r="J67" s="2" t="s">
        <v>10309</v>
      </c>
      <c r="K67" s="2" t="s">
        <v>10310</v>
      </c>
      <c r="L67" s="2">
        <v>320</v>
      </c>
      <c r="M67" s="2" t="s">
        <v>8314</v>
      </c>
      <c r="N67" s="2" t="s">
        <v>10311</v>
      </c>
      <c r="O67" s="62">
        <v>62493</v>
      </c>
      <c r="P67" s="2" t="s">
        <v>698</v>
      </c>
      <c r="Q67" s="2" t="s">
        <v>1193</v>
      </c>
      <c r="R67" s="2" t="s">
        <v>927</v>
      </c>
      <c r="S67" s="2" t="s">
        <v>943</v>
      </c>
      <c r="X67" s="2" t="s">
        <v>9698</v>
      </c>
    </row>
    <row r="68" spans="1:24">
      <c r="A68" s="2">
        <v>57</v>
      </c>
      <c r="B68" s="2" t="s">
        <v>7043</v>
      </c>
      <c r="C68" s="60" t="s">
        <v>7044</v>
      </c>
      <c r="D68" s="60" t="s">
        <v>7850</v>
      </c>
      <c r="E68" s="2">
        <v>2</v>
      </c>
      <c r="F68" s="2" t="s">
        <v>473</v>
      </c>
      <c r="G68" s="2" t="s">
        <v>361</v>
      </c>
      <c r="H68" s="2" t="s">
        <v>474</v>
      </c>
      <c r="I68" s="2" t="s">
        <v>7750</v>
      </c>
      <c r="J68" s="2" t="s">
        <v>10312</v>
      </c>
      <c r="K68" s="2" t="s">
        <v>10310</v>
      </c>
      <c r="L68" s="2">
        <v>320</v>
      </c>
      <c r="M68" s="2" t="s">
        <v>8314</v>
      </c>
      <c r="N68" s="2" t="s">
        <v>10311</v>
      </c>
      <c r="O68" s="62">
        <v>62493</v>
      </c>
      <c r="P68" s="2" t="s">
        <v>698</v>
      </c>
      <c r="Q68" s="2" t="s">
        <v>1193</v>
      </c>
      <c r="R68" s="2" t="s">
        <v>927</v>
      </c>
      <c r="S68" s="2" t="s">
        <v>943</v>
      </c>
      <c r="X68" s="2" t="s">
        <v>10313</v>
      </c>
    </row>
    <row r="69" spans="1:24">
      <c r="A69" s="2">
        <v>58</v>
      </c>
      <c r="B69" s="2" t="s">
        <v>7043</v>
      </c>
      <c r="C69" s="60" t="s">
        <v>7044</v>
      </c>
      <c r="D69" s="60" t="s">
        <v>7850</v>
      </c>
      <c r="E69" s="2">
        <v>3</v>
      </c>
      <c r="F69" s="2" t="s">
        <v>473</v>
      </c>
      <c r="G69" s="2" t="s">
        <v>361</v>
      </c>
      <c r="H69" s="2" t="s">
        <v>474</v>
      </c>
      <c r="I69" s="2" t="s">
        <v>7750</v>
      </c>
      <c r="J69" s="2" t="s">
        <v>10314</v>
      </c>
      <c r="K69" s="2" t="s">
        <v>10310</v>
      </c>
      <c r="L69" s="2">
        <v>320</v>
      </c>
      <c r="M69" s="2" t="s">
        <v>8314</v>
      </c>
      <c r="N69" s="2" t="s">
        <v>10311</v>
      </c>
      <c r="O69" s="62">
        <v>62493</v>
      </c>
      <c r="P69" s="2" t="s">
        <v>698</v>
      </c>
      <c r="Q69" s="2" t="s">
        <v>1193</v>
      </c>
      <c r="R69" s="2" t="s">
        <v>927</v>
      </c>
      <c r="S69" s="2" t="s">
        <v>943</v>
      </c>
      <c r="X69" s="2" t="s">
        <v>10315</v>
      </c>
    </row>
    <row r="70" spans="1:24">
      <c r="A70" s="2">
        <v>59</v>
      </c>
      <c r="B70" s="2" t="s">
        <v>7043</v>
      </c>
      <c r="C70" s="60" t="s">
        <v>7044</v>
      </c>
      <c r="D70" s="60" t="s">
        <v>7202</v>
      </c>
      <c r="E70" s="2">
        <v>1</v>
      </c>
      <c r="F70" s="2" t="s">
        <v>473</v>
      </c>
      <c r="G70" s="2" t="s">
        <v>361</v>
      </c>
      <c r="H70" s="2" t="s">
        <v>474</v>
      </c>
      <c r="I70" s="2" t="s">
        <v>7750</v>
      </c>
      <c r="J70" s="2" t="s">
        <v>10316</v>
      </c>
      <c r="K70" s="2" t="s">
        <v>10317</v>
      </c>
      <c r="L70" s="2">
        <v>259</v>
      </c>
      <c r="M70" s="2" t="s">
        <v>8314</v>
      </c>
      <c r="N70" s="2" t="s">
        <v>10318</v>
      </c>
      <c r="O70" s="62">
        <v>62592</v>
      </c>
      <c r="P70" s="2" t="s">
        <v>698</v>
      </c>
      <c r="Q70" s="2" t="s">
        <v>1193</v>
      </c>
      <c r="R70" s="2" t="s">
        <v>1228</v>
      </c>
      <c r="S70" s="2" t="s">
        <v>1949</v>
      </c>
      <c r="X70" s="2" t="s">
        <v>7204</v>
      </c>
    </row>
    <row r="71" spans="1:24">
      <c r="A71" s="2">
        <v>60</v>
      </c>
      <c r="B71" s="2" t="s">
        <v>7043</v>
      </c>
      <c r="C71" s="60" t="s">
        <v>7044</v>
      </c>
      <c r="D71" s="60" t="s">
        <v>7202</v>
      </c>
      <c r="E71" s="2">
        <v>2</v>
      </c>
      <c r="F71" s="2" t="s">
        <v>473</v>
      </c>
      <c r="G71" s="2" t="s">
        <v>361</v>
      </c>
      <c r="H71" s="2" t="s">
        <v>10226</v>
      </c>
      <c r="I71" s="2" t="s">
        <v>7750</v>
      </c>
      <c r="O71" s="62"/>
      <c r="Q71" s="2" t="s">
        <v>10227</v>
      </c>
      <c r="S71" s="2" t="e">
        <v>#N/A</v>
      </c>
      <c r="U71" s="2" t="s">
        <v>217</v>
      </c>
      <c r="X71" s="2" t="s">
        <v>10319</v>
      </c>
    </row>
    <row r="72" spans="1:24">
      <c r="A72" s="2">
        <v>61</v>
      </c>
      <c r="B72" s="2" t="s">
        <v>7043</v>
      </c>
      <c r="C72" s="60" t="s">
        <v>7044</v>
      </c>
      <c r="D72" s="60" t="s">
        <v>7173</v>
      </c>
      <c r="E72" s="2">
        <v>1</v>
      </c>
      <c r="F72" s="2" t="s">
        <v>473</v>
      </c>
      <c r="G72" s="2" t="s">
        <v>361</v>
      </c>
      <c r="H72" s="2" t="s">
        <v>10226</v>
      </c>
      <c r="I72" s="2" t="s">
        <v>7750</v>
      </c>
      <c r="O72" s="62"/>
      <c r="Q72" s="2" t="s">
        <v>10227</v>
      </c>
      <c r="S72" s="2" t="e">
        <v>#N/A</v>
      </c>
      <c r="U72" s="2" t="s">
        <v>217</v>
      </c>
      <c r="X72" s="2" t="s">
        <v>7175</v>
      </c>
    </row>
    <row r="73" spans="1:24">
      <c r="A73" s="2">
        <v>62</v>
      </c>
      <c r="B73" s="2" t="s">
        <v>7043</v>
      </c>
      <c r="C73" s="60" t="s">
        <v>7044</v>
      </c>
      <c r="D73" s="60" t="s">
        <v>7173</v>
      </c>
      <c r="E73" s="2">
        <v>2</v>
      </c>
      <c r="F73" s="2" t="s">
        <v>473</v>
      </c>
      <c r="G73" s="2" t="s">
        <v>361</v>
      </c>
      <c r="H73" s="2" t="s">
        <v>474</v>
      </c>
      <c r="I73" s="2" t="s">
        <v>7750</v>
      </c>
      <c r="J73" s="2" t="s">
        <v>10320</v>
      </c>
      <c r="K73" s="2" t="s">
        <v>10321</v>
      </c>
      <c r="L73" s="2" t="s">
        <v>10222</v>
      </c>
      <c r="M73" s="2" t="s">
        <v>8314</v>
      </c>
      <c r="N73" s="2" t="s">
        <v>10322</v>
      </c>
      <c r="O73" s="62">
        <v>62554</v>
      </c>
      <c r="P73" s="2" t="s">
        <v>698</v>
      </c>
      <c r="Q73" s="2" t="s">
        <v>1193</v>
      </c>
      <c r="R73" s="2" t="s">
        <v>1047</v>
      </c>
      <c r="S73" s="2" t="s">
        <v>1063</v>
      </c>
      <c r="U73" s="2" t="s">
        <v>217</v>
      </c>
      <c r="X73" s="2" t="s">
        <v>10323</v>
      </c>
    </row>
    <row r="74" spans="1:24">
      <c r="A74" s="2">
        <v>63</v>
      </c>
      <c r="B74" s="2" t="s">
        <v>7043</v>
      </c>
      <c r="C74" s="60" t="s">
        <v>7044</v>
      </c>
      <c r="D74" s="60" t="s">
        <v>7137</v>
      </c>
      <c r="E74" s="2">
        <v>1</v>
      </c>
      <c r="F74" s="2" t="s">
        <v>473</v>
      </c>
      <c r="G74" s="2" t="s">
        <v>361</v>
      </c>
      <c r="H74" s="2" t="s">
        <v>474</v>
      </c>
      <c r="I74" s="2" t="s">
        <v>7750</v>
      </c>
      <c r="J74" s="2" t="s">
        <v>10324</v>
      </c>
      <c r="K74" s="2" t="s">
        <v>10325</v>
      </c>
      <c r="L74" s="2" t="s">
        <v>10326</v>
      </c>
      <c r="M74" s="2" t="s">
        <v>8314</v>
      </c>
      <c r="N74" s="2" t="s">
        <v>10327</v>
      </c>
      <c r="O74" s="62">
        <v>62448</v>
      </c>
      <c r="P74" s="2" t="s">
        <v>698</v>
      </c>
      <c r="Q74" s="2" t="s">
        <v>1193</v>
      </c>
      <c r="R74" s="2" t="s">
        <v>927</v>
      </c>
      <c r="S74" s="2" t="s">
        <v>943</v>
      </c>
      <c r="U74" s="2" t="s">
        <v>217</v>
      </c>
      <c r="X74" s="2" t="s">
        <v>7140</v>
      </c>
    </row>
    <row r="75" spans="1:24">
      <c r="A75" s="2">
        <v>64</v>
      </c>
      <c r="B75" s="2" t="s">
        <v>7043</v>
      </c>
      <c r="C75" s="60" t="s">
        <v>7044</v>
      </c>
      <c r="D75" s="60" t="s">
        <v>7181</v>
      </c>
      <c r="E75" s="2">
        <v>1</v>
      </c>
      <c r="F75" s="2" t="s">
        <v>473</v>
      </c>
      <c r="G75" s="2" t="s">
        <v>361</v>
      </c>
      <c r="H75" s="2" t="s">
        <v>474</v>
      </c>
      <c r="I75" s="2" t="s">
        <v>7750</v>
      </c>
      <c r="J75" s="2" t="s">
        <v>10328</v>
      </c>
      <c r="K75" s="2" t="s">
        <v>10329</v>
      </c>
      <c r="L75" s="2">
        <v>20</v>
      </c>
      <c r="M75" s="2" t="s">
        <v>8314</v>
      </c>
      <c r="N75" s="2" t="s">
        <v>10330</v>
      </c>
      <c r="O75" s="62">
        <v>62563</v>
      </c>
      <c r="P75" s="2" t="s">
        <v>698</v>
      </c>
      <c r="Q75" s="2" t="s">
        <v>1193</v>
      </c>
      <c r="R75" s="2" t="s">
        <v>927</v>
      </c>
      <c r="S75" s="2" t="s">
        <v>943</v>
      </c>
      <c r="U75" s="2" t="s">
        <v>217</v>
      </c>
      <c r="X75" s="2" t="s">
        <v>7183</v>
      </c>
    </row>
    <row r="76" spans="1:24">
      <c r="A76" s="2">
        <v>65</v>
      </c>
      <c r="B76" s="2" t="s">
        <v>7043</v>
      </c>
      <c r="C76" s="60" t="s">
        <v>7044</v>
      </c>
      <c r="D76" s="60" t="s">
        <v>7181</v>
      </c>
      <c r="E76" s="2">
        <v>2</v>
      </c>
      <c r="F76" s="2" t="s">
        <v>473</v>
      </c>
      <c r="G76" s="2" t="s">
        <v>361</v>
      </c>
      <c r="H76" s="2" t="s">
        <v>474</v>
      </c>
      <c r="I76" s="2" t="s">
        <v>7750</v>
      </c>
      <c r="J76" s="2" t="s">
        <v>10331</v>
      </c>
      <c r="K76" s="2" t="s">
        <v>10329</v>
      </c>
      <c r="L76" s="2">
        <v>20</v>
      </c>
      <c r="M76" s="2" t="s">
        <v>8314</v>
      </c>
      <c r="N76" s="2" t="s">
        <v>10330</v>
      </c>
      <c r="O76" s="62">
        <v>62563</v>
      </c>
      <c r="P76" s="2" t="s">
        <v>698</v>
      </c>
      <c r="Q76" s="2" t="s">
        <v>1193</v>
      </c>
      <c r="R76" s="2" t="s">
        <v>927</v>
      </c>
      <c r="S76" s="2" t="s">
        <v>943</v>
      </c>
      <c r="U76" s="2" t="s">
        <v>217</v>
      </c>
      <c r="X76" s="2" t="s">
        <v>10332</v>
      </c>
    </row>
    <row r="77" spans="1:24">
      <c r="A77" s="2">
        <v>66</v>
      </c>
      <c r="B77" s="2" t="s">
        <v>7043</v>
      </c>
      <c r="C77" s="60" t="s">
        <v>7044</v>
      </c>
      <c r="D77" s="60" t="s">
        <v>7181</v>
      </c>
      <c r="E77" s="2">
        <v>3</v>
      </c>
      <c r="F77" s="2" t="s">
        <v>473</v>
      </c>
      <c r="G77" s="2" t="s">
        <v>361</v>
      </c>
      <c r="H77" s="2" t="s">
        <v>10226</v>
      </c>
      <c r="I77" s="2" t="s">
        <v>7750</v>
      </c>
      <c r="O77" s="62"/>
      <c r="Q77" s="2" t="s">
        <v>10227</v>
      </c>
      <c r="S77" s="2" t="e">
        <v>#N/A</v>
      </c>
      <c r="U77" s="2" t="s">
        <v>217</v>
      </c>
      <c r="X77" s="2" t="s">
        <v>10333</v>
      </c>
    </row>
    <row r="78" spans="1:24">
      <c r="A78" s="2">
        <v>67</v>
      </c>
      <c r="B78" s="2" t="s">
        <v>7043</v>
      </c>
      <c r="C78" s="60" t="s">
        <v>7044</v>
      </c>
      <c r="D78" s="60" t="s">
        <v>7148</v>
      </c>
      <c r="E78" s="2">
        <v>1</v>
      </c>
      <c r="F78" s="2" t="s">
        <v>473</v>
      </c>
      <c r="G78" s="2" t="s">
        <v>361</v>
      </c>
      <c r="H78" s="2" t="s">
        <v>474</v>
      </c>
      <c r="I78" s="2" t="s">
        <v>7750</v>
      </c>
      <c r="J78" s="2" t="s">
        <v>10334</v>
      </c>
      <c r="K78" s="2" t="s">
        <v>10335</v>
      </c>
      <c r="L78" s="2">
        <v>97</v>
      </c>
      <c r="M78" s="2" t="s">
        <v>8314</v>
      </c>
      <c r="N78" s="2" t="s">
        <v>10327</v>
      </c>
      <c r="O78" s="62">
        <v>62448</v>
      </c>
      <c r="P78" s="2" t="s">
        <v>698</v>
      </c>
      <c r="Q78" s="2" t="s">
        <v>1193</v>
      </c>
      <c r="R78" s="2" t="s">
        <v>927</v>
      </c>
      <c r="S78" s="2" t="s">
        <v>943</v>
      </c>
      <c r="U78" s="2" t="s">
        <v>217</v>
      </c>
      <c r="X78" s="2" t="s">
        <v>7150</v>
      </c>
    </row>
    <row r="79" spans="1:24">
      <c r="A79" s="2">
        <v>68</v>
      </c>
      <c r="B79" s="2" t="s">
        <v>7043</v>
      </c>
      <c r="C79" s="60" t="s">
        <v>7044</v>
      </c>
      <c r="D79" s="60" t="s">
        <v>7148</v>
      </c>
      <c r="E79" s="2">
        <v>2</v>
      </c>
      <c r="F79" s="2" t="s">
        <v>473</v>
      </c>
      <c r="G79" s="2" t="s">
        <v>361</v>
      </c>
      <c r="H79" s="2" t="s">
        <v>474</v>
      </c>
      <c r="I79" s="2" t="s">
        <v>7750</v>
      </c>
      <c r="J79" s="2" t="s">
        <v>10336</v>
      </c>
      <c r="K79" s="2" t="s">
        <v>10335</v>
      </c>
      <c r="L79" s="2">
        <v>97</v>
      </c>
      <c r="M79" s="2" t="s">
        <v>8314</v>
      </c>
      <c r="N79" s="2" t="s">
        <v>10327</v>
      </c>
      <c r="O79" s="62">
        <v>62448</v>
      </c>
      <c r="P79" s="2" t="s">
        <v>698</v>
      </c>
      <c r="Q79" s="2" t="s">
        <v>1193</v>
      </c>
      <c r="R79" s="2" t="s">
        <v>927</v>
      </c>
      <c r="S79" s="2" t="s">
        <v>943</v>
      </c>
      <c r="U79" s="2" t="s">
        <v>217</v>
      </c>
      <c r="X79" s="2" t="s">
        <v>10337</v>
      </c>
    </row>
    <row r="80" spans="1:24">
      <c r="A80" s="2">
        <v>69</v>
      </c>
      <c r="B80" s="2" t="s">
        <v>7043</v>
      </c>
      <c r="C80" s="60" t="s">
        <v>7044</v>
      </c>
      <c r="D80" s="60" t="s">
        <v>7148</v>
      </c>
      <c r="E80" s="2">
        <v>3</v>
      </c>
      <c r="F80" s="2" t="s">
        <v>473</v>
      </c>
      <c r="G80" s="2" t="s">
        <v>361</v>
      </c>
      <c r="H80" s="2" t="s">
        <v>10226</v>
      </c>
      <c r="I80" s="2" t="s">
        <v>7750</v>
      </c>
      <c r="O80" s="62"/>
      <c r="Q80" s="2" t="s">
        <v>10227</v>
      </c>
      <c r="S80" s="2" t="e">
        <v>#N/A</v>
      </c>
      <c r="U80" s="2" t="s">
        <v>217</v>
      </c>
      <c r="X80" s="2" t="s">
        <v>10338</v>
      </c>
    </row>
    <row r="81" spans="1:24">
      <c r="A81" s="2">
        <v>70</v>
      </c>
      <c r="B81" s="2" t="s">
        <v>7043</v>
      </c>
      <c r="C81" s="60" t="s">
        <v>7044</v>
      </c>
      <c r="D81" s="60" t="s">
        <v>7190</v>
      </c>
      <c r="E81" s="2">
        <v>1</v>
      </c>
      <c r="F81" s="2" t="s">
        <v>473</v>
      </c>
      <c r="G81" s="2" t="s">
        <v>361</v>
      </c>
      <c r="H81" s="2" t="s">
        <v>474</v>
      </c>
      <c r="I81" s="2" t="s">
        <v>7750</v>
      </c>
      <c r="J81" s="2" t="s">
        <v>10339</v>
      </c>
      <c r="K81" s="2" t="s">
        <v>698</v>
      </c>
      <c r="L81" s="2">
        <v>161</v>
      </c>
      <c r="M81" s="2" t="s">
        <v>8314</v>
      </c>
      <c r="N81" s="2" t="s">
        <v>10231</v>
      </c>
      <c r="O81" s="62">
        <v>62050</v>
      </c>
      <c r="P81" s="2" t="s">
        <v>698</v>
      </c>
      <c r="Q81" s="2" t="s">
        <v>1193</v>
      </c>
      <c r="R81" s="2" t="s">
        <v>927</v>
      </c>
      <c r="S81" s="2" t="s">
        <v>943</v>
      </c>
      <c r="U81" s="2" t="s">
        <v>217</v>
      </c>
      <c r="X81" s="2" t="s">
        <v>7192</v>
      </c>
    </row>
    <row r="82" spans="1:24">
      <c r="A82" s="2">
        <v>71</v>
      </c>
      <c r="B82" s="2" t="s">
        <v>7043</v>
      </c>
      <c r="C82" s="60" t="s">
        <v>7044</v>
      </c>
      <c r="D82" s="60" t="s">
        <v>7190</v>
      </c>
      <c r="E82" s="2">
        <v>2</v>
      </c>
      <c r="F82" s="2" t="s">
        <v>473</v>
      </c>
      <c r="G82" s="2" t="s">
        <v>361</v>
      </c>
      <c r="H82" s="2" t="s">
        <v>474</v>
      </c>
      <c r="I82" s="2" t="s">
        <v>7750</v>
      </c>
      <c r="J82" s="2" t="s">
        <v>10340</v>
      </c>
      <c r="K82" s="2" t="s">
        <v>698</v>
      </c>
      <c r="L82" s="2">
        <v>161</v>
      </c>
      <c r="M82" s="2" t="s">
        <v>8314</v>
      </c>
      <c r="N82" s="2" t="s">
        <v>10231</v>
      </c>
      <c r="O82" s="62">
        <v>62050</v>
      </c>
      <c r="P82" s="2" t="s">
        <v>698</v>
      </c>
      <c r="Q82" s="2" t="s">
        <v>1193</v>
      </c>
      <c r="R82" s="2" t="s">
        <v>927</v>
      </c>
      <c r="S82" s="2" t="s">
        <v>943</v>
      </c>
      <c r="U82" s="2" t="s">
        <v>217</v>
      </c>
      <c r="X82" s="2" t="s">
        <v>7741</v>
      </c>
    </row>
    <row r="83" spans="1:24">
      <c r="A83" s="2">
        <v>72</v>
      </c>
      <c r="B83" s="2" t="s">
        <v>7043</v>
      </c>
      <c r="C83" s="60" t="s">
        <v>7044</v>
      </c>
      <c r="D83" s="60" t="s">
        <v>7870</v>
      </c>
      <c r="E83" s="2">
        <v>1</v>
      </c>
      <c r="F83" s="2" t="s">
        <v>473</v>
      </c>
      <c r="G83" s="2" t="s">
        <v>361</v>
      </c>
      <c r="H83" s="2" t="s">
        <v>474</v>
      </c>
      <c r="I83" s="2" t="s">
        <v>7750</v>
      </c>
      <c r="J83" s="2" t="s">
        <v>10341</v>
      </c>
      <c r="K83" s="2" t="s">
        <v>10342</v>
      </c>
      <c r="L83" s="2">
        <v>12</v>
      </c>
      <c r="M83" s="2" t="s">
        <v>8314</v>
      </c>
      <c r="N83" s="2" t="s">
        <v>10343</v>
      </c>
      <c r="O83" s="62">
        <v>62760</v>
      </c>
      <c r="P83" s="2" t="s">
        <v>698</v>
      </c>
      <c r="Q83" s="2" t="s">
        <v>1193</v>
      </c>
      <c r="R83" s="2" t="s">
        <v>1438</v>
      </c>
      <c r="S83" s="2" t="s">
        <v>2070</v>
      </c>
      <c r="U83" s="2" t="s">
        <v>217</v>
      </c>
      <c r="X83" s="2" t="s">
        <v>9701</v>
      </c>
    </row>
    <row r="84" spans="1:24">
      <c r="A84" s="2">
        <v>73</v>
      </c>
      <c r="B84" s="2" t="s">
        <v>7043</v>
      </c>
      <c r="C84" s="60" t="s">
        <v>7044</v>
      </c>
      <c r="D84" s="60" t="s">
        <v>7132</v>
      </c>
      <c r="E84" s="2">
        <v>1</v>
      </c>
      <c r="F84" s="2" t="s">
        <v>473</v>
      </c>
      <c r="G84" s="2" t="s">
        <v>361</v>
      </c>
      <c r="H84" s="2" t="s">
        <v>474</v>
      </c>
      <c r="I84" s="2" t="s">
        <v>7750</v>
      </c>
      <c r="J84" s="2" t="s">
        <v>10344</v>
      </c>
      <c r="K84" s="2" t="s">
        <v>10345</v>
      </c>
      <c r="L84" s="2">
        <v>20</v>
      </c>
      <c r="M84" s="2" t="s">
        <v>8314</v>
      </c>
      <c r="N84" s="2" t="s">
        <v>840</v>
      </c>
      <c r="O84" s="62">
        <v>62580</v>
      </c>
      <c r="P84" s="2" t="s">
        <v>698</v>
      </c>
      <c r="Q84" s="2" t="s">
        <v>1193</v>
      </c>
      <c r="R84" s="2" t="s">
        <v>1228</v>
      </c>
      <c r="S84" s="2" t="s">
        <v>1949</v>
      </c>
      <c r="U84" s="2" t="s">
        <v>217</v>
      </c>
      <c r="X84" s="2" t="s">
        <v>7136</v>
      </c>
    </row>
    <row r="85" spans="1:24">
      <c r="A85" s="2">
        <v>74</v>
      </c>
      <c r="B85" s="2" t="s">
        <v>7043</v>
      </c>
      <c r="C85" s="60" t="s">
        <v>7044</v>
      </c>
      <c r="D85" s="60" t="s">
        <v>7132</v>
      </c>
      <c r="E85" s="2">
        <v>2</v>
      </c>
      <c r="F85" s="2" t="s">
        <v>473</v>
      </c>
      <c r="G85" s="2" t="s">
        <v>361</v>
      </c>
      <c r="H85" s="2" t="s">
        <v>474</v>
      </c>
      <c r="I85" s="2" t="s">
        <v>7750</v>
      </c>
      <c r="J85" s="2" t="s">
        <v>10346</v>
      </c>
      <c r="K85" s="2" t="s">
        <v>10345</v>
      </c>
      <c r="L85" s="2">
        <v>20</v>
      </c>
      <c r="M85" s="2" t="s">
        <v>8314</v>
      </c>
      <c r="N85" s="2" t="s">
        <v>840</v>
      </c>
      <c r="O85" s="62">
        <v>62580</v>
      </c>
      <c r="P85" s="2" t="s">
        <v>698</v>
      </c>
      <c r="Q85" s="2" t="s">
        <v>1193</v>
      </c>
      <c r="R85" s="2" t="s">
        <v>1228</v>
      </c>
      <c r="S85" s="2" t="s">
        <v>1949</v>
      </c>
      <c r="U85" s="2" t="s">
        <v>217</v>
      </c>
      <c r="X85" s="2" t="s">
        <v>9702</v>
      </c>
    </row>
    <row r="86" spans="1:24">
      <c r="A86" s="2">
        <v>75</v>
      </c>
      <c r="B86" s="2" t="s">
        <v>7043</v>
      </c>
      <c r="C86" s="60" t="s">
        <v>7044</v>
      </c>
      <c r="D86" s="60" t="s">
        <v>7875</v>
      </c>
      <c r="E86" s="2">
        <v>1</v>
      </c>
      <c r="F86" s="2" t="s">
        <v>473</v>
      </c>
      <c r="G86" s="2" t="s">
        <v>361</v>
      </c>
      <c r="H86" s="2" t="s">
        <v>474</v>
      </c>
      <c r="I86" s="2" t="s">
        <v>7750</v>
      </c>
      <c r="J86" s="2" t="s">
        <v>10347</v>
      </c>
      <c r="K86" s="2" t="s">
        <v>10348</v>
      </c>
      <c r="L86" s="2">
        <v>327</v>
      </c>
      <c r="M86" s="2" t="s">
        <v>10349</v>
      </c>
      <c r="N86" s="2" t="s">
        <v>840</v>
      </c>
      <c r="O86" s="62">
        <v>62000</v>
      </c>
      <c r="P86" s="2" t="s">
        <v>698</v>
      </c>
      <c r="Q86" s="2" t="s">
        <v>1193</v>
      </c>
      <c r="R86" s="2" t="s">
        <v>927</v>
      </c>
      <c r="S86" s="2" t="s">
        <v>943</v>
      </c>
      <c r="U86" s="2" t="s">
        <v>217</v>
      </c>
      <c r="X86" s="2" t="s">
        <v>9704</v>
      </c>
    </row>
    <row r="87" spans="1:24">
      <c r="A87" s="2">
        <v>76</v>
      </c>
      <c r="B87" s="2" t="s">
        <v>7043</v>
      </c>
      <c r="C87" s="60" t="s">
        <v>7044</v>
      </c>
      <c r="D87" s="60" t="s">
        <v>7881</v>
      </c>
      <c r="E87" s="2">
        <v>1</v>
      </c>
      <c r="F87" s="2" t="s">
        <v>473</v>
      </c>
      <c r="G87" s="2" t="s">
        <v>361</v>
      </c>
      <c r="H87" s="2" t="s">
        <v>474</v>
      </c>
      <c r="I87" s="2" t="s">
        <v>7750</v>
      </c>
      <c r="J87" s="2" t="s">
        <v>10350</v>
      </c>
      <c r="K87" s="2" t="s">
        <v>10230</v>
      </c>
      <c r="L87" s="2">
        <v>154</v>
      </c>
      <c r="M87" s="2" t="s">
        <v>8314</v>
      </c>
      <c r="N87" s="2" t="s">
        <v>10231</v>
      </c>
      <c r="O87" s="62">
        <v>62050</v>
      </c>
      <c r="P87" s="2" t="s">
        <v>698</v>
      </c>
      <c r="Q87" s="2" t="s">
        <v>1193</v>
      </c>
      <c r="R87" s="2" t="s">
        <v>927</v>
      </c>
      <c r="S87" s="2" t="s">
        <v>943</v>
      </c>
      <c r="U87" s="2" t="s">
        <v>217</v>
      </c>
      <c r="X87" s="2" t="s">
        <v>9705</v>
      </c>
    </row>
    <row r="88" spans="1:24">
      <c r="A88" s="2">
        <v>77</v>
      </c>
      <c r="B88" s="2" t="s">
        <v>7043</v>
      </c>
      <c r="C88" s="60" t="s">
        <v>7044</v>
      </c>
      <c r="D88" s="60" t="s">
        <v>7885</v>
      </c>
      <c r="E88" s="2">
        <v>1</v>
      </c>
      <c r="F88" s="2" t="s">
        <v>473</v>
      </c>
      <c r="G88" s="2" t="s">
        <v>361</v>
      </c>
      <c r="H88" s="2" t="s">
        <v>10226</v>
      </c>
      <c r="I88" s="2" t="s">
        <v>7750</v>
      </c>
      <c r="O88" s="62"/>
      <c r="Q88" s="2" t="s">
        <v>10227</v>
      </c>
      <c r="S88" s="2" t="e">
        <v>#N/A</v>
      </c>
      <c r="U88" s="2" t="s">
        <v>217</v>
      </c>
      <c r="X88" s="2" t="s">
        <v>9706</v>
      </c>
    </row>
    <row r="89" spans="1:24">
      <c r="A89" s="2">
        <v>78</v>
      </c>
      <c r="B89" s="2" t="s">
        <v>7043</v>
      </c>
      <c r="C89" s="60" t="s">
        <v>7044</v>
      </c>
      <c r="D89" s="60" t="s">
        <v>7885</v>
      </c>
      <c r="E89" s="2">
        <v>2</v>
      </c>
      <c r="F89" s="2" t="s">
        <v>473</v>
      </c>
      <c r="G89" s="2" t="s">
        <v>361</v>
      </c>
      <c r="H89" s="2" t="s">
        <v>474</v>
      </c>
      <c r="I89" s="2" t="s">
        <v>7750</v>
      </c>
      <c r="J89" s="2" t="s">
        <v>10351</v>
      </c>
      <c r="K89" s="2" t="s">
        <v>10240</v>
      </c>
      <c r="L89" s="2" t="s">
        <v>10352</v>
      </c>
      <c r="M89" s="2" t="s">
        <v>8314</v>
      </c>
      <c r="N89" s="2" t="s">
        <v>10353</v>
      </c>
      <c r="O89" s="62">
        <v>62790</v>
      </c>
      <c r="P89" s="2" t="s">
        <v>698</v>
      </c>
      <c r="Q89" s="2" t="s">
        <v>1193</v>
      </c>
      <c r="R89" s="2" t="s">
        <v>1438</v>
      </c>
      <c r="S89" s="2" t="s">
        <v>2070</v>
      </c>
      <c r="U89" s="2" t="s">
        <v>217</v>
      </c>
      <c r="X89" s="2" t="s">
        <v>10354</v>
      </c>
    </row>
    <row r="90" spans="1:24">
      <c r="A90" s="2">
        <v>79</v>
      </c>
      <c r="B90" s="2" t="s">
        <v>7043</v>
      </c>
      <c r="C90" s="60" t="s">
        <v>7044</v>
      </c>
      <c r="D90" s="60" t="s">
        <v>7893</v>
      </c>
      <c r="E90" s="2">
        <v>1</v>
      </c>
      <c r="F90" s="2" t="s">
        <v>473</v>
      </c>
      <c r="G90" s="2" t="s">
        <v>361</v>
      </c>
      <c r="H90" s="2" t="s">
        <v>10226</v>
      </c>
      <c r="I90" s="2" t="s">
        <v>7750</v>
      </c>
      <c r="O90" s="62"/>
      <c r="Q90" s="2" t="s">
        <v>10227</v>
      </c>
      <c r="S90" s="2" t="e">
        <v>#N/A</v>
      </c>
      <c r="U90" s="2" t="s">
        <v>217</v>
      </c>
      <c r="X90" s="2" t="s">
        <v>9707</v>
      </c>
    </row>
    <row r="91" spans="1:24">
      <c r="A91" s="2">
        <v>80</v>
      </c>
      <c r="B91" s="2" t="s">
        <v>7043</v>
      </c>
      <c r="C91" s="60" t="s">
        <v>7044</v>
      </c>
      <c r="D91" s="60" t="s">
        <v>7893</v>
      </c>
      <c r="E91" s="2">
        <v>2</v>
      </c>
      <c r="F91" s="2" t="s">
        <v>473</v>
      </c>
      <c r="G91" s="2" t="s">
        <v>361</v>
      </c>
      <c r="H91" s="2" t="s">
        <v>474</v>
      </c>
      <c r="I91" s="2" t="s">
        <v>7750</v>
      </c>
      <c r="J91" s="2" t="s">
        <v>10355</v>
      </c>
      <c r="K91" s="2" t="s">
        <v>10356</v>
      </c>
      <c r="L91" s="2">
        <v>1202</v>
      </c>
      <c r="M91" s="2" t="s">
        <v>8314</v>
      </c>
      <c r="N91" s="2" t="s">
        <v>10223</v>
      </c>
      <c r="O91" s="62">
        <v>62370</v>
      </c>
      <c r="P91" s="2" t="s">
        <v>698</v>
      </c>
      <c r="Q91" s="2" t="s">
        <v>1193</v>
      </c>
      <c r="R91" s="2" t="s">
        <v>927</v>
      </c>
      <c r="S91" s="2" t="s">
        <v>943</v>
      </c>
      <c r="U91" s="2" t="s">
        <v>217</v>
      </c>
      <c r="X91" s="2" t="s">
        <v>10357</v>
      </c>
    </row>
    <row r="92" spans="1:24">
      <c r="A92" s="2">
        <v>81</v>
      </c>
      <c r="B92" s="2" t="s">
        <v>7043</v>
      </c>
      <c r="C92" s="60" t="s">
        <v>7044</v>
      </c>
      <c r="D92" s="60" t="s">
        <v>7893</v>
      </c>
      <c r="E92" s="2">
        <v>3</v>
      </c>
      <c r="F92" s="2" t="s">
        <v>473</v>
      </c>
      <c r="G92" s="2" t="s">
        <v>361</v>
      </c>
      <c r="H92" s="2" t="s">
        <v>474</v>
      </c>
      <c r="I92" s="2" t="s">
        <v>7750</v>
      </c>
      <c r="J92" s="2" t="s">
        <v>10358</v>
      </c>
      <c r="K92" s="2" t="s">
        <v>10356</v>
      </c>
      <c r="L92" s="2">
        <v>23</v>
      </c>
      <c r="M92" s="2" t="s">
        <v>10359</v>
      </c>
      <c r="N92" s="2" t="s">
        <v>10360</v>
      </c>
      <c r="O92" s="62">
        <v>62350</v>
      </c>
      <c r="P92" s="2" t="s">
        <v>698</v>
      </c>
      <c r="Q92" s="2" t="s">
        <v>1193</v>
      </c>
      <c r="R92" s="2" t="s">
        <v>927</v>
      </c>
      <c r="S92" s="2" t="s">
        <v>943</v>
      </c>
      <c r="U92" s="2" t="s">
        <v>217</v>
      </c>
      <c r="X92" s="2" t="s">
        <v>10361</v>
      </c>
    </row>
    <row r="93" spans="1:24">
      <c r="A93" s="2">
        <v>82</v>
      </c>
      <c r="B93" s="2" t="s">
        <v>7043</v>
      </c>
      <c r="C93" s="60" t="s">
        <v>7044</v>
      </c>
      <c r="D93" s="60" t="s">
        <v>7128</v>
      </c>
      <c r="E93" s="2">
        <v>1</v>
      </c>
      <c r="F93" s="2" t="s">
        <v>473</v>
      </c>
      <c r="G93" s="2" t="s">
        <v>361</v>
      </c>
      <c r="H93" s="2" t="s">
        <v>474</v>
      </c>
      <c r="I93" s="2" t="s">
        <v>7750</v>
      </c>
      <c r="J93" s="2" t="s">
        <v>10362</v>
      </c>
      <c r="K93" s="2">
        <v>40</v>
      </c>
      <c r="L93" s="2">
        <v>441</v>
      </c>
      <c r="M93" s="2" t="s">
        <v>10363</v>
      </c>
      <c r="N93" s="2" t="s">
        <v>10364</v>
      </c>
      <c r="O93" s="62">
        <v>97138</v>
      </c>
      <c r="P93" s="2" t="s">
        <v>712</v>
      </c>
      <c r="Q93" s="2" t="s">
        <v>1491</v>
      </c>
      <c r="R93" s="2" t="s">
        <v>1837</v>
      </c>
      <c r="S93" s="2" t="s">
        <v>2566</v>
      </c>
      <c r="U93" s="2" t="s">
        <v>217</v>
      </c>
      <c r="X93" s="2" t="s">
        <v>7131</v>
      </c>
    </row>
    <row r="94" spans="1:24">
      <c r="A94" s="2">
        <v>83</v>
      </c>
      <c r="B94" s="2" t="s">
        <v>7043</v>
      </c>
      <c r="C94" s="60" t="s">
        <v>7044</v>
      </c>
      <c r="D94" s="60" t="s">
        <v>7254</v>
      </c>
      <c r="E94" s="2">
        <v>1</v>
      </c>
      <c r="F94" s="2" t="s">
        <v>473</v>
      </c>
      <c r="G94" s="2" t="s">
        <v>361</v>
      </c>
      <c r="H94" s="2" t="s">
        <v>474</v>
      </c>
      <c r="I94" s="2" t="s">
        <v>7750</v>
      </c>
      <c r="J94" s="2" t="s">
        <v>10365</v>
      </c>
      <c r="K94" s="2" t="s">
        <v>10238</v>
      </c>
      <c r="L94" s="2">
        <v>235</v>
      </c>
      <c r="M94" s="2" t="s">
        <v>8314</v>
      </c>
      <c r="N94" s="2" t="s">
        <v>840</v>
      </c>
      <c r="O94" s="62">
        <v>62000</v>
      </c>
      <c r="P94" s="2" t="s">
        <v>698</v>
      </c>
      <c r="Q94" s="2" t="s">
        <v>1193</v>
      </c>
      <c r="R94" s="2" t="s">
        <v>927</v>
      </c>
      <c r="S94" s="2" t="s">
        <v>943</v>
      </c>
      <c r="U94" s="2" t="s">
        <v>217</v>
      </c>
      <c r="X94" s="2" t="s">
        <v>7256</v>
      </c>
    </row>
    <row r="95" spans="1:24">
      <c r="A95" s="2">
        <v>84</v>
      </c>
      <c r="B95" s="2" t="s">
        <v>7043</v>
      </c>
      <c r="C95" s="60" t="s">
        <v>7044</v>
      </c>
      <c r="D95" s="60" t="s">
        <v>7176</v>
      </c>
      <c r="E95" s="2">
        <v>1</v>
      </c>
      <c r="F95" s="2" t="s">
        <v>473</v>
      </c>
      <c r="G95" s="2" t="s">
        <v>361</v>
      </c>
      <c r="H95" s="2" t="s">
        <v>474</v>
      </c>
      <c r="I95" s="2" t="s">
        <v>7750</v>
      </c>
      <c r="J95" s="2" t="s">
        <v>10366</v>
      </c>
      <c r="K95" s="2" t="s">
        <v>10367</v>
      </c>
      <c r="L95" s="2">
        <v>1105</v>
      </c>
      <c r="M95" s="2" t="s">
        <v>8314</v>
      </c>
      <c r="N95" s="2" t="s">
        <v>2390</v>
      </c>
      <c r="O95" s="62">
        <v>62290</v>
      </c>
      <c r="P95" s="2" t="s">
        <v>698</v>
      </c>
      <c r="Q95" s="2" t="s">
        <v>1193</v>
      </c>
      <c r="R95" s="2" t="s">
        <v>927</v>
      </c>
      <c r="S95" s="2" t="s">
        <v>943</v>
      </c>
      <c r="U95" s="2" t="s">
        <v>217</v>
      </c>
      <c r="X95" s="2" t="s">
        <v>7178</v>
      </c>
    </row>
    <row r="96" spans="1:24">
      <c r="A96" s="2">
        <v>85</v>
      </c>
      <c r="B96" s="2" t="s">
        <v>7043</v>
      </c>
      <c r="C96" s="60" t="s">
        <v>7044</v>
      </c>
      <c r="D96" s="60" t="s">
        <v>7904</v>
      </c>
      <c r="E96" s="2">
        <v>1</v>
      </c>
      <c r="F96" s="2" t="s">
        <v>473</v>
      </c>
      <c r="G96" s="2" t="s">
        <v>361</v>
      </c>
      <c r="H96" s="2" t="s">
        <v>474</v>
      </c>
      <c r="I96" s="2" t="s">
        <v>7750</v>
      </c>
      <c r="J96" s="2" t="s">
        <v>10368</v>
      </c>
      <c r="K96" s="2" t="s">
        <v>10369</v>
      </c>
      <c r="L96" s="2">
        <v>21</v>
      </c>
      <c r="M96" s="2" t="s">
        <v>8314</v>
      </c>
      <c r="N96" s="2" t="s">
        <v>10219</v>
      </c>
      <c r="O96" s="62">
        <v>62500</v>
      </c>
      <c r="P96" s="2" t="s">
        <v>698</v>
      </c>
      <c r="Q96" s="2" t="s">
        <v>1193</v>
      </c>
      <c r="R96" s="2" t="s">
        <v>1047</v>
      </c>
      <c r="S96" s="2" t="s">
        <v>1063</v>
      </c>
      <c r="U96" s="2" t="s">
        <v>217</v>
      </c>
      <c r="X96" s="2" t="s">
        <v>9710</v>
      </c>
    </row>
    <row r="97" spans="1:24">
      <c r="A97" s="2">
        <v>86</v>
      </c>
      <c r="B97" s="2" t="s">
        <v>7043</v>
      </c>
      <c r="C97" s="60" t="s">
        <v>7044</v>
      </c>
      <c r="D97" s="60" t="s">
        <v>7908</v>
      </c>
      <c r="E97" s="2">
        <v>1</v>
      </c>
      <c r="F97" s="2" t="s">
        <v>473</v>
      </c>
      <c r="G97" s="2" t="s">
        <v>361</v>
      </c>
      <c r="H97" s="2" t="s">
        <v>474</v>
      </c>
      <c r="I97" s="2" t="s">
        <v>7750</v>
      </c>
      <c r="J97" s="2" t="s">
        <v>10370</v>
      </c>
      <c r="K97" s="2" t="s">
        <v>10371</v>
      </c>
      <c r="L97" s="2">
        <v>157</v>
      </c>
      <c r="M97" s="2" t="s">
        <v>8314</v>
      </c>
      <c r="N97" s="2" t="s">
        <v>10231</v>
      </c>
      <c r="O97" s="62">
        <v>62050</v>
      </c>
      <c r="P97" s="2" t="s">
        <v>698</v>
      </c>
      <c r="Q97" s="2" t="s">
        <v>1193</v>
      </c>
      <c r="R97" s="2" t="s">
        <v>927</v>
      </c>
      <c r="S97" s="2" t="s">
        <v>943</v>
      </c>
      <c r="U97" s="2" t="s">
        <v>217</v>
      </c>
      <c r="X97" s="2" t="s">
        <v>9713</v>
      </c>
    </row>
    <row r="98" spans="1:24">
      <c r="A98" s="2">
        <v>87</v>
      </c>
      <c r="B98" s="2" t="s">
        <v>7043</v>
      </c>
      <c r="C98" s="60" t="s">
        <v>7044</v>
      </c>
      <c r="D98" s="60" t="s">
        <v>7170</v>
      </c>
      <c r="E98" s="2">
        <v>1</v>
      </c>
      <c r="F98" s="2" t="s">
        <v>473</v>
      </c>
      <c r="G98" s="2" t="s">
        <v>361</v>
      </c>
      <c r="H98" s="2" t="s">
        <v>474</v>
      </c>
      <c r="I98" s="2" t="s">
        <v>7750</v>
      </c>
      <c r="J98" s="2" t="s">
        <v>10372</v>
      </c>
      <c r="K98" s="2" t="s">
        <v>10360</v>
      </c>
      <c r="L98" s="2">
        <v>506</v>
      </c>
      <c r="M98" s="2" t="s">
        <v>8314</v>
      </c>
      <c r="N98" s="2" t="s">
        <v>2125</v>
      </c>
      <c r="O98" s="62">
        <v>62260</v>
      </c>
      <c r="P98" s="2" t="s">
        <v>698</v>
      </c>
      <c r="Q98" s="2" t="s">
        <v>1193</v>
      </c>
      <c r="R98" s="2" t="s">
        <v>927</v>
      </c>
      <c r="S98" s="2" t="s">
        <v>943</v>
      </c>
      <c r="U98" s="2" t="s">
        <v>217</v>
      </c>
      <c r="X98" s="2" t="s">
        <v>7172</v>
      </c>
    </row>
    <row r="99" spans="1:24">
      <c r="A99" s="2">
        <v>88</v>
      </c>
      <c r="B99" s="2" t="s">
        <v>7043</v>
      </c>
      <c r="C99" s="60" t="s">
        <v>7044</v>
      </c>
      <c r="D99" s="60" t="s">
        <v>7914</v>
      </c>
      <c r="E99" s="2">
        <v>1</v>
      </c>
      <c r="F99" s="2" t="s">
        <v>473</v>
      </c>
      <c r="G99" s="2" t="s">
        <v>361</v>
      </c>
      <c r="H99" s="2" t="s">
        <v>474</v>
      </c>
      <c r="I99" s="2" t="s">
        <v>7750</v>
      </c>
      <c r="J99" s="2" t="s">
        <v>10373</v>
      </c>
      <c r="K99" s="2" t="s">
        <v>10374</v>
      </c>
      <c r="L99" s="2">
        <v>607</v>
      </c>
      <c r="M99" s="2">
        <v>1</v>
      </c>
      <c r="N99" s="2" t="s">
        <v>10375</v>
      </c>
      <c r="O99" s="62">
        <v>62240</v>
      </c>
      <c r="P99" s="2" t="s">
        <v>698</v>
      </c>
      <c r="Q99" s="2" t="s">
        <v>1193</v>
      </c>
      <c r="R99" s="2" t="s">
        <v>927</v>
      </c>
      <c r="S99" s="2" t="s">
        <v>943</v>
      </c>
      <c r="U99" s="2" t="s">
        <v>217</v>
      </c>
      <c r="X99" s="2" t="s">
        <v>9714</v>
      </c>
    </row>
    <row r="100" spans="1:24">
      <c r="A100" s="2">
        <v>89</v>
      </c>
      <c r="B100" s="2" t="s">
        <v>7043</v>
      </c>
      <c r="C100" s="60" t="s">
        <v>7044</v>
      </c>
      <c r="D100" s="60" t="s">
        <v>7917</v>
      </c>
      <c r="E100" s="2">
        <v>1</v>
      </c>
      <c r="F100" s="2" t="s">
        <v>473</v>
      </c>
      <c r="G100" s="2" t="s">
        <v>361</v>
      </c>
      <c r="H100" s="2" t="s">
        <v>474</v>
      </c>
      <c r="I100" s="2" t="s">
        <v>7750</v>
      </c>
      <c r="J100" s="2" t="s">
        <v>10376</v>
      </c>
      <c r="K100" s="2" t="s">
        <v>10238</v>
      </c>
      <c r="L100" s="2">
        <v>323</v>
      </c>
      <c r="M100" s="2" t="s">
        <v>8314</v>
      </c>
      <c r="N100" s="2" t="s">
        <v>840</v>
      </c>
      <c r="O100" s="62">
        <v>62000</v>
      </c>
      <c r="P100" s="2" t="s">
        <v>698</v>
      </c>
      <c r="Q100" s="2" t="s">
        <v>1193</v>
      </c>
      <c r="R100" s="2" t="s">
        <v>927</v>
      </c>
      <c r="S100" s="2" t="s">
        <v>943</v>
      </c>
      <c r="U100" s="2" t="s">
        <v>217</v>
      </c>
      <c r="X100" s="2" t="s">
        <v>9715</v>
      </c>
    </row>
    <row r="101" spans="1:24">
      <c r="A101" s="2">
        <v>90</v>
      </c>
      <c r="B101" s="2" t="s">
        <v>7043</v>
      </c>
      <c r="C101" s="60" t="s">
        <v>7044</v>
      </c>
      <c r="D101" s="60" t="s">
        <v>7917</v>
      </c>
      <c r="E101" s="2">
        <v>2</v>
      </c>
      <c r="F101" s="2" t="s">
        <v>473</v>
      </c>
      <c r="G101" s="2" t="s">
        <v>361</v>
      </c>
      <c r="H101" s="2" t="s">
        <v>474</v>
      </c>
      <c r="I101" s="2" t="s">
        <v>7750</v>
      </c>
      <c r="J101" s="2" t="s">
        <v>10377</v>
      </c>
      <c r="K101" s="2" t="s">
        <v>10238</v>
      </c>
      <c r="L101" s="2">
        <v>323</v>
      </c>
      <c r="M101" s="2" t="s">
        <v>8314</v>
      </c>
      <c r="N101" s="2" t="s">
        <v>840</v>
      </c>
      <c r="O101" s="62">
        <v>62000</v>
      </c>
      <c r="P101" s="2" t="s">
        <v>698</v>
      </c>
      <c r="Q101" s="2" t="s">
        <v>1193</v>
      </c>
      <c r="R101" s="2" t="s">
        <v>927</v>
      </c>
      <c r="S101" s="2" t="s">
        <v>943</v>
      </c>
      <c r="U101" s="2" t="s">
        <v>217</v>
      </c>
      <c r="X101" s="2" t="s">
        <v>10378</v>
      </c>
    </row>
    <row r="102" spans="1:24">
      <c r="A102" s="2">
        <v>91</v>
      </c>
      <c r="B102" s="2" t="s">
        <v>7043</v>
      </c>
      <c r="C102" s="60" t="s">
        <v>7044</v>
      </c>
      <c r="D102" s="60" t="s">
        <v>7112</v>
      </c>
      <c r="E102" s="2">
        <v>1</v>
      </c>
      <c r="F102" s="2" t="s">
        <v>473</v>
      </c>
      <c r="G102" s="2" t="s">
        <v>361</v>
      </c>
      <c r="H102" s="2" t="s">
        <v>10226</v>
      </c>
      <c r="I102" s="2" t="s">
        <v>7750</v>
      </c>
      <c r="O102" s="62"/>
      <c r="Q102" s="2" t="s">
        <v>10227</v>
      </c>
      <c r="S102" s="2" t="e">
        <v>#N/A</v>
      </c>
      <c r="U102" s="2" t="s">
        <v>217</v>
      </c>
      <c r="X102" s="2" t="s">
        <v>7115</v>
      </c>
    </row>
    <row r="103" spans="1:24">
      <c r="A103" s="2">
        <v>92</v>
      </c>
      <c r="B103" s="2" t="s">
        <v>7043</v>
      </c>
      <c r="C103" s="60" t="s">
        <v>7044</v>
      </c>
      <c r="D103" s="60" t="s">
        <v>7112</v>
      </c>
      <c r="E103" s="2">
        <v>2</v>
      </c>
      <c r="F103" s="2" t="s">
        <v>473</v>
      </c>
      <c r="G103" s="2" t="s">
        <v>361</v>
      </c>
      <c r="H103" s="2" t="s">
        <v>474</v>
      </c>
      <c r="I103" s="2" t="s">
        <v>7750</v>
      </c>
      <c r="J103" s="2" t="s">
        <v>10379</v>
      </c>
      <c r="K103" s="2" t="s">
        <v>10380</v>
      </c>
      <c r="L103" s="2">
        <v>131</v>
      </c>
      <c r="M103" s="2" t="s">
        <v>8314</v>
      </c>
      <c r="N103" s="2" t="s">
        <v>10381</v>
      </c>
      <c r="O103" s="62">
        <v>62520</v>
      </c>
      <c r="P103" s="2" t="s">
        <v>698</v>
      </c>
      <c r="Q103" s="2" t="s">
        <v>1193</v>
      </c>
      <c r="R103" s="2" t="s">
        <v>1273</v>
      </c>
      <c r="S103" s="2" t="s">
        <v>1975</v>
      </c>
      <c r="U103" s="2" t="s">
        <v>217</v>
      </c>
      <c r="X103" s="2" t="s">
        <v>7221</v>
      </c>
    </row>
    <row r="104" spans="1:24">
      <c r="A104" s="2">
        <v>93</v>
      </c>
      <c r="B104" s="2" t="s">
        <v>7043</v>
      </c>
      <c r="C104" s="60" t="s">
        <v>7044</v>
      </c>
      <c r="D104" s="60" t="s">
        <v>7442</v>
      </c>
      <c r="E104" s="2">
        <v>1</v>
      </c>
      <c r="F104" s="2" t="s">
        <v>473</v>
      </c>
      <c r="G104" s="2" t="s">
        <v>361</v>
      </c>
      <c r="H104" s="2" t="s">
        <v>10226</v>
      </c>
      <c r="I104" s="2" t="s">
        <v>7750</v>
      </c>
      <c r="O104" s="62"/>
      <c r="Q104" s="2" t="s">
        <v>10227</v>
      </c>
      <c r="S104" s="2" t="e">
        <v>#N/A</v>
      </c>
      <c r="U104" s="2" t="s">
        <v>217</v>
      </c>
      <c r="X104" s="2" t="s">
        <v>7443</v>
      </c>
    </row>
    <row r="105" spans="1:24">
      <c r="A105" s="2">
        <v>94</v>
      </c>
      <c r="B105" s="2" t="s">
        <v>7043</v>
      </c>
      <c r="C105" s="60" t="s">
        <v>7044</v>
      </c>
      <c r="D105" s="60" t="s">
        <v>7442</v>
      </c>
      <c r="E105" s="2">
        <v>2</v>
      </c>
      <c r="F105" s="2" t="s">
        <v>473</v>
      </c>
      <c r="G105" s="2" t="s">
        <v>361</v>
      </c>
      <c r="H105" s="2" t="s">
        <v>474</v>
      </c>
      <c r="I105" s="2" t="s">
        <v>7750</v>
      </c>
      <c r="J105" s="2" t="s">
        <v>10382</v>
      </c>
      <c r="K105" s="2" t="s">
        <v>10383</v>
      </c>
      <c r="L105" s="2">
        <v>36</v>
      </c>
      <c r="M105" s="2" t="s">
        <v>8314</v>
      </c>
      <c r="N105" s="2" t="s">
        <v>10384</v>
      </c>
      <c r="O105" s="62">
        <v>62555</v>
      </c>
      <c r="P105" s="2" t="s">
        <v>698</v>
      </c>
      <c r="Q105" s="2" t="s">
        <v>1193</v>
      </c>
      <c r="R105" s="2" t="s">
        <v>1047</v>
      </c>
      <c r="S105" s="2" t="s">
        <v>1063</v>
      </c>
      <c r="U105" s="2" t="s">
        <v>217</v>
      </c>
      <c r="X105" s="2" t="s">
        <v>10385</v>
      </c>
    </row>
    <row r="106" spans="1:24">
      <c r="A106" s="2">
        <v>95</v>
      </c>
      <c r="B106" s="2" t="s">
        <v>7043</v>
      </c>
      <c r="C106" s="60" t="s">
        <v>7044</v>
      </c>
      <c r="D106" s="60" t="s">
        <v>7184</v>
      </c>
      <c r="E106" s="2">
        <v>1</v>
      </c>
      <c r="F106" s="2" t="s">
        <v>473</v>
      </c>
      <c r="G106" s="2" t="s">
        <v>361</v>
      </c>
      <c r="H106" s="2" t="s">
        <v>474</v>
      </c>
      <c r="I106" s="2" t="s">
        <v>7750</v>
      </c>
      <c r="J106" s="2" t="s">
        <v>10267</v>
      </c>
      <c r="K106" s="2" t="s">
        <v>10268</v>
      </c>
      <c r="L106" s="2" t="s">
        <v>10386</v>
      </c>
      <c r="M106" s="2" t="s">
        <v>10270</v>
      </c>
      <c r="N106" s="2" t="s">
        <v>1320</v>
      </c>
      <c r="O106" s="62">
        <v>62553</v>
      </c>
      <c r="P106" s="2" t="s">
        <v>698</v>
      </c>
      <c r="Q106" s="2" t="s">
        <v>1193</v>
      </c>
      <c r="R106" s="2" t="s">
        <v>1047</v>
      </c>
      <c r="S106" s="2" t="s">
        <v>1063</v>
      </c>
      <c r="U106" s="2" t="s">
        <v>217</v>
      </c>
      <c r="X106" s="2" t="s">
        <v>7185</v>
      </c>
    </row>
    <row r="107" spans="1:24">
      <c r="A107" s="2">
        <v>96</v>
      </c>
      <c r="B107" s="2" t="s">
        <v>7043</v>
      </c>
      <c r="C107" s="60" t="s">
        <v>7044</v>
      </c>
      <c r="D107" s="60" t="s">
        <v>7186</v>
      </c>
      <c r="E107" s="2">
        <v>1</v>
      </c>
      <c r="F107" s="2" t="s">
        <v>473</v>
      </c>
      <c r="G107" s="2" t="s">
        <v>361</v>
      </c>
      <c r="H107" s="2" t="s">
        <v>474</v>
      </c>
      <c r="I107" s="2" t="s">
        <v>7750</v>
      </c>
      <c r="J107" s="2" t="s">
        <v>10387</v>
      </c>
      <c r="K107" s="2" t="s">
        <v>10388</v>
      </c>
      <c r="L107" s="2">
        <v>169</v>
      </c>
      <c r="M107" s="2" t="s">
        <v>8314</v>
      </c>
      <c r="N107" s="2" t="s">
        <v>10389</v>
      </c>
      <c r="O107" s="62">
        <v>62460</v>
      </c>
      <c r="P107" s="2" t="s">
        <v>698</v>
      </c>
      <c r="Q107" s="2" t="s">
        <v>1193</v>
      </c>
      <c r="R107" s="2" t="s">
        <v>927</v>
      </c>
      <c r="S107" s="2" t="s">
        <v>943</v>
      </c>
      <c r="U107" s="2" t="s">
        <v>217</v>
      </c>
      <c r="X107" s="2" t="s">
        <v>7188</v>
      </c>
    </row>
    <row r="108" spans="1:24">
      <c r="A108" s="2">
        <v>97</v>
      </c>
      <c r="B108" s="2" t="s">
        <v>7043</v>
      </c>
      <c r="C108" s="60" t="s">
        <v>7044</v>
      </c>
      <c r="D108" s="60" t="s">
        <v>7205</v>
      </c>
      <c r="E108" s="2">
        <v>1</v>
      </c>
      <c r="F108" s="2" t="s">
        <v>473</v>
      </c>
      <c r="G108" s="2" t="s">
        <v>361</v>
      </c>
      <c r="H108" s="2" t="s">
        <v>474</v>
      </c>
      <c r="I108" s="2" t="s">
        <v>7750</v>
      </c>
      <c r="J108" s="2" t="s">
        <v>10390</v>
      </c>
      <c r="K108" s="2" t="s">
        <v>10391</v>
      </c>
      <c r="L108" s="2">
        <v>274</v>
      </c>
      <c r="M108" s="2" t="s">
        <v>8314</v>
      </c>
      <c r="N108" s="2" t="s">
        <v>10392</v>
      </c>
      <c r="O108" s="62">
        <v>62179</v>
      </c>
      <c r="P108" s="2" t="s">
        <v>698</v>
      </c>
      <c r="Q108" s="2" t="s">
        <v>1193</v>
      </c>
      <c r="R108" s="2" t="s">
        <v>927</v>
      </c>
      <c r="S108" s="2" t="s">
        <v>943</v>
      </c>
      <c r="U108" s="2" t="s">
        <v>217</v>
      </c>
      <c r="X108" s="2" t="s">
        <v>7206</v>
      </c>
    </row>
    <row r="109" spans="1:24">
      <c r="A109" s="2">
        <v>98</v>
      </c>
      <c r="B109" s="2" t="s">
        <v>7043</v>
      </c>
      <c r="C109" s="60" t="s">
        <v>7044</v>
      </c>
      <c r="D109" s="60" t="s">
        <v>7193</v>
      </c>
      <c r="E109" s="2">
        <v>1</v>
      </c>
      <c r="F109" s="2" t="s">
        <v>473</v>
      </c>
      <c r="G109" s="2" t="s">
        <v>361</v>
      </c>
      <c r="H109" s="2" t="s">
        <v>474</v>
      </c>
      <c r="I109" s="2" t="s">
        <v>7750</v>
      </c>
      <c r="J109" s="2" t="s">
        <v>10393</v>
      </c>
      <c r="K109" s="2" t="s">
        <v>10394</v>
      </c>
      <c r="L109" s="2">
        <v>12</v>
      </c>
      <c r="M109" s="2" t="s">
        <v>8314</v>
      </c>
      <c r="N109" s="2" t="s">
        <v>10395</v>
      </c>
      <c r="O109" s="62">
        <v>62320</v>
      </c>
      <c r="P109" s="2" t="s">
        <v>698</v>
      </c>
      <c r="Q109" s="2" t="s">
        <v>1193</v>
      </c>
      <c r="R109" s="2" t="s">
        <v>927</v>
      </c>
      <c r="S109" s="2" t="s">
        <v>943</v>
      </c>
      <c r="U109" s="2" t="s">
        <v>217</v>
      </c>
      <c r="X109" s="2" t="s">
        <v>7195</v>
      </c>
    </row>
    <row r="110" spans="1:24">
      <c r="A110" s="2">
        <v>99</v>
      </c>
      <c r="B110" s="2" t="s">
        <v>7043</v>
      </c>
      <c r="C110" s="60" t="s">
        <v>7044</v>
      </c>
      <c r="D110" s="60" t="s">
        <v>7938</v>
      </c>
      <c r="E110" s="2">
        <v>1</v>
      </c>
      <c r="F110" s="2" t="s">
        <v>473</v>
      </c>
      <c r="G110" s="2" t="s">
        <v>361</v>
      </c>
      <c r="H110" s="2" t="s">
        <v>474</v>
      </c>
      <c r="I110" s="2" t="s">
        <v>7750</v>
      </c>
      <c r="J110" s="2" t="s">
        <v>10396</v>
      </c>
      <c r="K110" s="2" t="s">
        <v>10397</v>
      </c>
      <c r="L110" s="2">
        <v>1614</v>
      </c>
      <c r="M110" s="2" t="s">
        <v>8314</v>
      </c>
      <c r="N110" s="2" t="s">
        <v>10398</v>
      </c>
      <c r="O110" s="62">
        <v>62250</v>
      </c>
      <c r="P110" s="2" t="s">
        <v>698</v>
      </c>
      <c r="Q110" s="2" t="s">
        <v>1193</v>
      </c>
      <c r="R110" s="2" t="s">
        <v>927</v>
      </c>
      <c r="S110" s="2" t="s">
        <v>943</v>
      </c>
      <c r="U110" s="2" t="s">
        <v>217</v>
      </c>
      <c r="X110" s="2" t="s">
        <v>9724</v>
      </c>
    </row>
    <row r="111" spans="1:24">
      <c r="A111" s="2">
        <v>100</v>
      </c>
      <c r="B111" s="2" t="s">
        <v>7043</v>
      </c>
      <c r="C111" s="60" t="s">
        <v>7044</v>
      </c>
      <c r="D111" s="60" t="s">
        <v>7938</v>
      </c>
      <c r="E111" s="2">
        <v>2</v>
      </c>
      <c r="F111" s="2" t="s">
        <v>473</v>
      </c>
      <c r="G111" s="2" t="s">
        <v>361</v>
      </c>
      <c r="H111" s="2" t="s">
        <v>10226</v>
      </c>
      <c r="I111" s="2" t="s">
        <v>7750</v>
      </c>
      <c r="O111" s="62"/>
      <c r="Q111" s="2" t="s">
        <v>10227</v>
      </c>
      <c r="S111" s="2" t="e">
        <v>#N/A</v>
      </c>
      <c r="U111" s="2" t="s">
        <v>217</v>
      </c>
      <c r="X111" s="2" t="s">
        <v>10399</v>
      </c>
    </row>
    <row r="112" spans="1:24">
      <c r="A112" s="2">
        <v>101</v>
      </c>
      <c r="B112" s="2" t="s">
        <v>7043</v>
      </c>
      <c r="C112" s="60" t="s">
        <v>7044</v>
      </c>
      <c r="D112" s="60" t="s">
        <v>7942</v>
      </c>
      <c r="E112" s="2">
        <v>1</v>
      </c>
      <c r="F112" s="2" t="s">
        <v>473</v>
      </c>
      <c r="G112" s="2" t="s">
        <v>361</v>
      </c>
      <c r="H112" s="2" t="s">
        <v>474</v>
      </c>
      <c r="I112" s="2" t="s">
        <v>7750</v>
      </c>
      <c r="J112" s="2" t="s">
        <v>10400</v>
      </c>
      <c r="K112" s="2" t="s">
        <v>10356</v>
      </c>
      <c r="L112" s="2">
        <v>1000</v>
      </c>
      <c r="M112" s="2" t="s">
        <v>8314</v>
      </c>
      <c r="N112" s="2" t="s">
        <v>1631</v>
      </c>
      <c r="O112" s="62">
        <v>62430</v>
      </c>
      <c r="P112" s="2" t="s">
        <v>698</v>
      </c>
      <c r="Q112" s="2" t="s">
        <v>1193</v>
      </c>
      <c r="R112" s="2" t="s">
        <v>927</v>
      </c>
      <c r="S112" s="2" t="s">
        <v>943</v>
      </c>
      <c r="U112" s="2" t="s">
        <v>217</v>
      </c>
      <c r="X112" s="2" t="s">
        <v>9727</v>
      </c>
    </row>
    <row r="113" spans="1:24">
      <c r="A113" s="2">
        <v>102</v>
      </c>
      <c r="B113" s="2" t="s">
        <v>7043</v>
      </c>
      <c r="C113" s="60" t="s">
        <v>7044</v>
      </c>
      <c r="D113" s="60" t="s">
        <v>7179</v>
      </c>
      <c r="E113" s="2">
        <v>1</v>
      </c>
      <c r="F113" s="2" t="s">
        <v>473</v>
      </c>
      <c r="G113" s="2" t="s">
        <v>361</v>
      </c>
      <c r="H113" s="2" t="s">
        <v>474</v>
      </c>
      <c r="I113" s="2" t="s">
        <v>7750</v>
      </c>
      <c r="J113" s="2" t="s">
        <v>10401</v>
      </c>
      <c r="K113" s="2" t="s">
        <v>10402</v>
      </c>
      <c r="L113" s="2">
        <v>208</v>
      </c>
      <c r="M113" s="2" t="s">
        <v>8314</v>
      </c>
      <c r="N113" s="2" t="s">
        <v>10403</v>
      </c>
      <c r="O113" s="62">
        <v>62293</v>
      </c>
      <c r="P113" s="2" t="s">
        <v>698</v>
      </c>
      <c r="Q113" s="2" t="s">
        <v>1193</v>
      </c>
      <c r="R113" s="2" t="s">
        <v>927</v>
      </c>
      <c r="S113" s="2" t="s">
        <v>943</v>
      </c>
      <c r="U113" s="2" t="s">
        <v>217</v>
      </c>
      <c r="X113" s="2" t="s">
        <v>7180</v>
      </c>
    </row>
    <row r="114" spans="1:24">
      <c r="A114" s="2">
        <v>103</v>
      </c>
      <c r="B114" s="2" t="s">
        <v>7043</v>
      </c>
      <c r="C114" s="60" t="s">
        <v>7044</v>
      </c>
      <c r="D114" s="60" t="s">
        <v>7196</v>
      </c>
      <c r="E114" s="2">
        <v>1</v>
      </c>
      <c r="F114" s="2" t="s">
        <v>473</v>
      </c>
      <c r="G114" s="2" t="s">
        <v>361</v>
      </c>
      <c r="H114" s="2" t="s">
        <v>474</v>
      </c>
      <c r="I114" s="2" t="s">
        <v>7750</v>
      </c>
      <c r="J114" s="2" t="s">
        <v>10404</v>
      </c>
      <c r="K114" s="2" t="s">
        <v>10405</v>
      </c>
      <c r="L114" s="2">
        <v>3</v>
      </c>
      <c r="M114" s="2" t="s">
        <v>8314</v>
      </c>
      <c r="N114" s="2" t="s">
        <v>1320</v>
      </c>
      <c r="O114" s="62">
        <v>62553</v>
      </c>
      <c r="P114" s="2" t="s">
        <v>698</v>
      </c>
      <c r="Q114" s="2" t="s">
        <v>1193</v>
      </c>
      <c r="R114" s="2" t="s">
        <v>1047</v>
      </c>
      <c r="S114" s="2" t="s">
        <v>1063</v>
      </c>
      <c r="U114" s="2" t="s">
        <v>217</v>
      </c>
      <c r="X114" s="2" t="s">
        <v>7198</v>
      </c>
    </row>
    <row r="115" spans="1:24">
      <c r="A115" s="2">
        <v>104</v>
      </c>
      <c r="B115" s="2" t="s">
        <v>7043</v>
      </c>
      <c r="C115" s="60" t="s">
        <v>7044</v>
      </c>
      <c r="D115" s="60" t="s">
        <v>7951</v>
      </c>
      <c r="E115" s="2">
        <v>1</v>
      </c>
      <c r="F115" s="2" t="s">
        <v>473</v>
      </c>
      <c r="G115" s="2" t="s">
        <v>361</v>
      </c>
      <c r="H115" s="2" t="s">
        <v>474</v>
      </c>
      <c r="I115" s="2" t="s">
        <v>7750</v>
      </c>
      <c r="J115" s="2" t="s">
        <v>10406</v>
      </c>
      <c r="K115" s="2" t="s">
        <v>10238</v>
      </c>
      <c r="L115" s="2">
        <v>91</v>
      </c>
      <c r="M115" s="2" t="s">
        <v>8314</v>
      </c>
      <c r="N115" s="2" t="s">
        <v>10407</v>
      </c>
      <c r="O115" s="62">
        <v>62070</v>
      </c>
      <c r="P115" s="2" t="s">
        <v>698</v>
      </c>
      <c r="Q115" s="2" t="s">
        <v>1193</v>
      </c>
      <c r="R115" s="2" t="s">
        <v>927</v>
      </c>
      <c r="S115" s="2" t="s">
        <v>943</v>
      </c>
      <c r="U115" s="2" t="s">
        <v>217</v>
      </c>
      <c r="X115" s="2" t="s">
        <v>9728</v>
      </c>
    </row>
    <row r="116" spans="1:24">
      <c r="A116" s="2">
        <v>105</v>
      </c>
      <c r="B116" s="2" t="s">
        <v>7043</v>
      </c>
      <c r="C116" s="60" t="s">
        <v>7044</v>
      </c>
      <c r="D116" s="60" t="s">
        <v>7951</v>
      </c>
      <c r="E116" s="2">
        <v>2</v>
      </c>
      <c r="F116" s="2" t="s">
        <v>473</v>
      </c>
      <c r="G116" s="2" t="s">
        <v>361</v>
      </c>
      <c r="H116" s="2" t="s">
        <v>10226</v>
      </c>
      <c r="I116" s="2" t="s">
        <v>7750</v>
      </c>
      <c r="O116" s="62"/>
      <c r="Q116" s="2" t="s">
        <v>10227</v>
      </c>
      <c r="S116" s="2" t="e">
        <v>#N/A</v>
      </c>
      <c r="U116" s="2" t="s">
        <v>217</v>
      </c>
      <c r="X116" s="2" t="s">
        <v>10408</v>
      </c>
    </row>
    <row r="117" spans="1:24">
      <c r="A117" s="2">
        <v>106</v>
      </c>
      <c r="B117" s="2" t="s">
        <v>7043</v>
      </c>
      <c r="C117" s="60" t="s">
        <v>7044</v>
      </c>
      <c r="D117" s="60" t="s">
        <v>7954</v>
      </c>
      <c r="E117" s="2">
        <v>1</v>
      </c>
      <c r="F117" s="2" t="s">
        <v>473</v>
      </c>
      <c r="G117" s="2" t="s">
        <v>361</v>
      </c>
      <c r="H117" s="2" t="s">
        <v>474</v>
      </c>
      <c r="I117" s="2" t="s">
        <v>7750</v>
      </c>
      <c r="J117" s="2" t="s">
        <v>10409</v>
      </c>
      <c r="K117" s="2" t="s">
        <v>10410</v>
      </c>
      <c r="L117" s="2">
        <v>1932</v>
      </c>
      <c r="M117" s="2" t="s">
        <v>8314</v>
      </c>
      <c r="N117" s="2" t="s">
        <v>2721</v>
      </c>
      <c r="O117" s="62">
        <v>62550</v>
      </c>
      <c r="P117" s="2" t="s">
        <v>698</v>
      </c>
      <c r="Q117" s="2" t="s">
        <v>1193</v>
      </c>
      <c r="R117" s="2" t="s">
        <v>1047</v>
      </c>
      <c r="S117" s="2" t="s">
        <v>1063</v>
      </c>
      <c r="U117" s="2" t="s">
        <v>217</v>
      </c>
      <c r="X117" s="2" t="s">
        <v>9730</v>
      </c>
    </row>
    <row r="118" spans="1:24">
      <c r="A118" s="2">
        <v>107</v>
      </c>
      <c r="B118" s="2" t="s">
        <v>7043</v>
      </c>
      <c r="C118" s="60" t="s">
        <v>7044</v>
      </c>
      <c r="D118" s="60" t="s">
        <v>7957</v>
      </c>
      <c r="E118" s="2">
        <v>1</v>
      </c>
      <c r="F118" s="2" t="s">
        <v>473</v>
      </c>
      <c r="G118" s="2" t="s">
        <v>361</v>
      </c>
      <c r="H118" s="2" t="s">
        <v>474</v>
      </c>
      <c r="I118" s="2" t="s">
        <v>7750</v>
      </c>
      <c r="J118" s="2" t="s">
        <v>10411</v>
      </c>
      <c r="K118" s="2" t="s">
        <v>10356</v>
      </c>
      <c r="L118" s="2">
        <v>825</v>
      </c>
      <c r="M118" s="2" t="s">
        <v>8314</v>
      </c>
      <c r="N118" s="2" t="s">
        <v>10360</v>
      </c>
      <c r="O118" s="62">
        <v>62350</v>
      </c>
      <c r="P118" s="2" t="s">
        <v>698</v>
      </c>
      <c r="Q118" s="2" t="s">
        <v>1193</v>
      </c>
      <c r="R118" s="2" t="s">
        <v>927</v>
      </c>
      <c r="S118" s="2" t="s">
        <v>943</v>
      </c>
      <c r="U118" s="2" t="s">
        <v>217</v>
      </c>
      <c r="X118" s="2" t="s">
        <v>9732</v>
      </c>
    </row>
    <row r="119" spans="1:24">
      <c r="A119" s="2">
        <v>108</v>
      </c>
      <c r="B119" s="2" t="s">
        <v>7043</v>
      </c>
      <c r="C119" s="60" t="s">
        <v>7044</v>
      </c>
      <c r="D119" s="60" t="s">
        <v>7457</v>
      </c>
      <c r="E119" s="2">
        <v>1</v>
      </c>
      <c r="F119" s="2" t="s">
        <v>473</v>
      </c>
      <c r="G119" s="2" t="s">
        <v>361</v>
      </c>
      <c r="H119" s="2" t="s">
        <v>474</v>
      </c>
      <c r="I119" s="2" t="s">
        <v>7750</v>
      </c>
      <c r="J119" s="2" t="s">
        <v>10412</v>
      </c>
      <c r="K119" s="2" t="s">
        <v>10342</v>
      </c>
      <c r="L119" s="2">
        <v>103</v>
      </c>
      <c r="M119" s="2" t="s">
        <v>8314</v>
      </c>
      <c r="N119" s="2" t="s">
        <v>10223</v>
      </c>
      <c r="O119" s="62">
        <v>62370</v>
      </c>
      <c r="P119" s="2" t="s">
        <v>698</v>
      </c>
      <c r="Q119" s="2" t="s">
        <v>1193</v>
      </c>
      <c r="R119" s="2" t="s">
        <v>927</v>
      </c>
      <c r="S119" s="2" t="s">
        <v>943</v>
      </c>
      <c r="U119" s="2" t="s">
        <v>217</v>
      </c>
      <c r="X119" s="2" t="s">
        <v>7459</v>
      </c>
    </row>
    <row r="120" spans="1:24">
      <c r="A120" s="2">
        <v>109</v>
      </c>
      <c r="B120" s="2" t="s">
        <v>7043</v>
      </c>
      <c r="C120" s="60" t="s">
        <v>7044</v>
      </c>
      <c r="D120" s="60" t="s">
        <v>7457</v>
      </c>
      <c r="E120" s="2">
        <v>2</v>
      </c>
      <c r="F120" s="2" t="s">
        <v>473</v>
      </c>
      <c r="G120" s="2" t="s">
        <v>361</v>
      </c>
      <c r="H120" s="2" t="s">
        <v>474</v>
      </c>
      <c r="I120" s="2" t="s">
        <v>7750</v>
      </c>
      <c r="J120" s="2" t="s">
        <v>10413</v>
      </c>
      <c r="K120" s="2" t="s">
        <v>10342</v>
      </c>
      <c r="L120" s="2">
        <v>103</v>
      </c>
      <c r="M120" s="2" t="s">
        <v>8314</v>
      </c>
      <c r="N120" s="2" t="s">
        <v>10223</v>
      </c>
      <c r="O120" s="62">
        <v>62370</v>
      </c>
      <c r="P120" s="2" t="s">
        <v>698</v>
      </c>
      <c r="Q120" s="2" t="s">
        <v>1193</v>
      </c>
      <c r="R120" s="2" t="s">
        <v>927</v>
      </c>
      <c r="S120" s="2" t="s">
        <v>943</v>
      </c>
      <c r="U120" s="2" t="s">
        <v>217</v>
      </c>
      <c r="X120" s="2" t="s">
        <v>7633</v>
      </c>
    </row>
    <row r="121" spans="1:24">
      <c r="A121" s="2">
        <v>110</v>
      </c>
      <c r="B121" s="2" t="s">
        <v>7043</v>
      </c>
      <c r="C121" s="60" t="s">
        <v>7044</v>
      </c>
      <c r="D121" s="60" t="s">
        <v>7962</v>
      </c>
      <c r="E121" s="2">
        <v>1</v>
      </c>
      <c r="F121" s="2" t="s">
        <v>473</v>
      </c>
      <c r="G121" s="2" t="s">
        <v>361</v>
      </c>
      <c r="H121" s="2" t="s">
        <v>474</v>
      </c>
      <c r="I121" s="2" t="s">
        <v>7750</v>
      </c>
      <c r="J121" s="2" t="s">
        <v>10414</v>
      </c>
      <c r="K121" s="2" t="s">
        <v>10356</v>
      </c>
      <c r="L121" s="2">
        <v>1298</v>
      </c>
      <c r="M121" s="2">
        <v>201</v>
      </c>
      <c r="N121" s="2" t="s">
        <v>1417</v>
      </c>
      <c r="O121" s="62">
        <v>62450</v>
      </c>
      <c r="P121" s="2" t="s">
        <v>698</v>
      </c>
      <c r="Q121" s="2" t="s">
        <v>1193</v>
      </c>
      <c r="R121" s="2" t="s">
        <v>927</v>
      </c>
      <c r="S121" s="2" t="s">
        <v>943</v>
      </c>
      <c r="U121" s="2" t="s">
        <v>217</v>
      </c>
      <c r="X121" s="2" t="s">
        <v>9733</v>
      </c>
    </row>
    <row r="122" spans="1:24">
      <c r="A122" s="2">
        <v>111</v>
      </c>
      <c r="B122" s="2" t="s">
        <v>7043</v>
      </c>
      <c r="C122" s="60" t="s">
        <v>7044</v>
      </c>
      <c r="D122" s="60" t="s">
        <v>7966</v>
      </c>
      <c r="E122" s="2">
        <v>1</v>
      </c>
      <c r="F122" s="2" t="s">
        <v>473</v>
      </c>
      <c r="G122" s="2" t="s">
        <v>361</v>
      </c>
      <c r="H122" s="2" t="s">
        <v>474</v>
      </c>
      <c r="I122" s="2" t="s">
        <v>7750</v>
      </c>
      <c r="J122" s="2" t="s">
        <v>10415</v>
      </c>
      <c r="K122" s="2" t="s">
        <v>10356</v>
      </c>
      <c r="L122" s="2">
        <v>501</v>
      </c>
      <c r="M122" s="2" t="s">
        <v>10416</v>
      </c>
      <c r="N122" s="2" t="s">
        <v>10360</v>
      </c>
      <c r="O122" s="62">
        <v>62350</v>
      </c>
      <c r="P122" s="2" t="s">
        <v>698</v>
      </c>
      <c r="Q122" s="2" t="s">
        <v>1193</v>
      </c>
      <c r="R122" s="2" t="s">
        <v>927</v>
      </c>
      <c r="S122" s="2" t="s">
        <v>943</v>
      </c>
      <c r="U122" s="2" t="s">
        <v>217</v>
      </c>
      <c r="X122" s="2" t="s">
        <v>9734</v>
      </c>
    </row>
    <row r="123" spans="1:24">
      <c r="A123" s="2">
        <v>112</v>
      </c>
      <c r="B123" s="2" t="s">
        <v>7043</v>
      </c>
      <c r="C123" s="60" t="s">
        <v>7044</v>
      </c>
      <c r="D123" s="60" t="s">
        <v>7969</v>
      </c>
      <c r="E123" s="2">
        <v>1</v>
      </c>
      <c r="F123" s="2" t="s">
        <v>473</v>
      </c>
      <c r="G123" s="2" t="s">
        <v>361</v>
      </c>
      <c r="H123" s="2" t="s">
        <v>474</v>
      </c>
      <c r="I123" s="2" t="s">
        <v>7750</v>
      </c>
      <c r="J123" s="2" t="s">
        <v>10417</v>
      </c>
      <c r="K123" s="2" t="s">
        <v>10418</v>
      </c>
      <c r="L123" s="2">
        <v>104</v>
      </c>
      <c r="M123" s="2" t="s">
        <v>8314</v>
      </c>
      <c r="N123" s="2" t="s">
        <v>10295</v>
      </c>
      <c r="O123" s="62">
        <v>62270</v>
      </c>
      <c r="P123" s="2" t="s">
        <v>698</v>
      </c>
      <c r="Q123" s="2" t="s">
        <v>1193</v>
      </c>
      <c r="R123" s="2" t="s">
        <v>927</v>
      </c>
      <c r="S123" s="2" t="s">
        <v>943</v>
      </c>
      <c r="U123" s="2" t="s">
        <v>217</v>
      </c>
      <c r="X123" s="2" t="s">
        <v>9735</v>
      </c>
    </row>
    <row r="124" spans="1:24">
      <c r="A124" s="2">
        <v>113</v>
      </c>
      <c r="B124" s="2" t="s">
        <v>7043</v>
      </c>
      <c r="C124" s="60" t="s">
        <v>7044</v>
      </c>
      <c r="D124" s="60" t="s">
        <v>7972</v>
      </c>
      <c r="E124" s="2">
        <v>1</v>
      </c>
      <c r="F124" s="2" t="s">
        <v>473</v>
      </c>
      <c r="G124" s="2" t="s">
        <v>361</v>
      </c>
      <c r="H124" s="2" t="s">
        <v>10226</v>
      </c>
      <c r="I124" s="2" t="s">
        <v>7750</v>
      </c>
      <c r="O124" s="62"/>
      <c r="Q124" s="2" t="s">
        <v>10227</v>
      </c>
      <c r="S124" s="2" t="e">
        <v>#N/A</v>
      </c>
      <c r="U124" s="2" t="s">
        <v>217</v>
      </c>
      <c r="X124" s="2" t="s">
        <v>9736</v>
      </c>
    </row>
    <row r="125" spans="1:24">
      <c r="A125" s="2">
        <v>114</v>
      </c>
      <c r="B125" s="2" t="s">
        <v>7043</v>
      </c>
      <c r="C125" s="60" t="s">
        <v>7044</v>
      </c>
      <c r="D125" s="60" t="s">
        <v>7199</v>
      </c>
      <c r="E125" s="2">
        <v>1</v>
      </c>
      <c r="F125" s="2" t="s">
        <v>473</v>
      </c>
      <c r="G125" s="2" t="s">
        <v>361</v>
      </c>
      <c r="H125" s="2" t="s">
        <v>10226</v>
      </c>
      <c r="I125" s="2" t="s">
        <v>7750</v>
      </c>
      <c r="O125" s="62"/>
      <c r="Q125" s="2" t="s">
        <v>10227</v>
      </c>
      <c r="S125" s="2" t="e">
        <v>#N/A</v>
      </c>
      <c r="U125" s="2" t="s">
        <v>217</v>
      </c>
      <c r="X125" s="2" t="s">
        <v>7201</v>
      </c>
    </row>
    <row r="126" spans="1:24">
      <c r="A126" s="2">
        <v>115</v>
      </c>
      <c r="B126" s="2" t="s">
        <v>7043</v>
      </c>
      <c r="C126" s="60" t="s">
        <v>7044</v>
      </c>
      <c r="D126" s="60" t="s">
        <v>7199</v>
      </c>
      <c r="E126" s="2">
        <v>2</v>
      </c>
      <c r="F126" s="2" t="s">
        <v>473</v>
      </c>
      <c r="G126" s="2" t="s">
        <v>361</v>
      </c>
      <c r="H126" s="2" t="s">
        <v>10226</v>
      </c>
      <c r="I126" s="2" t="s">
        <v>7750</v>
      </c>
      <c r="O126" s="62"/>
      <c r="Q126" s="2" t="s">
        <v>10227</v>
      </c>
      <c r="S126" s="2" t="e">
        <v>#N/A</v>
      </c>
      <c r="U126" s="2" t="s">
        <v>217</v>
      </c>
      <c r="X126" s="2" t="s">
        <v>7253</v>
      </c>
    </row>
    <row r="127" spans="1:24">
      <c r="A127" s="2">
        <v>116</v>
      </c>
      <c r="B127" s="2" t="s">
        <v>7043</v>
      </c>
      <c r="C127" s="60" t="s">
        <v>7044</v>
      </c>
      <c r="D127" s="60" t="s">
        <v>7978</v>
      </c>
      <c r="E127" s="2">
        <v>1</v>
      </c>
      <c r="F127" s="2" t="s">
        <v>473</v>
      </c>
      <c r="G127" s="2" t="s">
        <v>361</v>
      </c>
      <c r="H127" s="2" t="s">
        <v>10226</v>
      </c>
      <c r="I127" s="2" t="s">
        <v>7750</v>
      </c>
      <c r="O127" s="62"/>
      <c r="Q127" s="2" t="s">
        <v>10227</v>
      </c>
      <c r="S127" s="2" t="e">
        <v>#N/A</v>
      </c>
      <c r="U127" s="2" t="s">
        <v>217</v>
      </c>
      <c r="X127" s="2" t="s">
        <v>9737</v>
      </c>
    </row>
    <row r="128" spans="1:24">
      <c r="A128" s="2">
        <v>117</v>
      </c>
      <c r="B128" s="2" t="s">
        <v>7043</v>
      </c>
      <c r="C128" s="60" t="s">
        <v>7044</v>
      </c>
      <c r="D128" s="60" t="s">
        <v>7980</v>
      </c>
      <c r="E128" s="2">
        <v>1</v>
      </c>
      <c r="F128" s="2" t="s">
        <v>473</v>
      </c>
      <c r="G128" s="2" t="s">
        <v>361</v>
      </c>
      <c r="H128" s="2" t="s">
        <v>10226</v>
      </c>
      <c r="I128" s="2" t="s">
        <v>7750</v>
      </c>
      <c r="O128" s="62"/>
      <c r="Q128" s="2" t="s">
        <v>10227</v>
      </c>
      <c r="S128" s="2" t="e">
        <v>#N/A</v>
      </c>
      <c r="U128" s="2" t="s">
        <v>217</v>
      </c>
      <c r="X128" s="2" t="s">
        <v>9738</v>
      </c>
    </row>
    <row r="129" spans="1:24">
      <c r="A129" s="2">
        <v>118</v>
      </c>
      <c r="B129" s="2" t="s">
        <v>7043</v>
      </c>
      <c r="C129" s="60" t="s">
        <v>7044</v>
      </c>
      <c r="D129" s="60" t="s">
        <v>7549</v>
      </c>
      <c r="E129" s="2">
        <v>1</v>
      </c>
      <c r="F129" s="2" t="s">
        <v>473</v>
      </c>
      <c r="G129" s="2" t="s">
        <v>361</v>
      </c>
      <c r="H129" s="2" t="s">
        <v>474</v>
      </c>
      <c r="I129" s="2" t="s">
        <v>7750</v>
      </c>
      <c r="J129" s="2" t="s">
        <v>10419</v>
      </c>
      <c r="K129" s="2" t="s">
        <v>10420</v>
      </c>
      <c r="L129" s="2" t="s">
        <v>10421</v>
      </c>
      <c r="M129" s="2" t="s">
        <v>8314</v>
      </c>
      <c r="N129" s="2" t="s">
        <v>10422</v>
      </c>
      <c r="O129" s="62">
        <v>62370</v>
      </c>
      <c r="P129" s="2" t="s">
        <v>698</v>
      </c>
      <c r="Q129" s="2" t="s">
        <v>1193</v>
      </c>
      <c r="R129" s="2" t="s">
        <v>927</v>
      </c>
      <c r="S129" s="2" t="s">
        <v>943</v>
      </c>
      <c r="U129" s="2" t="s">
        <v>217</v>
      </c>
      <c r="X129" s="2" t="s">
        <v>7550</v>
      </c>
    </row>
    <row r="130" spans="1:24">
      <c r="A130" s="2">
        <v>119</v>
      </c>
      <c r="B130" s="2" t="s">
        <v>7043</v>
      </c>
      <c r="C130" s="60" t="s">
        <v>7044</v>
      </c>
      <c r="D130" s="60" t="s">
        <v>7549</v>
      </c>
      <c r="E130" s="2">
        <v>2</v>
      </c>
      <c r="F130" s="2" t="s">
        <v>473</v>
      </c>
      <c r="G130" s="2" t="s">
        <v>361</v>
      </c>
      <c r="H130" s="2" t="s">
        <v>474</v>
      </c>
      <c r="I130" s="2" t="s">
        <v>7750</v>
      </c>
      <c r="J130" s="2" t="s">
        <v>10423</v>
      </c>
      <c r="K130" s="2" t="s">
        <v>10420</v>
      </c>
      <c r="L130" s="2" t="s">
        <v>10421</v>
      </c>
      <c r="M130" s="2" t="s">
        <v>8314</v>
      </c>
      <c r="N130" s="2" t="s">
        <v>10422</v>
      </c>
      <c r="O130" s="62">
        <v>62370</v>
      </c>
      <c r="P130" s="2" t="s">
        <v>698</v>
      </c>
      <c r="Q130" s="2" t="s">
        <v>1193</v>
      </c>
      <c r="R130" s="2" t="s">
        <v>927</v>
      </c>
      <c r="S130" s="2" t="s">
        <v>943</v>
      </c>
      <c r="U130" s="2" t="s">
        <v>217</v>
      </c>
      <c r="X130" s="2" t="s">
        <v>7650</v>
      </c>
    </row>
    <row r="131" spans="1:24">
      <c r="A131" s="2">
        <v>120</v>
      </c>
      <c r="B131" s="2" t="s">
        <v>7043</v>
      </c>
      <c r="C131" s="60" t="s">
        <v>7044</v>
      </c>
      <c r="D131" s="60" t="s">
        <v>7986</v>
      </c>
      <c r="E131" s="2">
        <v>1</v>
      </c>
      <c r="F131" s="2" t="s">
        <v>473</v>
      </c>
      <c r="G131" s="2" t="s">
        <v>361</v>
      </c>
      <c r="H131" s="2" t="s">
        <v>474</v>
      </c>
      <c r="I131" s="2" t="s">
        <v>7750</v>
      </c>
      <c r="J131" s="2" t="s">
        <v>10424</v>
      </c>
      <c r="K131" s="2" t="s">
        <v>10425</v>
      </c>
      <c r="L131" s="2" t="s">
        <v>10426</v>
      </c>
      <c r="M131" s="2" t="s">
        <v>8314</v>
      </c>
      <c r="N131" s="2" t="s">
        <v>10427</v>
      </c>
      <c r="O131" s="62">
        <v>62583</v>
      </c>
      <c r="P131" s="2" t="s">
        <v>698</v>
      </c>
      <c r="Q131" s="2" t="s">
        <v>1193</v>
      </c>
      <c r="R131" s="2" t="s">
        <v>927</v>
      </c>
      <c r="S131" s="2" t="s">
        <v>943</v>
      </c>
      <c r="U131" s="2" t="s">
        <v>217</v>
      </c>
      <c r="X131" s="2" t="s">
        <v>9740</v>
      </c>
    </row>
    <row r="132" spans="1:24">
      <c r="A132" s="2">
        <v>121</v>
      </c>
      <c r="B132" s="2" t="s">
        <v>7043</v>
      </c>
      <c r="C132" s="60" t="s">
        <v>7044</v>
      </c>
      <c r="D132" s="60" t="s">
        <v>7986</v>
      </c>
      <c r="E132" s="2">
        <v>2</v>
      </c>
      <c r="F132" s="2" t="s">
        <v>473</v>
      </c>
      <c r="G132" s="2" t="s">
        <v>361</v>
      </c>
      <c r="H132" s="2" t="s">
        <v>10226</v>
      </c>
      <c r="I132" s="2" t="s">
        <v>7750</v>
      </c>
      <c r="O132" s="62"/>
      <c r="Q132" s="2" t="s">
        <v>10227</v>
      </c>
      <c r="S132" s="2" t="e">
        <v>#N/A</v>
      </c>
      <c r="U132" s="2" t="s">
        <v>217</v>
      </c>
      <c r="X132" s="2" t="s">
        <v>10428</v>
      </c>
    </row>
    <row r="133" spans="1:24">
      <c r="A133" s="2">
        <v>122</v>
      </c>
      <c r="B133" s="2" t="s">
        <v>7043</v>
      </c>
      <c r="C133" s="60" t="s">
        <v>7044</v>
      </c>
      <c r="D133" s="60" t="s">
        <v>7986</v>
      </c>
      <c r="E133" s="2">
        <v>3</v>
      </c>
      <c r="F133" s="2" t="s">
        <v>473</v>
      </c>
      <c r="G133" s="2" t="s">
        <v>361</v>
      </c>
      <c r="H133" s="2" t="s">
        <v>10226</v>
      </c>
      <c r="I133" s="2" t="s">
        <v>7750</v>
      </c>
      <c r="O133" s="62"/>
      <c r="Q133" s="2" t="s">
        <v>10227</v>
      </c>
      <c r="S133" s="2" t="e">
        <v>#N/A</v>
      </c>
      <c r="U133" s="2" t="s">
        <v>217</v>
      </c>
      <c r="X133" s="2" t="s">
        <v>10429</v>
      </c>
    </row>
    <row r="134" spans="1:24">
      <c r="A134" s="2">
        <v>123</v>
      </c>
      <c r="B134" s="2" t="s">
        <v>7043</v>
      </c>
      <c r="C134" s="60" t="s">
        <v>7044</v>
      </c>
      <c r="D134" s="60" t="s">
        <v>7989</v>
      </c>
      <c r="E134" s="2">
        <v>1</v>
      </c>
      <c r="F134" s="2" t="s">
        <v>473</v>
      </c>
      <c r="G134" s="2" t="s">
        <v>361</v>
      </c>
      <c r="H134" s="2" t="s">
        <v>474</v>
      </c>
      <c r="I134" s="2" t="s">
        <v>7750</v>
      </c>
      <c r="J134" s="2" t="s">
        <v>10430</v>
      </c>
      <c r="K134" s="2" t="s">
        <v>10431</v>
      </c>
      <c r="L134" s="2" t="s">
        <v>10432</v>
      </c>
      <c r="M134" s="2" t="s">
        <v>10433</v>
      </c>
      <c r="N134" s="2" t="s">
        <v>10434</v>
      </c>
      <c r="O134" s="62">
        <v>62553</v>
      </c>
      <c r="P134" s="2" t="s">
        <v>698</v>
      </c>
      <c r="Q134" s="2" t="s">
        <v>1193</v>
      </c>
      <c r="R134" s="2" t="s">
        <v>1047</v>
      </c>
      <c r="S134" s="2" t="s">
        <v>1063</v>
      </c>
      <c r="U134" s="2" t="s">
        <v>217</v>
      </c>
      <c r="X134" s="2" t="s">
        <v>9741</v>
      </c>
    </row>
    <row r="135" spans="1:24">
      <c r="A135" s="2">
        <v>124</v>
      </c>
      <c r="B135" s="2" t="s">
        <v>7043</v>
      </c>
      <c r="C135" s="60" t="s">
        <v>7044</v>
      </c>
      <c r="D135" s="60" t="s">
        <v>7289</v>
      </c>
      <c r="E135" s="2">
        <v>1</v>
      </c>
      <c r="F135" s="2" t="s">
        <v>473</v>
      </c>
      <c r="G135" s="2" t="s">
        <v>361</v>
      </c>
      <c r="H135" s="2" t="s">
        <v>474</v>
      </c>
      <c r="I135" s="2" t="s">
        <v>7750</v>
      </c>
      <c r="J135" s="2" t="s">
        <v>10435</v>
      </c>
      <c r="K135" s="2" t="s">
        <v>10342</v>
      </c>
      <c r="L135" s="2">
        <v>103</v>
      </c>
      <c r="M135" s="2" t="s">
        <v>8314</v>
      </c>
      <c r="N135" s="2" t="s">
        <v>10436</v>
      </c>
      <c r="O135" s="62">
        <v>62370</v>
      </c>
      <c r="P135" s="2" t="s">
        <v>698</v>
      </c>
      <c r="Q135" s="2" t="s">
        <v>1193</v>
      </c>
      <c r="R135" s="2" t="s">
        <v>927</v>
      </c>
      <c r="S135" s="2" t="s">
        <v>943</v>
      </c>
      <c r="U135" s="2" t="s">
        <v>217</v>
      </c>
      <c r="X135" s="2" t="s">
        <v>7290</v>
      </c>
    </row>
    <row r="136" spans="1:24">
      <c r="A136" s="2">
        <v>125</v>
      </c>
      <c r="B136" s="2" t="s">
        <v>7043</v>
      </c>
      <c r="C136" s="60" t="s">
        <v>7044</v>
      </c>
      <c r="D136" s="60" t="s">
        <v>7994</v>
      </c>
      <c r="E136" s="2">
        <v>1</v>
      </c>
      <c r="F136" s="2" t="s">
        <v>473</v>
      </c>
      <c r="G136" s="2" t="s">
        <v>361</v>
      </c>
      <c r="H136" s="2" t="s">
        <v>10226</v>
      </c>
      <c r="I136" s="2" t="s">
        <v>7750</v>
      </c>
      <c r="O136" s="62"/>
      <c r="Q136" s="2" t="s">
        <v>10227</v>
      </c>
      <c r="S136" s="2" t="e">
        <v>#N/A</v>
      </c>
      <c r="U136" s="2" t="s">
        <v>217</v>
      </c>
      <c r="X136" s="2" t="s">
        <v>9743</v>
      </c>
    </row>
    <row r="137" spans="1:24">
      <c r="A137" s="2">
        <v>126</v>
      </c>
      <c r="B137" s="2" t="s">
        <v>7043</v>
      </c>
      <c r="C137" s="60" t="s">
        <v>7044</v>
      </c>
      <c r="D137" s="60" t="s">
        <v>7997</v>
      </c>
      <c r="E137" s="2">
        <v>1</v>
      </c>
      <c r="F137" s="2" t="s">
        <v>473</v>
      </c>
      <c r="G137" s="2" t="s">
        <v>361</v>
      </c>
      <c r="H137" s="2" t="s">
        <v>10226</v>
      </c>
      <c r="I137" s="2" t="s">
        <v>7750</v>
      </c>
      <c r="O137" s="62"/>
      <c r="Q137" s="2" t="s">
        <v>10227</v>
      </c>
      <c r="S137" s="2" t="e">
        <v>#N/A</v>
      </c>
      <c r="U137" s="2" t="s">
        <v>217</v>
      </c>
      <c r="X137" s="2" t="s">
        <v>9744</v>
      </c>
    </row>
    <row r="138" spans="1:24">
      <c r="A138" s="2">
        <v>127</v>
      </c>
      <c r="B138" s="2" t="s">
        <v>7043</v>
      </c>
      <c r="C138" s="60" t="s">
        <v>7044</v>
      </c>
      <c r="D138" s="60" t="s">
        <v>7708</v>
      </c>
      <c r="E138" s="2">
        <v>1</v>
      </c>
      <c r="F138" s="2" t="s">
        <v>473</v>
      </c>
      <c r="G138" s="2" t="s">
        <v>361</v>
      </c>
      <c r="H138" s="2" t="s">
        <v>10226</v>
      </c>
      <c r="I138" s="2" t="s">
        <v>7750</v>
      </c>
      <c r="O138" s="62"/>
      <c r="Q138" s="2" t="s">
        <v>10227</v>
      </c>
      <c r="S138" s="2" t="e">
        <v>#N/A</v>
      </c>
      <c r="U138" s="2" t="s">
        <v>217</v>
      </c>
      <c r="X138" s="2" t="s">
        <v>7709</v>
      </c>
    </row>
    <row r="139" spans="1:24">
      <c r="A139" s="2">
        <v>128</v>
      </c>
      <c r="B139" s="2" t="s">
        <v>7043</v>
      </c>
      <c r="C139" s="60" t="s">
        <v>7044</v>
      </c>
      <c r="D139" s="60" t="s">
        <v>8002</v>
      </c>
      <c r="E139" s="2">
        <v>1</v>
      </c>
      <c r="F139" s="2" t="s">
        <v>473</v>
      </c>
      <c r="G139" s="2" t="s">
        <v>361</v>
      </c>
      <c r="H139" s="2" t="s">
        <v>10226</v>
      </c>
      <c r="I139" s="2" t="s">
        <v>7750</v>
      </c>
      <c r="O139" s="62"/>
      <c r="Q139" s="2" t="s">
        <v>10227</v>
      </c>
      <c r="S139" s="2" t="e">
        <v>#N/A</v>
      </c>
      <c r="U139" s="2" t="s">
        <v>217</v>
      </c>
      <c r="X139" s="2" t="s">
        <v>9745</v>
      </c>
    </row>
    <row r="140" spans="1:24">
      <c r="A140" s="2">
        <v>129</v>
      </c>
      <c r="B140" s="2" t="s">
        <v>7043</v>
      </c>
      <c r="C140" s="60" t="s">
        <v>7044</v>
      </c>
      <c r="D140" s="60" t="s">
        <v>7705</v>
      </c>
      <c r="E140" s="2">
        <v>1</v>
      </c>
      <c r="F140" s="2" t="s">
        <v>473</v>
      </c>
      <c r="G140" s="2" t="s">
        <v>361</v>
      </c>
      <c r="H140" s="2" t="s">
        <v>474</v>
      </c>
      <c r="I140" s="2" t="s">
        <v>7750</v>
      </c>
      <c r="J140" s="2" t="s">
        <v>10417</v>
      </c>
      <c r="K140" s="2" t="s">
        <v>10418</v>
      </c>
      <c r="L140" s="2">
        <v>104</v>
      </c>
      <c r="M140" s="2" t="s">
        <v>8314</v>
      </c>
      <c r="N140" s="2" t="s">
        <v>10295</v>
      </c>
      <c r="O140" s="62">
        <v>62270</v>
      </c>
      <c r="P140" s="2" t="s">
        <v>698</v>
      </c>
      <c r="Q140" s="2" t="s">
        <v>1193</v>
      </c>
      <c r="R140" s="2" t="s">
        <v>927</v>
      </c>
      <c r="S140" s="2" t="s">
        <v>943</v>
      </c>
      <c r="U140" s="2" t="s">
        <v>217</v>
      </c>
      <c r="X140" s="2" t="s">
        <v>7706</v>
      </c>
    </row>
    <row r="141" spans="1:24">
      <c r="A141" s="2">
        <v>130</v>
      </c>
      <c r="B141" s="2" t="s">
        <v>7043</v>
      </c>
      <c r="C141" s="60" t="s">
        <v>7044</v>
      </c>
      <c r="D141" s="60" t="s">
        <v>8015</v>
      </c>
      <c r="E141" s="2">
        <v>1</v>
      </c>
      <c r="F141" s="2" t="s">
        <v>473</v>
      </c>
      <c r="G141" s="2" t="s">
        <v>361</v>
      </c>
      <c r="H141" s="2" t="s">
        <v>474</v>
      </c>
      <c r="I141" s="2" t="s">
        <v>7750</v>
      </c>
      <c r="J141" s="2" t="s">
        <v>10437</v>
      </c>
      <c r="K141" s="2" t="s">
        <v>10438</v>
      </c>
      <c r="L141" s="2">
        <v>10</v>
      </c>
      <c r="M141" s="2" t="s">
        <v>10439</v>
      </c>
      <c r="N141" s="2" t="s">
        <v>10440</v>
      </c>
      <c r="O141" s="62">
        <v>62550</v>
      </c>
      <c r="P141" s="2" t="s">
        <v>698</v>
      </c>
      <c r="Q141" s="2" t="s">
        <v>1193</v>
      </c>
      <c r="R141" s="2" t="s">
        <v>1047</v>
      </c>
      <c r="S141" s="2" t="s">
        <v>1063</v>
      </c>
      <c r="U141" s="2" t="s">
        <v>217</v>
      </c>
      <c r="X141" s="2" t="s">
        <v>9746</v>
      </c>
    </row>
    <row r="142" spans="1:24">
      <c r="A142" s="2">
        <v>131</v>
      </c>
      <c r="B142" s="2" t="s">
        <v>7043</v>
      </c>
      <c r="C142" s="60" t="s">
        <v>7044</v>
      </c>
      <c r="D142" s="60" t="s">
        <v>7243</v>
      </c>
      <c r="E142" s="2">
        <v>1</v>
      </c>
      <c r="F142" s="2" t="s">
        <v>473</v>
      </c>
      <c r="G142" s="2" t="s">
        <v>361</v>
      </c>
      <c r="H142" s="2" t="s">
        <v>474</v>
      </c>
      <c r="I142" s="2" t="s">
        <v>7750</v>
      </c>
      <c r="J142" s="2" t="s">
        <v>10441</v>
      </c>
      <c r="K142" s="2" t="s">
        <v>10442</v>
      </c>
      <c r="L142" s="2">
        <v>1</v>
      </c>
      <c r="M142" s="2" t="s">
        <v>8314</v>
      </c>
      <c r="N142" s="2" t="s">
        <v>10443</v>
      </c>
      <c r="O142" s="62">
        <v>62553</v>
      </c>
      <c r="P142" s="2" t="s">
        <v>698</v>
      </c>
      <c r="Q142" s="2" t="s">
        <v>1193</v>
      </c>
      <c r="R142" s="2" t="s">
        <v>1047</v>
      </c>
      <c r="S142" s="2" t="s">
        <v>1063</v>
      </c>
      <c r="U142" s="2" t="s">
        <v>217</v>
      </c>
      <c r="X142" s="2" t="s">
        <v>7245</v>
      </c>
    </row>
    <row r="143" spans="1:24">
      <c r="A143" s="2">
        <v>132</v>
      </c>
      <c r="B143" s="2" t="s">
        <v>7043</v>
      </c>
      <c r="C143" s="60" t="s">
        <v>7044</v>
      </c>
      <c r="D143" s="60" t="s">
        <v>7243</v>
      </c>
      <c r="E143" s="2">
        <v>2</v>
      </c>
      <c r="F143" s="2" t="s">
        <v>473</v>
      </c>
      <c r="G143" s="2" t="s">
        <v>361</v>
      </c>
      <c r="H143" s="2" t="s">
        <v>474</v>
      </c>
      <c r="I143" s="2" t="s">
        <v>7750</v>
      </c>
      <c r="J143" s="2" t="s">
        <v>10444</v>
      </c>
      <c r="K143" s="2" t="s">
        <v>10442</v>
      </c>
      <c r="L143" s="2">
        <v>1</v>
      </c>
      <c r="M143" s="2" t="s">
        <v>8314</v>
      </c>
      <c r="N143" s="2" t="s">
        <v>10443</v>
      </c>
      <c r="O143" s="62">
        <v>62553</v>
      </c>
      <c r="P143" s="2" t="s">
        <v>698</v>
      </c>
      <c r="Q143" s="2" t="s">
        <v>1193</v>
      </c>
      <c r="R143" s="2" t="s">
        <v>1047</v>
      </c>
      <c r="S143" s="2" t="s">
        <v>1063</v>
      </c>
      <c r="U143" s="2" t="s">
        <v>217</v>
      </c>
      <c r="X143" s="2" t="s">
        <v>7309</v>
      </c>
    </row>
    <row r="144" spans="1:24">
      <c r="A144" s="2">
        <v>133</v>
      </c>
      <c r="B144" s="2" t="s">
        <v>7043</v>
      </c>
      <c r="C144" s="60" t="s">
        <v>7044</v>
      </c>
      <c r="D144" s="60" t="s">
        <v>8021</v>
      </c>
      <c r="E144" s="2">
        <v>1</v>
      </c>
      <c r="F144" s="2" t="s">
        <v>473</v>
      </c>
      <c r="G144" s="2" t="s">
        <v>361</v>
      </c>
      <c r="H144" s="2" t="s">
        <v>474</v>
      </c>
      <c r="I144" s="2" t="s">
        <v>7750</v>
      </c>
      <c r="J144" s="2" t="s">
        <v>10445</v>
      </c>
      <c r="K144" s="2" t="s">
        <v>10446</v>
      </c>
      <c r="L144" s="2">
        <v>13</v>
      </c>
      <c r="M144" s="2" t="s">
        <v>8314</v>
      </c>
      <c r="N144" s="2" t="s">
        <v>10447</v>
      </c>
      <c r="O144" s="62">
        <v>62795</v>
      </c>
      <c r="P144" s="2" t="s">
        <v>698</v>
      </c>
      <c r="Q144" s="2" t="s">
        <v>1193</v>
      </c>
      <c r="R144" s="2" t="s">
        <v>1438</v>
      </c>
      <c r="S144" s="2" t="s">
        <v>2070</v>
      </c>
      <c r="U144" s="2" t="s">
        <v>217</v>
      </c>
      <c r="X144" s="2" t="s">
        <v>9747</v>
      </c>
    </row>
    <row r="145" spans="1:24">
      <c r="A145" s="2">
        <v>134</v>
      </c>
      <c r="B145" s="2" t="s">
        <v>7043</v>
      </c>
      <c r="C145" s="60" t="s">
        <v>7044</v>
      </c>
      <c r="D145" s="60" t="s">
        <v>8025</v>
      </c>
      <c r="E145" s="2">
        <v>1</v>
      </c>
      <c r="F145" s="2" t="s">
        <v>473</v>
      </c>
      <c r="G145" s="2" t="s">
        <v>361</v>
      </c>
      <c r="H145" s="2" t="s">
        <v>474</v>
      </c>
      <c r="I145" s="2" t="s">
        <v>7750</v>
      </c>
      <c r="J145" s="2" t="s">
        <v>10448</v>
      </c>
      <c r="K145" s="2" t="s">
        <v>10449</v>
      </c>
      <c r="L145" s="2">
        <v>17</v>
      </c>
      <c r="M145" s="2" t="s">
        <v>8314</v>
      </c>
      <c r="N145" s="2" t="s">
        <v>10450</v>
      </c>
      <c r="O145" s="62">
        <v>62520</v>
      </c>
      <c r="P145" s="2" t="s">
        <v>698</v>
      </c>
      <c r="Q145" s="2" t="s">
        <v>1193</v>
      </c>
      <c r="R145" s="2" t="s">
        <v>1273</v>
      </c>
      <c r="S145" s="2" t="s">
        <v>1975</v>
      </c>
      <c r="U145" s="2" t="s">
        <v>217</v>
      </c>
      <c r="X145" s="2" t="s">
        <v>9748</v>
      </c>
    </row>
    <row r="146" spans="1:24">
      <c r="A146" s="2">
        <v>135</v>
      </c>
      <c r="B146" s="2" t="s">
        <v>7043</v>
      </c>
      <c r="C146" s="60" t="s">
        <v>7044</v>
      </c>
      <c r="D146" s="60" t="s">
        <v>8025</v>
      </c>
      <c r="E146" s="2">
        <v>2</v>
      </c>
      <c r="F146" s="2" t="s">
        <v>473</v>
      </c>
      <c r="G146" s="2" t="s">
        <v>361</v>
      </c>
      <c r="H146" s="2" t="s">
        <v>474</v>
      </c>
      <c r="I146" s="2" t="s">
        <v>7750</v>
      </c>
      <c r="J146" s="2" t="s">
        <v>10451</v>
      </c>
      <c r="K146" s="2" t="s">
        <v>10449</v>
      </c>
      <c r="L146" s="2">
        <v>17</v>
      </c>
      <c r="M146" s="2" t="s">
        <v>8314</v>
      </c>
      <c r="N146" s="2" t="s">
        <v>10450</v>
      </c>
      <c r="O146" s="62">
        <v>62520</v>
      </c>
      <c r="P146" s="2" t="s">
        <v>698</v>
      </c>
      <c r="Q146" s="2" t="s">
        <v>1193</v>
      </c>
      <c r="R146" s="2" t="s">
        <v>1273</v>
      </c>
      <c r="S146" s="2" t="s">
        <v>1975</v>
      </c>
      <c r="U146" s="2" t="s">
        <v>217</v>
      </c>
      <c r="X146" s="2" t="s">
        <v>10452</v>
      </c>
    </row>
    <row r="147" spans="1:24">
      <c r="A147" s="2">
        <v>136</v>
      </c>
      <c r="B147" s="2" t="s">
        <v>7043</v>
      </c>
      <c r="C147" s="60" t="s">
        <v>7044</v>
      </c>
      <c r="D147" s="60" t="s">
        <v>7218</v>
      </c>
      <c r="E147" s="2">
        <v>1</v>
      </c>
      <c r="F147" s="2" t="s">
        <v>473</v>
      </c>
      <c r="G147" s="2" t="s">
        <v>361</v>
      </c>
      <c r="H147" s="2" t="s">
        <v>10226</v>
      </c>
      <c r="I147" s="2" t="s">
        <v>7750</v>
      </c>
      <c r="O147" s="62"/>
      <c r="Q147" s="2" t="s">
        <v>10227</v>
      </c>
      <c r="S147" s="2" t="e">
        <v>#N/A</v>
      </c>
      <c r="U147" s="2" t="s">
        <v>217</v>
      </c>
      <c r="X147" s="2" t="s">
        <v>7220</v>
      </c>
    </row>
    <row r="148" spans="1:24">
      <c r="A148" s="2">
        <v>137</v>
      </c>
      <c r="B148" s="2" t="s">
        <v>7043</v>
      </c>
      <c r="C148" s="60" t="s">
        <v>7044</v>
      </c>
      <c r="D148" s="60" t="s">
        <v>7218</v>
      </c>
      <c r="E148" s="2">
        <v>2</v>
      </c>
      <c r="F148" s="2" t="s">
        <v>473</v>
      </c>
      <c r="G148" s="2" t="s">
        <v>361</v>
      </c>
      <c r="H148" s="2" t="s">
        <v>474</v>
      </c>
      <c r="I148" s="2" t="s">
        <v>7750</v>
      </c>
      <c r="J148" s="2" t="s">
        <v>10453</v>
      </c>
      <c r="K148" s="2" t="s">
        <v>10454</v>
      </c>
      <c r="L148" s="2">
        <v>110</v>
      </c>
      <c r="M148" s="2">
        <v>2</v>
      </c>
      <c r="N148" s="2" t="s">
        <v>10436</v>
      </c>
      <c r="O148" s="62">
        <v>62370</v>
      </c>
      <c r="P148" s="2" t="s">
        <v>698</v>
      </c>
      <c r="Q148" s="2" t="s">
        <v>1193</v>
      </c>
      <c r="R148" s="2" t="s">
        <v>927</v>
      </c>
      <c r="S148" s="2" t="s">
        <v>943</v>
      </c>
      <c r="U148" s="2" t="s">
        <v>217</v>
      </c>
      <c r="X148" s="2" t="s">
        <v>7388</v>
      </c>
    </row>
    <row r="149" spans="1:24">
      <c r="A149" s="2">
        <v>138</v>
      </c>
      <c r="B149" s="2" t="s">
        <v>7043</v>
      </c>
      <c r="C149" s="60" t="s">
        <v>7044</v>
      </c>
      <c r="D149" s="60" t="s">
        <v>7218</v>
      </c>
      <c r="E149" s="2">
        <v>3</v>
      </c>
      <c r="F149" s="2" t="s">
        <v>473</v>
      </c>
      <c r="G149" s="2" t="s">
        <v>361</v>
      </c>
      <c r="H149" s="2" t="s">
        <v>474</v>
      </c>
      <c r="I149" s="2" t="s">
        <v>7750</v>
      </c>
      <c r="J149" s="2" t="s">
        <v>10455</v>
      </c>
      <c r="K149" s="2" t="s">
        <v>10454</v>
      </c>
      <c r="L149" s="2">
        <v>110</v>
      </c>
      <c r="M149" s="2">
        <v>2</v>
      </c>
      <c r="N149" s="2" t="s">
        <v>10436</v>
      </c>
      <c r="O149" s="62">
        <v>62370</v>
      </c>
      <c r="P149" s="2" t="s">
        <v>698</v>
      </c>
      <c r="Q149" s="2" t="s">
        <v>1193</v>
      </c>
      <c r="R149" s="2" t="s">
        <v>927</v>
      </c>
      <c r="S149" s="2" t="s">
        <v>943</v>
      </c>
      <c r="U149" s="2" t="s">
        <v>217</v>
      </c>
      <c r="X149" s="2" t="s">
        <v>10456</v>
      </c>
    </row>
    <row r="150" spans="1:24">
      <c r="A150" s="2">
        <v>139</v>
      </c>
      <c r="B150" s="2" t="s">
        <v>7043</v>
      </c>
      <c r="C150" s="60" t="s">
        <v>7044</v>
      </c>
      <c r="D150" s="60" t="s">
        <v>7237</v>
      </c>
      <c r="E150" s="2">
        <v>1</v>
      </c>
      <c r="F150" s="2" t="s">
        <v>881</v>
      </c>
      <c r="G150" s="2" t="s">
        <v>361</v>
      </c>
      <c r="O150" s="62"/>
      <c r="Q150" s="2" t="s">
        <v>10227</v>
      </c>
      <c r="S150" s="2" t="e">
        <v>#N/A</v>
      </c>
      <c r="U150" s="2" t="s">
        <v>217</v>
      </c>
      <c r="X150" s="2" t="s">
        <v>7238</v>
      </c>
    </row>
    <row r="151" spans="1:24">
      <c r="A151" s="2">
        <v>140</v>
      </c>
      <c r="B151" s="2" t="s">
        <v>7043</v>
      </c>
      <c r="C151" s="60" t="s">
        <v>7044</v>
      </c>
      <c r="D151" s="60" t="s">
        <v>7237</v>
      </c>
      <c r="E151" s="2">
        <v>2</v>
      </c>
      <c r="F151" s="2" t="s">
        <v>881</v>
      </c>
      <c r="G151" s="2" t="s">
        <v>361</v>
      </c>
      <c r="O151" s="62"/>
      <c r="Q151" s="2" t="s">
        <v>10227</v>
      </c>
      <c r="S151" s="2" t="e">
        <v>#N/A</v>
      </c>
      <c r="U151" s="2" t="s">
        <v>217</v>
      </c>
      <c r="X151" s="2" t="s">
        <v>9749</v>
      </c>
    </row>
    <row r="152" spans="1:24">
      <c r="A152" s="2">
        <v>141</v>
      </c>
      <c r="B152" s="2" t="s">
        <v>7043</v>
      </c>
      <c r="C152" s="60" t="s">
        <v>7044</v>
      </c>
      <c r="D152" s="60" t="s">
        <v>7237</v>
      </c>
      <c r="E152" s="2">
        <v>3</v>
      </c>
      <c r="F152" s="2" t="s">
        <v>881</v>
      </c>
      <c r="G152" s="2" t="s">
        <v>361</v>
      </c>
      <c r="O152" s="62"/>
      <c r="Q152" s="2" t="s">
        <v>10227</v>
      </c>
      <c r="S152" s="2" t="e">
        <v>#N/A</v>
      </c>
      <c r="U152" s="2" t="s">
        <v>217</v>
      </c>
      <c r="X152" s="2" t="s">
        <v>10457</v>
      </c>
    </row>
    <row r="153" spans="1:24">
      <c r="A153" s="2">
        <v>142</v>
      </c>
      <c r="B153" s="2" t="s">
        <v>7043</v>
      </c>
      <c r="C153" s="60" t="s">
        <v>7044</v>
      </c>
      <c r="D153" s="60" t="s">
        <v>7237</v>
      </c>
      <c r="E153" s="2">
        <v>4</v>
      </c>
      <c r="F153" s="2" t="s">
        <v>473</v>
      </c>
      <c r="G153" s="2" t="s">
        <v>361</v>
      </c>
      <c r="H153" s="2" t="s">
        <v>474</v>
      </c>
      <c r="I153" s="2" t="s">
        <v>7750</v>
      </c>
      <c r="J153" s="2" t="s">
        <v>10458</v>
      </c>
      <c r="K153" s="2" t="s">
        <v>10459</v>
      </c>
      <c r="L153" s="2">
        <v>109</v>
      </c>
      <c r="M153" s="2" t="s">
        <v>8314</v>
      </c>
      <c r="N153" s="2" t="s">
        <v>10460</v>
      </c>
      <c r="O153" s="62">
        <v>62387</v>
      </c>
      <c r="P153" s="2" t="s">
        <v>698</v>
      </c>
      <c r="Q153" s="2" t="s">
        <v>1193</v>
      </c>
      <c r="R153" s="2" t="s">
        <v>927</v>
      </c>
      <c r="S153" s="2" t="s">
        <v>943</v>
      </c>
      <c r="U153" s="2" t="s">
        <v>217</v>
      </c>
      <c r="X153" s="2" t="s">
        <v>10461</v>
      </c>
    </row>
    <row r="154" spans="1:24">
      <c r="A154" s="2">
        <v>143</v>
      </c>
      <c r="B154" s="2" t="s">
        <v>7043</v>
      </c>
      <c r="C154" s="60" t="s">
        <v>7044</v>
      </c>
      <c r="D154" s="60" t="s">
        <v>8033</v>
      </c>
      <c r="E154" s="2">
        <v>1</v>
      </c>
      <c r="F154" s="2" t="s">
        <v>473</v>
      </c>
      <c r="G154" s="2" t="s">
        <v>361</v>
      </c>
      <c r="H154" s="2" t="s">
        <v>10226</v>
      </c>
      <c r="I154" s="2" t="s">
        <v>7750</v>
      </c>
      <c r="O154" s="62"/>
      <c r="Q154" s="2" t="s">
        <v>10227</v>
      </c>
      <c r="S154" s="2" t="e">
        <v>#N/A</v>
      </c>
      <c r="U154" s="2" t="s">
        <v>217</v>
      </c>
      <c r="X154" s="2" t="s">
        <v>9750</v>
      </c>
    </row>
    <row r="155" spans="1:24">
      <c r="A155" s="2">
        <v>144</v>
      </c>
      <c r="B155" s="2" t="s">
        <v>7043</v>
      </c>
      <c r="C155" s="60" t="s">
        <v>7044</v>
      </c>
      <c r="D155" s="60" t="s">
        <v>8033</v>
      </c>
      <c r="E155" s="2">
        <v>2</v>
      </c>
      <c r="F155" s="2" t="s">
        <v>881</v>
      </c>
      <c r="G155" s="2" t="s">
        <v>361</v>
      </c>
      <c r="O155" s="62"/>
      <c r="Q155" s="2" t="s">
        <v>10227</v>
      </c>
      <c r="S155" s="2" t="e">
        <v>#N/A</v>
      </c>
      <c r="U155" s="2" t="s">
        <v>217</v>
      </c>
      <c r="X155" s="2" t="s">
        <v>10462</v>
      </c>
    </row>
    <row r="156" spans="1:24">
      <c r="A156" s="2">
        <v>145</v>
      </c>
      <c r="B156" s="2" t="s">
        <v>7043</v>
      </c>
      <c r="C156" s="60" t="s">
        <v>7044</v>
      </c>
      <c r="D156" s="60" t="s">
        <v>8033</v>
      </c>
      <c r="E156" s="2">
        <v>3</v>
      </c>
      <c r="F156" s="2" t="s">
        <v>881</v>
      </c>
      <c r="G156" s="2" t="s">
        <v>361</v>
      </c>
      <c r="O156" s="62"/>
      <c r="Q156" s="2" t="s">
        <v>10227</v>
      </c>
      <c r="S156" s="2" t="e">
        <v>#N/A</v>
      </c>
      <c r="U156" s="2" t="s">
        <v>217</v>
      </c>
      <c r="X156" s="2" t="s">
        <v>10463</v>
      </c>
    </row>
    <row r="157" spans="1:24">
      <c r="A157" s="2">
        <v>146</v>
      </c>
      <c r="B157" s="2" t="s">
        <v>7043</v>
      </c>
      <c r="C157" s="60" t="s">
        <v>7044</v>
      </c>
      <c r="D157" s="60" t="s">
        <v>7207</v>
      </c>
      <c r="E157" s="2">
        <v>1</v>
      </c>
      <c r="F157" s="2" t="s">
        <v>473</v>
      </c>
      <c r="G157" s="2" t="s">
        <v>361</v>
      </c>
      <c r="H157" s="2" t="s">
        <v>474</v>
      </c>
      <c r="I157" s="2" t="s">
        <v>7750</v>
      </c>
      <c r="J157" s="2" t="s">
        <v>10464</v>
      </c>
      <c r="K157" s="2" t="s">
        <v>10465</v>
      </c>
      <c r="L157" s="2">
        <v>12</v>
      </c>
      <c r="M157" s="2" t="s">
        <v>8314</v>
      </c>
      <c r="N157" s="2" t="s">
        <v>7039</v>
      </c>
      <c r="O157" s="62">
        <v>62000</v>
      </c>
      <c r="P157" s="2" t="s">
        <v>698</v>
      </c>
      <c r="Q157" s="2" t="s">
        <v>1193</v>
      </c>
      <c r="R157" s="2" t="s">
        <v>927</v>
      </c>
      <c r="S157" s="2" t="s">
        <v>943</v>
      </c>
      <c r="U157" s="2" t="s">
        <v>217</v>
      </c>
      <c r="X157" s="2" t="s">
        <v>7209</v>
      </c>
    </row>
    <row r="158" spans="1:24">
      <c r="A158" s="2">
        <v>147</v>
      </c>
      <c r="B158" s="2" t="s">
        <v>7043</v>
      </c>
      <c r="C158" s="60" t="s">
        <v>7044</v>
      </c>
      <c r="D158" s="60" t="s">
        <v>8042</v>
      </c>
      <c r="E158" s="2">
        <v>1</v>
      </c>
      <c r="F158" s="2" t="s">
        <v>473</v>
      </c>
      <c r="G158" s="2" t="s">
        <v>361</v>
      </c>
      <c r="H158" s="2" t="s">
        <v>10226</v>
      </c>
      <c r="I158" s="2" t="s">
        <v>7750</v>
      </c>
      <c r="O158" s="62"/>
      <c r="Q158" s="2" t="s">
        <v>10227</v>
      </c>
      <c r="S158" s="2" t="e">
        <v>#N/A</v>
      </c>
      <c r="U158" s="2" t="s">
        <v>217</v>
      </c>
      <c r="X158" s="2" t="s">
        <v>9751</v>
      </c>
    </row>
    <row r="159" spans="1:24">
      <c r="A159" s="2">
        <v>148</v>
      </c>
      <c r="B159" s="2" t="s">
        <v>7043</v>
      </c>
      <c r="C159" s="60" t="s">
        <v>7044</v>
      </c>
      <c r="D159" s="60" t="s">
        <v>7731</v>
      </c>
      <c r="E159" s="2">
        <v>1</v>
      </c>
      <c r="F159" s="2" t="s">
        <v>473</v>
      </c>
      <c r="G159" s="2" t="s">
        <v>361</v>
      </c>
      <c r="H159" s="2" t="s">
        <v>10226</v>
      </c>
      <c r="I159" s="2" t="s">
        <v>7750</v>
      </c>
      <c r="O159" s="62"/>
      <c r="Q159" s="2" t="s">
        <v>10227</v>
      </c>
      <c r="S159" s="2" t="e">
        <v>#N/A</v>
      </c>
      <c r="U159" s="2" t="s">
        <v>217</v>
      </c>
      <c r="X159" s="2" t="s">
        <v>7732</v>
      </c>
    </row>
    <row r="160" spans="1:24">
      <c r="A160" s="2">
        <v>149</v>
      </c>
      <c r="B160" s="2" t="s">
        <v>7043</v>
      </c>
      <c r="C160" s="60" t="s">
        <v>7044</v>
      </c>
      <c r="D160" s="60" t="s">
        <v>8049</v>
      </c>
      <c r="E160" s="2">
        <v>1</v>
      </c>
      <c r="F160" s="2" t="s">
        <v>473</v>
      </c>
      <c r="G160" s="2" t="s">
        <v>361</v>
      </c>
      <c r="H160" s="2" t="s">
        <v>474</v>
      </c>
      <c r="I160" s="2" t="s">
        <v>9783</v>
      </c>
      <c r="J160" s="2" t="s">
        <v>10466</v>
      </c>
      <c r="K160" s="2" t="s">
        <v>10467</v>
      </c>
      <c r="L160" s="2">
        <v>34</v>
      </c>
      <c r="M160" s="2" t="s">
        <v>8314</v>
      </c>
      <c r="N160" s="2" t="s">
        <v>10468</v>
      </c>
      <c r="O160" s="62">
        <v>62130</v>
      </c>
      <c r="P160" s="2" t="s">
        <v>698</v>
      </c>
      <c r="Q160" s="2" t="s">
        <v>1193</v>
      </c>
      <c r="R160" s="2" t="s">
        <v>927</v>
      </c>
      <c r="S160" s="2" t="s">
        <v>943</v>
      </c>
      <c r="U160" s="2" t="s">
        <v>217</v>
      </c>
      <c r="X160" s="2" t="s">
        <v>9752</v>
      </c>
    </row>
    <row r="161" spans="1:24">
      <c r="A161" s="2">
        <v>150</v>
      </c>
      <c r="B161" s="2" t="s">
        <v>7043</v>
      </c>
      <c r="C161" s="60" t="s">
        <v>7044</v>
      </c>
      <c r="D161" s="60" t="s">
        <v>7645</v>
      </c>
      <c r="E161" s="2">
        <v>1</v>
      </c>
      <c r="F161" s="2" t="s">
        <v>473</v>
      </c>
      <c r="G161" s="2" t="s">
        <v>361</v>
      </c>
      <c r="H161" s="2" t="s">
        <v>10226</v>
      </c>
      <c r="I161" s="2" t="s">
        <v>7750</v>
      </c>
      <c r="O161" s="62"/>
      <c r="Q161" s="2" t="s">
        <v>10227</v>
      </c>
      <c r="S161" s="2" t="e">
        <v>#N/A</v>
      </c>
      <c r="U161" s="2" t="s">
        <v>217</v>
      </c>
      <c r="X161" s="2" t="s">
        <v>7647</v>
      </c>
    </row>
    <row r="162" spans="1:24">
      <c r="A162" s="2">
        <v>151</v>
      </c>
      <c r="B162" s="2" t="s">
        <v>7043</v>
      </c>
      <c r="C162" s="60" t="s">
        <v>7044</v>
      </c>
      <c r="D162" s="60" t="s">
        <v>7645</v>
      </c>
      <c r="E162" s="2">
        <v>2</v>
      </c>
      <c r="F162" s="2" t="s">
        <v>881</v>
      </c>
      <c r="G162" s="2" t="s">
        <v>361</v>
      </c>
      <c r="O162" s="62"/>
      <c r="Q162" s="2" t="s">
        <v>10227</v>
      </c>
      <c r="S162" s="2" t="e">
        <v>#N/A</v>
      </c>
      <c r="U162" s="2" t="s">
        <v>217</v>
      </c>
      <c r="X162" s="2" t="s">
        <v>10469</v>
      </c>
    </row>
    <row r="163" spans="1:24">
      <c r="A163" s="2">
        <v>152</v>
      </c>
      <c r="B163" s="2" t="s">
        <v>7043</v>
      </c>
      <c r="C163" s="60" t="s">
        <v>7044</v>
      </c>
      <c r="D163" s="60" t="s">
        <v>7645</v>
      </c>
      <c r="E163" s="2">
        <v>3</v>
      </c>
      <c r="F163" s="2" t="s">
        <v>881</v>
      </c>
      <c r="G163" s="2" t="s">
        <v>361</v>
      </c>
      <c r="O163" s="62"/>
      <c r="Q163" s="2" t="s">
        <v>10227</v>
      </c>
      <c r="S163" s="2" t="e">
        <v>#N/A</v>
      </c>
      <c r="U163" s="2" t="s">
        <v>217</v>
      </c>
      <c r="X163" s="2" t="s">
        <v>10470</v>
      </c>
    </row>
    <row r="164" spans="1:24">
      <c r="A164" s="2">
        <v>153</v>
      </c>
      <c r="B164" s="2" t="s">
        <v>7043</v>
      </c>
      <c r="C164" s="60" t="s">
        <v>7044</v>
      </c>
      <c r="D164" s="60" t="s">
        <v>8059</v>
      </c>
      <c r="E164" s="2">
        <v>1</v>
      </c>
      <c r="F164" s="2" t="s">
        <v>473</v>
      </c>
      <c r="G164" s="2" t="s">
        <v>361</v>
      </c>
      <c r="H164" s="2" t="s">
        <v>474</v>
      </c>
      <c r="I164" s="2" t="s">
        <v>7750</v>
      </c>
      <c r="J164" s="2" t="s">
        <v>10471</v>
      </c>
      <c r="K164" s="2" t="s">
        <v>10472</v>
      </c>
      <c r="L164" s="2">
        <v>905</v>
      </c>
      <c r="M164" s="2" t="s">
        <v>8314</v>
      </c>
      <c r="N164" s="2" t="s">
        <v>10473</v>
      </c>
      <c r="O164" s="62">
        <v>62240</v>
      </c>
      <c r="P164" s="2" t="s">
        <v>698</v>
      </c>
      <c r="Q164" s="2" t="s">
        <v>1193</v>
      </c>
      <c r="R164" s="2" t="s">
        <v>927</v>
      </c>
      <c r="S164" s="2" t="s">
        <v>943</v>
      </c>
      <c r="U164" s="2" t="s">
        <v>217</v>
      </c>
      <c r="X164" s="2" t="s">
        <v>9753</v>
      </c>
    </row>
    <row r="165" spans="1:24">
      <c r="A165" s="2">
        <v>154</v>
      </c>
      <c r="B165" s="2" t="s">
        <v>7043</v>
      </c>
      <c r="C165" s="60" t="s">
        <v>7044</v>
      </c>
      <c r="D165" s="60" t="s">
        <v>8059</v>
      </c>
      <c r="E165" s="2">
        <v>2</v>
      </c>
      <c r="F165" s="2" t="s">
        <v>473</v>
      </c>
      <c r="G165" s="2" t="s">
        <v>361</v>
      </c>
      <c r="H165" s="2" t="s">
        <v>10226</v>
      </c>
      <c r="I165" s="2" t="s">
        <v>7750</v>
      </c>
      <c r="O165" s="62"/>
      <c r="Q165" s="2" t="s">
        <v>10227</v>
      </c>
      <c r="S165" s="2" t="e">
        <v>#N/A</v>
      </c>
      <c r="U165" s="2" t="s">
        <v>217</v>
      </c>
      <c r="X165" s="2" t="s">
        <v>10474</v>
      </c>
    </row>
    <row r="166" spans="1:24">
      <c r="A166" s="2">
        <v>155</v>
      </c>
      <c r="B166" s="2" t="s">
        <v>7043</v>
      </c>
      <c r="C166" s="60" t="s">
        <v>7044</v>
      </c>
      <c r="D166" s="60" t="s">
        <v>7590</v>
      </c>
      <c r="E166" s="2">
        <v>1</v>
      </c>
      <c r="F166" s="2" t="s">
        <v>473</v>
      </c>
      <c r="H166" s="2" t="s">
        <v>10226</v>
      </c>
      <c r="O166" s="62"/>
      <c r="Q166" s="2" t="s">
        <v>10227</v>
      </c>
      <c r="S166" s="2" t="e">
        <v>#N/A</v>
      </c>
      <c r="U166" s="2" t="s">
        <v>217</v>
      </c>
      <c r="X166" s="2" t="s">
        <v>7591</v>
      </c>
    </row>
    <row r="167" spans="1:24">
      <c r="A167" s="2">
        <v>156</v>
      </c>
      <c r="B167" s="2" t="s">
        <v>7043</v>
      </c>
      <c r="C167" s="60" t="s">
        <v>7044</v>
      </c>
      <c r="D167" s="60" t="s">
        <v>7395</v>
      </c>
      <c r="E167" s="2">
        <v>1</v>
      </c>
      <c r="F167" s="2" t="s">
        <v>473</v>
      </c>
      <c r="H167" s="2" t="s">
        <v>474</v>
      </c>
      <c r="J167" s="2" t="s">
        <v>10475</v>
      </c>
      <c r="K167" s="2" t="s">
        <v>10476</v>
      </c>
      <c r="L167" s="2" t="s">
        <v>10477</v>
      </c>
      <c r="M167" s="2">
        <v>342</v>
      </c>
      <c r="N167" s="2" t="s">
        <v>10478</v>
      </c>
      <c r="O167" s="62"/>
      <c r="P167" s="2" t="s">
        <v>698</v>
      </c>
      <c r="Q167" s="2" t="s">
        <v>1193</v>
      </c>
      <c r="R167" s="2" t="s">
        <v>927</v>
      </c>
      <c r="S167" s="2" t="s">
        <v>943</v>
      </c>
      <c r="U167" s="2" t="s">
        <v>217</v>
      </c>
      <c r="X167" s="2" t="s">
        <v>7396</v>
      </c>
    </row>
    <row r="168" spans="1:24">
      <c r="A168" s="2">
        <v>157</v>
      </c>
      <c r="B168" s="2" t="s">
        <v>7043</v>
      </c>
      <c r="C168" s="60" t="s">
        <v>7044</v>
      </c>
      <c r="D168" s="60" t="s">
        <v>7293</v>
      </c>
      <c r="E168" s="2">
        <v>1</v>
      </c>
      <c r="F168" s="2" t="s">
        <v>473</v>
      </c>
      <c r="H168" s="2" t="s">
        <v>10226</v>
      </c>
      <c r="O168" s="62"/>
      <c r="Q168" s="2" t="s">
        <v>10227</v>
      </c>
      <c r="S168" s="2" t="e">
        <v>#N/A</v>
      </c>
      <c r="U168" s="2" t="s">
        <v>217</v>
      </c>
      <c r="X168" s="2" t="s">
        <v>7295</v>
      </c>
    </row>
    <row r="169" spans="1:24">
      <c r="A169" s="2">
        <v>158</v>
      </c>
      <c r="B169" s="2" t="s">
        <v>7043</v>
      </c>
      <c r="C169" s="60" t="s">
        <v>7044</v>
      </c>
      <c r="D169" s="60" t="s">
        <v>7293</v>
      </c>
      <c r="E169" s="2">
        <v>2</v>
      </c>
      <c r="F169" s="2" t="s">
        <v>473</v>
      </c>
      <c r="H169" s="2" t="s">
        <v>474</v>
      </c>
      <c r="J169" s="2" t="s">
        <v>10479</v>
      </c>
      <c r="K169" s="2" t="s">
        <v>10480</v>
      </c>
      <c r="L169" s="2">
        <v>303</v>
      </c>
      <c r="N169" s="2" t="s">
        <v>10481</v>
      </c>
      <c r="O169" s="62"/>
      <c r="P169" s="2" t="s">
        <v>698</v>
      </c>
      <c r="Q169" s="2" t="s">
        <v>1193</v>
      </c>
      <c r="R169" s="2" t="s">
        <v>927</v>
      </c>
      <c r="S169" s="2" t="s">
        <v>943</v>
      </c>
      <c r="U169" s="2" t="s">
        <v>217</v>
      </c>
      <c r="X169" s="2" t="s">
        <v>7543</v>
      </c>
    </row>
    <row r="170" spans="1:24">
      <c r="A170" s="2">
        <v>159</v>
      </c>
      <c r="B170" s="2" t="s">
        <v>7043</v>
      </c>
      <c r="C170" s="60" t="s">
        <v>7044</v>
      </c>
      <c r="D170" s="60" t="s">
        <v>7724</v>
      </c>
      <c r="E170" s="2">
        <v>1</v>
      </c>
      <c r="F170" s="2" t="s">
        <v>473</v>
      </c>
      <c r="H170" s="2" t="s">
        <v>474</v>
      </c>
      <c r="J170" s="2" t="s">
        <v>10482</v>
      </c>
      <c r="K170" s="2" t="s">
        <v>10483</v>
      </c>
      <c r="L170" s="2" t="s">
        <v>10477</v>
      </c>
      <c r="N170" s="2" t="s">
        <v>10484</v>
      </c>
      <c r="O170" s="62"/>
      <c r="P170" s="2" t="s">
        <v>698</v>
      </c>
      <c r="Q170" s="2" t="s">
        <v>1193</v>
      </c>
      <c r="R170" s="2" t="s">
        <v>927</v>
      </c>
      <c r="S170" s="2" t="s">
        <v>943</v>
      </c>
      <c r="U170" s="2" t="s">
        <v>217</v>
      </c>
      <c r="X170" s="2" t="s">
        <v>7725</v>
      </c>
    </row>
    <row r="171" spans="1:24">
      <c r="A171" s="2">
        <v>160</v>
      </c>
      <c r="B171" s="2" t="s">
        <v>7043</v>
      </c>
      <c r="C171" s="60" t="s">
        <v>7044</v>
      </c>
      <c r="D171" s="60" t="s">
        <v>7235</v>
      </c>
      <c r="E171" s="2">
        <v>1</v>
      </c>
      <c r="F171" s="2" t="s">
        <v>473</v>
      </c>
      <c r="H171" s="2" t="s">
        <v>474</v>
      </c>
      <c r="J171" s="2" t="s">
        <v>10485</v>
      </c>
      <c r="K171" s="2" t="s">
        <v>10486</v>
      </c>
      <c r="L171" s="2">
        <v>11</v>
      </c>
      <c r="N171" s="2" t="s">
        <v>10487</v>
      </c>
      <c r="O171" s="62"/>
      <c r="P171" s="2" t="s">
        <v>698</v>
      </c>
      <c r="Q171" s="2" t="s">
        <v>1193</v>
      </c>
      <c r="R171" s="2" t="s">
        <v>1047</v>
      </c>
      <c r="S171" s="2" t="s">
        <v>1063</v>
      </c>
      <c r="U171" s="2" t="s">
        <v>217</v>
      </c>
      <c r="X171" s="2" t="s">
        <v>7236</v>
      </c>
    </row>
    <row r="172" spans="1:24">
      <c r="A172" s="2">
        <v>161</v>
      </c>
      <c r="B172" s="2" t="s">
        <v>7043</v>
      </c>
      <c r="C172" s="60" t="s">
        <v>7044</v>
      </c>
      <c r="D172" s="60" t="s">
        <v>7672</v>
      </c>
      <c r="E172" s="2">
        <v>1</v>
      </c>
      <c r="F172" s="2" t="s">
        <v>473</v>
      </c>
      <c r="H172" s="2" t="s">
        <v>474</v>
      </c>
      <c r="I172" s="2" t="s">
        <v>10488</v>
      </c>
      <c r="J172" s="2" t="s">
        <v>10489</v>
      </c>
      <c r="K172" s="2" t="s">
        <v>10490</v>
      </c>
      <c r="L172" s="2">
        <v>3</v>
      </c>
      <c r="N172" s="2" t="s">
        <v>7039</v>
      </c>
      <c r="O172" s="62"/>
      <c r="P172" s="2" t="s">
        <v>698</v>
      </c>
      <c r="Q172" s="2" t="s">
        <v>1193</v>
      </c>
      <c r="R172" s="2" t="s">
        <v>1047</v>
      </c>
      <c r="S172" s="2" t="s">
        <v>1063</v>
      </c>
      <c r="U172" s="2" t="s">
        <v>217</v>
      </c>
      <c r="X172" s="2" t="s">
        <v>7673</v>
      </c>
    </row>
    <row r="173" spans="1:24">
      <c r="A173" s="2">
        <v>162</v>
      </c>
      <c r="B173" s="2" t="s">
        <v>7043</v>
      </c>
      <c r="C173" s="60" t="s">
        <v>7044</v>
      </c>
      <c r="D173" s="60" t="s">
        <v>8130</v>
      </c>
      <c r="E173" s="2">
        <v>1</v>
      </c>
      <c r="F173" s="2" t="s">
        <v>473</v>
      </c>
      <c r="H173" s="2" t="s">
        <v>474</v>
      </c>
      <c r="J173" s="2" t="s">
        <v>10491</v>
      </c>
      <c r="K173" s="2" t="s">
        <v>10492</v>
      </c>
      <c r="L173" s="2">
        <v>344</v>
      </c>
      <c r="M173" s="2">
        <v>3</v>
      </c>
      <c r="N173" s="2" t="s">
        <v>10493</v>
      </c>
      <c r="O173" s="62">
        <v>54030</v>
      </c>
      <c r="P173" s="2" t="s">
        <v>696</v>
      </c>
      <c r="Q173" s="2" t="s">
        <v>1140</v>
      </c>
      <c r="R173" s="2" t="s">
        <v>2382</v>
      </c>
      <c r="S173" s="2" t="s">
        <v>2772</v>
      </c>
      <c r="U173" s="2" t="s">
        <v>217</v>
      </c>
      <c r="X173" s="2" t="s">
        <v>9758</v>
      </c>
    </row>
    <row r="174" spans="1:24">
      <c r="A174" s="2">
        <v>163</v>
      </c>
      <c r="B174" s="2" t="s">
        <v>7043</v>
      </c>
      <c r="C174" s="60" t="s">
        <v>7044</v>
      </c>
      <c r="D174" s="60" t="s">
        <v>8130</v>
      </c>
      <c r="E174" s="2">
        <v>2</v>
      </c>
      <c r="F174" s="2" t="s">
        <v>473</v>
      </c>
      <c r="H174" s="2" t="s">
        <v>474</v>
      </c>
      <c r="J174" s="2" t="s">
        <v>10494</v>
      </c>
      <c r="L174" s="2">
        <v>344</v>
      </c>
      <c r="M174" s="2">
        <v>3</v>
      </c>
      <c r="N174" s="2" t="s">
        <v>10493</v>
      </c>
      <c r="O174" s="62">
        <v>54031</v>
      </c>
      <c r="P174" s="2" t="s">
        <v>696</v>
      </c>
      <c r="Q174" s="2" t="s">
        <v>1140</v>
      </c>
      <c r="R174" s="2" t="s">
        <v>2382</v>
      </c>
      <c r="S174" s="2" t="s">
        <v>2772</v>
      </c>
      <c r="U174" s="2" t="s">
        <v>217</v>
      </c>
      <c r="X174" s="2" t="s">
        <v>9760</v>
      </c>
    </row>
    <row r="175" spans="1:24">
      <c r="A175" s="2">
        <v>164</v>
      </c>
      <c r="B175" s="2" t="s">
        <v>7043</v>
      </c>
      <c r="C175" s="60" t="s">
        <v>7044</v>
      </c>
      <c r="D175" s="60" t="s">
        <v>8135</v>
      </c>
      <c r="E175" s="2">
        <v>1</v>
      </c>
      <c r="F175" s="2" t="s">
        <v>473</v>
      </c>
      <c r="H175" s="2" t="s">
        <v>474</v>
      </c>
      <c r="J175" s="2" t="s">
        <v>10495</v>
      </c>
      <c r="K175" s="2" t="s">
        <v>10496</v>
      </c>
      <c r="L175" s="2">
        <v>94</v>
      </c>
      <c r="N175" s="2" t="s">
        <v>10440</v>
      </c>
      <c r="O175" s="62"/>
      <c r="P175" s="2" t="s">
        <v>698</v>
      </c>
      <c r="Q175" s="2" t="s">
        <v>1193</v>
      </c>
      <c r="R175" s="2" t="s">
        <v>927</v>
      </c>
      <c r="S175" s="2" t="s">
        <v>943</v>
      </c>
      <c r="U175" s="2" t="s">
        <v>217</v>
      </c>
      <c r="X175" s="2" t="s">
        <v>9761</v>
      </c>
    </row>
    <row r="176" spans="1:24">
      <c r="A176" s="2">
        <v>165</v>
      </c>
      <c r="B176" s="2" t="s">
        <v>7043</v>
      </c>
      <c r="C176" s="60" t="s">
        <v>7044</v>
      </c>
      <c r="D176" s="60" t="s">
        <v>8135</v>
      </c>
      <c r="E176" s="2">
        <v>2</v>
      </c>
      <c r="F176" s="2" t="s">
        <v>473</v>
      </c>
      <c r="H176" s="2" t="s">
        <v>474</v>
      </c>
      <c r="J176" s="2" t="s">
        <v>10497</v>
      </c>
      <c r="K176" s="2" t="s">
        <v>10498</v>
      </c>
      <c r="L176" s="2">
        <v>160</v>
      </c>
      <c r="N176" s="2" t="s">
        <v>10499</v>
      </c>
      <c r="O176" s="62"/>
      <c r="P176" s="2" t="s">
        <v>696</v>
      </c>
      <c r="Q176" s="2" t="s">
        <v>1140</v>
      </c>
      <c r="R176" s="2" t="s">
        <v>1540</v>
      </c>
      <c r="S176" s="2" t="s">
        <v>2124</v>
      </c>
      <c r="U176" s="2" t="s">
        <v>217</v>
      </c>
      <c r="X176" s="2" t="s">
        <v>10500</v>
      </c>
    </row>
    <row r="177" spans="1:24">
      <c r="A177" s="2">
        <v>166</v>
      </c>
      <c r="B177" s="2" t="s">
        <v>7043</v>
      </c>
      <c r="C177" s="60" t="s">
        <v>7044</v>
      </c>
      <c r="D177" s="60" t="s">
        <v>7625</v>
      </c>
      <c r="E177" s="2">
        <v>1</v>
      </c>
      <c r="F177" s="2" t="s">
        <v>473</v>
      </c>
      <c r="H177" s="2" t="s">
        <v>10226</v>
      </c>
      <c r="O177" s="62"/>
      <c r="Q177" s="2" t="s">
        <v>10227</v>
      </c>
      <c r="S177" s="2" t="e">
        <v>#N/A</v>
      </c>
      <c r="U177" s="2" t="s">
        <v>217</v>
      </c>
      <c r="X177" s="2" t="s">
        <v>7626</v>
      </c>
    </row>
    <row r="178" spans="1:24">
      <c r="A178" s="2">
        <v>167</v>
      </c>
      <c r="B178" s="2" t="s">
        <v>7043</v>
      </c>
      <c r="C178" s="60" t="s">
        <v>7044</v>
      </c>
      <c r="D178" s="60" t="s">
        <v>7625</v>
      </c>
      <c r="E178" s="2">
        <v>2</v>
      </c>
      <c r="F178" s="2" t="s">
        <v>473</v>
      </c>
      <c r="H178" s="2" t="s">
        <v>10226</v>
      </c>
      <c r="O178" s="62"/>
      <c r="Q178" s="2" t="s">
        <v>10227</v>
      </c>
      <c r="S178" s="2" t="e">
        <v>#N/A</v>
      </c>
      <c r="U178" s="2" t="s">
        <v>217</v>
      </c>
      <c r="X178" s="2" t="s">
        <v>10501</v>
      </c>
    </row>
    <row r="179" spans="1:24">
      <c r="A179" s="2">
        <v>168</v>
      </c>
      <c r="B179" s="2" t="s">
        <v>7043</v>
      </c>
      <c r="C179" s="60" t="s">
        <v>7044</v>
      </c>
      <c r="D179" s="60" t="s">
        <v>8140</v>
      </c>
      <c r="E179" s="2">
        <v>1</v>
      </c>
      <c r="F179" s="2" t="s">
        <v>473</v>
      </c>
      <c r="H179" s="2" t="s">
        <v>10226</v>
      </c>
      <c r="O179" s="62"/>
      <c r="Q179" s="2" t="s">
        <v>10227</v>
      </c>
      <c r="S179" s="2" t="e">
        <v>#N/A</v>
      </c>
      <c r="U179" s="2" t="s">
        <v>217</v>
      </c>
      <c r="X179" s="2" t="s">
        <v>9762</v>
      </c>
    </row>
    <row r="180" spans="1:24">
      <c r="A180" s="2">
        <v>169</v>
      </c>
      <c r="B180" s="2" t="s">
        <v>7043</v>
      </c>
      <c r="C180" s="60" t="s">
        <v>7044</v>
      </c>
      <c r="D180" s="60" t="s">
        <v>8140</v>
      </c>
      <c r="E180" s="2">
        <v>2</v>
      </c>
      <c r="F180" s="2" t="s">
        <v>473</v>
      </c>
      <c r="H180" s="2" t="s">
        <v>474</v>
      </c>
      <c r="J180" s="2" t="s">
        <v>10502</v>
      </c>
      <c r="N180" s="2" t="s">
        <v>10503</v>
      </c>
      <c r="O180" s="62">
        <v>62583</v>
      </c>
      <c r="P180" s="2" t="s">
        <v>698</v>
      </c>
      <c r="Q180" s="2" t="s">
        <v>1193</v>
      </c>
      <c r="R180" s="2" t="s">
        <v>1228</v>
      </c>
      <c r="S180" s="2" t="s">
        <v>1949</v>
      </c>
      <c r="U180" s="2" t="s">
        <v>217</v>
      </c>
      <c r="X180" s="2" t="s">
        <v>10504</v>
      </c>
    </row>
    <row r="181" spans="1:24">
      <c r="A181" s="2">
        <v>170</v>
      </c>
      <c r="B181" s="2" t="s">
        <v>7043</v>
      </c>
      <c r="C181" s="60" t="s">
        <v>7044</v>
      </c>
      <c r="D181" s="60" t="s">
        <v>7507</v>
      </c>
      <c r="E181" s="2">
        <v>1</v>
      </c>
      <c r="F181" s="2" t="s">
        <v>473</v>
      </c>
      <c r="H181" s="2" t="s">
        <v>474</v>
      </c>
      <c r="J181" s="2" t="s">
        <v>10505</v>
      </c>
      <c r="K181" s="2" t="s">
        <v>10506</v>
      </c>
      <c r="L181" s="2">
        <v>727</v>
      </c>
      <c r="N181" s="2" t="s">
        <v>10507</v>
      </c>
      <c r="O181" s="62"/>
      <c r="P181" s="2" t="s">
        <v>698</v>
      </c>
      <c r="Q181" s="2" t="s">
        <v>1193</v>
      </c>
      <c r="R181" s="2" t="s">
        <v>927</v>
      </c>
      <c r="S181" s="2" t="s">
        <v>943</v>
      </c>
      <c r="U181" s="2" t="s">
        <v>217</v>
      </c>
      <c r="X181" s="2" t="s">
        <v>7508</v>
      </c>
    </row>
    <row r="182" spans="1:24">
      <c r="A182" s="2">
        <v>171</v>
      </c>
      <c r="B182" s="2" t="s">
        <v>7043</v>
      </c>
      <c r="C182" s="60" t="s">
        <v>7044</v>
      </c>
      <c r="D182" s="60" t="s">
        <v>8145</v>
      </c>
      <c r="E182" s="2">
        <v>1</v>
      </c>
      <c r="F182" s="2" t="s">
        <v>473</v>
      </c>
      <c r="H182" s="2" t="s">
        <v>474</v>
      </c>
      <c r="J182" s="2" t="s">
        <v>10508</v>
      </c>
      <c r="K182" s="2" t="s">
        <v>10509</v>
      </c>
      <c r="L182" s="2">
        <v>1</v>
      </c>
      <c r="N182" s="2" t="s">
        <v>7039</v>
      </c>
      <c r="O182" s="62">
        <v>62000</v>
      </c>
      <c r="P182" s="2" t="s">
        <v>698</v>
      </c>
      <c r="Q182" s="2" t="s">
        <v>1193</v>
      </c>
      <c r="R182" s="2" t="s">
        <v>927</v>
      </c>
      <c r="S182" s="2" t="s">
        <v>943</v>
      </c>
      <c r="U182" s="2" t="s">
        <v>217</v>
      </c>
      <c r="X182" s="2" t="s">
        <v>9764</v>
      </c>
    </row>
    <row r="183" spans="1:24">
      <c r="A183" s="2">
        <v>172</v>
      </c>
      <c r="B183" s="2" t="s">
        <v>7043</v>
      </c>
      <c r="C183" s="60" t="s">
        <v>7044</v>
      </c>
      <c r="D183" s="60" t="s">
        <v>8149</v>
      </c>
      <c r="E183" s="2">
        <v>1</v>
      </c>
      <c r="F183" s="2" t="s">
        <v>473</v>
      </c>
      <c r="H183" s="2" t="s">
        <v>10226</v>
      </c>
      <c r="O183" s="62"/>
      <c r="Q183" s="2" t="s">
        <v>10227</v>
      </c>
      <c r="S183" s="2" t="e">
        <v>#N/A</v>
      </c>
      <c r="U183" s="2" t="s">
        <v>217</v>
      </c>
      <c r="X183" s="2" t="s">
        <v>9765</v>
      </c>
    </row>
    <row r="184" spans="1:24">
      <c r="A184" s="2">
        <v>173</v>
      </c>
      <c r="B184" s="2" t="s">
        <v>7043</v>
      </c>
      <c r="C184" s="60" t="s">
        <v>7044</v>
      </c>
      <c r="D184" s="60" t="s">
        <v>8149</v>
      </c>
      <c r="E184" s="2">
        <v>2</v>
      </c>
      <c r="F184" s="2" t="s">
        <v>473</v>
      </c>
      <c r="H184" s="2" t="s">
        <v>10226</v>
      </c>
      <c r="O184" s="62"/>
      <c r="Q184" s="2" t="s">
        <v>10227</v>
      </c>
      <c r="S184" s="2" t="e">
        <v>#N/A</v>
      </c>
      <c r="U184" s="2" t="s">
        <v>217</v>
      </c>
      <c r="X184" s="2" t="s">
        <v>10510</v>
      </c>
    </row>
    <row r="185" spans="1:24">
      <c r="A185" s="2">
        <v>174</v>
      </c>
      <c r="B185" s="2" t="s">
        <v>7043</v>
      </c>
      <c r="C185" s="60" t="s">
        <v>7044</v>
      </c>
      <c r="D185" s="60" t="s">
        <v>8149</v>
      </c>
      <c r="E185" s="2">
        <v>3</v>
      </c>
      <c r="F185" s="2" t="s">
        <v>473</v>
      </c>
      <c r="H185" s="2" t="s">
        <v>474</v>
      </c>
      <c r="J185" s="2" t="s">
        <v>10511</v>
      </c>
      <c r="K185" s="2" t="s">
        <v>10498</v>
      </c>
      <c r="L185" s="2">
        <v>229</v>
      </c>
      <c r="N185" s="2" t="s">
        <v>10512</v>
      </c>
      <c r="O185" s="62">
        <v>62030</v>
      </c>
      <c r="P185" s="2" t="s">
        <v>698</v>
      </c>
      <c r="Q185" s="2" t="s">
        <v>1193</v>
      </c>
      <c r="R185" s="2" t="s">
        <v>927</v>
      </c>
      <c r="S185" s="2" t="s">
        <v>943</v>
      </c>
      <c r="U185" s="2" t="s">
        <v>217</v>
      </c>
      <c r="X185" s="2" t="s">
        <v>10513</v>
      </c>
    </row>
    <row r="186" spans="1:24">
      <c r="A186" s="2">
        <v>175</v>
      </c>
      <c r="B186" s="2" t="s">
        <v>7043</v>
      </c>
      <c r="C186" s="60" t="s">
        <v>7044</v>
      </c>
      <c r="D186" s="60" t="s">
        <v>8149</v>
      </c>
      <c r="E186" s="2">
        <v>4</v>
      </c>
      <c r="F186" s="2" t="s">
        <v>473</v>
      </c>
      <c r="H186" s="2" t="s">
        <v>474</v>
      </c>
      <c r="J186" s="2" t="s">
        <v>10514</v>
      </c>
      <c r="K186" s="2" t="s">
        <v>10498</v>
      </c>
      <c r="L186" s="2">
        <v>229</v>
      </c>
      <c r="N186" s="2" t="s">
        <v>10515</v>
      </c>
      <c r="O186" s="62">
        <v>62030</v>
      </c>
      <c r="P186" s="2" t="s">
        <v>698</v>
      </c>
      <c r="Q186" s="2" t="s">
        <v>1193</v>
      </c>
      <c r="R186" s="2" t="s">
        <v>927</v>
      </c>
      <c r="S186" s="2" t="s">
        <v>943</v>
      </c>
      <c r="U186" s="2" t="s">
        <v>217</v>
      </c>
      <c r="X186" s="2" t="s">
        <v>10516</v>
      </c>
    </row>
    <row r="187" spans="1:24">
      <c r="A187" s="2">
        <v>176</v>
      </c>
      <c r="B187" s="2" t="s">
        <v>7043</v>
      </c>
      <c r="C187" s="60" t="s">
        <v>7044</v>
      </c>
      <c r="D187" s="60" t="s">
        <v>8149</v>
      </c>
      <c r="E187" s="2">
        <v>5</v>
      </c>
      <c r="F187" s="2" t="s">
        <v>473</v>
      </c>
      <c r="H187" s="2" t="s">
        <v>474</v>
      </c>
      <c r="J187" s="2" t="s">
        <v>10517</v>
      </c>
      <c r="K187" s="2" t="s">
        <v>10498</v>
      </c>
      <c r="L187" s="2">
        <v>229</v>
      </c>
      <c r="N187" s="2" t="s">
        <v>10515</v>
      </c>
      <c r="O187" s="62">
        <v>62030</v>
      </c>
      <c r="P187" s="2" t="s">
        <v>698</v>
      </c>
      <c r="Q187" s="2" t="s">
        <v>1193</v>
      </c>
      <c r="R187" s="2" t="s">
        <v>927</v>
      </c>
      <c r="S187" s="2" t="s">
        <v>943</v>
      </c>
      <c r="U187" s="2" t="s">
        <v>217</v>
      </c>
      <c r="X187" s="2" t="s">
        <v>10518</v>
      </c>
    </row>
    <row r="188" spans="1:24">
      <c r="A188" s="2">
        <v>177</v>
      </c>
      <c r="B188" s="2" t="s">
        <v>7043</v>
      </c>
      <c r="C188" s="60" t="s">
        <v>7044</v>
      </c>
      <c r="D188" s="60" t="s">
        <v>7257</v>
      </c>
      <c r="E188" s="2">
        <v>1</v>
      </c>
      <c r="F188" s="2" t="s">
        <v>473</v>
      </c>
      <c r="O188" s="62"/>
      <c r="Q188" s="2" t="s">
        <v>10227</v>
      </c>
      <c r="S188" s="2" t="e">
        <v>#N/A</v>
      </c>
      <c r="U188" s="2" t="s">
        <v>217</v>
      </c>
      <c r="X188" s="2" t="s">
        <v>7258</v>
      </c>
    </row>
    <row r="189" spans="1:24">
      <c r="A189" s="2">
        <v>178</v>
      </c>
      <c r="B189" s="2" t="s">
        <v>7043</v>
      </c>
      <c r="C189" s="60" t="s">
        <v>7044</v>
      </c>
      <c r="D189" s="60" t="s">
        <v>7605</v>
      </c>
      <c r="E189" s="2">
        <v>1</v>
      </c>
      <c r="F189" s="2" t="s">
        <v>473</v>
      </c>
      <c r="H189" s="2" t="s">
        <v>474</v>
      </c>
      <c r="I189" s="2" t="s">
        <v>10519</v>
      </c>
      <c r="J189" s="2" t="s">
        <v>10520</v>
      </c>
      <c r="K189" s="2" t="s">
        <v>10476</v>
      </c>
      <c r="L189" s="2" t="s">
        <v>10521</v>
      </c>
      <c r="N189" s="2" t="s">
        <v>10522</v>
      </c>
      <c r="O189" s="62"/>
      <c r="P189" s="2" t="s">
        <v>698</v>
      </c>
      <c r="Q189" s="2" t="s">
        <v>1193</v>
      </c>
      <c r="R189" s="2" t="s">
        <v>927</v>
      </c>
      <c r="S189" s="2" t="s">
        <v>943</v>
      </c>
      <c r="U189" s="2" t="s">
        <v>217</v>
      </c>
      <c r="X189" s="2" t="s">
        <v>7606</v>
      </c>
    </row>
    <row r="190" spans="1:24">
      <c r="A190" s="2">
        <v>179</v>
      </c>
      <c r="B190" s="2" t="s">
        <v>7043</v>
      </c>
      <c r="C190" s="60" t="s">
        <v>7044</v>
      </c>
      <c r="D190" s="60" t="s">
        <v>7246</v>
      </c>
      <c r="E190" s="2">
        <v>1</v>
      </c>
      <c r="F190" s="2" t="s">
        <v>473</v>
      </c>
      <c r="H190" s="2" t="s">
        <v>474</v>
      </c>
      <c r="J190" s="2" t="s">
        <v>10523</v>
      </c>
      <c r="K190" s="2" t="s">
        <v>10524</v>
      </c>
      <c r="L190" s="2">
        <v>7</v>
      </c>
      <c r="N190" s="2" t="s">
        <v>7039</v>
      </c>
      <c r="O190" s="62"/>
      <c r="P190" s="2" t="s">
        <v>698</v>
      </c>
      <c r="Q190" s="2" t="s">
        <v>1193</v>
      </c>
      <c r="R190" s="2" t="s">
        <v>1438</v>
      </c>
      <c r="S190" s="2" t="s">
        <v>2070</v>
      </c>
      <c r="U190" s="2" t="s">
        <v>217</v>
      </c>
      <c r="X190" s="2" t="s">
        <v>7248</v>
      </c>
    </row>
    <row r="191" spans="1:24">
      <c r="A191" s="2">
        <v>180</v>
      </c>
      <c r="B191" s="2" t="s">
        <v>7043</v>
      </c>
      <c r="C191" s="60" t="s">
        <v>7044</v>
      </c>
      <c r="D191" s="60" t="s">
        <v>8163</v>
      </c>
      <c r="E191" s="2">
        <v>1</v>
      </c>
      <c r="F191" s="2" t="s">
        <v>473</v>
      </c>
      <c r="H191" s="2" t="s">
        <v>474</v>
      </c>
      <c r="J191" s="2" t="s">
        <v>10525</v>
      </c>
      <c r="K191" s="2" t="s">
        <v>10526</v>
      </c>
      <c r="L191" s="2">
        <v>3300</v>
      </c>
      <c r="M191" s="2" t="s">
        <v>10527</v>
      </c>
      <c r="N191" s="2" t="s">
        <v>10481</v>
      </c>
      <c r="O191" s="62">
        <v>62290</v>
      </c>
      <c r="P191" s="2" t="s">
        <v>698</v>
      </c>
      <c r="Q191" s="2" t="s">
        <v>1193</v>
      </c>
      <c r="R191" s="2" t="s">
        <v>927</v>
      </c>
      <c r="S191" s="2" t="s">
        <v>943</v>
      </c>
      <c r="U191" s="2" t="s">
        <v>217</v>
      </c>
      <c r="X191" s="2" t="s">
        <v>9768</v>
      </c>
    </row>
    <row r="192" spans="1:24">
      <c r="A192" s="2">
        <v>181</v>
      </c>
      <c r="B192" s="2" t="s">
        <v>7043</v>
      </c>
      <c r="C192" s="60" t="s">
        <v>7044</v>
      </c>
      <c r="D192" s="60" t="s">
        <v>8166</v>
      </c>
      <c r="E192" s="2">
        <v>1</v>
      </c>
      <c r="F192" s="2" t="s">
        <v>473</v>
      </c>
      <c r="H192" s="2" t="s">
        <v>474</v>
      </c>
      <c r="O192" s="62"/>
      <c r="Q192" s="2" t="s">
        <v>10227</v>
      </c>
      <c r="S192" s="2" t="e">
        <v>#N/A</v>
      </c>
      <c r="U192" s="2" t="s">
        <v>217</v>
      </c>
      <c r="X192" s="2" t="s">
        <v>9770</v>
      </c>
    </row>
    <row r="193" spans="1:24">
      <c r="A193" s="2">
        <v>182</v>
      </c>
      <c r="B193" s="2" t="s">
        <v>7043</v>
      </c>
      <c r="C193" s="60" t="s">
        <v>7044</v>
      </c>
      <c r="D193" s="60" t="s">
        <v>8166</v>
      </c>
      <c r="E193" s="2">
        <v>2</v>
      </c>
      <c r="F193" s="2" t="s">
        <v>473</v>
      </c>
      <c r="H193" s="2" t="s">
        <v>10226</v>
      </c>
      <c r="O193" s="62"/>
      <c r="Q193" s="2" t="s">
        <v>10227</v>
      </c>
      <c r="S193" s="2" t="e">
        <v>#N/A</v>
      </c>
      <c r="U193" s="2" t="s">
        <v>217</v>
      </c>
      <c r="X193" s="2" t="s">
        <v>10528</v>
      </c>
    </row>
    <row r="194" spans="1:24">
      <c r="A194" s="2">
        <v>183</v>
      </c>
      <c r="B194" s="2" t="s">
        <v>7043</v>
      </c>
      <c r="C194" s="60" t="s">
        <v>7044</v>
      </c>
      <c r="D194" s="60" t="s">
        <v>8166</v>
      </c>
      <c r="E194" s="2">
        <v>3</v>
      </c>
      <c r="F194" s="2" t="s">
        <v>473</v>
      </c>
      <c r="H194" s="2" t="s">
        <v>10226</v>
      </c>
      <c r="O194" s="62"/>
      <c r="Q194" s="2" t="s">
        <v>10227</v>
      </c>
      <c r="S194" s="2" t="e">
        <v>#N/A</v>
      </c>
      <c r="U194" s="2" t="s">
        <v>217</v>
      </c>
      <c r="X194" s="2" t="s">
        <v>10529</v>
      </c>
    </row>
    <row r="195" spans="1:24">
      <c r="A195" s="2">
        <v>184</v>
      </c>
      <c r="B195" s="2" t="s">
        <v>7043</v>
      </c>
      <c r="C195" s="60" t="s">
        <v>7044</v>
      </c>
      <c r="D195" s="60" t="s">
        <v>8166</v>
      </c>
      <c r="E195" s="2">
        <v>4</v>
      </c>
      <c r="F195" s="2" t="s">
        <v>473</v>
      </c>
      <c r="H195" s="2" t="s">
        <v>10226</v>
      </c>
      <c r="O195" s="62"/>
      <c r="Q195" s="2" t="s">
        <v>10227</v>
      </c>
      <c r="S195" s="2" t="e">
        <v>#N/A</v>
      </c>
      <c r="U195" s="2" t="s">
        <v>217</v>
      </c>
      <c r="X195" s="2" t="s">
        <v>10530</v>
      </c>
    </row>
    <row r="196" spans="1:24">
      <c r="A196" s="2">
        <v>185</v>
      </c>
      <c r="B196" s="2" t="s">
        <v>7043</v>
      </c>
      <c r="C196" s="60" t="s">
        <v>7044</v>
      </c>
      <c r="D196" s="60" t="s">
        <v>8166</v>
      </c>
      <c r="E196" s="2">
        <v>5</v>
      </c>
      <c r="F196" s="2" t="s">
        <v>473</v>
      </c>
      <c r="H196" s="2" t="s">
        <v>10226</v>
      </c>
      <c r="O196" s="62"/>
      <c r="Q196" s="2" t="s">
        <v>10227</v>
      </c>
      <c r="S196" s="2" t="e">
        <v>#N/A</v>
      </c>
      <c r="U196" s="2" t="s">
        <v>217</v>
      </c>
      <c r="X196" s="2" t="s">
        <v>10531</v>
      </c>
    </row>
    <row r="197" spans="1:24">
      <c r="A197" s="2">
        <v>186</v>
      </c>
      <c r="B197" s="2" t="s">
        <v>7043</v>
      </c>
      <c r="C197" s="60" t="s">
        <v>7044</v>
      </c>
      <c r="D197" s="60" t="s">
        <v>8166</v>
      </c>
      <c r="E197" s="2">
        <v>6</v>
      </c>
      <c r="F197" s="2" t="s">
        <v>473</v>
      </c>
      <c r="H197" s="2" t="s">
        <v>10226</v>
      </c>
      <c r="O197" s="62"/>
      <c r="Q197" s="2" t="s">
        <v>10227</v>
      </c>
      <c r="S197" s="2" t="e">
        <v>#N/A</v>
      </c>
      <c r="U197" s="2" t="s">
        <v>217</v>
      </c>
      <c r="X197" s="2" t="s">
        <v>10532</v>
      </c>
    </row>
    <row r="198" spans="1:24">
      <c r="A198" s="2">
        <v>187</v>
      </c>
      <c r="B198" s="2" t="s">
        <v>7043</v>
      </c>
      <c r="C198" s="60" t="s">
        <v>7044</v>
      </c>
      <c r="D198" s="60" t="s">
        <v>8166</v>
      </c>
      <c r="E198" s="2">
        <v>7</v>
      </c>
      <c r="F198" s="2" t="s">
        <v>473</v>
      </c>
      <c r="H198" s="2" t="s">
        <v>10226</v>
      </c>
      <c r="O198" s="62"/>
      <c r="Q198" s="2" t="s">
        <v>10227</v>
      </c>
      <c r="S198" s="2" t="e">
        <v>#N/A</v>
      </c>
      <c r="U198" s="2" t="s">
        <v>217</v>
      </c>
      <c r="X198" s="2" t="s">
        <v>10533</v>
      </c>
    </row>
    <row r="199" spans="1:24">
      <c r="A199" s="2">
        <v>188</v>
      </c>
      <c r="B199" s="2" t="s">
        <v>7043</v>
      </c>
      <c r="C199" s="60" t="s">
        <v>7044</v>
      </c>
      <c r="D199" s="60" t="s">
        <v>7536</v>
      </c>
      <c r="E199" s="2">
        <v>1</v>
      </c>
      <c r="F199" s="2" t="s">
        <v>473</v>
      </c>
      <c r="H199" s="2" t="s">
        <v>474</v>
      </c>
      <c r="J199" s="2" t="s">
        <v>10534</v>
      </c>
      <c r="K199" s="2" t="s">
        <v>10535</v>
      </c>
      <c r="L199" s="2">
        <v>381</v>
      </c>
      <c r="N199" s="2" t="s">
        <v>10219</v>
      </c>
      <c r="O199" s="62">
        <v>62578</v>
      </c>
      <c r="P199" s="2" t="s">
        <v>698</v>
      </c>
      <c r="Q199" s="2" t="s">
        <v>1193</v>
      </c>
      <c r="R199" s="2" t="s">
        <v>1047</v>
      </c>
      <c r="S199" s="2" t="s">
        <v>1063</v>
      </c>
      <c r="U199" s="2" t="s">
        <v>217</v>
      </c>
      <c r="X199" s="2" t="s">
        <v>7537</v>
      </c>
    </row>
    <row r="200" spans="1:24">
      <c r="A200" s="2">
        <v>189</v>
      </c>
      <c r="B200" s="2" t="s">
        <v>7043</v>
      </c>
      <c r="C200" s="60" t="s">
        <v>7044</v>
      </c>
      <c r="D200" s="60" t="s">
        <v>7536</v>
      </c>
      <c r="E200" s="2">
        <v>2</v>
      </c>
      <c r="F200" s="2" t="s">
        <v>473</v>
      </c>
      <c r="H200" s="2" t="s">
        <v>10226</v>
      </c>
      <c r="O200" s="62"/>
      <c r="Q200" s="2" t="s">
        <v>10227</v>
      </c>
      <c r="S200" s="2" t="e">
        <v>#N/A</v>
      </c>
      <c r="U200" s="2" t="s">
        <v>217</v>
      </c>
      <c r="X200" s="2" t="s">
        <v>7542</v>
      </c>
    </row>
    <row r="201" spans="1:24">
      <c r="A201" s="2">
        <v>190</v>
      </c>
      <c r="B201" s="2" t="s">
        <v>7043</v>
      </c>
      <c r="C201" s="60" t="s">
        <v>7044</v>
      </c>
      <c r="D201" s="60" t="s">
        <v>7536</v>
      </c>
      <c r="E201" s="2">
        <v>3</v>
      </c>
      <c r="F201" s="2" t="s">
        <v>473</v>
      </c>
      <c r="H201" s="2" t="s">
        <v>10226</v>
      </c>
      <c r="O201" s="62"/>
      <c r="Q201" s="2" t="s">
        <v>10227</v>
      </c>
      <c r="S201" s="2" t="e">
        <v>#N/A</v>
      </c>
      <c r="U201" s="2" t="s">
        <v>217</v>
      </c>
      <c r="X201" s="2" t="s">
        <v>10536</v>
      </c>
    </row>
    <row r="202" spans="1:24">
      <c r="A202" s="2">
        <v>191</v>
      </c>
      <c r="B202" s="2" t="s">
        <v>7043</v>
      </c>
      <c r="C202" s="60" t="s">
        <v>7044</v>
      </c>
      <c r="D202" s="60" t="s">
        <v>8173</v>
      </c>
      <c r="E202" s="2">
        <v>1</v>
      </c>
      <c r="F202" s="2" t="s">
        <v>473</v>
      </c>
      <c r="H202" s="2" t="s">
        <v>474</v>
      </c>
      <c r="J202" s="2" t="s">
        <v>10537</v>
      </c>
      <c r="K202" s="2" t="s">
        <v>10538</v>
      </c>
      <c r="L202" s="2">
        <v>204</v>
      </c>
      <c r="N202" s="2" t="s">
        <v>10539</v>
      </c>
      <c r="O202" s="62"/>
      <c r="P202" s="2" t="s">
        <v>698</v>
      </c>
      <c r="Q202" s="2" t="s">
        <v>1193</v>
      </c>
      <c r="R202" s="2" t="s">
        <v>927</v>
      </c>
      <c r="S202" s="2" t="s">
        <v>943</v>
      </c>
      <c r="U202" s="2" t="s">
        <v>217</v>
      </c>
      <c r="X202" s="2" t="s">
        <v>9771</v>
      </c>
    </row>
    <row r="203" spans="1:24">
      <c r="A203" s="2">
        <v>192</v>
      </c>
      <c r="B203" s="2" t="s">
        <v>7043</v>
      </c>
      <c r="C203" s="60" t="s">
        <v>7044</v>
      </c>
      <c r="D203" s="60" t="s">
        <v>8177</v>
      </c>
      <c r="E203" s="2">
        <v>1</v>
      </c>
      <c r="F203" s="2" t="s">
        <v>473</v>
      </c>
      <c r="H203" s="2" t="s">
        <v>474</v>
      </c>
      <c r="J203" s="2" t="s">
        <v>10540</v>
      </c>
      <c r="K203" s="2" t="s">
        <v>10541</v>
      </c>
      <c r="L203" s="2" t="s">
        <v>10542</v>
      </c>
      <c r="N203" s="2" t="s">
        <v>10543</v>
      </c>
      <c r="O203" s="62"/>
      <c r="P203" s="2" t="s">
        <v>698</v>
      </c>
      <c r="Q203" s="2" t="s">
        <v>1193</v>
      </c>
      <c r="R203" s="2" t="s">
        <v>1047</v>
      </c>
      <c r="S203" s="2" t="s">
        <v>1063</v>
      </c>
      <c r="U203" s="2" t="s">
        <v>217</v>
      </c>
      <c r="X203" s="2" t="s">
        <v>9772</v>
      </c>
    </row>
    <row r="204" spans="1:24">
      <c r="A204" s="2">
        <v>193</v>
      </c>
      <c r="B204" s="2" t="s">
        <v>7043</v>
      </c>
      <c r="C204" s="60" t="s">
        <v>7044</v>
      </c>
      <c r="D204" s="60" t="s">
        <v>8181</v>
      </c>
      <c r="E204" s="2">
        <v>1</v>
      </c>
      <c r="F204" s="2" t="s">
        <v>473</v>
      </c>
      <c r="H204" s="2" t="s">
        <v>474</v>
      </c>
      <c r="J204" s="2" t="s">
        <v>10544</v>
      </c>
      <c r="K204" s="2" t="s">
        <v>10545</v>
      </c>
      <c r="L204" s="2">
        <v>24</v>
      </c>
      <c r="N204" s="2" t="s">
        <v>10468</v>
      </c>
      <c r="O204" s="62"/>
      <c r="P204" s="2" t="s">
        <v>698</v>
      </c>
      <c r="Q204" s="2" t="s">
        <v>1193</v>
      </c>
      <c r="R204" s="2" t="s">
        <v>927</v>
      </c>
      <c r="S204" s="2" t="s">
        <v>943</v>
      </c>
      <c r="U204" s="2" t="s">
        <v>217</v>
      </c>
      <c r="X204" s="2" t="s">
        <v>9773</v>
      </c>
    </row>
    <row r="205" spans="1:24">
      <c r="A205" s="2">
        <v>194</v>
      </c>
      <c r="B205" s="2" t="s">
        <v>7043</v>
      </c>
      <c r="C205" s="60" t="s">
        <v>7044</v>
      </c>
      <c r="D205" s="60" t="s">
        <v>8184</v>
      </c>
      <c r="E205" s="2">
        <v>1</v>
      </c>
      <c r="F205" s="2" t="s">
        <v>473</v>
      </c>
      <c r="H205" s="2" t="s">
        <v>474</v>
      </c>
      <c r="J205" s="2" t="s">
        <v>10546</v>
      </c>
      <c r="K205" s="2" t="s">
        <v>10547</v>
      </c>
      <c r="L205" s="2">
        <v>700</v>
      </c>
      <c r="N205" s="2" t="s">
        <v>10548</v>
      </c>
      <c r="O205" s="62">
        <v>62420</v>
      </c>
      <c r="P205" s="2" t="s">
        <v>698</v>
      </c>
      <c r="Q205" s="2" t="s">
        <v>1193</v>
      </c>
      <c r="R205" s="2" t="s">
        <v>927</v>
      </c>
      <c r="S205" s="2" t="s">
        <v>943</v>
      </c>
      <c r="U205" s="2" t="s">
        <v>217</v>
      </c>
      <c r="X205" s="2" t="s">
        <v>9775</v>
      </c>
    </row>
    <row r="206" spans="1:24">
      <c r="A206" s="2">
        <v>195</v>
      </c>
      <c r="B206" s="2" t="s">
        <v>7043</v>
      </c>
      <c r="C206" s="60" t="s">
        <v>7044</v>
      </c>
      <c r="D206" s="60" t="s">
        <v>8191</v>
      </c>
      <c r="E206" s="2">
        <v>1</v>
      </c>
      <c r="F206" s="2" t="s">
        <v>473</v>
      </c>
      <c r="G206" s="2" t="s">
        <v>361</v>
      </c>
      <c r="O206" s="62"/>
      <c r="Q206" s="2" t="s">
        <v>10227</v>
      </c>
      <c r="S206" s="2" t="e">
        <v>#N/A</v>
      </c>
      <c r="U206" s="2" t="s">
        <v>217</v>
      </c>
      <c r="X206" s="2" t="s">
        <v>9776</v>
      </c>
    </row>
    <row r="207" spans="1:24">
      <c r="A207" s="2">
        <v>196</v>
      </c>
      <c r="B207" s="2" t="s">
        <v>7043</v>
      </c>
      <c r="C207" s="60" t="s">
        <v>7044</v>
      </c>
      <c r="D207" s="60" t="s">
        <v>7262</v>
      </c>
      <c r="E207" s="2">
        <v>1</v>
      </c>
      <c r="F207" s="2" t="s">
        <v>473</v>
      </c>
      <c r="H207" s="2" t="s">
        <v>474</v>
      </c>
      <c r="J207" s="2" t="s">
        <v>10549</v>
      </c>
      <c r="K207" s="2" t="s">
        <v>10550</v>
      </c>
      <c r="L207" s="2">
        <v>162</v>
      </c>
      <c r="N207" s="2" t="s">
        <v>7039</v>
      </c>
      <c r="O207" s="62">
        <v>62000</v>
      </c>
      <c r="P207" s="2" t="s">
        <v>698</v>
      </c>
      <c r="Q207" s="2" t="s">
        <v>1193</v>
      </c>
      <c r="R207" s="2" t="s">
        <v>927</v>
      </c>
      <c r="S207" s="2" t="s">
        <v>943</v>
      </c>
      <c r="U207" s="2" t="s">
        <v>217</v>
      </c>
      <c r="X207" s="2" t="s">
        <v>7263</v>
      </c>
    </row>
    <row r="208" spans="1:24">
      <c r="A208" s="2">
        <v>197</v>
      </c>
      <c r="B208" s="2" t="s">
        <v>7043</v>
      </c>
      <c r="C208" s="60" t="s">
        <v>7044</v>
      </c>
      <c r="D208" s="60" t="s">
        <v>7262</v>
      </c>
      <c r="E208" s="2">
        <v>2</v>
      </c>
      <c r="F208" s="2" t="s">
        <v>473</v>
      </c>
      <c r="H208" s="2" t="s">
        <v>10226</v>
      </c>
      <c r="O208" s="62"/>
      <c r="Q208" s="2" t="s">
        <v>10227</v>
      </c>
      <c r="S208" s="2" t="e">
        <v>#N/A</v>
      </c>
      <c r="U208" s="2" t="s">
        <v>217</v>
      </c>
      <c r="X208" s="2" t="s">
        <v>10551</v>
      </c>
    </row>
    <row r="209" spans="1:24">
      <c r="A209" s="2">
        <v>198</v>
      </c>
      <c r="B209" s="2" t="s">
        <v>7043</v>
      </c>
      <c r="C209" s="60" t="s">
        <v>7044</v>
      </c>
      <c r="D209" s="60" t="s">
        <v>7262</v>
      </c>
      <c r="E209" s="2">
        <v>3</v>
      </c>
      <c r="F209" s="2" t="s">
        <v>473</v>
      </c>
      <c r="H209" s="2" t="s">
        <v>10226</v>
      </c>
      <c r="O209" s="62"/>
      <c r="Q209" s="2" t="s">
        <v>10227</v>
      </c>
      <c r="S209" s="2" t="e">
        <v>#N/A</v>
      </c>
      <c r="U209" s="2" t="s">
        <v>217</v>
      </c>
      <c r="X209" s="2" t="s">
        <v>10552</v>
      </c>
    </row>
    <row r="210" spans="1:24">
      <c r="A210" s="2">
        <v>199</v>
      </c>
      <c r="B210" s="2" t="s">
        <v>7043</v>
      </c>
      <c r="C210" s="60" t="s">
        <v>7044</v>
      </c>
      <c r="D210" s="60" t="s">
        <v>8196</v>
      </c>
      <c r="E210" s="2">
        <v>1</v>
      </c>
      <c r="F210" s="2" t="s">
        <v>881</v>
      </c>
      <c r="O210" s="62"/>
      <c r="Q210" s="2" t="s">
        <v>10227</v>
      </c>
      <c r="S210" s="2" t="e">
        <v>#N/A</v>
      </c>
      <c r="U210" s="2" t="s">
        <v>217</v>
      </c>
      <c r="X210" s="2" t="s">
        <v>9778</v>
      </c>
    </row>
    <row r="211" spans="1:24">
      <c r="A211" s="2">
        <v>200</v>
      </c>
      <c r="B211" s="2" t="s">
        <v>7043</v>
      </c>
      <c r="C211" s="60" t="s">
        <v>7044</v>
      </c>
      <c r="D211" s="60" t="s">
        <v>8196</v>
      </c>
      <c r="E211" s="2">
        <v>2</v>
      </c>
      <c r="F211" s="2" t="s">
        <v>473</v>
      </c>
      <c r="H211" s="2" t="s">
        <v>474</v>
      </c>
      <c r="J211" s="2" t="s">
        <v>10553</v>
      </c>
      <c r="K211" s="2" t="s">
        <v>10554</v>
      </c>
      <c r="L211" s="2">
        <v>146</v>
      </c>
      <c r="M211" s="2" t="s">
        <v>10555</v>
      </c>
      <c r="N211" s="2" t="s">
        <v>10556</v>
      </c>
      <c r="O211" s="62"/>
      <c r="P211" s="2" t="s">
        <v>698</v>
      </c>
      <c r="Q211" s="2" t="s">
        <v>1193</v>
      </c>
      <c r="R211" s="2" t="s">
        <v>937</v>
      </c>
      <c r="S211" s="2" t="s">
        <v>972</v>
      </c>
      <c r="U211" s="2" t="s">
        <v>217</v>
      </c>
      <c r="X211" s="2" t="s">
        <v>10557</v>
      </c>
    </row>
    <row r="212" spans="1:24">
      <c r="A212" s="2">
        <v>201</v>
      </c>
      <c r="B212" s="2" t="s">
        <v>7043</v>
      </c>
      <c r="C212" s="60" t="s">
        <v>7044</v>
      </c>
      <c r="D212" s="60" t="s">
        <v>8196</v>
      </c>
      <c r="E212" s="2">
        <v>3</v>
      </c>
      <c r="F212" s="2" t="s">
        <v>473</v>
      </c>
      <c r="H212" s="2" t="s">
        <v>474</v>
      </c>
      <c r="J212" s="2" t="s">
        <v>10558</v>
      </c>
      <c r="K212" s="2" t="s">
        <v>10554</v>
      </c>
      <c r="L212" s="2">
        <v>147</v>
      </c>
      <c r="M212" s="2" t="s">
        <v>10559</v>
      </c>
      <c r="N212" s="2" t="s">
        <v>10556</v>
      </c>
      <c r="O212" s="62"/>
      <c r="P212" s="2" t="s">
        <v>698</v>
      </c>
      <c r="Q212" s="2" t="s">
        <v>1193</v>
      </c>
      <c r="R212" s="2" t="s">
        <v>937</v>
      </c>
      <c r="S212" s="2" t="s">
        <v>972</v>
      </c>
      <c r="U212" s="2" t="s">
        <v>217</v>
      </c>
      <c r="X212" s="2" t="s">
        <v>10560</v>
      </c>
    </row>
    <row r="213" spans="1:24">
      <c r="A213" s="2">
        <v>202</v>
      </c>
      <c r="B213" s="2" t="s">
        <v>7043</v>
      </c>
      <c r="C213" s="60" t="s">
        <v>7044</v>
      </c>
      <c r="D213" s="60" t="s">
        <v>8205</v>
      </c>
      <c r="E213" s="2">
        <v>1</v>
      </c>
      <c r="F213" s="2" t="s">
        <v>473</v>
      </c>
      <c r="H213" s="2" t="s">
        <v>474</v>
      </c>
      <c r="J213" s="2" t="s">
        <v>10561</v>
      </c>
      <c r="K213" s="2" t="s">
        <v>10562</v>
      </c>
      <c r="L213" s="2">
        <v>100</v>
      </c>
      <c r="N213" s="2" t="s">
        <v>10522</v>
      </c>
      <c r="O213" s="62"/>
      <c r="P213" s="2" t="s">
        <v>698</v>
      </c>
      <c r="Q213" s="2" t="s">
        <v>1193</v>
      </c>
      <c r="R213" s="2" t="s">
        <v>927</v>
      </c>
      <c r="S213" s="2" t="s">
        <v>943</v>
      </c>
      <c r="U213" s="2" t="s">
        <v>217</v>
      </c>
      <c r="X213" s="2" t="s">
        <v>9779</v>
      </c>
    </row>
    <row r="214" spans="1:24">
      <c r="A214" s="2">
        <v>203</v>
      </c>
      <c r="B214" s="2" t="s">
        <v>7043</v>
      </c>
      <c r="C214" s="60" t="s">
        <v>7044</v>
      </c>
      <c r="D214" s="60" t="s">
        <v>8205</v>
      </c>
      <c r="E214" s="2">
        <v>2</v>
      </c>
      <c r="F214" s="2" t="s">
        <v>473</v>
      </c>
      <c r="H214" s="2" t="s">
        <v>10226</v>
      </c>
      <c r="O214" s="62"/>
      <c r="Q214" s="2" t="s">
        <v>10227</v>
      </c>
      <c r="S214" s="2" t="e">
        <v>#N/A</v>
      </c>
      <c r="U214" s="2" t="s">
        <v>217</v>
      </c>
      <c r="X214" s="2" t="s">
        <v>10563</v>
      </c>
    </row>
    <row r="215" spans="1:24">
      <c r="A215" s="2">
        <v>204</v>
      </c>
      <c r="B215" s="2" t="s">
        <v>7043</v>
      </c>
      <c r="C215" s="60" t="s">
        <v>7044</v>
      </c>
      <c r="D215" s="60" t="s">
        <v>8205</v>
      </c>
      <c r="E215" s="2">
        <v>3</v>
      </c>
      <c r="F215" s="2" t="s">
        <v>473</v>
      </c>
      <c r="H215" s="2" t="s">
        <v>10226</v>
      </c>
      <c r="O215" s="62"/>
      <c r="Q215" s="2" t="s">
        <v>10227</v>
      </c>
      <c r="S215" s="2" t="e">
        <v>#N/A</v>
      </c>
      <c r="U215" s="2" t="s">
        <v>217</v>
      </c>
      <c r="X215" s="2" t="s">
        <v>10564</v>
      </c>
    </row>
    <row r="216" spans="1:24">
      <c r="A216" s="2">
        <v>205</v>
      </c>
      <c r="B216" s="2" t="s">
        <v>7043</v>
      </c>
      <c r="C216" s="60" t="s">
        <v>7044</v>
      </c>
      <c r="D216" s="60" t="s">
        <v>7556</v>
      </c>
      <c r="E216" s="2">
        <v>1</v>
      </c>
      <c r="F216" s="2" t="s">
        <v>473</v>
      </c>
      <c r="G216" s="2" t="s">
        <v>3792</v>
      </c>
      <c r="H216" s="2" t="s">
        <v>474</v>
      </c>
      <c r="I216" s="2" t="s">
        <v>7750</v>
      </c>
      <c r="J216" s="2" t="s">
        <v>10565</v>
      </c>
      <c r="K216" s="2" t="s">
        <v>10566</v>
      </c>
      <c r="L216" s="2" t="s">
        <v>10567</v>
      </c>
      <c r="N216" s="2" t="s">
        <v>10568</v>
      </c>
      <c r="O216" s="62"/>
      <c r="P216" s="2" t="s">
        <v>698</v>
      </c>
      <c r="Q216" s="2" t="s">
        <v>1193</v>
      </c>
      <c r="R216" s="2" t="s">
        <v>927</v>
      </c>
      <c r="S216" s="2" t="s">
        <v>943</v>
      </c>
      <c r="U216" s="2" t="s">
        <v>217</v>
      </c>
      <c r="X216" s="2" t="s">
        <v>7557</v>
      </c>
    </row>
    <row r="217" spans="1:24">
      <c r="A217" s="2">
        <v>206</v>
      </c>
      <c r="B217" s="2" t="s">
        <v>7043</v>
      </c>
      <c r="C217" s="60" t="s">
        <v>7044</v>
      </c>
      <c r="D217" s="60" t="s">
        <v>8062</v>
      </c>
      <c r="E217" s="2">
        <v>1</v>
      </c>
      <c r="F217" s="2" t="s">
        <v>473</v>
      </c>
      <c r="G217" s="2" t="s">
        <v>361</v>
      </c>
      <c r="H217" s="2" t="s">
        <v>474</v>
      </c>
      <c r="I217" s="2" t="s">
        <v>7750</v>
      </c>
      <c r="J217" s="2" t="s">
        <v>10569</v>
      </c>
      <c r="K217" s="2" t="s">
        <v>10356</v>
      </c>
      <c r="L217" s="2">
        <v>201</v>
      </c>
      <c r="M217" s="2" t="s">
        <v>8314</v>
      </c>
      <c r="N217" s="2" t="s">
        <v>10570</v>
      </c>
      <c r="O217" s="62" t="s">
        <v>361</v>
      </c>
      <c r="P217" s="2" t="s">
        <v>698</v>
      </c>
      <c r="Q217" s="2" t="s">
        <v>1193</v>
      </c>
      <c r="R217" s="2" t="s">
        <v>927</v>
      </c>
      <c r="S217" s="2" t="s">
        <v>943</v>
      </c>
      <c r="U217" s="2" t="s">
        <v>217</v>
      </c>
      <c r="X217" s="2" t="s">
        <v>9781</v>
      </c>
    </row>
    <row r="218" spans="1:24">
      <c r="A218" s="2">
        <v>207</v>
      </c>
      <c r="B218" s="2" t="s">
        <v>7043</v>
      </c>
      <c r="C218" s="60" t="s">
        <v>7044</v>
      </c>
      <c r="D218" s="60" t="s">
        <v>8062</v>
      </c>
      <c r="E218" s="2">
        <v>2</v>
      </c>
      <c r="F218" s="2" t="s">
        <v>473</v>
      </c>
      <c r="G218" s="2" t="s">
        <v>361</v>
      </c>
      <c r="H218" s="2" t="s">
        <v>474</v>
      </c>
      <c r="I218" s="2" t="s">
        <v>7750</v>
      </c>
      <c r="J218" s="2" t="s">
        <v>10571</v>
      </c>
      <c r="K218" s="2" t="s">
        <v>10356</v>
      </c>
      <c r="L218" s="2">
        <v>201</v>
      </c>
      <c r="M218" s="2" t="s">
        <v>8314</v>
      </c>
      <c r="N218" s="2" t="s">
        <v>10570</v>
      </c>
      <c r="O218" s="62" t="s">
        <v>361</v>
      </c>
      <c r="P218" s="2" t="s">
        <v>698</v>
      </c>
      <c r="Q218" s="2" t="s">
        <v>1193</v>
      </c>
      <c r="R218" s="2" t="s">
        <v>927</v>
      </c>
      <c r="S218" s="2" t="s">
        <v>943</v>
      </c>
      <c r="U218" s="2" t="s">
        <v>217</v>
      </c>
      <c r="X218" s="2" t="s">
        <v>10572</v>
      </c>
    </row>
    <row r="219" spans="1:24">
      <c r="A219" s="2">
        <v>208</v>
      </c>
      <c r="B219" s="2" t="s">
        <v>7043</v>
      </c>
      <c r="C219" s="60" t="s">
        <v>7044</v>
      </c>
      <c r="D219" s="60" t="s">
        <v>8062</v>
      </c>
      <c r="E219" s="2">
        <v>3</v>
      </c>
      <c r="F219" s="2" t="s">
        <v>473</v>
      </c>
      <c r="G219" s="2" t="s">
        <v>361</v>
      </c>
      <c r="H219" s="2" t="s">
        <v>474</v>
      </c>
      <c r="I219" s="2" t="s">
        <v>7750</v>
      </c>
      <c r="J219" s="2" t="s">
        <v>10573</v>
      </c>
      <c r="K219" s="2" t="s">
        <v>10356</v>
      </c>
      <c r="L219" s="2">
        <v>201</v>
      </c>
      <c r="M219" s="2" t="s">
        <v>8314</v>
      </c>
      <c r="N219" s="2" t="s">
        <v>10570</v>
      </c>
      <c r="O219" s="62" t="s">
        <v>361</v>
      </c>
      <c r="P219" s="2" t="s">
        <v>698</v>
      </c>
      <c r="Q219" s="2" t="s">
        <v>1193</v>
      </c>
      <c r="R219" s="2" t="s">
        <v>927</v>
      </c>
      <c r="S219" s="2" t="s">
        <v>943</v>
      </c>
      <c r="U219" s="2" t="s">
        <v>217</v>
      </c>
      <c r="X219" s="2" t="s">
        <v>10574</v>
      </c>
    </row>
    <row r="220" spans="1:24">
      <c r="A220" s="2">
        <v>209</v>
      </c>
      <c r="B220" s="2" t="s">
        <v>7043</v>
      </c>
      <c r="C220" s="60" t="s">
        <v>7044</v>
      </c>
      <c r="D220" s="60" t="s">
        <v>7515</v>
      </c>
      <c r="E220" s="2">
        <v>1</v>
      </c>
      <c r="F220" s="2" t="s">
        <v>473</v>
      </c>
      <c r="G220" s="2" t="s">
        <v>3792</v>
      </c>
      <c r="H220" s="2" t="s">
        <v>474</v>
      </c>
      <c r="I220" s="2" t="s">
        <v>7750</v>
      </c>
      <c r="J220" s="2" t="s">
        <v>10575</v>
      </c>
      <c r="K220" s="2" t="s">
        <v>10576</v>
      </c>
      <c r="L220" s="2" t="s">
        <v>10577</v>
      </c>
      <c r="M220" s="2" t="s">
        <v>10577</v>
      </c>
      <c r="N220" s="2" t="s">
        <v>10578</v>
      </c>
      <c r="O220" s="62" t="s">
        <v>361</v>
      </c>
      <c r="P220" s="2" t="s">
        <v>698</v>
      </c>
      <c r="Q220" s="2" t="s">
        <v>1193</v>
      </c>
      <c r="R220" s="2" t="s">
        <v>927</v>
      </c>
      <c r="S220" s="2" t="s">
        <v>943</v>
      </c>
      <c r="U220" s="2" t="s">
        <v>217</v>
      </c>
      <c r="X220" s="2" t="s">
        <v>7516</v>
      </c>
    </row>
    <row r="221" spans="1:24">
      <c r="A221" s="2">
        <v>210</v>
      </c>
      <c r="B221" s="2" t="s">
        <v>7043</v>
      </c>
      <c r="C221" s="60" t="s">
        <v>7044</v>
      </c>
      <c r="D221" s="60" t="s">
        <v>7229</v>
      </c>
      <c r="E221" s="2">
        <v>1</v>
      </c>
      <c r="F221" s="2" t="s">
        <v>473</v>
      </c>
      <c r="G221" s="2" t="s">
        <v>3792</v>
      </c>
      <c r="H221" s="2" t="s">
        <v>474</v>
      </c>
      <c r="I221" s="2" t="s">
        <v>7750</v>
      </c>
      <c r="J221" s="2" t="s">
        <v>10579</v>
      </c>
      <c r="K221" s="2" t="s">
        <v>10580</v>
      </c>
      <c r="L221" s="2">
        <v>5</v>
      </c>
      <c r="M221" s="2">
        <v>5</v>
      </c>
      <c r="N221" s="2" t="s">
        <v>10581</v>
      </c>
      <c r="O221" s="62" t="s">
        <v>361</v>
      </c>
      <c r="P221" s="2" t="s">
        <v>698</v>
      </c>
      <c r="Q221" s="2" t="s">
        <v>1193</v>
      </c>
      <c r="R221" s="2" t="s">
        <v>927</v>
      </c>
      <c r="S221" s="2" t="s">
        <v>943</v>
      </c>
      <c r="U221" s="2" t="s">
        <v>217</v>
      </c>
      <c r="X221" s="2" t="s">
        <v>7231</v>
      </c>
    </row>
    <row r="222" spans="1:24">
      <c r="A222" s="2">
        <v>211</v>
      </c>
      <c r="B222" s="2" t="s">
        <v>7043</v>
      </c>
      <c r="C222" s="60" t="s">
        <v>7044</v>
      </c>
      <c r="D222" s="60" t="s">
        <v>8069</v>
      </c>
      <c r="E222" s="2">
        <v>1</v>
      </c>
      <c r="F222" s="2" t="s">
        <v>473</v>
      </c>
      <c r="G222" s="2" t="s">
        <v>3792</v>
      </c>
      <c r="H222" s="2" t="s">
        <v>474</v>
      </c>
      <c r="I222" s="2" t="s">
        <v>7750</v>
      </c>
      <c r="J222" s="2" t="s">
        <v>10582</v>
      </c>
      <c r="K222" s="2" t="s">
        <v>10583</v>
      </c>
      <c r="L222" s="2">
        <v>2</v>
      </c>
      <c r="M222" s="2">
        <v>2</v>
      </c>
      <c r="N222" s="2" t="s">
        <v>10581</v>
      </c>
      <c r="O222" s="62" t="s">
        <v>361</v>
      </c>
      <c r="P222" s="2" t="s">
        <v>698</v>
      </c>
      <c r="Q222" s="2" t="s">
        <v>1193</v>
      </c>
      <c r="R222" s="2" t="s">
        <v>927</v>
      </c>
      <c r="S222" s="2" t="s">
        <v>943</v>
      </c>
      <c r="U222" s="2" t="s">
        <v>217</v>
      </c>
      <c r="X222" s="2" t="s">
        <v>9782</v>
      </c>
    </row>
    <row r="223" spans="1:24">
      <c r="A223" s="2">
        <v>212</v>
      </c>
      <c r="B223" s="2" t="s">
        <v>7043</v>
      </c>
      <c r="C223" s="60" t="s">
        <v>7044</v>
      </c>
      <c r="D223" s="60" t="s">
        <v>8077</v>
      </c>
      <c r="E223" s="2">
        <v>1</v>
      </c>
      <c r="F223" s="2" t="s">
        <v>473</v>
      </c>
      <c r="G223" s="2" t="s">
        <v>3792</v>
      </c>
      <c r="H223" s="2" t="s">
        <v>10226</v>
      </c>
      <c r="I223" s="2" t="s">
        <v>7750</v>
      </c>
      <c r="O223" s="62"/>
      <c r="Q223" s="2" t="s">
        <v>10227</v>
      </c>
      <c r="S223" s="2" t="e">
        <v>#N/A</v>
      </c>
      <c r="U223" s="2" t="s">
        <v>217</v>
      </c>
      <c r="X223" s="2" t="s">
        <v>9785</v>
      </c>
    </row>
    <row r="224" spans="1:24">
      <c r="A224" s="2">
        <v>213</v>
      </c>
      <c r="B224" s="2" t="s">
        <v>7043</v>
      </c>
      <c r="C224" s="60" t="s">
        <v>7044</v>
      </c>
      <c r="D224" s="60" t="s">
        <v>8080</v>
      </c>
      <c r="E224" s="2">
        <v>1</v>
      </c>
      <c r="F224" s="2" t="s">
        <v>473</v>
      </c>
      <c r="G224" s="2" t="s">
        <v>3792</v>
      </c>
      <c r="H224" s="2" t="s">
        <v>10226</v>
      </c>
      <c r="I224" s="2" t="s">
        <v>7750</v>
      </c>
      <c r="O224" s="62"/>
      <c r="Q224" s="2" t="s">
        <v>10227</v>
      </c>
      <c r="S224" s="2" t="e">
        <v>#N/A</v>
      </c>
      <c r="U224" s="2" t="s">
        <v>217</v>
      </c>
      <c r="X224" s="2" t="s">
        <v>9786</v>
      </c>
    </row>
    <row r="225" spans="1:24">
      <c r="A225" s="2">
        <v>214</v>
      </c>
      <c r="B225" s="2" t="s">
        <v>7043</v>
      </c>
      <c r="C225" s="60" t="s">
        <v>7044</v>
      </c>
      <c r="D225" s="60" t="s">
        <v>8080</v>
      </c>
      <c r="E225" s="2">
        <v>2</v>
      </c>
      <c r="F225" s="2" t="s">
        <v>473</v>
      </c>
      <c r="G225" s="2" t="s">
        <v>3792</v>
      </c>
      <c r="H225" s="2" t="s">
        <v>10226</v>
      </c>
      <c r="I225" s="2" t="s">
        <v>7750</v>
      </c>
      <c r="O225" s="62"/>
      <c r="Q225" s="2" t="s">
        <v>10227</v>
      </c>
      <c r="S225" s="2" t="e">
        <v>#N/A</v>
      </c>
      <c r="U225" s="2" t="s">
        <v>217</v>
      </c>
      <c r="X225" s="2" t="s">
        <v>10584</v>
      </c>
    </row>
    <row r="226" spans="1:24">
      <c r="A226" s="2">
        <v>215</v>
      </c>
      <c r="B226" s="2" t="s">
        <v>7043</v>
      </c>
      <c r="C226" s="60" t="s">
        <v>7044</v>
      </c>
      <c r="D226" s="60" t="s">
        <v>7392</v>
      </c>
      <c r="E226" s="2">
        <v>1</v>
      </c>
      <c r="F226" s="2" t="s">
        <v>473</v>
      </c>
      <c r="G226" s="2" t="s">
        <v>361</v>
      </c>
      <c r="H226" s="2" t="s">
        <v>474</v>
      </c>
      <c r="I226" s="2" t="s">
        <v>7750</v>
      </c>
      <c r="J226" s="2" t="s">
        <v>10585</v>
      </c>
      <c r="K226" s="2" t="s">
        <v>10586</v>
      </c>
      <c r="L226" s="2">
        <v>107</v>
      </c>
      <c r="M226" s="2" t="s">
        <v>10587</v>
      </c>
      <c r="N226" s="2" t="s">
        <v>10481</v>
      </c>
      <c r="O226" s="62" t="s">
        <v>361</v>
      </c>
      <c r="P226" s="2" t="s">
        <v>698</v>
      </c>
      <c r="Q226" s="2" t="s">
        <v>1193</v>
      </c>
      <c r="R226" s="2" t="s">
        <v>927</v>
      </c>
      <c r="S226" s="2" t="s">
        <v>943</v>
      </c>
      <c r="U226" s="2" t="s">
        <v>217</v>
      </c>
      <c r="X226" s="2" t="s">
        <v>7394</v>
      </c>
    </row>
    <row r="227" spans="1:24">
      <c r="A227" s="2">
        <v>216</v>
      </c>
      <c r="B227" s="2" t="s">
        <v>7043</v>
      </c>
      <c r="C227" s="60" t="s">
        <v>7044</v>
      </c>
      <c r="D227" s="60" t="s">
        <v>7392</v>
      </c>
      <c r="E227" s="2">
        <v>2</v>
      </c>
      <c r="F227" s="2" t="s">
        <v>473</v>
      </c>
      <c r="G227" s="2" t="s">
        <v>361</v>
      </c>
      <c r="H227" s="2" t="s">
        <v>10226</v>
      </c>
      <c r="I227" s="2" t="s">
        <v>7750</v>
      </c>
      <c r="O227" s="62"/>
      <c r="Q227" s="2" t="s">
        <v>10227</v>
      </c>
      <c r="S227" s="2" t="e">
        <v>#N/A</v>
      </c>
      <c r="U227" s="2" t="s">
        <v>217</v>
      </c>
      <c r="X227" s="2" t="s">
        <v>10588</v>
      </c>
    </row>
    <row r="228" spans="1:24">
      <c r="A228" s="2">
        <v>217</v>
      </c>
      <c r="B228" s="2" t="s">
        <v>7043</v>
      </c>
      <c r="C228" s="60" t="s">
        <v>7044</v>
      </c>
      <c r="D228" s="60" t="s">
        <v>7392</v>
      </c>
      <c r="E228" s="2">
        <v>3</v>
      </c>
      <c r="F228" s="2" t="s">
        <v>473</v>
      </c>
      <c r="G228" s="2" t="s">
        <v>361</v>
      </c>
      <c r="H228" s="2" t="s">
        <v>474</v>
      </c>
      <c r="I228" s="2" t="s">
        <v>7750</v>
      </c>
      <c r="J228" s="2" t="s">
        <v>10589</v>
      </c>
      <c r="K228" s="2" t="s">
        <v>10590</v>
      </c>
      <c r="L228" s="2">
        <v>18</v>
      </c>
      <c r="M228" s="2" t="s">
        <v>8314</v>
      </c>
      <c r="N228" s="2" t="s">
        <v>7039</v>
      </c>
      <c r="O228" s="62" t="s">
        <v>361</v>
      </c>
      <c r="P228" s="2" t="s">
        <v>698</v>
      </c>
      <c r="Q228" s="2" t="s">
        <v>1193</v>
      </c>
      <c r="R228" s="2" t="s">
        <v>927</v>
      </c>
      <c r="S228" s="2" t="s">
        <v>943</v>
      </c>
      <c r="U228" s="2" t="s">
        <v>217</v>
      </c>
      <c r="X228" s="2" t="s">
        <v>10591</v>
      </c>
    </row>
    <row r="229" spans="1:24">
      <c r="A229" s="2">
        <v>218</v>
      </c>
      <c r="B229" s="2" t="s">
        <v>7043</v>
      </c>
      <c r="C229" s="60" t="s">
        <v>7044</v>
      </c>
      <c r="D229" s="60" t="s">
        <v>8090</v>
      </c>
      <c r="E229" s="2">
        <v>1</v>
      </c>
      <c r="F229" s="2" t="s">
        <v>473</v>
      </c>
      <c r="G229" s="2" t="s">
        <v>361</v>
      </c>
      <c r="H229" s="2" t="s">
        <v>474</v>
      </c>
      <c r="I229" s="2" t="s">
        <v>7750</v>
      </c>
      <c r="J229" s="2" t="s">
        <v>10592</v>
      </c>
      <c r="K229" s="2" t="s">
        <v>10593</v>
      </c>
      <c r="L229" s="2">
        <v>2016</v>
      </c>
      <c r="M229" s="2" t="s">
        <v>8314</v>
      </c>
      <c r="N229" s="2" t="s">
        <v>10594</v>
      </c>
      <c r="O229" s="62" t="s">
        <v>361</v>
      </c>
      <c r="P229" s="2" t="s">
        <v>698</v>
      </c>
      <c r="Q229" s="2" t="s">
        <v>1193</v>
      </c>
      <c r="R229" s="2" t="s">
        <v>927</v>
      </c>
      <c r="S229" s="2" t="s">
        <v>943</v>
      </c>
      <c r="U229" s="2" t="s">
        <v>217</v>
      </c>
      <c r="X229" s="2" t="s">
        <v>9787</v>
      </c>
    </row>
    <row r="230" spans="1:24">
      <c r="A230" s="2">
        <v>219</v>
      </c>
      <c r="B230" s="2" t="s">
        <v>7043</v>
      </c>
      <c r="C230" s="60" t="s">
        <v>7044</v>
      </c>
      <c r="D230" s="60" t="s">
        <v>8097</v>
      </c>
      <c r="E230" s="2">
        <v>1</v>
      </c>
      <c r="F230" s="2" t="s">
        <v>473</v>
      </c>
      <c r="G230" s="2" t="s">
        <v>361</v>
      </c>
      <c r="H230" s="2" t="s">
        <v>474</v>
      </c>
      <c r="I230" s="2" t="s">
        <v>7750</v>
      </c>
      <c r="J230" s="2" t="s">
        <v>10595</v>
      </c>
      <c r="K230" s="2" t="s">
        <v>10596</v>
      </c>
      <c r="L230" s="2" t="s">
        <v>10597</v>
      </c>
      <c r="M230" s="2" t="s">
        <v>8314</v>
      </c>
      <c r="N230" s="2" t="s">
        <v>10598</v>
      </c>
      <c r="O230" s="62" t="s">
        <v>361</v>
      </c>
      <c r="P230" s="2" t="s">
        <v>698</v>
      </c>
      <c r="Q230" s="2" t="s">
        <v>1193</v>
      </c>
      <c r="R230" s="2" t="s">
        <v>927</v>
      </c>
      <c r="S230" s="2" t="s">
        <v>943</v>
      </c>
      <c r="U230" s="2" t="s">
        <v>217</v>
      </c>
      <c r="X230" s="2" t="s">
        <v>9788</v>
      </c>
    </row>
    <row r="231" spans="1:24">
      <c r="A231" s="2">
        <v>220</v>
      </c>
      <c r="B231" s="2" t="s">
        <v>7043</v>
      </c>
      <c r="C231" s="60" t="s">
        <v>7044</v>
      </c>
      <c r="D231" s="60" t="s">
        <v>8101</v>
      </c>
      <c r="E231" s="2">
        <v>1</v>
      </c>
      <c r="F231" s="2" t="s">
        <v>473</v>
      </c>
      <c r="G231" s="2" t="s">
        <v>361</v>
      </c>
      <c r="H231" s="2" t="s">
        <v>474</v>
      </c>
      <c r="I231" s="2" t="s">
        <v>7750</v>
      </c>
      <c r="J231" s="2" t="s">
        <v>10599</v>
      </c>
      <c r="K231" s="2" t="s">
        <v>10600</v>
      </c>
      <c r="L231" s="2">
        <v>8</v>
      </c>
      <c r="M231" s="2" t="s">
        <v>8314</v>
      </c>
      <c r="N231" s="2" t="s">
        <v>10601</v>
      </c>
      <c r="O231" s="62" t="s">
        <v>361</v>
      </c>
      <c r="P231" s="2" t="s">
        <v>698</v>
      </c>
      <c r="Q231" s="2" t="s">
        <v>1193</v>
      </c>
      <c r="R231" s="2" t="s">
        <v>937</v>
      </c>
      <c r="S231" s="2" t="s">
        <v>972</v>
      </c>
      <c r="U231" s="2" t="s">
        <v>217</v>
      </c>
      <c r="X231" s="2" t="s">
        <v>9789</v>
      </c>
    </row>
    <row r="232" spans="1:24">
      <c r="A232" s="2">
        <v>221</v>
      </c>
      <c r="B232" s="2" t="s">
        <v>7043</v>
      </c>
      <c r="C232" s="60" t="s">
        <v>7044</v>
      </c>
      <c r="D232" s="60" t="s">
        <v>8104</v>
      </c>
      <c r="E232" s="2">
        <v>1</v>
      </c>
      <c r="F232" s="2" t="s">
        <v>473</v>
      </c>
      <c r="G232" s="2" t="s">
        <v>361</v>
      </c>
      <c r="H232" s="2" t="s">
        <v>474</v>
      </c>
      <c r="I232" s="2" t="s">
        <v>7750</v>
      </c>
      <c r="J232" s="2" t="s">
        <v>10602</v>
      </c>
      <c r="K232" s="2" t="s">
        <v>10594</v>
      </c>
      <c r="L232" s="2">
        <v>4</v>
      </c>
      <c r="M232" s="2" t="s">
        <v>8314</v>
      </c>
      <c r="N232" s="2" t="s">
        <v>10603</v>
      </c>
      <c r="O232" s="62" t="s">
        <v>361</v>
      </c>
      <c r="P232" s="2" t="s">
        <v>698</v>
      </c>
      <c r="Q232" s="2" t="s">
        <v>1193</v>
      </c>
      <c r="R232" s="2" t="s">
        <v>927</v>
      </c>
      <c r="S232" s="2" t="s">
        <v>943</v>
      </c>
      <c r="U232" s="2" t="s">
        <v>217</v>
      </c>
      <c r="X232" s="2" t="s">
        <v>9790</v>
      </c>
    </row>
    <row r="233" spans="1:24">
      <c r="A233" s="2">
        <v>222</v>
      </c>
      <c r="B233" s="2" t="s">
        <v>7043</v>
      </c>
      <c r="C233" s="60" t="s">
        <v>7044</v>
      </c>
      <c r="D233" s="60" t="s">
        <v>7232</v>
      </c>
      <c r="E233" s="2">
        <v>1</v>
      </c>
      <c r="F233" s="2" t="s">
        <v>473</v>
      </c>
      <c r="G233" s="2" t="s">
        <v>361</v>
      </c>
      <c r="H233" s="2" t="s">
        <v>474</v>
      </c>
      <c r="I233" s="2" t="s">
        <v>7750</v>
      </c>
      <c r="J233" s="2" t="s">
        <v>10604</v>
      </c>
      <c r="K233" s="2" t="s">
        <v>10605</v>
      </c>
      <c r="L233" s="2" t="s">
        <v>10597</v>
      </c>
      <c r="M233" s="2" t="s">
        <v>10577</v>
      </c>
      <c r="N233" s="2" t="s">
        <v>10578</v>
      </c>
      <c r="O233" s="62" t="s">
        <v>361</v>
      </c>
      <c r="P233" s="2" t="s">
        <v>698</v>
      </c>
      <c r="Q233" s="2" t="s">
        <v>1193</v>
      </c>
      <c r="R233" s="2" t="s">
        <v>927</v>
      </c>
      <c r="S233" s="2" t="s">
        <v>943</v>
      </c>
      <c r="U233" s="2" t="s">
        <v>217</v>
      </c>
      <c r="X233" s="2" t="s">
        <v>7234</v>
      </c>
    </row>
    <row r="234" spans="1:24">
      <c r="A234" s="2">
        <v>223</v>
      </c>
      <c r="B234" s="2" t="s">
        <v>7043</v>
      </c>
      <c r="C234" s="60" t="s">
        <v>7044</v>
      </c>
      <c r="D234" s="60" t="s">
        <v>8073</v>
      </c>
      <c r="E234" s="2">
        <v>1</v>
      </c>
      <c r="F234" s="2" t="s">
        <v>473</v>
      </c>
      <c r="G234" s="2" t="s">
        <v>361</v>
      </c>
      <c r="H234" s="2" t="s">
        <v>474</v>
      </c>
      <c r="I234" s="2" t="s">
        <v>7750</v>
      </c>
      <c r="J234" s="2" t="s">
        <v>10582</v>
      </c>
      <c r="K234" s="2" t="s">
        <v>10606</v>
      </c>
      <c r="L234" s="2">
        <v>46</v>
      </c>
      <c r="M234" s="2" t="s">
        <v>10597</v>
      </c>
      <c r="N234" s="2" t="s">
        <v>10292</v>
      </c>
      <c r="O234" s="62" t="s">
        <v>361</v>
      </c>
      <c r="P234" s="2" t="s">
        <v>698</v>
      </c>
      <c r="Q234" s="2" t="s">
        <v>1193</v>
      </c>
      <c r="R234" s="2" t="s">
        <v>1047</v>
      </c>
      <c r="S234" s="2" t="s">
        <v>1063</v>
      </c>
      <c r="T234" s="2">
        <v>18.850000000000001</v>
      </c>
      <c r="U234" s="2" t="s">
        <v>217</v>
      </c>
      <c r="V234" s="2">
        <v>-99.055599999999998</v>
      </c>
      <c r="X234" s="2" t="s">
        <v>9784</v>
      </c>
    </row>
    <row r="235" spans="1:24">
      <c r="A235" s="2">
        <v>224</v>
      </c>
      <c r="B235" s="2" t="s">
        <v>7043</v>
      </c>
      <c r="C235" s="60" t="s">
        <v>7044</v>
      </c>
      <c r="D235" s="60" t="s">
        <v>8073</v>
      </c>
      <c r="E235" s="2">
        <v>2</v>
      </c>
      <c r="F235" s="2" t="s">
        <v>473</v>
      </c>
      <c r="G235" s="2" t="s">
        <v>361</v>
      </c>
      <c r="H235" s="2" t="s">
        <v>474</v>
      </c>
      <c r="I235" s="2" t="s">
        <v>7750</v>
      </c>
      <c r="J235" s="2" t="s">
        <v>10607</v>
      </c>
      <c r="K235" s="2" t="s">
        <v>10606</v>
      </c>
      <c r="L235" s="2">
        <v>46</v>
      </c>
      <c r="M235" s="2" t="s">
        <v>10597</v>
      </c>
      <c r="N235" s="2" t="s">
        <v>10292</v>
      </c>
      <c r="O235" s="62" t="s">
        <v>361</v>
      </c>
      <c r="P235" s="2" t="s">
        <v>698</v>
      </c>
      <c r="Q235" s="2" t="s">
        <v>1193</v>
      </c>
      <c r="R235" s="2" t="s">
        <v>1047</v>
      </c>
      <c r="S235" s="2" t="s">
        <v>1063</v>
      </c>
      <c r="T235" s="2">
        <v>18.850000000000001</v>
      </c>
      <c r="U235" s="2" t="s">
        <v>217</v>
      </c>
      <c r="V235" s="2">
        <v>-99.055599999999998</v>
      </c>
      <c r="X235" s="2" t="s">
        <v>10608</v>
      </c>
    </row>
    <row r="236" spans="1:24">
      <c r="A236" s="2">
        <v>225</v>
      </c>
      <c r="B236" s="2" t="s">
        <v>7043</v>
      </c>
      <c r="C236" s="60" t="s">
        <v>7044</v>
      </c>
      <c r="D236" s="60" t="s">
        <v>8073</v>
      </c>
      <c r="E236" s="2">
        <v>3</v>
      </c>
      <c r="F236" s="2" t="s">
        <v>473</v>
      </c>
      <c r="G236" s="2" t="s">
        <v>361</v>
      </c>
      <c r="H236" s="2" t="s">
        <v>474</v>
      </c>
      <c r="I236" s="2" t="s">
        <v>7750</v>
      </c>
      <c r="J236" s="2" t="s">
        <v>10609</v>
      </c>
      <c r="K236" s="2" t="s">
        <v>10606</v>
      </c>
      <c r="L236" s="2">
        <v>46</v>
      </c>
      <c r="M236" s="2" t="s">
        <v>10597</v>
      </c>
      <c r="N236" s="2" t="s">
        <v>10292</v>
      </c>
      <c r="O236" s="62" t="s">
        <v>361</v>
      </c>
      <c r="P236" s="2" t="s">
        <v>698</v>
      </c>
      <c r="Q236" s="2" t="s">
        <v>1193</v>
      </c>
      <c r="R236" s="2" t="s">
        <v>1047</v>
      </c>
      <c r="S236" s="2" t="s">
        <v>1063</v>
      </c>
      <c r="T236" s="2">
        <v>18.850000000000001</v>
      </c>
      <c r="U236" s="2" t="s">
        <v>217</v>
      </c>
      <c r="V236" s="2">
        <v>-99.055599999999998</v>
      </c>
      <c r="X236" s="2" t="s">
        <v>10610</v>
      </c>
    </row>
    <row r="237" spans="1:24">
      <c r="A237" s="2">
        <v>226</v>
      </c>
      <c r="B237" s="2" t="s">
        <v>7043</v>
      </c>
      <c r="C237" s="60" t="s">
        <v>7044</v>
      </c>
      <c r="D237" s="60" t="s">
        <v>8073</v>
      </c>
      <c r="E237" s="2">
        <v>4</v>
      </c>
      <c r="F237" s="2" t="s">
        <v>473</v>
      </c>
      <c r="G237" s="2" t="s">
        <v>361</v>
      </c>
      <c r="H237" s="2" t="s">
        <v>10226</v>
      </c>
      <c r="I237" s="2" t="s">
        <v>7750</v>
      </c>
      <c r="O237" s="62"/>
      <c r="Q237" s="2" t="s">
        <v>10227</v>
      </c>
      <c r="S237" s="2" t="e">
        <v>#N/A</v>
      </c>
      <c r="U237" s="2" t="s">
        <v>217</v>
      </c>
      <c r="X237" s="2" t="s">
        <v>10611</v>
      </c>
    </row>
    <row r="238" spans="1:24">
      <c r="A238" s="2">
        <v>227</v>
      </c>
      <c r="B238" s="2" t="s">
        <v>7043</v>
      </c>
      <c r="C238" s="60" t="s">
        <v>7044</v>
      </c>
      <c r="D238" s="60" t="s">
        <v>8073</v>
      </c>
      <c r="E238" s="2">
        <v>5</v>
      </c>
      <c r="F238" s="2" t="s">
        <v>473</v>
      </c>
      <c r="G238" s="2" t="s">
        <v>361</v>
      </c>
      <c r="H238" s="2" t="s">
        <v>10226</v>
      </c>
      <c r="I238" s="2" t="s">
        <v>7750</v>
      </c>
      <c r="O238" s="62"/>
      <c r="Q238" s="2" t="s">
        <v>10227</v>
      </c>
      <c r="S238" s="2" t="e">
        <v>#N/A</v>
      </c>
      <c r="U238" s="2" t="s">
        <v>217</v>
      </c>
      <c r="X238" s="2" t="s">
        <v>10612</v>
      </c>
    </row>
    <row r="239" spans="1:24">
      <c r="A239" s="2">
        <v>228</v>
      </c>
      <c r="B239" s="2" t="s">
        <v>7043</v>
      </c>
      <c r="C239" s="60" t="s">
        <v>7044</v>
      </c>
      <c r="D239" s="60" t="s">
        <v>7655</v>
      </c>
      <c r="E239" s="2">
        <v>1</v>
      </c>
      <c r="F239" s="2" t="s">
        <v>473</v>
      </c>
      <c r="G239" s="2" t="s">
        <v>361</v>
      </c>
      <c r="H239" s="2" t="s">
        <v>10226</v>
      </c>
      <c r="I239" s="2" t="s">
        <v>7750</v>
      </c>
      <c r="O239" s="62"/>
      <c r="Q239" s="2" t="s">
        <v>10227</v>
      </c>
      <c r="S239" s="2" t="e">
        <v>#N/A</v>
      </c>
      <c r="U239" s="2" t="s">
        <v>217</v>
      </c>
      <c r="X239" s="2" t="s">
        <v>7656</v>
      </c>
    </row>
    <row r="240" spans="1:24">
      <c r="A240" s="2">
        <v>229</v>
      </c>
      <c r="B240" s="2" t="s">
        <v>7043</v>
      </c>
      <c r="C240" s="60" t="s">
        <v>7044</v>
      </c>
      <c r="D240" s="60" t="s">
        <v>7655</v>
      </c>
      <c r="E240" s="2">
        <v>2</v>
      </c>
      <c r="F240" s="2" t="s">
        <v>473</v>
      </c>
      <c r="G240" s="2" t="s">
        <v>361</v>
      </c>
      <c r="H240" s="2" t="s">
        <v>10226</v>
      </c>
      <c r="I240" s="2" t="s">
        <v>7750</v>
      </c>
      <c r="O240" s="62"/>
      <c r="Q240" s="2" t="s">
        <v>10227</v>
      </c>
      <c r="S240" s="2" t="e">
        <v>#N/A</v>
      </c>
      <c r="U240" s="2" t="s">
        <v>217</v>
      </c>
      <c r="X240" s="2" t="s">
        <v>7707</v>
      </c>
    </row>
    <row r="241" spans="1:24">
      <c r="A241" s="2">
        <v>230</v>
      </c>
      <c r="B241" s="2" t="s">
        <v>7043</v>
      </c>
      <c r="C241" s="60" t="s">
        <v>7044</v>
      </c>
      <c r="D241" s="60" t="s">
        <v>8209</v>
      </c>
      <c r="E241" s="2">
        <v>1</v>
      </c>
      <c r="F241" s="2" t="s">
        <v>473</v>
      </c>
      <c r="G241" s="2" t="s">
        <v>3792</v>
      </c>
      <c r="H241" s="2" t="s">
        <v>474</v>
      </c>
      <c r="I241" s="2" t="s">
        <v>7750</v>
      </c>
      <c r="J241" s="2" t="s">
        <v>10613</v>
      </c>
      <c r="K241" s="2" t="s">
        <v>10614</v>
      </c>
      <c r="L241" s="2">
        <v>192</v>
      </c>
      <c r="M241" s="2" t="s">
        <v>10615</v>
      </c>
      <c r="N241" s="2" t="s">
        <v>10219</v>
      </c>
      <c r="O241" s="62">
        <v>62550</v>
      </c>
      <c r="P241" s="2" t="s">
        <v>698</v>
      </c>
      <c r="Q241" s="2" t="s">
        <v>1193</v>
      </c>
      <c r="R241" s="2" t="s">
        <v>1047</v>
      </c>
      <c r="S241" s="2" t="s">
        <v>1063</v>
      </c>
      <c r="T241" s="2" t="s">
        <v>10616</v>
      </c>
      <c r="U241" s="2" t="s">
        <v>217</v>
      </c>
      <c r="V241" s="2" t="s">
        <v>10617</v>
      </c>
      <c r="X241" s="2" t="s">
        <v>9791</v>
      </c>
    </row>
    <row r="242" spans="1:24">
      <c r="A242" s="2">
        <v>231</v>
      </c>
      <c r="B242" s="2" t="s">
        <v>7043</v>
      </c>
      <c r="C242" s="60" t="s">
        <v>7044</v>
      </c>
      <c r="D242" s="60" t="s">
        <v>7439</v>
      </c>
      <c r="E242" s="2">
        <v>1</v>
      </c>
      <c r="F242" s="2" t="s">
        <v>473</v>
      </c>
      <c r="G242" s="2" t="s">
        <v>3792</v>
      </c>
      <c r="H242" s="2" t="s">
        <v>10226</v>
      </c>
      <c r="I242" s="2" t="s">
        <v>7750</v>
      </c>
      <c r="O242" s="62"/>
      <c r="Q242" s="2" t="s">
        <v>10227</v>
      </c>
      <c r="S242" s="2" t="e">
        <v>#N/A</v>
      </c>
      <c r="U242" s="2" t="s">
        <v>217</v>
      </c>
      <c r="X242" s="2" t="s">
        <v>7441</v>
      </c>
    </row>
    <row r="243" spans="1:24">
      <c r="A243" s="2">
        <v>232</v>
      </c>
      <c r="B243" s="2" t="s">
        <v>7043</v>
      </c>
      <c r="C243" s="60" t="s">
        <v>7044</v>
      </c>
      <c r="D243" s="60" t="s">
        <v>8218</v>
      </c>
      <c r="E243" s="2">
        <v>1</v>
      </c>
      <c r="F243" s="2" t="s">
        <v>473</v>
      </c>
      <c r="G243" s="2" t="s">
        <v>3792</v>
      </c>
      <c r="H243" s="2" t="s">
        <v>474</v>
      </c>
      <c r="I243" s="2" t="s">
        <v>7750</v>
      </c>
      <c r="J243" s="2" t="s">
        <v>10618</v>
      </c>
      <c r="K243" s="2" t="s">
        <v>10619</v>
      </c>
      <c r="L243" s="2">
        <v>217</v>
      </c>
      <c r="M243" s="2" t="s">
        <v>8314</v>
      </c>
      <c r="N243" s="2" t="s">
        <v>10620</v>
      </c>
      <c r="O243" s="62">
        <v>62230</v>
      </c>
      <c r="P243" s="2" t="s">
        <v>698</v>
      </c>
      <c r="Q243" s="2" t="s">
        <v>1193</v>
      </c>
      <c r="R243" s="2" t="s">
        <v>927</v>
      </c>
      <c r="S243" s="2" t="s">
        <v>943</v>
      </c>
      <c r="T243" s="2">
        <v>18.952492293899901</v>
      </c>
      <c r="U243" s="2" t="s">
        <v>217</v>
      </c>
      <c r="V243" s="2">
        <v>99.233357845051898</v>
      </c>
      <c r="X243" s="2" t="s">
        <v>9792</v>
      </c>
    </row>
    <row r="244" spans="1:24">
      <c r="A244" s="2">
        <v>233</v>
      </c>
      <c r="B244" s="2" t="s">
        <v>7043</v>
      </c>
      <c r="C244" s="60" t="s">
        <v>7044</v>
      </c>
      <c r="D244" s="60" t="s">
        <v>8218</v>
      </c>
      <c r="E244" s="2">
        <v>2</v>
      </c>
      <c r="F244" s="2" t="s">
        <v>473</v>
      </c>
      <c r="G244" s="2" t="s">
        <v>3792</v>
      </c>
      <c r="H244" s="2" t="s">
        <v>10226</v>
      </c>
      <c r="I244" s="2" t="s">
        <v>7750</v>
      </c>
      <c r="O244" s="62"/>
      <c r="Q244" s="2" t="s">
        <v>10227</v>
      </c>
      <c r="S244" s="2" t="e">
        <v>#N/A</v>
      </c>
      <c r="X244" s="2" t="s">
        <v>10621</v>
      </c>
    </row>
    <row r="245" spans="1:24">
      <c r="A245" s="2">
        <v>234</v>
      </c>
      <c r="B245" s="2" t="s">
        <v>7043</v>
      </c>
      <c r="C245" s="60" t="s">
        <v>7044</v>
      </c>
      <c r="D245" s="60" t="s">
        <v>8218</v>
      </c>
      <c r="E245" s="2">
        <v>3</v>
      </c>
      <c r="F245" s="2" t="s">
        <v>473</v>
      </c>
      <c r="G245" s="2" t="s">
        <v>3792</v>
      </c>
      <c r="H245" s="2" t="s">
        <v>10226</v>
      </c>
      <c r="I245" s="2" t="s">
        <v>7750</v>
      </c>
      <c r="O245" s="62"/>
      <c r="Q245" s="2" t="s">
        <v>10227</v>
      </c>
      <c r="S245" s="2" t="e">
        <v>#N/A</v>
      </c>
      <c r="X245" s="2" t="s">
        <v>10622</v>
      </c>
    </row>
    <row r="246" spans="1:24">
      <c r="A246" s="2">
        <v>235</v>
      </c>
      <c r="B246" s="2" t="s">
        <v>7043</v>
      </c>
      <c r="C246" s="60" t="s">
        <v>7044</v>
      </c>
      <c r="D246" s="60" t="s">
        <v>8228</v>
      </c>
      <c r="E246" s="2">
        <v>1</v>
      </c>
      <c r="F246" s="2" t="s">
        <v>473</v>
      </c>
      <c r="G246" s="2" t="s">
        <v>361</v>
      </c>
      <c r="H246" s="2" t="s">
        <v>474</v>
      </c>
      <c r="I246" s="2" t="s">
        <v>7750</v>
      </c>
      <c r="J246" s="2" t="s">
        <v>10623</v>
      </c>
      <c r="K246" s="2" t="s">
        <v>10624</v>
      </c>
      <c r="L246" s="2">
        <v>9</v>
      </c>
      <c r="M246" s="2" t="s">
        <v>10615</v>
      </c>
      <c r="N246" s="2" t="s">
        <v>10625</v>
      </c>
      <c r="O246" s="62" t="s">
        <v>10615</v>
      </c>
      <c r="P246" s="2" t="s">
        <v>698</v>
      </c>
      <c r="Q246" s="2" t="s">
        <v>1193</v>
      </c>
      <c r="R246" s="2" t="s">
        <v>927</v>
      </c>
      <c r="S246" s="2" t="s">
        <v>943</v>
      </c>
      <c r="T246" s="2">
        <v>18.939382178126301</v>
      </c>
      <c r="U246" s="2" t="s">
        <v>217</v>
      </c>
      <c r="V246" s="2">
        <v>99.195234180958195</v>
      </c>
      <c r="X246" s="2" t="s">
        <v>9794</v>
      </c>
    </row>
    <row r="247" spans="1:24">
      <c r="A247" s="2">
        <v>236</v>
      </c>
      <c r="B247" s="2" t="s">
        <v>7043</v>
      </c>
      <c r="C247" s="60" t="s">
        <v>7044</v>
      </c>
      <c r="D247" s="60" t="s">
        <v>7527</v>
      </c>
      <c r="E247" s="2">
        <v>1</v>
      </c>
      <c r="F247" s="2" t="s">
        <v>473</v>
      </c>
      <c r="G247" s="2" t="s">
        <v>3792</v>
      </c>
      <c r="H247" s="2" t="s">
        <v>474</v>
      </c>
      <c r="I247" s="2" t="s">
        <v>7750</v>
      </c>
      <c r="J247" s="2" t="s">
        <v>10626</v>
      </c>
      <c r="K247" s="2" t="s">
        <v>10627</v>
      </c>
      <c r="L247" s="2">
        <v>8</v>
      </c>
      <c r="M247" s="2" t="s">
        <v>10615</v>
      </c>
      <c r="N247" s="2" t="s">
        <v>10628</v>
      </c>
      <c r="O247" s="62">
        <v>62584</v>
      </c>
      <c r="P247" s="2" t="s">
        <v>698</v>
      </c>
      <c r="Q247" s="2" t="s">
        <v>1193</v>
      </c>
      <c r="R247" s="2" t="s">
        <v>1228</v>
      </c>
      <c r="S247" s="2" t="s">
        <v>1949</v>
      </c>
      <c r="T247" s="2">
        <v>18.873712431117301</v>
      </c>
      <c r="U247" s="2" t="s">
        <v>217</v>
      </c>
      <c r="V247" s="2">
        <v>99.201571046899502</v>
      </c>
      <c r="X247" s="2" t="s">
        <v>7529</v>
      </c>
    </row>
    <row r="248" spans="1:24">
      <c r="A248" s="2">
        <v>237</v>
      </c>
      <c r="B248" s="2" t="s">
        <v>7043</v>
      </c>
      <c r="C248" s="60" t="s">
        <v>7044</v>
      </c>
      <c r="D248" s="60" t="s">
        <v>8233</v>
      </c>
      <c r="E248" s="2">
        <v>1</v>
      </c>
      <c r="F248" s="2" t="s">
        <v>473</v>
      </c>
      <c r="G248" s="2" t="s">
        <v>361</v>
      </c>
      <c r="H248" s="2" t="s">
        <v>474</v>
      </c>
      <c r="I248" s="2" t="s">
        <v>7750</v>
      </c>
      <c r="J248" s="2" t="s">
        <v>10629</v>
      </c>
      <c r="K248" s="2" t="s">
        <v>10397</v>
      </c>
      <c r="L248" s="2" t="s">
        <v>10630</v>
      </c>
      <c r="M248" s="2" t="s">
        <v>10615</v>
      </c>
      <c r="N248" s="2" t="s">
        <v>10398</v>
      </c>
      <c r="O248" s="62">
        <v>62250</v>
      </c>
      <c r="P248" s="2" t="s">
        <v>698</v>
      </c>
      <c r="Q248" s="2" t="s">
        <v>1193</v>
      </c>
      <c r="R248" s="2" t="s">
        <v>927</v>
      </c>
      <c r="S248" s="2" t="s">
        <v>943</v>
      </c>
      <c r="T248" s="2">
        <v>18.949710117799899</v>
      </c>
      <c r="U248" s="2" t="s">
        <v>217</v>
      </c>
      <c r="V248" s="2">
        <v>99.234933338629503</v>
      </c>
      <c r="X248" s="2" t="s">
        <v>9795</v>
      </c>
    </row>
    <row r="249" spans="1:24">
      <c r="A249" s="2">
        <v>238</v>
      </c>
      <c r="B249" s="2" t="s">
        <v>7043</v>
      </c>
      <c r="C249" s="60" t="s">
        <v>7044</v>
      </c>
      <c r="D249" s="60" t="s">
        <v>8233</v>
      </c>
      <c r="E249" s="2">
        <v>2</v>
      </c>
      <c r="F249" s="2" t="s">
        <v>473</v>
      </c>
      <c r="G249" s="2" t="s">
        <v>361</v>
      </c>
      <c r="H249" s="2" t="s">
        <v>474</v>
      </c>
      <c r="I249" s="2" t="s">
        <v>7750</v>
      </c>
      <c r="J249" s="2" t="s">
        <v>10631</v>
      </c>
      <c r="K249" s="2" t="s">
        <v>10397</v>
      </c>
      <c r="L249" s="2" t="s">
        <v>10630</v>
      </c>
      <c r="M249" s="2" t="s">
        <v>10615</v>
      </c>
      <c r="N249" s="2" t="s">
        <v>10398</v>
      </c>
      <c r="O249" s="62">
        <v>62250</v>
      </c>
      <c r="P249" s="2" t="s">
        <v>698</v>
      </c>
      <c r="Q249" s="2" t="s">
        <v>1193</v>
      </c>
      <c r="R249" s="2" t="s">
        <v>927</v>
      </c>
      <c r="S249" s="2" t="s">
        <v>943</v>
      </c>
      <c r="T249" s="2">
        <v>18.949710117799899</v>
      </c>
      <c r="U249" s="2" t="s">
        <v>217</v>
      </c>
      <c r="V249" s="2">
        <v>99.234933338629503</v>
      </c>
      <c r="X249" s="2" t="s">
        <v>10632</v>
      </c>
    </row>
    <row r="250" spans="1:24">
      <c r="A250" s="2">
        <v>239</v>
      </c>
      <c r="B250" s="2" t="s">
        <v>7043</v>
      </c>
      <c r="C250" s="60" t="s">
        <v>7044</v>
      </c>
      <c r="D250" s="60" t="s">
        <v>7488</v>
      </c>
      <c r="E250" s="2">
        <v>1</v>
      </c>
      <c r="F250" s="2" t="s">
        <v>473</v>
      </c>
      <c r="G250" s="2" t="s">
        <v>361</v>
      </c>
      <c r="H250" s="2" t="s">
        <v>10226</v>
      </c>
      <c r="I250" s="2" t="s">
        <v>7750</v>
      </c>
      <c r="O250" s="62"/>
      <c r="Q250" s="2" t="s">
        <v>10227</v>
      </c>
      <c r="S250" s="2" t="e">
        <v>#N/A</v>
      </c>
      <c r="U250" s="2" t="s">
        <v>217</v>
      </c>
      <c r="X250" s="2" t="s">
        <v>7489</v>
      </c>
    </row>
    <row r="251" spans="1:24">
      <c r="A251" s="2">
        <v>240</v>
      </c>
      <c r="B251" s="2" t="s">
        <v>7043</v>
      </c>
      <c r="C251" s="60" t="s">
        <v>7044</v>
      </c>
      <c r="D251" s="60" t="s">
        <v>7259</v>
      </c>
      <c r="E251" s="2">
        <v>1</v>
      </c>
      <c r="F251" s="2" t="s">
        <v>473</v>
      </c>
      <c r="G251" s="2" t="s">
        <v>361</v>
      </c>
      <c r="H251" s="2" t="s">
        <v>474</v>
      </c>
      <c r="I251" s="2" t="s">
        <v>7750</v>
      </c>
      <c r="J251" s="2" t="s">
        <v>10633</v>
      </c>
      <c r="K251" s="2" t="s">
        <v>10634</v>
      </c>
      <c r="L251" s="2">
        <v>204</v>
      </c>
      <c r="M251" s="2" t="s">
        <v>8314</v>
      </c>
      <c r="N251" s="2" t="s">
        <v>7039</v>
      </c>
      <c r="O251" s="62">
        <v>62000</v>
      </c>
      <c r="P251" s="2" t="s">
        <v>698</v>
      </c>
      <c r="Q251" s="2" t="s">
        <v>1193</v>
      </c>
      <c r="R251" s="2" t="s">
        <v>927</v>
      </c>
      <c r="S251" s="2" t="s">
        <v>943</v>
      </c>
      <c r="T251" s="2">
        <v>18.926100000000002</v>
      </c>
      <c r="U251" s="2" t="s">
        <v>217</v>
      </c>
      <c r="V251" s="2">
        <v>99.23075</v>
      </c>
      <c r="X251" s="2" t="s">
        <v>7261</v>
      </c>
    </row>
    <row r="252" spans="1:24">
      <c r="A252" s="2">
        <v>241</v>
      </c>
      <c r="B252" s="2" t="s">
        <v>7043</v>
      </c>
      <c r="C252" s="60" t="s">
        <v>7044</v>
      </c>
      <c r="D252" s="60" t="s">
        <v>8246</v>
      </c>
      <c r="E252" s="2">
        <v>1</v>
      </c>
      <c r="F252" s="2" t="s">
        <v>473</v>
      </c>
      <c r="G252" s="2" t="s">
        <v>3792</v>
      </c>
      <c r="H252" s="2" t="s">
        <v>474</v>
      </c>
      <c r="I252" s="2" t="s">
        <v>7750</v>
      </c>
      <c r="J252" s="2" t="s">
        <v>10635</v>
      </c>
      <c r="K252" s="2" t="s">
        <v>10636</v>
      </c>
      <c r="L252" s="2">
        <v>1806</v>
      </c>
      <c r="M252" s="2" t="s">
        <v>8314</v>
      </c>
      <c r="N252" s="2" t="s">
        <v>10637</v>
      </c>
      <c r="O252" s="62">
        <v>62230</v>
      </c>
      <c r="P252" s="2" t="s">
        <v>698</v>
      </c>
      <c r="Q252" s="2" t="s">
        <v>1193</v>
      </c>
      <c r="R252" s="2" t="s">
        <v>927</v>
      </c>
      <c r="S252" s="2" t="s">
        <v>943</v>
      </c>
      <c r="T252" s="2">
        <v>18.962253</v>
      </c>
      <c r="U252" s="2" t="s">
        <v>217</v>
      </c>
      <c r="V252" s="2">
        <v>99.228757999999999</v>
      </c>
      <c r="X252" s="2" t="s">
        <v>9796</v>
      </c>
    </row>
    <row r="253" spans="1:24">
      <c r="A253" s="2">
        <v>242</v>
      </c>
      <c r="B253" s="2" t="s">
        <v>7043</v>
      </c>
      <c r="C253" s="60" t="s">
        <v>7044</v>
      </c>
      <c r="D253" s="60" t="s">
        <v>8249</v>
      </c>
      <c r="E253" s="2">
        <v>1</v>
      </c>
      <c r="F253" s="2" t="s">
        <v>473</v>
      </c>
      <c r="G253" s="2" t="s">
        <v>3792</v>
      </c>
      <c r="H253" s="2" t="s">
        <v>474</v>
      </c>
      <c r="I253" s="2" t="s">
        <v>7750</v>
      </c>
      <c r="J253" s="2" t="s">
        <v>10638</v>
      </c>
      <c r="K253" s="2" t="s">
        <v>10639</v>
      </c>
      <c r="L253" s="2">
        <v>28</v>
      </c>
      <c r="M253" s="2" t="s">
        <v>8314</v>
      </c>
      <c r="N253" s="2" t="s">
        <v>10481</v>
      </c>
      <c r="O253" s="62">
        <v>62290</v>
      </c>
      <c r="P253" s="2" t="s">
        <v>698</v>
      </c>
      <c r="Q253" s="2" t="s">
        <v>1193</v>
      </c>
      <c r="R253" s="2" t="s">
        <v>927</v>
      </c>
      <c r="S253" s="2" t="s">
        <v>943</v>
      </c>
      <c r="T253" s="2">
        <v>18.934276663793099</v>
      </c>
      <c r="U253" s="2" t="s">
        <v>217</v>
      </c>
      <c r="V253" s="2">
        <v>99.216401700000006</v>
      </c>
      <c r="X253" s="2" t="s">
        <v>9797</v>
      </c>
    </row>
    <row r="254" spans="1:24">
      <c r="A254" s="2">
        <v>243</v>
      </c>
      <c r="B254" s="2" t="s">
        <v>7043</v>
      </c>
      <c r="C254" s="60" t="s">
        <v>7044</v>
      </c>
      <c r="D254" s="60" t="s">
        <v>7460</v>
      </c>
      <c r="E254" s="2">
        <v>1</v>
      </c>
      <c r="F254" s="2" t="s">
        <v>473</v>
      </c>
      <c r="G254" s="2" t="s">
        <v>3792</v>
      </c>
      <c r="H254" s="2" t="s">
        <v>10226</v>
      </c>
      <c r="I254" s="2" t="s">
        <v>7750</v>
      </c>
      <c r="O254" s="62"/>
      <c r="Q254" s="2" t="s">
        <v>10227</v>
      </c>
      <c r="S254" s="2" t="e">
        <v>#N/A</v>
      </c>
      <c r="U254" s="2" t="s">
        <v>217</v>
      </c>
      <c r="X254" s="2" t="s">
        <v>7462</v>
      </c>
    </row>
    <row r="255" spans="1:24">
      <c r="A255" s="2">
        <v>244</v>
      </c>
      <c r="B255" s="2" t="s">
        <v>7043</v>
      </c>
      <c r="C255" s="60" t="s">
        <v>7044</v>
      </c>
      <c r="D255" s="60" t="s">
        <v>7615</v>
      </c>
      <c r="E255" s="2">
        <v>1</v>
      </c>
      <c r="F255" s="2" t="s">
        <v>473</v>
      </c>
      <c r="G255" s="2" t="s">
        <v>361</v>
      </c>
      <c r="H255" s="2" t="s">
        <v>474</v>
      </c>
      <c r="I255" s="2" t="s">
        <v>7750</v>
      </c>
      <c r="J255" s="2" t="s">
        <v>10640</v>
      </c>
      <c r="K255" s="2" t="s">
        <v>10641</v>
      </c>
      <c r="L255" s="2">
        <v>29</v>
      </c>
      <c r="M255" s="2" t="s">
        <v>10615</v>
      </c>
      <c r="N255" s="2" t="s">
        <v>840</v>
      </c>
      <c r="O255" s="62"/>
      <c r="P255" s="2" t="s">
        <v>698</v>
      </c>
      <c r="Q255" s="2" t="s">
        <v>1193</v>
      </c>
      <c r="R255" s="2" t="s">
        <v>927</v>
      </c>
      <c r="S255" s="2" t="s">
        <v>943</v>
      </c>
      <c r="U255" s="2" t="s">
        <v>217</v>
      </c>
      <c r="X255" s="2" t="s">
        <v>7616</v>
      </c>
    </row>
    <row r="256" spans="1:24">
      <c r="A256" s="2">
        <v>245</v>
      </c>
      <c r="B256" s="2" t="s">
        <v>7043</v>
      </c>
      <c r="C256" s="60" t="s">
        <v>7044</v>
      </c>
      <c r="D256" s="60" t="s">
        <v>8258</v>
      </c>
      <c r="E256" s="2">
        <v>1</v>
      </c>
      <c r="F256" s="2" t="s">
        <v>473</v>
      </c>
      <c r="G256" s="2" t="s">
        <v>361</v>
      </c>
      <c r="H256" s="2" t="s">
        <v>474</v>
      </c>
      <c r="I256" s="2" t="s">
        <v>7750</v>
      </c>
      <c r="J256" s="2" t="s">
        <v>10642</v>
      </c>
      <c r="K256" s="2" t="s">
        <v>10643</v>
      </c>
      <c r="L256" s="2">
        <v>19</v>
      </c>
      <c r="M256" s="2" t="s">
        <v>10615</v>
      </c>
      <c r="N256" s="2" t="s">
        <v>10644</v>
      </c>
      <c r="O256" s="62"/>
      <c r="P256" s="2" t="s">
        <v>698</v>
      </c>
      <c r="Q256" s="2" t="s">
        <v>1193</v>
      </c>
      <c r="R256" s="2" t="s">
        <v>927</v>
      </c>
      <c r="S256" s="2" t="s">
        <v>943</v>
      </c>
      <c r="U256" s="2" t="s">
        <v>217</v>
      </c>
      <c r="X256" s="2" t="s">
        <v>9798</v>
      </c>
    </row>
    <row r="257" spans="1:24">
      <c r="A257" s="2">
        <v>246</v>
      </c>
      <c r="B257" s="2" t="s">
        <v>7043</v>
      </c>
      <c r="C257" s="60" t="s">
        <v>7044</v>
      </c>
      <c r="D257" s="60" t="s">
        <v>7742</v>
      </c>
      <c r="E257" s="2">
        <v>1</v>
      </c>
      <c r="F257" s="2" t="s">
        <v>473</v>
      </c>
      <c r="G257" s="2" t="s">
        <v>361</v>
      </c>
      <c r="H257" s="2" t="s">
        <v>474</v>
      </c>
      <c r="I257" s="2" t="s">
        <v>7750</v>
      </c>
      <c r="J257" s="2" t="s">
        <v>10645</v>
      </c>
      <c r="K257" s="2" t="s">
        <v>10646</v>
      </c>
      <c r="L257" s="2" t="s">
        <v>10647</v>
      </c>
      <c r="M257" s="2" t="s">
        <v>8314</v>
      </c>
      <c r="N257" s="2" t="s">
        <v>10648</v>
      </c>
      <c r="O257" s="62">
        <v>62591</v>
      </c>
      <c r="P257" s="2" t="s">
        <v>698</v>
      </c>
      <c r="Q257" s="2" t="s">
        <v>1193</v>
      </c>
      <c r="R257" s="2" t="s">
        <v>927</v>
      </c>
      <c r="S257" s="2" t="s">
        <v>943</v>
      </c>
      <c r="T257" s="2">
        <v>18.848590000000002</v>
      </c>
      <c r="U257" s="2" t="s">
        <v>217</v>
      </c>
      <c r="V257" s="2">
        <v>99.217699999999994</v>
      </c>
      <c r="X257" s="2" t="s">
        <v>7743</v>
      </c>
    </row>
    <row r="258" spans="1:24">
      <c r="A258" s="2">
        <v>247</v>
      </c>
      <c r="B258" s="2" t="s">
        <v>7043</v>
      </c>
      <c r="C258" s="60" t="s">
        <v>7044</v>
      </c>
      <c r="D258" s="60" t="s">
        <v>8262</v>
      </c>
      <c r="E258" s="2">
        <v>1</v>
      </c>
      <c r="F258" s="2" t="s">
        <v>473</v>
      </c>
      <c r="G258" s="2" t="s">
        <v>361</v>
      </c>
      <c r="H258" s="2" t="s">
        <v>10226</v>
      </c>
      <c r="I258" s="2" t="s">
        <v>7750</v>
      </c>
      <c r="O258" s="62"/>
      <c r="Q258" s="2" t="s">
        <v>10227</v>
      </c>
      <c r="S258" s="2" t="e">
        <v>#N/A</v>
      </c>
      <c r="U258" s="2" t="s">
        <v>217</v>
      </c>
      <c r="X258" s="2" t="s">
        <v>9799</v>
      </c>
    </row>
    <row r="259" spans="1:24">
      <c r="A259" s="2">
        <v>248</v>
      </c>
      <c r="B259" s="2" t="s">
        <v>7043</v>
      </c>
      <c r="C259" s="60" t="s">
        <v>7044</v>
      </c>
      <c r="D259" s="60" t="s">
        <v>8224</v>
      </c>
      <c r="E259" s="2">
        <v>1</v>
      </c>
      <c r="F259" s="2" t="s">
        <v>473</v>
      </c>
      <c r="G259" s="2" t="s">
        <v>3792</v>
      </c>
      <c r="H259" s="2" t="s">
        <v>474</v>
      </c>
      <c r="I259" s="2" t="s">
        <v>7750</v>
      </c>
      <c r="J259" s="2" t="s">
        <v>10649</v>
      </c>
      <c r="K259" s="2" t="s">
        <v>10644</v>
      </c>
      <c r="L259" s="2">
        <v>143</v>
      </c>
      <c r="M259" s="2" t="s">
        <v>10615</v>
      </c>
      <c r="N259" s="2" t="s">
        <v>1760</v>
      </c>
      <c r="O259" s="62">
        <v>62170</v>
      </c>
      <c r="P259" s="2" t="s">
        <v>698</v>
      </c>
      <c r="Q259" s="2" t="s">
        <v>1193</v>
      </c>
      <c r="R259" s="2" t="s">
        <v>927</v>
      </c>
      <c r="S259" s="2" t="s">
        <v>943</v>
      </c>
      <c r="T259" s="2">
        <v>18.943300481539399</v>
      </c>
      <c r="U259" s="2" t="s">
        <v>217</v>
      </c>
      <c r="V259" s="2">
        <v>99.238980388356495</v>
      </c>
      <c r="X259" s="2" t="s">
        <v>9793</v>
      </c>
    </row>
    <row r="260" spans="1:24">
      <c r="A260" s="2">
        <v>249</v>
      </c>
      <c r="B260" s="2" t="s">
        <v>7043</v>
      </c>
      <c r="C260" s="60" t="s">
        <v>7044</v>
      </c>
      <c r="D260" s="60" t="s">
        <v>8269</v>
      </c>
      <c r="E260" s="2">
        <v>1</v>
      </c>
      <c r="F260" s="2" t="s">
        <v>473</v>
      </c>
      <c r="G260" s="2" t="s">
        <v>361</v>
      </c>
      <c r="H260" s="2" t="s">
        <v>10226</v>
      </c>
      <c r="I260" s="2" t="s">
        <v>7750</v>
      </c>
      <c r="O260" s="62"/>
      <c r="Q260" s="2" t="s">
        <v>10227</v>
      </c>
      <c r="S260" s="2" t="e">
        <v>#N/A</v>
      </c>
      <c r="U260" s="2" t="s">
        <v>217</v>
      </c>
      <c r="X260" s="2" t="s">
        <v>9800</v>
      </c>
    </row>
    <row r="261" spans="1:24">
      <c r="A261" s="2">
        <v>250</v>
      </c>
      <c r="B261" s="2" t="s">
        <v>7043</v>
      </c>
      <c r="C261" s="60" t="s">
        <v>7044</v>
      </c>
      <c r="D261" s="60" t="s">
        <v>8269</v>
      </c>
      <c r="E261" s="2">
        <v>2</v>
      </c>
      <c r="F261" s="2" t="s">
        <v>473</v>
      </c>
      <c r="G261" s="2" t="s">
        <v>361</v>
      </c>
      <c r="H261" s="2" t="s">
        <v>10226</v>
      </c>
      <c r="I261" s="2" t="s">
        <v>7750</v>
      </c>
      <c r="O261" s="62"/>
      <c r="Q261" s="2" t="s">
        <v>10227</v>
      </c>
      <c r="S261" s="2" t="e">
        <v>#N/A</v>
      </c>
      <c r="U261" s="2" t="s">
        <v>217</v>
      </c>
      <c r="X261" s="2" t="s">
        <v>10650</v>
      </c>
    </row>
    <row r="262" spans="1:24">
      <c r="A262" s="2">
        <v>251</v>
      </c>
      <c r="B262" s="2" t="s">
        <v>7043</v>
      </c>
      <c r="C262" s="60" t="s">
        <v>7044</v>
      </c>
      <c r="D262" s="60" t="s">
        <v>8269</v>
      </c>
      <c r="E262" s="2">
        <v>3</v>
      </c>
      <c r="F262" s="2" t="s">
        <v>473</v>
      </c>
      <c r="G262" s="2" t="s">
        <v>361</v>
      </c>
      <c r="H262" s="2" t="s">
        <v>474</v>
      </c>
      <c r="I262" s="2" t="s">
        <v>7750</v>
      </c>
      <c r="J262" s="2" t="s">
        <v>10651</v>
      </c>
      <c r="K262" s="2" t="s">
        <v>10652</v>
      </c>
      <c r="L262" s="2">
        <v>53</v>
      </c>
      <c r="M262" s="2" t="s">
        <v>10615</v>
      </c>
      <c r="N262" s="2" t="s">
        <v>10653</v>
      </c>
      <c r="O262" s="62">
        <v>62000</v>
      </c>
      <c r="P262" s="2" t="s">
        <v>698</v>
      </c>
      <c r="Q262" s="2" t="s">
        <v>1193</v>
      </c>
      <c r="R262" s="2" t="s">
        <v>927</v>
      </c>
      <c r="S262" s="2" t="s">
        <v>943</v>
      </c>
      <c r="U262" s="2" t="s">
        <v>217</v>
      </c>
      <c r="X262" s="2" t="s">
        <v>10654</v>
      </c>
    </row>
    <row r="263" spans="1:24">
      <c r="A263" s="2">
        <v>252</v>
      </c>
      <c r="B263" s="2" t="s">
        <v>7043</v>
      </c>
      <c r="C263" s="60" t="s">
        <v>7044</v>
      </c>
      <c r="D263" s="60" t="s">
        <v>8269</v>
      </c>
      <c r="E263" s="2">
        <v>4</v>
      </c>
      <c r="F263" s="2" t="s">
        <v>473</v>
      </c>
      <c r="G263" s="2" t="s">
        <v>361</v>
      </c>
      <c r="H263" s="2" t="s">
        <v>474</v>
      </c>
      <c r="I263" s="2" t="s">
        <v>10655</v>
      </c>
      <c r="J263" s="2" t="s">
        <v>10656</v>
      </c>
      <c r="K263" s="2" t="s">
        <v>10657</v>
      </c>
      <c r="L263" s="2">
        <v>1001</v>
      </c>
      <c r="M263" s="2" t="s">
        <v>10615</v>
      </c>
      <c r="N263" s="2" t="s">
        <v>10658</v>
      </c>
      <c r="O263" s="62">
        <v>60209</v>
      </c>
      <c r="P263" s="2" t="s">
        <v>698</v>
      </c>
      <c r="Q263" s="2" t="s">
        <v>1193</v>
      </c>
      <c r="R263" s="2" t="s">
        <v>927</v>
      </c>
      <c r="S263" s="2" t="s">
        <v>943</v>
      </c>
      <c r="T263" s="2">
        <v>18.981992689368798</v>
      </c>
      <c r="U263" s="2" t="s">
        <v>217</v>
      </c>
      <c r="V263" s="2">
        <v>99.237596869311801</v>
      </c>
      <c r="X263" s="2" t="s">
        <v>10659</v>
      </c>
    </row>
    <row r="264" spans="1:24">
      <c r="A264" s="2">
        <v>253</v>
      </c>
      <c r="B264" s="2" t="s">
        <v>7043</v>
      </c>
      <c r="C264" s="60" t="s">
        <v>7044</v>
      </c>
      <c r="D264" s="60" t="s">
        <v>7680</v>
      </c>
      <c r="E264" s="2">
        <v>1</v>
      </c>
      <c r="F264" s="2" t="s">
        <v>473</v>
      </c>
      <c r="G264" s="2" t="s">
        <v>361</v>
      </c>
      <c r="H264" s="2" t="s">
        <v>474</v>
      </c>
      <c r="I264" s="2" t="s">
        <v>7750</v>
      </c>
      <c r="J264" s="2" t="s">
        <v>10656</v>
      </c>
      <c r="K264" s="2" t="s">
        <v>10657</v>
      </c>
      <c r="L264" s="2">
        <v>1001</v>
      </c>
      <c r="M264" s="2" t="s">
        <v>10615</v>
      </c>
      <c r="N264" s="2" t="s">
        <v>10658</v>
      </c>
      <c r="O264" s="62">
        <v>60209</v>
      </c>
      <c r="P264" s="2" t="s">
        <v>698</v>
      </c>
      <c r="Q264" s="2" t="s">
        <v>1193</v>
      </c>
      <c r="R264" s="2" t="s">
        <v>927</v>
      </c>
      <c r="S264" s="2" t="s">
        <v>943</v>
      </c>
      <c r="T264" s="2">
        <v>18.981992689368798</v>
      </c>
      <c r="U264" s="2" t="s">
        <v>217</v>
      </c>
      <c r="V264" s="2">
        <v>99.237596869311801</v>
      </c>
      <c r="X264" s="2" t="s">
        <v>7681</v>
      </c>
    </row>
    <row r="265" spans="1:24">
      <c r="A265" s="2">
        <v>254</v>
      </c>
      <c r="B265" s="2" t="s">
        <v>7043</v>
      </c>
      <c r="C265" s="60" t="s">
        <v>7044</v>
      </c>
      <c r="D265" s="60" t="s">
        <v>7683</v>
      </c>
      <c r="E265" s="2">
        <v>1</v>
      </c>
      <c r="F265" s="2" t="s">
        <v>473</v>
      </c>
      <c r="G265" s="2" t="s">
        <v>3792</v>
      </c>
      <c r="H265" s="2" t="s">
        <v>474</v>
      </c>
      <c r="I265" s="2" t="s">
        <v>7750</v>
      </c>
      <c r="J265" s="2" t="s">
        <v>10660</v>
      </c>
      <c r="K265" s="2">
        <v>9</v>
      </c>
      <c r="L265" s="2" t="s">
        <v>10661</v>
      </c>
      <c r="M265" s="2" t="s">
        <v>8314</v>
      </c>
      <c r="N265" s="2" t="s">
        <v>10219</v>
      </c>
      <c r="O265" s="62">
        <v>62578</v>
      </c>
      <c r="P265" s="2" t="s">
        <v>698</v>
      </c>
      <c r="Q265" s="2" t="s">
        <v>1193</v>
      </c>
      <c r="R265" s="2" t="s">
        <v>1047</v>
      </c>
      <c r="S265" s="2" t="s">
        <v>1063</v>
      </c>
      <c r="T265" s="2">
        <v>18.918403646083402</v>
      </c>
      <c r="U265" s="2" t="s">
        <v>217</v>
      </c>
      <c r="V265" s="2">
        <v>99.172233589228398</v>
      </c>
      <c r="X265" s="2" t="s">
        <v>7684</v>
      </c>
    </row>
    <row r="266" spans="1:24">
      <c r="A266" s="2">
        <v>255</v>
      </c>
      <c r="B266" s="2" t="s">
        <v>7043</v>
      </c>
      <c r="C266" s="60" t="s">
        <v>7044</v>
      </c>
      <c r="D266" s="60" t="s">
        <v>7466</v>
      </c>
      <c r="E266" s="2">
        <v>1</v>
      </c>
      <c r="F266" s="2" t="s">
        <v>473</v>
      </c>
      <c r="G266" s="2" t="s">
        <v>361</v>
      </c>
      <c r="H266" s="2" t="s">
        <v>10226</v>
      </c>
      <c r="I266" s="2" t="s">
        <v>7750</v>
      </c>
      <c r="O266" s="62"/>
      <c r="Q266" s="2" t="s">
        <v>10227</v>
      </c>
      <c r="S266" s="2" t="e">
        <v>#N/A</v>
      </c>
      <c r="U266" s="2" t="s">
        <v>217</v>
      </c>
      <c r="X266" s="2" t="s">
        <v>7468</v>
      </c>
    </row>
    <row r="267" spans="1:24">
      <c r="A267" s="2">
        <v>256</v>
      </c>
      <c r="B267" s="2" t="s">
        <v>7043</v>
      </c>
      <c r="C267" s="60" t="s">
        <v>7044</v>
      </c>
      <c r="D267" s="60" t="s">
        <v>8282</v>
      </c>
      <c r="E267" s="2">
        <v>1</v>
      </c>
      <c r="F267" s="2" t="s">
        <v>473</v>
      </c>
      <c r="G267" s="2" t="s">
        <v>361</v>
      </c>
      <c r="H267" s="2" t="s">
        <v>474</v>
      </c>
      <c r="I267" s="2" t="s">
        <v>7750</v>
      </c>
      <c r="J267" s="2" t="s">
        <v>10662</v>
      </c>
      <c r="K267" s="2" t="s">
        <v>10663</v>
      </c>
      <c r="L267" s="2">
        <v>223</v>
      </c>
      <c r="M267" s="2" t="s">
        <v>10615</v>
      </c>
      <c r="N267" s="2" t="s">
        <v>2390</v>
      </c>
      <c r="O267" s="62">
        <v>62290</v>
      </c>
      <c r="P267" s="2" t="s">
        <v>698</v>
      </c>
      <c r="Q267" s="2" t="s">
        <v>1193</v>
      </c>
      <c r="R267" s="2" t="s">
        <v>927</v>
      </c>
      <c r="S267" s="2" t="s">
        <v>943</v>
      </c>
      <c r="T267" s="2">
        <v>18.9335405479973</v>
      </c>
      <c r="U267" s="2" t="s">
        <v>217</v>
      </c>
      <c r="V267" s="2">
        <v>99.221536144178202</v>
      </c>
      <c r="X267" s="2" t="s">
        <v>9802</v>
      </c>
    </row>
    <row r="268" spans="1:24">
      <c r="A268" s="2">
        <v>257</v>
      </c>
      <c r="B268" s="2" t="s">
        <v>7043</v>
      </c>
      <c r="C268" s="60" t="s">
        <v>7044</v>
      </c>
      <c r="D268" s="60" t="s">
        <v>8282</v>
      </c>
      <c r="E268" s="2">
        <v>2</v>
      </c>
      <c r="F268" s="2" t="s">
        <v>473</v>
      </c>
      <c r="G268" s="2" t="s">
        <v>361</v>
      </c>
      <c r="H268" s="2" t="s">
        <v>474</v>
      </c>
      <c r="I268" s="2" t="s">
        <v>7750</v>
      </c>
      <c r="J268" s="2" t="s">
        <v>10664</v>
      </c>
      <c r="K268" s="2" t="s">
        <v>10663</v>
      </c>
      <c r="L268" s="2">
        <v>223</v>
      </c>
      <c r="M268" s="2" t="s">
        <v>10615</v>
      </c>
      <c r="N268" s="2" t="s">
        <v>2390</v>
      </c>
      <c r="O268" s="62">
        <v>62290</v>
      </c>
      <c r="P268" s="2" t="s">
        <v>698</v>
      </c>
      <c r="Q268" s="2" t="s">
        <v>1193</v>
      </c>
      <c r="R268" s="2" t="s">
        <v>927</v>
      </c>
      <c r="S268" s="2" t="s">
        <v>943</v>
      </c>
      <c r="T268" s="2">
        <v>18.9335405479973</v>
      </c>
      <c r="U268" s="2" t="s">
        <v>217</v>
      </c>
      <c r="V268" s="2">
        <v>99.221536144178202</v>
      </c>
      <c r="X268" s="2" t="s">
        <v>10665</v>
      </c>
    </row>
    <row r="269" spans="1:24">
      <c r="A269" s="2">
        <v>258</v>
      </c>
      <c r="B269" s="2" t="s">
        <v>7043</v>
      </c>
      <c r="C269" s="60" t="s">
        <v>7044</v>
      </c>
      <c r="D269" s="60" t="s">
        <v>8282</v>
      </c>
      <c r="E269" s="2">
        <v>3</v>
      </c>
      <c r="F269" s="2" t="s">
        <v>473</v>
      </c>
      <c r="G269" s="2" t="s">
        <v>361</v>
      </c>
      <c r="H269" s="2" t="s">
        <v>10226</v>
      </c>
      <c r="I269" s="2" t="s">
        <v>7750</v>
      </c>
      <c r="O269" s="62"/>
      <c r="Q269" s="2" t="s">
        <v>10227</v>
      </c>
      <c r="S269" s="2" t="e">
        <v>#N/A</v>
      </c>
      <c r="U269" s="2" t="s">
        <v>217</v>
      </c>
      <c r="X269" s="2" t="s">
        <v>10666</v>
      </c>
    </row>
    <row r="270" spans="1:24">
      <c r="A270" s="2">
        <v>259</v>
      </c>
      <c r="B270" s="2" t="s">
        <v>7043</v>
      </c>
      <c r="C270" s="60" t="s">
        <v>7044</v>
      </c>
      <c r="D270" s="60" t="s">
        <v>7744</v>
      </c>
      <c r="E270" s="2">
        <v>1</v>
      </c>
      <c r="F270" s="2" t="s">
        <v>473</v>
      </c>
      <c r="G270" s="2" t="s">
        <v>361</v>
      </c>
      <c r="H270" s="2" t="s">
        <v>10226</v>
      </c>
      <c r="I270" s="2" t="s">
        <v>7750</v>
      </c>
      <c r="O270" s="62"/>
      <c r="Q270" s="2" t="s">
        <v>10227</v>
      </c>
      <c r="S270" s="2" t="e">
        <v>#N/A</v>
      </c>
      <c r="U270" s="2" t="s">
        <v>217</v>
      </c>
      <c r="X270" s="2" t="s">
        <v>7745</v>
      </c>
    </row>
    <row r="271" spans="1:24">
      <c r="A271" s="2">
        <v>260</v>
      </c>
      <c r="B271" s="2" t="s">
        <v>7043</v>
      </c>
      <c r="C271" s="60" t="s">
        <v>7044</v>
      </c>
      <c r="D271" s="60" t="s">
        <v>7534</v>
      </c>
      <c r="E271" s="2">
        <v>1</v>
      </c>
      <c r="F271" s="2" t="s">
        <v>473</v>
      </c>
      <c r="G271" s="2" t="s">
        <v>361</v>
      </c>
      <c r="H271" s="2" t="s">
        <v>10226</v>
      </c>
      <c r="I271" s="2" t="s">
        <v>7750</v>
      </c>
      <c r="O271" s="62"/>
      <c r="Q271" s="2" t="s">
        <v>10227</v>
      </c>
      <c r="S271" s="2" t="e">
        <v>#N/A</v>
      </c>
      <c r="U271" s="2" t="s">
        <v>217</v>
      </c>
      <c r="X271" s="2" t="s">
        <v>7535</v>
      </c>
    </row>
    <row r="272" spans="1:24">
      <c r="A272" s="2">
        <v>261</v>
      </c>
      <c r="B272" s="2" t="s">
        <v>7043</v>
      </c>
      <c r="C272" s="60" t="s">
        <v>7044</v>
      </c>
      <c r="D272" s="60" t="s">
        <v>8292</v>
      </c>
      <c r="E272" s="2">
        <v>1</v>
      </c>
      <c r="F272" s="2" t="s">
        <v>473</v>
      </c>
      <c r="G272" s="2" t="s">
        <v>361</v>
      </c>
      <c r="H272" s="2" t="s">
        <v>10226</v>
      </c>
      <c r="I272" s="2" t="s">
        <v>7750</v>
      </c>
      <c r="O272" s="62"/>
      <c r="Q272" s="2" t="s">
        <v>10227</v>
      </c>
      <c r="S272" s="2" t="e">
        <v>#N/A</v>
      </c>
      <c r="U272" s="2" t="s">
        <v>217</v>
      </c>
      <c r="X272" s="2" t="s">
        <v>9803</v>
      </c>
    </row>
    <row r="273" spans="1:24">
      <c r="A273" s="2">
        <v>262</v>
      </c>
      <c r="B273" s="2" t="s">
        <v>7043</v>
      </c>
      <c r="C273" s="60" t="s">
        <v>7044</v>
      </c>
      <c r="D273" s="60" t="s">
        <v>7737</v>
      </c>
      <c r="E273" s="2">
        <v>1</v>
      </c>
      <c r="F273" s="2" t="s">
        <v>473</v>
      </c>
      <c r="G273" s="2" t="s">
        <v>361</v>
      </c>
      <c r="H273" s="2" t="s">
        <v>10226</v>
      </c>
      <c r="I273" s="2" t="s">
        <v>7750</v>
      </c>
      <c r="O273" s="62"/>
      <c r="Q273" s="2" t="s">
        <v>10227</v>
      </c>
      <c r="S273" s="2" t="e">
        <v>#N/A</v>
      </c>
      <c r="U273" s="2" t="s">
        <v>217</v>
      </c>
      <c r="X273" s="2" t="s">
        <v>7738</v>
      </c>
    </row>
    <row r="274" spans="1:24">
      <c r="A274" s="2">
        <v>263</v>
      </c>
      <c r="B274" s="2" t="s">
        <v>7043</v>
      </c>
      <c r="C274" s="60" t="s">
        <v>7044</v>
      </c>
      <c r="D274" s="60" t="s">
        <v>7737</v>
      </c>
      <c r="E274" s="2">
        <v>2</v>
      </c>
      <c r="F274" s="2" t="s">
        <v>473</v>
      </c>
      <c r="G274" s="2" t="s">
        <v>361</v>
      </c>
      <c r="H274" s="2" t="s">
        <v>474</v>
      </c>
      <c r="I274" s="2" t="s">
        <v>7750</v>
      </c>
      <c r="J274" s="2" t="s">
        <v>10667</v>
      </c>
      <c r="K274" s="2" t="s">
        <v>10367</v>
      </c>
      <c r="L274" s="2">
        <v>414</v>
      </c>
      <c r="M274" s="2" t="s">
        <v>10615</v>
      </c>
      <c r="N274" s="2" t="s">
        <v>2390</v>
      </c>
      <c r="O274" s="62">
        <v>62290</v>
      </c>
      <c r="P274" s="2" t="s">
        <v>698</v>
      </c>
      <c r="Q274" s="2" t="s">
        <v>1193</v>
      </c>
      <c r="R274" s="2" t="s">
        <v>927</v>
      </c>
      <c r="S274" s="2" t="s">
        <v>943</v>
      </c>
      <c r="T274" s="2">
        <v>18.9357370189981</v>
      </c>
      <c r="U274" s="2" t="s">
        <v>217</v>
      </c>
      <c r="V274" s="2">
        <v>99.208208569314706</v>
      </c>
      <c r="X274" s="2" t="s">
        <v>10668</v>
      </c>
    </row>
    <row r="275" spans="1:24">
      <c r="A275" s="2">
        <v>264</v>
      </c>
      <c r="B275" s="2" t="s">
        <v>7043</v>
      </c>
      <c r="C275" s="60" t="s">
        <v>7044</v>
      </c>
      <c r="D275" s="60" t="s">
        <v>7737</v>
      </c>
      <c r="E275" s="2">
        <v>3</v>
      </c>
      <c r="F275" s="2" t="s">
        <v>473</v>
      </c>
      <c r="G275" s="2" t="s">
        <v>361</v>
      </c>
      <c r="H275" s="2" t="s">
        <v>474</v>
      </c>
      <c r="I275" s="2" t="s">
        <v>7750</v>
      </c>
      <c r="J275" s="2" t="s">
        <v>10669</v>
      </c>
      <c r="K275" s="2" t="s">
        <v>10367</v>
      </c>
      <c r="L275" s="2">
        <v>414</v>
      </c>
      <c r="M275" s="2" t="s">
        <v>10615</v>
      </c>
      <c r="N275" s="2" t="s">
        <v>2390</v>
      </c>
      <c r="O275" s="62">
        <v>62290</v>
      </c>
      <c r="P275" s="2" t="s">
        <v>698</v>
      </c>
      <c r="Q275" s="2" t="s">
        <v>1193</v>
      </c>
      <c r="R275" s="2" t="s">
        <v>927</v>
      </c>
      <c r="S275" s="2" t="s">
        <v>943</v>
      </c>
      <c r="T275" s="2">
        <v>18.9357370189981</v>
      </c>
      <c r="U275" s="2" t="s">
        <v>217</v>
      </c>
      <c r="V275" s="2">
        <v>99.208208569314706</v>
      </c>
      <c r="X275" s="2" t="s">
        <v>10670</v>
      </c>
    </row>
    <row r="276" spans="1:24">
      <c r="A276" s="2">
        <v>265</v>
      </c>
      <c r="B276" s="2" t="s">
        <v>7043</v>
      </c>
      <c r="C276" s="60" t="s">
        <v>7044</v>
      </c>
      <c r="D276" s="60" t="s">
        <v>7737</v>
      </c>
      <c r="E276" s="2">
        <v>4</v>
      </c>
      <c r="F276" s="2" t="s">
        <v>473</v>
      </c>
      <c r="G276" s="2" t="s">
        <v>361</v>
      </c>
      <c r="H276" s="2" t="s">
        <v>474</v>
      </c>
      <c r="I276" s="2" t="s">
        <v>7750</v>
      </c>
      <c r="J276" s="2" t="s">
        <v>10671</v>
      </c>
      <c r="K276" s="2" t="s">
        <v>10367</v>
      </c>
      <c r="L276" s="2">
        <v>414</v>
      </c>
      <c r="M276" s="2" t="s">
        <v>10615</v>
      </c>
      <c r="N276" s="2" t="s">
        <v>2390</v>
      </c>
      <c r="O276" s="62">
        <v>62290</v>
      </c>
      <c r="P276" s="2" t="s">
        <v>698</v>
      </c>
      <c r="Q276" s="2" t="s">
        <v>1193</v>
      </c>
      <c r="R276" s="2" t="s">
        <v>927</v>
      </c>
      <c r="S276" s="2" t="s">
        <v>943</v>
      </c>
      <c r="T276" s="2">
        <v>18.9357370189981</v>
      </c>
      <c r="U276" s="2" t="s">
        <v>217</v>
      </c>
      <c r="V276" s="2">
        <v>99.208208569314706</v>
      </c>
      <c r="X276" s="2" t="s">
        <v>10672</v>
      </c>
    </row>
    <row r="277" spans="1:24">
      <c r="A277" s="2">
        <v>266</v>
      </c>
      <c r="B277" s="2" t="s">
        <v>7043</v>
      </c>
      <c r="C277" s="60" t="s">
        <v>7044</v>
      </c>
      <c r="D277" s="60" t="s">
        <v>7737</v>
      </c>
      <c r="E277" s="2">
        <v>5</v>
      </c>
      <c r="F277" s="2" t="s">
        <v>473</v>
      </c>
      <c r="G277" s="2" t="s">
        <v>361</v>
      </c>
      <c r="H277" s="2" t="s">
        <v>474</v>
      </c>
      <c r="I277" s="2" t="s">
        <v>7750</v>
      </c>
      <c r="J277" s="2" t="s">
        <v>10673</v>
      </c>
      <c r="K277" s="2" t="s">
        <v>10367</v>
      </c>
      <c r="L277" s="2">
        <v>414</v>
      </c>
      <c r="M277" s="2" t="s">
        <v>10615</v>
      </c>
      <c r="N277" s="2" t="s">
        <v>2390</v>
      </c>
      <c r="O277" s="62">
        <v>62290</v>
      </c>
      <c r="P277" s="2" t="s">
        <v>698</v>
      </c>
      <c r="Q277" s="2" t="s">
        <v>1193</v>
      </c>
      <c r="R277" s="2" t="s">
        <v>927</v>
      </c>
      <c r="S277" s="2" t="s">
        <v>943</v>
      </c>
      <c r="T277" s="2">
        <v>18.9357370189981</v>
      </c>
      <c r="U277" s="2" t="s">
        <v>217</v>
      </c>
      <c r="V277" s="2">
        <v>99.208208569314706</v>
      </c>
      <c r="X277" s="2" t="s">
        <v>10674</v>
      </c>
    </row>
    <row r="278" spans="1:24">
      <c r="A278" s="2">
        <v>267</v>
      </c>
      <c r="B278" s="2" t="s">
        <v>7043</v>
      </c>
      <c r="C278" s="60" t="s">
        <v>7044</v>
      </c>
      <c r="D278" s="60" t="s">
        <v>7737</v>
      </c>
      <c r="E278" s="2">
        <v>6</v>
      </c>
      <c r="F278" s="2" t="s">
        <v>473</v>
      </c>
      <c r="G278" s="2" t="s">
        <v>361</v>
      </c>
      <c r="H278" s="2" t="s">
        <v>474</v>
      </c>
      <c r="I278" s="2" t="s">
        <v>7750</v>
      </c>
      <c r="J278" s="2" t="s">
        <v>10675</v>
      </c>
      <c r="K278" s="2" t="s">
        <v>10367</v>
      </c>
      <c r="L278" s="2">
        <v>414</v>
      </c>
      <c r="M278" s="2" t="s">
        <v>10615</v>
      </c>
      <c r="N278" s="2" t="s">
        <v>2390</v>
      </c>
      <c r="O278" s="62">
        <v>62290</v>
      </c>
      <c r="P278" s="2" t="s">
        <v>698</v>
      </c>
      <c r="Q278" s="2" t="s">
        <v>1193</v>
      </c>
      <c r="R278" s="2" t="s">
        <v>927</v>
      </c>
      <c r="S278" s="2" t="s">
        <v>943</v>
      </c>
      <c r="T278" s="2">
        <v>18.9357370189981</v>
      </c>
      <c r="U278" s="2" t="s">
        <v>217</v>
      </c>
      <c r="V278" s="2">
        <v>99.208208569314706</v>
      </c>
      <c r="X278" s="2" t="s">
        <v>10676</v>
      </c>
    </row>
    <row r="279" spans="1:24">
      <c r="A279" s="2">
        <v>268</v>
      </c>
      <c r="B279" s="2" t="s">
        <v>7043</v>
      </c>
      <c r="C279" s="60" t="s">
        <v>7044</v>
      </c>
      <c r="D279" s="60" t="s">
        <v>7737</v>
      </c>
      <c r="E279" s="2">
        <v>7</v>
      </c>
      <c r="F279" s="2" t="s">
        <v>473</v>
      </c>
      <c r="G279" s="2" t="s">
        <v>361</v>
      </c>
      <c r="H279" s="2" t="s">
        <v>474</v>
      </c>
      <c r="I279" s="2" t="s">
        <v>7750</v>
      </c>
      <c r="J279" s="2" t="s">
        <v>10677</v>
      </c>
      <c r="K279" s="2" t="s">
        <v>10367</v>
      </c>
      <c r="L279" s="2">
        <v>414</v>
      </c>
      <c r="M279" s="2" t="s">
        <v>10615</v>
      </c>
      <c r="N279" s="2" t="s">
        <v>2390</v>
      </c>
      <c r="O279" s="62">
        <v>62290</v>
      </c>
      <c r="P279" s="2" t="s">
        <v>698</v>
      </c>
      <c r="Q279" s="2" t="s">
        <v>1193</v>
      </c>
      <c r="R279" s="2" t="s">
        <v>927</v>
      </c>
      <c r="S279" s="2" t="s">
        <v>943</v>
      </c>
      <c r="T279" s="2">
        <v>18.9357370189981</v>
      </c>
      <c r="U279" s="2" t="s">
        <v>217</v>
      </c>
      <c r="V279" s="2">
        <v>99.208208569314706</v>
      </c>
      <c r="X279" s="2" t="s">
        <v>10678</v>
      </c>
    </row>
    <row r="280" spans="1:24">
      <c r="A280" s="2">
        <v>269</v>
      </c>
      <c r="B280" s="2" t="s">
        <v>7043</v>
      </c>
      <c r="C280" s="60" t="s">
        <v>7044</v>
      </c>
      <c r="D280" s="60" t="s">
        <v>7737</v>
      </c>
      <c r="E280" s="2">
        <v>8</v>
      </c>
      <c r="F280" s="2" t="s">
        <v>473</v>
      </c>
      <c r="G280" s="2" t="s">
        <v>361</v>
      </c>
      <c r="H280" s="2" t="s">
        <v>474</v>
      </c>
      <c r="I280" s="2" t="s">
        <v>7750</v>
      </c>
      <c r="J280" s="2" t="s">
        <v>10679</v>
      </c>
      <c r="K280" s="2" t="s">
        <v>10367</v>
      </c>
      <c r="L280" s="2">
        <v>414</v>
      </c>
      <c r="M280" s="2" t="s">
        <v>10615</v>
      </c>
      <c r="N280" s="2" t="s">
        <v>2390</v>
      </c>
      <c r="O280" s="62">
        <v>62290</v>
      </c>
      <c r="P280" s="2" t="s">
        <v>698</v>
      </c>
      <c r="Q280" s="2" t="s">
        <v>1193</v>
      </c>
      <c r="R280" s="2" t="s">
        <v>927</v>
      </c>
      <c r="S280" s="2" t="s">
        <v>943</v>
      </c>
      <c r="T280" s="2">
        <v>18.9357370189981</v>
      </c>
      <c r="U280" s="2" t="s">
        <v>217</v>
      </c>
      <c r="V280" s="2">
        <v>99.208208569314706</v>
      </c>
      <c r="X280" s="2" t="s">
        <v>10680</v>
      </c>
    </row>
    <row r="281" spans="1:24">
      <c r="A281" s="2">
        <v>270</v>
      </c>
      <c r="B281" s="2" t="s">
        <v>7043</v>
      </c>
      <c r="C281" s="60" t="s">
        <v>7044</v>
      </c>
      <c r="D281" s="60" t="s">
        <v>7737</v>
      </c>
      <c r="E281" s="2">
        <v>9</v>
      </c>
      <c r="F281" s="2" t="s">
        <v>473</v>
      </c>
      <c r="G281" s="2" t="s">
        <v>361</v>
      </c>
      <c r="H281" s="2" t="s">
        <v>474</v>
      </c>
      <c r="I281" s="2" t="s">
        <v>7750</v>
      </c>
      <c r="J281" s="2" t="s">
        <v>10681</v>
      </c>
      <c r="K281" s="2" t="s">
        <v>10367</v>
      </c>
      <c r="L281" s="2">
        <v>414</v>
      </c>
      <c r="M281" s="2" t="s">
        <v>10615</v>
      </c>
      <c r="N281" s="2" t="s">
        <v>2390</v>
      </c>
      <c r="O281" s="62">
        <v>62290</v>
      </c>
      <c r="P281" s="2" t="s">
        <v>698</v>
      </c>
      <c r="Q281" s="2" t="s">
        <v>1193</v>
      </c>
      <c r="R281" s="2" t="s">
        <v>927</v>
      </c>
      <c r="S281" s="2" t="s">
        <v>943</v>
      </c>
      <c r="T281" s="2">
        <v>18.9357370189981</v>
      </c>
      <c r="U281" s="2" t="s">
        <v>217</v>
      </c>
      <c r="V281" s="2">
        <v>99.208208569314706</v>
      </c>
      <c r="X281" s="2" t="s">
        <v>10682</v>
      </c>
    </row>
    <row r="282" spans="1:24">
      <c r="A282" s="2">
        <v>271</v>
      </c>
      <c r="B282" s="2" t="s">
        <v>7043</v>
      </c>
      <c r="C282" s="60" t="s">
        <v>7044</v>
      </c>
      <c r="D282" s="60" t="s">
        <v>7737</v>
      </c>
      <c r="E282" s="2">
        <v>10</v>
      </c>
      <c r="F282" s="2" t="s">
        <v>473</v>
      </c>
      <c r="G282" s="2" t="s">
        <v>361</v>
      </c>
      <c r="H282" s="2" t="s">
        <v>474</v>
      </c>
      <c r="I282" s="2" t="s">
        <v>7750</v>
      </c>
      <c r="J282" s="2" t="s">
        <v>10683</v>
      </c>
      <c r="K282" s="2" t="s">
        <v>10367</v>
      </c>
      <c r="L282" s="2">
        <v>414</v>
      </c>
      <c r="M282" s="2" t="s">
        <v>10615</v>
      </c>
      <c r="N282" s="2" t="s">
        <v>2390</v>
      </c>
      <c r="O282" s="62">
        <v>62290</v>
      </c>
      <c r="P282" s="2" t="s">
        <v>698</v>
      </c>
      <c r="Q282" s="2" t="s">
        <v>1193</v>
      </c>
      <c r="R282" s="2" t="s">
        <v>927</v>
      </c>
      <c r="S282" s="2" t="s">
        <v>943</v>
      </c>
      <c r="T282" s="2">
        <v>18.9357370189981</v>
      </c>
      <c r="U282" s="2" t="s">
        <v>217</v>
      </c>
      <c r="V282" s="2">
        <v>99.208208569314706</v>
      </c>
      <c r="X282" s="2" t="s">
        <v>10684</v>
      </c>
    </row>
    <row r="283" spans="1:24">
      <c r="A283" s="2">
        <v>272</v>
      </c>
      <c r="B283" s="2" t="s">
        <v>7043</v>
      </c>
      <c r="C283" s="60" t="s">
        <v>7044</v>
      </c>
      <c r="D283" s="60" t="s">
        <v>8292</v>
      </c>
      <c r="E283" s="2">
        <v>2</v>
      </c>
      <c r="F283" s="2" t="s">
        <v>473</v>
      </c>
      <c r="G283" s="2" t="s">
        <v>361</v>
      </c>
      <c r="H283" s="2" t="s">
        <v>10226</v>
      </c>
      <c r="I283" s="2" t="s">
        <v>7750</v>
      </c>
      <c r="O283" s="62"/>
      <c r="Q283" s="2" t="s">
        <v>10227</v>
      </c>
      <c r="S283" s="2" t="e">
        <v>#N/A</v>
      </c>
      <c r="U283" s="2" t="s">
        <v>217</v>
      </c>
      <c r="X283" s="2" t="s">
        <v>10685</v>
      </c>
    </row>
    <row r="284" spans="1:24">
      <c r="A284" s="2">
        <v>273</v>
      </c>
      <c r="B284" s="2" t="s">
        <v>7043</v>
      </c>
      <c r="C284" s="60" t="s">
        <v>7044</v>
      </c>
      <c r="D284" s="60" t="s">
        <v>8292</v>
      </c>
      <c r="E284" s="2">
        <v>3</v>
      </c>
      <c r="F284" s="2" t="s">
        <v>473</v>
      </c>
      <c r="G284" s="2" t="s">
        <v>361</v>
      </c>
      <c r="H284" s="2" t="s">
        <v>10226</v>
      </c>
      <c r="I284" s="2" t="s">
        <v>7750</v>
      </c>
      <c r="O284" s="62"/>
      <c r="Q284" s="2" t="s">
        <v>10227</v>
      </c>
      <c r="S284" s="2" t="e">
        <v>#N/A</v>
      </c>
      <c r="U284" s="2" t="s">
        <v>217</v>
      </c>
      <c r="X284" s="2" t="s">
        <v>10686</v>
      </c>
    </row>
    <row r="285" spans="1:24">
      <c r="A285" s="2">
        <v>274</v>
      </c>
      <c r="B285" s="2" t="s">
        <v>7043</v>
      </c>
      <c r="C285" s="60" t="s">
        <v>7044</v>
      </c>
      <c r="D285" s="60" t="s">
        <v>8292</v>
      </c>
      <c r="E285" s="2">
        <v>4</v>
      </c>
      <c r="F285" s="2" t="s">
        <v>473</v>
      </c>
      <c r="G285" s="2" t="s">
        <v>361</v>
      </c>
      <c r="H285" s="2" t="s">
        <v>474</v>
      </c>
      <c r="I285" s="2" t="s">
        <v>7750</v>
      </c>
      <c r="J285" s="2" t="s">
        <v>10687</v>
      </c>
      <c r="K285" s="2" t="s">
        <v>10652</v>
      </c>
      <c r="L285" s="2">
        <v>20</v>
      </c>
      <c r="M285" s="2" t="s">
        <v>8314</v>
      </c>
      <c r="N285" s="2" t="s">
        <v>8314</v>
      </c>
      <c r="O285" s="62">
        <v>62000</v>
      </c>
      <c r="P285" s="2" t="s">
        <v>698</v>
      </c>
      <c r="Q285" s="2" t="s">
        <v>1193</v>
      </c>
      <c r="R285" s="2" t="s">
        <v>927</v>
      </c>
      <c r="S285" s="2" t="s">
        <v>943</v>
      </c>
      <c r="T285" s="2">
        <v>18.914826000000001</v>
      </c>
      <c r="U285" s="2" t="s">
        <v>217</v>
      </c>
      <c r="X285" s="2" t="s">
        <v>10688</v>
      </c>
    </row>
    <row r="286" spans="1:24">
      <c r="A286" s="2">
        <v>275</v>
      </c>
      <c r="B286" s="2" t="s">
        <v>7043</v>
      </c>
      <c r="C286" s="60" t="s">
        <v>7044</v>
      </c>
      <c r="D286" s="60" t="s">
        <v>7466</v>
      </c>
      <c r="E286" s="2">
        <v>2</v>
      </c>
      <c r="F286" s="2" t="s">
        <v>473</v>
      </c>
      <c r="G286" s="2" t="s">
        <v>361</v>
      </c>
      <c r="H286" s="2" t="s">
        <v>10226</v>
      </c>
      <c r="I286" s="2" t="s">
        <v>7750</v>
      </c>
      <c r="O286" s="62"/>
      <c r="Q286" s="2" t="s">
        <v>10227</v>
      </c>
      <c r="S286" s="2" t="e">
        <v>#N/A</v>
      </c>
      <c r="U286" s="2" t="s">
        <v>217</v>
      </c>
      <c r="X286" s="2" t="s">
        <v>7658</v>
      </c>
    </row>
    <row r="287" spans="1:24">
      <c r="A287" s="2">
        <v>276</v>
      </c>
      <c r="B287" s="2" t="s">
        <v>7043</v>
      </c>
      <c r="C287" s="60" t="s">
        <v>7044</v>
      </c>
      <c r="D287" s="60" t="s">
        <v>7466</v>
      </c>
      <c r="E287" s="2">
        <v>3</v>
      </c>
      <c r="F287" s="2" t="s">
        <v>473</v>
      </c>
      <c r="G287" s="2" t="s">
        <v>361</v>
      </c>
      <c r="H287" s="2" t="s">
        <v>474</v>
      </c>
      <c r="I287" s="2" t="s">
        <v>7750</v>
      </c>
      <c r="J287" s="2" t="s">
        <v>10689</v>
      </c>
      <c r="K287" s="2" t="s">
        <v>10690</v>
      </c>
      <c r="L287" s="2">
        <v>82</v>
      </c>
      <c r="M287" s="2">
        <v>82</v>
      </c>
      <c r="N287" s="2" t="s">
        <v>10691</v>
      </c>
      <c r="O287" s="62">
        <v>62520</v>
      </c>
      <c r="P287" s="2" t="s">
        <v>698</v>
      </c>
      <c r="Q287" s="2" t="s">
        <v>1193</v>
      </c>
      <c r="R287" s="2" t="s">
        <v>1273</v>
      </c>
      <c r="S287" s="2" t="s">
        <v>1975</v>
      </c>
      <c r="T287" s="2">
        <v>18.980846</v>
      </c>
      <c r="U287" s="2" t="s">
        <v>217</v>
      </c>
      <c r="V287" s="2">
        <v>-99.089005</v>
      </c>
      <c r="X287" s="2" t="s">
        <v>7730</v>
      </c>
    </row>
    <row r="288" spans="1:24">
      <c r="A288" s="2">
        <v>277</v>
      </c>
      <c r="B288" s="2" t="s">
        <v>7043</v>
      </c>
      <c r="C288" s="60" t="s">
        <v>7044</v>
      </c>
      <c r="D288" s="60" t="s">
        <v>7466</v>
      </c>
      <c r="E288" s="2">
        <v>4</v>
      </c>
      <c r="F288" s="2" t="s">
        <v>473</v>
      </c>
      <c r="G288" s="2" t="s">
        <v>361</v>
      </c>
      <c r="H288" s="2" t="s">
        <v>474</v>
      </c>
      <c r="I288" s="2" t="s">
        <v>7750</v>
      </c>
      <c r="J288" s="2" t="s">
        <v>10692</v>
      </c>
      <c r="K288" s="2" t="s">
        <v>10690</v>
      </c>
      <c r="L288" s="2">
        <v>82</v>
      </c>
      <c r="M288" s="2">
        <v>82</v>
      </c>
      <c r="N288" s="2" t="s">
        <v>10691</v>
      </c>
      <c r="O288" s="62">
        <v>62520</v>
      </c>
      <c r="P288" s="2" t="s">
        <v>698</v>
      </c>
      <c r="Q288" s="2" t="s">
        <v>1193</v>
      </c>
      <c r="R288" s="2" t="s">
        <v>1273</v>
      </c>
      <c r="S288" s="2" t="s">
        <v>1975</v>
      </c>
      <c r="T288" s="2">
        <v>18.980846</v>
      </c>
      <c r="U288" s="2" t="s">
        <v>217</v>
      </c>
      <c r="V288" s="2">
        <v>-99.089005</v>
      </c>
      <c r="X288" s="2" t="s">
        <v>10693</v>
      </c>
    </row>
    <row r="289" spans="1:24">
      <c r="A289" s="2">
        <v>278</v>
      </c>
      <c r="B289" s="2" t="s">
        <v>7043</v>
      </c>
      <c r="C289" s="60" t="s">
        <v>7044</v>
      </c>
      <c r="D289" s="60" t="s">
        <v>8305</v>
      </c>
      <c r="E289" s="2">
        <v>1</v>
      </c>
      <c r="F289" s="2" t="s">
        <v>473</v>
      </c>
      <c r="G289" s="2" t="s">
        <v>361</v>
      </c>
      <c r="H289" s="2" t="s">
        <v>10226</v>
      </c>
      <c r="I289" s="2" t="s">
        <v>7750</v>
      </c>
      <c r="O289" s="62"/>
      <c r="Q289" s="2" t="s">
        <v>10227</v>
      </c>
      <c r="S289" s="2" t="e">
        <v>#N/A</v>
      </c>
      <c r="U289" s="2" t="s">
        <v>217</v>
      </c>
      <c r="X289" s="2" t="s">
        <v>9805</v>
      </c>
    </row>
    <row r="290" spans="1:24">
      <c r="A290" s="2">
        <v>279</v>
      </c>
      <c r="B290" s="2" t="s">
        <v>7043</v>
      </c>
      <c r="C290" s="60" t="s">
        <v>7044</v>
      </c>
      <c r="D290" s="60" t="s">
        <v>8305</v>
      </c>
      <c r="E290" s="2">
        <v>2</v>
      </c>
      <c r="F290" s="2" t="s">
        <v>473</v>
      </c>
      <c r="G290" s="2" t="s">
        <v>361</v>
      </c>
      <c r="H290" s="2" t="s">
        <v>474</v>
      </c>
      <c r="I290" s="2" t="s">
        <v>7750</v>
      </c>
      <c r="J290" s="2" t="s">
        <v>10667</v>
      </c>
      <c r="K290" s="2" t="s">
        <v>10367</v>
      </c>
      <c r="L290" s="2">
        <v>414</v>
      </c>
      <c r="M290" s="2" t="s">
        <v>10615</v>
      </c>
      <c r="N290" s="2" t="s">
        <v>2390</v>
      </c>
      <c r="O290" s="62">
        <v>62290</v>
      </c>
      <c r="P290" s="2" t="s">
        <v>698</v>
      </c>
      <c r="Q290" s="2" t="s">
        <v>1193</v>
      </c>
      <c r="R290" s="2" t="s">
        <v>927</v>
      </c>
      <c r="S290" s="2" t="s">
        <v>943</v>
      </c>
      <c r="T290" s="2">
        <v>18.9357370189981</v>
      </c>
      <c r="U290" s="2" t="s">
        <v>217</v>
      </c>
      <c r="V290" s="2">
        <v>99.208208569314706</v>
      </c>
      <c r="X290" s="2" t="s">
        <v>10694</v>
      </c>
    </row>
    <row r="291" spans="1:24">
      <c r="A291" s="2">
        <v>280</v>
      </c>
      <c r="B291" s="2" t="s">
        <v>7043</v>
      </c>
      <c r="C291" s="60" t="s">
        <v>7044</v>
      </c>
      <c r="D291" s="60" t="s">
        <v>8305</v>
      </c>
      <c r="E291" s="2">
        <v>3</v>
      </c>
      <c r="F291" s="2" t="s">
        <v>473</v>
      </c>
      <c r="G291" s="2" t="s">
        <v>361</v>
      </c>
      <c r="H291" s="2" t="s">
        <v>474</v>
      </c>
      <c r="I291" s="2" t="s">
        <v>7750</v>
      </c>
      <c r="J291" s="2" t="s">
        <v>10669</v>
      </c>
      <c r="K291" s="2" t="s">
        <v>10367</v>
      </c>
      <c r="L291" s="2">
        <v>414</v>
      </c>
      <c r="M291" s="2" t="s">
        <v>10615</v>
      </c>
      <c r="N291" s="2" t="s">
        <v>2390</v>
      </c>
      <c r="O291" s="62">
        <v>62290</v>
      </c>
      <c r="P291" s="2" t="s">
        <v>698</v>
      </c>
      <c r="Q291" s="2" t="s">
        <v>1193</v>
      </c>
      <c r="R291" s="2" t="s">
        <v>927</v>
      </c>
      <c r="S291" s="2" t="s">
        <v>943</v>
      </c>
      <c r="T291" s="2">
        <v>18.9357370189981</v>
      </c>
      <c r="U291" s="2" t="s">
        <v>217</v>
      </c>
      <c r="V291" s="2">
        <v>99.208208569314706</v>
      </c>
      <c r="X291" s="2" t="s">
        <v>10695</v>
      </c>
    </row>
    <row r="292" spans="1:24">
      <c r="A292" s="2">
        <v>281</v>
      </c>
      <c r="B292" s="2" t="s">
        <v>7043</v>
      </c>
      <c r="C292" s="60" t="s">
        <v>7044</v>
      </c>
      <c r="D292" s="60" t="s">
        <v>8305</v>
      </c>
      <c r="E292" s="2">
        <v>4</v>
      </c>
      <c r="F292" s="2" t="s">
        <v>473</v>
      </c>
      <c r="G292" s="2" t="s">
        <v>361</v>
      </c>
      <c r="H292" s="2" t="s">
        <v>474</v>
      </c>
      <c r="I292" s="2" t="s">
        <v>7750</v>
      </c>
      <c r="J292" s="2" t="s">
        <v>10671</v>
      </c>
      <c r="K292" s="2" t="s">
        <v>10367</v>
      </c>
      <c r="L292" s="2">
        <v>414</v>
      </c>
      <c r="M292" s="2" t="s">
        <v>10615</v>
      </c>
      <c r="N292" s="2" t="s">
        <v>2390</v>
      </c>
      <c r="O292" s="62">
        <v>62290</v>
      </c>
      <c r="P292" s="2" t="s">
        <v>698</v>
      </c>
      <c r="Q292" s="2" t="s">
        <v>1193</v>
      </c>
      <c r="R292" s="2" t="s">
        <v>927</v>
      </c>
      <c r="S292" s="2" t="s">
        <v>943</v>
      </c>
      <c r="T292" s="2">
        <v>18.9357370189981</v>
      </c>
      <c r="U292" s="2" t="s">
        <v>217</v>
      </c>
      <c r="V292" s="2">
        <v>99.208208569314706</v>
      </c>
      <c r="X292" s="2" t="s">
        <v>10696</v>
      </c>
    </row>
    <row r="293" spans="1:24">
      <c r="A293" s="2">
        <v>282</v>
      </c>
      <c r="B293" s="2" t="s">
        <v>7043</v>
      </c>
      <c r="C293" s="60" t="s">
        <v>7044</v>
      </c>
      <c r="D293" s="60" t="s">
        <v>8305</v>
      </c>
      <c r="E293" s="2">
        <v>5</v>
      </c>
      <c r="F293" s="2" t="s">
        <v>473</v>
      </c>
      <c r="G293" s="2" t="s">
        <v>361</v>
      </c>
      <c r="H293" s="2" t="s">
        <v>474</v>
      </c>
      <c r="I293" s="2" t="s">
        <v>7750</v>
      </c>
      <c r="J293" s="2" t="s">
        <v>10673</v>
      </c>
      <c r="K293" s="2" t="s">
        <v>10367</v>
      </c>
      <c r="L293" s="2">
        <v>414</v>
      </c>
      <c r="M293" s="2" t="s">
        <v>10615</v>
      </c>
      <c r="N293" s="2" t="s">
        <v>2390</v>
      </c>
      <c r="O293" s="62">
        <v>62290</v>
      </c>
      <c r="P293" s="2" t="s">
        <v>698</v>
      </c>
      <c r="Q293" s="2" t="s">
        <v>1193</v>
      </c>
      <c r="R293" s="2" t="s">
        <v>927</v>
      </c>
      <c r="S293" s="2" t="s">
        <v>943</v>
      </c>
      <c r="T293" s="2">
        <v>18.9357370189981</v>
      </c>
      <c r="U293" s="2" t="s">
        <v>217</v>
      </c>
      <c r="V293" s="2">
        <v>99.208208569314706</v>
      </c>
      <c r="X293" s="2" t="s">
        <v>10697</v>
      </c>
    </row>
    <row r="294" spans="1:24">
      <c r="A294" s="2">
        <v>283</v>
      </c>
      <c r="B294" s="2" t="s">
        <v>7043</v>
      </c>
      <c r="C294" s="60" t="s">
        <v>7044</v>
      </c>
      <c r="D294" s="60" t="s">
        <v>8305</v>
      </c>
      <c r="E294" s="2">
        <v>6</v>
      </c>
      <c r="F294" s="2" t="s">
        <v>473</v>
      </c>
      <c r="G294" s="2" t="s">
        <v>361</v>
      </c>
      <c r="H294" s="2" t="s">
        <v>474</v>
      </c>
      <c r="I294" s="2" t="s">
        <v>7750</v>
      </c>
      <c r="J294" s="2" t="s">
        <v>10675</v>
      </c>
      <c r="K294" s="2" t="s">
        <v>10367</v>
      </c>
      <c r="L294" s="2">
        <v>414</v>
      </c>
      <c r="M294" s="2" t="s">
        <v>10615</v>
      </c>
      <c r="N294" s="2" t="s">
        <v>2390</v>
      </c>
      <c r="O294" s="62">
        <v>62290</v>
      </c>
      <c r="P294" s="2" t="s">
        <v>698</v>
      </c>
      <c r="Q294" s="2" t="s">
        <v>1193</v>
      </c>
      <c r="R294" s="2" t="s">
        <v>927</v>
      </c>
      <c r="S294" s="2" t="s">
        <v>943</v>
      </c>
      <c r="T294" s="2">
        <v>18.9357370189981</v>
      </c>
      <c r="U294" s="2" t="s">
        <v>217</v>
      </c>
      <c r="V294" s="2">
        <v>99.208208569314706</v>
      </c>
      <c r="X294" s="2" t="s">
        <v>10698</v>
      </c>
    </row>
    <row r="295" spans="1:24">
      <c r="A295" s="2">
        <v>284</v>
      </c>
      <c r="B295" s="2" t="s">
        <v>7043</v>
      </c>
      <c r="C295" s="60" t="s">
        <v>7044</v>
      </c>
      <c r="D295" s="60" t="s">
        <v>8305</v>
      </c>
      <c r="E295" s="2">
        <v>7</v>
      </c>
      <c r="F295" s="2" t="s">
        <v>473</v>
      </c>
      <c r="G295" s="2" t="s">
        <v>361</v>
      </c>
      <c r="H295" s="2" t="s">
        <v>474</v>
      </c>
      <c r="I295" s="2" t="s">
        <v>7750</v>
      </c>
      <c r="J295" s="2" t="s">
        <v>10677</v>
      </c>
      <c r="K295" s="2" t="s">
        <v>10367</v>
      </c>
      <c r="L295" s="2">
        <v>414</v>
      </c>
      <c r="M295" s="2" t="s">
        <v>10615</v>
      </c>
      <c r="N295" s="2" t="s">
        <v>2390</v>
      </c>
      <c r="O295" s="62">
        <v>62290</v>
      </c>
      <c r="P295" s="2" t="s">
        <v>698</v>
      </c>
      <c r="Q295" s="2" t="s">
        <v>1193</v>
      </c>
      <c r="R295" s="2" t="s">
        <v>927</v>
      </c>
      <c r="S295" s="2" t="s">
        <v>943</v>
      </c>
      <c r="T295" s="2">
        <v>18.9357370189981</v>
      </c>
      <c r="U295" s="2" t="s">
        <v>217</v>
      </c>
      <c r="V295" s="2">
        <v>99.208208569314706</v>
      </c>
      <c r="X295" s="2" t="s">
        <v>10699</v>
      </c>
    </row>
    <row r="296" spans="1:24">
      <c r="A296" s="2">
        <v>285</v>
      </c>
      <c r="B296" s="2" t="s">
        <v>7043</v>
      </c>
      <c r="C296" s="60" t="s">
        <v>7044</v>
      </c>
      <c r="D296" s="60" t="s">
        <v>8305</v>
      </c>
      <c r="E296" s="2">
        <v>8</v>
      </c>
      <c r="F296" s="2" t="s">
        <v>473</v>
      </c>
      <c r="G296" s="2" t="s">
        <v>361</v>
      </c>
      <c r="H296" s="2" t="s">
        <v>474</v>
      </c>
      <c r="I296" s="2" t="s">
        <v>7750</v>
      </c>
      <c r="J296" s="2" t="s">
        <v>10679</v>
      </c>
      <c r="K296" s="2" t="s">
        <v>10367</v>
      </c>
      <c r="L296" s="2">
        <v>414</v>
      </c>
      <c r="M296" s="2" t="s">
        <v>10615</v>
      </c>
      <c r="N296" s="2" t="s">
        <v>2390</v>
      </c>
      <c r="O296" s="62">
        <v>62290</v>
      </c>
      <c r="P296" s="2" t="s">
        <v>698</v>
      </c>
      <c r="Q296" s="2" t="s">
        <v>1193</v>
      </c>
      <c r="R296" s="2" t="s">
        <v>927</v>
      </c>
      <c r="S296" s="2" t="s">
        <v>943</v>
      </c>
      <c r="T296" s="2">
        <v>18.9357370189981</v>
      </c>
      <c r="U296" s="2" t="s">
        <v>217</v>
      </c>
      <c r="V296" s="2">
        <v>99.208208569314706</v>
      </c>
      <c r="X296" s="2" t="s">
        <v>10700</v>
      </c>
    </row>
    <row r="297" spans="1:24">
      <c r="A297" s="2">
        <v>286</v>
      </c>
      <c r="B297" s="2" t="s">
        <v>7043</v>
      </c>
      <c r="C297" s="60" t="s">
        <v>7044</v>
      </c>
      <c r="D297" s="60" t="s">
        <v>8305</v>
      </c>
      <c r="E297" s="2">
        <v>9</v>
      </c>
      <c r="F297" s="2" t="s">
        <v>473</v>
      </c>
      <c r="G297" s="2" t="s">
        <v>361</v>
      </c>
      <c r="H297" s="2" t="s">
        <v>474</v>
      </c>
      <c r="I297" s="2" t="s">
        <v>7750</v>
      </c>
      <c r="J297" s="2" t="s">
        <v>10681</v>
      </c>
      <c r="K297" s="2" t="s">
        <v>10367</v>
      </c>
      <c r="L297" s="2">
        <v>414</v>
      </c>
      <c r="M297" s="2" t="s">
        <v>10615</v>
      </c>
      <c r="N297" s="2" t="s">
        <v>2390</v>
      </c>
      <c r="O297" s="62">
        <v>62290</v>
      </c>
      <c r="P297" s="2" t="s">
        <v>698</v>
      </c>
      <c r="Q297" s="2" t="s">
        <v>1193</v>
      </c>
      <c r="R297" s="2" t="s">
        <v>927</v>
      </c>
      <c r="S297" s="2" t="s">
        <v>943</v>
      </c>
      <c r="T297" s="2">
        <v>18.9357370189981</v>
      </c>
      <c r="U297" s="2" t="s">
        <v>217</v>
      </c>
      <c r="V297" s="2">
        <v>99.208208569314706</v>
      </c>
      <c r="X297" s="2" t="s">
        <v>10701</v>
      </c>
    </row>
    <row r="298" spans="1:24">
      <c r="A298" s="2">
        <v>287</v>
      </c>
      <c r="B298" s="2" t="s">
        <v>7043</v>
      </c>
      <c r="C298" s="60" t="s">
        <v>7044</v>
      </c>
      <c r="D298" s="60" t="s">
        <v>8305</v>
      </c>
      <c r="E298" s="2">
        <v>10</v>
      </c>
      <c r="F298" s="2" t="s">
        <v>473</v>
      </c>
      <c r="G298" s="2" t="s">
        <v>361</v>
      </c>
      <c r="H298" s="2" t="s">
        <v>474</v>
      </c>
      <c r="I298" s="2" t="s">
        <v>7750</v>
      </c>
      <c r="J298" s="2" t="s">
        <v>10683</v>
      </c>
      <c r="K298" s="2" t="s">
        <v>10367</v>
      </c>
      <c r="L298" s="2">
        <v>414</v>
      </c>
      <c r="M298" s="2" t="s">
        <v>10615</v>
      </c>
      <c r="N298" s="2" t="s">
        <v>2390</v>
      </c>
      <c r="O298" s="62">
        <v>62290</v>
      </c>
      <c r="P298" s="2" t="s">
        <v>698</v>
      </c>
      <c r="Q298" s="2" t="s">
        <v>1193</v>
      </c>
      <c r="R298" s="2" t="s">
        <v>927</v>
      </c>
      <c r="S298" s="2" t="s">
        <v>943</v>
      </c>
      <c r="T298" s="2">
        <v>18.9357370189981</v>
      </c>
      <c r="U298" s="2" t="s">
        <v>217</v>
      </c>
      <c r="V298" s="2">
        <v>99.208208569314706</v>
      </c>
      <c r="X298" s="2" t="s">
        <v>10702</v>
      </c>
    </row>
    <row r="299" spans="1:24">
      <c r="A299" s="2">
        <v>288</v>
      </c>
      <c r="B299" s="2" t="s">
        <v>7043</v>
      </c>
      <c r="C299" s="60" t="s">
        <v>7044</v>
      </c>
      <c r="D299" s="60" t="s">
        <v>8308</v>
      </c>
      <c r="E299" s="2">
        <v>1</v>
      </c>
      <c r="F299" s="2" t="s">
        <v>473</v>
      </c>
      <c r="G299" s="2" t="s">
        <v>361</v>
      </c>
      <c r="H299" s="2" t="s">
        <v>10226</v>
      </c>
      <c r="I299" s="2" t="s">
        <v>7750</v>
      </c>
      <c r="O299" s="62"/>
      <c r="Q299" s="2" t="s">
        <v>10227</v>
      </c>
      <c r="S299" s="2" t="e">
        <v>#N/A</v>
      </c>
      <c r="U299" s="2" t="s">
        <v>217</v>
      </c>
      <c r="X299" s="2" t="s">
        <v>9806</v>
      </c>
    </row>
    <row r="300" spans="1:24">
      <c r="A300" s="2">
        <v>289</v>
      </c>
      <c r="B300" s="2" t="s">
        <v>7043</v>
      </c>
      <c r="C300" s="60" t="s">
        <v>7044</v>
      </c>
      <c r="D300" s="60" t="s">
        <v>8308</v>
      </c>
      <c r="E300" s="2">
        <v>2</v>
      </c>
      <c r="F300" s="2" t="s">
        <v>473</v>
      </c>
      <c r="G300" s="2" t="s">
        <v>361</v>
      </c>
      <c r="H300" s="2" t="s">
        <v>10226</v>
      </c>
      <c r="I300" s="2" t="s">
        <v>7750</v>
      </c>
      <c r="O300" s="62"/>
      <c r="Q300" s="2" t="s">
        <v>10227</v>
      </c>
      <c r="S300" s="2" t="e">
        <v>#N/A</v>
      </c>
      <c r="U300" s="2" t="s">
        <v>217</v>
      </c>
      <c r="X300" s="2" t="s">
        <v>10703</v>
      </c>
    </row>
    <row r="301" spans="1:24">
      <c r="A301" s="2">
        <v>290</v>
      </c>
      <c r="B301" s="2" t="s">
        <v>7043</v>
      </c>
      <c r="C301" s="60" t="s">
        <v>7044</v>
      </c>
      <c r="D301" s="60" t="s">
        <v>8308</v>
      </c>
      <c r="E301" s="2">
        <v>3</v>
      </c>
      <c r="F301" s="2" t="s">
        <v>473</v>
      </c>
      <c r="G301" s="2" t="s">
        <v>361</v>
      </c>
      <c r="H301" s="2" t="s">
        <v>10226</v>
      </c>
      <c r="I301" s="2" t="s">
        <v>7750</v>
      </c>
      <c r="O301" s="62"/>
      <c r="Q301" s="2" t="s">
        <v>10227</v>
      </c>
      <c r="S301" s="2" t="e">
        <v>#N/A</v>
      </c>
      <c r="U301" s="2" t="s">
        <v>217</v>
      </c>
      <c r="X301" s="2" t="s">
        <v>10704</v>
      </c>
    </row>
    <row r="302" spans="1:24">
      <c r="A302" s="2">
        <v>291</v>
      </c>
      <c r="B302" s="2" t="s">
        <v>7043</v>
      </c>
      <c r="C302" s="60" t="s">
        <v>7044</v>
      </c>
      <c r="D302" s="60" t="s">
        <v>8330</v>
      </c>
      <c r="E302" s="2">
        <v>1</v>
      </c>
      <c r="F302" s="2" t="s">
        <v>473</v>
      </c>
      <c r="G302" s="2" t="s">
        <v>361</v>
      </c>
      <c r="H302" s="2" t="s">
        <v>474</v>
      </c>
      <c r="I302" s="2" t="s">
        <v>7750</v>
      </c>
      <c r="J302" s="2" t="s">
        <v>10705</v>
      </c>
      <c r="K302" s="2" t="s">
        <v>10706</v>
      </c>
      <c r="L302" s="2">
        <v>11</v>
      </c>
      <c r="M302" s="2" t="s">
        <v>10615</v>
      </c>
      <c r="N302" s="2" t="s">
        <v>10707</v>
      </c>
      <c r="O302" s="62">
        <v>62170</v>
      </c>
      <c r="P302" s="2" t="s">
        <v>698</v>
      </c>
      <c r="Q302" s="2" t="s">
        <v>1193</v>
      </c>
      <c r="R302" s="2" t="s">
        <v>927</v>
      </c>
      <c r="S302" s="2" t="s">
        <v>943</v>
      </c>
      <c r="T302" s="2">
        <v>18.939446346057601</v>
      </c>
      <c r="U302" s="2" t="s">
        <v>217</v>
      </c>
      <c r="V302" s="2">
        <v>99.240003686506896</v>
      </c>
      <c r="X302" s="2" t="s">
        <v>9815</v>
      </c>
    </row>
    <row r="303" spans="1:24">
      <c r="A303" s="2">
        <v>292</v>
      </c>
      <c r="B303" s="2" t="s">
        <v>7043</v>
      </c>
      <c r="C303" s="60" t="s">
        <v>7044</v>
      </c>
      <c r="D303" s="60" t="s">
        <v>7408</v>
      </c>
      <c r="E303" s="2">
        <v>1</v>
      </c>
      <c r="F303" s="2" t="s">
        <v>473</v>
      </c>
      <c r="G303" s="2" t="s">
        <v>361</v>
      </c>
      <c r="H303" s="2" t="s">
        <v>474</v>
      </c>
      <c r="I303" s="2" t="s">
        <v>7750</v>
      </c>
      <c r="J303" s="2" t="s">
        <v>10708</v>
      </c>
      <c r="K303" s="2" t="s">
        <v>10709</v>
      </c>
      <c r="L303" s="2" t="s">
        <v>10710</v>
      </c>
      <c r="M303" s="2" t="s">
        <v>10615</v>
      </c>
      <c r="N303" s="2" t="s">
        <v>10658</v>
      </c>
      <c r="O303" s="62">
        <v>62210</v>
      </c>
      <c r="P303" s="2" t="s">
        <v>698</v>
      </c>
      <c r="Q303" s="2" t="s">
        <v>1193</v>
      </c>
      <c r="R303" s="2" t="s">
        <v>927</v>
      </c>
      <c r="S303" s="2" t="s">
        <v>943</v>
      </c>
      <c r="T303" s="2">
        <v>18.967395133494001</v>
      </c>
      <c r="U303" s="2" t="s">
        <v>217</v>
      </c>
      <c r="V303" s="2">
        <v>99.237734715344004</v>
      </c>
      <c r="X303" s="2" t="s">
        <v>7410</v>
      </c>
    </row>
    <row r="304" spans="1:24">
      <c r="A304" s="2">
        <v>293</v>
      </c>
      <c r="B304" s="2" t="s">
        <v>7043</v>
      </c>
      <c r="C304" s="60" t="s">
        <v>7044</v>
      </c>
      <c r="D304" s="60" t="s">
        <v>7463</v>
      </c>
      <c r="E304" s="2">
        <v>1</v>
      </c>
      <c r="F304" s="2" t="s">
        <v>473</v>
      </c>
      <c r="G304" s="2" t="s">
        <v>361</v>
      </c>
      <c r="H304" s="2" t="s">
        <v>10226</v>
      </c>
      <c r="I304" s="2" t="s">
        <v>7750</v>
      </c>
      <c r="O304" s="62"/>
      <c r="Q304" s="2" t="s">
        <v>10227</v>
      </c>
      <c r="S304" s="2" t="e">
        <v>#N/A</v>
      </c>
      <c r="U304" s="2" t="s">
        <v>217</v>
      </c>
      <c r="X304" s="2" t="s">
        <v>7465</v>
      </c>
    </row>
    <row r="305" spans="1:24">
      <c r="A305" s="2">
        <v>294</v>
      </c>
      <c r="B305" s="2" t="s">
        <v>7043</v>
      </c>
      <c r="C305" s="60" t="s">
        <v>7044</v>
      </c>
      <c r="D305" s="60" t="s">
        <v>8316</v>
      </c>
      <c r="E305" s="2">
        <v>1</v>
      </c>
      <c r="F305" s="2" t="s">
        <v>473</v>
      </c>
      <c r="G305" s="2" t="s">
        <v>361</v>
      </c>
      <c r="H305" s="2" t="s">
        <v>474</v>
      </c>
      <c r="I305" s="2" t="s">
        <v>10711</v>
      </c>
      <c r="J305" s="2" t="s">
        <v>10712</v>
      </c>
      <c r="K305" s="2" t="s">
        <v>10391</v>
      </c>
      <c r="L305" s="2">
        <v>88</v>
      </c>
      <c r="M305" s="2">
        <v>302</v>
      </c>
      <c r="N305" s="2" t="s">
        <v>10713</v>
      </c>
      <c r="O305" s="62">
        <v>11000</v>
      </c>
      <c r="P305" s="2" t="s">
        <v>973</v>
      </c>
      <c r="Q305" s="2" t="s">
        <v>974</v>
      </c>
      <c r="R305" s="2" t="s">
        <v>881</v>
      </c>
      <c r="S305" s="2">
        <v>998</v>
      </c>
      <c r="T305" s="2">
        <v>19.431213313764498</v>
      </c>
      <c r="U305" s="2" t="s">
        <v>217</v>
      </c>
      <c r="V305" s="2">
        <v>99.207799642328595</v>
      </c>
      <c r="X305" s="2" t="s">
        <v>9810</v>
      </c>
    </row>
    <row r="306" spans="1:24">
      <c r="A306" s="2">
        <v>295</v>
      </c>
      <c r="B306" s="2" t="s">
        <v>7043</v>
      </c>
      <c r="C306" s="60" t="s">
        <v>7044</v>
      </c>
      <c r="D306" s="60" t="s">
        <v>8336</v>
      </c>
      <c r="E306" s="2">
        <v>1</v>
      </c>
      <c r="F306" s="2" t="s">
        <v>473</v>
      </c>
      <c r="G306" s="2" t="s">
        <v>361</v>
      </c>
      <c r="H306" s="2" t="s">
        <v>10226</v>
      </c>
      <c r="I306" s="2" t="s">
        <v>7750</v>
      </c>
      <c r="O306" s="62"/>
      <c r="Q306" s="2" t="s">
        <v>10227</v>
      </c>
      <c r="S306" s="2" t="e">
        <v>#N/A</v>
      </c>
      <c r="U306" s="2" t="s">
        <v>217</v>
      </c>
      <c r="X306" s="2" t="s">
        <v>9816</v>
      </c>
    </row>
    <row r="307" spans="1:24">
      <c r="A307" s="2">
        <v>296</v>
      </c>
      <c r="B307" s="2" t="s">
        <v>7043</v>
      </c>
      <c r="C307" s="60" t="s">
        <v>7044</v>
      </c>
      <c r="D307" s="60" t="s">
        <v>7460</v>
      </c>
      <c r="E307" s="2">
        <v>2</v>
      </c>
      <c r="F307" s="2" t="s">
        <v>473</v>
      </c>
      <c r="G307" s="2" t="s">
        <v>361</v>
      </c>
      <c r="H307" s="2" t="s">
        <v>474</v>
      </c>
      <c r="I307" s="2" t="s">
        <v>7750</v>
      </c>
      <c r="J307" s="2" t="s">
        <v>10714</v>
      </c>
      <c r="K307" s="2" t="s">
        <v>10715</v>
      </c>
      <c r="L307" s="2">
        <v>100</v>
      </c>
      <c r="M307" s="2">
        <v>104</v>
      </c>
      <c r="N307" s="2" t="s">
        <v>10716</v>
      </c>
      <c r="O307" s="62">
        <v>62374</v>
      </c>
      <c r="P307" s="2" t="s">
        <v>698</v>
      </c>
      <c r="Q307" s="2" t="s">
        <v>1193</v>
      </c>
      <c r="R307" s="2" t="s">
        <v>927</v>
      </c>
      <c r="S307" s="2" t="s">
        <v>943</v>
      </c>
      <c r="T307" s="2">
        <v>18.933689999999999</v>
      </c>
      <c r="U307" s="2" t="s">
        <v>217</v>
      </c>
      <c r="V307" s="2">
        <v>99.195080000000004</v>
      </c>
      <c r="X307" s="2" t="s">
        <v>7580</v>
      </c>
    </row>
    <row r="308" spans="1:24">
      <c r="A308" s="2">
        <v>297</v>
      </c>
      <c r="B308" s="2" t="s">
        <v>7043</v>
      </c>
      <c r="C308" s="60" t="s">
        <v>7044</v>
      </c>
      <c r="D308" s="60" t="s">
        <v>8262</v>
      </c>
      <c r="E308" s="2">
        <v>2</v>
      </c>
      <c r="F308" s="2" t="s">
        <v>473</v>
      </c>
      <c r="G308" s="2" t="s">
        <v>361</v>
      </c>
      <c r="H308" s="2" t="s">
        <v>474</v>
      </c>
      <c r="I308" s="2" t="s">
        <v>7750</v>
      </c>
      <c r="J308" s="2" t="s">
        <v>10717</v>
      </c>
      <c r="K308" s="2" t="s">
        <v>10718</v>
      </c>
      <c r="L308" s="2">
        <v>201</v>
      </c>
      <c r="M308" s="2" t="s">
        <v>8314</v>
      </c>
      <c r="N308" s="2" t="s">
        <v>10548</v>
      </c>
      <c r="O308" s="62">
        <v>62420</v>
      </c>
      <c r="P308" s="2" t="s">
        <v>698</v>
      </c>
      <c r="Q308" s="2" t="s">
        <v>1193</v>
      </c>
      <c r="R308" s="2" t="s">
        <v>927</v>
      </c>
      <c r="S308" s="2" t="s">
        <v>943</v>
      </c>
      <c r="T308" s="2">
        <v>18.9213792092986</v>
      </c>
      <c r="U308" s="2" t="s">
        <v>217</v>
      </c>
      <c r="V308" s="2">
        <v>99.221048846482503</v>
      </c>
      <c r="X308" s="2" t="s">
        <v>10719</v>
      </c>
    </row>
    <row r="309" spans="1:24">
      <c r="A309" s="2">
        <v>298</v>
      </c>
      <c r="B309" s="2" t="s">
        <v>7043</v>
      </c>
      <c r="C309" s="60" t="s">
        <v>7044</v>
      </c>
      <c r="D309" s="60" t="s">
        <v>8262</v>
      </c>
      <c r="E309" s="2">
        <v>3</v>
      </c>
      <c r="F309" s="2" t="s">
        <v>881</v>
      </c>
      <c r="G309" s="2" t="s">
        <v>361</v>
      </c>
      <c r="O309" s="62"/>
      <c r="Q309" s="2" t="s">
        <v>10227</v>
      </c>
      <c r="S309" s="2" t="e">
        <v>#N/A</v>
      </c>
      <c r="U309" s="2" t="s">
        <v>217</v>
      </c>
      <c r="X309" s="2" t="s">
        <v>10720</v>
      </c>
    </row>
    <row r="310" spans="1:24">
      <c r="A310" s="2">
        <v>299</v>
      </c>
      <c r="B310" s="2" t="s">
        <v>7043</v>
      </c>
      <c r="C310" s="60" t="s">
        <v>7044</v>
      </c>
      <c r="D310" s="60" t="s">
        <v>8262</v>
      </c>
      <c r="E310" s="2">
        <v>4</v>
      </c>
      <c r="F310" s="2" t="s">
        <v>881</v>
      </c>
      <c r="G310" s="2" t="s">
        <v>361</v>
      </c>
      <c r="O310" s="62"/>
      <c r="Q310" s="2" t="s">
        <v>10227</v>
      </c>
      <c r="S310" s="2" t="e">
        <v>#N/A</v>
      </c>
      <c r="U310" s="2" t="s">
        <v>217</v>
      </c>
      <c r="X310" s="2" t="s">
        <v>10721</v>
      </c>
    </row>
    <row r="311" spans="1:24">
      <c r="A311" s="2">
        <v>300</v>
      </c>
      <c r="B311" s="2" t="s">
        <v>7043</v>
      </c>
      <c r="C311" s="60" t="s">
        <v>7044</v>
      </c>
      <c r="D311" s="60" t="s">
        <v>7488</v>
      </c>
      <c r="E311" s="2">
        <v>2</v>
      </c>
      <c r="F311" s="2" t="s">
        <v>473</v>
      </c>
      <c r="G311" s="2" t="s">
        <v>361</v>
      </c>
      <c r="H311" s="2" t="s">
        <v>10226</v>
      </c>
      <c r="I311" s="2" t="s">
        <v>361</v>
      </c>
      <c r="O311" s="62"/>
      <c r="Q311" s="2" t="s">
        <v>10227</v>
      </c>
      <c r="S311" s="2" t="e">
        <v>#N/A</v>
      </c>
      <c r="U311" s="2" t="s">
        <v>217</v>
      </c>
      <c r="X311" s="2" t="s">
        <v>7661</v>
      </c>
    </row>
    <row r="312" spans="1:24">
      <c r="A312" s="2">
        <v>301</v>
      </c>
      <c r="B312" s="2" t="s">
        <v>7043</v>
      </c>
      <c r="C312" s="60" t="s">
        <v>7044</v>
      </c>
      <c r="D312" s="60" t="s">
        <v>7488</v>
      </c>
      <c r="E312" s="2">
        <v>3</v>
      </c>
      <c r="F312" s="2" t="s">
        <v>473</v>
      </c>
      <c r="G312" s="2" t="s">
        <v>361</v>
      </c>
      <c r="H312" s="2" t="s">
        <v>474</v>
      </c>
      <c r="I312" s="2" t="s">
        <v>361</v>
      </c>
      <c r="J312" s="2" t="s">
        <v>10511</v>
      </c>
      <c r="K312" s="2" t="s">
        <v>10498</v>
      </c>
      <c r="L312" s="2">
        <v>229</v>
      </c>
      <c r="M312" s="2" t="s">
        <v>8314</v>
      </c>
      <c r="N312" s="2" t="s">
        <v>10512</v>
      </c>
      <c r="O312" s="62">
        <v>62030</v>
      </c>
      <c r="P312" s="2" t="s">
        <v>698</v>
      </c>
      <c r="Q312" s="2" t="s">
        <v>1193</v>
      </c>
      <c r="R312" s="2" t="s">
        <v>927</v>
      </c>
      <c r="S312" s="2" t="s">
        <v>943</v>
      </c>
      <c r="T312" s="2">
        <v>18.909208599999999</v>
      </c>
      <c r="U312" s="2" t="s">
        <v>217</v>
      </c>
      <c r="V312" s="2">
        <v>99.237682699999993</v>
      </c>
      <c r="X312" s="2" t="s">
        <v>10722</v>
      </c>
    </row>
    <row r="313" spans="1:24">
      <c r="A313" s="2">
        <v>302</v>
      </c>
      <c r="B313" s="2" t="s">
        <v>7043</v>
      </c>
      <c r="C313" s="60" t="s">
        <v>7044</v>
      </c>
      <c r="D313" s="60" t="s">
        <v>7488</v>
      </c>
      <c r="E313" s="2">
        <v>4</v>
      </c>
      <c r="F313" s="2" t="s">
        <v>473</v>
      </c>
      <c r="G313" s="2" t="s">
        <v>361</v>
      </c>
      <c r="H313" s="2" t="s">
        <v>474</v>
      </c>
      <c r="I313" s="2" t="s">
        <v>361</v>
      </c>
      <c r="J313" s="2" t="s">
        <v>10514</v>
      </c>
      <c r="K313" s="2" t="s">
        <v>10498</v>
      </c>
      <c r="L313" s="2">
        <v>229</v>
      </c>
      <c r="M313" s="2" t="s">
        <v>8314</v>
      </c>
      <c r="N313" s="2" t="s">
        <v>10515</v>
      </c>
      <c r="O313" s="62">
        <v>62030</v>
      </c>
      <c r="P313" s="2" t="s">
        <v>698</v>
      </c>
      <c r="Q313" s="2" t="s">
        <v>1193</v>
      </c>
      <c r="R313" s="2" t="s">
        <v>927</v>
      </c>
      <c r="S313" s="2" t="s">
        <v>943</v>
      </c>
      <c r="T313" s="2">
        <v>18.909208599999999</v>
      </c>
      <c r="U313" s="2" t="s">
        <v>217</v>
      </c>
      <c r="V313" s="2">
        <v>99.237682699999993</v>
      </c>
      <c r="X313" s="2" t="s">
        <v>10723</v>
      </c>
    </row>
    <row r="314" spans="1:24">
      <c r="A314" s="2">
        <v>303</v>
      </c>
      <c r="B314" s="2" t="s">
        <v>7043</v>
      </c>
      <c r="C314" s="60" t="s">
        <v>7044</v>
      </c>
      <c r="D314" s="60" t="s">
        <v>7488</v>
      </c>
      <c r="E314" s="2">
        <v>5</v>
      </c>
      <c r="F314" s="2" t="s">
        <v>473</v>
      </c>
      <c r="G314" s="2" t="s">
        <v>361</v>
      </c>
      <c r="H314" s="2" t="s">
        <v>474</v>
      </c>
      <c r="I314" s="2" t="s">
        <v>361</v>
      </c>
      <c r="J314" s="2" t="s">
        <v>10517</v>
      </c>
      <c r="K314" s="2" t="s">
        <v>10498</v>
      </c>
      <c r="L314" s="2">
        <v>229</v>
      </c>
      <c r="M314" s="2" t="s">
        <v>8314</v>
      </c>
      <c r="N314" s="2" t="s">
        <v>10515</v>
      </c>
      <c r="O314" s="62">
        <v>62030</v>
      </c>
      <c r="P314" s="2" t="s">
        <v>698</v>
      </c>
      <c r="Q314" s="2" t="s">
        <v>1193</v>
      </c>
      <c r="R314" s="2" t="s">
        <v>927</v>
      </c>
      <c r="S314" s="2" t="s">
        <v>943</v>
      </c>
      <c r="T314" s="2">
        <v>18.909208599999999</v>
      </c>
      <c r="U314" s="2" t="s">
        <v>217</v>
      </c>
      <c r="V314" s="2">
        <v>99.237682699999993</v>
      </c>
      <c r="X314" s="2" t="s">
        <v>10724</v>
      </c>
    </row>
    <row r="315" spans="1:24">
      <c r="A315" s="2">
        <v>304</v>
      </c>
      <c r="B315" s="2" t="s">
        <v>7043</v>
      </c>
      <c r="C315" s="60" t="s">
        <v>7044</v>
      </c>
      <c r="D315" s="60" t="s">
        <v>8228</v>
      </c>
      <c r="E315" s="2">
        <v>2</v>
      </c>
      <c r="F315" s="2" t="s">
        <v>473</v>
      </c>
      <c r="G315" s="2" t="s">
        <v>361</v>
      </c>
      <c r="H315" s="2" t="s">
        <v>474</v>
      </c>
      <c r="I315" s="2" t="s">
        <v>361</v>
      </c>
      <c r="J315" s="2" t="s">
        <v>10725</v>
      </c>
      <c r="K315" s="2" t="s">
        <v>10624</v>
      </c>
      <c r="L315" s="2">
        <v>9</v>
      </c>
      <c r="M315" s="2" t="s">
        <v>10615</v>
      </c>
      <c r="N315" s="2" t="s">
        <v>10625</v>
      </c>
      <c r="O315" s="62" t="s">
        <v>10615</v>
      </c>
      <c r="P315" s="2" t="s">
        <v>698</v>
      </c>
      <c r="Q315" s="2" t="s">
        <v>1193</v>
      </c>
      <c r="R315" s="2" t="s">
        <v>927</v>
      </c>
      <c r="S315" s="2" t="s">
        <v>943</v>
      </c>
      <c r="T315" s="2">
        <v>18.939382178126301</v>
      </c>
      <c r="U315" s="2" t="s">
        <v>217</v>
      </c>
      <c r="V315" s="2">
        <v>99.195234180958195</v>
      </c>
      <c r="X315" s="2" t="s">
        <v>10726</v>
      </c>
    </row>
    <row r="316" spans="1:24">
      <c r="A316" s="2">
        <v>305</v>
      </c>
      <c r="B316" s="2" t="s">
        <v>7043</v>
      </c>
      <c r="C316" s="60" t="s">
        <v>7044</v>
      </c>
      <c r="D316" s="60" t="s">
        <v>7744</v>
      </c>
      <c r="E316" s="2">
        <v>2</v>
      </c>
      <c r="F316" s="2" t="s">
        <v>473</v>
      </c>
      <c r="G316" s="2" t="s">
        <v>361</v>
      </c>
      <c r="H316" s="2" t="s">
        <v>474</v>
      </c>
      <c r="I316" s="2" t="s">
        <v>7750</v>
      </c>
      <c r="J316" s="2" t="s">
        <v>10727</v>
      </c>
      <c r="K316" s="2" t="s">
        <v>10728</v>
      </c>
      <c r="L316" s="2">
        <v>14</v>
      </c>
      <c r="M316" s="2" t="s">
        <v>10615</v>
      </c>
      <c r="N316" s="2" t="s">
        <v>7039</v>
      </c>
      <c r="O316" s="62">
        <v>62000</v>
      </c>
      <c r="P316" s="2" t="s">
        <v>698</v>
      </c>
      <c r="Q316" s="2" t="s">
        <v>1193</v>
      </c>
      <c r="R316" s="2" t="s">
        <v>927</v>
      </c>
      <c r="S316" s="2" t="s">
        <v>943</v>
      </c>
      <c r="T316" s="2">
        <v>18.9272316902466</v>
      </c>
      <c r="U316" s="2" t="s">
        <v>217</v>
      </c>
      <c r="V316" s="2">
        <v>99.236927373887497</v>
      </c>
      <c r="X316" s="2" t="s">
        <v>10729</v>
      </c>
    </row>
    <row r="317" spans="1:24">
      <c r="A317" s="2">
        <v>306</v>
      </c>
      <c r="B317" s="2" t="s">
        <v>7043</v>
      </c>
      <c r="C317" s="60" t="s">
        <v>7044</v>
      </c>
      <c r="D317" s="60" t="s">
        <v>8298</v>
      </c>
      <c r="E317" s="2">
        <v>1</v>
      </c>
      <c r="F317" s="2" t="s">
        <v>473</v>
      </c>
      <c r="G317" s="2" t="s">
        <v>361</v>
      </c>
      <c r="H317" s="2" t="s">
        <v>474</v>
      </c>
      <c r="I317" s="2" t="s">
        <v>7750</v>
      </c>
      <c r="J317" s="2" t="s">
        <v>10730</v>
      </c>
      <c r="K317" s="2" t="s">
        <v>10731</v>
      </c>
      <c r="L317" s="2">
        <v>601</v>
      </c>
      <c r="M317" s="2" t="s">
        <v>8314</v>
      </c>
      <c r="N317" s="2" t="s">
        <v>10732</v>
      </c>
      <c r="O317" s="62">
        <v>62270</v>
      </c>
      <c r="P317" s="2" t="s">
        <v>698</v>
      </c>
      <c r="Q317" s="2" t="s">
        <v>1193</v>
      </c>
      <c r="R317" s="2" t="s">
        <v>927</v>
      </c>
      <c r="S317" s="2" t="s">
        <v>943</v>
      </c>
      <c r="T317" s="2">
        <v>18.946560300000002</v>
      </c>
      <c r="U317" s="2" t="s">
        <v>217</v>
      </c>
      <c r="V317" s="2">
        <v>99.231357200000005</v>
      </c>
      <c r="X317" s="2" t="s">
        <v>9804</v>
      </c>
    </row>
    <row r="318" spans="1:24">
      <c r="A318" s="2">
        <v>307</v>
      </c>
      <c r="B318" s="2" t="s">
        <v>7043</v>
      </c>
      <c r="C318" s="60" t="s">
        <v>7044</v>
      </c>
      <c r="D318" s="60" t="s">
        <v>8311</v>
      </c>
      <c r="E318" s="2">
        <v>1</v>
      </c>
      <c r="F318" s="2" t="s">
        <v>473</v>
      </c>
      <c r="G318" s="2" t="s">
        <v>361</v>
      </c>
      <c r="H318" s="2" t="s">
        <v>474</v>
      </c>
      <c r="I318" s="2" t="s">
        <v>7750</v>
      </c>
      <c r="J318" s="2" t="s">
        <v>10733</v>
      </c>
      <c r="K318" s="2" t="s">
        <v>10734</v>
      </c>
      <c r="L318" s="2">
        <v>110</v>
      </c>
      <c r="M318" s="2" t="s">
        <v>8314</v>
      </c>
      <c r="N318" s="2" t="s">
        <v>10522</v>
      </c>
      <c r="O318" s="62">
        <v>62370</v>
      </c>
      <c r="P318" s="2" t="s">
        <v>698</v>
      </c>
      <c r="Q318" s="2" t="s">
        <v>1193</v>
      </c>
      <c r="R318" s="2" t="s">
        <v>927</v>
      </c>
      <c r="S318" s="2" t="s">
        <v>943</v>
      </c>
      <c r="T318" s="2">
        <v>18.937069999999999</v>
      </c>
      <c r="U318" s="2" t="s">
        <v>217</v>
      </c>
      <c r="V318" s="2">
        <v>99.192580000000007</v>
      </c>
      <c r="X318" s="2" t="s">
        <v>9807</v>
      </c>
    </row>
    <row r="319" spans="1:24">
      <c r="A319" s="2">
        <v>308</v>
      </c>
      <c r="B319" s="2" t="s">
        <v>7043</v>
      </c>
      <c r="C319" s="60" t="s">
        <v>7044</v>
      </c>
      <c r="D319" s="60" t="s">
        <v>8319</v>
      </c>
      <c r="E319" s="2">
        <v>1</v>
      </c>
      <c r="F319" s="2" t="s">
        <v>473</v>
      </c>
      <c r="G319" s="2" t="s">
        <v>361</v>
      </c>
      <c r="H319" s="2" t="s">
        <v>474</v>
      </c>
      <c r="I319" s="2" t="s">
        <v>7750</v>
      </c>
      <c r="J319" s="2" t="s">
        <v>10735</v>
      </c>
      <c r="K319" s="2" t="s">
        <v>10736</v>
      </c>
      <c r="L319" s="2">
        <v>8</v>
      </c>
      <c r="M319" s="2" t="s">
        <v>8314</v>
      </c>
      <c r="N319" s="2" t="s">
        <v>7039</v>
      </c>
      <c r="O319" s="62">
        <v>62000</v>
      </c>
      <c r="P319" s="2" t="s">
        <v>698</v>
      </c>
      <c r="Q319" s="2" t="s">
        <v>1193</v>
      </c>
      <c r="R319" s="2" t="s">
        <v>927</v>
      </c>
      <c r="S319" s="2" t="s">
        <v>943</v>
      </c>
      <c r="T319" s="2">
        <v>18.922806748991299</v>
      </c>
      <c r="U319" s="2" t="s">
        <v>217</v>
      </c>
      <c r="V319" s="2">
        <v>99.231756298153599</v>
      </c>
      <c r="X319" s="2" t="s">
        <v>9811</v>
      </c>
    </row>
    <row r="320" spans="1:24">
      <c r="A320" s="2">
        <v>309</v>
      </c>
      <c r="B320" s="2" t="s">
        <v>7043</v>
      </c>
      <c r="C320" s="60" t="s">
        <v>7044</v>
      </c>
      <c r="D320" s="60" t="s">
        <v>8319</v>
      </c>
      <c r="E320" s="2">
        <v>2</v>
      </c>
      <c r="F320" s="2" t="s">
        <v>473</v>
      </c>
      <c r="G320" s="2" t="s">
        <v>361</v>
      </c>
      <c r="H320" s="2" t="s">
        <v>474</v>
      </c>
      <c r="I320" s="2" t="s">
        <v>7750</v>
      </c>
      <c r="J320" s="2" t="s">
        <v>10737</v>
      </c>
      <c r="K320" s="2" t="s">
        <v>10736</v>
      </c>
      <c r="L320" s="2">
        <v>8</v>
      </c>
      <c r="M320" s="2" t="s">
        <v>8314</v>
      </c>
      <c r="N320" s="2" t="s">
        <v>7039</v>
      </c>
      <c r="O320" s="62">
        <v>62000</v>
      </c>
      <c r="P320" s="2" t="s">
        <v>698</v>
      </c>
      <c r="Q320" s="2" t="s">
        <v>1193</v>
      </c>
      <c r="R320" s="2" t="s">
        <v>927</v>
      </c>
      <c r="S320" s="2" t="s">
        <v>943</v>
      </c>
      <c r="T320" s="2">
        <v>18.922806748991299</v>
      </c>
      <c r="U320" s="2" t="s">
        <v>217</v>
      </c>
      <c r="V320" s="2">
        <v>99.231756298153599</v>
      </c>
      <c r="X320" s="2" t="s">
        <v>10738</v>
      </c>
    </row>
    <row r="321" spans="1:24">
      <c r="A321" s="2">
        <v>310</v>
      </c>
      <c r="B321" s="2" t="s">
        <v>7043</v>
      </c>
      <c r="C321" s="60" t="s">
        <v>7044</v>
      </c>
      <c r="D321" s="60" t="s">
        <v>8319</v>
      </c>
      <c r="E321" s="2">
        <v>3</v>
      </c>
      <c r="F321" s="2" t="s">
        <v>473</v>
      </c>
      <c r="G321" s="2" t="s">
        <v>361</v>
      </c>
      <c r="H321" s="2" t="s">
        <v>474</v>
      </c>
      <c r="I321" s="2" t="s">
        <v>7750</v>
      </c>
      <c r="J321" s="2" t="s">
        <v>10739</v>
      </c>
      <c r="K321" s="2" t="s">
        <v>10736</v>
      </c>
      <c r="L321" s="2">
        <v>8</v>
      </c>
      <c r="M321" s="2" t="s">
        <v>8314</v>
      </c>
      <c r="N321" s="2" t="s">
        <v>7039</v>
      </c>
      <c r="O321" s="62">
        <v>62000</v>
      </c>
      <c r="P321" s="2" t="s">
        <v>698</v>
      </c>
      <c r="Q321" s="2" t="s">
        <v>1193</v>
      </c>
      <c r="R321" s="2" t="s">
        <v>927</v>
      </c>
      <c r="S321" s="2" t="s">
        <v>943</v>
      </c>
      <c r="T321" s="2">
        <v>18.922806748991299</v>
      </c>
      <c r="U321" s="2" t="s">
        <v>217</v>
      </c>
      <c r="V321" s="2">
        <v>99.231756298153599</v>
      </c>
      <c r="X321" s="2" t="s">
        <v>10740</v>
      </c>
    </row>
    <row r="322" spans="1:24">
      <c r="A322" s="2">
        <v>311</v>
      </c>
      <c r="B322" s="2" t="s">
        <v>7043</v>
      </c>
      <c r="C322" s="60" t="s">
        <v>7044</v>
      </c>
      <c r="D322" s="60" t="s">
        <v>8319</v>
      </c>
      <c r="E322" s="2">
        <v>4</v>
      </c>
      <c r="F322" s="2" t="s">
        <v>473</v>
      </c>
      <c r="G322" s="2" t="s">
        <v>361</v>
      </c>
      <c r="H322" s="2" t="s">
        <v>474</v>
      </c>
      <c r="I322" s="2" t="s">
        <v>7750</v>
      </c>
      <c r="J322" s="2" t="s">
        <v>10741</v>
      </c>
      <c r="K322" s="2" t="s">
        <v>10736</v>
      </c>
      <c r="L322" s="2">
        <v>8</v>
      </c>
      <c r="M322" s="2" t="s">
        <v>8314</v>
      </c>
      <c r="N322" s="2" t="s">
        <v>7039</v>
      </c>
      <c r="O322" s="62">
        <v>62000</v>
      </c>
      <c r="P322" s="2" t="s">
        <v>698</v>
      </c>
      <c r="Q322" s="2" t="s">
        <v>1193</v>
      </c>
      <c r="R322" s="2" t="s">
        <v>927</v>
      </c>
      <c r="S322" s="2" t="s">
        <v>943</v>
      </c>
      <c r="T322" s="2">
        <v>18.922806748991299</v>
      </c>
      <c r="U322" s="2" t="s">
        <v>217</v>
      </c>
      <c r="V322" s="2">
        <v>99.231756298153599</v>
      </c>
      <c r="X322" s="2" t="s">
        <v>10742</v>
      </c>
    </row>
    <row r="323" spans="1:24">
      <c r="A323" s="2">
        <v>312</v>
      </c>
      <c r="B323" s="2" t="s">
        <v>7043</v>
      </c>
      <c r="C323" s="60" t="s">
        <v>7044</v>
      </c>
      <c r="D323" s="60" t="s">
        <v>8319</v>
      </c>
      <c r="E323" s="2">
        <v>5</v>
      </c>
      <c r="F323" s="2" t="s">
        <v>473</v>
      </c>
      <c r="G323" s="2" t="s">
        <v>361</v>
      </c>
      <c r="H323" s="2" t="s">
        <v>474</v>
      </c>
      <c r="I323" s="2" t="s">
        <v>7750</v>
      </c>
      <c r="J323" s="2" t="s">
        <v>10743</v>
      </c>
      <c r="K323" s="2" t="s">
        <v>10736</v>
      </c>
      <c r="L323" s="2">
        <v>8</v>
      </c>
      <c r="M323" s="2" t="s">
        <v>8314</v>
      </c>
      <c r="N323" s="2" t="s">
        <v>7039</v>
      </c>
      <c r="O323" s="62">
        <v>62000</v>
      </c>
      <c r="P323" s="2" t="s">
        <v>698</v>
      </c>
      <c r="Q323" s="2" t="s">
        <v>1193</v>
      </c>
      <c r="R323" s="2" t="s">
        <v>927</v>
      </c>
      <c r="S323" s="2" t="s">
        <v>943</v>
      </c>
      <c r="T323" s="2">
        <v>18.922806748991299</v>
      </c>
      <c r="U323" s="2" t="s">
        <v>217</v>
      </c>
      <c r="V323" s="2">
        <v>99.231756298153599</v>
      </c>
      <c r="X323" s="2" t="s">
        <v>10744</v>
      </c>
    </row>
    <row r="324" spans="1:24">
      <c r="A324" s="2">
        <v>313</v>
      </c>
      <c r="B324" s="2" t="s">
        <v>7043</v>
      </c>
      <c r="C324" s="60" t="s">
        <v>7044</v>
      </c>
      <c r="D324" s="60" t="s">
        <v>8327</v>
      </c>
      <c r="E324" s="2">
        <v>1</v>
      </c>
      <c r="F324" s="2" t="s">
        <v>473</v>
      </c>
      <c r="G324" s="2" t="s">
        <v>361</v>
      </c>
      <c r="H324" s="2" t="s">
        <v>474</v>
      </c>
      <c r="I324" s="2" t="s">
        <v>7750</v>
      </c>
      <c r="J324" s="2" t="s">
        <v>10745</v>
      </c>
      <c r="K324" s="2" t="s">
        <v>10746</v>
      </c>
      <c r="L324" s="2">
        <v>414</v>
      </c>
      <c r="M324" s="2" t="s">
        <v>8314</v>
      </c>
      <c r="N324" s="2" t="s">
        <v>10481</v>
      </c>
      <c r="O324" s="62">
        <v>62290</v>
      </c>
      <c r="P324" s="2" t="s">
        <v>698</v>
      </c>
      <c r="Q324" s="2" t="s">
        <v>1193</v>
      </c>
      <c r="R324" s="2" t="s">
        <v>927</v>
      </c>
      <c r="S324" s="2" t="s">
        <v>943</v>
      </c>
      <c r="T324" s="2">
        <v>18.9354466655812</v>
      </c>
      <c r="U324" s="2" t="s">
        <v>217</v>
      </c>
      <c r="V324" s="2">
        <v>99.208292577159298</v>
      </c>
      <c r="X324" s="2" t="s">
        <v>9814</v>
      </c>
    </row>
    <row r="325" spans="1:24">
      <c r="A325" s="2">
        <v>314</v>
      </c>
      <c r="B325" s="2" t="s">
        <v>7043</v>
      </c>
      <c r="C325" s="60" t="s">
        <v>7044</v>
      </c>
      <c r="D325" s="60" t="s">
        <v>8327</v>
      </c>
      <c r="E325" s="2">
        <v>2</v>
      </c>
      <c r="F325" s="2" t="s">
        <v>473</v>
      </c>
      <c r="G325" s="2" t="s">
        <v>361</v>
      </c>
      <c r="H325" s="2" t="s">
        <v>10226</v>
      </c>
      <c r="I325" s="2" t="s">
        <v>7750</v>
      </c>
      <c r="O325" s="62"/>
      <c r="Q325" s="2" t="s">
        <v>10227</v>
      </c>
      <c r="S325" s="2" t="e">
        <v>#N/A</v>
      </c>
      <c r="U325" s="2" t="s">
        <v>217</v>
      </c>
      <c r="X325" s="2" t="s">
        <v>10747</v>
      </c>
    </row>
    <row r="326" spans="1:24">
      <c r="A326" s="2">
        <v>315</v>
      </c>
      <c r="B326" s="2" t="s">
        <v>7043</v>
      </c>
      <c r="C326" s="60" t="s">
        <v>7044</v>
      </c>
      <c r="D326" s="60" t="s">
        <v>8327</v>
      </c>
      <c r="E326" s="2">
        <v>3</v>
      </c>
      <c r="F326" s="2" t="s">
        <v>473</v>
      </c>
      <c r="G326" s="2" t="s">
        <v>361</v>
      </c>
      <c r="H326" s="2" t="s">
        <v>474</v>
      </c>
      <c r="I326" s="2" t="s">
        <v>7750</v>
      </c>
      <c r="J326" s="2" t="s">
        <v>10748</v>
      </c>
      <c r="K326" s="2" t="s">
        <v>10746</v>
      </c>
      <c r="L326" s="2">
        <v>414</v>
      </c>
      <c r="M326" s="2" t="s">
        <v>8314</v>
      </c>
      <c r="N326" s="2" t="s">
        <v>10481</v>
      </c>
      <c r="O326" s="62">
        <v>62290</v>
      </c>
      <c r="P326" s="2" t="s">
        <v>698</v>
      </c>
      <c r="Q326" s="2" t="s">
        <v>1193</v>
      </c>
      <c r="R326" s="2" t="s">
        <v>927</v>
      </c>
      <c r="S326" s="2" t="s">
        <v>943</v>
      </c>
      <c r="T326" s="2">
        <v>18.9354466655812</v>
      </c>
      <c r="U326" s="2" t="s">
        <v>217</v>
      </c>
      <c r="V326" s="2">
        <v>99.208292577159298</v>
      </c>
      <c r="X326" s="2" t="s">
        <v>10749</v>
      </c>
    </row>
    <row r="327" spans="1:24">
      <c r="A327" s="2">
        <v>316</v>
      </c>
      <c r="B327" s="2" t="s">
        <v>7043</v>
      </c>
      <c r="C327" s="60" t="s">
        <v>7044</v>
      </c>
      <c r="D327" s="60" t="s">
        <v>8327</v>
      </c>
      <c r="E327" s="2">
        <v>4</v>
      </c>
      <c r="F327" s="2" t="s">
        <v>473</v>
      </c>
      <c r="G327" s="2" t="s">
        <v>361</v>
      </c>
      <c r="H327" s="2" t="s">
        <v>474</v>
      </c>
      <c r="I327" s="2" t="s">
        <v>7750</v>
      </c>
      <c r="J327" s="2" t="s">
        <v>10750</v>
      </c>
      <c r="K327" s="2" t="s">
        <v>10746</v>
      </c>
      <c r="L327" s="2">
        <v>414</v>
      </c>
      <c r="M327" s="2" t="s">
        <v>8314</v>
      </c>
      <c r="N327" s="2" t="s">
        <v>10481</v>
      </c>
      <c r="O327" s="62">
        <v>62290</v>
      </c>
      <c r="P327" s="2" t="s">
        <v>698</v>
      </c>
      <c r="Q327" s="2" t="s">
        <v>1193</v>
      </c>
      <c r="R327" s="2" t="s">
        <v>927</v>
      </c>
      <c r="S327" s="2" t="s">
        <v>943</v>
      </c>
      <c r="T327" s="2">
        <v>18.9354466655812</v>
      </c>
      <c r="U327" s="2" t="s">
        <v>217</v>
      </c>
      <c r="V327" s="2">
        <v>99.208292577159298</v>
      </c>
      <c r="X327" s="2" t="s">
        <v>10751</v>
      </c>
    </row>
    <row r="328" spans="1:24">
      <c r="A328" s="2">
        <v>317</v>
      </c>
      <c r="B328" s="2" t="s">
        <v>7043</v>
      </c>
      <c r="C328" s="60" t="s">
        <v>7044</v>
      </c>
      <c r="D328" s="60" t="s">
        <v>8327</v>
      </c>
      <c r="E328" s="2">
        <v>5</v>
      </c>
      <c r="F328" s="2" t="s">
        <v>473</v>
      </c>
      <c r="G328" s="2" t="s">
        <v>361</v>
      </c>
      <c r="H328" s="2" t="s">
        <v>474</v>
      </c>
      <c r="I328" s="2" t="s">
        <v>7750</v>
      </c>
      <c r="J328" s="2" t="s">
        <v>10752</v>
      </c>
      <c r="K328" s="2" t="s">
        <v>10746</v>
      </c>
      <c r="L328" s="2">
        <v>414</v>
      </c>
      <c r="M328" s="2" t="s">
        <v>8314</v>
      </c>
      <c r="N328" s="2" t="s">
        <v>10481</v>
      </c>
      <c r="O328" s="62">
        <v>62290</v>
      </c>
      <c r="P328" s="2" t="s">
        <v>698</v>
      </c>
      <c r="Q328" s="2" t="s">
        <v>1193</v>
      </c>
      <c r="R328" s="2" t="s">
        <v>927</v>
      </c>
      <c r="S328" s="2" t="s">
        <v>943</v>
      </c>
      <c r="T328" s="2">
        <v>18.9354466655812</v>
      </c>
      <c r="U328" s="2" t="s">
        <v>217</v>
      </c>
      <c r="V328" s="2">
        <v>99.208292577159298</v>
      </c>
      <c r="X328" s="2" t="s">
        <v>10753</v>
      </c>
    </row>
    <row r="329" spans="1:24">
      <c r="A329" s="2">
        <v>318</v>
      </c>
      <c r="B329" s="2" t="s">
        <v>7043</v>
      </c>
      <c r="C329" s="60" t="s">
        <v>7044</v>
      </c>
      <c r="D329" s="60" t="s">
        <v>8327</v>
      </c>
      <c r="E329" s="2">
        <v>6</v>
      </c>
      <c r="F329" s="2" t="s">
        <v>473</v>
      </c>
      <c r="G329" s="2" t="s">
        <v>361</v>
      </c>
      <c r="H329" s="2" t="s">
        <v>474</v>
      </c>
      <c r="I329" s="2" t="s">
        <v>7750</v>
      </c>
      <c r="J329" s="2" t="s">
        <v>10754</v>
      </c>
      <c r="K329" s="2" t="s">
        <v>10746</v>
      </c>
      <c r="L329" s="2">
        <v>414</v>
      </c>
      <c r="M329" s="2" t="s">
        <v>8314</v>
      </c>
      <c r="N329" s="2" t="s">
        <v>10481</v>
      </c>
      <c r="O329" s="62">
        <v>62290</v>
      </c>
      <c r="P329" s="2" t="s">
        <v>698</v>
      </c>
      <c r="Q329" s="2" t="s">
        <v>1193</v>
      </c>
      <c r="R329" s="2" t="s">
        <v>927</v>
      </c>
      <c r="S329" s="2" t="s">
        <v>943</v>
      </c>
      <c r="T329" s="2">
        <v>18.9354466655812</v>
      </c>
      <c r="U329" s="2" t="s">
        <v>217</v>
      </c>
      <c r="V329" s="2">
        <v>99.208292577159298</v>
      </c>
      <c r="X329" s="2" t="s">
        <v>10755</v>
      </c>
    </row>
    <row r="330" spans="1:24">
      <c r="A330" s="2">
        <v>319</v>
      </c>
      <c r="B330" s="2" t="s">
        <v>7043</v>
      </c>
      <c r="C330" s="60" t="s">
        <v>7044</v>
      </c>
      <c r="D330" s="60" t="s">
        <v>8327</v>
      </c>
      <c r="E330" s="2">
        <v>7</v>
      </c>
      <c r="F330" s="2" t="s">
        <v>473</v>
      </c>
      <c r="G330" s="2" t="s">
        <v>361</v>
      </c>
      <c r="H330" s="2" t="s">
        <v>474</v>
      </c>
      <c r="I330" s="2" t="s">
        <v>7750</v>
      </c>
      <c r="J330" s="2" t="s">
        <v>10756</v>
      </c>
      <c r="K330" s="2" t="s">
        <v>10746</v>
      </c>
      <c r="L330" s="2">
        <v>414</v>
      </c>
      <c r="M330" s="2" t="s">
        <v>8314</v>
      </c>
      <c r="N330" s="2" t="s">
        <v>10481</v>
      </c>
      <c r="O330" s="62">
        <v>62290</v>
      </c>
      <c r="P330" s="2" t="s">
        <v>698</v>
      </c>
      <c r="Q330" s="2" t="s">
        <v>1193</v>
      </c>
      <c r="R330" s="2" t="s">
        <v>927</v>
      </c>
      <c r="S330" s="2" t="s">
        <v>943</v>
      </c>
      <c r="T330" s="2">
        <v>18.9354466655812</v>
      </c>
      <c r="U330" s="2" t="s">
        <v>217</v>
      </c>
      <c r="V330" s="2">
        <v>99.208292577159298</v>
      </c>
      <c r="X330" s="2" t="s">
        <v>10757</v>
      </c>
    </row>
    <row r="331" spans="1:24">
      <c r="A331" s="2">
        <v>320</v>
      </c>
      <c r="B331" s="2" t="s">
        <v>7043</v>
      </c>
      <c r="C331" s="60" t="s">
        <v>7044</v>
      </c>
      <c r="D331" s="60" t="s">
        <v>8327</v>
      </c>
      <c r="E331" s="2">
        <v>8</v>
      </c>
      <c r="F331" s="2" t="s">
        <v>473</v>
      </c>
      <c r="G331" s="2" t="s">
        <v>361</v>
      </c>
      <c r="H331" s="2" t="s">
        <v>474</v>
      </c>
      <c r="I331" s="2" t="s">
        <v>7750</v>
      </c>
      <c r="J331" s="2" t="s">
        <v>10758</v>
      </c>
      <c r="K331" s="2" t="s">
        <v>10746</v>
      </c>
      <c r="L331" s="2">
        <v>414</v>
      </c>
      <c r="M331" s="2" t="s">
        <v>8314</v>
      </c>
      <c r="N331" s="2" t="s">
        <v>10481</v>
      </c>
      <c r="O331" s="62">
        <v>62290</v>
      </c>
      <c r="P331" s="2" t="s">
        <v>698</v>
      </c>
      <c r="Q331" s="2" t="s">
        <v>1193</v>
      </c>
      <c r="R331" s="2" t="s">
        <v>927</v>
      </c>
      <c r="S331" s="2" t="s">
        <v>943</v>
      </c>
      <c r="T331" s="2">
        <v>18.9354466655812</v>
      </c>
      <c r="U331" s="2" t="s">
        <v>217</v>
      </c>
      <c r="V331" s="2">
        <v>99.208292577159298</v>
      </c>
      <c r="X331" s="2" t="s">
        <v>10759</v>
      </c>
    </row>
    <row r="332" spans="1:24">
      <c r="A332" s="2">
        <v>321</v>
      </c>
      <c r="B332" s="2" t="s">
        <v>7043</v>
      </c>
      <c r="C332" s="60" t="s">
        <v>7044</v>
      </c>
      <c r="D332" s="60" t="s">
        <v>8327</v>
      </c>
      <c r="E332" s="2">
        <v>9</v>
      </c>
      <c r="F332" s="2" t="s">
        <v>473</v>
      </c>
      <c r="G332" s="2" t="s">
        <v>361</v>
      </c>
      <c r="H332" s="2" t="s">
        <v>474</v>
      </c>
      <c r="I332" s="2" t="s">
        <v>7750</v>
      </c>
      <c r="J332" s="2" t="s">
        <v>10683</v>
      </c>
      <c r="K332" s="2" t="s">
        <v>10746</v>
      </c>
      <c r="L332" s="2">
        <v>414</v>
      </c>
      <c r="M332" s="2" t="s">
        <v>8314</v>
      </c>
      <c r="N332" s="2" t="s">
        <v>10481</v>
      </c>
      <c r="O332" s="62">
        <v>62290</v>
      </c>
      <c r="P332" s="2" t="s">
        <v>698</v>
      </c>
      <c r="Q332" s="2" t="s">
        <v>1193</v>
      </c>
      <c r="R332" s="2" t="s">
        <v>927</v>
      </c>
      <c r="S332" s="2" t="s">
        <v>943</v>
      </c>
      <c r="T332" s="2">
        <v>18.9354466655812</v>
      </c>
      <c r="U332" s="2" t="s">
        <v>217</v>
      </c>
      <c r="V332" s="2">
        <v>99.208292577159298</v>
      </c>
      <c r="X332" s="2" t="s">
        <v>10760</v>
      </c>
    </row>
    <row r="333" spans="1:24">
      <c r="A333" s="2">
        <v>322</v>
      </c>
      <c r="B333" s="2" t="s">
        <v>7043</v>
      </c>
      <c r="C333" s="60" t="s">
        <v>7044</v>
      </c>
      <c r="D333" s="60" t="s">
        <v>8327</v>
      </c>
      <c r="E333" s="2">
        <v>10</v>
      </c>
      <c r="F333" s="2" t="s">
        <v>473</v>
      </c>
      <c r="G333" s="2" t="s">
        <v>361</v>
      </c>
      <c r="H333" s="2" t="s">
        <v>474</v>
      </c>
      <c r="I333" s="2" t="s">
        <v>7750</v>
      </c>
      <c r="J333" s="2" t="s">
        <v>10761</v>
      </c>
      <c r="K333" s="2" t="s">
        <v>10746</v>
      </c>
      <c r="L333" s="2">
        <v>414</v>
      </c>
      <c r="M333" s="2" t="s">
        <v>8314</v>
      </c>
      <c r="N333" s="2" t="s">
        <v>10481</v>
      </c>
      <c r="O333" s="62">
        <v>62290</v>
      </c>
      <c r="P333" s="2" t="s">
        <v>698</v>
      </c>
      <c r="Q333" s="2" t="s">
        <v>1193</v>
      </c>
      <c r="R333" s="2" t="s">
        <v>927</v>
      </c>
      <c r="S333" s="2" t="s">
        <v>943</v>
      </c>
      <c r="T333" s="2">
        <v>18.9354466655812</v>
      </c>
      <c r="U333" s="2" t="s">
        <v>217</v>
      </c>
      <c r="V333" s="2">
        <v>99.208292577159298</v>
      </c>
      <c r="X333" s="2" t="s">
        <v>10762</v>
      </c>
    </row>
    <row r="334" spans="1:24">
      <c r="A334" s="2">
        <v>323</v>
      </c>
      <c r="B334" s="2" t="s">
        <v>7043</v>
      </c>
      <c r="C334" s="60" t="s">
        <v>7044</v>
      </c>
      <c r="D334" s="60" t="s">
        <v>8333</v>
      </c>
      <c r="E334" s="2">
        <v>1</v>
      </c>
      <c r="F334" s="2" t="s">
        <v>473</v>
      </c>
      <c r="G334" s="2" t="s">
        <v>361</v>
      </c>
      <c r="H334" s="2" t="s">
        <v>474</v>
      </c>
      <c r="I334" s="2" t="s">
        <v>7750</v>
      </c>
      <c r="J334" s="2" t="s">
        <v>10763</v>
      </c>
      <c r="K334" s="2" t="s">
        <v>10634</v>
      </c>
      <c r="L334" s="2">
        <v>2</v>
      </c>
      <c r="M334" s="2">
        <v>301</v>
      </c>
      <c r="N334" s="2" t="s">
        <v>7039</v>
      </c>
      <c r="O334" s="62">
        <v>62000</v>
      </c>
      <c r="P334" s="2" t="s">
        <v>698</v>
      </c>
      <c r="Q334" s="2" t="s">
        <v>1193</v>
      </c>
      <c r="R334" s="2" t="s">
        <v>927</v>
      </c>
      <c r="S334" s="2" t="s">
        <v>943</v>
      </c>
      <c r="T334" s="2">
        <v>18.922831085153899</v>
      </c>
      <c r="U334" s="2" t="s">
        <v>217</v>
      </c>
      <c r="V334" s="2">
        <v>99.236344902722806</v>
      </c>
      <c r="X334" s="2" t="s">
        <v>9834</v>
      </c>
    </row>
    <row r="335" spans="1:24">
      <c r="A335" s="2">
        <v>324</v>
      </c>
      <c r="B335" s="2" t="s">
        <v>7043</v>
      </c>
      <c r="C335" s="60" t="s">
        <v>7044</v>
      </c>
      <c r="D335" s="60" t="s">
        <v>8333</v>
      </c>
      <c r="E335" s="2">
        <v>2</v>
      </c>
      <c r="F335" s="2" t="s">
        <v>473</v>
      </c>
      <c r="G335" s="2" t="s">
        <v>361</v>
      </c>
      <c r="H335" s="2" t="s">
        <v>10226</v>
      </c>
      <c r="I335" s="2" t="s">
        <v>7750</v>
      </c>
      <c r="O335" s="62"/>
      <c r="Q335" s="2" t="s">
        <v>10227</v>
      </c>
      <c r="S335" s="2" t="e">
        <v>#N/A</v>
      </c>
      <c r="U335" s="2" t="s">
        <v>217</v>
      </c>
      <c r="X335" s="2" t="s">
        <v>10764</v>
      </c>
    </row>
    <row r="336" spans="1:24">
      <c r="A336" s="2">
        <v>325</v>
      </c>
      <c r="B336" s="2" t="s">
        <v>7043</v>
      </c>
      <c r="C336" s="60" t="s">
        <v>7044</v>
      </c>
      <c r="D336" s="60" t="s">
        <v>8298</v>
      </c>
      <c r="E336" s="2">
        <v>2</v>
      </c>
      <c r="F336" s="2" t="s">
        <v>473</v>
      </c>
      <c r="G336" s="2" t="s">
        <v>361</v>
      </c>
      <c r="H336" s="2" t="s">
        <v>10226</v>
      </c>
      <c r="I336" s="2" t="s">
        <v>7750</v>
      </c>
      <c r="O336" s="62"/>
      <c r="Q336" s="2" t="s">
        <v>10227</v>
      </c>
      <c r="S336" s="2" t="e">
        <v>#N/A</v>
      </c>
      <c r="U336" s="2" t="s">
        <v>217</v>
      </c>
      <c r="X336" s="2" t="s">
        <v>10765</v>
      </c>
    </row>
    <row r="337" spans="1:24">
      <c r="A337" s="2">
        <v>326</v>
      </c>
      <c r="B337" s="2" t="s">
        <v>7043</v>
      </c>
      <c r="C337" s="60" t="s">
        <v>7044</v>
      </c>
      <c r="D337" s="60" t="s">
        <v>7527</v>
      </c>
      <c r="E337" s="2">
        <v>2</v>
      </c>
      <c r="F337" s="2" t="s">
        <v>881</v>
      </c>
      <c r="G337" s="2" t="s">
        <v>361</v>
      </c>
      <c r="O337" s="62"/>
      <c r="Q337" s="2" t="s">
        <v>10227</v>
      </c>
      <c r="S337" s="2" t="e">
        <v>#N/A</v>
      </c>
      <c r="U337" s="2" t="s">
        <v>217</v>
      </c>
      <c r="X337" s="2" t="s">
        <v>7533</v>
      </c>
    </row>
    <row r="338" spans="1:24">
      <c r="A338" s="2">
        <v>327</v>
      </c>
      <c r="B338" s="2" t="s">
        <v>7043</v>
      </c>
      <c r="C338" s="60" t="s">
        <v>7044</v>
      </c>
      <c r="D338" s="60" t="s">
        <v>7527</v>
      </c>
      <c r="E338" s="2">
        <v>3</v>
      </c>
      <c r="F338" s="2" t="s">
        <v>881</v>
      </c>
      <c r="G338" s="2" t="s">
        <v>361</v>
      </c>
      <c r="O338" s="62"/>
      <c r="Q338" s="2" t="s">
        <v>10227</v>
      </c>
      <c r="S338" s="2" t="e">
        <v>#N/A</v>
      </c>
      <c r="U338" s="2" t="s">
        <v>217</v>
      </c>
      <c r="X338" s="2" t="s">
        <v>10766</v>
      </c>
    </row>
    <row r="339" spans="1:24">
      <c r="A339" s="2">
        <v>328</v>
      </c>
      <c r="B339" s="2" t="s">
        <v>7043</v>
      </c>
      <c r="C339" s="60" t="s">
        <v>7044</v>
      </c>
      <c r="D339" s="60" t="s">
        <v>7527</v>
      </c>
      <c r="E339" s="2">
        <v>4</v>
      </c>
      <c r="F339" s="2" t="s">
        <v>881</v>
      </c>
      <c r="G339" s="2" t="s">
        <v>361</v>
      </c>
      <c r="O339" s="62"/>
      <c r="Q339" s="2" t="s">
        <v>10227</v>
      </c>
      <c r="S339" s="2" t="e">
        <v>#N/A</v>
      </c>
      <c r="U339" s="2" t="s">
        <v>217</v>
      </c>
      <c r="X339" s="2" t="s">
        <v>10767</v>
      </c>
    </row>
    <row r="340" spans="1:24">
      <c r="A340" s="2">
        <v>329</v>
      </c>
      <c r="B340" s="2" t="s">
        <v>7043</v>
      </c>
      <c r="C340" s="60" t="s">
        <v>7044</v>
      </c>
      <c r="D340" s="60" t="s">
        <v>7527</v>
      </c>
      <c r="E340" s="2">
        <v>5</v>
      </c>
      <c r="F340" s="2" t="s">
        <v>881</v>
      </c>
      <c r="G340" s="2" t="s">
        <v>361</v>
      </c>
      <c r="O340" s="62"/>
      <c r="Q340" s="2" t="s">
        <v>10227</v>
      </c>
      <c r="S340" s="2" t="e">
        <v>#N/A</v>
      </c>
      <c r="U340" s="2" t="s">
        <v>217</v>
      </c>
      <c r="X340" s="2" t="s">
        <v>10768</v>
      </c>
    </row>
    <row r="341" spans="1:24">
      <c r="A341" s="2">
        <v>330</v>
      </c>
      <c r="B341" s="2" t="s">
        <v>7043</v>
      </c>
      <c r="C341" s="60" t="s">
        <v>7044</v>
      </c>
      <c r="D341" s="60" t="s">
        <v>7527</v>
      </c>
      <c r="E341" s="2">
        <v>6</v>
      </c>
      <c r="F341" s="2" t="s">
        <v>881</v>
      </c>
      <c r="G341" s="2" t="s">
        <v>361</v>
      </c>
      <c r="O341" s="62"/>
      <c r="Q341" s="2" t="s">
        <v>10227</v>
      </c>
      <c r="S341" s="2" t="e">
        <v>#N/A</v>
      </c>
      <c r="U341" s="2" t="s">
        <v>217</v>
      </c>
      <c r="X341" s="2" t="s">
        <v>10769</v>
      </c>
    </row>
    <row r="342" spans="1:24">
      <c r="A342" s="2">
        <v>331</v>
      </c>
      <c r="B342" s="2" t="s">
        <v>7043</v>
      </c>
      <c r="C342" s="60" t="s">
        <v>7044</v>
      </c>
      <c r="D342" s="60" t="s">
        <v>7320</v>
      </c>
      <c r="E342" s="2">
        <v>1</v>
      </c>
      <c r="F342" s="2" t="s">
        <v>473</v>
      </c>
      <c r="G342" s="2" t="s">
        <v>3792</v>
      </c>
      <c r="H342" s="2" t="s">
        <v>474</v>
      </c>
      <c r="I342" s="2" t="s">
        <v>7750</v>
      </c>
      <c r="J342" s="2" t="s">
        <v>10770</v>
      </c>
      <c r="K342" s="2" t="s">
        <v>10771</v>
      </c>
      <c r="L342" s="2">
        <v>806</v>
      </c>
      <c r="M342" s="2" t="s">
        <v>10615</v>
      </c>
      <c r="N342" s="2" t="s">
        <v>2390</v>
      </c>
      <c r="O342" s="62">
        <v>62290</v>
      </c>
      <c r="P342" s="2" t="s">
        <v>698</v>
      </c>
      <c r="Q342" s="2" t="s">
        <v>1193</v>
      </c>
      <c r="R342" s="2" t="s">
        <v>927</v>
      </c>
      <c r="S342" s="2" t="s">
        <v>943</v>
      </c>
      <c r="T342" s="2">
        <v>18.9359170867431</v>
      </c>
      <c r="U342" s="2" t="s">
        <v>217</v>
      </c>
      <c r="V342" s="2">
        <v>-99.218615899999904</v>
      </c>
      <c r="X342" s="2" t="s">
        <v>7322</v>
      </c>
    </row>
    <row r="343" spans="1:24">
      <c r="A343" s="2">
        <v>332</v>
      </c>
      <c r="B343" s="2" t="s">
        <v>7043</v>
      </c>
      <c r="C343" s="60" t="s">
        <v>7044</v>
      </c>
      <c r="D343" s="60" t="s">
        <v>8360</v>
      </c>
      <c r="E343" s="2">
        <v>1</v>
      </c>
      <c r="F343" s="2" t="s">
        <v>473</v>
      </c>
      <c r="G343" s="2" t="s">
        <v>361</v>
      </c>
      <c r="H343" s="2" t="s">
        <v>474</v>
      </c>
      <c r="I343" s="2" t="s">
        <v>7750</v>
      </c>
      <c r="J343" s="2" t="s">
        <v>10772</v>
      </c>
      <c r="K343" s="2" t="s">
        <v>10773</v>
      </c>
      <c r="L343" s="2" t="s">
        <v>10774</v>
      </c>
      <c r="M343" s="2" t="s">
        <v>10615</v>
      </c>
      <c r="N343" s="2" t="s">
        <v>10775</v>
      </c>
      <c r="O343" s="62">
        <v>62270</v>
      </c>
      <c r="P343" s="2" t="s">
        <v>698</v>
      </c>
      <c r="Q343" s="2" t="s">
        <v>1193</v>
      </c>
      <c r="R343" s="2" t="s">
        <v>927</v>
      </c>
      <c r="S343" s="2" t="s">
        <v>943</v>
      </c>
      <c r="T343" s="2">
        <v>18.8889</v>
      </c>
      <c r="U343" s="2" t="s">
        <v>217</v>
      </c>
      <c r="V343" s="2">
        <v>-99.236099999999993</v>
      </c>
      <c r="X343" s="2" t="s">
        <v>9823</v>
      </c>
    </row>
    <row r="344" spans="1:24">
      <c r="A344" s="2">
        <v>333</v>
      </c>
      <c r="B344" s="2" t="s">
        <v>7043</v>
      </c>
      <c r="C344" s="60" t="s">
        <v>7044</v>
      </c>
      <c r="D344" s="60" t="s">
        <v>8360</v>
      </c>
      <c r="E344" s="2">
        <v>2</v>
      </c>
      <c r="F344" s="2" t="s">
        <v>473</v>
      </c>
      <c r="G344" s="2" t="s">
        <v>361</v>
      </c>
      <c r="H344" s="2" t="s">
        <v>10226</v>
      </c>
      <c r="I344" s="2" t="s">
        <v>7750</v>
      </c>
      <c r="O344" s="62"/>
      <c r="X344" s="2" t="s">
        <v>10776</v>
      </c>
    </row>
    <row r="345" spans="1:24">
      <c r="A345" s="2">
        <v>334</v>
      </c>
      <c r="B345" s="2" t="s">
        <v>7043</v>
      </c>
      <c r="C345" s="60" t="s">
        <v>7044</v>
      </c>
      <c r="D345" s="60" t="s">
        <v>8360</v>
      </c>
      <c r="E345" s="2">
        <v>3</v>
      </c>
      <c r="F345" s="2" t="s">
        <v>473</v>
      </c>
      <c r="G345" s="2" t="s">
        <v>361</v>
      </c>
      <c r="H345" s="2" t="s">
        <v>10226</v>
      </c>
      <c r="I345" s="2" t="s">
        <v>7750</v>
      </c>
      <c r="O345" s="62"/>
      <c r="Q345" s="2" t="s">
        <v>10227</v>
      </c>
      <c r="S345" s="2" t="e">
        <v>#N/A</v>
      </c>
      <c r="U345" s="2" t="s">
        <v>217</v>
      </c>
      <c r="X345" s="2" t="s">
        <v>10777</v>
      </c>
    </row>
    <row r="346" spans="1:24">
      <c r="A346" s="2">
        <v>335</v>
      </c>
      <c r="B346" s="2" t="s">
        <v>7043</v>
      </c>
      <c r="C346" s="60" t="s">
        <v>7044</v>
      </c>
      <c r="D346" s="60" t="s">
        <v>8360</v>
      </c>
      <c r="E346" s="2">
        <v>4</v>
      </c>
      <c r="F346" s="2" t="s">
        <v>473</v>
      </c>
      <c r="G346" s="2" t="s">
        <v>361</v>
      </c>
      <c r="H346" s="2" t="s">
        <v>10226</v>
      </c>
      <c r="I346" s="2" t="s">
        <v>7750</v>
      </c>
      <c r="O346" s="62"/>
      <c r="Q346" s="2" t="s">
        <v>10227</v>
      </c>
      <c r="S346" s="2" t="e">
        <v>#N/A</v>
      </c>
      <c r="U346" s="2" t="s">
        <v>217</v>
      </c>
      <c r="X346" s="2" t="s">
        <v>10778</v>
      </c>
    </row>
    <row r="347" spans="1:24">
      <c r="A347" s="2">
        <v>336</v>
      </c>
      <c r="B347" s="2" t="s">
        <v>7043</v>
      </c>
      <c r="C347" s="60" t="s">
        <v>7044</v>
      </c>
      <c r="D347" s="60" t="s">
        <v>7609</v>
      </c>
      <c r="E347" s="2">
        <v>1</v>
      </c>
      <c r="F347" s="2" t="s">
        <v>473</v>
      </c>
      <c r="G347" s="2" t="s">
        <v>361</v>
      </c>
      <c r="H347" s="2" t="s">
        <v>474</v>
      </c>
      <c r="I347" s="2" t="s">
        <v>7750</v>
      </c>
      <c r="J347" s="2" t="s">
        <v>10779</v>
      </c>
      <c r="K347" s="2" t="s">
        <v>10230</v>
      </c>
      <c r="L347" s="2" t="s">
        <v>10780</v>
      </c>
      <c r="M347" s="2" t="s">
        <v>10615</v>
      </c>
      <c r="N347" s="2" t="s">
        <v>10653</v>
      </c>
      <c r="O347" s="62">
        <v>62215</v>
      </c>
      <c r="P347" s="2" t="s">
        <v>698</v>
      </c>
      <c r="Q347" s="2" t="s">
        <v>1193</v>
      </c>
      <c r="R347" s="2" t="s">
        <v>927</v>
      </c>
      <c r="S347" s="2" t="s">
        <v>943</v>
      </c>
      <c r="T347" s="2">
        <v>18.898555000000002</v>
      </c>
      <c r="U347" s="2" t="s">
        <v>217</v>
      </c>
      <c r="V347" s="2">
        <v>-99.224586000000002</v>
      </c>
      <c r="X347" s="2" t="s">
        <v>7610</v>
      </c>
    </row>
    <row r="348" spans="1:24">
      <c r="A348" s="2">
        <v>337</v>
      </c>
      <c r="B348" s="2" t="s">
        <v>7043</v>
      </c>
      <c r="C348" s="60" t="s">
        <v>7044</v>
      </c>
      <c r="D348" s="60" t="s">
        <v>7609</v>
      </c>
      <c r="E348" s="2">
        <v>2</v>
      </c>
      <c r="F348" s="2" t="s">
        <v>473</v>
      </c>
      <c r="G348" s="2" t="s">
        <v>361</v>
      </c>
      <c r="H348" s="2" t="s">
        <v>474</v>
      </c>
      <c r="I348" s="2" t="s">
        <v>7750</v>
      </c>
      <c r="J348" s="2" t="s">
        <v>10781</v>
      </c>
      <c r="K348" s="2" t="s">
        <v>10782</v>
      </c>
      <c r="L348" s="2">
        <v>28</v>
      </c>
      <c r="M348" s="2" t="s">
        <v>10615</v>
      </c>
      <c r="N348" s="2" t="s">
        <v>10783</v>
      </c>
      <c r="O348" s="62">
        <v>62490</v>
      </c>
      <c r="P348" s="2" t="s">
        <v>698</v>
      </c>
      <c r="Q348" s="2" t="s">
        <v>1193</v>
      </c>
      <c r="R348" s="2" t="s">
        <v>1228</v>
      </c>
      <c r="S348" s="2" t="s">
        <v>1949</v>
      </c>
      <c r="U348" s="2" t="s">
        <v>217</v>
      </c>
      <c r="X348" s="2" t="s">
        <v>7617</v>
      </c>
    </row>
    <row r="349" spans="1:24">
      <c r="A349" s="2">
        <v>338</v>
      </c>
      <c r="B349" s="2" t="s">
        <v>7043</v>
      </c>
      <c r="C349" s="60" t="s">
        <v>7044</v>
      </c>
      <c r="D349" s="60" t="s">
        <v>8339</v>
      </c>
      <c r="E349" s="2">
        <v>1</v>
      </c>
      <c r="F349" s="2" t="s">
        <v>473</v>
      </c>
      <c r="G349" s="2" t="s">
        <v>3792</v>
      </c>
      <c r="H349" s="2" t="s">
        <v>474</v>
      </c>
      <c r="I349" s="2" t="s">
        <v>7750</v>
      </c>
      <c r="J349" s="2" t="s">
        <v>10784</v>
      </c>
      <c r="K349" s="2" t="s">
        <v>10785</v>
      </c>
      <c r="L349" s="2">
        <v>21</v>
      </c>
      <c r="M349" s="2" t="s">
        <v>10615</v>
      </c>
      <c r="N349" s="2" t="s">
        <v>840</v>
      </c>
      <c r="O349" s="62">
        <v>62790</v>
      </c>
      <c r="P349" s="2" t="s">
        <v>698</v>
      </c>
      <c r="Q349" s="2" t="s">
        <v>1193</v>
      </c>
      <c r="R349" s="2" t="s">
        <v>1438</v>
      </c>
      <c r="S349" s="2" t="s">
        <v>2070</v>
      </c>
      <c r="T349" s="2">
        <v>18.780569518572999</v>
      </c>
      <c r="U349" s="2" t="s">
        <v>217</v>
      </c>
      <c r="V349" s="2">
        <v>-99.200733084655695</v>
      </c>
      <c r="X349" s="2" t="s">
        <v>9819</v>
      </c>
    </row>
    <row r="350" spans="1:24">
      <c r="A350" s="2">
        <v>339</v>
      </c>
      <c r="B350" s="2" t="s">
        <v>7043</v>
      </c>
      <c r="C350" s="60" t="s">
        <v>7044</v>
      </c>
      <c r="D350" s="60" t="s">
        <v>8339</v>
      </c>
      <c r="E350" s="2">
        <v>2</v>
      </c>
      <c r="F350" s="2" t="s">
        <v>473</v>
      </c>
      <c r="G350" s="2" t="s">
        <v>3792</v>
      </c>
      <c r="H350" s="2" t="s">
        <v>474</v>
      </c>
      <c r="I350" s="2" t="s">
        <v>7750</v>
      </c>
      <c r="J350" s="2" t="s">
        <v>10786</v>
      </c>
      <c r="K350" s="2" t="s">
        <v>10785</v>
      </c>
      <c r="L350" s="2">
        <v>21</v>
      </c>
      <c r="M350" s="2" t="s">
        <v>10615</v>
      </c>
      <c r="N350" s="2" t="s">
        <v>840</v>
      </c>
      <c r="O350" s="62">
        <v>62790</v>
      </c>
      <c r="P350" s="2" t="s">
        <v>698</v>
      </c>
      <c r="Q350" s="2" t="s">
        <v>1193</v>
      </c>
      <c r="R350" s="2" t="s">
        <v>1438</v>
      </c>
      <c r="S350" s="2" t="s">
        <v>2070</v>
      </c>
      <c r="T350" s="2">
        <v>18.780569518572999</v>
      </c>
      <c r="U350" s="2" t="s">
        <v>217</v>
      </c>
      <c r="V350" s="2">
        <v>-99.200733084655695</v>
      </c>
      <c r="X350" s="2" t="s">
        <v>10787</v>
      </c>
    </row>
    <row r="351" spans="1:24">
      <c r="A351" s="2">
        <v>340</v>
      </c>
      <c r="B351" s="2" t="s">
        <v>7043</v>
      </c>
      <c r="C351" s="60" t="s">
        <v>7044</v>
      </c>
      <c r="D351" s="60" t="s">
        <v>8339</v>
      </c>
      <c r="E351" s="2">
        <v>3</v>
      </c>
      <c r="F351" s="2" t="s">
        <v>473</v>
      </c>
      <c r="G351" s="2" t="s">
        <v>3792</v>
      </c>
      <c r="H351" s="2" t="s">
        <v>474</v>
      </c>
      <c r="I351" s="2" t="s">
        <v>7750</v>
      </c>
      <c r="J351" s="2" t="s">
        <v>10788</v>
      </c>
      <c r="K351" s="2" t="s">
        <v>10785</v>
      </c>
      <c r="L351" s="2">
        <v>21</v>
      </c>
      <c r="M351" s="2" t="s">
        <v>10615</v>
      </c>
      <c r="N351" s="2" t="s">
        <v>840</v>
      </c>
      <c r="O351" s="62">
        <v>62790</v>
      </c>
      <c r="P351" s="2" t="s">
        <v>698</v>
      </c>
      <c r="Q351" s="2" t="s">
        <v>1193</v>
      </c>
      <c r="R351" s="2" t="s">
        <v>1438</v>
      </c>
      <c r="S351" s="2" t="s">
        <v>2070</v>
      </c>
      <c r="T351" s="2">
        <v>18.780569518572999</v>
      </c>
      <c r="U351" s="2" t="s">
        <v>217</v>
      </c>
      <c r="V351" s="2">
        <v>-99.200733084655695</v>
      </c>
      <c r="X351" s="2" t="s">
        <v>10789</v>
      </c>
    </row>
    <row r="352" spans="1:24">
      <c r="A352" s="2">
        <v>341</v>
      </c>
      <c r="B352" s="2" t="s">
        <v>7043</v>
      </c>
      <c r="C352" s="60" t="s">
        <v>7044</v>
      </c>
      <c r="D352" s="60" t="s">
        <v>8339</v>
      </c>
      <c r="E352" s="2">
        <v>4</v>
      </c>
      <c r="F352" s="2" t="s">
        <v>473</v>
      </c>
      <c r="G352" s="2" t="s">
        <v>3792</v>
      </c>
      <c r="H352" s="2" t="s">
        <v>10226</v>
      </c>
      <c r="I352" s="2" t="s">
        <v>7750</v>
      </c>
      <c r="O352" s="62"/>
      <c r="Q352" s="2" t="s">
        <v>10227</v>
      </c>
      <c r="S352" s="2" t="e">
        <v>#N/A</v>
      </c>
      <c r="U352" s="2" t="s">
        <v>217</v>
      </c>
      <c r="X352" s="2" t="s">
        <v>10790</v>
      </c>
    </row>
    <row r="353" spans="1:24">
      <c r="A353" s="2">
        <v>342</v>
      </c>
      <c r="B353" s="2" t="s">
        <v>7043</v>
      </c>
      <c r="C353" s="60" t="s">
        <v>7044</v>
      </c>
      <c r="D353" s="60" t="s">
        <v>8357</v>
      </c>
      <c r="E353" s="2">
        <v>1</v>
      </c>
      <c r="F353" s="2" t="s">
        <v>473</v>
      </c>
      <c r="G353" s="2" t="s">
        <v>3792</v>
      </c>
      <c r="H353" s="2" t="s">
        <v>474</v>
      </c>
      <c r="I353" s="2" t="s">
        <v>7750</v>
      </c>
      <c r="J353" s="2" t="s">
        <v>10791</v>
      </c>
      <c r="K353" s="2" t="s">
        <v>937</v>
      </c>
      <c r="L353" s="2">
        <v>600</v>
      </c>
      <c r="M353" s="2" t="s">
        <v>10615</v>
      </c>
      <c r="N353" s="2" t="s">
        <v>2725</v>
      </c>
      <c r="O353" s="62">
        <v>62140</v>
      </c>
      <c r="P353" s="2" t="s">
        <v>698</v>
      </c>
      <c r="Q353" s="2" t="s">
        <v>1193</v>
      </c>
      <c r="R353" s="2" t="s">
        <v>927</v>
      </c>
      <c r="S353" s="2" t="s">
        <v>943</v>
      </c>
      <c r="T353" s="2">
        <v>18.952718749566401</v>
      </c>
      <c r="U353" s="2" t="s">
        <v>217</v>
      </c>
      <c r="V353" s="2">
        <v>-99.244728086508104</v>
      </c>
      <c r="X353" s="2" t="s">
        <v>9822</v>
      </c>
    </row>
    <row r="354" spans="1:24">
      <c r="A354" s="2">
        <v>343</v>
      </c>
      <c r="B354" s="2" t="s">
        <v>7043</v>
      </c>
      <c r="C354" s="60" t="s">
        <v>7044</v>
      </c>
      <c r="D354" s="60" t="s">
        <v>8357</v>
      </c>
      <c r="E354" s="2">
        <v>2</v>
      </c>
      <c r="F354" s="2" t="s">
        <v>473</v>
      </c>
      <c r="G354" s="2" t="s">
        <v>3792</v>
      </c>
      <c r="H354" s="2" t="s">
        <v>474</v>
      </c>
      <c r="I354" s="2" t="s">
        <v>7750</v>
      </c>
      <c r="J354" s="2" t="s">
        <v>10792</v>
      </c>
      <c r="K354" s="2" t="s">
        <v>937</v>
      </c>
      <c r="L354" s="2">
        <v>600</v>
      </c>
      <c r="M354" s="2" t="s">
        <v>10615</v>
      </c>
      <c r="N354" s="2" t="s">
        <v>2725</v>
      </c>
      <c r="O354" s="62">
        <v>62140</v>
      </c>
      <c r="P354" s="2" t="s">
        <v>698</v>
      </c>
      <c r="Q354" s="2" t="s">
        <v>1193</v>
      </c>
      <c r="R354" s="2" t="s">
        <v>927</v>
      </c>
      <c r="S354" s="2" t="s">
        <v>943</v>
      </c>
      <c r="T354" s="2">
        <v>18.952718749566401</v>
      </c>
      <c r="U354" s="2" t="s">
        <v>217</v>
      </c>
      <c r="V354" s="2">
        <v>-99.244728086508104</v>
      </c>
      <c r="X354" s="2" t="s">
        <v>9824</v>
      </c>
    </row>
    <row r="355" spans="1:24">
      <c r="A355" s="2">
        <v>344</v>
      </c>
      <c r="B355" s="2" t="s">
        <v>7043</v>
      </c>
      <c r="C355" s="60" t="s">
        <v>7044</v>
      </c>
      <c r="D355" s="60" t="s">
        <v>8357</v>
      </c>
      <c r="E355" s="2">
        <v>3</v>
      </c>
      <c r="F355" s="2" t="s">
        <v>473</v>
      </c>
      <c r="G355" s="2" t="s">
        <v>3792</v>
      </c>
      <c r="H355" s="2" t="s">
        <v>474</v>
      </c>
      <c r="I355" s="2" t="s">
        <v>7750</v>
      </c>
      <c r="J355" s="2" t="s">
        <v>10793</v>
      </c>
      <c r="K355" s="2" t="s">
        <v>937</v>
      </c>
      <c r="L355" s="2">
        <v>600</v>
      </c>
      <c r="M355" s="2" t="s">
        <v>10615</v>
      </c>
      <c r="N355" s="2" t="s">
        <v>2725</v>
      </c>
      <c r="O355" s="62">
        <v>62140</v>
      </c>
      <c r="P355" s="2" t="s">
        <v>698</v>
      </c>
      <c r="Q355" s="2" t="s">
        <v>1193</v>
      </c>
      <c r="R355" s="2" t="s">
        <v>927</v>
      </c>
      <c r="S355" s="2" t="s">
        <v>943</v>
      </c>
      <c r="T355" s="2">
        <v>18.952718749566401</v>
      </c>
      <c r="U355" s="2" t="s">
        <v>217</v>
      </c>
      <c r="V355" s="2">
        <v>-99.244728086508104</v>
      </c>
      <c r="X355" s="2" t="s">
        <v>10794</v>
      </c>
    </row>
    <row r="356" spans="1:24">
      <c r="A356" s="2">
        <v>345</v>
      </c>
      <c r="B356" s="2" t="s">
        <v>7043</v>
      </c>
      <c r="C356" s="60" t="s">
        <v>7044</v>
      </c>
      <c r="D356" s="60" t="s">
        <v>8357</v>
      </c>
      <c r="E356" s="2">
        <v>4</v>
      </c>
      <c r="F356" s="2" t="s">
        <v>473</v>
      </c>
      <c r="G356" s="2" t="s">
        <v>3792</v>
      </c>
      <c r="H356" s="2" t="s">
        <v>474</v>
      </c>
      <c r="I356" s="2" t="s">
        <v>7750</v>
      </c>
      <c r="J356" s="2" t="s">
        <v>10795</v>
      </c>
      <c r="K356" s="2" t="s">
        <v>937</v>
      </c>
      <c r="L356" s="2">
        <v>600</v>
      </c>
      <c r="M356" s="2" t="s">
        <v>10615</v>
      </c>
      <c r="N356" s="2" t="s">
        <v>2725</v>
      </c>
      <c r="O356" s="62">
        <v>62140</v>
      </c>
      <c r="P356" s="2" t="s">
        <v>698</v>
      </c>
      <c r="Q356" s="2" t="s">
        <v>1193</v>
      </c>
      <c r="R356" s="2" t="s">
        <v>927</v>
      </c>
      <c r="S356" s="2" t="s">
        <v>943</v>
      </c>
      <c r="T356" s="2">
        <v>18.952718749566401</v>
      </c>
      <c r="U356" s="2" t="s">
        <v>217</v>
      </c>
      <c r="V356" s="2">
        <v>-99.244728086508104</v>
      </c>
      <c r="X356" s="2" t="s">
        <v>10796</v>
      </c>
    </row>
    <row r="357" spans="1:24">
      <c r="A357" s="2">
        <v>346</v>
      </c>
      <c r="B357" s="2" t="s">
        <v>7043</v>
      </c>
      <c r="C357" s="60" t="s">
        <v>7044</v>
      </c>
      <c r="D357" s="60" t="s">
        <v>8357</v>
      </c>
      <c r="E357" s="2">
        <v>5</v>
      </c>
      <c r="F357" s="2" t="s">
        <v>473</v>
      </c>
      <c r="G357" s="2" t="s">
        <v>3792</v>
      </c>
      <c r="H357" s="2" t="s">
        <v>474</v>
      </c>
      <c r="I357" s="2" t="s">
        <v>7750</v>
      </c>
      <c r="J357" s="2" t="s">
        <v>10366</v>
      </c>
      <c r="K357" s="2" t="s">
        <v>937</v>
      </c>
      <c r="L357" s="2">
        <v>600</v>
      </c>
      <c r="M357" s="2" t="s">
        <v>10615</v>
      </c>
      <c r="N357" s="2" t="s">
        <v>2725</v>
      </c>
      <c r="O357" s="62">
        <v>62140</v>
      </c>
      <c r="P357" s="2" t="s">
        <v>698</v>
      </c>
      <c r="Q357" s="2" t="s">
        <v>1193</v>
      </c>
      <c r="R357" s="2" t="s">
        <v>927</v>
      </c>
      <c r="S357" s="2" t="s">
        <v>943</v>
      </c>
      <c r="T357" s="2">
        <v>18.952718749566401</v>
      </c>
      <c r="U357" s="2" t="s">
        <v>217</v>
      </c>
      <c r="V357" s="2">
        <v>-99.244728086508104</v>
      </c>
      <c r="X357" s="2" t="s">
        <v>10797</v>
      </c>
    </row>
    <row r="358" spans="1:24">
      <c r="A358" s="2">
        <v>347</v>
      </c>
      <c r="B358" s="2" t="s">
        <v>7043</v>
      </c>
      <c r="C358" s="60" t="s">
        <v>7044</v>
      </c>
      <c r="D358" s="60" t="s">
        <v>8357</v>
      </c>
      <c r="E358" s="2">
        <v>6</v>
      </c>
      <c r="F358" s="2" t="s">
        <v>473</v>
      </c>
      <c r="G358" s="2" t="s">
        <v>3792</v>
      </c>
      <c r="H358" s="2" t="s">
        <v>474</v>
      </c>
      <c r="I358" s="2" t="s">
        <v>7750</v>
      </c>
      <c r="J358" s="2" t="s">
        <v>10798</v>
      </c>
      <c r="K358" s="2" t="s">
        <v>2125</v>
      </c>
      <c r="L358" s="2">
        <v>999</v>
      </c>
      <c r="M358" s="2" t="s">
        <v>10615</v>
      </c>
      <c r="N358" s="2" t="s">
        <v>10799</v>
      </c>
      <c r="O358" s="62">
        <v>62749</v>
      </c>
      <c r="P358" s="2" t="s">
        <v>698</v>
      </c>
      <c r="Q358" s="2" t="s">
        <v>1193</v>
      </c>
      <c r="R358" s="2" t="s">
        <v>895</v>
      </c>
      <c r="S358" s="2" t="s">
        <v>910</v>
      </c>
      <c r="T358" s="2">
        <v>18.837455875376499</v>
      </c>
      <c r="U358" s="2" t="s">
        <v>217</v>
      </c>
      <c r="V358" s="2">
        <v>-98.941735642327799</v>
      </c>
      <c r="X358" s="2" t="s">
        <v>10800</v>
      </c>
    </row>
    <row r="359" spans="1:24">
      <c r="A359" s="2">
        <v>348</v>
      </c>
      <c r="B359" s="2" t="s">
        <v>7043</v>
      </c>
      <c r="C359" s="60" t="s">
        <v>7044</v>
      </c>
      <c r="D359" s="60" t="s">
        <v>8357</v>
      </c>
      <c r="E359" s="2">
        <v>7</v>
      </c>
      <c r="F359" s="2" t="s">
        <v>473</v>
      </c>
      <c r="G359" s="2" t="s">
        <v>3792</v>
      </c>
      <c r="H359" s="2" t="s">
        <v>474</v>
      </c>
      <c r="I359" s="2" t="s">
        <v>7750</v>
      </c>
      <c r="J359" s="2" t="s">
        <v>10801</v>
      </c>
      <c r="K359" s="2" t="s">
        <v>937</v>
      </c>
      <c r="L359" s="2">
        <v>600</v>
      </c>
      <c r="M359" s="2" t="s">
        <v>10615</v>
      </c>
      <c r="N359" s="2" t="s">
        <v>2725</v>
      </c>
      <c r="O359" s="62">
        <v>62140</v>
      </c>
      <c r="P359" s="2" t="s">
        <v>698</v>
      </c>
      <c r="Q359" s="2" t="s">
        <v>1193</v>
      </c>
      <c r="R359" s="2" t="s">
        <v>927</v>
      </c>
      <c r="S359" s="2" t="s">
        <v>943</v>
      </c>
      <c r="T359" s="2">
        <v>18.952718749566401</v>
      </c>
      <c r="U359" s="2" t="s">
        <v>217</v>
      </c>
      <c r="V359" s="2">
        <v>-99.244728086508104</v>
      </c>
      <c r="X359" s="2" t="s">
        <v>10802</v>
      </c>
    </row>
    <row r="360" spans="1:24">
      <c r="A360" s="2">
        <v>349</v>
      </c>
      <c r="B360" s="2" t="s">
        <v>7043</v>
      </c>
      <c r="C360" s="60" t="s">
        <v>7044</v>
      </c>
      <c r="D360" s="60" t="s">
        <v>8357</v>
      </c>
      <c r="E360" s="2">
        <v>8</v>
      </c>
      <c r="F360" s="2" t="s">
        <v>473</v>
      </c>
      <c r="G360" s="2" t="s">
        <v>3792</v>
      </c>
      <c r="H360" s="2" t="s">
        <v>474</v>
      </c>
      <c r="I360" s="2" t="s">
        <v>7750</v>
      </c>
      <c r="J360" s="2" t="s">
        <v>10803</v>
      </c>
      <c r="K360" s="2" t="s">
        <v>937</v>
      </c>
      <c r="L360" s="2">
        <v>600</v>
      </c>
      <c r="M360" s="2" t="s">
        <v>10615</v>
      </c>
      <c r="N360" s="2" t="s">
        <v>2725</v>
      </c>
      <c r="O360" s="62">
        <v>62140</v>
      </c>
      <c r="P360" s="2" t="s">
        <v>698</v>
      </c>
      <c r="Q360" s="2" t="s">
        <v>1193</v>
      </c>
      <c r="R360" s="2" t="s">
        <v>927</v>
      </c>
      <c r="S360" s="2" t="s">
        <v>943</v>
      </c>
      <c r="T360" s="2">
        <v>18.952718749566401</v>
      </c>
      <c r="U360" s="2" t="s">
        <v>217</v>
      </c>
      <c r="V360" s="2">
        <v>-99.244728086508104</v>
      </c>
      <c r="X360" s="2" t="s">
        <v>10804</v>
      </c>
    </row>
    <row r="361" spans="1:24">
      <c r="A361" s="2">
        <v>350</v>
      </c>
      <c r="B361" s="2" t="s">
        <v>7043</v>
      </c>
      <c r="C361" s="60" t="s">
        <v>7044</v>
      </c>
      <c r="D361" s="60" t="s">
        <v>8370</v>
      </c>
      <c r="E361" s="2">
        <v>1</v>
      </c>
      <c r="F361" s="2" t="s">
        <v>473</v>
      </c>
      <c r="G361" s="2" t="s">
        <v>3792</v>
      </c>
      <c r="H361" s="2" t="s">
        <v>474</v>
      </c>
      <c r="I361" s="2" t="s">
        <v>361</v>
      </c>
      <c r="J361" s="2" t="s">
        <v>10805</v>
      </c>
      <c r="K361" s="2" t="s">
        <v>10806</v>
      </c>
      <c r="L361" s="2">
        <v>483</v>
      </c>
      <c r="M361" s="2" t="s">
        <v>8314</v>
      </c>
      <c r="N361" s="2" t="s">
        <v>10335</v>
      </c>
      <c r="O361" s="62">
        <v>6500</v>
      </c>
      <c r="P361" s="2" t="s">
        <v>973</v>
      </c>
      <c r="Q361" s="2" t="s">
        <v>974</v>
      </c>
      <c r="R361" s="2" t="s">
        <v>853</v>
      </c>
      <c r="S361" s="2" t="s">
        <v>1905</v>
      </c>
      <c r="T361" s="2">
        <v>19.424841408386399</v>
      </c>
      <c r="U361" s="2" t="s">
        <v>217</v>
      </c>
      <c r="V361" s="2">
        <v>-99.174234855819606</v>
      </c>
      <c r="X361" s="2" t="s">
        <v>9825</v>
      </c>
    </row>
    <row r="362" spans="1:24">
      <c r="A362" s="2">
        <v>351</v>
      </c>
      <c r="B362" s="2" t="s">
        <v>7043</v>
      </c>
      <c r="C362" s="60" t="s">
        <v>7044</v>
      </c>
      <c r="D362" s="60" t="s">
        <v>8370</v>
      </c>
      <c r="E362" s="2">
        <v>2</v>
      </c>
      <c r="F362" s="2" t="s">
        <v>473</v>
      </c>
      <c r="G362" s="2" t="s">
        <v>3792</v>
      </c>
      <c r="H362" s="2" t="s">
        <v>474</v>
      </c>
      <c r="I362" s="2" t="s">
        <v>361</v>
      </c>
      <c r="J362" s="2" t="s">
        <v>10807</v>
      </c>
      <c r="K362" s="2" t="s">
        <v>10806</v>
      </c>
      <c r="L362" s="2">
        <v>483</v>
      </c>
      <c r="M362" s="2" t="s">
        <v>8314</v>
      </c>
      <c r="N362" s="2" t="s">
        <v>10335</v>
      </c>
      <c r="O362" s="62">
        <v>6500</v>
      </c>
      <c r="P362" s="2" t="s">
        <v>973</v>
      </c>
      <c r="Q362" s="2" t="s">
        <v>974</v>
      </c>
      <c r="R362" s="2" t="s">
        <v>853</v>
      </c>
      <c r="S362" s="2" t="s">
        <v>1905</v>
      </c>
      <c r="T362" s="2">
        <v>19.424841408386399</v>
      </c>
      <c r="U362" s="2" t="s">
        <v>217</v>
      </c>
      <c r="V362" s="2">
        <v>-99.174234855819606</v>
      </c>
      <c r="X362" s="2" t="s">
        <v>10808</v>
      </c>
    </row>
    <row r="363" spans="1:24">
      <c r="A363" s="2">
        <v>352</v>
      </c>
      <c r="B363" s="2" t="s">
        <v>7043</v>
      </c>
      <c r="C363" s="60" t="s">
        <v>7044</v>
      </c>
      <c r="D363" s="60" t="s">
        <v>7414</v>
      </c>
      <c r="E363" s="2">
        <v>1</v>
      </c>
      <c r="F363" s="2" t="s">
        <v>473</v>
      </c>
      <c r="G363" s="2" t="s">
        <v>361</v>
      </c>
      <c r="H363" s="2" t="s">
        <v>474</v>
      </c>
      <c r="I363" s="2" t="s">
        <v>361</v>
      </c>
      <c r="J363" s="2" t="s">
        <v>10809</v>
      </c>
      <c r="K363" s="2" t="s">
        <v>10345</v>
      </c>
      <c r="L363" s="2" t="s">
        <v>10597</v>
      </c>
      <c r="M363" s="2" t="s">
        <v>8314</v>
      </c>
      <c r="N363" s="2" t="s">
        <v>10810</v>
      </c>
      <c r="O363" s="62">
        <v>62580</v>
      </c>
      <c r="P363" s="2" t="s">
        <v>698</v>
      </c>
      <c r="Q363" s="2" t="s">
        <v>1193</v>
      </c>
      <c r="R363" s="2" t="s">
        <v>1228</v>
      </c>
      <c r="S363" s="2" t="s">
        <v>1949</v>
      </c>
      <c r="T363" s="2">
        <v>18.8386072989803</v>
      </c>
      <c r="U363" s="2" t="s">
        <v>217</v>
      </c>
      <c r="V363" s="2">
        <v>-99.231125868152901</v>
      </c>
      <c r="X363" s="2" t="s">
        <v>7415</v>
      </c>
    </row>
    <row r="364" spans="1:24">
      <c r="A364" s="2">
        <v>353</v>
      </c>
      <c r="B364" s="2" t="s">
        <v>7043</v>
      </c>
      <c r="C364" s="60" t="s">
        <v>7044</v>
      </c>
      <c r="D364" s="60" t="s">
        <v>7455</v>
      </c>
      <c r="E364" s="2">
        <v>1</v>
      </c>
      <c r="F364" s="2" t="s">
        <v>473</v>
      </c>
      <c r="G364" s="2" t="s">
        <v>361</v>
      </c>
      <c r="H364" s="2" t="s">
        <v>474</v>
      </c>
      <c r="I364" s="2" t="s">
        <v>361</v>
      </c>
      <c r="J364" s="2" t="s">
        <v>10811</v>
      </c>
      <c r="K364" s="2" t="s">
        <v>10397</v>
      </c>
      <c r="L364" s="2">
        <v>910</v>
      </c>
      <c r="M364" s="2" t="s">
        <v>8314</v>
      </c>
      <c r="N364" s="2" t="s">
        <v>10732</v>
      </c>
      <c r="O364" s="62">
        <v>62250</v>
      </c>
      <c r="P364" s="2" t="s">
        <v>698</v>
      </c>
      <c r="Q364" s="2" t="s">
        <v>1193</v>
      </c>
      <c r="R364" s="2" t="s">
        <v>927</v>
      </c>
      <c r="S364" s="2" t="s">
        <v>943</v>
      </c>
      <c r="T364" s="2">
        <v>18.946192994719301</v>
      </c>
      <c r="U364" s="2" t="s">
        <v>217</v>
      </c>
      <c r="V364" s="2">
        <v>-99.235138801852401</v>
      </c>
      <c r="X364" s="2" t="s">
        <v>7456</v>
      </c>
    </row>
    <row r="365" spans="1:24">
      <c r="A365" s="2">
        <v>354</v>
      </c>
      <c r="B365" s="2" t="s">
        <v>7043</v>
      </c>
      <c r="C365" s="60" t="s">
        <v>7044</v>
      </c>
      <c r="D365" s="60" t="s">
        <v>7734</v>
      </c>
      <c r="E365" s="2">
        <v>1</v>
      </c>
      <c r="F365" s="2" t="s">
        <v>473</v>
      </c>
      <c r="G365" s="2" t="s">
        <v>361</v>
      </c>
      <c r="H365" s="2" t="s">
        <v>10226</v>
      </c>
      <c r="I365" s="2" t="s">
        <v>361</v>
      </c>
      <c r="O365" s="62"/>
      <c r="Q365" s="2" t="s">
        <v>10227</v>
      </c>
      <c r="S365" s="2" t="e">
        <v>#N/A</v>
      </c>
      <c r="U365" s="2" t="s">
        <v>217</v>
      </c>
      <c r="X365" s="2" t="s">
        <v>7735</v>
      </c>
    </row>
    <row r="366" spans="1:24">
      <c r="A366" s="2">
        <v>355</v>
      </c>
      <c r="B366" s="2" t="s">
        <v>7043</v>
      </c>
      <c r="C366" s="60" t="s">
        <v>7044</v>
      </c>
      <c r="D366" s="60" t="s">
        <v>7734</v>
      </c>
      <c r="E366" s="2">
        <v>2</v>
      </c>
      <c r="F366" s="2" t="s">
        <v>473</v>
      </c>
      <c r="G366" s="2" t="s">
        <v>361</v>
      </c>
      <c r="H366" s="2" t="s">
        <v>10226</v>
      </c>
      <c r="I366" s="2" t="s">
        <v>7750</v>
      </c>
      <c r="O366" s="62"/>
      <c r="Q366" s="2" t="s">
        <v>10227</v>
      </c>
      <c r="S366" s="2" t="e">
        <v>#N/A</v>
      </c>
      <c r="U366" s="2" t="s">
        <v>217</v>
      </c>
      <c r="X366" s="2" t="s">
        <v>10812</v>
      </c>
    </row>
    <row r="367" spans="1:24">
      <c r="A367" s="2">
        <v>356</v>
      </c>
      <c r="B367" s="2" t="s">
        <v>7043</v>
      </c>
      <c r="C367" s="60" t="s">
        <v>7044</v>
      </c>
      <c r="D367" s="60" t="s">
        <v>7734</v>
      </c>
      <c r="E367" s="2">
        <v>3</v>
      </c>
      <c r="F367" s="2" t="s">
        <v>473</v>
      </c>
      <c r="G367" s="2" t="s">
        <v>361</v>
      </c>
      <c r="H367" s="2" t="s">
        <v>10226</v>
      </c>
      <c r="I367" s="2" t="s">
        <v>7750</v>
      </c>
      <c r="O367" s="62"/>
      <c r="Q367" s="2" t="s">
        <v>10227</v>
      </c>
      <c r="S367" s="2" t="e">
        <v>#N/A</v>
      </c>
      <c r="U367" s="2" t="s">
        <v>217</v>
      </c>
      <c r="X367" s="2" t="s">
        <v>10813</v>
      </c>
    </row>
    <row r="368" spans="1:24">
      <c r="A368" s="2">
        <v>357</v>
      </c>
      <c r="B368" s="2" t="s">
        <v>7043</v>
      </c>
      <c r="C368" s="60" t="s">
        <v>7044</v>
      </c>
      <c r="D368" s="60" t="s">
        <v>7734</v>
      </c>
      <c r="E368" s="2">
        <v>4</v>
      </c>
      <c r="F368" s="2" t="s">
        <v>473</v>
      </c>
      <c r="G368" s="2" t="s">
        <v>361</v>
      </c>
      <c r="H368" s="2" t="s">
        <v>10226</v>
      </c>
      <c r="I368" s="2" t="s">
        <v>7750</v>
      </c>
      <c r="O368" s="62"/>
      <c r="Q368" s="2" t="s">
        <v>10227</v>
      </c>
      <c r="S368" s="2" t="e">
        <v>#N/A</v>
      </c>
      <c r="U368" s="2" t="s">
        <v>217</v>
      </c>
      <c r="X368" s="2" t="s">
        <v>10814</v>
      </c>
    </row>
    <row r="369" spans="1:24">
      <c r="A369" s="2">
        <v>358</v>
      </c>
      <c r="B369" s="2" t="s">
        <v>7043</v>
      </c>
      <c r="C369" s="60" t="s">
        <v>7044</v>
      </c>
      <c r="D369" s="60" t="s">
        <v>7734</v>
      </c>
      <c r="E369" s="2">
        <v>5</v>
      </c>
      <c r="F369" s="2" t="s">
        <v>473</v>
      </c>
      <c r="G369" s="2" t="s">
        <v>361</v>
      </c>
      <c r="H369" s="2" t="s">
        <v>474</v>
      </c>
      <c r="I369" s="2" t="s">
        <v>7750</v>
      </c>
      <c r="J369" s="2" t="s">
        <v>10815</v>
      </c>
      <c r="K369" s="2" t="s">
        <v>10816</v>
      </c>
      <c r="L369" s="2">
        <v>9</v>
      </c>
      <c r="M369" s="2" t="s">
        <v>8314</v>
      </c>
      <c r="N369" s="2" t="s">
        <v>10644</v>
      </c>
      <c r="O369" s="62">
        <v>62080</v>
      </c>
      <c r="P369" s="2" t="s">
        <v>698</v>
      </c>
      <c r="Q369" s="2" t="s">
        <v>1193</v>
      </c>
      <c r="R369" s="2" t="s">
        <v>927</v>
      </c>
      <c r="S369" s="2" t="s">
        <v>943</v>
      </c>
      <c r="T369" s="2">
        <v>18.886777316807901</v>
      </c>
      <c r="U369" s="2" t="s">
        <v>217</v>
      </c>
      <c r="V369" s="2">
        <v>-99.228408855819694</v>
      </c>
      <c r="X369" s="2" t="s">
        <v>10817</v>
      </c>
    </row>
    <row r="370" spans="1:24">
      <c r="A370" s="2">
        <v>359</v>
      </c>
      <c r="B370" s="2" t="s">
        <v>7043</v>
      </c>
      <c r="C370" s="60" t="s">
        <v>7044</v>
      </c>
      <c r="D370" s="60" t="s">
        <v>8388</v>
      </c>
      <c r="E370" s="2">
        <v>1</v>
      </c>
      <c r="F370" s="2" t="s">
        <v>473</v>
      </c>
      <c r="G370" s="2" t="s">
        <v>361</v>
      </c>
      <c r="H370" s="2" t="s">
        <v>474</v>
      </c>
      <c r="I370" s="2" t="s">
        <v>7750</v>
      </c>
      <c r="J370" s="2" t="s">
        <v>10818</v>
      </c>
      <c r="K370" s="2" t="s">
        <v>10819</v>
      </c>
      <c r="L370" s="2">
        <v>12</v>
      </c>
      <c r="M370" s="2" t="s">
        <v>8314</v>
      </c>
      <c r="N370" s="2" t="s">
        <v>10820</v>
      </c>
      <c r="O370" s="62">
        <v>62526</v>
      </c>
      <c r="P370" s="2" t="s">
        <v>698</v>
      </c>
      <c r="Q370" s="2" t="s">
        <v>1193</v>
      </c>
      <c r="R370" s="2" t="s">
        <v>927</v>
      </c>
      <c r="S370" s="2" t="s">
        <v>943</v>
      </c>
      <c r="T370" s="2" t="s">
        <v>10821</v>
      </c>
      <c r="U370" s="2" t="s">
        <v>217</v>
      </c>
      <c r="V370" s="2" t="s">
        <v>10822</v>
      </c>
      <c r="X370" s="2" t="s">
        <v>9826</v>
      </c>
    </row>
    <row r="371" spans="1:24">
      <c r="A371" s="2">
        <v>360</v>
      </c>
      <c r="B371" s="2" t="s">
        <v>7043</v>
      </c>
      <c r="C371" s="60" t="s">
        <v>7044</v>
      </c>
      <c r="D371" s="60" t="s">
        <v>8388</v>
      </c>
      <c r="E371" s="2">
        <v>2</v>
      </c>
      <c r="F371" s="2" t="s">
        <v>473</v>
      </c>
      <c r="G371" s="2" t="s">
        <v>361</v>
      </c>
      <c r="H371" s="2" t="s">
        <v>10226</v>
      </c>
      <c r="I371" s="2" t="s">
        <v>7750</v>
      </c>
      <c r="O371" s="62"/>
      <c r="Q371" s="2" t="s">
        <v>10227</v>
      </c>
      <c r="S371" s="2" t="e">
        <v>#N/A</v>
      </c>
      <c r="U371" s="2" t="s">
        <v>217</v>
      </c>
      <c r="X371" s="2" t="s">
        <v>10823</v>
      </c>
    </row>
    <row r="372" spans="1:24">
      <c r="A372" s="2">
        <v>361</v>
      </c>
      <c r="B372" s="2" t="s">
        <v>7043</v>
      </c>
      <c r="C372" s="60" t="s">
        <v>7044</v>
      </c>
      <c r="D372" s="60" t="s">
        <v>8388</v>
      </c>
      <c r="E372" s="2">
        <v>3</v>
      </c>
      <c r="F372" s="2" t="s">
        <v>473</v>
      </c>
      <c r="G372" s="2" t="s">
        <v>361</v>
      </c>
      <c r="H372" s="2" t="s">
        <v>10226</v>
      </c>
      <c r="I372" s="2" t="s">
        <v>7750</v>
      </c>
      <c r="O372" s="62"/>
      <c r="Q372" s="2" t="s">
        <v>10227</v>
      </c>
      <c r="S372" s="2" t="e">
        <v>#N/A</v>
      </c>
      <c r="U372" s="2" t="s">
        <v>217</v>
      </c>
      <c r="X372" s="2" t="s">
        <v>10824</v>
      </c>
    </row>
    <row r="373" spans="1:24">
      <c r="A373" s="2">
        <v>362</v>
      </c>
      <c r="B373" s="2" t="s">
        <v>7043</v>
      </c>
      <c r="C373" s="60" t="s">
        <v>7044</v>
      </c>
      <c r="D373" s="60" t="s">
        <v>8374</v>
      </c>
      <c r="E373" s="2">
        <v>1</v>
      </c>
      <c r="F373" s="2" t="s">
        <v>473</v>
      </c>
      <c r="G373" s="2" t="s">
        <v>361</v>
      </c>
      <c r="H373" s="2" t="s">
        <v>10226</v>
      </c>
      <c r="I373" s="2" t="s">
        <v>7750</v>
      </c>
      <c r="O373" s="62"/>
      <c r="Q373" s="2" t="s">
        <v>10227</v>
      </c>
      <c r="S373" s="2" t="e">
        <v>#N/A</v>
      </c>
      <c r="U373" s="2" t="s">
        <v>217</v>
      </c>
      <c r="X373" s="2" t="s">
        <v>9827</v>
      </c>
    </row>
    <row r="374" spans="1:24">
      <c r="A374" s="2">
        <v>363</v>
      </c>
      <c r="B374" s="2" t="s">
        <v>7043</v>
      </c>
      <c r="C374" s="60" t="s">
        <v>7044</v>
      </c>
      <c r="D374" s="60" t="s">
        <v>8374</v>
      </c>
      <c r="E374" s="2">
        <v>2</v>
      </c>
      <c r="F374" s="2" t="s">
        <v>473</v>
      </c>
      <c r="G374" s="2" t="s">
        <v>361</v>
      </c>
      <c r="H374" s="2" t="s">
        <v>10226</v>
      </c>
      <c r="I374" s="2" t="s">
        <v>7750</v>
      </c>
      <c r="O374" s="62"/>
      <c r="Q374" s="2" t="s">
        <v>10227</v>
      </c>
      <c r="S374" s="2" t="e">
        <v>#N/A</v>
      </c>
      <c r="U374" s="2" t="s">
        <v>217</v>
      </c>
      <c r="X374" s="2" t="s">
        <v>10825</v>
      </c>
    </row>
    <row r="375" spans="1:24">
      <c r="A375" s="2">
        <v>364</v>
      </c>
      <c r="B375" s="2" t="s">
        <v>7043</v>
      </c>
      <c r="C375" s="60" t="s">
        <v>7044</v>
      </c>
      <c r="D375" s="60" t="s">
        <v>8382</v>
      </c>
      <c r="E375" s="2">
        <v>1</v>
      </c>
      <c r="F375" s="2" t="s">
        <v>473</v>
      </c>
      <c r="G375" s="2" t="s">
        <v>361</v>
      </c>
      <c r="H375" s="2" t="s">
        <v>474</v>
      </c>
      <c r="I375" s="2" t="s">
        <v>7750</v>
      </c>
      <c r="J375" s="2" t="s">
        <v>10826</v>
      </c>
      <c r="K375" s="2" t="s">
        <v>10827</v>
      </c>
      <c r="L375" s="2" t="s">
        <v>10828</v>
      </c>
      <c r="M375" s="2" t="s">
        <v>8314</v>
      </c>
      <c r="N375" s="2" t="s">
        <v>10829</v>
      </c>
      <c r="O375" s="62">
        <v>62594</v>
      </c>
      <c r="P375" s="2" t="s">
        <v>698</v>
      </c>
      <c r="Q375" s="2" t="s">
        <v>1193</v>
      </c>
      <c r="R375" s="2" t="s">
        <v>1228</v>
      </c>
      <c r="S375" s="2" t="s">
        <v>1949</v>
      </c>
      <c r="T375" s="2" t="s">
        <v>10830</v>
      </c>
      <c r="U375" s="2" t="s">
        <v>217</v>
      </c>
      <c r="V375" s="2" t="s">
        <v>10831</v>
      </c>
      <c r="X375" s="2" t="s">
        <v>9828</v>
      </c>
    </row>
    <row r="376" spans="1:24">
      <c r="A376" s="2">
        <v>365</v>
      </c>
      <c r="B376" s="2" t="s">
        <v>7043</v>
      </c>
      <c r="C376" s="60" t="s">
        <v>7044</v>
      </c>
      <c r="D376" s="60" t="s">
        <v>7690</v>
      </c>
      <c r="E376" s="2">
        <v>1</v>
      </c>
      <c r="F376" s="2" t="s">
        <v>473</v>
      </c>
      <c r="G376" s="2" t="s">
        <v>361</v>
      </c>
      <c r="H376" s="2" t="s">
        <v>10226</v>
      </c>
      <c r="I376" s="2" t="s">
        <v>7750</v>
      </c>
      <c r="O376" s="62"/>
      <c r="Q376" s="2" t="s">
        <v>10227</v>
      </c>
      <c r="S376" s="2" t="e">
        <v>#N/A</v>
      </c>
      <c r="U376" s="2" t="s">
        <v>217</v>
      </c>
      <c r="X376" s="2" t="s">
        <v>7691</v>
      </c>
    </row>
    <row r="377" spans="1:24">
      <c r="A377" s="2">
        <v>366</v>
      </c>
      <c r="B377" s="2" t="s">
        <v>7043</v>
      </c>
      <c r="C377" s="60" t="s">
        <v>7044</v>
      </c>
      <c r="D377" s="60" t="s">
        <v>8408</v>
      </c>
      <c r="E377" s="2">
        <v>1</v>
      </c>
      <c r="F377" s="2" t="s">
        <v>473</v>
      </c>
      <c r="G377" s="2" t="s">
        <v>361</v>
      </c>
      <c r="H377" s="2" t="s">
        <v>474</v>
      </c>
      <c r="I377" s="2" t="s">
        <v>7750</v>
      </c>
      <c r="J377" s="2" t="s">
        <v>10832</v>
      </c>
      <c r="K377" s="2" t="s">
        <v>10833</v>
      </c>
      <c r="L377" s="2">
        <v>80</v>
      </c>
      <c r="M377" s="2" t="s">
        <v>8314</v>
      </c>
      <c r="N377" s="2" t="s">
        <v>840</v>
      </c>
      <c r="O377" s="62">
        <v>62580</v>
      </c>
      <c r="P377" s="2" t="s">
        <v>698</v>
      </c>
      <c r="Q377" s="2" t="s">
        <v>1193</v>
      </c>
      <c r="R377" s="2" t="s">
        <v>1228</v>
      </c>
      <c r="S377" s="2" t="s">
        <v>1949</v>
      </c>
      <c r="T377" s="2" t="s">
        <v>10834</v>
      </c>
      <c r="U377" s="2" t="s">
        <v>217</v>
      </c>
      <c r="V377" s="2" t="s">
        <v>10835</v>
      </c>
      <c r="X377" s="2" t="s">
        <v>9829</v>
      </c>
    </row>
    <row r="378" spans="1:24">
      <c r="A378" s="2">
        <v>367</v>
      </c>
      <c r="B378" s="2" t="s">
        <v>7043</v>
      </c>
      <c r="C378" s="60" t="s">
        <v>7044</v>
      </c>
      <c r="D378" s="60" t="s">
        <v>8408</v>
      </c>
      <c r="E378" s="2">
        <v>2</v>
      </c>
      <c r="F378" s="2" t="s">
        <v>473</v>
      </c>
      <c r="G378" s="2" t="s">
        <v>361</v>
      </c>
      <c r="H378" s="2" t="s">
        <v>474</v>
      </c>
      <c r="I378" s="2" t="s">
        <v>7750</v>
      </c>
      <c r="J378" s="2" t="s">
        <v>10836</v>
      </c>
      <c r="K378" s="2" t="s">
        <v>10833</v>
      </c>
      <c r="L378" s="2">
        <v>80</v>
      </c>
      <c r="M378" s="2" t="s">
        <v>8314</v>
      </c>
      <c r="N378" s="2" t="s">
        <v>840</v>
      </c>
      <c r="O378" s="62">
        <v>62580</v>
      </c>
      <c r="P378" s="2" t="s">
        <v>698</v>
      </c>
      <c r="Q378" s="2" t="s">
        <v>1193</v>
      </c>
      <c r="R378" s="2" t="s">
        <v>1228</v>
      </c>
      <c r="S378" s="2" t="s">
        <v>1949</v>
      </c>
      <c r="T378" s="2" t="s">
        <v>10834</v>
      </c>
      <c r="U378" s="2" t="s">
        <v>217</v>
      </c>
      <c r="V378" s="2" t="s">
        <v>10835</v>
      </c>
      <c r="X378" s="2" t="s">
        <v>10837</v>
      </c>
    </row>
    <row r="379" spans="1:24">
      <c r="A379" s="2">
        <v>368</v>
      </c>
      <c r="B379" s="2" t="s">
        <v>7043</v>
      </c>
      <c r="C379" s="60" t="s">
        <v>7044</v>
      </c>
      <c r="D379" s="60" t="s">
        <v>8408</v>
      </c>
      <c r="E379" s="2">
        <v>3</v>
      </c>
      <c r="F379" s="2" t="s">
        <v>473</v>
      </c>
      <c r="G379" s="2" t="s">
        <v>361</v>
      </c>
      <c r="H379" s="2" t="s">
        <v>474</v>
      </c>
      <c r="I379" s="2" t="s">
        <v>7750</v>
      </c>
      <c r="J379" s="2" t="s">
        <v>10838</v>
      </c>
      <c r="K379" s="2" t="s">
        <v>10833</v>
      </c>
      <c r="L379" s="2">
        <v>80</v>
      </c>
      <c r="M379" s="2" t="s">
        <v>8314</v>
      </c>
      <c r="N379" s="2" t="s">
        <v>840</v>
      </c>
      <c r="O379" s="62">
        <v>62580</v>
      </c>
      <c r="P379" s="2" t="s">
        <v>698</v>
      </c>
      <c r="Q379" s="2" t="s">
        <v>1193</v>
      </c>
      <c r="R379" s="2" t="s">
        <v>1228</v>
      </c>
      <c r="S379" s="2" t="s">
        <v>1949</v>
      </c>
      <c r="T379" s="2" t="s">
        <v>10834</v>
      </c>
      <c r="U379" s="2" t="s">
        <v>217</v>
      </c>
      <c r="V379" s="2" t="s">
        <v>10835</v>
      </c>
      <c r="X379" s="2" t="s">
        <v>10839</v>
      </c>
    </row>
    <row r="380" spans="1:24">
      <c r="A380" s="2">
        <v>369</v>
      </c>
      <c r="B380" s="2" t="s">
        <v>7043</v>
      </c>
      <c r="C380" s="60" t="s">
        <v>7044</v>
      </c>
      <c r="D380" s="60" t="s">
        <v>8408</v>
      </c>
      <c r="E380" s="2">
        <v>4</v>
      </c>
      <c r="F380" s="2" t="s">
        <v>473</v>
      </c>
      <c r="G380" s="2" t="s">
        <v>361</v>
      </c>
      <c r="H380" s="2" t="s">
        <v>10226</v>
      </c>
      <c r="I380" s="2" t="s">
        <v>7750</v>
      </c>
      <c r="O380" s="62"/>
      <c r="Q380" s="2" t="s">
        <v>10227</v>
      </c>
      <c r="S380" s="2" t="e">
        <v>#N/A</v>
      </c>
      <c r="U380" s="2" t="s">
        <v>217</v>
      </c>
      <c r="X380" s="2" t="s">
        <v>10840</v>
      </c>
    </row>
    <row r="381" spans="1:24">
      <c r="A381" s="2">
        <v>370</v>
      </c>
      <c r="B381" s="2" t="s">
        <v>7043</v>
      </c>
      <c r="C381" s="60" t="s">
        <v>7044</v>
      </c>
      <c r="D381" s="60" t="s">
        <v>8408</v>
      </c>
      <c r="E381" s="2">
        <v>5</v>
      </c>
      <c r="F381" s="2" t="s">
        <v>473</v>
      </c>
      <c r="G381" s="2" t="s">
        <v>361</v>
      </c>
      <c r="H381" s="2" t="s">
        <v>10226</v>
      </c>
      <c r="I381" s="2" t="s">
        <v>7750</v>
      </c>
      <c r="O381" s="62"/>
      <c r="Q381" s="2" t="s">
        <v>10227</v>
      </c>
      <c r="S381" s="2" t="e">
        <v>#N/A</v>
      </c>
      <c r="U381" s="2" t="s">
        <v>217</v>
      </c>
      <c r="X381" s="2" t="s">
        <v>10841</v>
      </c>
    </row>
    <row r="382" spans="1:24">
      <c r="A382" s="2">
        <v>371</v>
      </c>
      <c r="B382" s="2" t="s">
        <v>7043</v>
      </c>
      <c r="C382" s="60" t="s">
        <v>7044</v>
      </c>
      <c r="D382" s="60" t="s">
        <v>8408</v>
      </c>
      <c r="E382" s="2">
        <v>6</v>
      </c>
      <c r="F382" s="2" t="s">
        <v>473</v>
      </c>
      <c r="G382" s="2" t="s">
        <v>361</v>
      </c>
      <c r="H382" s="2" t="s">
        <v>10226</v>
      </c>
      <c r="I382" s="2" t="s">
        <v>7750</v>
      </c>
      <c r="O382" s="62"/>
      <c r="Q382" s="2" t="s">
        <v>10227</v>
      </c>
      <c r="S382" s="2" t="e">
        <v>#N/A</v>
      </c>
      <c r="U382" s="2" t="s">
        <v>217</v>
      </c>
      <c r="X382" s="2" t="s">
        <v>10842</v>
      </c>
    </row>
    <row r="383" spans="1:24">
      <c r="A383" s="2">
        <v>372</v>
      </c>
      <c r="B383" s="2" t="s">
        <v>7043</v>
      </c>
      <c r="C383" s="60" t="s">
        <v>7044</v>
      </c>
      <c r="D383" s="60" t="s">
        <v>8352</v>
      </c>
      <c r="E383" s="2">
        <v>1</v>
      </c>
      <c r="F383" s="2" t="s">
        <v>473</v>
      </c>
      <c r="G383" s="2" t="s">
        <v>361</v>
      </c>
      <c r="H383" s="2" t="s">
        <v>10226</v>
      </c>
      <c r="I383" s="2" t="s">
        <v>7750</v>
      </c>
      <c r="O383" s="62"/>
      <c r="Q383" s="2" t="s">
        <v>10227</v>
      </c>
      <c r="S383" s="2" t="e">
        <v>#N/A</v>
      </c>
      <c r="U383" s="2" t="s">
        <v>217</v>
      </c>
      <c r="X383" s="2" t="s">
        <v>9821</v>
      </c>
    </row>
    <row r="384" spans="1:24">
      <c r="A384" s="2">
        <v>373</v>
      </c>
      <c r="B384" s="2" t="s">
        <v>7043</v>
      </c>
      <c r="C384" s="60" t="s">
        <v>7044</v>
      </c>
      <c r="D384" s="60" t="s">
        <v>8367</v>
      </c>
      <c r="E384" s="2">
        <v>1</v>
      </c>
      <c r="F384" s="2" t="s">
        <v>473</v>
      </c>
      <c r="G384" s="2" t="s">
        <v>361</v>
      </c>
      <c r="H384" s="2" t="s">
        <v>474</v>
      </c>
      <c r="I384" s="2" t="s">
        <v>10843</v>
      </c>
      <c r="J384" s="2" t="s">
        <v>361</v>
      </c>
      <c r="K384" s="2" t="s">
        <v>10844</v>
      </c>
      <c r="L384" s="2" t="s">
        <v>10845</v>
      </c>
      <c r="M384" s="2" t="s">
        <v>10846</v>
      </c>
      <c r="N384" s="2" t="s">
        <v>10847</v>
      </c>
      <c r="O384" s="62">
        <v>62796</v>
      </c>
      <c r="P384" s="2" t="s">
        <v>698</v>
      </c>
      <c r="Q384" s="2" t="s">
        <v>1193</v>
      </c>
      <c r="R384" s="2" t="s">
        <v>1438</v>
      </c>
      <c r="S384" s="2" t="s">
        <v>2070</v>
      </c>
      <c r="T384" s="2">
        <v>18.7361824462917</v>
      </c>
      <c r="U384" s="2" t="s">
        <v>217</v>
      </c>
      <c r="V384" s="2">
        <v>99.234921960032395</v>
      </c>
      <c r="X384" s="2" t="s">
        <v>9830</v>
      </c>
    </row>
    <row r="385" spans="1:24">
      <c r="A385" s="2">
        <v>374</v>
      </c>
      <c r="B385" s="2" t="s">
        <v>7043</v>
      </c>
      <c r="C385" s="60" t="s">
        <v>7044</v>
      </c>
      <c r="D385" s="60" t="s">
        <v>8367</v>
      </c>
      <c r="E385" s="2">
        <v>2</v>
      </c>
      <c r="F385" s="2" t="s">
        <v>473</v>
      </c>
      <c r="G385" s="2" t="s">
        <v>361</v>
      </c>
      <c r="H385" s="2" t="s">
        <v>10226</v>
      </c>
      <c r="I385" s="2" t="s">
        <v>7750</v>
      </c>
      <c r="O385" s="62"/>
      <c r="Q385" s="2" t="s">
        <v>10227</v>
      </c>
      <c r="S385" s="2" t="e">
        <v>#N/A</v>
      </c>
      <c r="U385" s="2" t="s">
        <v>217</v>
      </c>
      <c r="X385" s="2" t="s">
        <v>10848</v>
      </c>
    </row>
    <row r="386" spans="1:24">
      <c r="A386" s="2">
        <v>375</v>
      </c>
      <c r="B386" s="2" t="s">
        <v>7043</v>
      </c>
      <c r="C386" s="60" t="s">
        <v>7044</v>
      </c>
      <c r="D386" s="60" t="s">
        <v>8367</v>
      </c>
      <c r="E386" s="2">
        <v>3</v>
      </c>
      <c r="F386" s="2" t="s">
        <v>473</v>
      </c>
      <c r="G386" s="2" t="s">
        <v>361</v>
      </c>
      <c r="H386" s="2" t="s">
        <v>10226</v>
      </c>
      <c r="I386" s="2" t="s">
        <v>7750</v>
      </c>
      <c r="O386" s="62"/>
      <c r="Q386" s="2" t="s">
        <v>10227</v>
      </c>
      <c r="S386" s="2" t="e">
        <v>#N/A</v>
      </c>
      <c r="U386" s="2" t="s">
        <v>217</v>
      </c>
      <c r="X386" s="2" t="s">
        <v>10849</v>
      </c>
    </row>
    <row r="387" spans="1:24">
      <c r="A387" s="2">
        <v>376</v>
      </c>
      <c r="B387" s="2" t="s">
        <v>7043</v>
      </c>
      <c r="C387" s="60" t="s">
        <v>7044</v>
      </c>
      <c r="D387" s="60" t="s">
        <v>8367</v>
      </c>
      <c r="E387" s="2">
        <v>4</v>
      </c>
      <c r="F387" s="2" t="s">
        <v>473</v>
      </c>
      <c r="G387" s="2" t="s">
        <v>361</v>
      </c>
      <c r="H387" s="2" t="s">
        <v>10226</v>
      </c>
      <c r="I387" s="2" t="s">
        <v>7750</v>
      </c>
      <c r="O387" s="62"/>
      <c r="Q387" s="2" t="s">
        <v>10227</v>
      </c>
      <c r="S387" s="2" t="e">
        <v>#N/A</v>
      </c>
      <c r="U387" s="2" t="s">
        <v>217</v>
      </c>
      <c r="X387" s="2" t="s">
        <v>10850</v>
      </c>
    </row>
    <row r="388" spans="1:24">
      <c r="A388" s="2">
        <v>377</v>
      </c>
      <c r="B388" s="2" t="s">
        <v>7043</v>
      </c>
      <c r="C388" s="60" t="s">
        <v>7044</v>
      </c>
      <c r="D388" s="60" t="s">
        <v>7530</v>
      </c>
      <c r="E388" s="2">
        <v>1</v>
      </c>
      <c r="F388" s="2" t="s">
        <v>473</v>
      </c>
      <c r="G388" s="2" t="s">
        <v>361</v>
      </c>
      <c r="H388" s="2" t="s">
        <v>474</v>
      </c>
      <c r="I388" s="2" t="s">
        <v>10851</v>
      </c>
      <c r="J388" s="2" t="s">
        <v>7750</v>
      </c>
      <c r="K388" s="2" t="s">
        <v>10442</v>
      </c>
      <c r="L388" s="2" t="s">
        <v>10597</v>
      </c>
      <c r="M388" s="2" t="s">
        <v>8314</v>
      </c>
      <c r="N388" s="2" t="s">
        <v>10852</v>
      </c>
      <c r="O388" s="62">
        <v>62795</v>
      </c>
      <c r="P388" s="2" t="s">
        <v>698</v>
      </c>
      <c r="Q388" s="2" t="s">
        <v>1193</v>
      </c>
      <c r="R388" s="2" t="s">
        <v>937</v>
      </c>
      <c r="S388" s="2" t="s">
        <v>972</v>
      </c>
      <c r="T388" s="2">
        <v>18.820263479864799</v>
      </c>
      <c r="U388" s="2" t="s">
        <v>217</v>
      </c>
      <c r="V388" s="2">
        <v>99.197112318065095</v>
      </c>
      <c r="X388" s="2" t="s">
        <v>7531</v>
      </c>
    </row>
    <row r="389" spans="1:24">
      <c r="A389" s="2">
        <v>378</v>
      </c>
      <c r="B389" s="2" t="s">
        <v>7043</v>
      </c>
      <c r="C389" s="60" t="s">
        <v>7044</v>
      </c>
      <c r="D389" s="60" t="s">
        <v>7530</v>
      </c>
      <c r="E389" s="2">
        <v>2</v>
      </c>
      <c r="F389" s="2" t="s">
        <v>473</v>
      </c>
      <c r="G389" s="2" t="s">
        <v>361</v>
      </c>
      <c r="H389" s="2" t="s">
        <v>10226</v>
      </c>
      <c r="I389" s="2" t="s">
        <v>7750</v>
      </c>
      <c r="O389" s="62"/>
      <c r="Q389" s="2" t="s">
        <v>10227</v>
      </c>
      <c r="S389" s="2" t="e">
        <v>#N/A</v>
      </c>
      <c r="U389" s="2" t="s">
        <v>217</v>
      </c>
      <c r="X389" s="2" t="s">
        <v>10853</v>
      </c>
    </row>
    <row r="390" spans="1:24">
      <c r="A390" s="2">
        <v>379</v>
      </c>
      <c r="B390" s="2" t="s">
        <v>7043</v>
      </c>
      <c r="C390" s="60" t="s">
        <v>7044</v>
      </c>
      <c r="D390" s="60" t="s">
        <v>7340</v>
      </c>
      <c r="E390" s="2">
        <v>1</v>
      </c>
      <c r="F390" s="2" t="s">
        <v>473</v>
      </c>
      <c r="G390" s="2" t="s">
        <v>361</v>
      </c>
      <c r="H390" s="2" t="s">
        <v>10226</v>
      </c>
      <c r="I390" s="2" t="s">
        <v>7750</v>
      </c>
      <c r="O390" s="62"/>
      <c r="Q390" s="2" t="s">
        <v>10227</v>
      </c>
      <c r="S390" s="2" t="e">
        <v>#N/A</v>
      </c>
      <c r="U390" s="2" t="s">
        <v>217</v>
      </c>
      <c r="X390" s="2" t="s">
        <v>7342</v>
      </c>
    </row>
    <row r="391" spans="1:24">
      <c r="A391" s="2">
        <v>380</v>
      </c>
      <c r="B391" s="2" t="s">
        <v>7043</v>
      </c>
      <c r="C391" s="60" t="s">
        <v>7044</v>
      </c>
      <c r="D391" s="60" t="s">
        <v>8377</v>
      </c>
      <c r="E391" s="2">
        <v>1</v>
      </c>
      <c r="F391" s="2" t="s">
        <v>473</v>
      </c>
      <c r="G391" s="2" t="s">
        <v>361</v>
      </c>
      <c r="H391" s="2" t="s">
        <v>474</v>
      </c>
      <c r="I391" s="2" t="s">
        <v>7750</v>
      </c>
      <c r="J391" s="2" t="s">
        <v>10854</v>
      </c>
      <c r="K391" s="2" t="s">
        <v>10855</v>
      </c>
      <c r="L391" s="2">
        <v>345</v>
      </c>
      <c r="M391" s="2" t="s">
        <v>10615</v>
      </c>
      <c r="N391" s="2" t="s">
        <v>10653</v>
      </c>
      <c r="O391" s="62">
        <v>62909</v>
      </c>
      <c r="P391" s="2" t="s">
        <v>698</v>
      </c>
      <c r="Q391" s="2" t="s">
        <v>1193</v>
      </c>
      <c r="R391" s="2" t="s">
        <v>927</v>
      </c>
      <c r="S391" s="2" t="s">
        <v>943</v>
      </c>
      <c r="T391" s="2">
        <v>19.588156000000001</v>
      </c>
      <c r="U391" s="2" t="s">
        <v>217</v>
      </c>
      <c r="V391" s="2">
        <v>-99.011015700000002</v>
      </c>
      <c r="X391" s="2" t="s">
        <v>9831</v>
      </c>
    </row>
    <row r="392" spans="1:24">
      <c r="A392" s="2">
        <v>381</v>
      </c>
      <c r="B392" s="2" t="s">
        <v>7043</v>
      </c>
      <c r="C392" s="60" t="s">
        <v>7044</v>
      </c>
      <c r="D392" s="60" t="s">
        <v>7372</v>
      </c>
      <c r="E392" s="2">
        <v>1</v>
      </c>
      <c r="F392" s="2" t="s">
        <v>473</v>
      </c>
      <c r="G392" s="2" t="s">
        <v>361</v>
      </c>
      <c r="H392" s="2" t="s">
        <v>474</v>
      </c>
      <c r="I392" s="2" t="s">
        <v>7750</v>
      </c>
      <c r="J392" s="2" t="s">
        <v>10856</v>
      </c>
      <c r="K392" s="2" t="s">
        <v>10636</v>
      </c>
      <c r="L392" s="2">
        <v>760</v>
      </c>
      <c r="M392" s="2" t="s">
        <v>8314</v>
      </c>
      <c r="N392" s="2" t="s">
        <v>10857</v>
      </c>
      <c r="O392" s="62">
        <v>62240</v>
      </c>
      <c r="P392" s="2" t="s">
        <v>698</v>
      </c>
      <c r="Q392" s="2" t="s">
        <v>1193</v>
      </c>
      <c r="R392" s="2" t="s">
        <v>927</v>
      </c>
      <c r="S392" s="2" t="s">
        <v>943</v>
      </c>
      <c r="T392" s="2">
        <v>18.944322258357499</v>
      </c>
      <c r="U392" s="2" t="s">
        <v>217</v>
      </c>
      <c r="V392" s="2">
        <v>99.229371360392804</v>
      </c>
      <c r="X392" s="2" t="s">
        <v>7373</v>
      </c>
    </row>
    <row r="393" spans="1:24">
      <c r="A393" s="2">
        <v>382</v>
      </c>
      <c r="B393" s="2" t="s">
        <v>7043</v>
      </c>
      <c r="C393" s="60" t="s">
        <v>7044</v>
      </c>
      <c r="D393" s="60" t="s">
        <v>7372</v>
      </c>
      <c r="E393" s="2">
        <v>2</v>
      </c>
      <c r="F393" s="2" t="s">
        <v>473</v>
      </c>
      <c r="G393" s="2" t="s">
        <v>361</v>
      </c>
      <c r="H393" s="2" t="s">
        <v>10226</v>
      </c>
      <c r="I393" s="2" t="s">
        <v>7750</v>
      </c>
      <c r="O393" s="62"/>
      <c r="Q393" s="2" t="s">
        <v>10227</v>
      </c>
      <c r="S393" s="2" t="e">
        <v>#N/A</v>
      </c>
      <c r="U393" s="2" t="s">
        <v>217</v>
      </c>
      <c r="X393" s="2" t="s">
        <v>10858</v>
      </c>
    </row>
    <row r="394" spans="1:24">
      <c r="A394" s="2">
        <v>383</v>
      </c>
      <c r="B394" s="2" t="s">
        <v>7043</v>
      </c>
      <c r="C394" s="60" t="s">
        <v>7044</v>
      </c>
      <c r="D394" s="60" t="s">
        <v>7372</v>
      </c>
      <c r="E394" s="2">
        <v>3</v>
      </c>
      <c r="F394" s="2" t="s">
        <v>473</v>
      </c>
      <c r="G394" s="2" t="s">
        <v>361</v>
      </c>
      <c r="H394" s="2" t="s">
        <v>10226</v>
      </c>
      <c r="I394" s="2" t="s">
        <v>7750</v>
      </c>
      <c r="O394" s="62"/>
      <c r="Q394" s="2" t="s">
        <v>10227</v>
      </c>
      <c r="S394" s="2" t="e">
        <v>#N/A</v>
      </c>
      <c r="U394" s="2" t="s">
        <v>217</v>
      </c>
      <c r="X394" s="2" t="s">
        <v>10859</v>
      </c>
    </row>
    <row r="395" spans="1:24">
      <c r="A395" s="2">
        <v>384</v>
      </c>
      <c r="B395" s="2" t="s">
        <v>7043</v>
      </c>
      <c r="C395" s="60" t="s">
        <v>7044</v>
      </c>
      <c r="D395" s="60" t="s">
        <v>8398</v>
      </c>
      <c r="E395" s="2">
        <v>1</v>
      </c>
      <c r="F395" s="2" t="s">
        <v>473</v>
      </c>
      <c r="G395" s="2" t="s">
        <v>361</v>
      </c>
      <c r="H395" s="2" t="s">
        <v>474</v>
      </c>
      <c r="I395" s="2" t="s">
        <v>7750</v>
      </c>
      <c r="J395" s="2" t="s">
        <v>10860</v>
      </c>
      <c r="K395" s="2" t="s">
        <v>10472</v>
      </c>
      <c r="L395" s="2">
        <v>107</v>
      </c>
      <c r="M395" s="2" t="s">
        <v>8314</v>
      </c>
      <c r="N395" s="2" t="s">
        <v>10481</v>
      </c>
      <c r="O395" s="62">
        <v>62290</v>
      </c>
      <c r="P395" s="2" t="s">
        <v>698</v>
      </c>
      <c r="Q395" s="2" t="s">
        <v>1193</v>
      </c>
      <c r="R395" s="2" t="s">
        <v>927</v>
      </c>
      <c r="S395" s="2" t="s">
        <v>943</v>
      </c>
      <c r="T395" s="2">
        <v>18.9311265316544</v>
      </c>
      <c r="U395" s="2" t="s">
        <v>217</v>
      </c>
      <c r="V395" s="2">
        <v>99.226179445052196</v>
      </c>
      <c r="X395" s="2" t="s">
        <v>9833</v>
      </c>
    </row>
    <row r="396" spans="1:24">
      <c r="A396" s="2">
        <v>385</v>
      </c>
      <c r="B396" s="2" t="s">
        <v>7043</v>
      </c>
      <c r="C396" s="60" t="s">
        <v>7044</v>
      </c>
      <c r="D396" s="60" t="s">
        <v>8345</v>
      </c>
      <c r="E396" s="2">
        <v>1</v>
      </c>
      <c r="F396" s="2" t="s">
        <v>473</v>
      </c>
      <c r="G396" s="2" t="s">
        <v>361</v>
      </c>
      <c r="H396" s="2" t="s">
        <v>474</v>
      </c>
      <c r="I396" s="2" t="s">
        <v>7750</v>
      </c>
      <c r="J396" s="2" t="s">
        <v>10861</v>
      </c>
      <c r="K396" s="2" t="s">
        <v>10862</v>
      </c>
      <c r="L396" s="2" t="s">
        <v>10863</v>
      </c>
      <c r="M396" s="2" t="s">
        <v>10577</v>
      </c>
      <c r="N396" s="2" t="s">
        <v>10864</v>
      </c>
      <c r="O396" s="62">
        <v>62390</v>
      </c>
      <c r="P396" s="2" t="s">
        <v>698</v>
      </c>
      <c r="Q396" s="2" t="e">
        <v>#N/A</v>
      </c>
      <c r="R396" s="2" t="s">
        <v>927</v>
      </c>
      <c r="S396" s="2" t="e">
        <v>#N/A</v>
      </c>
      <c r="T396" s="2">
        <v>18.9166061702579</v>
      </c>
      <c r="U396" s="2" t="s">
        <v>217</v>
      </c>
      <c r="V396" s="2">
        <v>99.186348231145104</v>
      </c>
      <c r="X396" s="2" t="s">
        <v>9832</v>
      </c>
    </row>
    <row r="397" spans="1:24">
      <c r="A397" s="2">
        <v>386</v>
      </c>
      <c r="B397" s="2" t="s">
        <v>7043</v>
      </c>
      <c r="C397" s="60" t="s">
        <v>7044</v>
      </c>
      <c r="D397" s="60" t="s">
        <v>7717</v>
      </c>
      <c r="E397" s="2">
        <v>1</v>
      </c>
      <c r="F397" s="2" t="s">
        <v>473</v>
      </c>
      <c r="G397" s="2" t="s">
        <v>361</v>
      </c>
      <c r="H397" s="2" t="s">
        <v>474</v>
      </c>
      <c r="I397" s="2" t="s">
        <v>7750</v>
      </c>
      <c r="J397" s="2" t="s">
        <v>10865</v>
      </c>
      <c r="K397" s="2" t="s">
        <v>10866</v>
      </c>
      <c r="L397" s="2" t="s">
        <v>7750</v>
      </c>
      <c r="M397" s="2" t="s">
        <v>7750</v>
      </c>
      <c r="N397" s="2" t="s">
        <v>10481</v>
      </c>
      <c r="O397" s="62">
        <v>62290</v>
      </c>
      <c r="P397" s="2" t="s">
        <v>698</v>
      </c>
      <c r="Q397" s="2" t="s">
        <v>1193</v>
      </c>
      <c r="R397" s="2" t="s">
        <v>927</v>
      </c>
      <c r="S397" s="2" t="s">
        <v>943</v>
      </c>
      <c r="U397" s="2" t="s">
        <v>217</v>
      </c>
      <c r="X397" s="2" t="s">
        <v>7718</v>
      </c>
    </row>
    <row r="398" spans="1:24">
      <c r="A398" s="2">
        <v>387</v>
      </c>
      <c r="B398" s="2" t="s">
        <v>7043</v>
      </c>
      <c r="C398" s="60" t="s">
        <v>7044</v>
      </c>
      <c r="D398" s="60" t="s">
        <v>7630</v>
      </c>
      <c r="E398" s="2">
        <v>1</v>
      </c>
      <c r="F398" s="2" t="s">
        <v>473</v>
      </c>
      <c r="G398" s="2" t="s">
        <v>361</v>
      </c>
      <c r="H398" s="2" t="s">
        <v>474</v>
      </c>
      <c r="I398" s="2" t="s">
        <v>7750</v>
      </c>
      <c r="J398" s="2" t="s">
        <v>10365</v>
      </c>
      <c r="K398" s="2" t="s">
        <v>10265</v>
      </c>
      <c r="L398" s="2">
        <v>235</v>
      </c>
      <c r="M398" s="2" t="s">
        <v>10615</v>
      </c>
      <c r="N398" s="2" t="s">
        <v>840</v>
      </c>
      <c r="O398" s="62">
        <v>62000</v>
      </c>
      <c r="P398" s="2" t="s">
        <v>698</v>
      </c>
      <c r="Q398" s="2" t="s">
        <v>1193</v>
      </c>
      <c r="R398" s="2" t="s">
        <v>927</v>
      </c>
      <c r="S398" s="2" t="s">
        <v>943</v>
      </c>
      <c r="T398" s="2">
        <v>18.929710220548699</v>
      </c>
      <c r="U398" s="2" t="s">
        <v>217</v>
      </c>
      <c r="V398" s="2">
        <v>-99.238766655819603</v>
      </c>
      <c r="X398" s="2" t="s">
        <v>7631</v>
      </c>
    </row>
    <row r="399" spans="1:24">
      <c r="A399" s="2">
        <v>388</v>
      </c>
      <c r="B399" s="2" t="s">
        <v>7043</v>
      </c>
      <c r="C399" s="60" t="s">
        <v>7044</v>
      </c>
      <c r="D399" s="60" t="s">
        <v>7630</v>
      </c>
      <c r="E399" s="2">
        <v>2</v>
      </c>
      <c r="F399" s="2" t="s">
        <v>473</v>
      </c>
      <c r="G399" s="2" t="s">
        <v>361</v>
      </c>
      <c r="H399" s="2" t="s">
        <v>474</v>
      </c>
      <c r="I399" s="2" t="s">
        <v>7750</v>
      </c>
      <c r="J399" s="2" t="s">
        <v>10867</v>
      </c>
      <c r="K399" s="2" t="s">
        <v>10265</v>
      </c>
      <c r="L399" s="2">
        <v>235</v>
      </c>
      <c r="M399" s="2" t="s">
        <v>10615</v>
      </c>
      <c r="N399" s="2" t="s">
        <v>840</v>
      </c>
      <c r="O399" s="62">
        <v>62000</v>
      </c>
      <c r="P399" s="2" t="s">
        <v>698</v>
      </c>
      <c r="Q399" s="2" t="s">
        <v>1193</v>
      </c>
      <c r="R399" s="2" t="s">
        <v>927</v>
      </c>
      <c r="S399" s="2" t="s">
        <v>943</v>
      </c>
      <c r="T399" s="2">
        <v>18.929710220548699</v>
      </c>
      <c r="U399" s="2" t="s">
        <v>217</v>
      </c>
      <c r="V399" s="2">
        <v>-99.238766655819603</v>
      </c>
      <c r="X399" s="2" t="s">
        <v>7728</v>
      </c>
    </row>
    <row r="400" spans="1:24">
      <c r="A400" s="2">
        <v>389</v>
      </c>
      <c r="B400" s="2" t="s">
        <v>7043</v>
      </c>
      <c r="C400" s="60" t="s">
        <v>7044</v>
      </c>
      <c r="D400" s="60" t="s">
        <v>7630</v>
      </c>
      <c r="E400" s="2">
        <v>3</v>
      </c>
      <c r="F400" s="2" t="s">
        <v>473</v>
      </c>
      <c r="G400" s="2" t="s">
        <v>361</v>
      </c>
      <c r="H400" s="2" t="s">
        <v>10226</v>
      </c>
      <c r="I400" s="2" t="s">
        <v>7750</v>
      </c>
      <c r="O400" s="62"/>
      <c r="Q400" s="2" t="s">
        <v>10227</v>
      </c>
      <c r="S400" s="2" t="e">
        <v>#N/A</v>
      </c>
      <c r="U400" s="2" t="s">
        <v>217</v>
      </c>
      <c r="X400" s="2" t="s">
        <v>10868</v>
      </c>
    </row>
    <row r="401" spans="1:24">
      <c r="A401" s="2">
        <v>390</v>
      </c>
      <c r="B401" s="2" t="s">
        <v>7043</v>
      </c>
      <c r="C401" s="60" t="s">
        <v>7044</v>
      </c>
      <c r="D401" s="60" t="s">
        <v>8449</v>
      </c>
      <c r="E401" s="2">
        <v>1</v>
      </c>
      <c r="F401" s="2" t="s">
        <v>473</v>
      </c>
      <c r="G401" s="2" t="s">
        <v>3792</v>
      </c>
      <c r="H401" s="2" t="s">
        <v>474</v>
      </c>
      <c r="I401" s="2" t="s">
        <v>7750</v>
      </c>
      <c r="J401" s="2" t="s">
        <v>10869</v>
      </c>
      <c r="K401" s="2" t="s">
        <v>10240</v>
      </c>
      <c r="L401" s="2">
        <v>87.5</v>
      </c>
      <c r="M401" s="2" t="s">
        <v>10870</v>
      </c>
      <c r="N401" s="2" t="s">
        <v>10522</v>
      </c>
      <c r="O401" s="62">
        <v>62370</v>
      </c>
      <c r="P401" s="2" t="s">
        <v>698</v>
      </c>
      <c r="Q401" s="2" t="s">
        <v>1193</v>
      </c>
      <c r="R401" s="2" t="s">
        <v>927</v>
      </c>
      <c r="S401" s="2" t="s">
        <v>943</v>
      </c>
      <c r="T401" s="2">
        <v>18.934025213938401</v>
      </c>
      <c r="U401" s="2" t="s">
        <v>217</v>
      </c>
      <c r="V401" s="2">
        <v>-99.197743900000006</v>
      </c>
      <c r="X401" s="2" t="s">
        <v>9835</v>
      </c>
    </row>
    <row r="402" spans="1:24">
      <c r="A402" s="2">
        <v>391</v>
      </c>
      <c r="B402" s="2" t="s">
        <v>7043</v>
      </c>
      <c r="C402" s="60" t="s">
        <v>7044</v>
      </c>
      <c r="D402" s="60" t="s">
        <v>8449</v>
      </c>
      <c r="E402" s="2">
        <v>2</v>
      </c>
      <c r="F402" s="2" t="s">
        <v>473</v>
      </c>
      <c r="G402" s="2" t="s">
        <v>3792</v>
      </c>
      <c r="H402" s="2" t="s">
        <v>474</v>
      </c>
      <c r="I402" s="2" t="s">
        <v>7750</v>
      </c>
      <c r="J402" s="2" t="s">
        <v>10871</v>
      </c>
      <c r="K402" s="2" t="s">
        <v>10240</v>
      </c>
      <c r="L402" s="2">
        <v>87.5</v>
      </c>
      <c r="M402" s="2" t="s">
        <v>10870</v>
      </c>
      <c r="N402" s="2" t="s">
        <v>10522</v>
      </c>
      <c r="O402" s="62">
        <v>62370</v>
      </c>
      <c r="P402" s="2" t="s">
        <v>698</v>
      </c>
      <c r="Q402" s="2" t="s">
        <v>1193</v>
      </c>
      <c r="R402" s="2" t="s">
        <v>927</v>
      </c>
      <c r="S402" s="2" t="s">
        <v>943</v>
      </c>
      <c r="T402" s="2">
        <v>18.934025213938401</v>
      </c>
      <c r="U402" s="2" t="s">
        <v>217</v>
      </c>
      <c r="V402" s="2">
        <v>-99.197743900000006</v>
      </c>
      <c r="X402" s="2" t="s">
        <v>10872</v>
      </c>
    </row>
    <row r="403" spans="1:24">
      <c r="A403" s="2">
        <v>392</v>
      </c>
      <c r="B403" s="2" t="s">
        <v>7043</v>
      </c>
      <c r="C403" s="60" t="s">
        <v>7044</v>
      </c>
      <c r="D403" s="60" t="s">
        <v>8465</v>
      </c>
      <c r="E403" s="2">
        <v>1</v>
      </c>
      <c r="F403" s="2" t="s">
        <v>473</v>
      </c>
      <c r="G403" s="2" t="s">
        <v>361</v>
      </c>
      <c r="H403" s="2" t="s">
        <v>10226</v>
      </c>
      <c r="I403" s="2" t="s">
        <v>7750</v>
      </c>
      <c r="O403" s="62"/>
      <c r="Q403" s="2" t="s">
        <v>10227</v>
      </c>
      <c r="S403" s="2" t="e">
        <v>#N/A</v>
      </c>
      <c r="U403" s="2" t="s">
        <v>217</v>
      </c>
      <c r="X403" s="2" t="s">
        <v>9836</v>
      </c>
    </row>
    <row r="404" spans="1:24">
      <c r="A404" s="2">
        <v>393</v>
      </c>
      <c r="B404" s="2" t="s">
        <v>7043</v>
      </c>
      <c r="C404" s="60" t="s">
        <v>7044</v>
      </c>
      <c r="D404" s="60" t="s">
        <v>8465</v>
      </c>
      <c r="E404" s="2">
        <v>2</v>
      </c>
      <c r="F404" s="2" t="s">
        <v>473</v>
      </c>
      <c r="G404" s="2" t="s">
        <v>361</v>
      </c>
      <c r="H404" s="2" t="s">
        <v>10226</v>
      </c>
      <c r="I404" s="2" t="s">
        <v>7750</v>
      </c>
      <c r="O404" s="62"/>
      <c r="Q404" s="2" t="s">
        <v>10227</v>
      </c>
      <c r="S404" s="2" t="e">
        <v>#N/A</v>
      </c>
      <c r="U404" s="2" t="s">
        <v>217</v>
      </c>
      <c r="X404" s="2" t="s">
        <v>10873</v>
      </c>
    </row>
    <row r="405" spans="1:24">
      <c r="A405" s="2">
        <v>394</v>
      </c>
      <c r="B405" s="2" t="s">
        <v>7043</v>
      </c>
      <c r="C405" s="60" t="s">
        <v>7044</v>
      </c>
      <c r="D405" s="60" t="s">
        <v>8432</v>
      </c>
      <c r="E405" s="2">
        <v>1</v>
      </c>
      <c r="F405" s="2" t="s">
        <v>473</v>
      </c>
      <c r="G405" s="2" t="s">
        <v>361</v>
      </c>
      <c r="H405" s="2" t="s">
        <v>10226</v>
      </c>
      <c r="I405" s="2" t="s">
        <v>7750</v>
      </c>
      <c r="O405" s="62"/>
      <c r="Q405" s="2" t="s">
        <v>10227</v>
      </c>
      <c r="S405" s="2" t="e">
        <v>#N/A</v>
      </c>
      <c r="U405" s="2" t="s">
        <v>217</v>
      </c>
      <c r="X405" s="2" t="s">
        <v>9837</v>
      </c>
    </row>
    <row r="406" spans="1:24">
      <c r="A406" s="2">
        <v>395</v>
      </c>
      <c r="B406" s="2" t="s">
        <v>7043</v>
      </c>
      <c r="C406" s="60" t="s">
        <v>7044</v>
      </c>
      <c r="D406" s="60" t="s">
        <v>8453</v>
      </c>
      <c r="E406" s="2">
        <v>1</v>
      </c>
      <c r="F406" s="2" t="s">
        <v>473</v>
      </c>
      <c r="G406" s="2" t="s">
        <v>361</v>
      </c>
      <c r="H406" s="2" t="s">
        <v>10226</v>
      </c>
      <c r="I406" s="2" t="s">
        <v>361</v>
      </c>
      <c r="O406" s="62"/>
      <c r="Q406" s="2" t="s">
        <v>10227</v>
      </c>
      <c r="S406" s="2" t="e">
        <v>#N/A</v>
      </c>
      <c r="U406" s="2" t="s">
        <v>217</v>
      </c>
      <c r="X406" s="2" t="s">
        <v>9838</v>
      </c>
    </row>
    <row r="407" spans="1:24">
      <c r="A407" s="2">
        <v>396</v>
      </c>
      <c r="B407" s="2" t="s">
        <v>7043</v>
      </c>
      <c r="C407" s="60" t="s">
        <v>7044</v>
      </c>
      <c r="D407" s="60" t="s">
        <v>8457</v>
      </c>
      <c r="E407" s="2">
        <v>1</v>
      </c>
      <c r="F407" s="2" t="s">
        <v>473</v>
      </c>
      <c r="G407" s="2" t="s">
        <v>361</v>
      </c>
      <c r="H407" s="2" t="s">
        <v>474</v>
      </c>
      <c r="I407" s="2" t="s">
        <v>361</v>
      </c>
      <c r="J407" s="2" t="s">
        <v>10874</v>
      </c>
      <c r="K407" s="2" t="s">
        <v>10875</v>
      </c>
      <c r="L407" s="2" t="s">
        <v>10876</v>
      </c>
      <c r="M407" s="2" t="s">
        <v>10615</v>
      </c>
      <c r="N407" s="2" t="s">
        <v>10877</v>
      </c>
      <c r="O407" s="62">
        <v>62350</v>
      </c>
      <c r="P407" s="2" t="s">
        <v>698</v>
      </c>
      <c r="Q407" s="2" t="s">
        <v>1193</v>
      </c>
      <c r="R407" s="2" t="s">
        <v>927</v>
      </c>
      <c r="S407" s="2" t="s">
        <v>943</v>
      </c>
      <c r="T407" s="2" t="s">
        <v>10878</v>
      </c>
      <c r="U407" s="2" t="s">
        <v>217</v>
      </c>
      <c r="V407" s="2">
        <v>-99.206124347050903</v>
      </c>
      <c r="X407" s="2" t="s">
        <v>9839</v>
      </c>
    </row>
    <row r="408" spans="1:24">
      <c r="A408" s="2">
        <v>397</v>
      </c>
      <c r="B408" s="2" t="s">
        <v>7043</v>
      </c>
      <c r="C408" s="60" t="s">
        <v>7044</v>
      </c>
      <c r="D408" s="60" t="s">
        <v>8457</v>
      </c>
      <c r="E408" s="2">
        <v>2</v>
      </c>
      <c r="F408" s="2" t="s">
        <v>473</v>
      </c>
      <c r="G408" s="2" t="s">
        <v>361</v>
      </c>
      <c r="H408" s="2" t="s">
        <v>10226</v>
      </c>
      <c r="I408" s="2" t="s">
        <v>361</v>
      </c>
      <c r="O408" s="62"/>
      <c r="Q408" s="2" t="s">
        <v>10227</v>
      </c>
      <c r="S408" s="2" t="e">
        <v>#N/A</v>
      </c>
      <c r="U408" s="2" t="s">
        <v>217</v>
      </c>
      <c r="X408" s="2" t="s">
        <v>10879</v>
      </c>
    </row>
    <row r="409" spans="1:24">
      <c r="A409" s="2">
        <v>398</v>
      </c>
      <c r="B409" s="2" t="s">
        <v>7043</v>
      </c>
      <c r="C409" s="60" t="s">
        <v>7044</v>
      </c>
      <c r="D409" s="60" t="s">
        <v>8457</v>
      </c>
      <c r="E409" s="2">
        <v>3</v>
      </c>
      <c r="F409" s="2" t="s">
        <v>473</v>
      </c>
      <c r="G409" s="2" t="s">
        <v>361</v>
      </c>
      <c r="H409" s="2" t="s">
        <v>10226</v>
      </c>
      <c r="I409" s="2" t="s">
        <v>361</v>
      </c>
      <c r="O409" s="62"/>
      <c r="Q409" s="2" t="s">
        <v>10227</v>
      </c>
      <c r="S409" s="2" t="e">
        <v>#N/A</v>
      </c>
      <c r="U409" s="2" t="s">
        <v>217</v>
      </c>
      <c r="X409" s="2" t="s">
        <v>10880</v>
      </c>
    </row>
    <row r="410" spans="1:24">
      <c r="A410" s="2">
        <v>399</v>
      </c>
      <c r="B410" s="2" t="s">
        <v>7043</v>
      </c>
      <c r="C410" s="60" t="s">
        <v>7044</v>
      </c>
      <c r="D410" s="60" t="s">
        <v>7445</v>
      </c>
      <c r="E410" s="2">
        <v>1</v>
      </c>
      <c r="F410" s="2" t="s">
        <v>473</v>
      </c>
      <c r="G410" s="2" t="s">
        <v>361</v>
      </c>
      <c r="H410" s="2" t="s">
        <v>474</v>
      </c>
      <c r="I410" s="2" t="s">
        <v>361</v>
      </c>
      <c r="J410" s="2" t="s">
        <v>10881</v>
      </c>
      <c r="K410" s="2" t="s">
        <v>10882</v>
      </c>
      <c r="L410" s="2" t="s">
        <v>10883</v>
      </c>
      <c r="M410" s="2" t="s">
        <v>10884</v>
      </c>
      <c r="N410" s="2" t="s">
        <v>10885</v>
      </c>
      <c r="O410" s="62">
        <v>62448</v>
      </c>
      <c r="P410" s="2" t="s">
        <v>698</v>
      </c>
      <c r="Q410" s="2" t="s">
        <v>1193</v>
      </c>
      <c r="R410" s="2" t="s">
        <v>927</v>
      </c>
      <c r="S410" s="2" t="s">
        <v>943</v>
      </c>
      <c r="T410" s="2" t="s">
        <v>10886</v>
      </c>
      <c r="U410" s="2" t="s">
        <v>217</v>
      </c>
      <c r="V410" s="2">
        <v>126.791</v>
      </c>
      <c r="X410" s="2" t="s">
        <v>7446</v>
      </c>
    </row>
    <row r="411" spans="1:24">
      <c r="A411" s="2">
        <v>400</v>
      </c>
      <c r="B411" s="2" t="s">
        <v>7043</v>
      </c>
      <c r="C411" s="60" t="s">
        <v>7044</v>
      </c>
      <c r="D411" s="60" t="s">
        <v>7296</v>
      </c>
      <c r="E411" s="2">
        <v>1</v>
      </c>
      <c r="F411" s="2" t="s">
        <v>473</v>
      </c>
      <c r="G411" s="2" t="s">
        <v>361</v>
      </c>
      <c r="H411" s="2" t="s">
        <v>474</v>
      </c>
      <c r="I411" s="2" t="s">
        <v>361</v>
      </c>
      <c r="J411" s="2" t="s">
        <v>10887</v>
      </c>
      <c r="K411" s="2" t="s">
        <v>10888</v>
      </c>
      <c r="L411" s="2" t="s">
        <v>10889</v>
      </c>
      <c r="M411" s="2" t="s">
        <v>8314</v>
      </c>
      <c r="N411" s="2" t="s">
        <v>10890</v>
      </c>
      <c r="O411" s="62">
        <v>62330</v>
      </c>
      <c r="P411" s="2" t="s">
        <v>698</v>
      </c>
      <c r="Q411" s="2" t="s">
        <v>1193</v>
      </c>
      <c r="R411" s="2" t="s">
        <v>927</v>
      </c>
      <c r="S411" s="2" t="s">
        <v>943</v>
      </c>
      <c r="T411" s="2">
        <v>18.951683208586399</v>
      </c>
      <c r="U411" s="2" t="s">
        <v>217</v>
      </c>
      <c r="V411" s="2">
        <v>99.187902276332395</v>
      </c>
      <c r="X411" s="2" t="s">
        <v>7298</v>
      </c>
    </row>
    <row r="412" spans="1:24">
      <c r="A412" s="2">
        <v>401</v>
      </c>
      <c r="B412" s="2" t="s">
        <v>7043</v>
      </c>
      <c r="C412" s="60" t="s">
        <v>7044</v>
      </c>
      <c r="D412" s="60" t="s">
        <v>7360</v>
      </c>
      <c r="E412" s="2">
        <v>1</v>
      </c>
      <c r="F412" s="2" t="s">
        <v>473</v>
      </c>
      <c r="G412" s="2" t="s">
        <v>361</v>
      </c>
      <c r="H412" s="2" t="s">
        <v>474</v>
      </c>
      <c r="I412" s="2" t="s">
        <v>361</v>
      </c>
      <c r="J412" s="2" t="s">
        <v>10891</v>
      </c>
      <c r="K412" s="2" t="s">
        <v>10892</v>
      </c>
      <c r="L412" s="2" t="s">
        <v>10893</v>
      </c>
      <c r="M412" s="2" t="s">
        <v>8314</v>
      </c>
      <c r="N412" s="2" t="s">
        <v>10894</v>
      </c>
      <c r="O412" s="62">
        <v>62209</v>
      </c>
      <c r="P412" s="2" t="s">
        <v>698</v>
      </c>
      <c r="Q412" s="2" t="s">
        <v>1193</v>
      </c>
      <c r="R412" s="2" t="s">
        <v>927</v>
      </c>
      <c r="S412" s="2" t="s">
        <v>943</v>
      </c>
      <c r="T412" s="2">
        <v>18.9812378814004</v>
      </c>
      <c r="U412" s="2" t="s">
        <v>217</v>
      </c>
      <c r="V412" s="2">
        <v>99.236149746618494</v>
      </c>
      <c r="X412" s="2" t="s">
        <v>7362</v>
      </c>
    </row>
    <row r="413" spans="1:24">
      <c r="A413" s="2">
        <v>402</v>
      </c>
      <c r="B413" s="2" t="s">
        <v>7043</v>
      </c>
      <c r="C413" s="60" t="s">
        <v>7044</v>
      </c>
      <c r="D413" s="60" t="s">
        <v>7502</v>
      </c>
      <c r="E413" s="2">
        <v>1</v>
      </c>
      <c r="F413" s="2" t="s">
        <v>473</v>
      </c>
      <c r="G413" s="2" t="s">
        <v>361</v>
      </c>
      <c r="H413" s="2" t="s">
        <v>474</v>
      </c>
      <c r="I413" s="2" t="s">
        <v>361</v>
      </c>
      <c r="J413" s="2" t="s">
        <v>10895</v>
      </c>
      <c r="K413" s="2" t="s">
        <v>10896</v>
      </c>
      <c r="L413" s="2" t="s">
        <v>10897</v>
      </c>
      <c r="M413" s="2" t="s">
        <v>8314</v>
      </c>
      <c r="N413" s="2" t="s">
        <v>10898</v>
      </c>
      <c r="O413" s="62">
        <v>62374</v>
      </c>
      <c r="P413" s="2" t="s">
        <v>698</v>
      </c>
      <c r="Q413" s="2" t="s">
        <v>1193</v>
      </c>
      <c r="R413" s="2" t="s">
        <v>927</v>
      </c>
      <c r="S413" s="2" t="s">
        <v>943</v>
      </c>
      <c r="T413" s="2" t="s">
        <v>10899</v>
      </c>
      <c r="U413" s="2" t="s">
        <v>217</v>
      </c>
      <c r="V413" s="2">
        <v>-99.196779980459695</v>
      </c>
      <c r="X413" s="2" t="s">
        <v>7503</v>
      </c>
    </row>
    <row r="414" spans="1:24">
      <c r="A414" s="2">
        <v>403</v>
      </c>
      <c r="B414" s="2" t="s">
        <v>7043</v>
      </c>
      <c r="C414" s="60" t="s">
        <v>7044</v>
      </c>
      <c r="D414" s="60" t="s">
        <v>7581</v>
      </c>
      <c r="E414" s="2">
        <v>1</v>
      </c>
      <c r="F414" s="2" t="s">
        <v>473</v>
      </c>
      <c r="G414" s="2" t="s">
        <v>361</v>
      </c>
      <c r="H414" s="2" t="s">
        <v>474</v>
      </c>
      <c r="I414" s="2" t="s">
        <v>361</v>
      </c>
      <c r="J414" s="2" t="s">
        <v>10895</v>
      </c>
      <c r="K414" s="2" t="s">
        <v>10896</v>
      </c>
      <c r="L414" s="2" t="s">
        <v>10897</v>
      </c>
      <c r="M414" s="2" t="s">
        <v>8314</v>
      </c>
      <c r="N414" s="2" t="s">
        <v>10898</v>
      </c>
      <c r="O414" s="62">
        <v>62374</v>
      </c>
      <c r="P414" s="2" t="s">
        <v>698</v>
      </c>
      <c r="Q414" s="2" t="s">
        <v>1193</v>
      </c>
      <c r="R414" s="2" t="s">
        <v>927</v>
      </c>
      <c r="S414" s="2" t="s">
        <v>943</v>
      </c>
      <c r="T414" s="2" t="s">
        <v>10899</v>
      </c>
      <c r="U414" s="2" t="s">
        <v>217</v>
      </c>
      <c r="V414" s="2">
        <v>-99.196779980459695</v>
      </c>
      <c r="X414" s="2" t="s">
        <v>7583</v>
      </c>
    </row>
    <row r="415" spans="1:24">
      <c r="A415" s="2">
        <v>404</v>
      </c>
      <c r="B415" s="2" t="s">
        <v>7043</v>
      </c>
      <c r="C415" s="60" t="s">
        <v>7044</v>
      </c>
      <c r="D415" s="60" t="s">
        <v>7473</v>
      </c>
      <c r="E415" s="2">
        <v>1</v>
      </c>
      <c r="F415" s="2" t="s">
        <v>473</v>
      </c>
      <c r="G415" s="2" t="s">
        <v>361</v>
      </c>
      <c r="H415" s="2" t="s">
        <v>474</v>
      </c>
      <c r="I415" s="2" t="s">
        <v>361</v>
      </c>
      <c r="J415" s="2" t="s">
        <v>10895</v>
      </c>
      <c r="K415" s="2" t="s">
        <v>10896</v>
      </c>
      <c r="L415" s="2" t="s">
        <v>10897</v>
      </c>
      <c r="M415" s="2" t="s">
        <v>8314</v>
      </c>
      <c r="N415" s="2" t="s">
        <v>10898</v>
      </c>
      <c r="O415" s="62">
        <v>62374</v>
      </c>
      <c r="P415" s="2" t="s">
        <v>698</v>
      </c>
      <c r="Q415" s="2" t="s">
        <v>1193</v>
      </c>
      <c r="R415" s="2" t="s">
        <v>927</v>
      </c>
      <c r="S415" s="2" t="s">
        <v>943</v>
      </c>
      <c r="T415" s="2" t="s">
        <v>10899</v>
      </c>
      <c r="U415" s="2" t="s">
        <v>217</v>
      </c>
      <c r="V415" s="2">
        <v>-99.196779980459695</v>
      </c>
      <c r="X415" s="2" t="s">
        <v>7474</v>
      </c>
    </row>
    <row r="416" spans="1:24">
      <c r="A416" s="2">
        <v>405</v>
      </c>
      <c r="B416" s="2" t="s">
        <v>7043</v>
      </c>
      <c r="C416" s="60" t="s">
        <v>7044</v>
      </c>
      <c r="D416" s="60" t="s">
        <v>7473</v>
      </c>
      <c r="E416" s="2">
        <v>2</v>
      </c>
      <c r="F416" s="2" t="s">
        <v>473</v>
      </c>
      <c r="G416" s="2" t="s">
        <v>361</v>
      </c>
      <c r="H416" s="2" t="s">
        <v>474</v>
      </c>
      <c r="I416" s="2" t="s">
        <v>361</v>
      </c>
      <c r="J416" s="2" t="s">
        <v>10900</v>
      </c>
      <c r="K416" s="2" t="s">
        <v>10896</v>
      </c>
      <c r="L416" s="2" t="s">
        <v>10897</v>
      </c>
      <c r="M416" s="2" t="s">
        <v>8314</v>
      </c>
      <c r="N416" s="2" t="s">
        <v>10898</v>
      </c>
      <c r="O416" s="62">
        <v>62374</v>
      </c>
      <c r="P416" s="2" t="s">
        <v>698</v>
      </c>
      <c r="Q416" s="2" t="s">
        <v>1193</v>
      </c>
      <c r="R416" s="2" t="s">
        <v>927</v>
      </c>
      <c r="S416" s="2" t="s">
        <v>943</v>
      </c>
      <c r="T416" s="2" t="s">
        <v>10899</v>
      </c>
      <c r="U416" s="2" t="s">
        <v>217</v>
      </c>
      <c r="V416" s="2">
        <v>-99.196779980459695</v>
      </c>
      <c r="X416" s="2" t="s">
        <v>10901</v>
      </c>
    </row>
    <row r="417" spans="1:24">
      <c r="A417" s="2">
        <v>406</v>
      </c>
      <c r="B417" s="2" t="s">
        <v>7043</v>
      </c>
      <c r="C417" s="60" t="s">
        <v>7044</v>
      </c>
      <c r="D417" s="60" t="s">
        <v>7433</v>
      </c>
      <c r="E417" s="2">
        <v>1</v>
      </c>
      <c r="F417" s="2" t="s">
        <v>473</v>
      </c>
      <c r="G417" s="2" t="s">
        <v>361</v>
      </c>
      <c r="H417" s="2" t="s">
        <v>10226</v>
      </c>
      <c r="I417" s="2" t="s">
        <v>7750</v>
      </c>
      <c r="O417" s="62"/>
      <c r="X417" s="2" t="s">
        <v>7435</v>
      </c>
    </row>
    <row r="418" spans="1:24">
      <c r="A418" s="2">
        <v>407</v>
      </c>
      <c r="B418" s="2" t="s">
        <v>7043</v>
      </c>
      <c r="C418" s="60" t="s">
        <v>7044</v>
      </c>
      <c r="D418" s="60" t="s">
        <v>8542</v>
      </c>
      <c r="E418" s="2">
        <v>1</v>
      </c>
      <c r="F418" s="2" t="s">
        <v>473</v>
      </c>
      <c r="G418" s="2" t="s">
        <v>361</v>
      </c>
      <c r="H418" s="2" t="s">
        <v>474</v>
      </c>
      <c r="I418" s="2" t="s">
        <v>7750</v>
      </c>
      <c r="J418" s="2" t="s">
        <v>10902</v>
      </c>
      <c r="K418" s="2" t="s">
        <v>10903</v>
      </c>
      <c r="L418" s="2">
        <v>14</v>
      </c>
      <c r="M418" s="2" t="s">
        <v>8314</v>
      </c>
      <c r="N418" s="2" t="s">
        <v>7039</v>
      </c>
      <c r="O418" s="62">
        <v>62000</v>
      </c>
      <c r="P418" s="2" t="s">
        <v>698</v>
      </c>
      <c r="Q418" s="2" t="s">
        <v>1193</v>
      </c>
      <c r="R418" s="2" t="s">
        <v>927</v>
      </c>
      <c r="S418" s="2" t="s">
        <v>943</v>
      </c>
      <c r="T418" s="2">
        <v>18.924211980750499</v>
      </c>
      <c r="U418" s="2" t="s">
        <v>217</v>
      </c>
      <c r="V418" s="2">
        <v>-99.235584328835401</v>
      </c>
      <c r="X418" s="2" t="s">
        <v>9861</v>
      </c>
    </row>
    <row r="419" spans="1:24">
      <c r="A419" s="2">
        <v>408</v>
      </c>
      <c r="B419" s="2" t="s">
        <v>7043</v>
      </c>
      <c r="C419" s="60" t="s">
        <v>7044</v>
      </c>
      <c r="D419" s="60" t="s">
        <v>8427</v>
      </c>
      <c r="E419" s="2">
        <v>1</v>
      </c>
      <c r="F419" s="2" t="s">
        <v>473</v>
      </c>
      <c r="G419" s="2" t="s">
        <v>3792</v>
      </c>
      <c r="H419" s="2" t="s">
        <v>474</v>
      </c>
      <c r="I419" s="2" t="s">
        <v>7750</v>
      </c>
      <c r="J419" s="2" t="s">
        <v>10377</v>
      </c>
      <c r="K419" s="2" t="s">
        <v>10218</v>
      </c>
      <c r="L419" s="2" t="s">
        <v>10597</v>
      </c>
      <c r="M419" s="2" t="s">
        <v>8314</v>
      </c>
      <c r="N419" s="2" t="s">
        <v>10219</v>
      </c>
      <c r="O419" s="62">
        <v>62500</v>
      </c>
      <c r="P419" s="2" t="s">
        <v>698</v>
      </c>
      <c r="Q419" s="2" t="s">
        <v>1193</v>
      </c>
      <c r="R419" s="2" t="s">
        <v>1047</v>
      </c>
      <c r="S419" s="2" t="s">
        <v>1063</v>
      </c>
      <c r="T419" s="2">
        <v>18.908665708808702</v>
      </c>
      <c r="U419" s="2" t="s">
        <v>217</v>
      </c>
      <c r="V419" s="2">
        <v>99.169315602722904</v>
      </c>
      <c r="X419" s="2" t="s">
        <v>9841</v>
      </c>
    </row>
    <row r="420" spans="1:24">
      <c r="A420" s="2">
        <v>409</v>
      </c>
      <c r="B420" s="2" t="s">
        <v>7043</v>
      </c>
      <c r="C420" s="60" t="s">
        <v>7044</v>
      </c>
      <c r="D420" s="60" t="s">
        <v>8542</v>
      </c>
      <c r="E420" s="2">
        <v>2</v>
      </c>
      <c r="F420" s="2" t="s">
        <v>473</v>
      </c>
      <c r="G420" s="2" t="s">
        <v>361</v>
      </c>
      <c r="H420" s="2" t="s">
        <v>10226</v>
      </c>
      <c r="I420" s="2" t="s">
        <v>7750</v>
      </c>
      <c r="O420" s="62"/>
      <c r="Q420" s="2" t="s">
        <v>10227</v>
      </c>
      <c r="S420" s="2" t="e">
        <v>#N/A</v>
      </c>
      <c r="U420" s="2" t="s">
        <v>217</v>
      </c>
      <c r="X420" s="2" t="s">
        <v>10904</v>
      </c>
    </row>
    <row r="421" spans="1:24">
      <c r="A421" s="2">
        <v>410</v>
      </c>
      <c r="B421" s="2" t="s">
        <v>7043</v>
      </c>
      <c r="C421" s="60" t="s">
        <v>7044</v>
      </c>
      <c r="D421" s="60" t="s">
        <v>8460</v>
      </c>
      <c r="E421" s="2">
        <v>1</v>
      </c>
      <c r="F421" s="2" t="s">
        <v>473</v>
      </c>
      <c r="G421" s="2" t="s">
        <v>3792</v>
      </c>
      <c r="H421" s="2" t="s">
        <v>474</v>
      </c>
      <c r="I421" s="2" t="s">
        <v>7750</v>
      </c>
      <c r="J421" s="2" t="s">
        <v>10905</v>
      </c>
      <c r="K421" s="2" t="s">
        <v>10906</v>
      </c>
      <c r="L421" s="2">
        <v>695</v>
      </c>
      <c r="N421" s="2" t="s">
        <v>10907</v>
      </c>
      <c r="O421" s="62">
        <v>62590</v>
      </c>
      <c r="P421" s="2" t="s">
        <v>698</v>
      </c>
      <c r="Q421" s="2" t="s">
        <v>1193</v>
      </c>
      <c r="R421" s="2" t="s">
        <v>1228</v>
      </c>
      <c r="S421" s="2" t="s">
        <v>1949</v>
      </c>
      <c r="T421" s="2">
        <v>16.9804124634076</v>
      </c>
      <c r="U421" s="2" t="s">
        <v>217</v>
      </c>
      <c r="V421" s="2">
        <v>199.86679798741</v>
      </c>
      <c r="X421" s="2" t="s">
        <v>9842</v>
      </c>
    </row>
    <row r="422" spans="1:24">
      <c r="A422" s="2">
        <v>411</v>
      </c>
      <c r="B422" s="2" t="s">
        <v>7043</v>
      </c>
      <c r="C422" s="60" t="s">
        <v>7044</v>
      </c>
      <c r="D422" s="60" t="s">
        <v>8460</v>
      </c>
      <c r="E422" s="2">
        <v>2</v>
      </c>
      <c r="F422" s="2" t="s">
        <v>473</v>
      </c>
      <c r="G422" s="2" t="s">
        <v>3792</v>
      </c>
      <c r="H422" s="2" t="s">
        <v>10226</v>
      </c>
      <c r="I422" s="2" t="s">
        <v>7750</v>
      </c>
      <c r="O422" s="62"/>
      <c r="Q422" s="2" t="s">
        <v>10227</v>
      </c>
      <c r="S422" s="2" t="e">
        <v>#N/A</v>
      </c>
      <c r="U422" s="2" t="s">
        <v>217</v>
      </c>
      <c r="X422" s="2" t="s">
        <v>10908</v>
      </c>
    </row>
    <row r="423" spans="1:24">
      <c r="A423" s="2">
        <v>412</v>
      </c>
      <c r="B423" s="2" t="s">
        <v>7043</v>
      </c>
      <c r="C423" s="60" t="s">
        <v>7044</v>
      </c>
      <c r="D423" s="60" t="s">
        <v>8460</v>
      </c>
      <c r="E423" s="2">
        <v>3</v>
      </c>
      <c r="F423" s="2" t="s">
        <v>473</v>
      </c>
      <c r="G423" s="2" t="s">
        <v>3792</v>
      </c>
      <c r="H423" s="2" t="s">
        <v>10226</v>
      </c>
      <c r="I423" s="2" t="s">
        <v>7750</v>
      </c>
      <c r="O423" s="62"/>
      <c r="Q423" s="2" t="s">
        <v>10227</v>
      </c>
      <c r="S423" s="2" t="e">
        <v>#N/A</v>
      </c>
      <c r="U423" s="2" t="s">
        <v>217</v>
      </c>
      <c r="X423" s="2" t="s">
        <v>10909</v>
      </c>
    </row>
    <row r="424" spans="1:24">
      <c r="A424" s="2">
        <v>413</v>
      </c>
      <c r="B424" s="2" t="s">
        <v>7043</v>
      </c>
      <c r="C424" s="60" t="s">
        <v>7044</v>
      </c>
      <c r="D424" s="60" t="s">
        <v>8492</v>
      </c>
      <c r="E424" s="2">
        <v>1</v>
      </c>
      <c r="F424" s="2" t="s">
        <v>473</v>
      </c>
      <c r="G424" s="2" t="s">
        <v>3792</v>
      </c>
      <c r="H424" s="2" t="s">
        <v>474</v>
      </c>
      <c r="I424" s="2" t="s">
        <v>7750</v>
      </c>
      <c r="J424" s="2" t="s">
        <v>10910</v>
      </c>
      <c r="K424" s="2" t="s">
        <v>10911</v>
      </c>
      <c r="L424" s="2">
        <v>36</v>
      </c>
      <c r="N424" s="2" t="s">
        <v>10912</v>
      </c>
      <c r="O424" s="62">
        <v>62158</v>
      </c>
      <c r="P424" s="2" t="s">
        <v>698</v>
      </c>
      <c r="Q424" s="2" t="s">
        <v>1193</v>
      </c>
      <c r="R424" s="2" t="s">
        <v>927</v>
      </c>
      <c r="S424" s="2" t="s">
        <v>943</v>
      </c>
      <c r="T424" s="2">
        <v>18.964780615001899</v>
      </c>
      <c r="U424" s="2" t="s">
        <v>217</v>
      </c>
      <c r="V424" s="2">
        <v>99.259828616216595</v>
      </c>
      <c r="X424" s="2" t="s">
        <v>9843</v>
      </c>
    </row>
    <row r="425" spans="1:24">
      <c r="A425" s="2">
        <v>414</v>
      </c>
      <c r="B425" s="2" t="s">
        <v>7043</v>
      </c>
      <c r="C425" s="60" t="s">
        <v>7044</v>
      </c>
      <c r="D425" s="60" t="s">
        <v>8492</v>
      </c>
      <c r="E425" s="2">
        <v>2</v>
      </c>
      <c r="F425" s="2" t="s">
        <v>473</v>
      </c>
      <c r="G425" s="2" t="s">
        <v>3792</v>
      </c>
      <c r="H425" s="2" t="s">
        <v>10226</v>
      </c>
      <c r="I425" s="2" t="s">
        <v>7750</v>
      </c>
      <c r="O425" s="62"/>
      <c r="Q425" s="2" t="s">
        <v>10227</v>
      </c>
      <c r="S425" s="2" t="e">
        <v>#N/A</v>
      </c>
      <c r="U425" s="2" t="s">
        <v>217</v>
      </c>
      <c r="X425" s="2" t="s">
        <v>10913</v>
      </c>
    </row>
    <row r="426" spans="1:24">
      <c r="A426" s="2">
        <v>415</v>
      </c>
      <c r="B426" s="2" t="s">
        <v>7043</v>
      </c>
      <c r="C426" s="60" t="s">
        <v>7044</v>
      </c>
      <c r="D426" s="60" t="s">
        <v>8492</v>
      </c>
      <c r="E426" s="2">
        <v>3</v>
      </c>
      <c r="F426" s="2" t="s">
        <v>473</v>
      </c>
      <c r="G426" s="2" t="s">
        <v>3792</v>
      </c>
      <c r="H426" s="2" t="s">
        <v>10226</v>
      </c>
      <c r="I426" s="2" t="s">
        <v>7750</v>
      </c>
      <c r="O426" s="62"/>
      <c r="Q426" s="2" t="s">
        <v>10227</v>
      </c>
      <c r="S426" s="2" t="e">
        <v>#N/A</v>
      </c>
      <c r="U426" s="2" t="s">
        <v>217</v>
      </c>
      <c r="X426" s="2" t="s">
        <v>10914</v>
      </c>
    </row>
    <row r="427" spans="1:24">
      <c r="A427" s="2">
        <v>416</v>
      </c>
      <c r="B427" s="2" t="s">
        <v>7043</v>
      </c>
      <c r="C427" s="60" t="s">
        <v>7044</v>
      </c>
      <c r="D427" s="60" t="s">
        <v>8484</v>
      </c>
      <c r="E427" s="2">
        <v>1</v>
      </c>
      <c r="F427" s="2" t="s">
        <v>473</v>
      </c>
      <c r="G427" s="2" t="s">
        <v>3792</v>
      </c>
      <c r="H427" s="2" t="s">
        <v>474</v>
      </c>
      <c r="I427" s="2" t="s">
        <v>7750</v>
      </c>
      <c r="J427" s="2" t="s">
        <v>10915</v>
      </c>
      <c r="K427" s="2" t="s">
        <v>10562</v>
      </c>
      <c r="L427" s="2" t="s">
        <v>10916</v>
      </c>
      <c r="N427" s="2" t="s">
        <v>10917</v>
      </c>
      <c r="O427" s="62">
        <v>62370</v>
      </c>
      <c r="P427" s="2" t="s">
        <v>698</v>
      </c>
      <c r="Q427" s="2" t="s">
        <v>1193</v>
      </c>
      <c r="R427" s="2" t="s">
        <v>927</v>
      </c>
      <c r="S427" s="2" t="s">
        <v>943</v>
      </c>
      <c r="T427" s="2">
        <v>18.930593026524399</v>
      </c>
      <c r="U427" s="2" t="s">
        <v>217</v>
      </c>
      <c r="V427" s="2">
        <v>99.199715058546701</v>
      </c>
      <c r="X427" s="2" t="s">
        <v>9844</v>
      </c>
    </row>
    <row r="428" spans="1:24">
      <c r="A428" s="2">
        <v>417</v>
      </c>
      <c r="B428" s="2" t="s">
        <v>7043</v>
      </c>
      <c r="C428" s="60" t="s">
        <v>7044</v>
      </c>
      <c r="D428" s="60" t="s">
        <v>8484</v>
      </c>
      <c r="E428" s="2">
        <v>2</v>
      </c>
      <c r="F428" s="2" t="s">
        <v>473</v>
      </c>
      <c r="G428" s="2" t="s">
        <v>3792</v>
      </c>
      <c r="H428" s="2" t="s">
        <v>10226</v>
      </c>
      <c r="I428" s="2" t="s">
        <v>7750</v>
      </c>
      <c r="O428" s="62"/>
      <c r="Q428" s="2" t="s">
        <v>10227</v>
      </c>
      <c r="S428" s="2" t="e">
        <v>#N/A</v>
      </c>
      <c r="U428" s="2" t="s">
        <v>217</v>
      </c>
      <c r="X428" s="2" t="s">
        <v>10918</v>
      </c>
    </row>
    <row r="429" spans="1:24">
      <c r="A429" s="2">
        <v>418</v>
      </c>
      <c r="B429" s="2" t="s">
        <v>7043</v>
      </c>
      <c r="C429" s="60" t="s">
        <v>7044</v>
      </c>
      <c r="D429" s="60" t="s">
        <v>8484</v>
      </c>
      <c r="E429" s="2">
        <v>3</v>
      </c>
      <c r="F429" s="2" t="s">
        <v>473</v>
      </c>
      <c r="G429" s="2" t="s">
        <v>3792</v>
      </c>
      <c r="H429" s="2" t="s">
        <v>10226</v>
      </c>
      <c r="I429" s="2" t="s">
        <v>7750</v>
      </c>
      <c r="O429" s="62"/>
      <c r="Q429" s="2" t="s">
        <v>10227</v>
      </c>
      <c r="S429" s="2" t="e">
        <v>#N/A</v>
      </c>
      <c r="U429" s="2" t="s">
        <v>217</v>
      </c>
      <c r="X429" s="2" t="s">
        <v>10919</v>
      </c>
    </row>
    <row r="430" spans="1:24">
      <c r="A430" s="2">
        <v>419</v>
      </c>
      <c r="B430" s="2" t="s">
        <v>7043</v>
      </c>
      <c r="C430" s="60" t="s">
        <v>7044</v>
      </c>
      <c r="D430" s="60" t="s">
        <v>7558</v>
      </c>
      <c r="E430" s="2">
        <v>1</v>
      </c>
      <c r="F430" s="2" t="s">
        <v>473</v>
      </c>
      <c r="G430" s="2" t="s">
        <v>3792</v>
      </c>
      <c r="H430" s="2" t="s">
        <v>474</v>
      </c>
      <c r="I430" s="2" t="s">
        <v>7750</v>
      </c>
      <c r="J430" s="2" t="s">
        <v>10920</v>
      </c>
      <c r="K430" s="2" t="s">
        <v>10921</v>
      </c>
      <c r="L430" s="2">
        <v>10</v>
      </c>
      <c r="M430" s="2" t="s">
        <v>10922</v>
      </c>
      <c r="N430" s="2" t="s">
        <v>10923</v>
      </c>
      <c r="O430" s="62">
        <v>62765</v>
      </c>
      <c r="P430" s="2" t="s">
        <v>698</v>
      </c>
      <c r="Q430" s="2" t="s">
        <v>1193</v>
      </c>
      <c r="R430" s="2" t="s">
        <v>937</v>
      </c>
      <c r="S430" s="2" t="s">
        <v>972</v>
      </c>
      <c r="T430" s="2">
        <v>18.840822455615999</v>
      </c>
      <c r="U430" s="2" t="s">
        <v>217</v>
      </c>
      <c r="V430" s="2">
        <v>99.200673227255194</v>
      </c>
      <c r="X430" s="2" t="s">
        <v>7560</v>
      </c>
    </row>
    <row r="431" spans="1:24">
      <c r="A431" s="2">
        <v>420</v>
      </c>
      <c r="B431" s="2" t="s">
        <v>7043</v>
      </c>
      <c r="C431" s="60" t="s">
        <v>7044</v>
      </c>
      <c r="D431" s="60" t="s">
        <v>7558</v>
      </c>
      <c r="E431" s="2">
        <v>2</v>
      </c>
      <c r="F431" s="2" t="s">
        <v>473</v>
      </c>
      <c r="G431" s="2" t="s">
        <v>3792</v>
      </c>
      <c r="H431" s="2" t="s">
        <v>474</v>
      </c>
      <c r="I431" s="2" t="s">
        <v>7750</v>
      </c>
      <c r="J431" s="2" t="s">
        <v>10924</v>
      </c>
      <c r="K431" s="2" t="s">
        <v>10925</v>
      </c>
      <c r="L431" s="2">
        <v>403</v>
      </c>
      <c r="N431" s="2" t="s">
        <v>10926</v>
      </c>
      <c r="O431" s="62">
        <v>62410</v>
      </c>
      <c r="P431" s="2" t="s">
        <v>698</v>
      </c>
      <c r="Q431" s="2" t="s">
        <v>1193</v>
      </c>
      <c r="R431" s="2" t="s">
        <v>927</v>
      </c>
      <c r="S431" s="2" t="s">
        <v>943</v>
      </c>
      <c r="T431" s="2">
        <v>18.924554516471801</v>
      </c>
      <c r="U431" s="2" t="s">
        <v>217</v>
      </c>
      <c r="V431" s="2">
        <v>99.228639702309806</v>
      </c>
      <c r="X431" s="2" t="s">
        <v>10927</v>
      </c>
    </row>
    <row r="432" spans="1:24">
      <c r="A432" s="2">
        <v>421</v>
      </c>
      <c r="B432" s="2" t="s">
        <v>7043</v>
      </c>
      <c r="C432" s="60" t="s">
        <v>7044</v>
      </c>
      <c r="D432" s="60" t="s">
        <v>7325</v>
      </c>
      <c r="E432" s="2">
        <v>1</v>
      </c>
      <c r="F432" s="2" t="s">
        <v>473</v>
      </c>
      <c r="G432" s="2" t="s">
        <v>3792</v>
      </c>
      <c r="H432" s="2" t="s">
        <v>474</v>
      </c>
      <c r="I432" s="2" t="s">
        <v>7750</v>
      </c>
      <c r="J432" s="2" t="s">
        <v>10928</v>
      </c>
      <c r="K432" s="2" t="s">
        <v>10929</v>
      </c>
      <c r="L432" s="2">
        <v>105</v>
      </c>
      <c r="N432" s="2" t="s">
        <v>10930</v>
      </c>
      <c r="O432" s="62">
        <v>62460</v>
      </c>
      <c r="P432" s="2" t="s">
        <v>698</v>
      </c>
      <c r="Q432" s="2" t="s">
        <v>1193</v>
      </c>
      <c r="R432" s="2" t="s">
        <v>927</v>
      </c>
      <c r="S432" s="2" t="s">
        <v>943</v>
      </c>
      <c r="T432" s="2">
        <v>18.916598746159401</v>
      </c>
      <c r="U432" s="2" t="s">
        <v>217</v>
      </c>
      <c r="V432" s="2">
        <v>99.194772887382001</v>
      </c>
      <c r="X432" s="2" t="s">
        <v>7327</v>
      </c>
    </row>
    <row r="433" spans="1:24">
      <c r="A433" s="2">
        <v>422</v>
      </c>
      <c r="B433" s="2" t="s">
        <v>7043</v>
      </c>
      <c r="C433" s="60" t="s">
        <v>7044</v>
      </c>
      <c r="D433" s="60" t="s">
        <v>7325</v>
      </c>
      <c r="E433" s="2">
        <v>2</v>
      </c>
      <c r="F433" s="2" t="s">
        <v>473</v>
      </c>
      <c r="G433" s="2" t="s">
        <v>3792</v>
      </c>
      <c r="H433" s="2" t="s">
        <v>10226</v>
      </c>
      <c r="I433" s="2" t="s">
        <v>7750</v>
      </c>
      <c r="O433" s="62"/>
      <c r="Q433" s="2" t="s">
        <v>10227</v>
      </c>
      <c r="S433" s="2" t="e">
        <v>#N/A</v>
      </c>
      <c r="U433" s="2" t="s">
        <v>217</v>
      </c>
      <c r="X433" s="2" t="s">
        <v>7714</v>
      </c>
    </row>
    <row r="434" spans="1:24">
      <c r="A434" s="2">
        <v>423</v>
      </c>
      <c r="B434" s="2" t="s">
        <v>7043</v>
      </c>
      <c r="C434" s="60" t="s">
        <v>7044</v>
      </c>
      <c r="D434" s="60" t="s">
        <v>7325</v>
      </c>
      <c r="E434" s="2">
        <v>3</v>
      </c>
      <c r="F434" s="2" t="s">
        <v>473</v>
      </c>
      <c r="G434" s="2" t="s">
        <v>3792</v>
      </c>
      <c r="H434" s="2" t="s">
        <v>10226</v>
      </c>
      <c r="I434" s="2" t="s">
        <v>7750</v>
      </c>
      <c r="O434" s="62"/>
      <c r="Q434" s="2" t="s">
        <v>10227</v>
      </c>
      <c r="S434" s="2" t="e">
        <v>#N/A</v>
      </c>
      <c r="U434" s="2" t="s">
        <v>217</v>
      </c>
      <c r="X434" s="2" t="s">
        <v>10931</v>
      </c>
    </row>
    <row r="435" spans="1:24">
      <c r="A435" s="2">
        <v>424</v>
      </c>
      <c r="B435" s="2" t="s">
        <v>7043</v>
      </c>
      <c r="C435" s="60" t="s">
        <v>7044</v>
      </c>
      <c r="D435" s="60" t="s">
        <v>8416</v>
      </c>
      <c r="E435" s="2">
        <v>1</v>
      </c>
      <c r="F435" s="2" t="s">
        <v>473</v>
      </c>
      <c r="G435" s="2" t="s">
        <v>361</v>
      </c>
      <c r="H435" s="2" t="s">
        <v>10226</v>
      </c>
      <c r="I435" s="2" t="s">
        <v>7750</v>
      </c>
      <c r="O435" s="62"/>
      <c r="Q435" s="2" t="s">
        <v>10227</v>
      </c>
      <c r="S435" s="2" t="e">
        <v>#N/A</v>
      </c>
      <c r="U435" s="2" t="s">
        <v>217</v>
      </c>
      <c r="X435" s="2" t="s">
        <v>9846</v>
      </c>
    </row>
    <row r="436" spans="1:24">
      <c r="A436" s="2">
        <v>425</v>
      </c>
      <c r="B436" s="2" t="s">
        <v>7043</v>
      </c>
      <c r="C436" s="60" t="s">
        <v>7044</v>
      </c>
      <c r="D436" s="60" t="s">
        <v>8416</v>
      </c>
      <c r="E436" s="2">
        <v>2</v>
      </c>
      <c r="F436" s="2" t="s">
        <v>473</v>
      </c>
      <c r="G436" s="2" t="s">
        <v>361</v>
      </c>
      <c r="H436" s="2" t="s">
        <v>474</v>
      </c>
      <c r="I436" s="2" t="s">
        <v>7750</v>
      </c>
      <c r="J436" s="2" t="s">
        <v>10932</v>
      </c>
      <c r="K436" s="2" t="s">
        <v>10636</v>
      </c>
      <c r="L436" s="2">
        <v>1204</v>
      </c>
      <c r="M436" s="2" t="s">
        <v>8314</v>
      </c>
      <c r="N436" s="2" t="s">
        <v>10933</v>
      </c>
      <c r="O436" s="62">
        <v>62500</v>
      </c>
      <c r="P436" s="2" t="s">
        <v>698</v>
      </c>
      <c r="Q436" s="2" t="s">
        <v>1193</v>
      </c>
      <c r="R436" s="2" t="s">
        <v>927</v>
      </c>
      <c r="S436" s="2" t="s">
        <v>943</v>
      </c>
      <c r="T436" s="2" t="s">
        <v>10934</v>
      </c>
      <c r="U436" s="2" t="s">
        <v>217</v>
      </c>
      <c r="V436" s="2">
        <v>-99.166498969318496</v>
      </c>
      <c r="X436" s="2" t="s">
        <v>10935</v>
      </c>
    </row>
    <row r="437" spans="1:24">
      <c r="A437" s="2">
        <v>426</v>
      </c>
      <c r="B437" s="2" t="s">
        <v>7043</v>
      </c>
      <c r="C437" s="60" t="s">
        <v>7044</v>
      </c>
      <c r="D437" s="60" t="s">
        <v>7482</v>
      </c>
      <c r="E437" s="2">
        <v>1</v>
      </c>
      <c r="F437" s="2" t="s">
        <v>473</v>
      </c>
      <c r="G437" s="2" t="s">
        <v>361</v>
      </c>
      <c r="H437" s="2" t="s">
        <v>10226</v>
      </c>
      <c r="I437" s="2" t="s">
        <v>361</v>
      </c>
      <c r="O437" s="62"/>
      <c r="Q437" s="2" t="s">
        <v>10227</v>
      </c>
      <c r="S437" s="2" t="e">
        <v>#N/A</v>
      </c>
      <c r="U437" s="2" t="s">
        <v>217</v>
      </c>
      <c r="X437" s="2" t="s">
        <v>7483</v>
      </c>
    </row>
    <row r="438" spans="1:24">
      <c r="A438" s="2">
        <v>427</v>
      </c>
      <c r="B438" s="2" t="s">
        <v>7043</v>
      </c>
      <c r="C438" s="60" t="s">
        <v>7044</v>
      </c>
      <c r="D438" s="60" t="s">
        <v>8439</v>
      </c>
      <c r="E438" s="2">
        <v>1</v>
      </c>
      <c r="F438" s="2" t="s">
        <v>473</v>
      </c>
      <c r="G438" s="2" t="s">
        <v>361</v>
      </c>
      <c r="H438" s="2" t="s">
        <v>474</v>
      </c>
      <c r="I438" s="2" t="s">
        <v>361</v>
      </c>
      <c r="J438" s="2" t="s">
        <v>10936</v>
      </c>
      <c r="K438" s="2" t="s">
        <v>10937</v>
      </c>
      <c r="L438" s="2">
        <v>88</v>
      </c>
      <c r="M438" s="2" t="s">
        <v>8314</v>
      </c>
      <c r="N438" s="2" t="s">
        <v>10885</v>
      </c>
      <c r="O438" s="62">
        <v>62448</v>
      </c>
      <c r="P438" s="2" t="s">
        <v>698</v>
      </c>
      <c r="Q438" s="2" t="s">
        <v>1193</v>
      </c>
      <c r="R438" s="2" t="s">
        <v>927</v>
      </c>
      <c r="S438" s="2" t="s">
        <v>943</v>
      </c>
      <c r="T438" s="2">
        <v>18.920386165482</v>
      </c>
      <c r="U438" s="2" t="s">
        <v>217</v>
      </c>
      <c r="V438" s="2">
        <v>-99.221080517650606</v>
      </c>
      <c r="X438" s="2" t="s">
        <v>9847</v>
      </c>
    </row>
    <row r="439" spans="1:24">
      <c r="A439" s="2">
        <v>428</v>
      </c>
      <c r="B439" s="2" t="s">
        <v>7043</v>
      </c>
      <c r="C439" s="60" t="s">
        <v>7044</v>
      </c>
      <c r="D439" s="60" t="s">
        <v>8439</v>
      </c>
      <c r="E439" s="2">
        <v>2</v>
      </c>
      <c r="F439" s="2" t="s">
        <v>473</v>
      </c>
      <c r="G439" s="2" t="s">
        <v>361</v>
      </c>
      <c r="H439" s="2" t="s">
        <v>474</v>
      </c>
      <c r="I439" s="2" t="s">
        <v>361</v>
      </c>
      <c r="J439" s="2" t="s">
        <v>10938</v>
      </c>
      <c r="K439" s="2" t="s">
        <v>10937</v>
      </c>
      <c r="L439" s="2">
        <v>88</v>
      </c>
      <c r="M439" s="2" t="s">
        <v>8314</v>
      </c>
      <c r="N439" s="2" t="s">
        <v>10885</v>
      </c>
      <c r="O439" s="62">
        <v>62448</v>
      </c>
      <c r="P439" s="2" t="s">
        <v>698</v>
      </c>
      <c r="Q439" s="2" t="s">
        <v>1193</v>
      </c>
      <c r="R439" s="2" t="s">
        <v>927</v>
      </c>
      <c r="S439" s="2" t="s">
        <v>943</v>
      </c>
      <c r="T439" s="2">
        <v>18.920386165482</v>
      </c>
      <c r="U439" s="2" t="s">
        <v>217</v>
      </c>
      <c r="V439" s="2">
        <v>-99.221080517650606</v>
      </c>
      <c r="X439" s="2" t="s">
        <v>10939</v>
      </c>
    </row>
    <row r="440" spans="1:24">
      <c r="A440" s="2">
        <v>429</v>
      </c>
      <c r="B440" s="2" t="s">
        <v>7043</v>
      </c>
      <c r="C440" s="60" t="s">
        <v>7044</v>
      </c>
      <c r="D440" s="60" t="s">
        <v>7299</v>
      </c>
      <c r="E440" s="2">
        <v>1</v>
      </c>
      <c r="F440" s="2" t="s">
        <v>473</v>
      </c>
      <c r="G440" s="2" t="s">
        <v>361</v>
      </c>
      <c r="H440" s="2" t="s">
        <v>474</v>
      </c>
      <c r="I440" s="2" t="s">
        <v>361</v>
      </c>
      <c r="J440" s="2" t="s">
        <v>10940</v>
      </c>
      <c r="K440" s="2" t="s">
        <v>10941</v>
      </c>
      <c r="L440" s="2">
        <v>88</v>
      </c>
      <c r="M440" s="2" t="s">
        <v>8314</v>
      </c>
      <c r="N440" s="2" t="s">
        <v>7039</v>
      </c>
      <c r="O440" s="62">
        <v>62000</v>
      </c>
      <c r="P440" s="2" t="s">
        <v>698</v>
      </c>
      <c r="Q440" s="2" t="s">
        <v>1193</v>
      </c>
      <c r="R440" s="2" t="s">
        <v>927</v>
      </c>
      <c r="S440" s="2" t="s">
        <v>943</v>
      </c>
      <c r="T440" s="2">
        <v>18.913314733491099</v>
      </c>
      <c r="U440" s="2" t="s">
        <v>217</v>
      </c>
      <c r="V440" s="2">
        <v>-99.235002712111594</v>
      </c>
      <c r="X440" s="2" t="s">
        <v>7300</v>
      </c>
    </row>
    <row r="441" spans="1:24">
      <c r="A441" s="2">
        <v>430</v>
      </c>
      <c r="B441" s="2" t="s">
        <v>7043</v>
      </c>
      <c r="C441" s="60" t="s">
        <v>7044</v>
      </c>
      <c r="D441" s="60" t="s">
        <v>8322</v>
      </c>
      <c r="E441" s="2">
        <v>1</v>
      </c>
      <c r="F441" s="2" t="s">
        <v>473</v>
      </c>
      <c r="G441" s="2" t="s">
        <v>361</v>
      </c>
      <c r="H441" s="2" t="s">
        <v>10226</v>
      </c>
      <c r="I441" s="2" t="s">
        <v>361</v>
      </c>
      <c r="O441" s="62"/>
      <c r="Q441" s="2" t="s">
        <v>10227</v>
      </c>
      <c r="S441" s="2" t="e">
        <v>#N/A</v>
      </c>
      <c r="U441" s="2" t="s">
        <v>217</v>
      </c>
      <c r="X441" s="2" t="s">
        <v>9812</v>
      </c>
    </row>
    <row r="442" spans="1:24">
      <c r="A442" s="2">
        <v>431</v>
      </c>
      <c r="B442" s="2" t="s">
        <v>7043</v>
      </c>
      <c r="C442" s="60" t="s">
        <v>7044</v>
      </c>
      <c r="D442" s="60" t="s">
        <v>7544</v>
      </c>
      <c r="E442" s="2">
        <v>1</v>
      </c>
      <c r="F442" s="2" t="s">
        <v>473</v>
      </c>
      <c r="G442" s="2" t="s">
        <v>361</v>
      </c>
      <c r="H442" s="2" t="s">
        <v>474</v>
      </c>
      <c r="I442" s="2" t="s">
        <v>7750</v>
      </c>
      <c r="J442" s="2" t="s">
        <v>10942</v>
      </c>
      <c r="K442" s="2" t="s">
        <v>10943</v>
      </c>
      <c r="L442" s="2">
        <v>1002</v>
      </c>
      <c r="M442" s="2" t="s">
        <v>8314</v>
      </c>
      <c r="N442" s="2" t="s">
        <v>10944</v>
      </c>
      <c r="O442" s="62">
        <v>62430</v>
      </c>
      <c r="P442" s="2" t="s">
        <v>698</v>
      </c>
      <c r="Q442" s="2" t="s">
        <v>1193</v>
      </c>
      <c r="R442" s="2" t="s">
        <v>927</v>
      </c>
      <c r="S442" s="2" t="s">
        <v>943</v>
      </c>
      <c r="T442" s="2">
        <v>18.924064100119601</v>
      </c>
      <c r="U442" s="2" t="s">
        <v>217</v>
      </c>
      <c r="V442" s="2">
        <v>-99.213249784656696</v>
      </c>
      <c r="X442" s="2" t="s">
        <v>7545</v>
      </c>
    </row>
    <row r="443" spans="1:24">
      <c r="A443" s="2">
        <v>432</v>
      </c>
      <c r="B443" s="2" t="s">
        <v>7043</v>
      </c>
      <c r="C443" s="60" t="s">
        <v>7044</v>
      </c>
      <c r="D443" s="60" t="s">
        <v>7544</v>
      </c>
      <c r="E443" s="2">
        <v>2</v>
      </c>
      <c r="F443" s="2" t="s">
        <v>473</v>
      </c>
      <c r="G443" s="2" t="s">
        <v>361</v>
      </c>
      <c r="H443" s="2" t="s">
        <v>10226</v>
      </c>
      <c r="I443" s="2" t="s">
        <v>7750</v>
      </c>
      <c r="O443" s="62"/>
      <c r="Q443" s="2" t="s">
        <v>10227</v>
      </c>
      <c r="S443" s="2" t="e">
        <v>#N/A</v>
      </c>
      <c r="U443" s="2" t="s">
        <v>217</v>
      </c>
      <c r="X443" s="2" t="s">
        <v>7551</v>
      </c>
    </row>
    <row r="444" spans="1:24">
      <c r="A444" s="2">
        <v>433</v>
      </c>
      <c r="B444" s="2" t="s">
        <v>7043</v>
      </c>
      <c r="C444" s="60" t="s">
        <v>7044</v>
      </c>
      <c r="D444" s="60" t="s">
        <v>7490</v>
      </c>
      <c r="E444" s="2">
        <v>1</v>
      </c>
      <c r="F444" s="2" t="s">
        <v>473</v>
      </c>
      <c r="G444" s="2" t="s">
        <v>361</v>
      </c>
      <c r="H444" s="2" t="s">
        <v>474</v>
      </c>
      <c r="I444" s="2" t="s">
        <v>7750</v>
      </c>
      <c r="J444" s="2" t="s">
        <v>10656</v>
      </c>
      <c r="K444" s="2" t="s">
        <v>10945</v>
      </c>
      <c r="L444" s="2">
        <v>1001</v>
      </c>
      <c r="M444" s="2" t="s">
        <v>8314</v>
      </c>
      <c r="N444" s="2" t="s">
        <v>10946</v>
      </c>
      <c r="O444" s="62">
        <v>62209</v>
      </c>
      <c r="P444" s="2" t="s">
        <v>698</v>
      </c>
      <c r="Q444" s="2" t="s">
        <v>1193</v>
      </c>
      <c r="R444" s="2" t="s">
        <v>927</v>
      </c>
      <c r="S444" s="2" t="s">
        <v>943</v>
      </c>
      <c r="T444" s="2">
        <v>18.978113938337799</v>
      </c>
      <c r="U444" s="2" t="s">
        <v>217</v>
      </c>
      <c r="V444" s="2">
        <v>99.235747245051499</v>
      </c>
      <c r="X444" s="2" t="s">
        <v>7492</v>
      </c>
    </row>
    <row r="445" spans="1:24">
      <c r="A445" s="2">
        <v>434</v>
      </c>
      <c r="B445" s="2" t="s">
        <v>7043</v>
      </c>
      <c r="C445" s="60" t="s">
        <v>7044</v>
      </c>
      <c r="D445" s="60" t="s">
        <v>8557</v>
      </c>
      <c r="E445" s="2">
        <v>1</v>
      </c>
      <c r="F445" s="2" t="s">
        <v>473</v>
      </c>
      <c r="G445" s="2" t="s">
        <v>361</v>
      </c>
      <c r="H445" s="2" t="s">
        <v>474</v>
      </c>
      <c r="I445" s="2" t="s">
        <v>7750</v>
      </c>
      <c r="J445" s="2" t="s">
        <v>10947</v>
      </c>
      <c r="K445" s="2" t="s">
        <v>10948</v>
      </c>
      <c r="L445" s="2">
        <v>84</v>
      </c>
      <c r="M445" s="2" t="s">
        <v>8314</v>
      </c>
      <c r="N445" s="2" t="s">
        <v>10481</v>
      </c>
      <c r="O445" s="62">
        <v>62330</v>
      </c>
      <c r="P445" s="2" t="s">
        <v>698</v>
      </c>
      <c r="Q445" s="2" t="s">
        <v>1193</v>
      </c>
      <c r="R445" s="2" t="s">
        <v>927</v>
      </c>
      <c r="S445" s="2" t="s">
        <v>943</v>
      </c>
      <c r="T445" s="2">
        <v>18.9411111629462</v>
      </c>
      <c r="U445" s="2" t="s">
        <v>217</v>
      </c>
      <c r="V445" s="2">
        <v>99.203270689228006</v>
      </c>
      <c r="X445" s="2" t="s">
        <v>9848</v>
      </c>
    </row>
    <row r="446" spans="1:24">
      <c r="A446" s="2">
        <v>435</v>
      </c>
      <c r="B446" s="2" t="s">
        <v>7043</v>
      </c>
      <c r="C446" s="60" t="s">
        <v>7044</v>
      </c>
      <c r="D446" s="60" t="s">
        <v>8557</v>
      </c>
      <c r="E446" s="2">
        <v>2</v>
      </c>
      <c r="F446" s="2" t="s">
        <v>473</v>
      </c>
      <c r="G446" s="2" t="s">
        <v>361</v>
      </c>
      <c r="H446" s="2" t="s">
        <v>474</v>
      </c>
      <c r="I446" s="2" t="s">
        <v>7750</v>
      </c>
      <c r="J446" s="2" t="s">
        <v>10949</v>
      </c>
      <c r="K446" s="2" t="s">
        <v>10948</v>
      </c>
      <c r="L446" s="2">
        <v>84</v>
      </c>
      <c r="M446" s="2" t="s">
        <v>8314</v>
      </c>
      <c r="N446" s="2" t="s">
        <v>10481</v>
      </c>
      <c r="O446" s="62">
        <v>62330</v>
      </c>
      <c r="P446" s="2" t="s">
        <v>698</v>
      </c>
      <c r="Q446" s="2" t="s">
        <v>1193</v>
      </c>
      <c r="R446" s="2" t="s">
        <v>927</v>
      </c>
      <c r="S446" s="2" t="s">
        <v>943</v>
      </c>
      <c r="T446" s="2">
        <v>18.9411111629462</v>
      </c>
      <c r="U446" s="2" t="s">
        <v>217</v>
      </c>
      <c r="V446" s="2">
        <v>99.203270689228006</v>
      </c>
      <c r="X446" s="2" t="s">
        <v>10950</v>
      </c>
    </row>
    <row r="447" spans="1:24">
      <c r="A447" s="2">
        <v>436</v>
      </c>
      <c r="B447" s="2" t="s">
        <v>7043</v>
      </c>
      <c r="C447" s="60" t="s">
        <v>7044</v>
      </c>
      <c r="D447" s="60" t="s">
        <v>8557</v>
      </c>
      <c r="E447" s="2">
        <v>3</v>
      </c>
      <c r="F447" s="2" t="s">
        <v>473</v>
      </c>
      <c r="G447" s="2" t="s">
        <v>361</v>
      </c>
      <c r="H447" s="2" t="s">
        <v>474</v>
      </c>
      <c r="I447" s="2" t="s">
        <v>7750</v>
      </c>
      <c r="J447" s="2" t="s">
        <v>10951</v>
      </c>
      <c r="K447" s="2" t="s">
        <v>10948</v>
      </c>
      <c r="L447" s="2">
        <v>84</v>
      </c>
      <c r="M447" s="2" t="s">
        <v>8314</v>
      </c>
      <c r="N447" s="2" t="s">
        <v>10481</v>
      </c>
      <c r="O447" s="62">
        <v>62330</v>
      </c>
      <c r="P447" s="2" t="s">
        <v>698</v>
      </c>
      <c r="Q447" s="2" t="s">
        <v>1193</v>
      </c>
      <c r="R447" s="2" t="s">
        <v>927</v>
      </c>
      <c r="S447" s="2" t="s">
        <v>943</v>
      </c>
      <c r="T447" s="2">
        <v>18.9411111629462</v>
      </c>
      <c r="U447" s="2" t="s">
        <v>217</v>
      </c>
      <c r="V447" s="2">
        <v>99.203270689228006</v>
      </c>
      <c r="X447" s="2" t="s">
        <v>10952</v>
      </c>
    </row>
    <row r="448" spans="1:24">
      <c r="A448" s="2">
        <v>437</v>
      </c>
      <c r="B448" s="2" t="s">
        <v>7043</v>
      </c>
      <c r="C448" s="60" t="s">
        <v>7044</v>
      </c>
      <c r="D448" s="60" t="s">
        <v>7484</v>
      </c>
      <c r="E448" s="2">
        <v>1</v>
      </c>
      <c r="F448" s="2" t="s">
        <v>473</v>
      </c>
      <c r="G448" s="2" t="s">
        <v>361</v>
      </c>
      <c r="H448" s="2" t="s">
        <v>474</v>
      </c>
      <c r="I448" s="2" t="s">
        <v>7750</v>
      </c>
      <c r="J448" s="2" t="s">
        <v>10953</v>
      </c>
      <c r="K448" s="2" t="s">
        <v>10954</v>
      </c>
      <c r="L448" s="2">
        <v>2591</v>
      </c>
      <c r="M448" s="2">
        <v>202</v>
      </c>
      <c r="N448" s="2" t="s">
        <v>10955</v>
      </c>
      <c r="O448" s="62">
        <v>62230</v>
      </c>
      <c r="P448" s="2" t="s">
        <v>698</v>
      </c>
      <c r="Q448" s="2" t="s">
        <v>1193</v>
      </c>
      <c r="R448" s="2" t="s">
        <v>927</v>
      </c>
      <c r="S448" s="2" t="s">
        <v>943</v>
      </c>
      <c r="T448" s="2">
        <v>18.960446954892198</v>
      </c>
      <c r="U448" s="2" t="s">
        <v>217</v>
      </c>
      <c r="V448" s="2">
        <v>99.229876245051798</v>
      </c>
      <c r="X448" s="2" t="s">
        <v>7485</v>
      </c>
    </row>
    <row r="449" spans="1:24">
      <c r="A449" s="2">
        <v>438</v>
      </c>
      <c r="B449" s="2" t="s">
        <v>7043</v>
      </c>
      <c r="C449" s="60" t="s">
        <v>7044</v>
      </c>
      <c r="D449" s="60" t="s">
        <v>7484</v>
      </c>
      <c r="E449" s="2">
        <v>2</v>
      </c>
      <c r="F449" s="2" t="s">
        <v>473</v>
      </c>
      <c r="G449" s="2" t="s">
        <v>361</v>
      </c>
      <c r="H449" s="2" t="s">
        <v>10226</v>
      </c>
      <c r="I449" s="2" t="s">
        <v>7750</v>
      </c>
      <c r="O449" s="62"/>
      <c r="Q449" s="2" t="s">
        <v>10227</v>
      </c>
      <c r="S449" s="2" t="e">
        <v>#N/A</v>
      </c>
      <c r="U449" s="2" t="s">
        <v>217</v>
      </c>
      <c r="X449" s="2" t="s">
        <v>7643</v>
      </c>
    </row>
    <row r="450" spans="1:24">
      <c r="A450" s="2">
        <v>439</v>
      </c>
      <c r="B450" s="2" t="s">
        <v>7043</v>
      </c>
      <c r="C450" s="60" t="s">
        <v>7044</v>
      </c>
      <c r="D450" s="60" t="s">
        <v>7334</v>
      </c>
      <c r="E450" s="2">
        <v>1</v>
      </c>
      <c r="F450" s="2" t="s">
        <v>473</v>
      </c>
      <c r="G450" s="2" t="s">
        <v>361</v>
      </c>
      <c r="H450" s="2" t="s">
        <v>474</v>
      </c>
      <c r="I450" s="2" t="s">
        <v>7750</v>
      </c>
      <c r="J450" s="2" t="s">
        <v>10956</v>
      </c>
      <c r="K450" s="2" t="s">
        <v>10957</v>
      </c>
      <c r="L450" s="2">
        <v>10</v>
      </c>
      <c r="M450" s="2" t="s">
        <v>8314</v>
      </c>
      <c r="N450" s="2" t="s">
        <v>10958</v>
      </c>
      <c r="O450" s="62">
        <v>62080</v>
      </c>
      <c r="P450" s="2" t="s">
        <v>698</v>
      </c>
      <c r="Q450" s="2" t="s">
        <v>1193</v>
      </c>
      <c r="R450" s="2" t="s">
        <v>927</v>
      </c>
      <c r="S450" s="2" t="s">
        <v>943</v>
      </c>
      <c r="T450" s="2" t="s">
        <v>10959</v>
      </c>
      <c r="U450" s="2" t="s">
        <v>217</v>
      </c>
      <c r="V450" s="2">
        <v>99.224179898594102</v>
      </c>
      <c r="X450" s="2" t="s">
        <v>7336</v>
      </c>
    </row>
    <row r="451" spans="1:24">
      <c r="A451" s="2">
        <v>440</v>
      </c>
      <c r="B451" s="2" t="s">
        <v>7043</v>
      </c>
      <c r="C451" s="60" t="s">
        <v>7044</v>
      </c>
      <c r="D451" s="60" t="s">
        <v>7700</v>
      </c>
      <c r="E451" s="2">
        <v>1</v>
      </c>
      <c r="F451" s="2" t="s">
        <v>473</v>
      </c>
      <c r="G451" s="2" t="s">
        <v>361</v>
      </c>
      <c r="H451" s="2" t="s">
        <v>10226</v>
      </c>
      <c r="I451" s="2" t="s">
        <v>7750</v>
      </c>
      <c r="O451" s="62"/>
      <c r="Q451" s="2" t="s">
        <v>10227</v>
      </c>
      <c r="S451" s="2" t="e">
        <v>#N/A</v>
      </c>
      <c r="U451" s="2" t="s">
        <v>217</v>
      </c>
      <c r="X451" s="2" t="s">
        <v>7701</v>
      </c>
    </row>
    <row r="452" spans="1:24">
      <c r="A452" s="2">
        <v>441</v>
      </c>
      <c r="B452" s="2" t="s">
        <v>7043</v>
      </c>
      <c r="C452" s="60" t="s">
        <v>7044</v>
      </c>
      <c r="D452" s="60" t="s">
        <v>7700</v>
      </c>
      <c r="E452" s="2">
        <v>2</v>
      </c>
      <c r="F452" s="2" t="s">
        <v>473</v>
      </c>
      <c r="G452" s="2" t="s">
        <v>361</v>
      </c>
      <c r="H452" s="2" t="s">
        <v>474</v>
      </c>
      <c r="I452" s="2" t="s">
        <v>7750</v>
      </c>
      <c r="J452" s="2" t="s">
        <v>10960</v>
      </c>
      <c r="K452" s="2" t="s">
        <v>10961</v>
      </c>
      <c r="L452" s="2">
        <v>1923</v>
      </c>
      <c r="M452" s="2" t="s">
        <v>10615</v>
      </c>
      <c r="N452" s="2" t="s">
        <v>10322</v>
      </c>
      <c r="O452" s="62">
        <v>62553</v>
      </c>
      <c r="P452" s="2" t="s">
        <v>698</v>
      </c>
      <c r="Q452" s="2" t="s">
        <v>1193</v>
      </c>
      <c r="R452" s="2" t="s">
        <v>1047</v>
      </c>
      <c r="S452" s="2" t="s">
        <v>1063</v>
      </c>
      <c r="T452" s="2" t="s">
        <v>10962</v>
      </c>
      <c r="U452" s="2" t="s">
        <v>217</v>
      </c>
      <c r="V452" s="2">
        <v>99.1766049756435</v>
      </c>
      <c r="X452" s="2" t="s">
        <v>10963</v>
      </c>
    </row>
    <row r="453" spans="1:24">
      <c r="A453" s="2">
        <v>442</v>
      </c>
      <c r="B453" s="2" t="s">
        <v>7043</v>
      </c>
      <c r="C453" s="60" t="s">
        <v>7044</v>
      </c>
      <c r="D453" s="60" t="s">
        <v>7586</v>
      </c>
      <c r="E453" s="2">
        <v>1</v>
      </c>
      <c r="F453" s="2" t="s">
        <v>473</v>
      </c>
      <c r="G453" s="2" t="s">
        <v>361</v>
      </c>
      <c r="H453" s="2" t="s">
        <v>10226</v>
      </c>
      <c r="I453" s="2" t="s">
        <v>7750</v>
      </c>
      <c r="O453" s="62"/>
      <c r="Q453" s="2" t="s">
        <v>10227</v>
      </c>
      <c r="S453" s="2" t="e">
        <v>#N/A</v>
      </c>
      <c r="U453" s="2" t="s">
        <v>217</v>
      </c>
      <c r="X453" s="2" t="s">
        <v>7587</v>
      </c>
    </row>
    <row r="454" spans="1:24">
      <c r="A454" s="2">
        <v>443</v>
      </c>
      <c r="B454" s="2" t="s">
        <v>7043</v>
      </c>
      <c r="C454" s="60" t="s">
        <v>7044</v>
      </c>
      <c r="D454" s="60" t="s">
        <v>7586</v>
      </c>
      <c r="E454" s="2">
        <v>2</v>
      </c>
      <c r="F454" s="2" t="s">
        <v>473</v>
      </c>
      <c r="G454" s="2" t="s">
        <v>361</v>
      </c>
      <c r="H454" s="2" t="s">
        <v>10226</v>
      </c>
      <c r="I454" s="2" t="s">
        <v>7750</v>
      </c>
      <c r="O454" s="62"/>
      <c r="Q454" s="2" t="s">
        <v>10227</v>
      </c>
      <c r="S454" s="2" t="e">
        <v>#N/A</v>
      </c>
      <c r="U454" s="2" t="s">
        <v>217</v>
      </c>
      <c r="X454" s="2" t="s">
        <v>10964</v>
      </c>
    </row>
    <row r="455" spans="1:24">
      <c r="A455" s="2">
        <v>444</v>
      </c>
      <c r="B455" s="2" t="s">
        <v>7043</v>
      </c>
      <c r="C455" s="60" t="s">
        <v>7044</v>
      </c>
      <c r="D455" s="60" t="s">
        <v>7586</v>
      </c>
      <c r="E455" s="2">
        <v>3</v>
      </c>
      <c r="F455" s="2" t="s">
        <v>473</v>
      </c>
      <c r="G455" s="2" t="s">
        <v>361</v>
      </c>
      <c r="H455" s="2" t="s">
        <v>474</v>
      </c>
      <c r="I455" s="2" t="s">
        <v>7750</v>
      </c>
      <c r="J455" s="2" t="s">
        <v>10965</v>
      </c>
      <c r="K455" s="2" t="s">
        <v>10966</v>
      </c>
      <c r="L455" s="2">
        <v>719</v>
      </c>
      <c r="M455" s="2" t="s">
        <v>8314</v>
      </c>
      <c r="N455" s="2" t="s">
        <v>10967</v>
      </c>
      <c r="O455" s="62">
        <v>62290</v>
      </c>
      <c r="P455" s="2" t="s">
        <v>698</v>
      </c>
      <c r="Q455" s="2" t="s">
        <v>1193</v>
      </c>
      <c r="R455" s="2" t="s">
        <v>927</v>
      </c>
      <c r="S455" s="2" t="s">
        <v>943</v>
      </c>
      <c r="T455" s="2" t="s">
        <v>10968</v>
      </c>
      <c r="U455" s="2" t="s">
        <v>217</v>
      </c>
      <c r="V455" s="2">
        <v>99.214406388815206</v>
      </c>
      <c r="X455" s="2" t="s">
        <v>10969</v>
      </c>
    </row>
    <row r="456" spans="1:24">
      <c r="A456" s="2">
        <v>445</v>
      </c>
      <c r="B456" s="2" t="s">
        <v>7043</v>
      </c>
      <c r="C456" s="60" t="s">
        <v>7044</v>
      </c>
      <c r="D456" s="60" t="s">
        <v>8585</v>
      </c>
      <c r="E456" s="2">
        <v>1</v>
      </c>
      <c r="F456" s="2" t="s">
        <v>473</v>
      </c>
      <c r="G456" s="2" t="s">
        <v>361</v>
      </c>
      <c r="H456" s="2" t="s">
        <v>474</v>
      </c>
      <c r="I456" s="2" t="s">
        <v>7750</v>
      </c>
      <c r="J456" s="2" t="s">
        <v>10970</v>
      </c>
      <c r="K456" s="2" t="s">
        <v>10971</v>
      </c>
      <c r="L456" s="2">
        <v>124</v>
      </c>
      <c r="M456" s="2" t="s">
        <v>10972</v>
      </c>
      <c r="N456" s="2" t="s">
        <v>10973</v>
      </c>
      <c r="O456" s="62">
        <v>3400</v>
      </c>
      <c r="P456" s="2" t="s">
        <v>973</v>
      </c>
      <c r="Q456" s="2" t="s">
        <v>974</v>
      </c>
      <c r="R456" s="2" t="s">
        <v>844</v>
      </c>
      <c r="S456" s="2" t="s">
        <v>1891</v>
      </c>
      <c r="T456" s="2" t="s">
        <v>10974</v>
      </c>
      <c r="U456" s="2" t="s">
        <v>217</v>
      </c>
      <c r="V456" s="2">
        <v>-99.144996873470305</v>
      </c>
      <c r="X456" s="2" t="s">
        <v>9849</v>
      </c>
    </row>
    <row r="457" spans="1:24">
      <c r="A457" s="2">
        <v>446</v>
      </c>
      <c r="B457" s="2" t="s">
        <v>7043</v>
      </c>
      <c r="C457" s="60" t="s">
        <v>7044</v>
      </c>
      <c r="D457" s="60" t="s">
        <v>7400</v>
      </c>
      <c r="E457" s="2">
        <v>1</v>
      </c>
      <c r="F457" s="2" t="s">
        <v>473</v>
      </c>
      <c r="G457" s="2" t="s">
        <v>361</v>
      </c>
      <c r="H457" s="2" t="s">
        <v>10226</v>
      </c>
      <c r="I457" s="2" t="s">
        <v>361</v>
      </c>
      <c r="O457" s="62"/>
      <c r="Q457" s="2" t="s">
        <v>10227</v>
      </c>
      <c r="S457" s="2" t="e">
        <v>#N/A</v>
      </c>
      <c r="U457" s="2" t="s">
        <v>217</v>
      </c>
      <c r="X457" s="2" t="s">
        <v>7401</v>
      </c>
    </row>
    <row r="458" spans="1:24">
      <c r="A458" s="2">
        <v>447</v>
      </c>
      <c r="B458" s="2" t="s">
        <v>7043</v>
      </c>
      <c r="C458" s="60" t="s">
        <v>7044</v>
      </c>
      <c r="D458" s="60" t="s">
        <v>7677</v>
      </c>
      <c r="E458" s="2">
        <v>1</v>
      </c>
      <c r="F458" s="2" t="s">
        <v>473</v>
      </c>
      <c r="G458" s="2" t="s">
        <v>361</v>
      </c>
      <c r="H458" s="2" t="s">
        <v>10226</v>
      </c>
      <c r="I458" s="2" t="s">
        <v>361</v>
      </c>
      <c r="O458" s="62"/>
      <c r="Q458" s="2" t="s">
        <v>10227</v>
      </c>
      <c r="S458" s="2" t="e">
        <v>#N/A</v>
      </c>
      <c r="U458" s="2" t="s">
        <v>217</v>
      </c>
      <c r="X458" s="2" t="s">
        <v>7678</v>
      </c>
    </row>
    <row r="459" spans="1:24">
      <c r="A459" s="2">
        <v>448</v>
      </c>
      <c r="B459" s="2" t="s">
        <v>7043</v>
      </c>
      <c r="C459" s="60" t="s">
        <v>7044</v>
      </c>
      <c r="D459" s="60" t="s">
        <v>8537</v>
      </c>
      <c r="E459" s="2">
        <v>1</v>
      </c>
      <c r="F459" s="2" t="s">
        <v>473</v>
      </c>
      <c r="G459" s="2" t="s">
        <v>361</v>
      </c>
      <c r="H459" s="2" t="s">
        <v>474</v>
      </c>
      <c r="I459" s="2" t="s">
        <v>361</v>
      </c>
      <c r="J459" s="2" t="s">
        <v>10975</v>
      </c>
      <c r="K459" s="2" t="s">
        <v>10976</v>
      </c>
      <c r="L459" s="2">
        <v>1</v>
      </c>
      <c r="M459" s="2">
        <v>103</v>
      </c>
      <c r="N459" s="2" t="s">
        <v>10977</v>
      </c>
      <c r="O459" s="62">
        <v>62430</v>
      </c>
      <c r="P459" s="2" t="s">
        <v>698</v>
      </c>
      <c r="Q459" s="2" t="s">
        <v>1193</v>
      </c>
      <c r="R459" s="2" t="s">
        <v>927</v>
      </c>
      <c r="S459" s="2" t="s">
        <v>943</v>
      </c>
      <c r="T459" s="2">
        <v>18.920804431907001</v>
      </c>
      <c r="U459" s="2" t="s">
        <v>217</v>
      </c>
      <c r="V459" s="2">
        <v>-99.2076235576708</v>
      </c>
      <c r="X459" s="2" t="s">
        <v>9852</v>
      </c>
    </row>
    <row r="460" spans="1:24">
      <c r="A460" s="2">
        <v>449</v>
      </c>
      <c r="B460" s="2" t="s">
        <v>7043</v>
      </c>
      <c r="C460" s="60" t="s">
        <v>7044</v>
      </c>
      <c r="D460" s="60" t="s">
        <v>8537</v>
      </c>
      <c r="E460" s="2">
        <v>2</v>
      </c>
      <c r="F460" s="2" t="s">
        <v>473</v>
      </c>
      <c r="G460" s="2" t="s">
        <v>361</v>
      </c>
      <c r="H460" s="2" t="s">
        <v>474</v>
      </c>
      <c r="I460" s="2" t="s">
        <v>361</v>
      </c>
      <c r="J460" s="2" t="s">
        <v>10978</v>
      </c>
      <c r="K460" s="2" t="s">
        <v>10976</v>
      </c>
      <c r="L460" s="2">
        <v>1</v>
      </c>
      <c r="M460" s="2">
        <v>103</v>
      </c>
      <c r="N460" s="2" t="s">
        <v>10977</v>
      </c>
      <c r="O460" s="62">
        <v>62430</v>
      </c>
      <c r="P460" s="2" t="s">
        <v>698</v>
      </c>
      <c r="Q460" s="2" t="s">
        <v>1193</v>
      </c>
      <c r="R460" s="2" t="s">
        <v>927</v>
      </c>
      <c r="S460" s="2" t="s">
        <v>943</v>
      </c>
      <c r="T460" s="2">
        <v>18.920804431907001</v>
      </c>
      <c r="U460" s="2" t="s">
        <v>217</v>
      </c>
      <c r="V460" s="2">
        <v>-99.2076235576708</v>
      </c>
      <c r="X460" s="2" t="s">
        <v>10979</v>
      </c>
    </row>
    <row r="461" spans="1:24">
      <c r="A461" s="2">
        <v>450</v>
      </c>
      <c r="B461" s="2" t="s">
        <v>7043</v>
      </c>
      <c r="C461" s="60" t="s">
        <v>7044</v>
      </c>
      <c r="D461" s="60" t="s">
        <v>8537</v>
      </c>
      <c r="E461" s="2">
        <v>3</v>
      </c>
      <c r="F461" s="2" t="s">
        <v>473</v>
      </c>
      <c r="G461" s="2" t="s">
        <v>361</v>
      </c>
      <c r="H461" s="2" t="s">
        <v>474</v>
      </c>
      <c r="I461" s="2" t="s">
        <v>361</v>
      </c>
      <c r="J461" s="2" t="s">
        <v>10980</v>
      </c>
      <c r="K461" s="2" t="s">
        <v>10976</v>
      </c>
      <c r="L461" s="2">
        <v>1</v>
      </c>
      <c r="M461" s="2">
        <v>103</v>
      </c>
      <c r="N461" s="2" t="s">
        <v>10977</v>
      </c>
      <c r="O461" s="62">
        <v>62430</v>
      </c>
      <c r="P461" s="2" t="s">
        <v>698</v>
      </c>
      <c r="Q461" s="2" t="s">
        <v>1193</v>
      </c>
      <c r="R461" s="2" t="s">
        <v>927</v>
      </c>
      <c r="S461" s="2" t="s">
        <v>943</v>
      </c>
      <c r="T461" s="2">
        <v>18.920804431907001</v>
      </c>
      <c r="U461" s="2" t="s">
        <v>217</v>
      </c>
      <c r="V461" s="2">
        <v>-99.2076235576708</v>
      </c>
      <c r="X461" s="2" t="s">
        <v>10981</v>
      </c>
    </row>
    <row r="462" spans="1:24">
      <c r="A462" s="2">
        <v>451</v>
      </c>
      <c r="B462" s="2" t="s">
        <v>7043</v>
      </c>
      <c r="C462" s="60" t="s">
        <v>7044</v>
      </c>
      <c r="D462" s="60" t="s">
        <v>8504</v>
      </c>
      <c r="E462" s="2">
        <v>1</v>
      </c>
      <c r="F462" s="2" t="s">
        <v>473</v>
      </c>
      <c r="G462" s="2" t="s">
        <v>361</v>
      </c>
      <c r="H462" s="2" t="s">
        <v>474</v>
      </c>
      <c r="I462" s="2" t="s">
        <v>361</v>
      </c>
      <c r="J462" s="2" t="s">
        <v>10982</v>
      </c>
      <c r="K462" s="2" t="s">
        <v>10634</v>
      </c>
      <c r="L462" s="2">
        <v>27</v>
      </c>
      <c r="M462" s="2" t="s">
        <v>8314</v>
      </c>
      <c r="N462" s="2" t="s">
        <v>7039</v>
      </c>
      <c r="O462" s="62">
        <v>62000</v>
      </c>
      <c r="P462" s="2" t="s">
        <v>698</v>
      </c>
      <c r="Q462" s="2" t="s">
        <v>1193</v>
      </c>
      <c r="R462" s="2" t="s">
        <v>927</v>
      </c>
      <c r="S462" s="2" t="s">
        <v>943</v>
      </c>
      <c r="T462" s="2">
        <v>18.922711433363801</v>
      </c>
      <c r="U462" s="2" t="s">
        <v>217</v>
      </c>
      <c r="V462" s="2">
        <v>-99.237554057670806</v>
      </c>
      <c r="X462" s="2" t="s">
        <v>9853</v>
      </c>
    </row>
    <row r="463" spans="1:24">
      <c r="A463" s="2">
        <v>452</v>
      </c>
      <c r="B463" s="2" t="s">
        <v>7043</v>
      </c>
      <c r="C463" s="60" t="s">
        <v>7044</v>
      </c>
      <c r="D463" s="60" t="s">
        <v>8504</v>
      </c>
      <c r="E463" s="2">
        <v>2</v>
      </c>
      <c r="F463" s="2" t="s">
        <v>473</v>
      </c>
      <c r="G463" s="2" t="s">
        <v>361</v>
      </c>
      <c r="H463" s="2" t="s">
        <v>10226</v>
      </c>
      <c r="I463" s="2" t="s">
        <v>7750</v>
      </c>
      <c r="O463" s="62"/>
      <c r="Q463" s="2" t="s">
        <v>10227</v>
      </c>
      <c r="S463" s="2" t="e">
        <v>#N/A</v>
      </c>
      <c r="U463" s="2" t="s">
        <v>217</v>
      </c>
      <c r="X463" s="2" t="s">
        <v>10983</v>
      </c>
    </row>
    <row r="464" spans="1:24">
      <c r="A464" s="2">
        <v>453</v>
      </c>
      <c r="B464" s="2" t="s">
        <v>7043</v>
      </c>
      <c r="C464" s="60" t="s">
        <v>7044</v>
      </c>
      <c r="D464" s="60" t="s">
        <v>8504</v>
      </c>
      <c r="E464" s="2">
        <v>3</v>
      </c>
      <c r="F464" s="2" t="s">
        <v>473</v>
      </c>
      <c r="G464" s="2" t="s">
        <v>361</v>
      </c>
      <c r="H464" s="2" t="s">
        <v>10226</v>
      </c>
      <c r="I464" s="2" t="s">
        <v>7750</v>
      </c>
      <c r="O464" s="62"/>
      <c r="Q464" s="2" t="s">
        <v>10227</v>
      </c>
      <c r="S464" s="2" t="e">
        <v>#N/A</v>
      </c>
      <c r="U464" s="2" t="s">
        <v>217</v>
      </c>
      <c r="X464" s="2" t="s">
        <v>10984</v>
      </c>
    </row>
    <row r="465" spans="1:24">
      <c r="A465" s="2">
        <v>454</v>
      </c>
      <c r="B465" s="2" t="s">
        <v>7043</v>
      </c>
      <c r="C465" s="60" t="s">
        <v>7044</v>
      </c>
      <c r="D465" s="60" t="s">
        <v>8564</v>
      </c>
      <c r="E465" s="2">
        <v>1</v>
      </c>
      <c r="F465" s="2" t="s">
        <v>473</v>
      </c>
      <c r="G465" s="2" t="s">
        <v>361</v>
      </c>
      <c r="H465" s="2" t="s">
        <v>474</v>
      </c>
      <c r="I465" s="2" t="s">
        <v>7750</v>
      </c>
      <c r="J465" s="2" t="s">
        <v>10985</v>
      </c>
      <c r="K465" s="2" t="s">
        <v>10986</v>
      </c>
      <c r="L465" s="2">
        <v>332</v>
      </c>
      <c r="M465" s="2" t="s">
        <v>8314</v>
      </c>
      <c r="N465" s="2" t="s">
        <v>10987</v>
      </c>
      <c r="O465" s="62">
        <v>62370</v>
      </c>
      <c r="P465" s="2" t="s">
        <v>698</v>
      </c>
      <c r="R465" s="2" t="s">
        <v>927</v>
      </c>
      <c r="S465" s="2" t="s">
        <v>943</v>
      </c>
      <c r="T465" s="2">
        <v>18.923972532061899</v>
      </c>
      <c r="U465" s="2" t="s">
        <v>217</v>
      </c>
      <c r="V465" s="2">
        <v>-99.196697899999904</v>
      </c>
      <c r="X465" s="2" t="s">
        <v>9854</v>
      </c>
    </row>
    <row r="466" spans="1:24">
      <c r="A466" s="2">
        <v>455</v>
      </c>
      <c r="B466" s="2" t="s">
        <v>7043</v>
      </c>
      <c r="C466" s="60" t="s">
        <v>7044</v>
      </c>
      <c r="D466" s="60" t="s">
        <v>8564</v>
      </c>
      <c r="E466" s="2">
        <v>2</v>
      </c>
      <c r="F466" s="2" t="s">
        <v>473</v>
      </c>
      <c r="G466" s="2" t="s">
        <v>361</v>
      </c>
      <c r="H466" s="2" t="s">
        <v>474</v>
      </c>
      <c r="I466" s="2" t="s">
        <v>7750</v>
      </c>
      <c r="J466" s="2" t="s">
        <v>10988</v>
      </c>
      <c r="K466" s="2" t="s">
        <v>10986</v>
      </c>
      <c r="L466" s="2">
        <v>332</v>
      </c>
      <c r="M466" s="2" t="s">
        <v>8314</v>
      </c>
      <c r="N466" s="2" t="s">
        <v>10987</v>
      </c>
      <c r="O466" s="62">
        <v>62370</v>
      </c>
      <c r="P466" s="2" t="s">
        <v>698</v>
      </c>
      <c r="R466" s="2" t="s">
        <v>927</v>
      </c>
      <c r="S466" s="2" t="s">
        <v>943</v>
      </c>
      <c r="T466" s="2">
        <v>18.923972532061899</v>
      </c>
      <c r="U466" s="2" t="s">
        <v>217</v>
      </c>
      <c r="V466" s="2">
        <v>-99.196697899999904</v>
      </c>
      <c r="X466" s="2" t="s">
        <v>10989</v>
      </c>
    </row>
    <row r="467" spans="1:24">
      <c r="A467" s="2">
        <v>456</v>
      </c>
      <c r="B467" s="2" t="s">
        <v>7043</v>
      </c>
      <c r="C467" s="60" t="s">
        <v>7044</v>
      </c>
      <c r="D467" s="60" t="s">
        <v>8521</v>
      </c>
      <c r="E467" s="2">
        <v>1</v>
      </c>
      <c r="F467" s="2" t="s">
        <v>473</v>
      </c>
      <c r="G467" s="2" t="s">
        <v>361</v>
      </c>
      <c r="H467" s="2" t="s">
        <v>10226</v>
      </c>
      <c r="I467" s="2" t="s">
        <v>7750</v>
      </c>
      <c r="O467" s="62"/>
      <c r="Q467" s="2" t="s">
        <v>10227</v>
      </c>
      <c r="S467" s="2" t="e">
        <v>#N/A</v>
      </c>
      <c r="U467" s="2" t="s">
        <v>217</v>
      </c>
      <c r="X467" s="2" t="s">
        <v>9855</v>
      </c>
    </row>
    <row r="468" spans="1:24">
      <c r="A468" s="2">
        <v>457</v>
      </c>
      <c r="B468" s="2" t="s">
        <v>7043</v>
      </c>
      <c r="C468" s="60" t="s">
        <v>7044</v>
      </c>
      <c r="D468" s="60" t="s">
        <v>8521</v>
      </c>
      <c r="E468" s="2">
        <v>2</v>
      </c>
      <c r="F468" s="2" t="s">
        <v>473</v>
      </c>
      <c r="G468" s="2" t="s">
        <v>361</v>
      </c>
      <c r="H468" s="2" t="s">
        <v>474</v>
      </c>
      <c r="I468" s="2" t="s">
        <v>7750</v>
      </c>
      <c r="J468" s="2" t="s">
        <v>10990</v>
      </c>
      <c r="K468" s="2" t="s">
        <v>10991</v>
      </c>
      <c r="L468" s="2">
        <v>10</v>
      </c>
      <c r="M468" s="2" t="s">
        <v>8314</v>
      </c>
      <c r="N468" s="2" t="s">
        <v>10992</v>
      </c>
      <c r="O468" s="62">
        <v>62158</v>
      </c>
      <c r="P468" s="2" t="s">
        <v>698</v>
      </c>
      <c r="Q468" s="2" t="s">
        <v>1193</v>
      </c>
      <c r="R468" s="2" t="s">
        <v>927</v>
      </c>
      <c r="S468" s="2" t="s">
        <v>943</v>
      </c>
      <c r="T468" s="2">
        <v>18.951969850386199</v>
      </c>
      <c r="U468" s="2" t="s">
        <v>217</v>
      </c>
      <c r="V468" s="2">
        <v>-99.254300286506194</v>
      </c>
      <c r="X468" s="2" t="s">
        <v>10993</v>
      </c>
    </row>
    <row r="469" spans="1:24">
      <c r="A469" s="2">
        <v>458</v>
      </c>
      <c r="B469" s="2" t="s">
        <v>7043</v>
      </c>
      <c r="C469" s="60" t="s">
        <v>7044</v>
      </c>
      <c r="D469" s="60" t="s">
        <v>8524</v>
      </c>
      <c r="E469" s="2">
        <v>1</v>
      </c>
      <c r="F469" s="2" t="s">
        <v>473</v>
      </c>
      <c r="G469" s="2" t="s">
        <v>361</v>
      </c>
      <c r="H469" s="2" t="s">
        <v>474</v>
      </c>
      <c r="I469" s="2" t="s">
        <v>7750</v>
      </c>
      <c r="J469" s="2" t="s">
        <v>10994</v>
      </c>
      <c r="K469" s="2" t="s">
        <v>10995</v>
      </c>
      <c r="L469" s="2">
        <v>905</v>
      </c>
      <c r="M469" s="2" t="s">
        <v>8314</v>
      </c>
      <c r="N469" s="2" t="s">
        <v>10473</v>
      </c>
      <c r="O469" s="62">
        <v>62240</v>
      </c>
      <c r="P469" s="2" t="s">
        <v>698</v>
      </c>
      <c r="Q469" s="2" t="s">
        <v>1193</v>
      </c>
      <c r="R469" s="2" t="s">
        <v>927</v>
      </c>
      <c r="S469" s="2" t="s">
        <v>943</v>
      </c>
      <c r="T469" s="2">
        <v>18.947930507313</v>
      </c>
      <c r="U469" s="2" t="s">
        <v>217</v>
      </c>
      <c r="V469" s="2">
        <v>-99.225043171164501</v>
      </c>
      <c r="X469" s="2" t="s">
        <v>9856</v>
      </c>
    </row>
    <row r="470" spans="1:24">
      <c r="A470" s="2">
        <v>459</v>
      </c>
      <c r="B470" s="2" t="s">
        <v>7043</v>
      </c>
      <c r="C470" s="60" t="s">
        <v>7044</v>
      </c>
      <c r="D470" s="60" t="s">
        <v>8524</v>
      </c>
      <c r="E470" s="2">
        <v>2</v>
      </c>
      <c r="F470" s="2" t="s">
        <v>473</v>
      </c>
      <c r="G470" s="2" t="s">
        <v>361</v>
      </c>
      <c r="H470" s="2" t="s">
        <v>10226</v>
      </c>
      <c r="I470" s="2" t="s">
        <v>7750</v>
      </c>
      <c r="O470" s="62"/>
      <c r="Q470" s="2" t="s">
        <v>10227</v>
      </c>
      <c r="S470" s="2" t="e">
        <v>#N/A</v>
      </c>
      <c r="U470" s="2" t="s">
        <v>217</v>
      </c>
      <c r="X470" s="2" t="s">
        <v>10996</v>
      </c>
    </row>
    <row r="471" spans="1:24">
      <c r="A471" s="2">
        <v>460</v>
      </c>
      <c r="B471" s="2" t="s">
        <v>7043</v>
      </c>
      <c r="C471" s="60" t="s">
        <v>7044</v>
      </c>
      <c r="D471" s="60" t="s">
        <v>8524</v>
      </c>
      <c r="E471" s="2">
        <v>3</v>
      </c>
      <c r="F471" s="2" t="s">
        <v>473</v>
      </c>
      <c r="G471" s="2" t="s">
        <v>361</v>
      </c>
      <c r="H471" s="2" t="s">
        <v>10226</v>
      </c>
      <c r="I471" s="2" t="s">
        <v>7750</v>
      </c>
      <c r="O471" s="62"/>
      <c r="Q471" s="2" t="s">
        <v>10227</v>
      </c>
      <c r="S471" s="2" t="e">
        <v>#N/A</v>
      </c>
      <c r="U471" s="2" t="s">
        <v>217</v>
      </c>
      <c r="X471" s="2" t="s">
        <v>10997</v>
      </c>
    </row>
    <row r="472" spans="1:24">
      <c r="A472" s="2">
        <v>461</v>
      </c>
      <c r="B472" s="2" t="s">
        <v>7043</v>
      </c>
      <c r="C472" s="60" t="s">
        <v>7044</v>
      </c>
      <c r="D472" s="60" t="s">
        <v>8524</v>
      </c>
      <c r="E472" s="2">
        <v>4</v>
      </c>
      <c r="F472" s="2" t="s">
        <v>473</v>
      </c>
      <c r="G472" s="2" t="s">
        <v>361</v>
      </c>
      <c r="H472" s="2" t="s">
        <v>10226</v>
      </c>
      <c r="I472" s="2" t="s">
        <v>7750</v>
      </c>
      <c r="O472" s="62"/>
      <c r="Q472" s="2" t="s">
        <v>10227</v>
      </c>
      <c r="S472" s="2" t="e">
        <v>#N/A</v>
      </c>
      <c r="U472" s="2" t="s">
        <v>217</v>
      </c>
      <c r="X472" s="2" t="s">
        <v>10998</v>
      </c>
    </row>
    <row r="473" spans="1:24">
      <c r="A473" s="2">
        <v>462</v>
      </c>
      <c r="B473" s="2" t="s">
        <v>7043</v>
      </c>
      <c r="C473" s="60" t="s">
        <v>7044</v>
      </c>
      <c r="D473" s="60" t="s">
        <v>8567</v>
      </c>
      <c r="E473" s="2">
        <v>1</v>
      </c>
      <c r="F473" s="2" t="s">
        <v>473</v>
      </c>
      <c r="G473" s="2" t="s">
        <v>361</v>
      </c>
      <c r="H473" s="2" t="s">
        <v>10226</v>
      </c>
      <c r="I473" s="2" t="s">
        <v>7750</v>
      </c>
      <c r="O473" s="62"/>
      <c r="Q473" s="2" t="s">
        <v>10227</v>
      </c>
      <c r="S473" s="2" t="e">
        <v>#N/A</v>
      </c>
      <c r="U473" s="2" t="s">
        <v>217</v>
      </c>
      <c r="X473" s="2" t="s">
        <v>9857</v>
      </c>
    </row>
    <row r="474" spans="1:24">
      <c r="A474" s="2">
        <v>463</v>
      </c>
      <c r="B474" s="2" t="s">
        <v>7043</v>
      </c>
      <c r="C474" s="60" t="s">
        <v>7044</v>
      </c>
      <c r="D474" s="60" t="s">
        <v>8567</v>
      </c>
      <c r="E474" s="2">
        <v>2</v>
      </c>
      <c r="F474" s="2" t="s">
        <v>473</v>
      </c>
      <c r="G474" s="2" t="s">
        <v>361</v>
      </c>
      <c r="H474" s="2" t="s">
        <v>474</v>
      </c>
      <c r="I474" s="2" t="s">
        <v>7750</v>
      </c>
      <c r="J474" s="2" t="s">
        <v>10999</v>
      </c>
      <c r="K474" s="2" t="s">
        <v>11000</v>
      </c>
      <c r="L474" s="2">
        <v>600</v>
      </c>
      <c r="M474" s="2" t="s">
        <v>8314</v>
      </c>
      <c r="N474" s="2" t="s">
        <v>11001</v>
      </c>
      <c r="O474" s="62">
        <v>62160</v>
      </c>
      <c r="P474" s="2" t="s">
        <v>698</v>
      </c>
      <c r="Q474" s="2" t="s">
        <v>1193</v>
      </c>
      <c r="R474" s="2" t="s">
        <v>927</v>
      </c>
      <c r="S474" s="2" t="s">
        <v>943</v>
      </c>
      <c r="T474" s="2">
        <v>18.952966770817699</v>
      </c>
      <c r="U474" s="2" t="s">
        <v>217</v>
      </c>
      <c r="V474" s="2" t="s">
        <v>11002</v>
      </c>
      <c r="X474" s="2" t="s">
        <v>11003</v>
      </c>
    </row>
    <row r="475" spans="1:24">
      <c r="A475" s="2">
        <v>464</v>
      </c>
      <c r="B475" s="2" t="s">
        <v>7043</v>
      </c>
      <c r="C475" s="60" t="s">
        <v>7044</v>
      </c>
      <c r="D475" s="60" t="s">
        <v>8567</v>
      </c>
      <c r="E475" s="2">
        <v>3</v>
      </c>
      <c r="F475" s="2" t="s">
        <v>473</v>
      </c>
      <c r="G475" s="2" t="s">
        <v>361</v>
      </c>
      <c r="H475" s="2" t="s">
        <v>474</v>
      </c>
      <c r="I475" s="2" t="s">
        <v>7750</v>
      </c>
      <c r="J475" s="2" t="s">
        <v>11004</v>
      </c>
      <c r="K475" s="2" t="s">
        <v>11005</v>
      </c>
      <c r="L475" s="2">
        <v>224</v>
      </c>
      <c r="M475" s="2" t="s">
        <v>8314</v>
      </c>
      <c r="N475" s="2" t="s">
        <v>11006</v>
      </c>
      <c r="O475" s="62">
        <v>57000</v>
      </c>
      <c r="P475" s="2" t="s">
        <v>973</v>
      </c>
      <c r="Q475" s="2" t="s">
        <v>974</v>
      </c>
      <c r="R475" s="2" t="s">
        <v>844</v>
      </c>
      <c r="S475" s="2" t="s">
        <v>1891</v>
      </c>
      <c r="T475" s="2" t="s">
        <v>11007</v>
      </c>
      <c r="U475" s="2" t="s">
        <v>217</v>
      </c>
      <c r="V475" s="2">
        <v>-99.014232384659195</v>
      </c>
      <c r="X475" s="2" t="s">
        <v>11008</v>
      </c>
    </row>
    <row r="476" spans="1:24">
      <c r="A476" s="2">
        <v>465</v>
      </c>
      <c r="B476" s="2" t="s">
        <v>7043</v>
      </c>
      <c r="C476" s="60" t="s">
        <v>7044</v>
      </c>
      <c r="D476" s="60" t="s">
        <v>7662</v>
      </c>
      <c r="E476" s="2">
        <v>1</v>
      </c>
      <c r="F476" s="2" t="s">
        <v>473</v>
      </c>
      <c r="G476" s="2" t="s">
        <v>361</v>
      </c>
      <c r="H476" s="2" t="s">
        <v>10226</v>
      </c>
      <c r="I476" s="2" t="s">
        <v>7750</v>
      </c>
      <c r="O476" s="62"/>
      <c r="Q476" s="2" t="s">
        <v>10227</v>
      </c>
      <c r="S476" s="2" t="e">
        <v>#N/A</v>
      </c>
      <c r="U476" s="2" t="s">
        <v>217</v>
      </c>
      <c r="X476" s="2" t="s">
        <v>7663</v>
      </c>
    </row>
    <row r="477" spans="1:24">
      <c r="A477" s="2">
        <v>466</v>
      </c>
      <c r="B477" s="2" t="s">
        <v>7043</v>
      </c>
      <c r="C477" s="60" t="s">
        <v>7044</v>
      </c>
      <c r="D477" s="60" t="s">
        <v>7662</v>
      </c>
      <c r="E477" s="2">
        <v>2</v>
      </c>
      <c r="F477" s="2" t="s">
        <v>473</v>
      </c>
      <c r="G477" s="2" t="s">
        <v>361</v>
      </c>
      <c r="H477" s="2" t="s">
        <v>474</v>
      </c>
      <c r="I477" s="2" t="s">
        <v>7750</v>
      </c>
      <c r="J477" s="2" t="s">
        <v>11009</v>
      </c>
      <c r="K477" s="2" t="s">
        <v>11010</v>
      </c>
      <c r="L477" s="2">
        <v>18</v>
      </c>
      <c r="M477" s="2" t="s">
        <v>8314</v>
      </c>
      <c r="N477" s="2" t="s">
        <v>7039</v>
      </c>
      <c r="O477" s="62">
        <v>620000</v>
      </c>
      <c r="P477" s="2" t="s">
        <v>698</v>
      </c>
      <c r="Q477" s="2" t="s">
        <v>1193</v>
      </c>
      <c r="R477" s="2" t="s">
        <v>927</v>
      </c>
      <c r="S477" s="2" t="s">
        <v>943</v>
      </c>
      <c r="T477" s="2" t="s">
        <v>11011</v>
      </c>
      <c r="U477" s="2" t="s">
        <v>217</v>
      </c>
      <c r="V477" s="2">
        <v>-99.233252736225595</v>
      </c>
      <c r="X477" s="2" t="s">
        <v>11012</v>
      </c>
    </row>
    <row r="478" spans="1:24">
      <c r="A478" s="2">
        <v>467</v>
      </c>
      <c r="B478" s="2" t="s">
        <v>7043</v>
      </c>
      <c r="C478" s="60" t="s">
        <v>7044</v>
      </c>
      <c r="D478" s="60" t="s">
        <v>7662</v>
      </c>
      <c r="E478" s="2">
        <v>3</v>
      </c>
      <c r="F478" s="2" t="s">
        <v>473</v>
      </c>
      <c r="G478" s="2" t="s">
        <v>361</v>
      </c>
      <c r="H478" s="2" t="s">
        <v>474</v>
      </c>
      <c r="I478" s="2" t="s">
        <v>7750</v>
      </c>
      <c r="J478" s="2" t="s">
        <v>11013</v>
      </c>
      <c r="K478" s="2" t="s">
        <v>11014</v>
      </c>
      <c r="L478" s="2">
        <v>23</v>
      </c>
      <c r="M478" s="2">
        <v>4</v>
      </c>
      <c r="N478" s="2" t="s">
        <v>7039</v>
      </c>
      <c r="O478" s="62">
        <v>620000</v>
      </c>
      <c r="P478" s="2" t="s">
        <v>698</v>
      </c>
      <c r="Q478" s="2" t="s">
        <v>1193</v>
      </c>
      <c r="R478" s="2" t="s">
        <v>927</v>
      </c>
      <c r="S478" s="2" t="s">
        <v>943</v>
      </c>
      <c r="T478" s="2" t="s">
        <v>11011</v>
      </c>
      <c r="U478" s="2" t="s">
        <v>217</v>
      </c>
      <c r="V478" s="2">
        <v>-99.233252736225595</v>
      </c>
      <c r="X478" s="2" t="s">
        <v>11015</v>
      </c>
    </row>
    <row r="479" spans="1:24">
      <c r="A479" s="2">
        <v>468</v>
      </c>
      <c r="B479" s="2" t="s">
        <v>7043</v>
      </c>
      <c r="C479" s="60" t="s">
        <v>7044</v>
      </c>
      <c r="D479" s="60" t="s">
        <v>8187</v>
      </c>
      <c r="E479" s="2">
        <v>1</v>
      </c>
      <c r="F479" s="2" t="s">
        <v>473</v>
      </c>
      <c r="G479" s="2" t="s">
        <v>361</v>
      </c>
      <c r="H479" s="2" t="s">
        <v>10226</v>
      </c>
      <c r="I479" s="2" t="s">
        <v>7750</v>
      </c>
      <c r="O479" s="62"/>
      <c r="Q479" s="2" t="s">
        <v>10227</v>
      </c>
      <c r="S479" s="2" t="e">
        <v>#N/A</v>
      </c>
      <c r="U479" s="2" t="s">
        <v>217</v>
      </c>
      <c r="X479" s="2" t="s">
        <v>9858</v>
      </c>
    </row>
    <row r="480" spans="1:24">
      <c r="A480" s="2">
        <v>469</v>
      </c>
      <c r="B480" s="2" t="s">
        <v>7043</v>
      </c>
      <c r="C480" s="60" t="s">
        <v>7044</v>
      </c>
      <c r="D480" s="60" t="s">
        <v>8187</v>
      </c>
      <c r="E480" s="2">
        <v>2</v>
      </c>
      <c r="F480" s="2" t="s">
        <v>473</v>
      </c>
      <c r="G480" s="2" t="s">
        <v>361</v>
      </c>
      <c r="H480" s="2" t="s">
        <v>10226</v>
      </c>
      <c r="I480" s="2" t="s">
        <v>7750</v>
      </c>
      <c r="O480" s="62"/>
      <c r="Q480" s="2" t="s">
        <v>10227</v>
      </c>
      <c r="S480" s="2" t="e">
        <v>#N/A</v>
      </c>
      <c r="U480" s="2" t="s">
        <v>217</v>
      </c>
      <c r="X480" s="2" t="s">
        <v>11016</v>
      </c>
    </row>
    <row r="481" spans="1:24">
      <c r="A481" s="2">
        <v>470</v>
      </c>
      <c r="B481" s="2" t="s">
        <v>7043</v>
      </c>
      <c r="C481" s="60" t="s">
        <v>7044</v>
      </c>
      <c r="D481" s="60" t="s">
        <v>8187</v>
      </c>
      <c r="E481" s="2">
        <v>3</v>
      </c>
      <c r="F481" s="2" t="s">
        <v>473</v>
      </c>
      <c r="G481" s="2" t="s">
        <v>361</v>
      </c>
      <c r="H481" s="2" t="s">
        <v>474</v>
      </c>
      <c r="I481" s="2" t="s">
        <v>7750</v>
      </c>
      <c r="J481" s="2" t="s">
        <v>11017</v>
      </c>
      <c r="K481" s="2" t="s">
        <v>11018</v>
      </c>
      <c r="L481" s="2">
        <v>109</v>
      </c>
      <c r="M481" s="2" t="s">
        <v>8314</v>
      </c>
      <c r="N481" s="2" t="s">
        <v>10481</v>
      </c>
      <c r="O481" s="62">
        <v>62290</v>
      </c>
      <c r="P481" s="2" t="s">
        <v>698</v>
      </c>
      <c r="Q481" s="2" t="s">
        <v>1193</v>
      </c>
      <c r="R481" s="2" t="s">
        <v>927</v>
      </c>
      <c r="S481" s="2" t="s">
        <v>943</v>
      </c>
      <c r="T481" s="2">
        <v>18.938007344303202</v>
      </c>
      <c r="U481" s="2" t="s">
        <v>217</v>
      </c>
      <c r="V481" s="2" t="s">
        <v>11019</v>
      </c>
      <c r="X481" s="2" t="s">
        <v>11020</v>
      </c>
    </row>
    <row r="482" spans="1:24">
      <c r="A482" s="2">
        <v>471</v>
      </c>
      <c r="B482" s="2" t="s">
        <v>7043</v>
      </c>
      <c r="C482" s="60" t="s">
        <v>7044</v>
      </c>
      <c r="D482" s="60" t="s">
        <v>8463</v>
      </c>
      <c r="E482" s="2">
        <v>1</v>
      </c>
      <c r="F482" s="2" t="s">
        <v>473</v>
      </c>
      <c r="G482" s="2" t="s">
        <v>361</v>
      </c>
      <c r="H482" s="2" t="s">
        <v>474</v>
      </c>
      <c r="I482" s="2" t="s">
        <v>7750</v>
      </c>
      <c r="J482" s="2" t="s">
        <v>11021</v>
      </c>
      <c r="K482" s="2" t="s">
        <v>11022</v>
      </c>
      <c r="L482" s="2" t="s">
        <v>10597</v>
      </c>
      <c r="M482" s="2" t="s">
        <v>8314</v>
      </c>
      <c r="N482" s="2" t="s">
        <v>11023</v>
      </c>
      <c r="O482" s="62">
        <v>62585</v>
      </c>
      <c r="P482" s="2" t="s">
        <v>698</v>
      </c>
      <c r="Q482" s="2" t="s">
        <v>1193</v>
      </c>
      <c r="R482" s="2" t="s">
        <v>1228</v>
      </c>
      <c r="S482" s="2" t="s">
        <v>1949</v>
      </c>
      <c r="U482" s="2" t="s">
        <v>217</v>
      </c>
      <c r="X482" s="2" t="s">
        <v>9859</v>
      </c>
    </row>
    <row r="483" spans="1:24">
      <c r="A483" s="2">
        <v>472</v>
      </c>
      <c r="B483" s="2" t="s">
        <v>7043</v>
      </c>
      <c r="C483" s="60" t="s">
        <v>7044</v>
      </c>
      <c r="D483" s="60" t="s">
        <v>8463</v>
      </c>
      <c r="E483" s="2">
        <v>2</v>
      </c>
      <c r="F483" s="2" t="s">
        <v>473</v>
      </c>
      <c r="G483" s="2" t="s">
        <v>361</v>
      </c>
      <c r="H483" s="2" t="s">
        <v>10226</v>
      </c>
      <c r="I483" s="2" t="s">
        <v>7750</v>
      </c>
      <c r="O483" s="62"/>
      <c r="Q483" s="2" t="s">
        <v>10227</v>
      </c>
      <c r="S483" s="2" t="e">
        <v>#N/A</v>
      </c>
      <c r="U483" s="2" t="s">
        <v>217</v>
      </c>
      <c r="X483" s="2" t="s">
        <v>11024</v>
      </c>
    </row>
    <row r="484" spans="1:24">
      <c r="A484" s="2">
        <v>473</v>
      </c>
      <c r="B484" s="2" t="s">
        <v>7043</v>
      </c>
      <c r="C484" s="60" t="s">
        <v>7044</v>
      </c>
      <c r="D484" s="60" t="s">
        <v>8463</v>
      </c>
      <c r="E484" s="2">
        <v>3</v>
      </c>
      <c r="F484" s="2" t="s">
        <v>473</v>
      </c>
      <c r="G484" s="2" t="s">
        <v>361</v>
      </c>
      <c r="H484" s="2" t="s">
        <v>10226</v>
      </c>
      <c r="I484" s="2" t="s">
        <v>7750</v>
      </c>
      <c r="O484" s="62"/>
      <c r="Q484" s="2" t="s">
        <v>10227</v>
      </c>
      <c r="S484" s="2" t="e">
        <v>#N/A</v>
      </c>
      <c r="U484" s="2" t="s">
        <v>217</v>
      </c>
      <c r="X484" s="2" t="s">
        <v>11025</v>
      </c>
    </row>
    <row r="485" spans="1:24">
      <c r="A485" s="2">
        <v>474</v>
      </c>
      <c r="B485" s="2" t="s">
        <v>7043</v>
      </c>
      <c r="C485" s="60" t="s">
        <v>7044</v>
      </c>
      <c r="D485" s="60" t="s">
        <v>8463</v>
      </c>
      <c r="E485" s="2">
        <v>4</v>
      </c>
      <c r="F485" s="2" t="s">
        <v>473</v>
      </c>
      <c r="G485" s="2" t="s">
        <v>361</v>
      </c>
      <c r="H485" s="2" t="s">
        <v>10226</v>
      </c>
      <c r="I485" s="2" t="s">
        <v>7750</v>
      </c>
      <c r="O485" s="62"/>
      <c r="Q485" s="2" t="s">
        <v>10227</v>
      </c>
      <c r="S485" s="2" t="e">
        <v>#N/A</v>
      </c>
      <c r="U485" s="2" t="s">
        <v>217</v>
      </c>
      <c r="X485" s="2" t="s">
        <v>11026</v>
      </c>
    </row>
    <row r="486" spans="1:24">
      <c r="A486" s="2">
        <v>475</v>
      </c>
      <c r="B486" s="2" t="s">
        <v>7043</v>
      </c>
      <c r="C486" s="60" t="s">
        <v>7044</v>
      </c>
      <c r="D486" s="60" t="s">
        <v>8463</v>
      </c>
      <c r="E486" s="2">
        <v>5</v>
      </c>
      <c r="F486" s="2" t="s">
        <v>473</v>
      </c>
      <c r="G486" s="2" t="s">
        <v>361</v>
      </c>
      <c r="H486" s="2" t="s">
        <v>10226</v>
      </c>
      <c r="I486" s="2" t="s">
        <v>361</v>
      </c>
      <c r="O486" s="62"/>
      <c r="Q486" s="2" t="s">
        <v>10227</v>
      </c>
      <c r="S486" s="2" t="e">
        <v>#N/A</v>
      </c>
      <c r="U486" s="2" t="s">
        <v>217</v>
      </c>
      <c r="X486" s="2" t="s">
        <v>11027</v>
      </c>
    </row>
    <row r="487" spans="1:24">
      <c r="A487" s="2">
        <v>476</v>
      </c>
      <c r="B487" s="2" t="s">
        <v>7043</v>
      </c>
      <c r="C487" s="60" t="s">
        <v>7044</v>
      </c>
      <c r="D487" s="60" t="s">
        <v>8463</v>
      </c>
      <c r="E487" s="2">
        <v>6</v>
      </c>
      <c r="F487" s="2" t="s">
        <v>473</v>
      </c>
      <c r="G487" s="2" t="s">
        <v>361</v>
      </c>
      <c r="H487" s="2" t="s">
        <v>10226</v>
      </c>
      <c r="I487" s="2" t="s">
        <v>361</v>
      </c>
      <c r="O487" s="62"/>
      <c r="Q487" s="2" t="s">
        <v>10227</v>
      </c>
      <c r="S487" s="2" t="e">
        <v>#N/A</v>
      </c>
      <c r="U487" s="2" t="s">
        <v>217</v>
      </c>
      <c r="X487" s="2" t="s">
        <v>11028</v>
      </c>
    </row>
    <row r="488" spans="1:24">
      <c r="A488" s="2">
        <v>477</v>
      </c>
      <c r="B488" s="2" t="s">
        <v>7043</v>
      </c>
      <c r="C488" s="60" t="s">
        <v>7044</v>
      </c>
      <c r="D488" s="60" t="s">
        <v>7423</v>
      </c>
      <c r="E488" s="2">
        <v>1</v>
      </c>
      <c r="F488" s="2" t="s">
        <v>473</v>
      </c>
      <c r="G488" s="2" t="s">
        <v>361</v>
      </c>
      <c r="H488" s="2" t="s">
        <v>10226</v>
      </c>
      <c r="I488" s="2" t="s">
        <v>361</v>
      </c>
      <c r="O488" s="62"/>
      <c r="Q488" s="2" t="s">
        <v>10227</v>
      </c>
      <c r="S488" s="2" t="e">
        <v>#N/A</v>
      </c>
      <c r="U488" s="2" t="s">
        <v>217</v>
      </c>
      <c r="X488" s="2" t="s">
        <v>7425</v>
      </c>
    </row>
    <row r="489" spans="1:24">
      <c r="A489" s="2">
        <v>478</v>
      </c>
      <c r="B489" s="2" t="s">
        <v>7043</v>
      </c>
      <c r="C489" s="60" t="s">
        <v>7044</v>
      </c>
      <c r="D489" s="60" t="s">
        <v>7423</v>
      </c>
      <c r="E489" s="2">
        <v>2</v>
      </c>
      <c r="F489" s="2" t="s">
        <v>473</v>
      </c>
      <c r="G489" s="2" t="s">
        <v>361</v>
      </c>
      <c r="H489" s="2" t="s">
        <v>474</v>
      </c>
      <c r="I489" s="2" t="s">
        <v>361</v>
      </c>
      <c r="J489" s="2" t="s">
        <v>10629</v>
      </c>
      <c r="K489" s="2" t="s">
        <v>11029</v>
      </c>
      <c r="L489" s="2">
        <v>814</v>
      </c>
      <c r="M489" s="2">
        <v>5</v>
      </c>
      <c r="N489" s="2" t="s">
        <v>11030</v>
      </c>
      <c r="O489" s="62">
        <v>6250</v>
      </c>
      <c r="P489" s="2" t="s">
        <v>698</v>
      </c>
      <c r="Q489" s="2" t="s">
        <v>1193</v>
      </c>
      <c r="R489" s="2" t="s">
        <v>927</v>
      </c>
      <c r="S489" s="2" t="s">
        <v>943</v>
      </c>
      <c r="T489" s="2">
        <v>18.917467790878302</v>
      </c>
      <c r="U489" s="2" t="s">
        <v>217</v>
      </c>
      <c r="V489" s="2">
        <v>-99.237198375088497</v>
      </c>
      <c r="X489" s="2" t="s">
        <v>7499</v>
      </c>
    </row>
    <row r="490" spans="1:24">
      <c r="A490" s="2">
        <v>479</v>
      </c>
      <c r="B490" s="2" t="s">
        <v>7043</v>
      </c>
      <c r="C490" s="60" t="s">
        <v>7044</v>
      </c>
      <c r="D490" s="60" t="s">
        <v>7357</v>
      </c>
      <c r="E490" s="2">
        <v>1</v>
      </c>
      <c r="F490" s="2" t="s">
        <v>473</v>
      </c>
      <c r="G490" s="2" t="s">
        <v>361</v>
      </c>
      <c r="H490" s="2" t="s">
        <v>474</v>
      </c>
      <c r="I490" s="2" t="s">
        <v>361</v>
      </c>
      <c r="J490" s="2" t="s">
        <v>11031</v>
      </c>
      <c r="K490" s="2" t="s">
        <v>10498</v>
      </c>
      <c r="L490" s="2">
        <v>244</v>
      </c>
      <c r="M490" s="2" t="s">
        <v>8314</v>
      </c>
      <c r="N490" s="2" t="s">
        <v>7039</v>
      </c>
      <c r="O490" s="62">
        <v>62000</v>
      </c>
      <c r="P490" s="2" t="s">
        <v>698</v>
      </c>
      <c r="Q490" s="2" t="s">
        <v>1193</v>
      </c>
      <c r="R490" s="2" t="s">
        <v>927</v>
      </c>
      <c r="S490" s="2" t="s">
        <v>943</v>
      </c>
      <c r="T490" s="2">
        <v>18.927431156859601</v>
      </c>
      <c r="U490" s="2" t="s">
        <v>217</v>
      </c>
      <c r="V490" s="2">
        <v>-99.238319386793606</v>
      </c>
      <c r="X490" s="2" t="s">
        <v>7359</v>
      </c>
    </row>
    <row r="491" spans="1:24">
      <c r="A491" s="2">
        <v>480</v>
      </c>
      <c r="B491" s="2" t="s">
        <v>7043</v>
      </c>
      <c r="C491" s="60" t="s">
        <v>7044</v>
      </c>
      <c r="D491" s="60" t="s">
        <v>7429</v>
      </c>
      <c r="E491" s="2">
        <v>1</v>
      </c>
      <c r="F491" s="2" t="s">
        <v>473</v>
      </c>
      <c r="G491" s="2" t="s">
        <v>361</v>
      </c>
      <c r="H491" s="2" t="s">
        <v>474</v>
      </c>
      <c r="I491" s="2" t="s">
        <v>7750</v>
      </c>
      <c r="J491" s="2" t="s">
        <v>11032</v>
      </c>
      <c r="K491" s="2" t="s">
        <v>937</v>
      </c>
      <c r="L491" s="2">
        <v>900</v>
      </c>
      <c r="M491" s="2" t="s">
        <v>11033</v>
      </c>
      <c r="N491" s="2" t="s">
        <v>11034</v>
      </c>
      <c r="O491" s="62">
        <v>62130</v>
      </c>
      <c r="P491" s="2" t="s">
        <v>698</v>
      </c>
      <c r="Q491" s="2" t="s">
        <v>1193</v>
      </c>
      <c r="R491" s="2" t="s">
        <v>927</v>
      </c>
      <c r="S491" s="2" t="s">
        <v>943</v>
      </c>
      <c r="T491" s="2">
        <v>18.959828622480099</v>
      </c>
      <c r="U491" s="2" t="s">
        <v>217</v>
      </c>
      <c r="V491" s="2">
        <v>-99.245885415628607</v>
      </c>
      <c r="X491" s="2" t="s">
        <v>7431</v>
      </c>
    </row>
    <row r="492" spans="1:24">
      <c r="A492" s="2">
        <v>481</v>
      </c>
      <c r="B492" s="2" t="s">
        <v>7043</v>
      </c>
      <c r="C492" s="60" t="s">
        <v>7044</v>
      </c>
      <c r="D492" s="60" t="s">
        <v>7429</v>
      </c>
      <c r="E492" s="2">
        <v>2</v>
      </c>
      <c r="F492" s="2" t="s">
        <v>473</v>
      </c>
      <c r="G492" s="2" t="s">
        <v>361</v>
      </c>
      <c r="H492" s="2" t="s">
        <v>474</v>
      </c>
      <c r="I492" s="2" t="s">
        <v>7750</v>
      </c>
      <c r="J492" s="2" t="s">
        <v>11035</v>
      </c>
      <c r="K492" s="2" t="s">
        <v>937</v>
      </c>
      <c r="L492" s="2">
        <v>900</v>
      </c>
      <c r="M492" s="2" t="s">
        <v>11033</v>
      </c>
      <c r="N492" s="2" t="s">
        <v>11034</v>
      </c>
      <c r="O492" s="62">
        <v>62130</v>
      </c>
      <c r="P492" s="2" t="s">
        <v>698</v>
      </c>
      <c r="Q492" s="2" t="s">
        <v>1193</v>
      </c>
      <c r="R492" s="2" t="s">
        <v>927</v>
      </c>
      <c r="S492" s="2" t="s">
        <v>943</v>
      </c>
      <c r="T492" s="2">
        <v>18.959828622480099</v>
      </c>
      <c r="U492" s="2" t="s">
        <v>217</v>
      </c>
      <c r="V492" s="2">
        <v>-99.245885415628607</v>
      </c>
      <c r="X492" s="2" t="s">
        <v>11036</v>
      </c>
    </row>
    <row r="493" spans="1:24">
      <c r="A493" s="2">
        <v>482</v>
      </c>
      <c r="B493" s="2" t="s">
        <v>7043</v>
      </c>
      <c r="C493" s="60" t="s">
        <v>7044</v>
      </c>
      <c r="D493" s="60" t="s">
        <v>7429</v>
      </c>
      <c r="E493" s="2">
        <v>3</v>
      </c>
      <c r="F493" s="2" t="s">
        <v>473</v>
      </c>
      <c r="G493" s="2" t="s">
        <v>361</v>
      </c>
      <c r="H493" s="2" t="s">
        <v>10226</v>
      </c>
      <c r="I493" s="2" t="s">
        <v>7750</v>
      </c>
      <c r="O493" s="62"/>
      <c r="Q493" s="2" t="s">
        <v>10227</v>
      </c>
      <c r="S493" s="2" t="e">
        <v>#N/A</v>
      </c>
      <c r="U493" s="2" t="s">
        <v>217</v>
      </c>
      <c r="X493" s="2" t="s">
        <v>11037</v>
      </c>
    </row>
    <row r="494" spans="1:24">
      <c r="A494" s="2">
        <v>483</v>
      </c>
      <c r="B494" s="2" t="s">
        <v>7043</v>
      </c>
      <c r="C494" s="60" t="s">
        <v>7044</v>
      </c>
      <c r="D494" s="60" t="s">
        <v>8533</v>
      </c>
      <c r="E494" s="2">
        <v>1</v>
      </c>
      <c r="F494" s="2" t="s">
        <v>473</v>
      </c>
      <c r="G494" s="2" t="s">
        <v>361</v>
      </c>
      <c r="H494" s="2" t="s">
        <v>10226</v>
      </c>
      <c r="I494" s="2" t="s">
        <v>7750</v>
      </c>
      <c r="O494" s="62"/>
      <c r="Q494" s="2" t="s">
        <v>10227</v>
      </c>
      <c r="S494" s="2" t="e">
        <v>#N/A</v>
      </c>
      <c r="U494" s="2" t="s">
        <v>217</v>
      </c>
      <c r="X494" s="2" t="s">
        <v>9862</v>
      </c>
    </row>
    <row r="495" spans="1:24">
      <c r="A495" s="2">
        <v>484</v>
      </c>
      <c r="B495" s="2" t="s">
        <v>7043</v>
      </c>
      <c r="C495" s="60" t="s">
        <v>7044</v>
      </c>
      <c r="D495" s="60" t="s">
        <v>7517</v>
      </c>
      <c r="E495" s="2">
        <v>1</v>
      </c>
      <c r="F495" s="2" t="s">
        <v>473</v>
      </c>
      <c r="G495" s="2" t="s">
        <v>361</v>
      </c>
      <c r="H495" s="2" t="s">
        <v>10226</v>
      </c>
      <c r="I495" s="2" t="s">
        <v>7750</v>
      </c>
      <c r="O495" s="62"/>
      <c r="Q495" s="2" t="s">
        <v>10227</v>
      </c>
      <c r="S495" s="2" t="e">
        <v>#N/A</v>
      </c>
      <c r="U495" s="2" t="s">
        <v>217</v>
      </c>
      <c r="X495" s="2" t="s">
        <v>7518</v>
      </c>
    </row>
    <row r="496" spans="1:24">
      <c r="A496" s="2">
        <v>485</v>
      </c>
      <c r="B496" s="2" t="s">
        <v>7043</v>
      </c>
      <c r="C496" s="60" t="s">
        <v>7044</v>
      </c>
      <c r="D496" s="60" t="s">
        <v>7517</v>
      </c>
      <c r="E496" s="2">
        <v>2</v>
      </c>
      <c r="F496" s="2" t="s">
        <v>473</v>
      </c>
      <c r="G496" s="2" t="s">
        <v>361</v>
      </c>
      <c r="H496" s="2" t="s">
        <v>474</v>
      </c>
      <c r="I496" s="2" t="s">
        <v>7750</v>
      </c>
      <c r="J496" s="2" t="s">
        <v>11038</v>
      </c>
      <c r="K496" s="2" t="s">
        <v>937</v>
      </c>
      <c r="L496" s="2">
        <v>751</v>
      </c>
      <c r="M496" s="2" t="s">
        <v>11039</v>
      </c>
      <c r="N496" s="2" t="s">
        <v>11001</v>
      </c>
      <c r="O496" s="62">
        <v>62170</v>
      </c>
      <c r="P496" s="2" t="s">
        <v>698</v>
      </c>
      <c r="Q496" s="2" t="s">
        <v>1193</v>
      </c>
      <c r="R496" s="2" t="s">
        <v>927</v>
      </c>
      <c r="S496" s="2" t="s">
        <v>943</v>
      </c>
      <c r="T496" s="2">
        <v>18.953273136118099</v>
      </c>
      <c r="U496" s="2" t="s">
        <v>217</v>
      </c>
      <c r="V496" s="2">
        <v>-99.245221973299607</v>
      </c>
      <c r="X496" s="2" t="s">
        <v>7687</v>
      </c>
    </row>
    <row r="497" spans="1:24">
      <c r="A497" s="2">
        <v>486</v>
      </c>
      <c r="B497" s="2" t="s">
        <v>7043</v>
      </c>
      <c r="C497" s="60" t="s">
        <v>7044</v>
      </c>
      <c r="D497" s="60" t="s">
        <v>8595</v>
      </c>
      <c r="E497" s="2">
        <v>1</v>
      </c>
      <c r="F497" s="2" t="s">
        <v>473</v>
      </c>
      <c r="G497" s="2" t="s">
        <v>361</v>
      </c>
      <c r="H497" s="2" t="s">
        <v>474</v>
      </c>
      <c r="I497" s="2" t="s">
        <v>7750</v>
      </c>
      <c r="J497" s="2" t="s">
        <v>11040</v>
      </c>
      <c r="K497" s="2" t="s">
        <v>11041</v>
      </c>
      <c r="L497" s="2" t="s">
        <v>10597</v>
      </c>
      <c r="M497" s="2" t="s">
        <v>8314</v>
      </c>
      <c r="N497" s="2" t="s">
        <v>7039</v>
      </c>
      <c r="O497" s="62">
        <v>62553</v>
      </c>
      <c r="P497" s="2" t="s">
        <v>698</v>
      </c>
      <c r="Q497" s="2" t="s">
        <v>1193</v>
      </c>
      <c r="R497" s="2" t="s">
        <v>1047</v>
      </c>
      <c r="S497" s="2" t="s">
        <v>1063</v>
      </c>
      <c r="T497" s="2">
        <v>18.880956421432799</v>
      </c>
      <c r="U497" s="2" t="s">
        <v>217</v>
      </c>
      <c r="V497" s="2">
        <v>99.166889717650903</v>
      </c>
      <c r="X497" s="2" t="s">
        <v>9863</v>
      </c>
    </row>
    <row r="498" spans="1:24">
      <c r="A498" s="2">
        <v>487</v>
      </c>
      <c r="B498" s="2" t="s">
        <v>7043</v>
      </c>
      <c r="C498" s="60" t="s">
        <v>7044</v>
      </c>
      <c r="D498" s="60" t="s">
        <v>7303</v>
      </c>
      <c r="E498" s="2">
        <v>1</v>
      </c>
      <c r="F498" s="2" t="s">
        <v>473</v>
      </c>
      <c r="G498" s="2" t="s">
        <v>361</v>
      </c>
      <c r="H498" s="2" t="s">
        <v>474</v>
      </c>
      <c r="I498" s="2" t="s">
        <v>7750</v>
      </c>
      <c r="J498" s="2" t="s">
        <v>10485</v>
      </c>
      <c r="K498" s="2" t="s">
        <v>11042</v>
      </c>
      <c r="L498" s="2">
        <v>201</v>
      </c>
      <c r="M498" s="2" t="s">
        <v>8314</v>
      </c>
      <c r="N498" s="2" t="s">
        <v>11043</v>
      </c>
      <c r="O498" s="62">
        <v>62400</v>
      </c>
      <c r="P498" s="2" t="s">
        <v>698</v>
      </c>
      <c r="Q498" s="2" t="s">
        <v>1193</v>
      </c>
      <c r="R498" s="2" t="s">
        <v>927</v>
      </c>
      <c r="S498" s="2" t="s">
        <v>943</v>
      </c>
      <c r="T498" s="2">
        <v>18.928604426833001</v>
      </c>
      <c r="U498" s="2" t="s">
        <v>217</v>
      </c>
      <c r="V498" s="2">
        <v>99.229793816217096</v>
      </c>
      <c r="X498" s="2" t="s">
        <v>7304</v>
      </c>
    </row>
    <row r="499" spans="1:24">
      <c r="A499" s="2">
        <v>488</v>
      </c>
      <c r="B499" s="2" t="s">
        <v>7043</v>
      </c>
      <c r="C499" s="60" t="s">
        <v>7044</v>
      </c>
      <c r="D499" s="60" t="s">
        <v>8600</v>
      </c>
      <c r="E499" s="2">
        <v>1</v>
      </c>
      <c r="F499" s="2" t="s">
        <v>473</v>
      </c>
      <c r="G499" s="2" t="s">
        <v>361</v>
      </c>
      <c r="H499" s="2" t="s">
        <v>474</v>
      </c>
      <c r="I499" s="2" t="s">
        <v>7750</v>
      </c>
      <c r="J499" s="2" t="s">
        <v>11044</v>
      </c>
      <c r="K499" s="2" t="s">
        <v>11045</v>
      </c>
      <c r="L499" s="2" t="s">
        <v>10597</v>
      </c>
      <c r="M499" s="2" t="s">
        <v>8314</v>
      </c>
      <c r="N499" s="2" t="s">
        <v>10440</v>
      </c>
      <c r="O499" s="62">
        <v>62790</v>
      </c>
      <c r="P499" s="2" t="s">
        <v>698</v>
      </c>
      <c r="Q499" s="2" t="s">
        <v>1193</v>
      </c>
      <c r="R499" s="2" t="s">
        <v>1438</v>
      </c>
      <c r="S499" s="2" t="s">
        <v>2070</v>
      </c>
      <c r="T499" s="2">
        <v>18.814430576920302</v>
      </c>
      <c r="U499" s="2" t="s">
        <v>217</v>
      </c>
      <c r="V499" s="2">
        <v>99.2403457585485</v>
      </c>
      <c r="X499" s="2" t="s">
        <v>9864</v>
      </c>
    </row>
    <row r="500" spans="1:24">
      <c r="A500" s="2">
        <v>489</v>
      </c>
      <c r="B500" s="2" t="s">
        <v>7043</v>
      </c>
      <c r="C500" s="60" t="s">
        <v>7044</v>
      </c>
      <c r="D500" s="60" t="s">
        <v>8600</v>
      </c>
      <c r="E500" s="2">
        <v>2</v>
      </c>
      <c r="F500" s="2" t="s">
        <v>473</v>
      </c>
      <c r="G500" s="2" t="s">
        <v>361</v>
      </c>
      <c r="H500" s="2" t="s">
        <v>474</v>
      </c>
      <c r="I500" s="2" t="s">
        <v>7750</v>
      </c>
      <c r="J500" s="2" t="s">
        <v>11046</v>
      </c>
      <c r="K500" s="2" t="s">
        <v>11045</v>
      </c>
      <c r="L500" s="2" t="s">
        <v>10597</v>
      </c>
      <c r="M500" s="2" t="s">
        <v>8314</v>
      </c>
      <c r="N500" s="2" t="s">
        <v>10440</v>
      </c>
      <c r="O500" s="62">
        <v>62790</v>
      </c>
      <c r="P500" s="2" t="s">
        <v>698</v>
      </c>
      <c r="Q500" s="2" t="s">
        <v>1193</v>
      </c>
      <c r="R500" s="2" t="s">
        <v>1438</v>
      </c>
      <c r="S500" s="2" t="s">
        <v>2070</v>
      </c>
      <c r="T500" s="2">
        <v>18.814430576920302</v>
      </c>
      <c r="U500" s="2" t="s">
        <v>217</v>
      </c>
      <c r="V500" s="2">
        <v>99.2403457585485</v>
      </c>
      <c r="X500" s="2" t="s">
        <v>11047</v>
      </c>
    </row>
    <row r="501" spans="1:24">
      <c r="A501" s="2">
        <v>490</v>
      </c>
      <c r="B501" s="2" t="s">
        <v>7043</v>
      </c>
      <c r="C501" s="60" t="s">
        <v>7044</v>
      </c>
      <c r="D501" s="60" t="s">
        <v>7566</v>
      </c>
      <c r="E501" s="2">
        <v>1</v>
      </c>
      <c r="F501" s="2" t="s">
        <v>473</v>
      </c>
      <c r="G501" s="2" t="s">
        <v>361</v>
      </c>
      <c r="H501" s="2" t="s">
        <v>474</v>
      </c>
      <c r="I501" s="2" t="s">
        <v>7750</v>
      </c>
      <c r="J501" s="2" t="s">
        <v>11048</v>
      </c>
      <c r="K501" s="2" t="s">
        <v>11049</v>
      </c>
      <c r="L501" s="2">
        <v>29</v>
      </c>
      <c r="M501" s="2" t="s">
        <v>11050</v>
      </c>
      <c r="N501" s="2" t="s">
        <v>10219</v>
      </c>
      <c r="O501" s="62">
        <v>62000</v>
      </c>
      <c r="P501" s="2" t="s">
        <v>698</v>
      </c>
      <c r="Q501" s="2" t="s">
        <v>1193</v>
      </c>
      <c r="R501" s="2" t="s">
        <v>1047</v>
      </c>
      <c r="S501" s="2" t="s">
        <v>1063</v>
      </c>
      <c r="T501" s="2">
        <v>18.913154128066498</v>
      </c>
      <c r="U501" s="2" t="s">
        <v>217</v>
      </c>
      <c r="V501" s="2">
        <v>99.170415829298705</v>
      </c>
      <c r="X501" s="2" t="s">
        <v>7568</v>
      </c>
    </row>
    <row r="502" spans="1:24">
      <c r="A502" s="2">
        <v>491</v>
      </c>
      <c r="B502" s="2" t="s">
        <v>7043</v>
      </c>
      <c r="C502" s="60" t="s">
        <v>7044</v>
      </c>
      <c r="D502" s="60" t="s">
        <v>7566</v>
      </c>
      <c r="E502" s="2">
        <v>2</v>
      </c>
      <c r="F502" s="2" t="s">
        <v>473</v>
      </c>
      <c r="G502" s="2" t="s">
        <v>361</v>
      </c>
      <c r="H502" s="2" t="s">
        <v>474</v>
      </c>
      <c r="I502" s="2" t="s">
        <v>7750</v>
      </c>
      <c r="J502" s="2" t="s">
        <v>11051</v>
      </c>
      <c r="K502" s="2" t="s">
        <v>11049</v>
      </c>
      <c r="L502" s="2">
        <v>29</v>
      </c>
      <c r="M502" s="2" t="s">
        <v>11050</v>
      </c>
      <c r="N502" s="2" t="s">
        <v>10219</v>
      </c>
      <c r="O502" s="62">
        <v>62000</v>
      </c>
      <c r="P502" s="2" t="s">
        <v>698</v>
      </c>
      <c r="Q502" s="2" t="s">
        <v>1193</v>
      </c>
      <c r="R502" s="2" t="s">
        <v>1047</v>
      </c>
      <c r="S502" s="2" t="s">
        <v>1063</v>
      </c>
      <c r="T502" s="2">
        <v>18.913154128066498</v>
      </c>
      <c r="U502" s="2" t="s">
        <v>217</v>
      </c>
      <c r="V502" s="2">
        <v>99.170415829298705</v>
      </c>
      <c r="X502" s="2" t="s">
        <v>7571</v>
      </c>
    </row>
    <row r="503" spans="1:24">
      <c r="A503" s="2">
        <v>492</v>
      </c>
      <c r="B503" s="2" t="s">
        <v>7043</v>
      </c>
      <c r="C503" s="60" t="s">
        <v>7044</v>
      </c>
      <c r="D503" s="60" t="s">
        <v>7641</v>
      </c>
      <c r="E503" s="2">
        <v>1</v>
      </c>
      <c r="F503" s="2" t="s">
        <v>473</v>
      </c>
      <c r="G503" s="2" t="s">
        <v>361</v>
      </c>
      <c r="H503" s="2" t="s">
        <v>474</v>
      </c>
      <c r="I503" s="2" t="s">
        <v>7750</v>
      </c>
      <c r="J503" s="2" t="s">
        <v>11052</v>
      </c>
      <c r="K503" s="2" t="s">
        <v>11053</v>
      </c>
      <c r="L503" s="2">
        <v>110</v>
      </c>
      <c r="M503" s="2" t="s">
        <v>8314</v>
      </c>
      <c r="N503" s="2" t="s">
        <v>10732</v>
      </c>
      <c r="O503" s="62">
        <v>62270</v>
      </c>
      <c r="P503" s="2" t="s">
        <v>698</v>
      </c>
      <c r="Q503" s="2" t="s">
        <v>1193</v>
      </c>
      <c r="R503" s="2" t="s">
        <v>927</v>
      </c>
      <c r="S503" s="2" t="s">
        <v>943</v>
      </c>
      <c r="T503" s="2">
        <v>18.935864883675201</v>
      </c>
      <c r="U503" s="2" t="s">
        <v>217</v>
      </c>
      <c r="V503" s="2">
        <v>99.229736815340701</v>
      </c>
      <c r="X503" s="2" t="s">
        <v>7642</v>
      </c>
    </row>
    <row r="504" spans="1:24">
      <c r="A504" s="2">
        <v>493</v>
      </c>
      <c r="B504" s="2" t="s">
        <v>7043</v>
      </c>
      <c r="C504" s="60" t="s">
        <v>7044</v>
      </c>
      <c r="D504" s="60" t="s">
        <v>7471</v>
      </c>
      <c r="E504" s="2">
        <v>1</v>
      </c>
      <c r="F504" s="2" t="s">
        <v>473</v>
      </c>
      <c r="G504" s="2" t="s">
        <v>361</v>
      </c>
      <c r="H504" s="2" t="s">
        <v>474</v>
      </c>
      <c r="I504" s="2" t="s">
        <v>7750</v>
      </c>
      <c r="J504" s="2" t="s">
        <v>11054</v>
      </c>
      <c r="K504" s="2" t="s">
        <v>11055</v>
      </c>
      <c r="L504" s="2">
        <v>28</v>
      </c>
      <c r="M504" s="2" t="s">
        <v>8314</v>
      </c>
      <c r="N504" s="2" t="s">
        <v>10594</v>
      </c>
      <c r="O504" s="62">
        <v>62440</v>
      </c>
      <c r="P504" s="2" t="s">
        <v>698</v>
      </c>
      <c r="Q504" s="2" t="s">
        <v>1193</v>
      </c>
      <c r="R504" s="2" t="s">
        <v>927</v>
      </c>
      <c r="S504" s="2" t="s">
        <v>943</v>
      </c>
      <c r="T504" s="2">
        <v>18.931456634140002</v>
      </c>
      <c r="U504" s="2" t="s">
        <v>217</v>
      </c>
      <c r="V504" s="2">
        <v>99.232120558977698</v>
      </c>
      <c r="X504" s="2" t="s">
        <v>7472</v>
      </c>
    </row>
    <row r="505" spans="1:24">
      <c r="A505" s="2">
        <v>494</v>
      </c>
      <c r="B505" s="2" t="s">
        <v>7043</v>
      </c>
      <c r="C505" s="60" t="s">
        <v>7044</v>
      </c>
      <c r="D505" s="60" t="s">
        <v>7861</v>
      </c>
      <c r="E505" s="2">
        <v>1</v>
      </c>
      <c r="F505" s="2" t="s">
        <v>473</v>
      </c>
      <c r="G505" s="2" t="s">
        <v>361</v>
      </c>
      <c r="H505" s="2" t="s">
        <v>474</v>
      </c>
      <c r="I505" s="2" t="s">
        <v>7750</v>
      </c>
      <c r="J505" s="2" t="s">
        <v>11056</v>
      </c>
      <c r="K505" s="2" t="s">
        <v>10472</v>
      </c>
      <c r="L505" s="2">
        <v>307</v>
      </c>
      <c r="M505" s="2" t="s">
        <v>11057</v>
      </c>
      <c r="N505" s="2" t="s">
        <v>10481</v>
      </c>
      <c r="O505" s="62">
        <v>62290</v>
      </c>
      <c r="P505" s="2" t="s">
        <v>698</v>
      </c>
      <c r="Q505" s="2" t="s">
        <v>1193</v>
      </c>
      <c r="R505" s="2" t="s">
        <v>927</v>
      </c>
      <c r="S505" s="2" t="s">
        <v>943</v>
      </c>
      <c r="T505" s="2">
        <v>18.936232685077101</v>
      </c>
      <c r="U505" s="2" t="s">
        <v>217</v>
      </c>
      <c r="V505" s="2">
        <v>99.222618917837906</v>
      </c>
      <c r="X505" s="2" t="s">
        <v>9865</v>
      </c>
    </row>
    <row r="506" spans="1:24">
      <c r="A506" s="2">
        <v>495</v>
      </c>
      <c r="B506" s="2" t="s">
        <v>7043</v>
      </c>
      <c r="C506" s="60" t="s">
        <v>7044</v>
      </c>
      <c r="D506" s="60" t="s">
        <v>7861</v>
      </c>
      <c r="E506" s="2">
        <v>2</v>
      </c>
      <c r="F506" s="2" t="s">
        <v>881</v>
      </c>
      <c r="G506" s="2" t="s">
        <v>361</v>
      </c>
      <c r="O506" s="62"/>
      <c r="Q506" s="2" t="s">
        <v>10227</v>
      </c>
      <c r="S506" s="2" t="e">
        <v>#N/A</v>
      </c>
      <c r="U506" s="2" t="s">
        <v>217</v>
      </c>
      <c r="X506" s="2" t="s">
        <v>11058</v>
      </c>
    </row>
    <row r="507" spans="1:24">
      <c r="A507" s="2">
        <v>496</v>
      </c>
      <c r="B507" s="2" t="s">
        <v>7043</v>
      </c>
      <c r="C507" s="60" t="s">
        <v>7044</v>
      </c>
      <c r="D507" s="60" t="s">
        <v>7861</v>
      </c>
      <c r="E507" s="2">
        <v>3</v>
      </c>
      <c r="F507" s="2" t="s">
        <v>881</v>
      </c>
      <c r="G507" s="2" t="s">
        <v>361</v>
      </c>
      <c r="O507" s="62"/>
      <c r="Q507" s="2" t="s">
        <v>10227</v>
      </c>
      <c r="S507" s="2" t="e">
        <v>#N/A</v>
      </c>
      <c r="U507" s="2" t="s">
        <v>217</v>
      </c>
      <c r="X507" s="2" t="s">
        <v>11059</v>
      </c>
    </row>
    <row r="508" spans="1:24">
      <c r="A508" s="2">
        <v>497</v>
      </c>
      <c r="B508" s="2" t="s">
        <v>7043</v>
      </c>
      <c r="C508" s="60" t="s">
        <v>7044</v>
      </c>
      <c r="D508" s="60" t="s">
        <v>7861</v>
      </c>
      <c r="E508" s="2">
        <v>4</v>
      </c>
      <c r="F508" s="2" t="s">
        <v>881</v>
      </c>
      <c r="G508" s="2" t="s">
        <v>361</v>
      </c>
      <c r="O508" s="62"/>
      <c r="Q508" s="2" t="s">
        <v>10227</v>
      </c>
      <c r="S508" s="2" t="e">
        <v>#N/A</v>
      </c>
      <c r="U508" s="2" t="s">
        <v>217</v>
      </c>
      <c r="X508" s="2" t="s">
        <v>11060</v>
      </c>
    </row>
    <row r="509" spans="1:24">
      <c r="A509" s="2">
        <v>498</v>
      </c>
      <c r="B509" s="2" t="s">
        <v>7043</v>
      </c>
      <c r="C509" s="60" t="s">
        <v>7044</v>
      </c>
      <c r="D509" s="60" t="s">
        <v>8489</v>
      </c>
      <c r="E509" s="2">
        <v>1</v>
      </c>
      <c r="F509" s="2" t="s">
        <v>473</v>
      </c>
      <c r="G509" s="2" t="s">
        <v>361</v>
      </c>
      <c r="H509" s="2" t="s">
        <v>474</v>
      </c>
      <c r="I509" s="2" t="s">
        <v>361</v>
      </c>
      <c r="J509" s="2" t="s">
        <v>11061</v>
      </c>
      <c r="K509" s="2" t="s">
        <v>11062</v>
      </c>
      <c r="L509" s="2">
        <v>9</v>
      </c>
      <c r="M509" s="2" t="s">
        <v>8314</v>
      </c>
      <c r="N509" s="2" t="s">
        <v>11063</v>
      </c>
      <c r="O509" s="62">
        <v>62440</v>
      </c>
      <c r="P509" s="2" t="s">
        <v>698</v>
      </c>
      <c r="Q509" s="2" t="s">
        <v>1193</v>
      </c>
      <c r="R509" s="2" t="s">
        <v>927</v>
      </c>
      <c r="S509" s="2" t="s">
        <v>943</v>
      </c>
      <c r="T509" s="2">
        <v>18.917674619097198</v>
      </c>
      <c r="U509" s="2" t="s">
        <v>217</v>
      </c>
      <c r="V509" s="2">
        <v>99.226625731329193</v>
      </c>
      <c r="X509" s="2" t="s">
        <v>9840</v>
      </c>
    </row>
    <row r="510" spans="1:24">
      <c r="A510" s="2">
        <v>499</v>
      </c>
      <c r="B510" s="2" t="s">
        <v>7043</v>
      </c>
      <c r="C510" s="60" t="s">
        <v>7044</v>
      </c>
      <c r="D510" s="60" t="s">
        <v>8489</v>
      </c>
      <c r="E510" s="2">
        <v>2</v>
      </c>
      <c r="F510" s="2" t="s">
        <v>473</v>
      </c>
      <c r="G510" s="2" t="s">
        <v>361</v>
      </c>
      <c r="H510" s="2" t="s">
        <v>10226</v>
      </c>
      <c r="I510" s="2" t="s">
        <v>361</v>
      </c>
      <c r="O510" s="62"/>
      <c r="Q510" s="2" t="s">
        <v>10227</v>
      </c>
      <c r="S510" s="2" t="e">
        <v>#N/A</v>
      </c>
      <c r="U510" s="2" t="s">
        <v>217</v>
      </c>
      <c r="X510" s="2" t="s">
        <v>11064</v>
      </c>
    </row>
    <row r="511" spans="1:24">
      <c r="A511" s="2">
        <v>500</v>
      </c>
      <c r="B511" s="2" t="s">
        <v>7043</v>
      </c>
      <c r="C511" s="60" t="s">
        <v>7044</v>
      </c>
      <c r="D511" s="60" t="s">
        <v>8489</v>
      </c>
      <c r="E511" s="2">
        <v>3</v>
      </c>
      <c r="F511" s="2" t="s">
        <v>473</v>
      </c>
      <c r="G511" s="2" t="s">
        <v>361</v>
      </c>
      <c r="H511" s="2" t="s">
        <v>10226</v>
      </c>
      <c r="I511" s="2" t="s">
        <v>7750</v>
      </c>
      <c r="O511" s="62"/>
      <c r="Q511" s="2" t="s">
        <v>10227</v>
      </c>
      <c r="S511" s="2" t="e">
        <v>#N/A</v>
      </c>
      <c r="U511" s="2" t="s">
        <v>217</v>
      </c>
      <c r="X511" s="2" t="s">
        <v>11065</v>
      </c>
    </row>
    <row r="512" spans="1:24">
      <c r="A512" s="2">
        <v>501</v>
      </c>
      <c r="B512" s="2" t="s">
        <v>7043</v>
      </c>
      <c r="C512" s="60" t="s">
        <v>7044</v>
      </c>
      <c r="D512" s="60" t="s">
        <v>8570</v>
      </c>
      <c r="E512" s="2">
        <v>1</v>
      </c>
      <c r="F512" s="2" t="s">
        <v>473</v>
      </c>
      <c r="G512" s="2" t="s">
        <v>361</v>
      </c>
      <c r="H512" s="2" t="s">
        <v>474</v>
      </c>
      <c r="I512" s="2" t="s">
        <v>7750</v>
      </c>
      <c r="J512" s="2" t="s">
        <v>11066</v>
      </c>
      <c r="K512" s="2" t="s">
        <v>11067</v>
      </c>
      <c r="L512" s="2">
        <v>120</v>
      </c>
      <c r="M512" s="2" t="s">
        <v>11068</v>
      </c>
      <c r="N512" s="2" t="s">
        <v>11069</v>
      </c>
      <c r="O512" s="62">
        <v>62577</v>
      </c>
      <c r="P512" s="2" t="s">
        <v>698</v>
      </c>
      <c r="Q512" s="2" t="s">
        <v>1193</v>
      </c>
      <c r="R512" s="2" t="s">
        <v>1047</v>
      </c>
      <c r="S512" s="2" t="s">
        <v>1063</v>
      </c>
      <c r="T512" s="2">
        <v>18.928432250138702</v>
      </c>
      <c r="U512" s="2" t="s">
        <v>217</v>
      </c>
      <c r="V512" s="2">
        <v>99.174364415983803</v>
      </c>
      <c r="X512" s="2" t="s">
        <v>9850</v>
      </c>
    </row>
    <row r="513" spans="1:24">
      <c r="A513" s="2">
        <v>502</v>
      </c>
      <c r="B513" s="2" t="s">
        <v>7043</v>
      </c>
      <c r="C513" s="60" t="s">
        <v>7044</v>
      </c>
      <c r="D513" s="60" t="s">
        <v>8570</v>
      </c>
      <c r="E513" s="2">
        <v>2</v>
      </c>
      <c r="F513" s="2" t="s">
        <v>473</v>
      </c>
      <c r="G513" s="2" t="s">
        <v>361</v>
      </c>
      <c r="H513" s="2" t="s">
        <v>474</v>
      </c>
      <c r="I513" s="2" t="s">
        <v>7750</v>
      </c>
      <c r="J513" s="2" t="s">
        <v>11070</v>
      </c>
      <c r="K513" s="2" t="s">
        <v>11067</v>
      </c>
      <c r="L513" s="2">
        <v>120</v>
      </c>
      <c r="M513" s="2" t="s">
        <v>11068</v>
      </c>
      <c r="N513" s="2" t="s">
        <v>11069</v>
      </c>
      <c r="O513" s="62">
        <v>62577</v>
      </c>
      <c r="P513" s="2" t="s">
        <v>698</v>
      </c>
      <c r="Q513" s="2" t="s">
        <v>1193</v>
      </c>
      <c r="R513" s="2" t="s">
        <v>1047</v>
      </c>
      <c r="S513" s="2" t="s">
        <v>1063</v>
      </c>
      <c r="T513" s="2">
        <v>18.928432250138702</v>
      </c>
      <c r="U513" s="2" t="s">
        <v>217</v>
      </c>
      <c r="V513" s="2">
        <v>99.174364415983803</v>
      </c>
      <c r="X513" s="2" t="s">
        <v>11071</v>
      </c>
    </row>
    <row r="514" spans="1:24">
      <c r="A514" s="2">
        <v>503</v>
      </c>
      <c r="B514" s="2" t="s">
        <v>7043</v>
      </c>
      <c r="C514" s="60" t="s">
        <v>7044</v>
      </c>
      <c r="D514" s="60" t="s">
        <v>8570</v>
      </c>
      <c r="E514" s="2">
        <v>3</v>
      </c>
      <c r="F514" s="2" t="s">
        <v>473</v>
      </c>
      <c r="G514" s="2" t="s">
        <v>361</v>
      </c>
      <c r="H514" s="2" t="s">
        <v>10226</v>
      </c>
      <c r="I514" s="2" t="s">
        <v>7750</v>
      </c>
      <c r="O514" s="62"/>
      <c r="Q514" s="2" t="s">
        <v>10227</v>
      </c>
      <c r="S514" s="2" t="e">
        <v>#N/A</v>
      </c>
      <c r="U514" s="2" t="s">
        <v>217</v>
      </c>
      <c r="X514" s="2" t="s">
        <v>11072</v>
      </c>
    </row>
    <row r="515" spans="1:24">
      <c r="A515" s="2">
        <v>504</v>
      </c>
      <c r="B515" s="2" t="s">
        <v>7043</v>
      </c>
      <c r="C515" s="60" t="s">
        <v>7044</v>
      </c>
      <c r="D515" s="60" t="s">
        <v>7685</v>
      </c>
      <c r="E515" s="2">
        <v>1</v>
      </c>
      <c r="F515" s="2" t="s">
        <v>473</v>
      </c>
      <c r="G515" s="2" t="s">
        <v>361</v>
      </c>
      <c r="H515" s="2" t="s">
        <v>10226</v>
      </c>
      <c r="I515" s="2" t="s">
        <v>7750</v>
      </c>
      <c r="O515" s="62"/>
      <c r="Q515" s="2" t="s">
        <v>10227</v>
      </c>
      <c r="S515" s="2" t="e">
        <v>#N/A</v>
      </c>
      <c r="U515" s="2" t="s">
        <v>217</v>
      </c>
      <c r="X515" s="2" t="s">
        <v>7686</v>
      </c>
    </row>
    <row r="516" spans="1:24">
      <c r="A516" s="2">
        <v>505</v>
      </c>
      <c r="B516" s="2" t="s">
        <v>7043</v>
      </c>
      <c r="C516" s="60" t="s">
        <v>7044</v>
      </c>
      <c r="D516" s="60" t="s">
        <v>8607</v>
      </c>
      <c r="E516" s="2">
        <v>1</v>
      </c>
      <c r="F516" s="2" t="s">
        <v>473</v>
      </c>
      <c r="G516" s="2" t="s">
        <v>361</v>
      </c>
      <c r="H516" s="2" t="s">
        <v>474</v>
      </c>
      <c r="I516" s="2" t="s">
        <v>7750</v>
      </c>
      <c r="J516" s="2" t="s">
        <v>11073</v>
      </c>
      <c r="K516" s="2" t="s">
        <v>11074</v>
      </c>
      <c r="L516" s="2" t="s">
        <v>11075</v>
      </c>
      <c r="M516" s="2" t="s">
        <v>8314</v>
      </c>
      <c r="N516" s="2" t="s">
        <v>10992</v>
      </c>
      <c r="O516" s="62">
        <v>62130</v>
      </c>
      <c r="P516" s="2" t="s">
        <v>698</v>
      </c>
      <c r="Q516" s="2" t="s">
        <v>1193</v>
      </c>
      <c r="R516" s="2" t="s">
        <v>927</v>
      </c>
      <c r="S516" s="2" t="s">
        <v>943</v>
      </c>
      <c r="T516" s="2" t="s">
        <v>11076</v>
      </c>
      <c r="U516" s="2" t="s">
        <v>217</v>
      </c>
      <c r="V516" s="2">
        <v>99.260187038618895</v>
      </c>
      <c r="X516" s="2" t="s">
        <v>9866</v>
      </c>
    </row>
    <row r="517" spans="1:24">
      <c r="A517" s="2">
        <v>506</v>
      </c>
      <c r="B517" s="2" t="s">
        <v>7043</v>
      </c>
      <c r="C517" s="60" t="s">
        <v>7044</v>
      </c>
      <c r="D517" s="60" t="s">
        <v>8607</v>
      </c>
      <c r="E517" s="2">
        <v>2</v>
      </c>
      <c r="F517" s="2" t="s">
        <v>473</v>
      </c>
      <c r="G517" s="2" t="s">
        <v>361</v>
      </c>
      <c r="H517" s="2" t="s">
        <v>10226</v>
      </c>
      <c r="I517" s="2" t="s">
        <v>7750</v>
      </c>
      <c r="O517" s="62"/>
      <c r="Q517" s="2" t="s">
        <v>10227</v>
      </c>
      <c r="S517" s="2" t="e">
        <v>#N/A</v>
      </c>
      <c r="U517" s="2" t="s">
        <v>217</v>
      </c>
      <c r="X517" s="2" t="s">
        <v>11077</v>
      </c>
    </row>
    <row r="518" spans="1:24">
      <c r="A518" s="2">
        <v>507</v>
      </c>
      <c r="B518" s="2" t="s">
        <v>7043</v>
      </c>
      <c r="C518" s="60" t="s">
        <v>7044</v>
      </c>
      <c r="D518" s="60" t="s">
        <v>8607</v>
      </c>
      <c r="E518" s="2">
        <v>3</v>
      </c>
      <c r="F518" s="2" t="s">
        <v>473</v>
      </c>
      <c r="G518" s="2" t="s">
        <v>361</v>
      </c>
      <c r="H518" s="2" t="s">
        <v>10226</v>
      </c>
      <c r="I518" s="2" t="s">
        <v>7750</v>
      </c>
      <c r="O518" s="62"/>
      <c r="Q518" s="2" t="s">
        <v>10227</v>
      </c>
      <c r="S518" s="2" t="e">
        <v>#N/A</v>
      </c>
      <c r="U518" s="2" t="s">
        <v>217</v>
      </c>
      <c r="X518" s="2" t="s">
        <v>11078</v>
      </c>
    </row>
    <row r="519" spans="1:24">
      <c r="A519" s="2">
        <v>508</v>
      </c>
      <c r="B519" s="2" t="s">
        <v>7043</v>
      </c>
      <c r="C519" s="60" t="s">
        <v>7044</v>
      </c>
      <c r="D519" s="60" t="s">
        <v>8607</v>
      </c>
      <c r="E519" s="2">
        <v>4</v>
      </c>
      <c r="F519" s="2" t="s">
        <v>473</v>
      </c>
      <c r="G519" s="2" t="s">
        <v>361</v>
      </c>
      <c r="H519" s="2" t="s">
        <v>10226</v>
      </c>
      <c r="I519" s="2" t="s">
        <v>7750</v>
      </c>
      <c r="O519" s="62"/>
      <c r="Q519" s="2" t="s">
        <v>10227</v>
      </c>
      <c r="S519" s="2" t="e">
        <v>#N/A</v>
      </c>
      <c r="U519" s="2" t="s">
        <v>217</v>
      </c>
      <c r="X519" s="2" t="s">
        <v>11079</v>
      </c>
    </row>
    <row r="520" spans="1:24">
      <c r="A520" s="2">
        <v>509</v>
      </c>
      <c r="B520" s="2" t="s">
        <v>7043</v>
      </c>
      <c r="C520" s="60" t="s">
        <v>7044</v>
      </c>
      <c r="D520" s="60" t="s">
        <v>7436</v>
      </c>
      <c r="E520" s="2">
        <v>1</v>
      </c>
      <c r="F520" s="2" t="s">
        <v>473</v>
      </c>
      <c r="G520" s="2" t="s">
        <v>361</v>
      </c>
      <c r="H520" s="2" t="s">
        <v>474</v>
      </c>
      <c r="I520" s="2" t="s">
        <v>7750</v>
      </c>
      <c r="J520" s="2" t="s">
        <v>10656</v>
      </c>
      <c r="K520" s="2" t="s">
        <v>11080</v>
      </c>
      <c r="L520" s="2">
        <v>1001</v>
      </c>
      <c r="M520" s="2" t="s">
        <v>8314</v>
      </c>
      <c r="N520" s="2" t="s">
        <v>10946</v>
      </c>
      <c r="O520" s="62">
        <v>62209</v>
      </c>
      <c r="P520" s="2" t="s">
        <v>698</v>
      </c>
      <c r="Q520" s="2" t="s">
        <v>1193</v>
      </c>
      <c r="R520" s="2" t="s">
        <v>927</v>
      </c>
      <c r="S520" s="2" t="s">
        <v>943</v>
      </c>
      <c r="T520" s="2" t="s">
        <v>11081</v>
      </c>
      <c r="U520" s="2" t="s">
        <v>217</v>
      </c>
      <c r="V520" s="2">
        <v>99.237537878623201</v>
      </c>
      <c r="X520" s="2" t="s">
        <v>7438</v>
      </c>
    </row>
    <row r="521" spans="1:24">
      <c r="A521" s="2">
        <v>510</v>
      </c>
      <c r="B521" s="2" t="s">
        <v>7043</v>
      </c>
      <c r="C521" s="60" t="s">
        <v>7044</v>
      </c>
      <c r="D521" s="60" t="s">
        <v>7698</v>
      </c>
      <c r="E521" s="2">
        <v>1</v>
      </c>
      <c r="F521" s="2" t="s">
        <v>473</v>
      </c>
      <c r="G521" s="2" t="s">
        <v>361</v>
      </c>
      <c r="H521" s="2" t="s">
        <v>10226</v>
      </c>
      <c r="I521" s="2" t="s">
        <v>7750</v>
      </c>
      <c r="O521" s="62"/>
      <c r="Q521" s="2" t="s">
        <v>10227</v>
      </c>
      <c r="S521" s="2" t="e">
        <v>#N/A</v>
      </c>
      <c r="U521" s="2" t="s">
        <v>217</v>
      </c>
      <c r="X521" s="2" t="s">
        <v>7699</v>
      </c>
    </row>
    <row r="522" spans="1:24">
      <c r="A522" s="2">
        <v>511</v>
      </c>
      <c r="B522" s="2" t="s">
        <v>7043</v>
      </c>
      <c r="C522" s="60" t="s">
        <v>7044</v>
      </c>
      <c r="D522" s="60" t="s">
        <v>8642</v>
      </c>
      <c r="E522" s="2">
        <v>1</v>
      </c>
      <c r="F522" s="2" t="s">
        <v>473</v>
      </c>
      <c r="G522" s="2" t="s">
        <v>361</v>
      </c>
      <c r="H522" s="2" t="s">
        <v>474</v>
      </c>
      <c r="I522" s="2" t="s">
        <v>7750</v>
      </c>
      <c r="J522" s="2" t="s">
        <v>10649</v>
      </c>
      <c r="K522" s="2" t="s">
        <v>11082</v>
      </c>
      <c r="L522" s="2" t="s">
        <v>11083</v>
      </c>
      <c r="M522" s="2">
        <v>3</v>
      </c>
      <c r="N522" s="2" t="s">
        <v>10468</v>
      </c>
      <c r="O522" s="62">
        <v>62158</v>
      </c>
      <c r="P522" s="2" t="s">
        <v>698</v>
      </c>
      <c r="Q522" s="2" t="s">
        <v>1193</v>
      </c>
      <c r="R522" s="2" t="s">
        <v>927</v>
      </c>
      <c r="S522" s="2" t="s">
        <v>943</v>
      </c>
      <c r="T522" s="2">
        <v>18.9559612195198</v>
      </c>
      <c r="U522" s="2" t="s">
        <v>217</v>
      </c>
      <c r="V522" s="2">
        <v>-99.252174457671302</v>
      </c>
      <c r="X522" s="2" t="s">
        <v>9867</v>
      </c>
    </row>
    <row r="523" spans="1:24">
      <c r="A523" s="2">
        <v>512</v>
      </c>
      <c r="B523" s="2" t="s">
        <v>7043</v>
      </c>
      <c r="C523" s="60" t="s">
        <v>7044</v>
      </c>
      <c r="D523" s="60" t="s">
        <v>8507</v>
      </c>
      <c r="E523" s="2">
        <v>1</v>
      </c>
      <c r="F523" s="2" t="s">
        <v>473</v>
      </c>
      <c r="G523" s="2" t="s">
        <v>361</v>
      </c>
      <c r="H523" s="2" t="s">
        <v>474</v>
      </c>
      <c r="I523" s="2" t="s">
        <v>7750</v>
      </c>
      <c r="J523" s="2" t="s">
        <v>11084</v>
      </c>
      <c r="K523" s="2" t="s">
        <v>11085</v>
      </c>
      <c r="L523" s="2">
        <v>77</v>
      </c>
      <c r="M523" s="2" t="s">
        <v>8314</v>
      </c>
      <c r="N523" s="2" t="s">
        <v>10594</v>
      </c>
      <c r="O523" s="62">
        <v>62450</v>
      </c>
      <c r="P523" s="2" t="s">
        <v>698</v>
      </c>
      <c r="Q523" s="2" t="s">
        <v>1193</v>
      </c>
      <c r="R523" s="2" t="s">
        <v>927</v>
      </c>
      <c r="S523" s="2" t="s">
        <v>943</v>
      </c>
      <c r="T523" s="2">
        <v>18.918025836823801</v>
      </c>
      <c r="U523" s="2" t="s">
        <v>217</v>
      </c>
      <c r="V523" s="2">
        <v>-99.213098384655694</v>
      </c>
      <c r="X523" s="2" t="s">
        <v>9868</v>
      </c>
    </row>
    <row r="524" spans="1:24">
      <c r="A524" s="2">
        <v>513</v>
      </c>
      <c r="B524" s="2" t="s">
        <v>7043</v>
      </c>
      <c r="C524" s="60" t="s">
        <v>7044</v>
      </c>
      <c r="D524" s="60" t="s">
        <v>8507</v>
      </c>
      <c r="E524" s="2">
        <v>2</v>
      </c>
      <c r="F524" s="2" t="s">
        <v>473</v>
      </c>
      <c r="G524" s="2" t="s">
        <v>361</v>
      </c>
      <c r="H524" s="2" t="s">
        <v>474</v>
      </c>
      <c r="I524" s="2" t="s">
        <v>7750</v>
      </c>
      <c r="J524" s="2" t="s">
        <v>11086</v>
      </c>
      <c r="K524" s="2" t="s">
        <v>11085</v>
      </c>
      <c r="L524" s="2">
        <v>77</v>
      </c>
      <c r="M524" s="2" t="s">
        <v>8314</v>
      </c>
      <c r="N524" s="2" t="s">
        <v>10594</v>
      </c>
      <c r="O524" s="62">
        <v>62450</v>
      </c>
      <c r="P524" s="2" t="s">
        <v>698</v>
      </c>
      <c r="Q524" s="2" t="s">
        <v>1193</v>
      </c>
      <c r="R524" s="2" t="s">
        <v>927</v>
      </c>
      <c r="S524" s="2" t="s">
        <v>943</v>
      </c>
      <c r="T524" s="2">
        <v>18.918025836823801</v>
      </c>
      <c r="U524" s="2" t="s">
        <v>217</v>
      </c>
      <c r="V524" s="2">
        <v>-99.213098384655694</v>
      </c>
      <c r="X524" s="2" t="s">
        <v>11087</v>
      </c>
    </row>
    <row r="525" spans="1:24">
      <c r="A525" s="2">
        <v>514</v>
      </c>
      <c r="B525" s="2" t="s">
        <v>7043</v>
      </c>
      <c r="C525" s="60" t="s">
        <v>7044</v>
      </c>
      <c r="D525" s="60" t="s">
        <v>8588</v>
      </c>
      <c r="E525" s="2">
        <v>1</v>
      </c>
      <c r="F525" s="2" t="s">
        <v>473</v>
      </c>
      <c r="G525" s="2" t="s">
        <v>361</v>
      </c>
      <c r="H525" s="2" t="s">
        <v>10226</v>
      </c>
      <c r="I525" s="2" t="s">
        <v>7750</v>
      </c>
      <c r="O525" s="62"/>
      <c r="Q525" s="2" t="s">
        <v>10227</v>
      </c>
      <c r="S525" s="2" t="e">
        <v>#N/A</v>
      </c>
      <c r="U525" s="2" t="s">
        <v>217</v>
      </c>
      <c r="X525" s="2" t="s">
        <v>9869</v>
      </c>
    </row>
    <row r="526" spans="1:24">
      <c r="A526" s="2">
        <v>515</v>
      </c>
      <c r="B526" s="2" t="s">
        <v>7043</v>
      </c>
      <c r="C526" s="60" t="s">
        <v>7044</v>
      </c>
      <c r="D526" s="60" t="s">
        <v>8588</v>
      </c>
      <c r="E526" s="2">
        <v>2</v>
      </c>
      <c r="F526" s="2" t="s">
        <v>473</v>
      </c>
      <c r="G526" s="2" t="s">
        <v>361</v>
      </c>
      <c r="H526" s="2" t="s">
        <v>10226</v>
      </c>
      <c r="I526" s="2" t="s">
        <v>7750</v>
      </c>
      <c r="O526" s="62"/>
      <c r="Q526" s="2" t="s">
        <v>10227</v>
      </c>
      <c r="S526" s="2" t="e">
        <v>#N/A</v>
      </c>
      <c r="U526" s="2" t="s">
        <v>217</v>
      </c>
      <c r="X526" s="2" t="s">
        <v>11088</v>
      </c>
    </row>
    <row r="527" spans="1:24">
      <c r="A527" s="2">
        <v>516</v>
      </c>
      <c r="B527" s="2" t="s">
        <v>7043</v>
      </c>
      <c r="C527" s="60" t="s">
        <v>7044</v>
      </c>
      <c r="D527" s="60" t="s">
        <v>7397</v>
      </c>
      <c r="E527" s="2">
        <v>1</v>
      </c>
      <c r="F527" s="2" t="s">
        <v>473</v>
      </c>
      <c r="G527" s="2" t="s">
        <v>361</v>
      </c>
      <c r="H527" s="2" t="s">
        <v>474</v>
      </c>
      <c r="I527" s="2" t="s">
        <v>7750</v>
      </c>
      <c r="J527" s="2" t="s">
        <v>11089</v>
      </c>
      <c r="K527" s="2" t="s">
        <v>10961</v>
      </c>
      <c r="L527" s="2">
        <v>358</v>
      </c>
      <c r="M527" s="2" t="s">
        <v>8314</v>
      </c>
      <c r="N527" s="2" t="s">
        <v>11090</v>
      </c>
      <c r="O527" s="62">
        <v>62570</v>
      </c>
      <c r="P527" s="2" t="s">
        <v>698</v>
      </c>
      <c r="Q527" s="2" t="s">
        <v>1193</v>
      </c>
      <c r="R527" s="2" t="s">
        <v>1047</v>
      </c>
      <c r="S527" s="2" t="s">
        <v>1063</v>
      </c>
      <c r="T527" s="2">
        <v>18.897704008619101</v>
      </c>
      <c r="U527" s="2" t="s">
        <v>217</v>
      </c>
      <c r="V527" s="2">
        <v>-99.169844413491802</v>
      </c>
      <c r="X527" s="2" t="s">
        <v>7399</v>
      </c>
    </row>
    <row r="528" spans="1:24">
      <c r="A528" s="2">
        <v>517</v>
      </c>
      <c r="B528" s="2" t="s">
        <v>7043</v>
      </c>
      <c r="C528" s="60" t="s">
        <v>7044</v>
      </c>
      <c r="D528" s="60" t="s">
        <v>8551</v>
      </c>
      <c r="E528" s="2">
        <v>1</v>
      </c>
      <c r="F528" s="2" t="s">
        <v>473</v>
      </c>
      <c r="G528" s="2" t="s">
        <v>361</v>
      </c>
      <c r="H528" s="2" t="s">
        <v>10226</v>
      </c>
      <c r="I528" s="2" t="s">
        <v>7750</v>
      </c>
      <c r="O528" s="62"/>
      <c r="Q528" s="2" t="s">
        <v>10227</v>
      </c>
      <c r="S528" s="2" t="e">
        <v>#N/A</v>
      </c>
      <c r="U528" s="2" t="s">
        <v>217</v>
      </c>
      <c r="X528" s="2" t="s">
        <v>9870</v>
      </c>
    </row>
    <row r="529" spans="1:24">
      <c r="A529" s="2">
        <v>518</v>
      </c>
      <c r="B529" s="2" t="s">
        <v>7043</v>
      </c>
      <c r="C529" s="60" t="s">
        <v>7044</v>
      </c>
      <c r="D529" s="60" t="s">
        <v>8681</v>
      </c>
      <c r="E529" s="2">
        <v>1</v>
      </c>
      <c r="F529" s="2" t="s">
        <v>473</v>
      </c>
      <c r="G529" s="2" t="s">
        <v>361</v>
      </c>
      <c r="H529" s="2" t="s">
        <v>474</v>
      </c>
      <c r="I529" s="2" t="s">
        <v>7750</v>
      </c>
      <c r="J529" s="2" t="s">
        <v>11091</v>
      </c>
      <c r="K529" s="2" t="s">
        <v>11092</v>
      </c>
      <c r="L529" s="2" t="s">
        <v>11093</v>
      </c>
      <c r="M529" s="2" t="s">
        <v>8314</v>
      </c>
      <c r="N529" s="2" t="s">
        <v>11094</v>
      </c>
      <c r="O529" s="62">
        <v>62766</v>
      </c>
      <c r="P529" s="2" t="s">
        <v>698</v>
      </c>
      <c r="Q529" s="2" t="s">
        <v>1193</v>
      </c>
      <c r="R529" s="2" t="s">
        <v>937</v>
      </c>
      <c r="S529" s="2" t="s">
        <v>972</v>
      </c>
      <c r="T529" s="2">
        <v>18.831940181140599</v>
      </c>
      <c r="U529" s="2" t="s">
        <v>217</v>
      </c>
      <c r="V529" s="2">
        <v>99.187279553977703</v>
      </c>
      <c r="X529" s="2" t="s">
        <v>9871</v>
      </c>
    </row>
    <row r="530" spans="1:24">
      <c r="A530" s="2">
        <v>519</v>
      </c>
      <c r="B530" s="2" t="s">
        <v>7043</v>
      </c>
      <c r="C530" s="60" t="s">
        <v>7044</v>
      </c>
      <c r="D530" s="60" t="s">
        <v>8681</v>
      </c>
      <c r="E530" s="2">
        <v>2</v>
      </c>
      <c r="F530" s="2" t="s">
        <v>473</v>
      </c>
      <c r="G530" s="2" t="s">
        <v>361</v>
      </c>
      <c r="H530" s="2" t="s">
        <v>10226</v>
      </c>
      <c r="I530" s="2" t="s">
        <v>7750</v>
      </c>
      <c r="O530" s="62"/>
      <c r="Q530" s="2" t="s">
        <v>10227</v>
      </c>
      <c r="S530" s="2" t="e">
        <v>#N/A</v>
      </c>
      <c r="U530" s="2" t="s">
        <v>217</v>
      </c>
      <c r="X530" s="2" t="s">
        <v>11095</v>
      </c>
    </row>
    <row r="531" spans="1:24">
      <c r="A531" s="2">
        <v>520</v>
      </c>
      <c r="B531" s="2" t="s">
        <v>7043</v>
      </c>
      <c r="C531" s="60" t="s">
        <v>7044</v>
      </c>
      <c r="D531" s="60" t="s">
        <v>8681</v>
      </c>
      <c r="E531" s="2">
        <v>3</v>
      </c>
      <c r="F531" s="2" t="s">
        <v>473</v>
      </c>
      <c r="G531" s="2" t="s">
        <v>361</v>
      </c>
      <c r="H531" s="2" t="s">
        <v>10226</v>
      </c>
      <c r="I531" s="2" t="s">
        <v>7750</v>
      </c>
      <c r="O531" s="62"/>
      <c r="Q531" s="2" t="s">
        <v>10227</v>
      </c>
      <c r="S531" s="2" t="e">
        <v>#N/A</v>
      </c>
      <c r="U531" s="2" t="s">
        <v>217</v>
      </c>
      <c r="X531" s="2" t="s">
        <v>11096</v>
      </c>
    </row>
    <row r="532" spans="1:24">
      <c r="A532" s="2">
        <v>521</v>
      </c>
      <c r="B532" s="2" t="s">
        <v>7043</v>
      </c>
      <c r="C532" s="60" t="s">
        <v>7044</v>
      </c>
      <c r="D532" s="60" t="s">
        <v>8681</v>
      </c>
      <c r="E532" s="2">
        <v>4</v>
      </c>
      <c r="F532" s="2" t="s">
        <v>473</v>
      </c>
      <c r="G532" s="2" t="s">
        <v>361</v>
      </c>
      <c r="H532" s="2" t="s">
        <v>10226</v>
      </c>
      <c r="I532" s="2" t="s">
        <v>7750</v>
      </c>
      <c r="O532" s="62"/>
      <c r="Q532" s="2" t="s">
        <v>10227</v>
      </c>
      <c r="S532" s="2" t="e">
        <v>#N/A</v>
      </c>
      <c r="U532" s="2" t="s">
        <v>217</v>
      </c>
      <c r="X532" s="2" t="s">
        <v>11097</v>
      </c>
    </row>
    <row r="533" spans="1:24">
      <c r="A533" s="2">
        <v>522</v>
      </c>
      <c r="B533" s="2" t="s">
        <v>7043</v>
      </c>
      <c r="C533" s="60" t="s">
        <v>7044</v>
      </c>
      <c r="D533" s="60" t="s">
        <v>8655</v>
      </c>
      <c r="E533" s="2">
        <v>1</v>
      </c>
      <c r="F533" s="2" t="s">
        <v>473</v>
      </c>
      <c r="G533" s="2" t="s">
        <v>361</v>
      </c>
      <c r="H533" s="2" t="s">
        <v>474</v>
      </c>
      <c r="I533" s="2" t="s">
        <v>7750</v>
      </c>
      <c r="J533" s="2" t="s">
        <v>11098</v>
      </c>
      <c r="K533" s="2" t="s">
        <v>10966</v>
      </c>
      <c r="L533" s="2">
        <v>901</v>
      </c>
      <c r="M533" s="2">
        <v>1</v>
      </c>
      <c r="N533" s="2" t="s">
        <v>10481</v>
      </c>
      <c r="O533" s="62">
        <v>62330</v>
      </c>
      <c r="P533" s="2" t="s">
        <v>698</v>
      </c>
      <c r="Q533" s="2" t="s">
        <v>1193</v>
      </c>
      <c r="R533" s="2" t="s">
        <v>927</v>
      </c>
      <c r="S533" s="2" t="s">
        <v>943</v>
      </c>
      <c r="T533" s="2" t="s">
        <v>11099</v>
      </c>
      <c r="U533" s="2" t="s">
        <v>217</v>
      </c>
      <c r="V533" s="2">
        <v>-99.222143059979899</v>
      </c>
      <c r="X533" s="2" t="s">
        <v>9872</v>
      </c>
    </row>
    <row r="534" spans="1:24">
      <c r="A534" s="2">
        <v>523</v>
      </c>
      <c r="B534" s="2" t="s">
        <v>7043</v>
      </c>
      <c r="C534" s="60" t="s">
        <v>7044</v>
      </c>
      <c r="D534" s="60" t="s">
        <v>8672</v>
      </c>
      <c r="E534" s="2">
        <v>1</v>
      </c>
      <c r="F534" s="2" t="s">
        <v>473</v>
      </c>
      <c r="G534" s="2" t="s">
        <v>361</v>
      </c>
      <c r="H534" s="2" t="s">
        <v>474</v>
      </c>
      <c r="I534" s="2" t="s">
        <v>7750</v>
      </c>
      <c r="J534" s="2" t="s">
        <v>11100</v>
      </c>
      <c r="K534" s="2" t="s">
        <v>11101</v>
      </c>
      <c r="L534" s="2">
        <v>124</v>
      </c>
      <c r="M534" s="2" t="s">
        <v>11102</v>
      </c>
      <c r="N534" s="2" t="s">
        <v>11034</v>
      </c>
      <c r="O534" s="62">
        <v>52172</v>
      </c>
      <c r="P534" s="2" t="s">
        <v>696</v>
      </c>
      <c r="Q534" s="2" t="s">
        <v>1140</v>
      </c>
      <c r="R534" s="2" t="s">
        <v>1577</v>
      </c>
      <c r="S534" s="2" t="s">
        <v>2582</v>
      </c>
      <c r="T534" s="2" t="s">
        <v>11103</v>
      </c>
      <c r="U534" s="2" t="s">
        <v>217</v>
      </c>
      <c r="V534" s="2">
        <v>99.564454141481207</v>
      </c>
      <c r="X534" s="2" t="s">
        <v>9873</v>
      </c>
    </row>
    <row r="535" spans="1:24">
      <c r="A535" s="2">
        <v>524</v>
      </c>
      <c r="B535" s="2" t="s">
        <v>7043</v>
      </c>
      <c r="C535" s="60" t="s">
        <v>7044</v>
      </c>
      <c r="D535" s="60" t="s">
        <v>8672</v>
      </c>
      <c r="E535" s="2">
        <v>2</v>
      </c>
      <c r="F535" s="2" t="s">
        <v>473</v>
      </c>
      <c r="G535" s="2" t="s">
        <v>361</v>
      </c>
      <c r="H535" s="2" t="s">
        <v>10226</v>
      </c>
      <c r="I535" s="2" t="s">
        <v>7750</v>
      </c>
      <c r="O535" s="62"/>
      <c r="Q535" s="2" t="s">
        <v>10227</v>
      </c>
      <c r="S535" s="2" t="e">
        <v>#N/A</v>
      </c>
      <c r="U535" s="2" t="s">
        <v>217</v>
      </c>
      <c r="X535" s="2" t="s">
        <v>11104</v>
      </c>
    </row>
    <row r="536" spans="1:24">
      <c r="A536" s="2">
        <v>525</v>
      </c>
      <c r="B536" s="2" t="s">
        <v>7043</v>
      </c>
      <c r="C536" s="60" t="s">
        <v>7044</v>
      </c>
      <c r="D536" s="60" t="s">
        <v>7343</v>
      </c>
      <c r="E536" s="2">
        <v>1</v>
      </c>
      <c r="F536" s="2" t="s">
        <v>473</v>
      </c>
      <c r="G536" s="2" t="s">
        <v>361</v>
      </c>
      <c r="H536" s="2" t="s">
        <v>474</v>
      </c>
      <c r="I536" s="2" t="s">
        <v>7750</v>
      </c>
      <c r="J536" s="2" t="s">
        <v>11105</v>
      </c>
      <c r="K536" s="2" t="s">
        <v>11029</v>
      </c>
      <c r="L536" s="2">
        <v>137</v>
      </c>
      <c r="M536" s="2" t="s">
        <v>11106</v>
      </c>
      <c r="N536" s="2" t="s">
        <v>11107</v>
      </c>
      <c r="O536" s="62">
        <v>62550</v>
      </c>
      <c r="P536" s="2" t="s">
        <v>698</v>
      </c>
      <c r="Q536" s="2" t="s">
        <v>1193</v>
      </c>
      <c r="R536" s="2" t="s">
        <v>927</v>
      </c>
      <c r="S536" s="2" t="s">
        <v>943</v>
      </c>
      <c r="T536" s="2" t="s">
        <v>11108</v>
      </c>
      <c r="U536" s="2" t="s">
        <v>217</v>
      </c>
      <c r="V536" s="2">
        <v>-98.505620698102206</v>
      </c>
      <c r="X536" s="2" t="s">
        <v>7345</v>
      </c>
    </row>
    <row r="537" spans="1:24">
      <c r="A537" s="2">
        <v>526</v>
      </c>
      <c r="B537" s="2" t="s">
        <v>7043</v>
      </c>
      <c r="C537" s="60" t="s">
        <v>7044</v>
      </c>
      <c r="D537" s="60" t="s">
        <v>7343</v>
      </c>
      <c r="E537" s="2">
        <v>2</v>
      </c>
      <c r="F537" s="2" t="s">
        <v>473</v>
      </c>
      <c r="G537" s="2" t="s">
        <v>361</v>
      </c>
      <c r="H537" s="2" t="s">
        <v>474</v>
      </c>
      <c r="I537" s="2" t="s">
        <v>7750</v>
      </c>
      <c r="J537" s="2" t="s">
        <v>11109</v>
      </c>
      <c r="K537" s="2" t="s">
        <v>11029</v>
      </c>
      <c r="L537" s="2">
        <v>137</v>
      </c>
      <c r="M537" s="2" t="s">
        <v>11106</v>
      </c>
      <c r="N537" s="2" t="s">
        <v>11107</v>
      </c>
      <c r="O537" s="62">
        <v>62550</v>
      </c>
      <c r="P537" s="2" t="s">
        <v>698</v>
      </c>
      <c r="Q537" s="2" t="s">
        <v>1193</v>
      </c>
      <c r="R537" s="2" t="s">
        <v>927</v>
      </c>
      <c r="S537" s="2" t="s">
        <v>943</v>
      </c>
      <c r="T537" s="2" t="s">
        <v>11108</v>
      </c>
      <c r="U537" s="2" t="s">
        <v>217</v>
      </c>
      <c r="V537" s="2">
        <v>-98.505620698102206</v>
      </c>
      <c r="X537" s="2" t="s">
        <v>7565</v>
      </c>
    </row>
    <row r="538" spans="1:24">
      <c r="A538" s="2">
        <v>527</v>
      </c>
      <c r="B538" s="2" t="s">
        <v>7043</v>
      </c>
      <c r="C538" s="60" t="s">
        <v>7044</v>
      </c>
      <c r="D538" s="60" t="s">
        <v>8626</v>
      </c>
      <c r="E538" s="2">
        <v>1</v>
      </c>
      <c r="F538" s="2" t="s">
        <v>473</v>
      </c>
      <c r="G538" s="2" t="s">
        <v>361</v>
      </c>
      <c r="H538" s="2" t="s">
        <v>474</v>
      </c>
      <c r="I538" s="2" t="s">
        <v>7750</v>
      </c>
      <c r="J538" s="2" t="s">
        <v>11110</v>
      </c>
      <c r="K538" s="2" t="s">
        <v>11111</v>
      </c>
      <c r="L538" s="2">
        <v>402</v>
      </c>
      <c r="M538" s="2" t="s">
        <v>8314</v>
      </c>
      <c r="N538" s="2" t="s">
        <v>10775</v>
      </c>
      <c r="O538" s="62">
        <v>62270</v>
      </c>
      <c r="P538" s="2" t="s">
        <v>698</v>
      </c>
      <c r="Q538" s="2" t="s">
        <v>1193</v>
      </c>
      <c r="R538" s="2" t="s">
        <v>927</v>
      </c>
      <c r="S538" s="2" t="s">
        <v>943</v>
      </c>
      <c r="T538" s="2">
        <v>18.932041417070899</v>
      </c>
      <c r="U538" s="2" t="s">
        <v>217</v>
      </c>
      <c r="V538" s="2" t="s">
        <v>11112</v>
      </c>
      <c r="X538" s="2" t="s">
        <v>9874</v>
      </c>
    </row>
    <row r="539" spans="1:24">
      <c r="A539" s="2">
        <v>528</v>
      </c>
      <c r="B539" s="2" t="s">
        <v>7043</v>
      </c>
      <c r="C539" s="60" t="s">
        <v>7044</v>
      </c>
      <c r="D539" s="60" t="s">
        <v>7607</v>
      </c>
      <c r="E539" s="2">
        <v>1</v>
      </c>
      <c r="F539" s="2" t="s">
        <v>473</v>
      </c>
      <c r="G539" s="2" t="s">
        <v>361</v>
      </c>
      <c r="H539" s="2" t="s">
        <v>474</v>
      </c>
      <c r="I539" s="2" t="s">
        <v>7750</v>
      </c>
      <c r="J539" s="2" t="s">
        <v>11113</v>
      </c>
      <c r="K539" s="2" t="s">
        <v>11114</v>
      </c>
      <c r="L539" s="2">
        <v>24</v>
      </c>
      <c r="M539" s="2" t="s">
        <v>8314</v>
      </c>
      <c r="N539" s="2" t="s">
        <v>10219</v>
      </c>
      <c r="O539" s="62">
        <v>62578</v>
      </c>
      <c r="P539" s="2" t="s">
        <v>698</v>
      </c>
      <c r="Q539" s="2" t="s">
        <v>1193</v>
      </c>
      <c r="R539" s="2" t="s">
        <v>1047</v>
      </c>
      <c r="S539" s="2" t="s">
        <v>1063</v>
      </c>
      <c r="T539" s="2" t="s">
        <v>11115</v>
      </c>
      <c r="U539" s="2" t="s">
        <v>217</v>
      </c>
      <c r="V539" s="2">
        <v>-99.169246123296205</v>
      </c>
      <c r="X539" s="2" t="s">
        <v>7608</v>
      </c>
    </row>
    <row r="540" spans="1:24">
      <c r="A540" s="2">
        <v>529</v>
      </c>
      <c r="B540" s="2" t="s">
        <v>7043</v>
      </c>
      <c r="C540" s="60" t="s">
        <v>7044</v>
      </c>
      <c r="D540" s="60" t="s">
        <v>7607</v>
      </c>
      <c r="E540" s="2">
        <v>2</v>
      </c>
      <c r="F540" s="2" t="s">
        <v>473</v>
      </c>
      <c r="G540" s="2" t="s">
        <v>361</v>
      </c>
      <c r="H540" s="2" t="s">
        <v>10226</v>
      </c>
      <c r="I540" s="2" t="s">
        <v>7750</v>
      </c>
      <c r="O540" s="62"/>
      <c r="Q540" s="2" t="s">
        <v>10227</v>
      </c>
      <c r="S540" s="2" t="e">
        <v>#N/A</v>
      </c>
      <c r="U540" s="2" t="s">
        <v>217</v>
      </c>
      <c r="X540" s="2" t="s">
        <v>7713</v>
      </c>
    </row>
    <row r="541" spans="1:24">
      <c r="A541" s="2">
        <v>530</v>
      </c>
      <c r="B541" s="2" t="s">
        <v>7043</v>
      </c>
      <c r="C541" s="60" t="s">
        <v>7044</v>
      </c>
      <c r="D541" s="60" t="s">
        <v>8645</v>
      </c>
      <c r="E541" s="2">
        <v>1</v>
      </c>
      <c r="F541" s="2" t="s">
        <v>473</v>
      </c>
      <c r="G541" s="2" t="s">
        <v>361</v>
      </c>
      <c r="H541" s="2" t="s">
        <v>10226</v>
      </c>
      <c r="I541" s="2" t="s">
        <v>7750</v>
      </c>
      <c r="O541" s="62"/>
      <c r="Q541" s="2" t="s">
        <v>10227</v>
      </c>
      <c r="S541" s="2" t="e">
        <v>#N/A</v>
      </c>
      <c r="U541" s="2" t="s">
        <v>217</v>
      </c>
      <c r="X541" s="2" t="s">
        <v>9875</v>
      </c>
    </row>
    <row r="542" spans="1:24">
      <c r="A542" s="2">
        <v>531</v>
      </c>
      <c r="B542" s="2" t="s">
        <v>7043</v>
      </c>
      <c r="C542" s="60" t="s">
        <v>7044</v>
      </c>
      <c r="D542" s="60" t="s">
        <v>8645</v>
      </c>
      <c r="E542" s="2">
        <v>2</v>
      </c>
      <c r="F542" s="2" t="s">
        <v>473</v>
      </c>
      <c r="G542" s="2" t="s">
        <v>361</v>
      </c>
      <c r="H542" s="2" t="s">
        <v>10226</v>
      </c>
      <c r="I542" s="2" t="s">
        <v>7750</v>
      </c>
      <c r="O542" s="62"/>
      <c r="Q542" s="2" t="s">
        <v>10227</v>
      </c>
      <c r="S542" s="2" t="e">
        <v>#N/A</v>
      </c>
      <c r="U542" s="2" t="s">
        <v>217</v>
      </c>
      <c r="X542" s="2" t="s">
        <v>11116</v>
      </c>
    </row>
    <row r="543" spans="1:24">
      <c r="A543" s="2">
        <v>532</v>
      </c>
      <c r="B543" s="2" t="s">
        <v>7043</v>
      </c>
      <c r="C543" s="60" t="s">
        <v>7044</v>
      </c>
      <c r="D543" s="60" t="s">
        <v>7281</v>
      </c>
      <c r="E543" s="2">
        <v>1</v>
      </c>
      <c r="F543" s="2" t="s">
        <v>473</v>
      </c>
      <c r="G543" s="2" t="s">
        <v>361</v>
      </c>
      <c r="H543" s="2" t="s">
        <v>474</v>
      </c>
      <c r="I543" s="2" t="s">
        <v>7750</v>
      </c>
      <c r="J543" s="2" t="s">
        <v>11117</v>
      </c>
      <c r="K543" s="2" t="s">
        <v>11118</v>
      </c>
      <c r="L543" s="2">
        <v>4</v>
      </c>
      <c r="M543" s="2" t="s">
        <v>8314</v>
      </c>
      <c r="N543" s="2" t="s">
        <v>10219</v>
      </c>
      <c r="O543" s="62">
        <v>62578</v>
      </c>
      <c r="P543" s="2" t="s">
        <v>698</v>
      </c>
      <c r="Q543" s="2" t="s">
        <v>1193</v>
      </c>
      <c r="R543" s="2" t="s">
        <v>1047</v>
      </c>
      <c r="S543" s="2" t="s">
        <v>1063</v>
      </c>
      <c r="T543" s="2">
        <v>18.917703166551199</v>
      </c>
      <c r="U543" s="2" t="s">
        <v>217</v>
      </c>
      <c r="V543" s="2">
        <v>-99.176137913493093</v>
      </c>
      <c r="X543" s="2" t="s">
        <v>7282</v>
      </c>
    </row>
    <row r="544" spans="1:24">
      <c r="A544" s="2">
        <v>533</v>
      </c>
      <c r="B544" s="2" t="s">
        <v>7043</v>
      </c>
      <c r="C544" s="60" t="s">
        <v>7044</v>
      </c>
      <c r="D544" s="60" t="s">
        <v>8530</v>
      </c>
      <c r="E544" s="2">
        <v>1</v>
      </c>
      <c r="F544" s="2" t="s">
        <v>473</v>
      </c>
      <c r="G544" s="2" t="s">
        <v>361</v>
      </c>
      <c r="H544" s="2" t="s">
        <v>474</v>
      </c>
      <c r="I544" s="2" t="s">
        <v>7750</v>
      </c>
      <c r="J544" s="2" t="s">
        <v>11119</v>
      </c>
      <c r="K544" s="2" t="s">
        <v>11029</v>
      </c>
      <c r="L544" s="2">
        <v>35</v>
      </c>
      <c r="M544" s="2" t="s">
        <v>8314</v>
      </c>
      <c r="N544" s="2" t="s">
        <v>11120</v>
      </c>
      <c r="O544" s="62">
        <v>62076</v>
      </c>
      <c r="P544" s="2" t="s">
        <v>698</v>
      </c>
      <c r="Q544" s="2" t="s">
        <v>1193</v>
      </c>
      <c r="R544" s="2" t="s">
        <v>927</v>
      </c>
      <c r="S544" s="2" t="s">
        <v>943</v>
      </c>
      <c r="T544" s="2">
        <v>18.890283</v>
      </c>
      <c r="U544" s="2" t="s">
        <v>217</v>
      </c>
      <c r="V544" s="2">
        <v>-99.228401000000005</v>
      </c>
      <c r="X544" s="2" t="s">
        <v>9876</v>
      </c>
    </row>
    <row r="545" spans="1:24">
      <c r="A545" s="2">
        <v>534</v>
      </c>
      <c r="B545" s="2" t="s">
        <v>7043</v>
      </c>
      <c r="C545" s="60" t="s">
        <v>7044</v>
      </c>
      <c r="D545" s="60" t="s">
        <v>7264</v>
      </c>
      <c r="E545" s="2">
        <v>1</v>
      </c>
      <c r="F545" s="2" t="s">
        <v>473</v>
      </c>
      <c r="G545" s="2" t="s">
        <v>3792</v>
      </c>
      <c r="H545" s="2" t="s">
        <v>10226</v>
      </c>
      <c r="I545" s="2" t="s">
        <v>7750</v>
      </c>
      <c r="O545" s="62"/>
      <c r="Q545" s="2" t="s">
        <v>10227</v>
      </c>
      <c r="S545" s="2" t="e">
        <v>#N/A</v>
      </c>
      <c r="U545" s="2" t="s">
        <v>217</v>
      </c>
      <c r="X545" s="2" t="s">
        <v>7266</v>
      </c>
    </row>
    <row r="546" spans="1:24">
      <c r="A546" s="2">
        <v>535</v>
      </c>
      <c r="B546" s="2" t="s">
        <v>7043</v>
      </c>
      <c r="C546" s="60" t="s">
        <v>7044</v>
      </c>
      <c r="D546" s="60" t="s">
        <v>7264</v>
      </c>
      <c r="E546" s="2">
        <v>2</v>
      </c>
      <c r="F546" s="2" t="s">
        <v>473</v>
      </c>
      <c r="G546" s="2" t="s">
        <v>3792</v>
      </c>
      <c r="H546" s="2" t="s">
        <v>10226</v>
      </c>
      <c r="I546" s="2" t="s">
        <v>7750</v>
      </c>
      <c r="O546" s="62"/>
      <c r="Q546" s="2" t="s">
        <v>10227</v>
      </c>
      <c r="S546" s="2" t="e">
        <v>#N/A</v>
      </c>
      <c r="U546" s="2" t="s">
        <v>217</v>
      </c>
      <c r="X546" s="2" t="s">
        <v>11121</v>
      </c>
    </row>
    <row r="547" spans="1:24">
      <c r="A547" s="2">
        <v>536</v>
      </c>
      <c r="B547" s="2" t="s">
        <v>7043</v>
      </c>
      <c r="C547" s="60" t="s">
        <v>7044</v>
      </c>
      <c r="D547" s="60" t="s">
        <v>7264</v>
      </c>
      <c r="E547" s="2">
        <v>3</v>
      </c>
      <c r="F547" s="2" t="s">
        <v>473</v>
      </c>
      <c r="G547" s="2" t="s">
        <v>3792</v>
      </c>
      <c r="H547" s="2" t="s">
        <v>10226</v>
      </c>
      <c r="I547" s="2" t="s">
        <v>7750</v>
      </c>
      <c r="O547" s="62"/>
      <c r="Q547" s="2" t="s">
        <v>10227</v>
      </c>
      <c r="S547" s="2" t="e">
        <v>#N/A</v>
      </c>
      <c r="U547" s="2" t="s">
        <v>217</v>
      </c>
      <c r="X547" s="2" t="s">
        <v>11122</v>
      </c>
    </row>
    <row r="548" spans="1:24">
      <c r="A548" s="2">
        <v>537</v>
      </c>
      <c r="B548" s="2" t="s">
        <v>7043</v>
      </c>
      <c r="C548" s="60" t="s">
        <v>7044</v>
      </c>
      <c r="D548" s="60" t="s">
        <v>7512</v>
      </c>
      <c r="E548" s="2">
        <v>1</v>
      </c>
      <c r="F548" s="2" t="s">
        <v>473</v>
      </c>
      <c r="G548" s="2" t="s">
        <v>3792</v>
      </c>
      <c r="H548" s="2" t="s">
        <v>474</v>
      </c>
      <c r="I548" s="2" t="s">
        <v>7750</v>
      </c>
      <c r="J548" s="2" t="s">
        <v>11123</v>
      </c>
      <c r="K548" s="2" t="s">
        <v>11124</v>
      </c>
      <c r="L548" s="2">
        <v>204</v>
      </c>
      <c r="M548" s="2" t="s">
        <v>8314</v>
      </c>
      <c r="N548" s="2" t="s">
        <v>10481</v>
      </c>
      <c r="O548" s="62">
        <v>62283</v>
      </c>
      <c r="P548" s="2" t="s">
        <v>698</v>
      </c>
      <c r="Q548" s="2" t="s">
        <v>1193</v>
      </c>
      <c r="R548" s="2" t="s">
        <v>927</v>
      </c>
      <c r="S548" s="2" t="s">
        <v>943</v>
      </c>
      <c r="T548" s="2">
        <v>18.940241</v>
      </c>
      <c r="U548" s="2" t="s">
        <v>217</v>
      </c>
      <c r="V548" s="2">
        <v>-99.221442999999994</v>
      </c>
      <c r="X548" s="2" t="s">
        <v>7513</v>
      </c>
    </row>
    <row r="549" spans="1:24">
      <c r="A549" s="2">
        <v>538</v>
      </c>
      <c r="B549" s="2" t="s">
        <v>7043</v>
      </c>
      <c r="C549" s="60" t="s">
        <v>7044</v>
      </c>
      <c r="D549" s="60" t="s">
        <v>7512</v>
      </c>
      <c r="E549" s="2">
        <v>2</v>
      </c>
      <c r="F549" s="2" t="s">
        <v>473</v>
      </c>
      <c r="G549" s="2" t="s">
        <v>3792</v>
      </c>
      <c r="H549" s="2" t="s">
        <v>474</v>
      </c>
      <c r="I549" s="2" t="s">
        <v>7750</v>
      </c>
      <c r="J549" s="2" t="s">
        <v>11125</v>
      </c>
      <c r="K549" s="2" t="s">
        <v>11124</v>
      </c>
      <c r="L549" s="2">
        <v>204</v>
      </c>
      <c r="M549" s="2" t="s">
        <v>8314</v>
      </c>
      <c r="N549" s="2" t="s">
        <v>10481</v>
      </c>
      <c r="O549" s="62">
        <v>62283</v>
      </c>
      <c r="P549" s="2" t="s">
        <v>698</v>
      </c>
      <c r="Q549" s="2" t="s">
        <v>1193</v>
      </c>
      <c r="R549" s="2" t="s">
        <v>927</v>
      </c>
      <c r="S549" s="2" t="s">
        <v>943</v>
      </c>
      <c r="T549" s="2">
        <v>18.940241</v>
      </c>
      <c r="U549" s="2" t="s">
        <v>217</v>
      </c>
      <c r="V549" s="2">
        <v>-99.221442999999994</v>
      </c>
      <c r="X549" s="2" t="s">
        <v>11126</v>
      </c>
    </row>
    <row r="550" spans="1:24">
      <c r="A550" s="2">
        <v>539</v>
      </c>
      <c r="B550" s="2" t="s">
        <v>7043</v>
      </c>
      <c r="C550" s="60" t="s">
        <v>7044</v>
      </c>
      <c r="D550" s="60" t="s">
        <v>7512</v>
      </c>
      <c r="E550" s="2">
        <v>3</v>
      </c>
      <c r="F550" s="2" t="s">
        <v>473</v>
      </c>
      <c r="G550" s="2" t="s">
        <v>3792</v>
      </c>
      <c r="H550" s="2" t="s">
        <v>10226</v>
      </c>
      <c r="I550" s="2" t="s">
        <v>7750</v>
      </c>
      <c r="O550" s="62"/>
      <c r="Q550" s="2" t="s">
        <v>10227</v>
      </c>
      <c r="S550" s="2" t="e">
        <v>#N/A</v>
      </c>
      <c r="U550" s="2" t="s">
        <v>217</v>
      </c>
      <c r="X550" s="2" t="s">
        <v>11127</v>
      </c>
    </row>
    <row r="551" spans="1:24">
      <c r="A551" s="2">
        <v>540</v>
      </c>
      <c r="B551" s="2" t="s">
        <v>7043</v>
      </c>
      <c r="C551" s="60" t="s">
        <v>7044</v>
      </c>
      <c r="D551" s="60" t="s">
        <v>8658</v>
      </c>
      <c r="E551" s="2">
        <v>1</v>
      </c>
      <c r="F551" s="2" t="s">
        <v>473</v>
      </c>
      <c r="G551" s="2" t="s">
        <v>361</v>
      </c>
      <c r="H551" s="2" t="s">
        <v>474</v>
      </c>
      <c r="I551" s="2" t="s">
        <v>7750</v>
      </c>
      <c r="J551" s="2" t="s">
        <v>11128</v>
      </c>
      <c r="K551" s="2" t="s">
        <v>11129</v>
      </c>
      <c r="L551" s="2">
        <v>719</v>
      </c>
      <c r="M551" s="2" t="s">
        <v>8314</v>
      </c>
      <c r="N551" s="2" t="s">
        <v>11130</v>
      </c>
      <c r="O551" s="62">
        <v>62270</v>
      </c>
      <c r="P551" s="2" t="s">
        <v>698</v>
      </c>
      <c r="Q551" s="2" t="s">
        <v>1193</v>
      </c>
      <c r="R551" s="2" t="s">
        <v>927</v>
      </c>
      <c r="S551" s="2" t="s">
        <v>943</v>
      </c>
      <c r="T551" s="2">
        <v>18.938806</v>
      </c>
      <c r="U551" s="2" t="s">
        <v>217</v>
      </c>
      <c r="V551" s="2">
        <v>-99.238344999999995</v>
      </c>
      <c r="X551" s="2" t="s">
        <v>9877</v>
      </c>
    </row>
    <row r="552" spans="1:24">
      <c r="A552" s="2">
        <v>541</v>
      </c>
      <c r="B552" s="2" t="s">
        <v>7043</v>
      </c>
      <c r="C552" s="60" t="s">
        <v>7044</v>
      </c>
      <c r="D552" s="60" t="s">
        <v>7524</v>
      </c>
      <c r="E552" s="2">
        <v>1</v>
      </c>
      <c r="F552" s="2" t="s">
        <v>473</v>
      </c>
      <c r="G552" s="2" t="s">
        <v>361</v>
      </c>
      <c r="H552" s="2" t="s">
        <v>10226</v>
      </c>
      <c r="I552" s="2" t="s">
        <v>7750</v>
      </c>
      <c r="O552" s="62"/>
      <c r="Q552" s="2" t="s">
        <v>10227</v>
      </c>
      <c r="S552" s="2" t="e">
        <v>#N/A</v>
      </c>
      <c r="U552" s="2" t="s">
        <v>217</v>
      </c>
      <c r="X552" s="2" t="s">
        <v>7525</v>
      </c>
    </row>
    <row r="553" spans="1:24">
      <c r="A553" s="2">
        <v>542</v>
      </c>
      <c r="B553" s="2" t="s">
        <v>7043</v>
      </c>
      <c r="C553" s="60" t="s">
        <v>7044</v>
      </c>
      <c r="D553" s="60" t="s">
        <v>8684</v>
      </c>
      <c r="E553" s="2">
        <v>1</v>
      </c>
      <c r="F553" s="2" t="s">
        <v>473</v>
      </c>
      <c r="G553" s="2" t="s">
        <v>361</v>
      </c>
      <c r="H553" s="2" t="s">
        <v>474</v>
      </c>
      <c r="I553" s="2" t="s">
        <v>7750</v>
      </c>
      <c r="J553" s="2" t="s">
        <v>11131</v>
      </c>
      <c r="K553" s="2" t="s">
        <v>11132</v>
      </c>
      <c r="L553" s="2" t="s">
        <v>10597</v>
      </c>
      <c r="M553" s="2" t="s">
        <v>8314</v>
      </c>
      <c r="N553" s="2" t="s">
        <v>11133</v>
      </c>
      <c r="O553" s="62">
        <v>62057</v>
      </c>
      <c r="P553" s="2" t="s">
        <v>698</v>
      </c>
      <c r="Q553" s="2" t="s">
        <v>1193</v>
      </c>
      <c r="R553" s="2" t="s">
        <v>927</v>
      </c>
      <c r="S553" s="2" t="s">
        <v>943</v>
      </c>
      <c r="T553" s="2">
        <v>18.8787098333137</v>
      </c>
      <c r="U553" s="2" t="s">
        <v>217</v>
      </c>
      <c r="V553" s="2">
        <v>-99.222273330685098</v>
      </c>
      <c r="X553" s="2" t="s">
        <v>9878</v>
      </c>
    </row>
    <row r="554" spans="1:24">
      <c r="A554" s="2">
        <v>543</v>
      </c>
      <c r="B554" s="2" t="s">
        <v>7043</v>
      </c>
      <c r="C554" s="60" t="s">
        <v>7044</v>
      </c>
      <c r="D554" s="60" t="s">
        <v>8684</v>
      </c>
      <c r="E554" s="2">
        <v>2</v>
      </c>
      <c r="F554" s="2" t="s">
        <v>473</v>
      </c>
      <c r="G554" s="2" t="s">
        <v>361</v>
      </c>
      <c r="H554" s="2" t="s">
        <v>10226</v>
      </c>
      <c r="I554" s="2" t="s">
        <v>361</v>
      </c>
      <c r="O554" s="62"/>
      <c r="Q554" s="2" t="s">
        <v>10227</v>
      </c>
      <c r="S554" s="2" t="e">
        <v>#N/A</v>
      </c>
      <c r="U554" s="2" t="s">
        <v>217</v>
      </c>
      <c r="X554" s="2" t="s">
        <v>11134</v>
      </c>
    </row>
    <row r="555" spans="1:24">
      <c r="A555" s="2">
        <v>544</v>
      </c>
      <c r="B555" s="2" t="s">
        <v>7043</v>
      </c>
      <c r="C555" s="60" t="s">
        <v>7044</v>
      </c>
      <c r="D555" s="60" t="s">
        <v>8684</v>
      </c>
      <c r="E555" s="2">
        <v>3</v>
      </c>
      <c r="F555" s="2" t="s">
        <v>473</v>
      </c>
      <c r="G555" s="2" t="s">
        <v>361</v>
      </c>
      <c r="H555" s="2" t="s">
        <v>10226</v>
      </c>
      <c r="I555" s="2" t="s">
        <v>361</v>
      </c>
      <c r="O555" s="62"/>
      <c r="Q555" s="2" t="s">
        <v>10227</v>
      </c>
      <c r="S555" s="2" t="e">
        <v>#N/A</v>
      </c>
      <c r="U555" s="2" t="s">
        <v>217</v>
      </c>
      <c r="X555" s="2" t="s">
        <v>11135</v>
      </c>
    </row>
    <row r="556" spans="1:24">
      <c r="A556" s="2">
        <v>545</v>
      </c>
      <c r="B556" s="2" t="s">
        <v>7043</v>
      </c>
      <c r="C556" s="60" t="s">
        <v>7044</v>
      </c>
      <c r="D556" s="60" t="s">
        <v>8684</v>
      </c>
      <c r="E556" s="2">
        <v>4</v>
      </c>
      <c r="F556" s="2" t="s">
        <v>473</v>
      </c>
      <c r="G556" s="2" t="s">
        <v>361</v>
      </c>
      <c r="H556" s="2" t="s">
        <v>10226</v>
      </c>
      <c r="I556" s="2" t="s">
        <v>361</v>
      </c>
      <c r="O556" s="62"/>
      <c r="Q556" s="2" t="s">
        <v>10227</v>
      </c>
      <c r="S556" s="2" t="e">
        <v>#N/A</v>
      </c>
      <c r="U556" s="2" t="s">
        <v>217</v>
      </c>
      <c r="X556" s="2" t="s">
        <v>11136</v>
      </c>
    </row>
    <row r="557" spans="1:24">
      <c r="A557" s="2">
        <v>546</v>
      </c>
      <c r="B557" s="2" t="s">
        <v>7043</v>
      </c>
      <c r="C557" s="60" t="s">
        <v>7044</v>
      </c>
      <c r="D557" s="60" t="s">
        <v>8610</v>
      </c>
      <c r="E557" s="2">
        <v>1</v>
      </c>
      <c r="F557" s="2" t="s">
        <v>473</v>
      </c>
      <c r="G557" s="2" t="s">
        <v>361</v>
      </c>
      <c r="H557" s="2" t="s">
        <v>474</v>
      </c>
      <c r="I557" s="2" t="s">
        <v>361</v>
      </c>
      <c r="J557" s="2" t="s">
        <v>10770</v>
      </c>
      <c r="K557" s="2" t="s">
        <v>11137</v>
      </c>
      <c r="L557" s="2">
        <v>806</v>
      </c>
      <c r="M557" s="2" t="s">
        <v>11138</v>
      </c>
      <c r="N557" s="2" t="s">
        <v>10481</v>
      </c>
      <c r="O557" s="62">
        <v>62290</v>
      </c>
      <c r="P557" s="2" t="s">
        <v>698</v>
      </c>
      <c r="Q557" s="2" t="s">
        <v>1193</v>
      </c>
      <c r="R557" s="2" t="s">
        <v>927</v>
      </c>
      <c r="S557" s="2" t="s">
        <v>943</v>
      </c>
      <c r="T557" s="2" t="s">
        <v>11139</v>
      </c>
      <c r="U557" s="2" t="s">
        <v>217</v>
      </c>
      <c r="V557" s="2">
        <v>99.218272577273893</v>
      </c>
      <c r="X557" s="2" t="s">
        <v>9879</v>
      </c>
    </row>
    <row r="558" spans="1:24">
      <c r="A558" s="2">
        <v>547</v>
      </c>
      <c r="B558" s="2" t="s">
        <v>7043</v>
      </c>
      <c r="C558" s="60" t="s">
        <v>7044</v>
      </c>
      <c r="D558" s="60" t="s">
        <v>8610</v>
      </c>
      <c r="E558" s="2">
        <v>2</v>
      </c>
      <c r="F558" s="2" t="s">
        <v>473</v>
      </c>
      <c r="G558" s="2" t="s">
        <v>361</v>
      </c>
      <c r="H558" s="2" t="s">
        <v>10226</v>
      </c>
      <c r="I558" s="2" t="s">
        <v>361</v>
      </c>
      <c r="O558" s="62"/>
      <c r="Q558" s="2" t="s">
        <v>10227</v>
      </c>
      <c r="S558" s="2" t="e">
        <v>#N/A</v>
      </c>
      <c r="U558" s="2" t="s">
        <v>217</v>
      </c>
      <c r="X558" s="2" t="s">
        <v>11140</v>
      </c>
    </row>
    <row r="559" spans="1:24">
      <c r="A559" s="2">
        <v>548</v>
      </c>
      <c r="B559" s="2" t="s">
        <v>7043</v>
      </c>
      <c r="C559" s="60" t="s">
        <v>7044</v>
      </c>
      <c r="D559" s="60" t="s">
        <v>7584</v>
      </c>
      <c r="E559" s="2">
        <v>1</v>
      </c>
      <c r="F559" s="2" t="s">
        <v>473</v>
      </c>
      <c r="G559" s="2" t="s">
        <v>361</v>
      </c>
      <c r="H559" s="2" t="s">
        <v>10226</v>
      </c>
      <c r="I559" s="2" t="s">
        <v>361</v>
      </c>
      <c r="O559" s="62"/>
      <c r="Q559" s="2" t="s">
        <v>10227</v>
      </c>
      <c r="S559" s="2" t="e">
        <v>#N/A</v>
      </c>
      <c r="U559" s="2" t="s">
        <v>217</v>
      </c>
      <c r="X559" s="2" t="s">
        <v>7585</v>
      </c>
    </row>
    <row r="560" spans="1:24">
      <c r="A560" s="2">
        <v>549</v>
      </c>
      <c r="B560" s="2" t="s">
        <v>7043</v>
      </c>
      <c r="C560" s="60" t="s">
        <v>7044</v>
      </c>
      <c r="D560" s="60" t="s">
        <v>7584</v>
      </c>
      <c r="E560" s="2">
        <v>2</v>
      </c>
      <c r="F560" s="2" t="s">
        <v>473</v>
      </c>
      <c r="G560" s="2" t="s">
        <v>361</v>
      </c>
      <c r="H560" s="2" t="s">
        <v>10226</v>
      </c>
      <c r="I560" s="2" t="s">
        <v>361</v>
      </c>
      <c r="O560" s="62"/>
      <c r="Q560" s="2" t="s">
        <v>10227</v>
      </c>
      <c r="S560" s="2" t="e">
        <v>#N/A</v>
      </c>
      <c r="U560" s="2" t="s">
        <v>217</v>
      </c>
      <c r="X560" s="2" t="s">
        <v>11141</v>
      </c>
    </row>
    <row r="561" spans="1:24">
      <c r="A561" s="2">
        <v>550</v>
      </c>
      <c r="B561" s="2" t="s">
        <v>7043</v>
      </c>
      <c r="C561" s="60" t="s">
        <v>7044</v>
      </c>
      <c r="D561" s="60" t="s">
        <v>7584</v>
      </c>
      <c r="E561" s="2">
        <v>3</v>
      </c>
      <c r="F561" s="2" t="s">
        <v>473</v>
      </c>
      <c r="G561" s="2" t="s">
        <v>361</v>
      </c>
      <c r="H561" s="2" t="s">
        <v>474</v>
      </c>
      <c r="I561" s="2" t="s">
        <v>361</v>
      </c>
      <c r="J561" s="2" t="s">
        <v>11142</v>
      </c>
      <c r="K561" s="2" t="s">
        <v>11143</v>
      </c>
      <c r="L561" s="2">
        <v>4</v>
      </c>
      <c r="M561" s="2" t="s">
        <v>8314</v>
      </c>
      <c r="N561" s="2" t="s">
        <v>11144</v>
      </c>
      <c r="O561" s="62">
        <v>62550</v>
      </c>
      <c r="P561" s="2" t="s">
        <v>698</v>
      </c>
      <c r="Q561" s="2" t="s">
        <v>1193</v>
      </c>
      <c r="R561" s="2" t="s">
        <v>1047</v>
      </c>
      <c r="S561" s="2" t="s">
        <v>1063</v>
      </c>
      <c r="T561" s="2" t="s">
        <v>11145</v>
      </c>
      <c r="U561" s="2" t="s">
        <v>217</v>
      </c>
      <c r="V561" s="2">
        <v>-99.175529414234305</v>
      </c>
      <c r="X561" s="2" t="s">
        <v>11146</v>
      </c>
    </row>
    <row r="562" spans="1:24">
      <c r="A562" s="2">
        <v>551</v>
      </c>
      <c r="B562" s="2" t="s">
        <v>7043</v>
      </c>
      <c r="C562" s="60" t="s">
        <v>7044</v>
      </c>
      <c r="D562" s="60" t="s">
        <v>7670</v>
      </c>
      <c r="E562" s="2">
        <v>1</v>
      </c>
      <c r="F562" s="2" t="s">
        <v>473</v>
      </c>
      <c r="G562" s="2" t="s">
        <v>361</v>
      </c>
      <c r="H562" s="2" t="s">
        <v>474</v>
      </c>
      <c r="I562" s="2" t="s">
        <v>361</v>
      </c>
      <c r="J562" s="2" t="s">
        <v>11147</v>
      </c>
      <c r="K562" s="2" t="s">
        <v>11148</v>
      </c>
      <c r="L562" s="2">
        <v>12</v>
      </c>
      <c r="M562" s="2" t="s">
        <v>10972</v>
      </c>
      <c r="N562" s="2" t="s">
        <v>11149</v>
      </c>
      <c r="O562" s="62">
        <v>62420</v>
      </c>
      <c r="P562" s="2" t="s">
        <v>698</v>
      </c>
      <c r="Q562" s="2" t="s">
        <v>1193</v>
      </c>
      <c r="R562" s="2" t="s">
        <v>927</v>
      </c>
      <c r="S562" s="2" t="s">
        <v>943</v>
      </c>
      <c r="T562" s="2" t="s">
        <v>11150</v>
      </c>
      <c r="U562" s="2" t="s">
        <v>217</v>
      </c>
      <c r="V562" s="2">
        <v>99.222597369318393</v>
      </c>
      <c r="X562" s="2" t="s">
        <v>7671</v>
      </c>
    </row>
    <row r="563" spans="1:24">
      <c r="A563" s="2">
        <v>552</v>
      </c>
      <c r="B563" s="2" t="s">
        <v>7043</v>
      </c>
      <c r="C563" s="60" t="s">
        <v>7044</v>
      </c>
      <c r="D563" s="60" t="s">
        <v>7670</v>
      </c>
      <c r="E563" s="2">
        <v>2</v>
      </c>
      <c r="F563" s="2" t="s">
        <v>473</v>
      </c>
      <c r="G563" s="2" t="s">
        <v>361</v>
      </c>
      <c r="H563" s="2" t="s">
        <v>10226</v>
      </c>
      <c r="I563" s="2" t="s">
        <v>361</v>
      </c>
      <c r="O563" s="62"/>
      <c r="Q563" s="2" t="s">
        <v>10227</v>
      </c>
      <c r="S563" s="2" t="e">
        <v>#N/A</v>
      </c>
      <c r="U563" s="2" t="s">
        <v>217</v>
      </c>
      <c r="X563" s="2" t="s">
        <v>11151</v>
      </c>
    </row>
    <row r="564" spans="1:24">
      <c r="A564" s="2">
        <v>553</v>
      </c>
      <c r="B564" s="2" t="s">
        <v>7043</v>
      </c>
      <c r="C564" s="60" t="s">
        <v>7044</v>
      </c>
      <c r="D564" s="60" t="s">
        <v>7670</v>
      </c>
      <c r="E564" s="2">
        <v>3</v>
      </c>
      <c r="F564" s="2" t="s">
        <v>473</v>
      </c>
      <c r="G564" s="2" t="s">
        <v>361</v>
      </c>
      <c r="H564" s="2" t="s">
        <v>10226</v>
      </c>
      <c r="I564" s="2" t="s">
        <v>361</v>
      </c>
      <c r="O564" s="62"/>
      <c r="Q564" s="2" t="s">
        <v>10227</v>
      </c>
      <c r="S564" s="2" t="e">
        <v>#N/A</v>
      </c>
      <c r="U564" s="2" t="s">
        <v>217</v>
      </c>
      <c r="X564" s="2" t="s">
        <v>11152</v>
      </c>
    </row>
    <row r="565" spans="1:24">
      <c r="A565" s="2">
        <v>554</v>
      </c>
      <c r="B565" s="2" t="s">
        <v>7043</v>
      </c>
      <c r="C565" s="60" t="s">
        <v>7044</v>
      </c>
      <c r="D565" s="60" t="s">
        <v>7670</v>
      </c>
      <c r="E565" s="2">
        <v>4</v>
      </c>
      <c r="F565" s="2" t="s">
        <v>473</v>
      </c>
      <c r="G565" s="2" t="s">
        <v>361</v>
      </c>
      <c r="H565" s="2" t="s">
        <v>10226</v>
      </c>
      <c r="I565" s="2" t="s">
        <v>361</v>
      </c>
      <c r="O565" s="62"/>
      <c r="Q565" s="2" t="s">
        <v>10227</v>
      </c>
      <c r="S565" s="2" t="e">
        <v>#N/A</v>
      </c>
      <c r="U565" s="2" t="s">
        <v>217</v>
      </c>
      <c r="X565" s="2" t="s">
        <v>11153</v>
      </c>
    </row>
    <row r="566" spans="1:24">
      <c r="A566" s="2">
        <v>555</v>
      </c>
      <c r="B566" s="2" t="s">
        <v>7043</v>
      </c>
      <c r="C566" s="60" t="s">
        <v>7044</v>
      </c>
      <c r="D566" s="60" t="s">
        <v>7603</v>
      </c>
      <c r="E566" s="2">
        <v>1</v>
      </c>
      <c r="F566" s="2" t="s">
        <v>473</v>
      </c>
      <c r="G566" s="2" t="s">
        <v>361</v>
      </c>
      <c r="H566" s="2" t="s">
        <v>474</v>
      </c>
      <c r="I566" s="2" t="s">
        <v>7750</v>
      </c>
      <c r="J566" s="2" t="s">
        <v>11154</v>
      </c>
      <c r="K566" s="2" t="s">
        <v>11155</v>
      </c>
      <c r="L566" s="2">
        <v>112</v>
      </c>
      <c r="M566" s="2" t="s">
        <v>8314</v>
      </c>
      <c r="N566" s="2" t="s">
        <v>10775</v>
      </c>
      <c r="O566" s="62">
        <v>62270</v>
      </c>
      <c r="P566" s="2" t="s">
        <v>698</v>
      </c>
      <c r="Q566" s="2" t="s">
        <v>1193</v>
      </c>
      <c r="R566" s="2" t="s">
        <v>927</v>
      </c>
      <c r="S566" s="2" t="s">
        <v>943</v>
      </c>
      <c r="T566" s="2">
        <v>18.9341935244966</v>
      </c>
      <c r="U566" s="2" t="s">
        <v>217</v>
      </c>
      <c r="V566" s="2">
        <v>99.234014073887394</v>
      </c>
      <c r="X566" s="2" t="s">
        <v>7604</v>
      </c>
    </row>
    <row r="567" spans="1:24">
      <c r="A567" s="2">
        <v>556</v>
      </c>
      <c r="B567" s="2" t="s">
        <v>7043</v>
      </c>
      <c r="C567" s="60" t="s">
        <v>7044</v>
      </c>
      <c r="D567" s="60" t="s">
        <v>8634</v>
      </c>
      <c r="E567" s="2">
        <v>1</v>
      </c>
      <c r="F567" s="2" t="s">
        <v>473</v>
      </c>
      <c r="G567" s="2" t="s">
        <v>361</v>
      </c>
      <c r="H567" s="2" t="s">
        <v>474</v>
      </c>
      <c r="I567" s="2" t="s">
        <v>7750</v>
      </c>
      <c r="J567" s="2" t="s">
        <v>11156</v>
      </c>
      <c r="K567" s="2" t="s">
        <v>10601</v>
      </c>
      <c r="L567" s="2">
        <v>14</v>
      </c>
      <c r="M567" s="2" t="s">
        <v>8314</v>
      </c>
      <c r="N567" s="2" t="s">
        <v>7039</v>
      </c>
      <c r="O567" s="62">
        <v>62580</v>
      </c>
      <c r="P567" s="2" t="s">
        <v>698</v>
      </c>
      <c r="Q567" s="2" t="s">
        <v>1193</v>
      </c>
      <c r="R567" s="2" t="s">
        <v>1228</v>
      </c>
      <c r="S567" s="2" t="s">
        <v>1949</v>
      </c>
      <c r="T567" s="2">
        <v>18.842466957443399</v>
      </c>
      <c r="U567" s="2" t="s">
        <v>217</v>
      </c>
      <c r="V567" s="2">
        <v>99.224563402724002</v>
      </c>
      <c r="X567" s="2" t="s">
        <v>9880</v>
      </c>
    </row>
    <row r="568" spans="1:24">
      <c r="A568" s="2">
        <v>557</v>
      </c>
      <c r="B568" s="2" t="s">
        <v>7043</v>
      </c>
      <c r="C568" s="60" t="s">
        <v>7044</v>
      </c>
      <c r="D568" s="60" t="s">
        <v>8634</v>
      </c>
      <c r="E568" s="2">
        <v>2</v>
      </c>
      <c r="F568" s="2" t="s">
        <v>473</v>
      </c>
      <c r="G568" s="2" t="s">
        <v>361</v>
      </c>
      <c r="H568" s="2" t="s">
        <v>10226</v>
      </c>
      <c r="I568" s="2" t="s">
        <v>7750</v>
      </c>
      <c r="O568" s="62"/>
      <c r="Q568" s="2" t="s">
        <v>10227</v>
      </c>
      <c r="S568" s="2" t="e">
        <v>#N/A</v>
      </c>
      <c r="U568" s="2" t="s">
        <v>217</v>
      </c>
      <c r="X568" s="2" t="s">
        <v>11157</v>
      </c>
    </row>
    <row r="569" spans="1:24">
      <c r="A569" s="2">
        <v>558</v>
      </c>
      <c r="B569" s="2" t="s">
        <v>7043</v>
      </c>
      <c r="C569" s="60" t="s">
        <v>7044</v>
      </c>
      <c r="D569" s="60" t="s">
        <v>8634</v>
      </c>
      <c r="E569" s="2">
        <v>3</v>
      </c>
      <c r="F569" s="2" t="s">
        <v>473</v>
      </c>
      <c r="G569" s="2" t="s">
        <v>361</v>
      </c>
      <c r="H569" s="2" t="s">
        <v>10226</v>
      </c>
      <c r="I569" s="2" t="s">
        <v>7750</v>
      </c>
      <c r="O569" s="62"/>
      <c r="Q569" s="2" t="s">
        <v>10227</v>
      </c>
      <c r="S569" s="2" t="e">
        <v>#N/A</v>
      </c>
      <c r="U569" s="2" t="s">
        <v>217</v>
      </c>
      <c r="X569" s="2" t="s">
        <v>11158</v>
      </c>
    </row>
    <row r="570" spans="1:24">
      <c r="A570" s="2">
        <v>559</v>
      </c>
      <c r="B570" s="2" t="s">
        <v>7043</v>
      </c>
      <c r="C570" s="60" t="s">
        <v>7044</v>
      </c>
      <c r="D570" s="60" t="s">
        <v>8637</v>
      </c>
      <c r="E570" s="2">
        <v>1</v>
      </c>
      <c r="F570" s="2" t="s">
        <v>473</v>
      </c>
      <c r="G570" s="2" t="s">
        <v>361</v>
      </c>
      <c r="H570" s="2" t="s">
        <v>474</v>
      </c>
      <c r="I570" s="2" t="s">
        <v>7750</v>
      </c>
      <c r="J570" s="2" t="s">
        <v>11159</v>
      </c>
      <c r="K570" s="2" t="s">
        <v>10509</v>
      </c>
      <c r="L570" s="2">
        <v>3</v>
      </c>
      <c r="M570" s="2" t="s">
        <v>10527</v>
      </c>
      <c r="N570" s="2" t="s">
        <v>7039</v>
      </c>
      <c r="O570" s="62">
        <v>62000</v>
      </c>
      <c r="P570" s="2" t="s">
        <v>698</v>
      </c>
      <c r="Q570" s="2" t="s">
        <v>1193</v>
      </c>
      <c r="R570" s="2" t="s">
        <v>927</v>
      </c>
      <c r="S570" s="2" t="s">
        <v>943</v>
      </c>
      <c r="T570" s="2">
        <v>18.923367472629501</v>
      </c>
      <c r="U570" s="2" t="s">
        <v>217</v>
      </c>
      <c r="V570" s="2">
        <v>99.233865714171003</v>
      </c>
      <c r="X570" s="2" t="s">
        <v>9881</v>
      </c>
    </row>
    <row r="571" spans="1:24">
      <c r="A571" s="2">
        <v>560</v>
      </c>
      <c r="B571" s="2" t="s">
        <v>7043</v>
      </c>
      <c r="C571" s="60" t="s">
        <v>7044</v>
      </c>
      <c r="D571" s="60" t="s">
        <v>8637</v>
      </c>
      <c r="E571" s="2">
        <v>2</v>
      </c>
      <c r="F571" s="2" t="s">
        <v>473</v>
      </c>
      <c r="G571" s="2" t="s">
        <v>361</v>
      </c>
      <c r="H571" s="2" t="s">
        <v>474</v>
      </c>
      <c r="I571" s="2" t="s">
        <v>7750</v>
      </c>
      <c r="J571" s="2" t="s">
        <v>11160</v>
      </c>
      <c r="K571" s="2" t="s">
        <v>10509</v>
      </c>
      <c r="L571" s="2">
        <v>3</v>
      </c>
      <c r="M571" s="2" t="s">
        <v>10527</v>
      </c>
      <c r="N571" s="2" t="s">
        <v>7039</v>
      </c>
      <c r="O571" s="62">
        <v>62000</v>
      </c>
      <c r="P571" s="2" t="s">
        <v>698</v>
      </c>
      <c r="Q571" s="2" t="s">
        <v>1193</v>
      </c>
      <c r="R571" s="2" t="s">
        <v>927</v>
      </c>
      <c r="S571" s="2" t="s">
        <v>943</v>
      </c>
      <c r="T571" s="2">
        <v>18.923367472629501</v>
      </c>
      <c r="U571" s="2" t="s">
        <v>217</v>
      </c>
      <c r="V571" s="2">
        <v>99.233865714171003</v>
      </c>
      <c r="X571" s="2" t="s">
        <v>11161</v>
      </c>
    </row>
    <row r="572" spans="1:24">
      <c r="A572" s="2">
        <v>561</v>
      </c>
      <c r="B572" s="2" t="s">
        <v>7043</v>
      </c>
      <c r="C572" s="60" t="s">
        <v>7044</v>
      </c>
      <c r="D572" s="60" t="s">
        <v>8639</v>
      </c>
      <c r="E572" s="2">
        <v>1</v>
      </c>
      <c r="F572" s="2" t="s">
        <v>473</v>
      </c>
      <c r="G572" s="2" t="s">
        <v>361</v>
      </c>
      <c r="H572" s="2" t="s">
        <v>474</v>
      </c>
      <c r="I572" s="2" t="s">
        <v>7750</v>
      </c>
      <c r="J572" s="2" t="s">
        <v>11162</v>
      </c>
      <c r="K572" s="2" t="s">
        <v>11163</v>
      </c>
      <c r="L572" s="2">
        <v>152</v>
      </c>
      <c r="M572" s="2">
        <v>204</v>
      </c>
      <c r="N572" s="2" t="s">
        <v>11164</v>
      </c>
      <c r="O572" s="62">
        <v>62446</v>
      </c>
      <c r="P572" s="2" t="s">
        <v>698</v>
      </c>
      <c r="Q572" s="2" t="s">
        <v>1193</v>
      </c>
      <c r="R572" s="2" t="s">
        <v>927</v>
      </c>
      <c r="S572" s="2" t="s">
        <v>943</v>
      </c>
      <c r="T572" s="2">
        <v>18.904128815113101</v>
      </c>
      <c r="U572" s="2" t="s">
        <v>217</v>
      </c>
      <c r="V572" s="2">
        <v>99.224671531558201</v>
      </c>
      <c r="X572" s="2" t="s">
        <v>9882</v>
      </c>
    </row>
    <row r="573" spans="1:24">
      <c r="A573" s="2">
        <v>562</v>
      </c>
      <c r="B573" s="2" t="s">
        <v>7043</v>
      </c>
      <c r="C573" s="60" t="s">
        <v>7044</v>
      </c>
      <c r="D573" s="60" t="s">
        <v>8639</v>
      </c>
      <c r="E573" s="2">
        <v>2</v>
      </c>
      <c r="F573" s="2" t="s">
        <v>473</v>
      </c>
      <c r="G573" s="2" t="s">
        <v>361</v>
      </c>
      <c r="H573" s="2" t="s">
        <v>474</v>
      </c>
      <c r="I573" s="2" t="s">
        <v>7750</v>
      </c>
      <c r="J573" s="2" t="s">
        <v>11165</v>
      </c>
      <c r="K573" s="2" t="s">
        <v>11163</v>
      </c>
      <c r="L573" s="2">
        <v>152</v>
      </c>
      <c r="M573" s="2">
        <v>204</v>
      </c>
      <c r="N573" s="2" t="s">
        <v>11164</v>
      </c>
      <c r="O573" s="62">
        <v>62446</v>
      </c>
      <c r="P573" s="2" t="s">
        <v>698</v>
      </c>
      <c r="Q573" s="2" t="s">
        <v>1193</v>
      </c>
      <c r="R573" s="2" t="s">
        <v>927</v>
      </c>
      <c r="S573" s="2" t="s">
        <v>943</v>
      </c>
      <c r="T573" s="2">
        <v>18.904128815113101</v>
      </c>
      <c r="U573" s="2" t="s">
        <v>217</v>
      </c>
      <c r="V573" s="2">
        <v>99.224671531558201</v>
      </c>
      <c r="X573" s="2" t="s">
        <v>11166</v>
      </c>
    </row>
    <row r="574" spans="1:24">
      <c r="A574" s="2">
        <v>563</v>
      </c>
      <c r="B574" s="2" t="s">
        <v>7043</v>
      </c>
      <c r="C574" s="60" t="s">
        <v>7044</v>
      </c>
      <c r="D574" s="60" t="s">
        <v>8639</v>
      </c>
      <c r="E574" s="2">
        <v>3</v>
      </c>
      <c r="F574" s="2" t="s">
        <v>473</v>
      </c>
      <c r="G574" s="2" t="s">
        <v>361</v>
      </c>
      <c r="H574" s="2" t="s">
        <v>10226</v>
      </c>
      <c r="I574" s="2" t="s">
        <v>7750</v>
      </c>
      <c r="O574" s="62"/>
      <c r="Q574" s="2" t="s">
        <v>10227</v>
      </c>
      <c r="S574" s="2" t="e">
        <v>#N/A</v>
      </c>
      <c r="U574" s="2" t="s">
        <v>217</v>
      </c>
      <c r="X574" s="2" t="s">
        <v>11167</v>
      </c>
    </row>
    <row r="575" spans="1:24">
      <c r="A575" s="2">
        <v>564</v>
      </c>
      <c r="B575" s="2" t="s">
        <v>7043</v>
      </c>
      <c r="C575" s="60" t="s">
        <v>7044</v>
      </c>
      <c r="D575" s="60" t="s">
        <v>8639</v>
      </c>
      <c r="E575" s="2">
        <v>4</v>
      </c>
      <c r="F575" s="2" t="s">
        <v>473</v>
      </c>
      <c r="G575" s="2" t="s">
        <v>361</v>
      </c>
      <c r="H575" s="2" t="s">
        <v>10226</v>
      </c>
      <c r="I575" s="2" t="s">
        <v>7750</v>
      </c>
      <c r="O575" s="62"/>
      <c r="Q575" s="2" t="s">
        <v>10227</v>
      </c>
      <c r="S575" s="2" t="e">
        <v>#N/A</v>
      </c>
      <c r="U575" s="2" t="s">
        <v>217</v>
      </c>
      <c r="X575" s="2" t="s">
        <v>11168</v>
      </c>
    </row>
    <row r="576" spans="1:24">
      <c r="A576" s="2">
        <v>565</v>
      </c>
      <c r="B576" s="2" t="s">
        <v>7043</v>
      </c>
      <c r="C576" s="60" t="s">
        <v>7044</v>
      </c>
      <c r="D576" s="60" t="s">
        <v>7315</v>
      </c>
      <c r="E576" s="2">
        <v>1</v>
      </c>
      <c r="F576" s="2" t="s">
        <v>473</v>
      </c>
      <c r="G576" s="2" t="s">
        <v>361</v>
      </c>
      <c r="H576" s="2" t="s">
        <v>474</v>
      </c>
      <c r="I576" s="2" t="s">
        <v>7750</v>
      </c>
      <c r="J576" s="2" t="s">
        <v>11169</v>
      </c>
      <c r="K576" s="2" t="s">
        <v>11170</v>
      </c>
      <c r="L576" s="2">
        <v>100</v>
      </c>
      <c r="M576" s="2" t="s">
        <v>8314</v>
      </c>
      <c r="N576" s="2" t="s">
        <v>11171</v>
      </c>
      <c r="O576" s="62">
        <v>62299</v>
      </c>
      <c r="P576" s="2" t="s">
        <v>698</v>
      </c>
      <c r="Q576" s="2" t="s">
        <v>1193</v>
      </c>
      <c r="R576" s="2" t="s">
        <v>927</v>
      </c>
      <c r="S576" s="2" t="s">
        <v>943</v>
      </c>
      <c r="T576" s="2">
        <v>18.9289403141101</v>
      </c>
      <c r="U576" s="2" t="s">
        <v>217</v>
      </c>
      <c r="V576" s="2">
        <v>99.214071104156005</v>
      </c>
      <c r="X576" s="2" t="s">
        <v>7316</v>
      </c>
    </row>
    <row r="577" spans="1:24">
      <c r="A577" s="2">
        <v>566</v>
      </c>
      <c r="B577" s="2" t="s">
        <v>7043</v>
      </c>
      <c r="C577" s="60" t="s">
        <v>7044</v>
      </c>
      <c r="D577" s="60" t="s">
        <v>8662</v>
      </c>
      <c r="E577" s="2">
        <v>1</v>
      </c>
      <c r="F577" s="2" t="s">
        <v>473</v>
      </c>
      <c r="G577" s="2" t="s">
        <v>361</v>
      </c>
      <c r="H577" s="2" t="s">
        <v>474</v>
      </c>
      <c r="I577" s="2" t="s">
        <v>7750</v>
      </c>
      <c r="J577" s="2" t="s">
        <v>11172</v>
      </c>
      <c r="K577" s="2" t="s">
        <v>11173</v>
      </c>
      <c r="L577" s="2">
        <v>1</v>
      </c>
      <c r="M577" s="2" t="s">
        <v>8314</v>
      </c>
      <c r="N577" s="2" t="s">
        <v>10219</v>
      </c>
      <c r="O577" s="62">
        <v>62578</v>
      </c>
      <c r="P577" s="2" t="s">
        <v>698</v>
      </c>
      <c r="Q577" s="2" t="s">
        <v>1193</v>
      </c>
      <c r="R577" s="2" t="s">
        <v>1047</v>
      </c>
      <c r="S577" s="2" t="s">
        <v>1063</v>
      </c>
      <c r="T577" s="2">
        <v>18.918364392614698</v>
      </c>
      <c r="U577" s="2" t="s">
        <v>217</v>
      </c>
      <c r="V577" s="2">
        <v>99.175168600876603</v>
      </c>
      <c r="X577" s="2" t="s">
        <v>9883</v>
      </c>
    </row>
    <row r="578" spans="1:24">
      <c r="A578" s="2">
        <v>567</v>
      </c>
      <c r="B578" s="2" t="s">
        <v>7043</v>
      </c>
      <c r="C578" s="60" t="s">
        <v>7044</v>
      </c>
      <c r="D578" s="60" t="s">
        <v>8662</v>
      </c>
      <c r="E578" s="2">
        <v>2</v>
      </c>
      <c r="F578" s="2" t="s">
        <v>473</v>
      </c>
      <c r="G578" s="2" t="s">
        <v>361</v>
      </c>
      <c r="H578" s="2" t="s">
        <v>474</v>
      </c>
      <c r="I578" s="2" t="s">
        <v>7750</v>
      </c>
      <c r="J578" s="2" t="s">
        <v>11174</v>
      </c>
      <c r="K578" s="2" t="s">
        <v>11173</v>
      </c>
      <c r="L578" s="2">
        <v>1</v>
      </c>
      <c r="M578" s="2" t="s">
        <v>8314</v>
      </c>
      <c r="N578" s="2" t="s">
        <v>10219</v>
      </c>
      <c r="O578" s="62">
        <v>62578</v>
      </c>
      <c r="P578" s="2" t="s">
        <v>698</v>
      </c>
      <c r="Q578" s="2" t="s">
        <v>1193</v>
      </c>
      <c r="R578" s="2" t="s">
        <v>1047</v>
      </c>
      <c r="S578" s="2" t="s">
        <v>1063</v>
      </c>
      <c r="T578" s="2">
        <v>18.918364392614698</v>
      </c>
      <c r="U578" s="2" t="s">
        <v>217</v>
      </c>
      <c r="V578" s="2">
        <v>99.175168600876603</v>
      </c>
      <c r="X578" s="2" t="s">
        <v>11175</v>
      </c>
    </row>
    <row r="579" spans="1:24">
      <c r="A579" s="2">
        <v>568</v>
      </c>
      <c r="B579" s="2" t="s">
        <v>7043</v>
      </c>
      <c r="C579" s="60" t="s">
        <v>7044</v>
      </c>
      <c r="D579" s="60" t="s">
        <v>8662</v>
      </c>
      <c r="E579" s="2">
        <v>3</v>
      </c>
      <c r="F579" s="2" t="s">
        <v>473</v>
      </c>
      <c r="G579" s="2" t="s">
        <v>361</v>
      </c>
      <c r="H579" s="2" t="s">
        <v>474</v>
      </c>
      <c r="I579" s="2" t="s">
        <v>7750</v>
      </c>
      <c r="J579" s="2" t="s">
        <v>11176</v>
      </c>
      <c r="K579" s="2" t="s">
        <v>11173</v>
      </c>
      <c r="L579" s="2">
        <v>1</v>
      </c>
      <c r="M579" s="2" t="s">
        <v>8314</v>
      </c>
      <c r="N579" s="2" t="s">
        <v>10219</v>
      </c>
      <c r="O579" s="62">
        <v>62578</v>
      </c>
      <c r="P579" s="2" t="s">
        <v>698</v>
      </c>
      <c r="Q579" s="2" t="s">
        <v>1193</v>
      </c>
      <c r="R579" s="2" t="s">
        <v>1047</v>
      </c>
      <c r="S579" s="2" t="s">
        <v>1063</v>
      </c>
      <c r="T579" s="2">
        <v>18.918364392614698</v>
      </c>
      <c r="U579" s="2" t="s">
        <v>217</v>
      </c>
      <c r="V579" s="2">
        <v>99.175168600876603</v>
      </c>
      <c r="X579" s="2" t="s">
        <v>11177</v>
      </c>
    </row>
    <row r="580" spans="1:24">
      <c r="A580" s="2">
        <v>569</v>
      </c>
      <c r="B580" s="2" t="s">
        <v>7043</v>
      </c>
      <c r="C580" s="60" t="s">
        <v>7044</v>
      </c>
      <c r="D580" s="60" t="s">
        <v>8662</v>
      </c>
      <c r="E580" s="2">
        <v>4</v>
      </c>
      <c r="F580" s="2" t="s">
        <v>473</v>
      </c>
      <c r="G580" s="2" t="s">
        <v>361</v>
      </c>
      <c r="H580" s="2" t="s">
        <v>10226</v>
      </c>
      <c r="I580" s="2" t="s">
        <v>7750</v>
      </c>
      <c r="O580" s="62"/>
      <c r="Q580" s="2" t="s">
        <v>10227</v>
      </c>
      <c r="S580" s="2" t="e">
        <v>#N/A</v>
      </c>
      <c r="U580" s="2" t="s">
        <v>217</v>
      </c>
      <c r="X580" s="2" t="s">
        <v>11178</v>
      </c>
    </row>
    <row r="581" spans="1:24">
      <c r="A581" s="2">
        <v>570</v>
      </c>
      <c r="B581" s="2" t="s">
        <v>7043</v>
      </c>
      <c r="C581" s="60" t="s">
        <v>7044</v>
      </c>
      <c r="D581" s="60" t="s">
        <v>8650</v>
      </c>
      <c r="E581" s="2">
        <v>1</v>
      </c>
      <c r="F581" s="2" t="s">
        <v>473</v>
      </c>
      <c r="G581" s="2" t="s">
        <v>361</v>
      </c>
      <c r="H581" s="2" t="s">
        <v>10226</v>
      </c>
      <c r="I581" s="2" t="s">
        <v>7750</v>
      </c>
      <c r="O581" s="62"/>
      <c r="Q581" s="2" t="s">
        <v>10227</v>
      </c>
      <c r="S581" s="2" t="e">
        <v>#N/A</v>
      </c>
      <c r="U581" s="2" t="s">
        <v>217</v>
      </c>
      <c r="X581" s="2" t="s">
        <v>9884</v>
      </c>
    </row>
    <row r="582" spans="1:24">
      <c r="A582" s="2">
        <v>571</v>
      </c>
      <c r="B582" s="2" t="s">
        <v>7043</v>
      </c>
      <c r="C582" s="60" t="s">
        <v>7044</v>
      </c>
      <c r="D582" s="60" t="s">
        <v>7279</v>
      </c>
      <c r="E582" s="2">
        <v>1</v>
      </c>
      <c r="F582" s="2" t="s">
        <v>473</v>
      </c>
      <c r="G582" s="2" t="s">
        <v>361</v>
      </c>
      <c r="H582" s="2" t="s">
        <v>474</v>
      </c>
      <c r="I582" s="2" t="s">
        <v>7750</v>
      </c>
      <c r="J582" s="2" t="s">
        <v>11179</v>
      </c>
      <c r="K582" s="2" t="s">
        <v>11180</v>
      </c>
      <c r="L582" s="2">
        <v>235</v>
      </c>
      <c r="M582" s="2" t="s">
        <v>11138</v>
      </c>
      <c r="N582" s="2" t="s">
        <v>11181</v>
      </c>
      <c r="O582" s="62">
        <v>62570</v>
      </c>
      <c r="P582" s="2" t="s">
        <v>698</v>
      </c>
      <c r="Q582" s="2" t="s">
        <v>1193</v>
      </c>
      <c r="R582" s="2" t="s">
        <v>927</v>
      </c>
      <c r="S582" s="2" t="s">
        <v>943</v>
      </c>
      <c r="T582" s="2" t="s">
        <v>11182</v>
      </c>
      <c r="U582" s="2" t="s">
        <v>217</v>
      </c>
      <c r="V582" s="2">
        <v>99.283525071623401</v>
      </c>
      <c r="X582" s="2" t="s">
        <v>7280</v>
      </c>
    </row>
    <row r="583" spans="1:24">
      <c r="A583" s="2">
        <v>572</v>
      </c>
      <c r="B583" s="2" t="s">
        <v>7043</v>
      </c>
      <c r="C583" s="60" t="s">
        <v>7044</v>
      </c>
      <c r="D583" s="60" t="s">
        <v>8710</v>
      </c>
      <c r="E583" s="2">
        <v>1</v>
      </c>
      <c r="F583" s="2" t="s">
        <v>473</v>
      </c>
      <c r="G583" s="2" t="s">
        <v>361</v>
      </c>
      <c r="H583" s="2" t="s">
        <v>474</v>
      </c>
      <c r="I583" s="2" t="s">
        <v>7750</v>
      </c>
      <c r="J583" s="2" t="s">
        <v>11183</v>
      </c>
      <c r="K583" s="2" t="s">
        <v>11184</v>
      </c>
      <c r="L583" s="2">
        <v>17</v>
      </c>
      <c r="M583" s="2" t="s">
        <v>8314</v>
      </c>
      <c r="N583" s="2" t="s">
        <v>11181</v>
      </c>
      <c r="O583" s="62">
        <v>62000</v>
      </c>
      <c r="P583" s="2" t="s">
        <v>698</v>
      </c>
      <c r="Q583" s="2" t="s">
        <v>1193</v>
      </c>
      <c r="R583" s="2" t="s">
        <v>927</v>
      </c>
      <c r="S583" s="2" t="s">
        <v>943</v>
      </c>
      <c r="T583" s="2" t="s">
        <v>11185</v>
      </c>
      <c r="U583" s="2" t="s">
        <v>217</v>
      </c>
      <c r="V583" s="2">
        <v>-99.235026959980203</v>
      </c>
      <c r="X583" s="2" t="s">
        <v>9885</v>
      </c>
    </row>
    <row r="584" spans="1:24">
      <c r="A584" s="2">
        <v>573</v>
      </c>
      <c r="B584" s="2" t="s">
        <v>7043</v>
      </c>
      <c r="C584" s="60" t="s">
        <v>7044</v>
      </c>
      <c r="D584" s="60" t="s">
        <v>8710</v>
      </c>
      <c r="E584" s="2">
        <v>2</v>
      </c>
      <c r="F584" s="2" t="s">
        <v>473</v>
      </c>
      <c r="G584" s="2" t="s">
        <v>361</v>
      </c>
      <c r="H584" s="2" t="s">
        <v>10226</v>
      </c>
      <c r="I584" s="2" t="s">
        <v>7750</v>
      </c>
      <c r="O584" s="62"/>
      <c r="Q584" s="2" t="s">
        <v>10227</v>
      </c>
      <c r="S584" s="2" t="e">
        <v>#N/A</v>
      </c>
      <c r="U584" s="2" t="s">
        <v>217</v>
      </c>
      <c r="X584" s="2" t="s">
        <v>11186</v>
      </c>
    </row>
    <row r="585" spans="1:24">
      <c r="A585" s="2">
        <v>574</v>
      </c>
      <c r="B585" s="2" t="s">
        <v>7043</v>
      </c>
      <c r="C585" s="60" t="s">
        <v>7044</v>
      </c>
      <c r="D585" s="60" t="s">
        <v>7418</v>
      </c>
      <c r="E585" s="2">
        <v>1</v>
      </c>
      <c r="F585" s="2" t="s">
        <v>473</v>
      </c>
      <c r="G585" s="2" t="s">
        <v>361</v>
      </c>
      <c r="H585" s="2" t="s">
        <v>474</v>
      </c>
      <c r="I585" s="2" t="s">
        <v>7750</v>
      </c>
      <c r="J585" s="2" t="s">
        <v>11187</v>
      </c>
      <c r="K585" s="2" t="s">
        <v>10966</v>
      </c>
      <c r="L585" s="2">
        <v>236</v>
      </c>
      <c r="M585" s="2" t="s">
        <v>11188</v>
      </c>
      <c r="N585" s="2" t="s">
        <v>11189</v>
      </c>
      <c r="O585" s="62">
        <v>62290</v>
      </c>
      <c r="P585" s="2" t="s">
        <v>698</v>
      </c>
      <c r="Q585" s="2" t="s">
        <v>1193</v>
      </c>
      <c r="R585" s="2" t="s">
        <v>927</v>
      </c>
      <c r="S585" s="2" t="s">
        <v>943</v>
      </c>
      <c r="T585" s="2" t="s">
        <v>11185</v>
      </c>
      <c r="U585" s="2" t="s">
        <v>217</v>
      </c>
      <c r="V585" s="2">
        <v>-99.235026959980203</v>
      </c>
      <c r="X585" s="2" t="s">
        <v>7420</v>
      </c>
    </row>
    <row r="586" spans="1:24">
      <c r="A586" s="2">
        <v>575</v>
      </c>
      <c r="B586" s="2" t="s">
        <v>7043</v>
      </c>
      <c r="C586" s="60" t="s">
        <v>7044</v>
      </c>
      <c r="D586" s="60" t="s">
        <v>7418</v>
      </c>
      <c r="E586" s="2">
        <v>2</v>
      </c>
      <c r="F586" s="2" t="s">
        <v>473</v>
      </c>
      <c r="G586" s="2" t="s">
        <v>361</v>
      </c>
      <c r="H586" s="2" t="s">
        <v>10226</v>
      </c>
      <c r="I586" s="2" t="s">
        <v>7750</v>
      </c>
      <c r="O586" s="62"/>
      <c r="Q586" s="2" t="s">
        <v>10227</v>
      </c>
      <c r="S586" s="2" t="e">
        <v>#N/A</v>
      </c>
      <c r="U586" s="2" t="s">
        <v>217</v>
      </c>
      <c r="X586" s="2" t="s">
        <v>11190</v>
      </c>
    </row>
    <row r="587" spans="1:24">
      <c r="A587" s="2">
        <v>576</v>
      </c>
      <c r="B587" s="2" t="s">
        <v>7043</v>
      </c>
      <c r="C587" s="60" t="s">
        <v>7044</v>
      </c>
      <c r="D587" s="60" t="s">
        <v>7418</v>
      </c>
      <c r="E587" s="2">
        <v>3</v>
      </c>
      <c r="F587" s="2" t="s">
        <v>473</v>
      </c>
      <c r="G587" s="2" t="s">
        <v>361</v>
      </c>
      <c r="H587" s="2" t="s">
        <v>10226</v>
      </c>
      <c r="I587" s="2" t="s">
        <v>7750</v>
      </c>
      <c r="O587" s="62"/>
      <c r="Q587" s="2" t="s">
        <v>10227</v>
      </c>
      <c r="S587" s="2" t="e">
        <v>#N/A</v>
      </c>
      <c r="U587" s="2" t="s">
        <v>217</v>
      </c>
      <c r="X587" s="2" t="s">
        <v>11191</v>
      </c>
    </row>
    <row r="588" spans="1:24">
      <c r="A588" s="2">
        <v>577</v>
      </c>
      <c r="B588" s="2" t="s">
        <v>7043</v>
      </c>
      <c r="C588" s="60" t="s">
        <v>7044</v>
      </c>
      <c r="D588" s="60" t="s">
        <v>8712</v>
      </c>
      <c r="E588" s="2">
        <v>1</v>
      </c>
      <c r="F588" s="2" t="s">
        <v>473</v>
      </c>
      <c r="G588" s="2" t="s">
        <v>361</v>
      </c>
      <c r="H588" s="2" t="s">
        <v>10226</v>
      </c>
      <c r="I588" s="2" t="s">
        <v>7750</v>
      </c>
      <c r="O588" s="62"/>
      <c r="Q588" s="2" t="s">
        <v>10227</v>
      </c>
      <c r="S588" s="2" t="e">
        <v>#N/A</v>
      </c>
      <c r="U588" s="2" t="s">
        <v>217</v>
      </c>
      <c r="X588" s="2" t="s">
        <v>9886</v>
      </c>
    </row>
    <row r="589" spans="1:24">
      <c r="A589" s="2">
        <v>578</v>
      </c>
      <c r="B589" s="2" t="s">
        <v>7043</v>
      </c>
      <c r="C589" s="60" t="s">
        <v>7044</v>
      </c>
      <c r="D589" s="60" t="s">
        <v>8712</v>
      </c>
      <c r="E589" s="2">
        <v>2</v>
      </c>
      <c r="F589" s="2" t="s">
        <v>473</v>
      </c>
      <c r="G589" s="2" t="s">
        <v>361</v>
      </c>
      <c r="H589" s="2" t="s">
        <v>474</v>
      </c>
      <c r="I589" s="2" t="s">
        <v>7750</v>
      </c>
      <c r="J589" s="2" t="s">
        <v>11192</v>
      </c>
      <c r="K589" s="2" t="s">
        <v>11193</v>
      </c>
      <c r="L589" s="2">
        <v>363</v>
      </c>
      <c r="M589" s="2" t="s">
        <v>8314</v>
      </c>
      <c r="N589" s="2" t="s">
        <v>11194</v>
      </c>
      <c r="O589" s="62">
        <v>62190</v>
      </c>
      <c r="P589" s="2" t="s">
        <v>698</v>
      </c>
      <c r="Q589" s="2" t="s">
        <v>1193</v>
      </c>
      <c r="R589" s="2" t="s">
        <v>927</v>
      </c>
      <c r="S589" s="2" t="s">
        <v>943</v>
      </c>
      <c r="T589" s="2" t="s">
        <v>11195</v>
      </c>
      <c r="U589" s="2" t="s">
        <v>217</v>
      </c>
      <c r="V589" s="2">
        <v>-99.240504546022194</v>
      </c>
      <c r="X589" s="2" t="s">
        <v>11196</v>
      </c>
    </row>
    <row r="590" spans="1:24">
      <c r="A590" s="2">
        <v>579</v>
      </c>
      <c r="B590" s="2" t="s">
        <v>7043</v>
      </c>
      <c r="C590" s="60" t="s">
        <v>7044</v>
      </c>
      <c r="D590" s="60" t="s">
        <v>7648</v>
      </c>
      <c r="E590" s="2">
        <v>1</v>
      </c>
      <c r="F590" s="2" t="s">
        <v>473</v>
      </c>
      <c r="G590" s="2" t="s">
        <v>361</v>
      </c>
      <c r="H590" s="2" t="s">
        <v>474</v>
      </c>
      <c r="I590" s="2" t="s">
        <v>7750</v>
      </c>
      <c r="J590" s="2" t="s">
        <v>11089</v>
      </c>
      <c r="K590" s="2" t="s">
        <v>10961</v>
      </c>
      <c r="L590" s="2">
        <v>358</v>
      </c>
      <c r="M590" s="2" t="s">
        <v>8314</v>
      </c>
      <c r="N590" s="2" t="s">
        <v>11197</v>
      </c>
      <c r="O590" s="62">
        <v>62570</v>
      </c>
      <c r="P590" s="2" t="s">
        <v>698</v>
      </c>
      <c r="Q590" s="2" t="s">
        <v>1193</v>
      </c>
      <c r="R590" s="2" t="s">
        <v>927</v>
      </c>
      <c r="S590" s="2" t="s">
        <v>943</v>
      </c>
      <c r="T590" s="2" t="s">
        <v>11198</v>
      </c>
      <c r="U590" s="2" t="s">
        <v>217</v>
      </c>
      <c r="V590" s="2">
        <v>99.170005364295093</v>
      </c>
      <c r="X590" s="2" t="s">
        <v>7649</v>
      </c>
    </row>
    <row r="591" spans="1:24">
      <c r="A591" s="2">
        <v>580</v>
      </c>
      <c r="B591" s="2" t="s">
        <v>7043</v>
      </c>
      <c r="C591" s="60" t="s">
        <v>7044</v>
      </c>
      <c r="D591" s="60" t="s">
        <v>8695</v>
      </c>
      <c r="E591" s="2">
        <v>1</v>
      </c>
      <c r="F591" s="2" t="s">
        <v>473</v>
      </c>
      <c r="G591" s="2" t="s">
        <v>361</v>
      </c>
      <c r="H591" s="2" t="s">
        <v>10226</v>
      </c>
      <c r="I591" s="2" t="s">
        <v>7750</v>
      </c>
      <c r="O591" s="62"/>
      <c r="Q591" s="2" t="s">
        <v>10227</v>
      </c>
      <c r="S591" s="2" t="e">
        <v>#N/A</v>
      </c>
      <c r="U591" s="2" t="s">
        <v>217</v>
      </c>
      <c r="X591" s="2" t="s">
        <v>9887</v>
      </c>
    </row>
    <row r="592" spans="1:24">
      <c r="A592" s="2">
        <v>581</v>
      </c>
      <c r="B592" s="2" t="s">
        <v>7043</v>
      </c>
      <c r="C592" s="60" t="s">
        <v>7044</v>
      </c>
      <c r="D592" s="60" t="s">
        <v>8695</v>
      </c>
      <c r="E592" s="2">
        <v>2</v>
      </c>
      <c r="F592" s="2" t="s">
        <v>473</v>
      </c>
      <c r="G592" s="2" t="s">
        <v>361</v>
      </c>
      <c r="H592" s="2" t="s">
        <v>474</v>
      </c>
      <c r="I592" s="2" t="s">
        <v>7750</v>
      </c>
      <c r="J592" s="2" t="s">
        <v>11199</v>
      </c>
      <c r="K592" s="2" t="s">
        <v>11200</v>
      </c>
      <c r="L592" s="2" t="s">
        <v>11201</v>
      </c>
      <c r="M592" s="2" t="s">
        <v>8314</v>
      </c>
      <c r="N592" s="2" t="s">
        <v>7039</v>
      </c>
      <c r="O592" s="62">
        <v>62000</v>
      </c>
      <c r="P592" s="2" t="s">
        <v>698</v>
      </c>
      <c r="Q592" s="2" t="s">
        <v>1193</v>
      </c>
      <c r="R592" s="2" t="s">
        <v>927</v>
      </c>
      <c r="S592" s="2" t="s">
        <v>943</v>
      </c>
      <c r="T592" s="2" t="s">
        <v>11198</v>
      </c>
      <c r="U592" s="2" t="s">
        <v>217</v>
      </c>
      <c r="V592" s="2">
        <v>99.170005364295093</v>
      </c>
      <c r="X592" s="2" t="s">
        <v>11202</v>
      </c>
    </row>
    <row r="593" spans="1:24">
      <c r="A593" s="2">
        <v>582</v>
      </c>
      <c r="B593" s="2" t="s">
        <v>7043</v>
      </c>
      <c r="C593" s="60" t="s">
        <v>7044</v>
      </c>
      <c r="D593" s="60" t="s">
        <v>8695</v>
      </c>
      <c r="E593" s="2">
        <v>3</v>
      </c>
      <c r="F593" s="2" t="s">
        <v>473</v>
      </c>
      <c r="G593" s="2" t="s">
        <v>361</v>
      </c>
      <c r="H593" s="2" t="s">
        <v>474</v>
      </c>
      <c r="I593" s="2" t="s">
        <v>7750</v>
      </c>
      <c r="J593" s="2" t="s">
        <v>11203</v>
      </c>
      <c r="K593" s="2" t="s">
        <v>11200</v>
      </c>
      <c r="L593" s="2" t="s">
        <v>11201</v>
      </c>
      <c r="M593" s="2" t="s">
        <v>8314</v>
      </c>
      <c r="N593" s="2" t="s">
        <v>7039</v>
      </c>
      <c r="O593" s="62">
        <v>62000</v>
      </c>
      <c r="P593" s="2" t="s">
        <v>698</v>
      </c>
      <c r="Q593" s="2" t="s">
        <v>1193</v>
      </c>
      <c r="R593" s="2" t="s">
        <v>927</v>
      </c>
      <c r="S593" s="2" t="s">
        <v>943</v>
      </c>
      <c r="T593" s="2" t="s">
        <v>11198</v>
      </c>
      <c r="U593" s="2" t="s">
        <v>217</v>
      </c>
      <c r="V593" s="2">
        <v>99.170005364295093</v>
      </c>
      <c r="X593" s="2" t="s">
        <v>11204</v>
      </c>
    </row>
    <row r="594" spans="1:24">
      <c r="A594" s="2">
        <v>583</v>
      </c>
      <c r="B594" s="2" t="s">
        <v>7043</v>
      </c>
      <c r="C594" s="60" t="s">
        <v>7044</v>
      </c>
      <c r="D594" s="60" t="s">
        <v>7323</v>
      </c>
      <c r="E594" s="2">
        <v>1</v>
      </c>
      <c r="F594" s="2" t="s">
        <v>473</v>
      </c>
      <c r="G594" s="2" t="s">
        <v>361</v>
      </c>
      <c r="H594" s="2" t="s">
        <v>474</v>
      </c>
      <c r="I594" s="2" t="s">
        <v>7750</v>
      </c>
      <c r="J594" s="2" t="s">
        <v>11205</v>
      </c>
      <c r="K594" s="2" t="s">
        <v>11206</v>
      </c>
      <c r="L594" s="2">
        <v>3</v>
      </c>
      <c r="M594" s="2" t="s">
        <v>8314</v>
      </c>
      <c r="N594" s="2" t="s">
        <v>11207</v>
      </c>
      <c r="O594" s="62">
        <v>62370</v>
      </c>
      <c r="P594" s="2" t="s">
        <v>698</v>
      </c>
      <c r="Q594" s="2" t="s">
        <v>1193</v>
      </c>
      <c r="R594" s="2" t="s">
        <v>927</v>
      </c>
      <c r="S594" s="2" t="s">
        <v>943</v>
      </c>
      <c r="T594" s="2" t="s">
        <v>11208</v>
      </c>
      <c r="U594" s="2" t="s">
        <v>217</v>
      </c>
      <c r="V594" s="2">
        <v>-99.205921556287507</v>
      </c>
      <c r="X594" s="2" t="s">
        <v>7324</v>
      </c>
    </row>
    <row r="595" spans="1:24">
      <c r="A595" s="2">
        <v>584</v>
      </c>
      <c r="B595" s="2" t="s">
        <v>7043</v>
      </c>
      <c r="C595" s="60" t="s">
        <v>7044</v>
      </c>
      <c r="D595" s="60" t="s">
        <v>7323</v>
      </c>
      <c r="E595" s="2">
        <v>2</v>
      </c>
      <c r="F595" s="2" t="s">
        <v>473</v>
      </c>
      <c r="G595" s="2" t="s">
        <v>361</v>
      </c>
      <c r="H595" s="2" t="s">
        <v>474</v>
      </c>
      <c r="I595" s="2" t="s">
        <v>7750</v>
      </c>
      <c r="J595" s="2" t="s">
        <v>11209</v>
      </c>
      <c r="K595" s="2" t="s">
        <v>11206</v>
      </c>
      <c r="L595" s="2">
        <v>3</v>
      </c>
      <c r="M595" s="2" t="s">
        <v>8314</v>
      </c>
      <c r="N595" s="2" t="s">
        <v>11207</v>
      </c>
      <c r="O595" s="62">
        <v>62370</v>
      </c>
      <c r="P595" s="2" t="s">
        <v>698</v>
      </c>
      <c r="Q595" s="2" t="s">
        <v>1193</v>
      </c>
      <c r="R595" s="2" t="s">
        <v>927</v>
      </c>
      <c r="S595" s="2" t="s">
        <v>943</v>
      </c>
      <c r="T595" s="2" t="s">
        <v>11208</v>
      </c>
      <c r="U595" s="2" t="s">
        <v>217</v>
      </c>
      <c r="V595" s="2">
        <v>-99.205921556287507</v>
      </c>
      <c r="X595" s="2" t="s">
        <v>11210</v>
      </c>
    </row>
    <row r="596" spans="1:24">
      <c r="A596" s="2">
        <v>585</v>
      </c>
      <c r="B596" s="2" t="s">
        <v>7043</v>
      </c>
      <c r="C596" s="60" t="s">
        <v>7044</v>
      </c>
      <c r="D596" s="60" t="s">
        <v>7574</v>
      </c>
      <c r="E596" s="2">
        <v>1</v>
      </c>
      <c r="F596" s="2" t="s">
        <v>473</v>
      </c>
      <c r="G596" s="2" t="s">
        <v>361</v>
      </c>
      <c r="H596" s="2" t="s">
        <v>10226</v>
      </c>
      <c r="I596" s="2" t="s">
        <v>7750</v>
      </c>
      <c r="O596" s="62"/>
      <c r="Q596" s="2" t="s">
        <v>10227</v>
      </c>
      <c r="S596" s="2" t="e">
        <v>#N/A</v>
      </c>
      <c r="U596" s="2" t="s">
        <v>217</v>
      </c>
      <c r="X596" s="2" t="s">
        <v>7575</v>
      </c>
    </row>
    <row r="597" spans="1:24">
      <c r="A597" s="2">
        <v>586</v>
      </c>
      <c r="B597" s="2" t="s">
        <v>7043</v>
      </c>
      <c r="C597" s="60" t="s">
        <v>7044</v>
      </c>
      <c r="D597" s="60" t="s">
        <v>7574</v>
      </c>
      <c r="E597" s="2">
        <v>2</v>
      </c>
      <c r="F597" s="2" t="s">
        <v>473</v>
      </c>
      <c r="G597" s="2" t="s">
        <v>361</v>
      </c>
      <c r="H597" s="2" t="s">
        <v>10226</v>
      </c>
      <c r="I597" s="2" t="s">
        <v>7750</v>
      </c>
      <c r="O597" s="62"/>
      <c r="Q597" s="2" t="s">
        <v>10227</v>
      </c>
      <c r="S597" s="2" t="e">
        <v>#N/A</v>
      </c>
      <c r="U597" s="2" t="s">
        <v>217</v>
      </c>
      <c r="X597" s="2" t="s">
        <v>11211</v>
      </c>
    </row>
    <row r="598" spans="1:24">
      <c r="A598" s="2">
        <v>587</v>
      </c>
      <c r="B598" s="2" t="s">
        <v>7043</v>
      </c>
      <c r="C598" s="60" t="s">
        <v>7044</v>
      </c>
      <c r="D598" s="60" t="s">
        <v>7574</v>
      </c>
      <c r="E598" s="2">
        <v>3</v>
      </c>
      <c r="F598" s="2" t="s">
        <v>473</v>
      </c>
      <c r="G598" s="2" t="s">
        <v>361</v>
      </c>
      <c r="H598" s="2" t="s">
        <v>10226</v>
      </c>
      <c r="I598" s="2" t="s">
        <v>7750</v>
      </c>
      <c r="O598" s="62"/>
      <c r="Q598" s="2" t="s">
        <v>10227</v>
      </c>
      <c r="S598" s="2" t="e">
        <v>#N/A</v>
      </c>
      <c r="U598" s="2" t="s">
        <v>217</v>
      </c>
      <c r="X598" s="2" t="s">
        <v>11212</v>
      </c>
    </row>
    <row r="599" spans="1:24">
      <c r="A599" s="2">
        <v>588</v>
      </c>
      <c r="B599" s="2" t="s">
        <v>7043</v>
      </c>
      <c r="C599" s="60" t="s">
        <v>7044</v>
      </c>
      <c r="D599" s="60" t="s">
        <v>7270</v>
      </c>
      <c r="E599" s="2">
        <v>1</v>
      </c>
      <c r="F599" s="2" t="s">
        <v>473</v>
      </c>
      <c r="G599" s="2" t="s">
        <v>361</v>
      </c>
      <c r="H599" s="2" t="s">
        <v>10226</v>
      </c>
      <c r="I599" s="2" t="s">
        <v>7750</v>
      </c>
      <c r="O599" s="62"/>
      <c r="Q599" s="2" t="s">
        <v>10227</v>
      </c>
      <c r="S599" s="2" t="e">
        <v>#N/A</v>
      </c>
      <c r="U599" s="2" t="s">
        <v>217</v>
      </c>
      <c r="X599" s="2" t="s">
        <v>7272</v>
      </c>
    </row>
    <row r="600" spans="1:24">
      <c r="A600" s="2">
        <v>589</v>
      </c>
      <c r="B600" s="2" t="s">
        <v>7043</v>
      </c>
      <c r="C600" s="60" t="s">
        <v>7044</v>
      </c>
      <c r="D600" s="60" t="s">
        <v>8703</v>
      </c>
      <c r="E600" s="2">
        <v>1</v>
      </c>
      <c r="F600" s="2" t="s">
        <v>473</v>
      </c>
      <c r="G600" s="2" t="s">
        <v>3792</v>
      </c>
      <c r="H600" s="2" t="s">
        <v>10226</v>
      </c>
      <c r="I600" s="2" t="s">
        <v>7750</v>
      </c>
      <c r="O600" s="62"/>
      <c r="Q600" s="2" t="s">
        <v>10227</v>
      </c>
      <c r="S600" s="2" t="e">
        <v>#N/A</v>
      </c>
      <c r="U600" s="2" t="s">
        <v>217</v>
      </c>
      <c r="X600" s="2" t="s">
        <v>9889</v>
      </c>
    </row>
    <row r="601" spans="1:24">
      <c r="A601" s="2">
        <v>590</v>
      </c>
      <c r="B601" s="2" t="s">
        <v>7043</v>
      </c>
      <c r="C601" s="60" t="s">
        <v>7044</v>
      </c>
      <c r="D601" s="60" t="s">
        <v>8703</v>
      </c>
      <c r="E601" s="2">
        <v>2</v>
      </c>
      <c r="F601" s="2" t="s">
        <v>473</v>
      </c>
      <c r="G601" s="2" t="s">
        <v>3792</v>
      </c>
      <c r="H601" s="2" t="s">
        <v>10226</v>
      </c>
      <c r="I601" s="2" t="s">
        <v>7750</v>
      </c>
      <c r="O601" s="62"/>
      <c r="Q601" s="2" t="s">
        <v>10227</v>
      </c>
      <c r="S601" s="2" t="e">
        <v>#N/A</v>
      </c>
      <c r="U601" s="2" t="s">
        <v>217</v>
      </c>
      <c r="X601" s="2" t="s">
        <v>11213</v>
      </c>
    </row>
    <row r="602" spans="1:24">
      <c r="A602" s="2">
        <v>591</v>
      </c>
      <c r="B602" s="2" t="s">
        <v>7043</v>
      </c>
      <c r="C602" s="60" t="s">
        <v>7044</v>
      </c>
      <c r="D602" s="60" t="s">
        <v>8703</v>
      </c>
      <c r="E602" s="2">
        <v>3</v>
      </c>
      <c r="F602" s="2" t="s">
        <v>473</v>
      </c>
      <c r="G602" s="2" t="s">
        <v>3792</v>
      </c>
      <c r="H602" s="2" t="s">
        <v>10226</v>
      </c>
      <c r="I602" s="2" t="s">
        <v>7750</v>
      </c>
      <c r="O602" s="62"/>
      <c r="Q602" s="2" t="s">
        <v>10227</v>
      </c>
      <c r="S602" s="2" t="e">
        <v>#N/A</v>
      </c>
      <c r="U602" s="2" t="s">
        <v>217</v>
      </c>
      <c r="X602" s="2" t="s">
        <v>11214</v>
      </c>
    </row>
    <row r="603" spans="1:24">
      <c r="A603" s="2">
        <v>592</v>
      </c>
      <c r="B603" s="2" t="s">
        <v>7043</v>
      </c>
      <c r="C603" s="60" t="s">
        <v>7044</v>
      </c>
      <c r="D603" s="60" t="s">
        <v>8703</v>
      </c>
      <c r="E603" s="2">
        <v>4</v>
      </c>
      <c r="F603" s="2" t="s">
        <v>473</v>
      </c>
      <c r="G603" s="2" t="s">
        <v>3792</v>
      </c>
      <c r="H603" s="2" t="s">
        <v>10226</v>
      </c>
      <c r="I603" s="2" t="s">
        <v>7750</v>
      </c>
      <c r="O603" s="62"/>
      <c r="Q603" s="2" t="s">
        <v>10227</v>
      </c>
      <c r="S603" s="2" t="e">
        <v>#N/A</v>
      </c>
      <c r="U603" s="2" t="s">
        <v>217</v>
      </c>
      <c r="X603" s="2" t="s">
        <v>11215</v>
      </c>
    </row>
    <row r="604" spans="1:24">
      <c r="A604" s="2">
        <v>593</v>
      </c>
      <c r="B604" s="2" t="s">
        <v>7043</v>
      </c>
      <c r="C604" s="60" t="s">
        <v>7044</v>
      </c>
      <c r="D604" s="60" t="s">
        <v>8703</v>
      </c>
      <c r="E604" s="2">
        <v>5</v>
      </c>
      <c r="F604" s="2" t="s">
        <v>473</v>
      </c>
      <c r="G604" s="2" t="s">
        <v>3792</v>
      </c>
      <c r="H604" s="2" t="s">
        <v>10226</v>
      </c>
      <c r="I604" s="2" t="s">
        <v>7750</v>
      </c>
      <c r="O604" s="62"/>
      <c r="Q604" s="2" t="s">
        <v>10227</v>
      </c>
      <c r="S604" s="2" t="e">
        <v>#N/A</v>
      </c>
      <c r="U604" s="2" t="s">
        <v>217</v>
      </c>
      <c r="X604" s="2" t="s">
        <v>11216</v>
      </c>
    </row>
    <row r="605" spans="1:24">
      <c r="A605" s="2">
        <v>594</v>
      </c>
      <c r="B605" s="2" t="s">
        <v>7043</v>
      </c>
      <c r="C605" s="60" t="s">
        <v>7044</v>
      </c>
      <c r="D605" s="60" t="s">
        <v>8703</v>
      </c>
      <c r="E605" s="2">
        <v>6</v>
      </c>
      <c r="F605" s="2" t="s">
        <v>473</v>
      </c>
      <c r="G605" s="2" t="s">
        <v>3792</v>
      </c>
      <c r="H605" s="2" t="s">
        <v>10226</v>
      </c>
      <c r="I605" s="2" t="s">
        <v>7750</v>
      </c>
      <c r="O605" s="62"/>
      <c r="Q605" s="2" t="s">
        <v>10227</v>
      </c>
      <c r="S605" s="2" t="e">
        <v>#N/A</v>
      </c>
      <c r="U605" s="2" t="s">
        <v>217</v>
      </c>
      <c r="X605" s="2" t="s">
        <v>11217</v>
      </c>
    </row>
    <row r="606" spans="1:24">
      <c r="A606" s="2">
        <v>595</v>
      </c>
      <c r="B606" s="2" t="s">
        <v>7043</v>
      </c>
      <c r="C606" s="60" t="s">
        <v>7044</v>
      </c>
      <c r="D606" s="60" t="s">
        <v>8703</v>
      </c>
      <c r="E606" s="2">
        <v>7</v>
      </c>
      <c r="F606" s="2" t="s">
        <v>473</v>
      </c>
      <c r="G606" s="2" t="s">
        <v>3792</v>
      </c>
      <c r="H606" s="2" t="s">
        <v>10226</v>
      </c>
      <c r="I606" s="2" t="s">
        <v>7750</v>
      </c>
      <c r="O606" s="62"/>
      <c r="Q606" s="2" t="s">
        <v>10227</v>
      </c>
      <c r="S606" s="2" t="e">
        <v>#N/A</v>
      </c>
      <c r="U606" s="2" t="s">
        <v>217</v>
      </c>
      <c r="X606" s="2" t="s">
        <v>11218</v>
      </c>
    </row>
    <row r="607" spans="1:24">
      <c r="A607" s="2">
        <v>596</v>
      </c>
      <c r="B607" s="2" t="s">
        <v>7043</v>
      </c>
      <c r="C607" s="60" t="s">
        <v>7044</v>
      </c>
      <c r="D607" s="60" t="s">
        <v>8703</v>
      </c>
      <c r="E607" s="2">
        <v>8</v>
      </c>
      <c r="F607" s="2" t="s">
        <v>473</v>
      </c>
      <c r="G607" s="2" t="s">
        <v>3792</v>
      </c>
      <c r="H607" s="2" t="s">
        <v>10226</v>
      </c>
      <c r="I607" s="2" t="s">
        <v>7750</v>
      </c>
      <c r="O607" s="62"/>
      <c r="Q607" s="2" t="s">
        <v>10227</v>
      </c>
      <c r="S607" s="2" t="e">
        <v>#N/A</v>
      </c>
      <c r="U607" s="2" t="s">
        <v>217</v>
      </c>
      <c r="X607" s="2" t="s">
        <v>11219</v>
      </c>
    </row>
    <row r="608" spans="1:24">
      <c r="A608" s="2">
        <v>597</v>
      </c>
      <c r="B608" s="2" t="s">
        <v>7043</v>
      </c>
      <c r="C608" s="60" t="s">
        <v>7044</v>
      </c>
      <c r="D608" s="60" t="s">
        <v>8703</v>
      </c>
      <c r="E608" s="2">
        <v>9</v>
      </c>
      <c r="F608" s="2" t="s">
        <v>473</v>
      </c>
      <c r="G608" s="2" t="s">
        <v>3792</v>
      </c>
      <c r="H608" s="2" t="s">
        <v>10226</v>
      </c>
      <c r="I608" s="2" t="s">
        <v>7750</v>
      </c>
      <c r="O608" s="62"/>
      <c r="Q608" s="2" t="s">
        <v>10227</v>
      </c>
      <c r="S608" s="2" t="e">
        <v>#N/A</v>
      </c>
      <c r="U608" s="2" t="s">
        <v>217</v>
      </c>
      <c r="X608" s="2" t="s">
        <v>11220</v>
      </c>
    </row>
    <row r="609" spans="1:24">
      <c r="A609" s="2">
        <v>598</v>
      </c>
      <c r="B609" s="2" t="s">
        <v>7043</v>
      </c>
      <c r="C609" s="60" t="s">
        <v>7044</v>
      </c>
      <c r="D609" s="60" t="s">
        <v>8703</v>
      </c>
      <c r="E609" s="2">
        <v>10</v>
      </c>
      <c r="F609" s="2" t="s">
        <v>473</v>
      </c>
      <c r="G609" s="2" t="s">
        <v>3792</v>
      </c>
      <c r="H609" s="2" t="s">
        <v>10226</v>
      </c>
      <c r="I609" s="2" t="s">
        <v>7750</v>
      </c>
      <c r="O609" s="62"/>
      <c r="Q609" s="2" t="s">
        <v>10227</v>
      </c>
      <c r="S609" s="2" t="e">
        <v>#N/A</v>
      </c>
      <c r="U609" s="2" t="s">
        <v>217</v>
      </c>
      <c r="X609" s="2" t="s">
        <v>11221</v>
      </c>
    </row>
    <row r="610" spans="1:24">
      <c r="A610" s="2">
        <v>599</v>
      </c>
      <c r="B610" s="2" t="s">
        <v>7043</v>
      </c>
      <c r="C610" s="60" t="s">
        <v>7044</v>
      </c>
      <c r="D610" s="60" t="s">
        <v>8703</v>
      </c>
      <c r="E610" s="2">
        <v>11</v>
      </c>
      <c r="F610" s="2" t="s">
        <v>473</v>
      </c>
      <c r="G610" s="2" t="s">
        <v>3792</v>
      </c>
      <c r="H610" s="2" t="s">
        <v>10226</v>
      </c>
      <c r="I610" s="2" t="s">
        <v>7750</v>
      </c>
      <c r="O610" s="62"/>
      <c r="Q610" s="2" t="s">
        <v>10227</v>
      </c>
      <c r="S610" s="2" t="e">
        <v>#N/A</v>
      </c>
      <c r="U610" s="2" t="s">
        <v>217</v>
      </c>
      <c r="X610" s="2" t="s">
        <v>11222</v>
      </c>
    </row>
    <row r="611" spans="1:24">
      <c r="A611" s="2">
        <v>600</v>
      </c>
      <c r="B611" s="2" t="s">
        <v>7043</v>
      </c>
      <c r="C611" s="60" t="s">
        <v>7044</v>
      </c>
      <c r="D611" s="60" t="s">
        <v>8703</v>
      </c>
      <c r="E611" s="2">
        <v>12</v>
      </c>
      <c r="F611" s="2" t="s">
        <v>473</v>
      </c>
      <c r="G611" s="2" t="s">
        <v>3792</v>
      </c>
      <c r="H611" s="2" t="s">
        <v>10226</v>
      </c>
      <c r="I611" s="2" t="s">
        <v>7750</v>
      </c>
      <c r="O611" s="62"/>
      <c r="Q611" s="2" t="s">
        <v>10227</v>
      </c>
      <c r="S611" s="2" t="e">
        <v>#N/A</v>
      </c>
      <c r="U611" s="2" t="s">
        <v>217</v>
      </c>
      <c r="X611" s="2" t="s">
        <v>11223</v>
      </c>
    </row>
    <row r="612" spans="1:24">
      <c r="A612" s="2">
        <v>601</v>
      </c>
      <c r="B612" s="2" t="s">
        <v>7043</v>
      </c>
      <c r="C612" s="60" t="s">
        <v>7044</v>
      </c>
      <c r="D612" s="60" t="s">
        <v>8703</v>
      </c>
      <c r="E612" s="2">
        <v>13</v>
      </c>
      <c r="F612" s="2" t="s">
        <v>473</v>
      </c>
      <c r="G612" s="2" t="s">
        <v>3792</v>
      </c>
      <c r="H612" s="2" t="s">
        <v>10226</v>
      </c>
      <c r="I612" s="2" t="s">
        <v>7750</v>
      </c>
      <c r="O612" s="62"/>
      <c r="Q612" s="2" t="s">
        <v>10227</v>
      </c>
      <c r="S612" s="2" t="e">
        <v>#N/A</v>
      </c>
      <c r="U612" s="2" t="s">
        <v>217</v>
      </c>
      <c r="X612" s="2" t="s">
        <v>11224</v>
      </c>
    </row>
    <row r="613" spans="1:24">
      <c r="A613" s="2">
        <v>602</v>
      </c>
      <c r="B613" s="2" t="s">
        <v>7043</v>
      </c>
      <c r="C613" s="60" t="s">
        <v>7044</v>
      </c>
      <c r="D613" s="60" t="s">
        <v>8703</v>
      </c>
      <c r="E613" s="2">
        <v>14</v>
      </c>
      <c r="F613" s="2" t="s">
        <v>473</v>
      </c>
      <c r="G613" s="2" t="s">
        <v>3792</v>
      </c>
      <c r="H613" s="2" t="s">
        <v>10226</v>
      </c>
      <c r="I613" s="2" t="s">
        <v>7750</v>
      </c>
      <c r="O613" s="62"/>
      <c r="Q613" s="2" t="s">
        <v>10227</v>
      </c>
      <c r="S613" s="2" t="e">
        <v>#N/A</v>
      </c>
      <c r="U613" s="2" t="s">
        <v>217</v>
      </c>
      <c r="X613" s="2" t="s">
        <v>11225</v>
      </c>
    </row>
    <row r="614" spans="1:24">
      <c r="A614" s="2">
        <v>603</v>
      </c>
      <c r="B614" s="2" t="s">
        <v>7043</v>
      </c>
      <c r="C614" s="60" t="s">
        <v>7044</v>
      </c>
      <c r="D614" s="60" t="s">
        <v>8703</v>
      </c>
      <c r="E614" s="2">
        <v>15</v>
      </c>
      <c r="F614" s="2" t="s">
        <v>473</v>
      </c>
      <c r="G614" s="2" t="s">
        <v>3792</v>
      </c>
      <c r="H614" s="2" t="s">
        <v>10226</v>
      </c>
      <c r="I614" s="2" t="s">
        <v>7750</v>
      </c>
      <c r="O614" s="62"/>
      <c r="Q614" s="2" t="s">
        <v>10227</v>
      </c>
      <c r="S614" s="2" t="e">
        <v>#N/A</v>
      </c>
      <c r="U614" s="2" t="s">
        <v>217</v>
      </c>
      <c r="X614" s="2" t="s">
        <v>11226</v>
      </c>
    </row>
    <row r="615" spans="1:24">
      <c r="A615" s="2">
        <v>604</v>
      </c>
      <c r="B615" s="2" t="s">
        <v>7043</v>
      </c>
      <c r="C615" s="60" t="s">
        <v>7044</v>
      </c>
      <c r="D615" s="60" t="s">
        <v>8703</v>
      </c>
      <c r="E615" s="2">
        <v>16</v>
      </c>
      <c r="F615" s="2" t="s">
        <v>473</v>
      </c>
      <c r="G615" s="2" t="s">
        <v>3792</v>
      </c>
      <c r="H615" s="2" t="s">
        <v>10226</v>
      </c>
      <c r="I615" s="2" t="s">
        <v>7750</v>
      </c>
      <c r="O615" s="62"/>
      <c r="Q615" s="2" t="s">
        <v>10227</v>
      </c>
      <c r="S615" s="2" t="e">
        <v>#N/A</v>
      </c>
      <c r="U615" s="2" t="s">
        <v>217</v>
      </c>
      <c r="X615" s="2" t="s">
        <v>11227</v>
      </c>
    </row>
    <row r="616" spans="1:24">
      <c r="A616" s="2">
        <v>605</v>
      </c>
      <c r="B616" s="2" t="s">
        <v>7043</v>
      </c>
      <c r="C616" s="60" t="s">
        <v>7044</v>
      </c>
      <c r="D616" s="60" t="s">
        <v>8703</v>
      </c>
      <c r="E616" s="2">
        <v>17</v>
      </c>
      <c r="F616" s="2" t="s">
        <v>473</v>
      </c>
      <c r="G616" s="2" t="s">
        <v>3792</v>
      </c>
      <c r="H616" s="2" t="s">
        <v>10226</v>
      </c>
      <c r="I616" s="2" t="s">
        <v>7750</v>
      </c>
      <c r="O616" s="62"/>
      <c r="Q616" s="2" t="s">
        <v>10227</v>
      </c>
      <c r="S616" s="2" t="e">
        <v>#N/A</v>
      </c>
      <c r="U616" s="2" t="s">
        <v>217</v>
      </c>
      <c r="X616" s="2" t="s">
        <v>11228</v>
      </c>
    </row>
    <row r="617" spans="1:24">
      <c r="A617" s="2">
        <v>606</v>
      </c>
      <c r="B617" s="2" t="s">
        <v>7043</v>
      </c>
      <c r="C617" s="60" t="s">
        <v>7044</v>
      </c>
      <c r="D617" s="60" t="s">
        <v>8703</v>
      </c>
      <c r="E617" s="2">
        <v>18</v>
      </c>
      <c r="F617" s="2" t="s">
        <v>473</v>
      </c>
      <c r="G617" s="2" t="s">
        <v>3792</v>
      </c>
      <c r="H617" s="2" t="s">
        <v>10226</v>
      </c>
      <c r="I617" s="2" t="s">
        <v>7750</v>
      </c>
      <c r="O617" s="62"/>
      <c r="Q617" s="2" t="s">
        <v>10227</v>
      </c>
      <c r="S617" s="2" t="e">
        <v>#N/A</v>
      </c>
      <c r="U617" s="2" t="s">
        <v>217</v>
      </c>
      <c r="X617" s="2" t="s">
        <v>11229</v>
      </c>
    </row>
    <row r="618" spans="1:24">
      <c r="A618" s="2">
        <v>607</v>
      </c>
      <c r="B618" s="2" t="s">
        <v>7043</v>
      </c>
      <c r="C618" s="60" t="s">
        <v>7044</v>
      </c>
      <c r="D618" s="60" t="s">
        <v>8703</v>
      </c>
      <c r="E618" s="2">
        <v>19</v>
      </c>
      <c r="F618" s="2" t="s">
        <v>473</v>
      </c>
      <c r="G618" s="2" t="s">
        <v>3792</v>
      </c>
      <c r="H618" s="2" t="s">
        <v>10226</v>
      </c>
      <c r="I618" s="2" t="s">
        <v>7750</v>
      </c>
      <c r="O618" s="62"/>
      <c r="Q618" s="2" t="s">
        <v>10227</v>
      </c>
      <c r="S618" s="2" t="e">
        <v>#N/A</v>
      </c>
      <c r="U618" s="2" t="s">
        <v>217</v>
      </c>
      <c r="X618" s="2" t="s">
        <v>11230</v>
      </c>
    </row>
    <row r="619" spans="1:24">
      <c r="A619" s="2">
        <v>608</v>
      </c>
      <c r="B619" s="2" t="s">
        <v>7043</v>
      </c>
      <c r="C619" s="60" t="s">
        <v>7044</v>
      </c>
      <c r="D619" s="60" t="s">
        <v>8703</v>
      </c>
      <c r="E619" s="2">
        <v>20</v>
      </c>
      <c r="F619" s="2" t="s">
        <v>473</v>
      </c>
      <c r="G619" s="2" t="s">
        <v>3792</v>
      </c>
      <c r="H619" s="2" t="s">
        <v>10226</v>
      </c>
      <c r="I619" s="2" t="s">
        <v>7750</v>
      </c>
      <c r="O619" s="62"/>
      <c r="Q619" s="2" t="s">
        <v>10227</v>
      </c>
      <c r="S619" s="2" t="e">
        <v>#N/A</v>
      </c>
      <c r="U619" s="2" t="s">
        <v>217</v>
      </c>
      <c r="X619" s="2" t="s">
        <v>11231</v>
      </c>
    </row>
    <row r="620" spans="1:24">
      <c r="A620" s="2">
        <v>609</v>
      </c>
      <c r="B620" s="2" t="s">
        <v>7043</v>
      </c>
      <c r="C620" s="60" t="s">
        <v>7044</v>
      </c>
      <c r="D620" s="60" t="s">
        <v>8703</v>
      </c>
      <c r="E620" s="2">
        <v>21</v>
      </c>
      <c r="F620" s="2" t="s">
        <v>473</v>
      </c>
      <c r="G620" s="2" t="s">
        <v>3792</v>
      </c>
      <c r="H620" s="2" t="s">
        <v>10226</v>
      </c>
      <c r="I620" s="2" t="s">
        <v>7750</v>
      </c>
      <c r="O620" s="62"/>
      <c r="Q620" s="2" t="s">
        <v>10227</v>
      </c>
      <c r="S620" s="2" t="e">
        <v>#N/A</v>
      </c>
      <c r="U620" s="2" t="s">
        <v>217</v>
      </c>
      <c r="X620" s="2" t="s">
        <v>11232</v>
      </c>
    </row>
    <row r="621" spans="1:24">
      <c r="A621" s="2">
        <v>610</v>
      </c>
      <c r="B621" s="2" t="s">
        <v>7043</v>
      </c>
      <c r="C621" s="60" t="s">
        <v>7044</v>
      </c>
      <c r="D621" s="60" t="s">
        <v>8703</v>
      </c>
      <c r="E621" s="2">
        <v>22</v>
      </c>
      <c r="F621" s="2" t="s">
        <v>473</v>
      </c>
      <c r="G621" s="2" t="s">
        <v>3792</v>
      </c>
      <c r="H621" s="2" t="s">
        <v>10226</v>
      </c>
      <c r="I621" s="2" t="s">
        <v>7750</v>
      </c>
      <c r="O621" s="62"/>
      <c r="Q621" s="2" t="s">
        <v>10227</v>
      </c>
      <c r="S621" s="2" t="e">
        <v>#N/A</v>
      </c>
      <c r="U621" s="2" t="s">
        <v>217</v>
      </c>
      <c r="X621" s="2" t="s">
        <v>11233</v>
      </c>
    </row>
    <row r="622" spans="1:24">
      <c r="A622" s="2">
        <v>611</v>
      </c>
      <c r="B622" s="2" t="s">
        <v>7043</v>
      </c>
      <c r="C622" s="60" t="s">
        <v>7044</v>
      </c>
      <c r="D622" s="60" t="s">
        <v>8703</v>
      </c>
      <c r="E622" s="2">
        <v>23</v>
      </c>
      <c r="F622" s="2" t="s">
        <v>473</v>
      </c>
      <c r="G622" s="2" t="s">
        <v>3792</v>
      </c>
      <c r="H622" s="2" t="s">
        <v>10226</v>
      </c>
      <c r="I622" s="2" t="s">
        <v>7750</v>
      </c>
      <c r="O622" s="62"/>
      <c r="Q622" s="2" t="s">
        <v>10227</v>
      </c>
      <c r="S622" s="2" t="e">
        <v>#N/A</v>
      </c>
      <c r="U622" s="2" t="s">
        <v>217</v>
      </c>
      <c r="X622" s="2" t="s">
        <v>11234</v>
      </c>
    </row>
    <row r="623" spans="1:24">
      <c r="A623" s="2">
        <v>612</v>
      </c>
      <c r="B623" s="2" t="s">
        <v>7043</v>
      </c>
      <c r="C623" s="60" t="s">
        <v>7044</v>
      </c>
      <c r="D623" s="60" t="s">
        <v>7270</v>
      </c>
      <c r="E623" s="2">
        <v>2</v>
      </c>
      <c r="F623" s="2" t="s">
        <v>473</v>
      </c>
      <c r="G623" s="2" t="s">
        <v>361</v>
      </c>
      <c r="H623" s="2" t="s">
        <v>10226</v>
      </c>
      <c r="I623" s="2" t="s">
        <v>7750</v>
      </c>
      <c r="O623" s="62"/>
      <c r="Q623" s="2" t="s">
        <v>10227</v>
      </c>
      <c r="S623" s="2" t="e">
        <v>#N/A</v>
      </c>
      <c r="U623" s="2" t="s">
        <v>217</v>
      </c>
      <c r="X623" s="2" t="s">
        <v>7288</v>
      </c>
    </row>
    <row r="624" spans="1:24">
      <c r="A624" s="2">
        <v>613</v>
      </c>
      <c r="B624" s="2" t="s">
        <v>7043</v>
      </c>
      <c r="C624" s="60" t="s">
        <v>7044</v>
      </c>
      <c r="D624" s="60" t="s">
        <v>8700</v>
      </c>
      <c r="E624" s="2">
        <v>1</v>
      </c>
      <c r="F624" s="2" t="s">
        <v>473</v>
      </c>
      <c r="G624" s="2" t="s">
        <v>3792</v>
      </c>
      <c r="H624" s="2" t="s">
        <v>10226</v>
      </c>
      <c r="I624" s="2" t="s">
        <v>7750</v>
      </c>
      <c r="O624" s="62"/>
      <c r="Q624" s="2" t="s">
        <v>10227</v>
      </c>
      <c r="S624" s="2" t="e">
        <v>#N/A</v>
      </c>
      <c r="U624" s="2" t="s">
        <v>217</v>
      </c>
      <c r="X624" s="2" t="s">
        <v>9888</v>
      </c>
    </row>
    <row r="625" spans="1:24">
      <c r="A625" s="2">
        <v>614</v>
      </c>
      <c r="B625" s="2" t="s">
        <v>7043</v>
      </c>
      <c r="C625" s="60" t="s">
        <v>7044</v>
      </c>
      <c r="D625" s="60" t="s">
        <v>8700</v>
      </c>
      <c r="E625" s="2">
        <v>2</v>
      </c>
      <c r="F625" s="2" t="s">
        <v>473</v>
      </c>
      <c r="G625" s="2" t="s">
        <v>3792</v>
      </c>
      <c r="H625" s="2" t="s">
        <v>10226</v>
      </c>
      <c r="I625" s="2" t="s">
        <v>7750</v>
      </c>
      <c r="O625" s="62"/>
      <c r="Q625" s="2" t="s">
        <v>10227</v>
      </c>
      <c r="S625" s="2" t="e">
        <v>#N/A</v>
      </c>
      <c r="U625" s="2" t="s">
        <v>217</v>
      </c>
      <c r="X625" s="2" t="s">
        <v>11235</v>
      </c>
    </row>
    <row r="626" spans="1:24">
      <c r="A626" s="2">
        <v>615</v>
      </c>
      <c r="B626" s="2" t="s">
        <v>7043</v>
      </c>
      <c r="C626" s="60" t="s">
        <v>7044</v>
      </c>
      <c r="D626" s="60" t="s">
        <v>8700</v>
      </c>
      <c r="E626" s="2">
        <v>3</v>
      </c>
      <c r="F626" s="2" t="s">
        <v>473</v>
      </c>
      <c r="G626" s="2" t="s">
        <v>3792</v>
      </c>
      <c r="H626" s="2" t="s">
        <v>10226</v>
      </c>
      <c r="I626" s="2" t="s">
        <v>7750</v>
      </c>
      <c r="O626" s="62"/>
      <c r="Q626" s="2" t="s">
        <v>10227</v>
      </c>
      <c r="S626" s="2" t="e">
        <v>#N/A</v>
      </c>
      <c r="U626" s="2" t="s">
        <v>217</v>
      </c>
      <c r="X626" s="2" t="s">
        <v>11236</v>
      </c>
    </row>
    <row r="627" spans="1:24">
      <c r="A627" s="2">
        <v>616</v>
      </c>
      <c r="B627" s="2" t="s">
        <v>7043</v>
      </c>
      <c r="C627" s="60" t="s">
        <v>7044</v>
      </c>
      <c r="D627" s="60" t="s">
        <v>8700</v>
      </c>
      <c r="E627" s="2">
        <v>4</v>
      </c>
      <c r="F627" s="2" t="s">
        <v>473</v>
      </c>
      <c r="G627" s="2" t="s">
        <v>3792</v>
      </c>
      <c r="H627" s="2" t="s">
        <v>10226</v>
      </c>
      <c r="I627" s="2" t="s">
        <v>7750</v>
      </c>
      <c r="O627" s="62"/>
      <c r="Q627" s="2" t="s">
        <v>10227</v>
      </c>
      <c r="S627" s="2" t="e">
        <v>#N/A</v>
      </c>
      <c r="U627" s="2" t="s">
        <v>217</v>
      </c>
      <c r="X627" s="2" t="s">
        <v>11237</v>
      </c>
    </row>
    <row r="628" spans="1:24">
      <c r="A628" s="2">
        <v>617</v>
      </c>
      <c r="B628" s="2" t="s">
        <v>7043</v>
      </c>
      <c r="C628" s="60" t="s">
        <v>7044</v>
      </c>
      <c r="D628" s="60" t="s">
        <v>8722</v>
      </c>
      <c r="E628" s="2">
        <v>1</v>
      </c>
      <c r="F628" s="2" t="s">
        <v>473</v>
      </c>
      <c r="G628" s="2" t="s">
        <v>361</v>
      </c>
      <c r="H628" s="2" t="s">
        <v>474</v>
      </c>
      <c r="I628" s="2" t="s">
        <v>361</v>
      </c>
      <c r="J628" s="2" t="s">
        <v>11238</v>
      </c>
      <c r="K628" s="2" t="s">
        <v>11239</v>
      </c>
      <c r="L628" s="2">
        <v>207</v>
      </c>
      <c r="M628" s="2" t="s">
        <v>8314</v>
      </c>
      <c r="N628" s="2" t="s">
        <v>11240</v>
      </c>
      <c r="O628" s="62">
        <v>62170</v>
      </c>
      <c r="P628" s="2" t="s">
        <v>698</v>
      </c>
      <c r="Q628" s="2" t="s">
        <v>1193</v>
      </c>
      <c r="R628" s="2" t="s">
        <v>927</v>
      </c>
      <c r="S628" s="2" t="s">
        <v>943</v>
      </c>
      <c r="U628" s="2" t="s">
        <v>217</v>
      </c>
      <c r="X628" s="2" t="s">
        <v>9890</v>
      </c>
    </row>
    <row r="629" spans="1:24">
      <c r="A629" s="2">
        <v>618</v>
      </c>
      <c r="B629" s="2" t="s">
        <v>7043</v>
      </c>
      <c r="C629" s="60" t="s">
        <v>7044</v>
      </c>
      <c r="D629" s="60" t="s">
        <v>8725</v>
      </c>
      <c r="E629" s="2">
        <v>1</v>
      </c>
      <c r="F629" s="2" t="s">
        <v>473</v>
      </c>
      <c r="G629" s="2" t="s">
        <v>361</v>
      </c>
      <c r="H629" s="2" t="s">
        <v>10226</v>
      </c>
      <c r="I629" s="2" t="s">
        <v>361</v>
      </c>
      <c r="O629" s="62"/>
      <c r="Q629" s="2" t="s">
        <v>10227</v>
      </c>
      <c r="S629" s="2" t="e">
        <v>#N/A</v>
      </c>
      <c r="U629" s="2" t="s">
        <v>217</v>
      </c>
      <c r="X629" s="2" t="s">
        <v>9891</v>
      </c>
    </row>
    <row r="630" spans="1:24">
      <c r="A630" s="2">
        <v>619</v>
      </c>
      <c r="B630" s="2" t="s">
        <v>7043</v>
      </c>
      <c r="C630" s="60" t="s">
        <v>7044</v>
      </c>
      <c r="D630" s="60" t="s">
        <v>8728</v>
      </c>
      <c r="E630" s="2">
        <v>1</v>
      </c>
      <c r="F630" s="2" t="s">
        <v>473</v>
      </c>
      <c r="G630" s="2" t="s">
        <v>361</v>
      </c>
      <c r="H630" s="2" t="s">
        <v>474</v>
      </c>
      <c r="I630" s="2" t="s">
        <v>361</v>
      </c>
      <c r="J630" s="2" t="s">
        <v>11241</v>
      </c>
      <c r="K630" s="2" t="s">
        <v>11242</v>
      </c>
      <c r="L630" s="2">
        <v>59</v>
      </c>
      <c r="M630" s="2" t="s">
        <v>8314</v>
      </c>
      <c r="N630" s="2" t="s">
        <v>11243</v>
      </c>
      <c r="O630" s="62">
        <v>62326</v>
      </c>
      <c r="P630" s="2" t="s">
        <v>698</v>
      </c>
      <c r="Q630" s="2" t="s">
        <v>1193</v>
      </c>
      <c r="R630" s="2" t="s">
        <v>927</v>
      </c>
      <c r="S630" s="2" t="s">
        <v>943</v>
      </c>
      <c r="T630" s="2">
        <v>18.958729911396301</v>
      </c>
      <c r="U630" s="2" t="s">
        <v>217</v>
      </c>
      <c r="V630" s="2" t="s">
        <v>11244</v>
      </c>
      <c r="X630" s="2" t="s">
        <v>9892</v>
      </c>
    </row>
    <row r="631" spans="1:24">
      <c r="A631" s="2">
        <v>620</v>
      </c>
      <c r="B631" s="2" t="s">
        <v>7043</v>
      </c>
      <c r="C631" s="60" t="s">
        <v>7044</v>
      </c>
      <c r="D631" s="60" t="s">
        <v>8731</v>
      </c>
      <c r="E631" s="2">
        <v>1</v>
      </c>
      <c r="F631" s="2" t="s">
        <v>473</v>
      </c>
      <c r="G631" s="2" t="s">
        <v>361</v>
      </c>
      <c r="H631" s="2" t="s">
        <v>10226</v>
      </c>
      <c r="I631" s="2" t="s">
        <v>361</v>
      </c>
      <c r="O631" s="62"/>
      <c r="Q631" s="2" t="s">
        <v>10227</v>
      </c>
      <c r="S631" s="2" t="e">
        <v>#N/A</v>
      </c>
      <c r="U631" s="2" t="s">
        <v>217</v>
      </c>
      <c r="X631" s="2" t="s">
        <v>9893</v>
      </c>
    </row>
    <row r="632" spans="1:24">
      <c r="A632" s="2">
        <v>621</v>
      </c>
      <c r="B632" s="2" t="s">
        <v>7043</v>
      </c>
      <c r="C632" s="60" t="s">
        <v>7044</v>
      </c>
      <c r="D632" s="60" t="s">
        <v>8734</v>
      </c>
      <c r="E632" s="2">
        <v>1</v>
      </c>
      <c r="F632" s="2" t="s">
        <v>473</v>
      </c>
      <c r="G632" s="2" t="s">
        <v>361</v>
      </c>
      <c r="H632" s="2" t="s">
        <v>474</v>
      </c>
      <c r="I632" s="2" t="s">
        <v>361</v>
      </c>
      <c r="J632" s="2" t="s">
        <v>11245</v>
      </c>
      <c r="K632" s="2" t="s">
        <v>11246</v>
      </c>
      <c r="L632" s="2">
        <v>121</v>
      </c>
      <c r="M632" s="2" t="s">
        <v>8314</v>
      </c>
      <c r="N632" s="2" t="s">
        <v>11247</v>
      </c>
      <c r="O632" s="62">
        <v>62440</v>
      </c>
      <c r="P632" s="2" t="s">
        <v>698</v>
      </c>
      <c r="Q632" s="2" t="s">
        <v>1193</v>
      </c>
      <c r="R632" s="2" t="s">
        <v>927</v>
      </c>
      <c r="S632" s="2" t="s">
        <v>943</v>
      </c>
      <c r="T632" s="2">
        <v>18.907188736630399</v>
      </c>
      <c r="U632" s="2" t="s">
        <v>217</v>
      </c>
      <c r="V632" s="2" t="s">
        <v>11248</v>
      </c>
      <c r="X632" s="2" t="s">
        <v>9894</v>
      </c>
    </row>
    <row r="633" spans="1:24">
      <c r="A633" s="2">
        <v>622</v>
      </c>
      <c r="B633" s="2" t="s">
        <v>7043</v>
      </c>
      <c r="C633" s="60" t="s">
        <v>7044</v>
      </c>
      <c r="D633" s="60" t="s">
        <v>8734</v>
      </c>
      <c r="E633" s="2">
        <v>2</v>
      </c>
      <c r="F633" s="2" t="s">
        <v>473</v>
      </c>
      <c r="G633" s="2" t="s">
        <v>361</v>
      </c>
      <c r="H633" s="2" t="s">
        <v>10226</v>
      </c>
      <c r="I633" s="2" t="s">
        <v>361</v>
      </c>
      <c r="O633" s="62"/>
      <c r="Q633" s="2" t="s">
        <v>10227</v>
      </c>
      <c r="S633" s="2" t="e">
        <v>#N/A</v>
      </c>
      <c r="U633" s="2" t="s">
        <v>217</v>
      </c>
      <c r="X633" s="2" t="s">
        <v>11249</v>
      </c>
    </row>
    <row r="634" spans="1:24">
      <c r="A634" s="2">
        <v>623</v>
      </c>
      <c r="B634" s="2" t="s">
        <v>7043</v>
      </c>
      <c r="C634" s="60" t="s">
        <v>7044</v>
      </c>
      <c r="D634" s="60" t="s">
        <v>7273</v>
      </c>
      <c r="E634" s="2">
        <v>1</v>
      </c>
      <c r="F634" s="2" t="s">
        <v>473</v>
      </c>
      <c r="G634" s="2" t="s">
        <v>361</v>
      </c>
      <c r="H634" s="2" t="s">
        <v>474</v>
      </c>
      <c r="I634" s="2" t="s">
        <v>361</v>
      </c>
      <c r="J634" s="2" t="s">
        <v>11250</v>
      </c>
      <c r="K634" s="2" t="s">
        <v>11251</v>
      </c>
      <c r="L634" s="2">
        <v>1001</v>
      </c>
      <c r="M634" s="2" t="s">
        <v>8314</v>
      </c>
      <c r="N634" s="2" t="s">
        <v>10894</v>
      </c>
      <c r="O634" s="62">
        <v>62209</v>
      </c>
      <c r="P634" s="2" t="s">
        <v>698</v>
      </c>
      <c r="Q634" s="2" t="s">
        <v>1193</v>
      </c>
      <c r="R634" s="2" t="s">
        <v>927</v>
      </c>
      <c r="S634" s="2" t="s">
        <v>943</v>
      </c>
      <c r="T634" s="2">
        <v>18.9810897324951</v>
      </c>
      <c r="U634" s="2" t="s">
        <v>217</v>
      </c>
      <c r="V634" s="2" t="s">
        <v>11252</v>
      </c>
      <c r="X634" s="2" t="s">
        <v>7275</v>
      </c>
    </row>
    <row r="635" spans="1:24">
      <c r="A635" s="2">
        <v>624</v>
      </c>
      <c r="B635" s="2" t="s">
        <v>7043</v>
      </c>
      <c r="C635" s="60" t="s">
        <v>7044</v>
      </c>
      <c r="D635" s="60" t="s">
        <v>8739</v>
      </c>
      <c r="E635" s="2">
        <v>1</v>
      </c>
      <c r="F635" s="2" t="s">
        <v>473</v>
      </c>
      <c r="G635" s="2" t="s">
        <v>361</v>
      </c>
      <c r="H635" s="2" t="s">
        <v>474</v>
      </c>
      <c r="I635" s="2" t="s">
        <v>361</v>
      </c>
      <c r="J635" s="2" t="s">
        <v>11253</v>
      </c>
      <c r="K635" s="2" t="s">
        <v>11254</v>
      </c>
      <c r="L635" s="2" t="s">
        <v>11255</v>
      </c>
      <c r="M635" s="2" t="s">
        <v>11256</v>
      </c>
      <c r="N635" s="2" t="s">
        <v>11257</v>
      </c>
      <c r="O635" s="62">
        <v>62760</v>
      </c>
      <c r="P635" s="2" t="s">
        <v>698</v>
      </c>
      <c r="Q635" s="2" t="s">
        <v>1193</v>
      </c>
      <c r="R635" s="2" t="s">
        <v>937</v>
      </c>
      <c r="S635" s="2" t="s">
        <v>972</v>
      </c>
      <c r="T635" s="2">
        <v>18.846925798026302</v>
      </c>
      <c r="U635" s="2" t="s">
        <v>217</v>
      </c>
      <c r="V635" s="2" t="s">
        <v>11258</v>
      </c>
      <c r="X635" s="2" t="s">
        <v>9895</v>
      </c>
    </row>
    <row r="636" spans="1:24">
      <c r="A636" s="2">
        <v>625</v>
      </c>
      <c r="B636" s="2" t="s">
        <v>7043</v>
      </c>
      <c r="C636" s="60" t="s">
        <v>7044</v>
      </c>
      <c r="D636" s="60" t="s">
        <v>8742</v>
      </c>
      <c r="E636" s="2">
        <v>1</v>
      </c>
      <c r="F636" s="2" t="s">
        <v>473</v>
      </c>
      <c r="G636" s="2" t="s">
        <v>361</v>
      </c>
      <c r="H636" s="2" t="s">
        <v>10226</v>
      </c>
      <c r="I636" s="2" t="s">
        <v>361</v>
      </c>
      <c r="O636" s="62"/>
      <c r="Q636" s="2" t="s">
        <v>10227</v>
      </c>
      <c r="S636" s="2" t="e">
        <v>#N/A</v>
      </c>
      <c r="U636" s="2" t="s">
        <v>217</v>
      </c>
      <c r="X636" s="2" t="s">
        <v>9896</v>
      </c>
    </row>
    <row r="637" spans="1:24">
      <c r="A637" s="2">
        <v>626</v>
      </c>
      <c r="B637" s="2" t="s">
        <v>7043</v>
      </c>
      <c r="C637" s="60" t="s">
        <v>7044</v>
      </c>
      <c r="D637" s="60" t="s">
        <v>8742</v>
      </c>
      <c r="E637" s="2">
        <v>2</v>
      </c>
      <c r="F637" s="2" t="s">
        <v>473</v>
      </c>
      <c r="G637" s="2" t="s">
        <v>361</v>
      </c>
      <c r="H637" s="2" t="s">
        <v>474</v>
      </c>
      <c r="I637" s="2" t="s">
        <v>361</v>
      </c>
      <c r="J637" s="2" t="s">
        <v>11259</v>
      </c>
      <c r="K637" s="2" t="s">
        <v>11260</v>
      </c>
      <c r="L637" s="2" t="s">
        <v>8314</v>
      </c>
      <c r="M637" s="2" t="s">
        <v>8314</v>
      </c>
      <c r="N637" s="2" t="s">
        <v>11261</v>
      </c>
      <c r="O637" s="62">
        <v>62584</v>
      </c>
      <c r="P637" s="2" t="s">
        <v>698</v>
      </c>
      <c r="Q637" s="2" t="s">
        <v>1193</v>
      </c>
      <c r="R637" s="2" t="s">
        <v>1228</v>
      </c>
      <c r="S637" s="2" t="s">
        <v>1949</v>
      </c>
      <c r="U637" s="2" t="s">
        <v>217</v>
      </c>
      <c r="X637" s="2" t="s">
        <v>9897</v>
      </c>
    </row>
    <row r="638" spans="1:24">
      <c r="A638" s="2">
        <v>627</v>
      </c>
      <c r="B638" s="2" t="s">
        <v>7043</v>
      </c>
      <c r="C638" s="60" t="s">
        <v>7044</v>
      </c>
      <c r="D638" s="60" t="s">
        <v>8745</v>
      </c>
      <c r="E638" s="2">
        <v>1</v>
      </c>
      <c r="F638" s="2" t="s">
        <v>473</v>
      </c>
      <c r="G638" s="2" t="s">
        <v>361</v>
      </c>
      <c r="H638" s="2" t="s">
        <v>474</v>
      </c>
      <c r="I638" s="2" t="s">
        <v>361</v>
      </c>
      <c r="J638" s="2" t="s">
        <v>11262</v>
      </c>
      <c r="K638" s="2" t="s">
        <v>10548</v>
      </c>
      <c r="L638" s="2">
        <v>103</v>
      </c>
      <c r="M638" s="2" t="s">
        <v>11263</v>
      </c>
      <c r="N638" s="2" t="s">
        <v>10568</v>
      </c>
      <c r="O638" s="62">
        <v>62370</v>
      </c>
      <c r="P638" s="2" t="s">
        <v>698</v>
      </c>
      <c r="Q638" s="2" t="s">
        <v>1193</v>
      </c>
      <c r="R638" s="2" t="s">
        <v>927</v>
      </c>
      <c r="S638" s="2" t="s">
        <v>943</v>
      </c>
      <c r="T638" s="2">
        <v>18.926128222714102</v>
      </c>
      <c r="U638" s="2" t="s">
        <v>217</v>
      </c>
      <c r="V638" s="2" t="s">
        <v>11264</v>
      </c>
      <c r="X638" s="2" t="s">
        <v>9899</v>
      </c>
    </row>
    <row r="639" spans="1:24">
      <c r="A639" s="2">
        <v>628</v>
      </c>
      <c r="B639" s="2" t="s">
        <v>7043</v>
      </c>
      <c r="C639" s="60" t="s">
        <v>7044</v>
      </c>
      <c r="D639" s="60" t="s">
        <v>8745</v>
      </c>
      <c r="E639" s="2">
        <v>2</v>
      </c>
      <c r="F639" s="2" t="s">
        <v>473</v>
      </c>
      <c r="G639" s="2" t="s">
        <v>361</v>
      </c>
      <c r="H639" s="2" t="s">
        <v>474</v>
      </c>
      <c r="I639" s="2" t="s">
        <v>361</v>
      </c>
      <c r="J639" s="2" t="s">
        <v>11265</v>
      </c>
      <c r="K639" s="2" t="s">
        <v>10548</v>
      </c>
      <c r="L639" s="2">
        <v>103</v>
      </c>
      <c r="M639" s="2" t="s">
        <v>11263</v>
      </c>
      <c r="N639" s="2" t="s">
        <v>10568</v>
      </c>
      <c r="O639" s="62">
        <v>62370</v>
      </c>
      <c r="P639" s="2" t="s">
        <v>698</v>
      </c>
      <c r="Q639" s="2" t="s">
        <v>1193</v>
      </c>
      <c r="R639" s="2" t="s">
        <v>927</v>
      </c>
      <c r="S639" s="2" t="s">
        <v>943</v>
      </c>
      <c r="T639" s="2">
        <v>18.926128222714102</v>
      </c>
      <c r="U639" s="2" t="s">
        <v>217</v>
      </c>
      <c r="V639" s="2" t="s">
        <v>11264</v>
      </c>
      <c r="X639" s="2" t="s">
        <v>11266</v>
      </c>
    </row>
    <row r="640" spans="1:24">
      <c r="A640" s="2">
        <v>629</v>
      </c>
      <c r="B640" s="2" t="s">
        <v>7043</v>
      </c>
      <c r="C640" s="60" t="s">
        <v>7044</v>
      </c>
      <c r="D640" s="60" t="s">
        <v>8750</v>
      </c>
      <c r="E640" s="2">
        <v>1</v>
      </c>
      <c r="F640" s="2" t="s">
        <v>473</v>
      </c>
      <c r="G640" s="2" t="s">
        <v>361</v>
      </c>
      <c r="H640" s="2" t="s">
        <v>474</v>
      </c>
      <c r="I640" s="2" t="s">
        <v>361</v>
      </c>
      <c r="J640" s="2" t="s">
        <v>11267</v>
      </c>
      <c r="K640" s="2" t="s">
        <v>11268</v>
      </c>
      <c r="L640" s="2">
        <v>4</v>
      </c>
      <c r="M640" s="2" t="s">
        <v>8314</v>
      </c>
      <c r="N640" s="2" t="s">
        <v>11268</v>
      </c>
      <c r="O640" s="62">
        <v>62380</v>
      </c>
      <c r="P640" s="2" t="s">
        <v>698</v>
      </c>
      <c r="Q640" s="2" t="s">
        <v>1193</v>
      </c>
      <c r="R640" s="2" t="s">
        <v>927</v>
      </c>
      <c r="S640" s="2" t="s">
        <v>943</v>
      </c>
      <c r="U640" s="2" t="s">
        <v>217</v>
      </c>
      <c r="X640" s="2" t="s">
        <v>9900</v>
      </c>
    </row>
    <row r="641" spans="1:24">
      <c r="A641" s="2">
        <v>630</v>
      </c>
      <c r="B641" s="2" t="s">
        <v>7043</v>
      </c>
      <c r="C641" s="60" t="s">
        <v>7044</v>
      </c>
      <c r="D641" s="60" t="s">
        <v>8750</v>
      </c>
      <c r="E641" s="2">
        <v>2</v>
      </c>
      <c r="F641" s="2" t="s">
        <v>473</v>
      </c>
      <c r="G641" s="2" t="s">
        <v>361</v>
      </c>
      <c r="H641" s="2" t="s">
        <v>10226</v>
      </c>
      <c r="I641" s="2" t="s">
        <v>361</v>
      </c>
      <c r="O641" s="62"/>
      <c r="Q641" s="2" t="s">
        <v>10227</v>
      </c>
      <c r="S641" s="2" t="e">
        <v>#N/A</v>
      </c>
      <c r="U641" s="2" t="s">
        <v>217</v>
      </c>
      <c r="X641" s="2" t="s">
        <v>11269</v>
      </c>
    </row>
    <row r="642" spans="1:24">
      <c r="A642" s="2">
        <v>631</v>
      </c>
      <c r="B642" s="2" t="s">
        <v>7043</v>
      </c>
      <c r="C642" s="60" t="s">
        <v>7044</v>
      </c>
      <c r="D642" s="60" t="s">
        <v>8753</v>
      </c>
      <c r="E642" s="2">
        <v>1</v>
      </c>
      <c r="F642" s="2" t="s">
        <v>473</v>
      </c>
      <c r="G642" s="2" t="s">
        <v>361</v>
      </c>
      <c r="H642" s="2" t="s">
        <v>10226</v>
      </c>
      <c r="I642" s="2" t="s">
        <v>361</v>
      </c>
      <c r="O642" s="62"/>
      <c r="Q642" s="2" t="s">
        <v>10227</v>
      </c>
      <c r="S642" s="2" t="e">
        <v>#N/A</v>
      </c>
      <c r="U642" s="2" t="s">
        <v>217</v>
      </c>
      <c r="X642" s="2" t="s">
        <v>9901</v>
      </c>
    </row>
    <row r="643" spans="1:24">
      <c r="A643" s="2">
        <v>632</v>
      </c>
      <c r="B643" s="2" t="s">
        <v>7043</v>
      </c>
      <c r="C643" s="60" t="s">
        <v>7044</v>
      </c>
      <c r="D643" s="60" t="s">
        <v>8756</v>
      </c>
      <c r="E643" s="2">
        <v>1</v>
      </c>
      <c r="F643" s="2" t="s">
        <v>473</v>
      </c>
      <c r="G643" s="2" t="s">
        <v>361</v>
      </c>
      <c r="H643" s="2" t="s">
        <v>474</v>
      </c>
      <c r="I643" s="2" t="s">
        <v>361</v>
      </c>
      <c r="J643" s="2" t="s">
        <v>11270</v>
      </c>
      <c r="K643" s="2" t="s">
        <v>11271</v>
      </c>
      <c r="L643" s="2">
        <v>259</v>
      </c>
      <c r="M643" s="2" t="s">
        <v>8314</v>
      </c>
      <c r="N643" s="2" t="s">
        <v>11272</v>
      </c>
      <c r="O643" s="62">
        <v>62590</v>
      </c>
      <c r="P643" s="2" t="s">
        <v>698</v>
      </c>
      <c r="Q643" s="2" t="s">
        <v>1193</v>
      </c>
      <c r="R643" s="2" t="s">
        <v>1228</v>
      </c>
      <c r="S643" s="2" t="s">
        <v>1949</v>
      </c>
      <c r="U643" s="2" t="s">
        <v>217</v>
      </c>
      <c r="X643" s="2" t="s">
        <v>9902</v>
      </c>
    </row>
    <row r="644" spans="1:24">
      <c r="A644" s="2">
        <v>633</v>
      </c>
      <c r="B644" s="2" t="s">
        <v>7043</v>
      </c>
      <c r="C644" s="60" t="s">
        <v>7044</v>
      </c>
      <c r="D644" s="60" t="s">
        <v>8759</v>
      </c>
      <c r="E644" s="2">
        <v>1</v>
      </c>
      <c r="F644" s="2" t="s">
        <v>473</v>
      </c>
      <c r="G644" s="2" t="s">
        <v>361</v>
      </c>
      <c r="H644" s="2" t="s">
        <v>474</v>
      </c>
      <c r="I644" s="2" t="s">
        <v>361</v>
      </c>
      <c r="J644" s="2" t="s">
        <v>11273</v>
      </c>
      <c r="K644" s="2" t="s">
        <v>11274</v>
      </c>
      <c r="L644" s="2">
        <v>205</v>
      </c>
      <c r="M644" s="2" t="s">
        <v>8314</v>
      </c>
      <c r="N644" s="2" t="s">
        <v>11275</v>
      </c>
      <c r="O644" s="62">
        <v>62270</v>
      </c>
      <c r="P644" s="2" t="s">
        <v>698</v>
      </c>
      <c r="Q644" s="2" t="s">
        <v>1193</v>
      </c>
      <c r="R644" s="2" t="s">
        <v>927</v>
      </c>
      <c r="S644" s="2" t="s">
        <v>943</v>
      </c>
      <c r="T644" s="2">
        <v>18.9716882171046</v>
      </c>
      <c r="U644" s="2" t="s">
        <v>217</v>
      </c>
      <c r="V644" s="2" t="s">
        <v>11276</v>
      </c>
      <c r="X644" s="2" t="s">
        <v>9903</v>
      </c>
    </row>
    <row r="645" spans="1:24">
      <c r="A645" s="2">
        <v>634</v>
      </c>
      <c r="B645" s="2" t="s">
        <v>7043</v>
      </c>
      <c r="C645" s="60" t="s">
        <v>7044</v>
      </c>
      <c r="D645" s="60" t="s">
        <v>8759</v>
      </c>
      <c r="E645" s="2">
        <v>2</v>
      </c>
      <c r="F645" s="2" t="s">
        <v>473</v>
      </c>
      <c r="G645" s="2" t="s">
        <v>361</v>
      </c>
      <c r="H645" s="2" t="s">
        <v>474</v>
      </c>
      <c r="I645" s="2" t="s">
        <v>361</v>
      </c>
      <c r="J645" s="2" t="s">
        <v>11277</v>
      </c>
      <c r="K645" s="2" t="s">
        <v>11274</v>
      </c>
      <c r="L645" s="2">
        <v>205</v>
      </c>
      <c r="M645" s="2" t="s">
        <v>8314</v>
      </c>
      <c r="N645" s="2" t="s">
        <v>11275</v>
      </c>
      <c r="O645" s="62">
        <v>62270</v>
      </c>
      <c r="P645" s="2" t="s">
        <v>698</v>
      </c>
      <c r="Q645" s="2" t="s">
        <v>1193</v>
      </c>
      <c r="R645" s="2" t="s">
        <v>927</v>
      </c>
      <c r="S645" s="2" t="s">
        <v>943</v>
      </c>
      <c r="T645" s="2">
        <v>18.9716882171046</v>
      </c>
      <c r="U645" s="2" t="s">
        <v>217</v>
      </c>
      <c r="V645" s="2" t="s">
        <v>11276</v>
      </c>
      <c r="X645" s="2" t="s">
        <v>11278</v>
      </c>
    </row>
    <row r="646" spans="1:24">
      <c r="A646" s="2">
        <v>635</v>
      </c>
      <c r="B646" s="2" t="s">
        <v>7043</v>
      </c>
      <c r="C646" s="60" t="s">
        <v>7044</v>
      </c>
      <c r="D646" s="60" t="s">
        <v>8759</v>
      </c>
      <c r="E646" s="2">
        <v>3</v>
      </c>
      <c r="F646" s="2" t="s">
        <v>473</v>
      </c>
      <c r="G646" s="2" t="s">
        <v>361</v>
      </c>
      <c r="H646" s="2" t="s">
        <v>474</v>
      </c>
      <c r="I646" s="2" t="s">
        <v>361</v>
      </c>
      <c r="J646" s="2" t="s">
        <v>11279</v>
      </c>
      <c r="K646" s="2" t="s">
        <v>11274</v>
      </c>
      <c r="L646" s="2">
        <v>205</v>
      </c>
      <c r="M646" s="2" t="s">
        <v>8314</v>
      </c>
      <c r="N646" s="2" t="s">
        <v>11275</v>
      </c>
      <c r="O646" s="62">
        <v>62270</v>
      </c>
      <c r="P646" s="2" t="s">
        <v>698</v>
      </c>
      <c r="Q646" s="2" t="s">
        <v>1193</v>
      </c>
      <c r="R646" s="2" t="s">
        <v>927</v>
      </c>
      <c r="S646" s="2" t="s">
        <v>943</v>
      </c>
      <c r="T646" s="2">
        <v>18.9716882171046</v>
      </c>
      <c r="U646" s="2" t="s">
        <v>217</v>
      </c>
      <c r="V646" s="2" t="s">
        <v>11276</v>
      </c>
      <c r="X646" s="2" t="s">
        <v>11280</v>
      </c>
    </row>
    <row r="647" spans="1:24">
      <c r="A647" s="2">
        <v>636</v>
      </c>
      <c r="B647" s="2" t="s">
        <v>7043</v>
      </c>
      <c r="C647" s="60" t="s">
        <v>7044</v>
      </c>
      <c r="D647" s="60" t="s">
        <v>8759</v>
      </c>
      <c r="E647" s="2">
        <v>4</v>
      </c>
      <c r="F647" s="2" t="s">
        <v>473</v>
      </c>
      <c r="G647" s="2" t="s">
        <v>361</v>
      </c>
      <c r="H647" s="2" t="s">
        <v>10226</v>
      </c>
      <c r="I647" s="2" t="s">
        <v>361</v>
      </c>
      <c r="O647" s="62"/>
      <c r="Q647" s="2" t="s">
        <v>10227</v>
      </c>
      <c r="S647" s="2" t="e">
        <v>#N/A</v>
      </c>
      <c r="U647" s="2" t="s">
        <v>217</v>
      </c>
      <c r="X647" s="2" t="s">
        <v>11281</v>
      </c>
    </row>
    <row r="648" spans="1:24">
      <c r="A648" s="2">
        <v>637</v>
      </c>
      <c r="B648" s="2" t="s">
        <v>7043</v>
      </c>
      <c r="C648" s="60" t="s">
        <v>7044</v>
      </c>
      <c r="D648" s="60" t="s">
        <v>8762</v>
      </c>
      <c r="E648" s="2">
        <v>1</v>
      </c>
      <c r="F648" s="2" t="s">
        <v>473</v>
      </c>
      <c r="G648" s="2" t="s">
        <v>361</v>
      </c>
      <c r="H648" s="2" t="s">
        <v>10226</v>
      </c>
      <c r="I648" s="2" t="s">
        <v>361</v>
      </c>
      <c r="O648" s="62"/>
      <c r="Q648" s="2" t="s">
        <v>10227</v>
      </c>
      <c r="S648" s="2" t="e">
        <v>#N/A</v>
      </c>
      <c r="U648" s="2" t="s">
        <v>217</v>
      </c>
      <c r="X648" s="2" t="s">
        <v>9904</v>
      </c>
    </row>
    <row r="649" spans="1:24">
      <c r="A649" s="2">
        <v>638</v>
      </c>
      <c r="B649" s="2" t="s">
        <v>7043</v>
      </c>
      <c r="C649" s="60" t="s">
        <v>7044</v>
      </c>
      <c r="D649" s="60" t="s">
        <v>8762</v>
      </c>
      <c r="E649" s="2">
        <v>2</v>
      </c>
      <c r="F649" s="2" t="s">
        <v>473</v>
      </c>
      <c r="G649" s="2" t="s">
        <v>361</v>
      </c>
      <c r="H649" s="2" t="s">
        <v>10226</v>
      </c>
      <c r="I649" s="2" t="s">
        <v>361</v>
      </c>
      <c r="O649" s="62"/>
      <c r="Q649" s="2" t="s">
        <v>10227</v>
      </c>
      <c r="S649" s="2" t="e">
        <v>#N/A</v>
      </c>
      <c r="U649" s="2" t="s">
        <v>217</v>
      </c>
      <c r="X649" s="2" t="s">
        <v>11282</v>
      </c>
    </row>
    <row r="650" spans="1:24">
      <c r="A650" s="2">
        <v>639</v>
      </c>
      <c r="B650" s="2" t="s">
        <v>7043</v>
      </c>
      <c r="C650" s="60" t="s">
        <v>7044</v>
      </c>
      <c r="D650" s="60" t="s">
        <v>8765</v>
      </c>
      <c r="E650" s="2">
        <v>1</v>
      </c>
      <c r="F650" s="2" t="s">
        <v>473</v>
      </c>
      <c r="G650" s="2" t="s">
        <v>361</v>
      </c>
      <c r="H650" s="2" t="s">
        <v>474</v>
      </c>
      <c r="I650" s="2" t="s">
        <v>361</v>
      </c>
      <c r="J650" s="2" t="s">
        <v>11283</v>
      </c>
      <c r="K650" s="2" t="s">
        <v>11284</v>
      </c>
      <c r="L650" s="2">
        <v>18</v>
      </c>
      <c r="M650" s="2" t="s">
        <v>8314</v>
      </c>
      <c r="N650" s="2" t="s">
        <v>11285</v>
      </c>
      <c r="O650" s="62">
        <v>62260</v>
      </c>
      <c r="P650" s="2" t="s">
        <v>698</v>
      </c>
      <c r="Q650" s="2" t="s">
        <v>1193</v>
      </c>
      <c r="R650" s="2" t="s">
        <v>927</v>
      </c>
      <c r="S650" s="2" t="s">
        <v>943</v>
      </c>
      <c r="U650" s="2" t="s">
        <v>217</v>
      </c>
      <c r="X650" s="2" t="s">
        <v>9905</v>
      </c>
    </row>
    <row r="651" spans="1:24">
      <c r="A651" s="2">
        <v>640</v>
      </c>
      <c r="B651" s="2" t="s">
        <v>7043</v>
      </c>
      <c r="C651" s="60" t="s">
        <v>7044</v>
      </c>
      <c r="D651" s="60" t="s">
        <v>8765</v>
      </c>
      <c r="E651" s="2">
        <v>2</v>
      </c>
      <c r="F651" s="2" t="s">
        <v>473</v>
      </c>
      <c r="G651" s="2" t="s">
        <v>361</v>
      </c>
      <c r="H651" s="2" t="s">
        <v>10226</v>
      </c>
      <c r="I651" s="2" t="s">
        <v>361</v>
      </c>
      <c r="O651" s="62"/>
      <c r="Q651" s="2" t="s">
        <v>10227</v>
      </c>
      <c r="S651" s="2" t="e">
        <v>#N/A</v>
      </c>
      <c r="U651" s="2" t="s">
        <v>217</v>
      </c>
      <c r="X651" s="2" t="s">
        <v>11286</v>
      </c>
    </row>
    <row r="652" spans="1:24">
      <c r="A652" s="2">
        <v>641</v>
      </c>
      <c r="B652" s="2" t="s">
        <v>7043</v>
      </c>
      <c r="C652" s="60" t="s">
        <v>7044</v>
      </c>
      <c r="D652" s="60" t="s">
        <v>8769</v>
      </c>
      <c r="E652" s="2">
        <v>1</v>
      </c>
      <c r="F652" s="2" t="s">
        <v>473</v>
      </c>
      <c r="G652" s="2" t="s">
        <v>361</v>
      </c>
      <c r="H652" s="2" t="s">
        <v>10226</v>
      </c>
      <c r="I652" s="2" t="s">
        <v>361</v>
      </c>
      <c r="O652" s="62"/>
      <c r="Q652" s="2" t="s">
        <v>10227</v>
      </c>
      <c r="S652" s="2" t="e">
        <v>#N/A</v>
      </c>
      <c r="U652" s="2" t="s">
        <v>217</v>
      </c>
      <c r="X652" s="2" t="s">
        <v>9906</v>
      </c>
    </row>
    <row r="653" spans="1:24">
      <c r="A653" s="2">
        <v>642</v>
      </c>
      <c r="B653" s="2" t="s">
        <v>7043</v>
      </c>
      <c r="C653" s="60" t="s">
        <v>7044</v>
      </c>
      <c r="D653" s="60" t="s">
        <v>8769</v>
      </c>
      <c r="E653" s="2">
        <v>2</v>
      </c>
      <c r="F653" s="2" t="s">
        <v>473</v>
      </c>
      <c r="G653" s="2" t="s">
        <v>361</v>
      </c>
      <c r="H653" s="2" t="s">
        <v>10226</v>
      </c>
      <c r="I653" s="2" t="s">
        <v>361</v>
      </c>
      <c r="O653" s="62"/>
      <c r="Q653" s="2" t="s">
        <v>10227</v>
      </c>
      <c r="S653" s="2" t="e">
        <v>#N/A</v>
      </c>
      <c r="U653" s="2" t="s">
        <v>217</v>
      </c>
      <c r="X653" s="2" t="s">
        <v>11287</v>
      </c>
    </row>
    <row r="654" spans="1:24">
      <c r="A654" s="2">
        <v>643</v>
      </c>
      <c r="B654" s="2" t="s">
        <v>7043</v>
      </c>
      <c r="C654" s="60" t="s">
        <v>7044</v>
      </c>
      <c r="D654" s="60" t="s">
        <v>8769</v>
      </c>
      <c r="E654" s="2">
        <v>3</v>
      </c>
      <c r="F654" s="2" t="s">
        <v>473</v>
      </c>
      <c r="G654" s="2" t="s">
        <v>361</v>
      </c>
      <c r="H654" s="2" t="s">
        <v>474</v>
      </c>
      <c r="I654" s="2" t="s">
        <v>361</v>
      </c>
      <c r="J654" s="2" t="s">
        <v>11288</v>
      </c>
      <c r="K654" s="2" t="s">
        <v>11289</v>
      </c>
      <c r="L654" s="2">
        <v>45</v>
      </c>
      <c r="M654" s="2" t="s">
        <v>8314</v>
      </c>
      <c r="N654" s="2" t="s">
        <v>11290</v>
      </c>
      <c r="O654" s="62">
        <v>6760</v>
      </c>
      <c r="P654" s="2" t="s">
        <v>696</v>
      </c>
      <c r="Q654" s="2" t="s">
        <v>1140</v>
      </c>
      <c r="R654" s="2" t="s">
        <v>2396</v>
      </c>
      <c r="S654" s="2" t="s">
        <v>2776</v>
      </c>
      <c r="U654" s="2" t="s">
        <v>217</v>
      </c>
      <c r="X654" s="2" t="s">
        <v>11291</v>
      </c>
    </row>
    <row r="655" spans="1:24">
      <c r="A655" s="2">
        <v>644</v>
      </c>
      <c r="B655" s="2" t="s">
        <v>7043</v>
      </c>
      <c r="C655" s="60" t="s">
        <v>7044</v>
      </c>
      <c r="D655" s="60" t="s">
        <v>8717</v>
      </c>
      <c r="E655" s="2">
        <v>1</v>
      </c>
      <c r="F655" s="2" t="s">
        <v>473</v>
      </c>
      <c r="G655" s="2" t="s">
        <v>361</v>
      </c>
      <c r="H655" s="2" t="s">
        <v>10226</v>
      </c>
      <c r="I655" s="2" t="s">
        <v>361</v>
      </c>
      <c r="O655" s="62"/>
      <c r="Q655" s="2" t="s">
        <v>10227</v>
      </c>
      <c r="S655" s="2" t="e">
        <v>#N/A</v>
      </c>
      <c r="U655" s="2" t="s">
        <v>217</v>
      </c>
      <c r="X655" s="2" t="s">
        <v>9907</v>
      </c>
    </row>
    <row r="656" spans="1:24">
      <c r="A656" s="2">
        <v>645</v>
      </c>
      <c r="B656" s="2" t="s">
        <v>7043</v>
      </c>
      <c r="C656" s="60" t="s">
        <v>7044</v>
      </c>
      <c r="D656" s="60" t="s">
        <v>8717</v>
      </c>
      <c r="E656" s="2">
        <v>2</v>
      </c>
      <c r="F656" s="2" t="s">
        <v>473</v>
      </c>
      <c r="G656" s="2" t="s">
        <v>361</v>
      </c>
      <c r="H656" s="2" t="s">
        <v>10226</v>
      </c>
      <c r="I656" s="2" t="s">
        <v>361</v>
      </c>
      <c r="O656" s="62"/>
      <c r="Q656" s="2" t="s">
        <v>10227</v>
      </c>
      <c r="S656" s="2" t="e">
        <v>#N/A</v>
      </c>
      <c r="U656" s="2" t="s">
        <v>217</v>
      </c>
      <c r="X656" s="2" t="s">
        <v>11292</v>
      </c>
    </row>
    <row r="657" spans="1:24">
      <c r="A657" s="2">
        <v>646</v>
      </c>
      <c r="B657" s="2" t="s">
        <v>7043</v>
      </c>
      <c r="C657" s="60" t="s">
        <v>7044</v>
      </c>
      <c r="D657" s="60" t="s">
        <v>8717</v>
      </c>
      <c r="E657" s="2">
        <v>3</v>
      </c>
      <c r="F657" s="2" t="s">
        <v>473</v>
      </c>
      <c r="G657" s="2" t="s">
        <v>361</v>
      </c>
      <c r="H657" s="2" t="s">
        <v>10226</v>
      </c>
      <c r="I657" s="2" t="s">
        <v>361</v>
      </c>
      <c r="O657" s="62"/>
      <c r="Q657" s="2" t="s">
        <v>10227</v>
      </c>
      <c r="S657" s="2" t="e">
        <v>#N/A</v>
      </c>
      <c r="U657" s="2" t="s">
        <v>217</v>
      </c>
      <c r="X657" s="2" t="s">
        <v>11293</v>
      </c>
    </row>
    <row r="658" spans="1:24">
      <c r="A658" s="2">
        <v>647</v>
      </c>
      <c r="B658" s="2" t="s">
        <v>7043</v>
      </c>
      <c r="C658" s="60" t="s">
        <v>7044</v>
      </c>
      <c r="D658" s="60" t="s">
        <v>8717</v>
      </c>
      <c r="E658" s="2">
        <v>4</v>
      </c>
      <c r="F658" s="2" t="s">
        <v>473</v>
      </c>
      <c r="G658" s="2" t="s">
        <v>361</v>
      </c>
      <c r="H658" s="2" t="s">
        <v>10226</v>
      </c>
      <c r="I658" s="2" t="s">
        <v>361</v>
      </c>
      <c r="O658" s="62"/>
      <c r="Q658" s="2" t="s">
        <v>10227</v>
      </c>
      <c r="S658" s="2" t="e">
        <v>#N/A</v>
      </c>
      <c r="U658" s="2" t="s">
        <v>217</v>
      </c>
      <c r="X658" s="2" t="s">
        <v>11294</v>
      </c>
    </row>
    <row r="659" spans="1:24">
      <c r="A659" s="2">
        <v>648</v>
      </c>
      <c r="B659" s="2" t="s">
        <v>7043</v>
      </c>
      <c r="C659" s="60" t="s">
        <v>7044</v>
      </c>
      <c r="D659" s="60" t="s">
        <v>8717</v>
      </c>
      <c r="E659" s="2">
        <v>5</v>
      </c>
      <c r="F659" s="2" t="s">
        <v>473</v>
      </c>
      <c r="G659" s="2" t="s">
        <v>361</v>
      </c>
      <c r="H659" s="2" t="s">
        <v>10226</v>
      </c>
      <c r="I659" s="2" t="s">
        <v>361</v>
      </c>
      <c r="O659" s="62"/>
      <c r="Q659" s="2" t="s">
        <v>10227</v>
      </c>
      <c r="S659" s="2" t="e">
        <v>#N/A</v>
      </c>
      <c r="U659" s="2" t="s">
        <v>217</v>
      </c>
      <c r="X659" s="2" t="s">
        <v>11295</v>
      </c>
    </row>
    <row r="660" spans="1:24">
      <c r="A660" s="2">
        <v>649</v>
      </c>
      <c r="B660" s="2" t="s">
        <v>7043</v>
      </c>
      <c r="C660" s="60" t="s">
        <v>7044</v>
      </c>
      <c r="D660" s="60" t="s">
        <v>8717</v>
      </c>
      <c r="E660" s="2">
        <v>6</v>
      </c>
      <c r="F660" s="2" t="s">
        <v>473</v>
      </c>
      <c r="G660" s="2" t="s">
        <v>361</v>
      </c>
      <c r="H660" s="2" t="s">
        <v>10226</v>
      </c>
      <c r="I660" s="2" t="s">
        <v>361</v>
      </c>
      <c r="O660" s="62"/>
      <c r="Q660" s="2" t="s">
        <v>10227</v>
      </c>
      <c r="S660" s="2" t="e">
        <v>#N/A</v>
      </c>
      <c r="U660" s="2" t="s">
        <v>217</v>
      </c>
      <c r="X660" s="2" t="s">
        <v>11296</v>
      </c>
    </row>
    <row r="661" spans="1:24">
      <c r="A661" s="2">
        <v>650</v>
      </c>
      <c r="B661" s="2" t="s">
        <v>7043</v>
      </c>
      <c r="C661" s="60" t="s">
        <v>7044</v>
      </c>
      <c r="D661" s="60" t="s">
        <v>8717</v>
      </c>
      <c r="E661" s="2">
        <v>7</v>
      </c>
      <c r="F661" s="2" t="s">
        <v>473</v>
      </c>
      <c r="G661" s="2" t="s">
        <v>361</v>
      </c>
      <c r="H661" s="2" t="s">
        <v>10226</v>
      </c>
      <c r="I661" s="2" t="s">
        <v>361</v>
      </c>
      <c r="O661" s="62"/>
      <c r="Q661" s="2" t="s">
        <v>10227</v>
      </c>
      <c r="S661" s="2" t="e">
        <v>#N/A</v>
      </c>
      <c r="U661" s="2" t="s">
        <v>217</v>
      </c>
      <c r="X661" s="2" t="s">
        <v>11297</v>
      </c>
    </row>
    <row r="662" spans="1:24">
      <c r="A662" s="2">
        <v>651</v>
      </c>
      <c r="B662" s="2" t="s">
        <v>7043</v>
      </c>
      <c r="C662" s="60" t="s">
        <v>7044</v>
      </c>
      <c r="D662" s="60" t="s">
        <v>8717</v>
      </c>
      <c r="E662" s="2">
        <v>8</v>
      </c>
      <c r="F662" s="2" t="s">
        <v>473</v>
      </c>
      <c r="G662" s="2" t="s">
        <v>361</v>
      </c>
      <c r="H662" s="2" t="s">
        <v>10226</v>
      </c>
      <c r="I662" s="2" t="s">
        <v>361</v>
      </c>
      <c r="O662" s="62"/>
      <c r="Q662" s="2" t="s">
        <v>10227</v>
      </c>
      <c r="S662" s="2" t="e">
        <v>#N/A</v>
      </c>
      <c r="U662" s="2" t="s">
        <v>217</v>
      </c>
      <c r="X662" s="2" t="s">
        <v>11298</v>
      </c>
    </row>
    <row r="663" spans="1:24">
      <c r="A663" s="2">
        <v>652</v>
      </c>
      <c r="B663" s="2" t="s">
        <v>7043</v>
      </c>
      <c r="C663" s="60" t="s">
        <v>7044</v>
      </c>
      <c r="D663" s="60" t="s">
        <v>8791</v>
      </c>
      <c r="E663" s="2">
        <v>1</v>
      </c>
      <c r="F663" s="2" t="s">
        <v>473</v>
      </c>
      <c r="G663" s="2" t="s">
        <v>3792</v>
      </c>
      <c r="H663" s="2" t="s">
        <v>474</v>
      </c>
      <c r="I663" s="2" t="s">
        <v>361</v>
      </c>
      <c r="J663" s="2" t="s">
        <v>11299</v>
      </c>
      <c r="K663" s="2" t="s">
        <v>11300</v>
      </c>
      <c r="L663" s="2" t="s">
        <v>10597</v>
      </c>
      <c r="M663" s="2" t="s">
        <v>8314</v>
      </c>
      <c r="N663" s="2" t="s">
        <v>10219</v>
      </c>
      <c r="O663" s="62">
        <v>62578</v>
      </c>
      <c r="P663" s="2" t="s">
        <v>698</v>
      </c>
      <c r="Q663" s="2" t="s">
        <v>1193</v>
      </c>
      <c r="R663" s="2" t="s">
        <v>1047</v>
      </c>
      <c r="S663" s="2" t="s">
        <v>1063</v>
      </c>
      <c r="T663" s="2">
        <v>18.918342343353402</v>
      </c>
      <c r="U663" s="2" t="s">
        <v>217</v>
      </c>
      <c r="V663" s="2">
        <v>99.166497945052399</v>
      </c>
      <c r="X663" s="2" t="s">
        <v>9908</v>
      </c>
    </row>
    <row r="664" spans="1:24">
      <c r="A664" s="2">
        <v>653</v>
      </c>
      <c r="B664" s="2" t="s">
        <v>7043</v>
      </c>
      <c r="C664" s="60" t="s">
        <v>7044</v>
      </c>
      <c r="D664" s="60" t="s">
        <v>8791</v>
      </c>
      <c r="E664" s="2">
        <v>2</v>
      </c>
      <c r="F664" s="2" t="s">
        <v>473</v>
      </c>
      <c r="G664" s="2" t="s">
        <v>3792</v>
      </c>
      <c r="H664" s="2" t="s">
        <v>474</v>
      </c>
      <c r="I664" s="2" t="s">
        <v>361</v>
      </c>
      <c r="J664" s="2" t="s">
        <v>11301</v>
      </c>
      <c r="K664" s="2" t="s">
        <v>11300</v>
      </c>
      <c r="L664" s="2" t="s">
        <v>10597</v>
      </c>
      <c r="M664" s="2" t="s">
        <v>8314</v>
      </c>
      <c r="N664" s="2" t="s">
        <v>10219</v>
      </c>
      <c r="O664" s="62">
        <v>62578</v>
      </c>
      <c r="P664" s="2" t="s">
        <v>698</v>
      </c>
      <c r="Q664" s="2" t="s">
        <v>1193</v>
      </c>
      <c r="R664" s="2" t="s">
        <v>1047</v>
      </c>
      <c r="S664" s="2" t="s">
        <v>1063</v>
      </c>
      <c r="T664" s="2">
        <v>18.918342343353402</v>
      </c>
      <c r="U664" s="2" t="s">
        <v>217</v>
      </c>
      <c r="V664" s="2">
        <v>99.166497945052399</v>
      </c>
      <c r="X664" s="2" t="s">
        <v>11302</v>
      </c>
    </row>
    <row r="665" spans="1:24">
      <c r="A665" s="2">
        <v>654</v>
      </c>
      <c r="B665" s="2" t="s">
        <v>7043</v>
      </c>
      <c r="C665" s="60" t="s">
        <v>7044</v>
      </c>
      <c r="D665" s="60" t="s">
        <v>8791</v>
      </c>
      <c r="E665" s="2">
        <v>3</v>
      </c>
      <c r="F665" s="2" t="s">
        <v>881</v>
      </c>
      <c r="G665" s="2" t="s">
        <v>3792</v>
      </c>
      <c r="O665" s="62"/>
      <c r="Q665" s="2" t="s">
        <v>10227</v>
      </c>
      <c r="S665" s="2" t="e">
        <v>#N/A</v>
      </c>
      <c r="U665" s="2" t="s">
        <v>217</v>
      </c>
      <c r="X665" s="2" t="s">
        <v>11303</v>
      </c>
    </row>
    <row r="666" spans="1:24">
      <c r="A666" s="2">
        <v>655</v>
      </c>
      <c r="B666" s="2" t="s">
        <v>7043</v>
      </c>
      <c r="C666" s="60" t="s">
        <v>7044</v>
      </c>
      <c r="D666" s="60" t="s">
        <v>8796</v>
      </c>
      <c r="E666" s="2">
        <v>1</v>
      </c>
      <c r="F666" s="2" t="s">
        <v>473</v>
      </c>
      <c r="G666" s="2" t="s">
        <v>3792</v>
      </c>
      <c r="H666" s="2" t="s">
        <v>474</v>
      </c>
      <c r="I666" s="2" t="s">
        <v>361</v>
      </c>
      <c r="J666" s="2" t="s">
        <v>11304</v>
      </c>
      <c r="K666" s="2" t="s">
        <v>11305</v>
      </c>
      <c r="L666" s="2">
        <v>2002</v>
      </c>
      <c r="M666" s="2" t="s">
        <v>11306</v>
      </c>
      <c r="N666" s="2" t="s">
        <v>11307</v>
      </c>
      <c r="O666" s="62">
        <v>62574</v>
      </c>
      <c r="P666" s="2" t="s">
        <v>698</v>
      </c>
      <c r="Q666" s="2" t="s">
        <v>1193</v>
      </c>
      <c r="R666" s="2" t="s">
        <v>1047</v>
      </c>
      <c r="S666" s="2" t="s">
        <v>1063</v>
      </c>
      <c r="U666" s="2" t="s">
        <v>217</v>
      </c>
      <c r="X666" s="2" t="s">
        <v>9909</v>
      </c>
    </row>
    <row r="667" spans="1:24">
      <c r="A667" s="2">
        <v>656</v>
      </c>
      <c r="B667" s="2" t="s">
        <v>7043</v>
      </c>
      <c r="C667" s="60" t="s">
        <v>7044</v>
      </c>
      <c r="D667" s="60" t="s">
        <v>8796</v>
      </c>
      <c r="E667" s="2">
        <v>2</v>
      </c>
      <c r="F667" s="2" t="s">
        <v>473</v>
      </c>
      <c r="G667" s="2" t="s">
        <v>3792</v>
      </c>
      <c r="H667" s="2" t="s">
        <v>474</v>
      </c>
      <c r="I667" s="2" t="s">
        <v>361</v>
      </c>
      <c r="J667" s="2" t="s">
        <v>11308</v>
      </c>
      <c r="K667" s="2" t="s">
        <v>11305</v>
      </c>
      <c r="L667" s="2">
        <v>2002</v>
      </c>
      <c r="M667" s="2" t="s">
        <v>11306</v>
      </c>
      <c r="N667" s="2" t="s">
        <v>11307</v>
      </c>
      <c r="O667" s="62">
        <v>62574</v>
      </c>
      <c r="P667" s="2" t="s">
        <v>698</v>
      </c>
      <c r="Q667" s="2" t="s">
        <v>1193</v>
      </c>
      <c r="R667" s="2" t="s">
        <v>1047</v>
      </c>
      <c r="S667" s="2" t="s">
        <v>1063</v>
      </c>
      <c r="U667" s="2" t="s">
        <v>217</v>
      </c>
      <c r="X667" s="2" t="s">
        <v>11309</v>
      </c>
    </row>
    <row r="668" spans="1:24">
      <c r="A668" s="2">
        <v>657</v>
      </c>
      <c r="B668" s="2" t="s">
        <v>7043</v>
      </c>
      <c r="C668" s="60" t="s">
        <v>7044</v>
      </c>
      <c r="D668" s="60" t="s">
        <v>8798</v>
      </c>
      <c r="E668" s="2">
        <v>1</v>
      </c>
      <c r="F668" s="2" t="s">
        <v>473</v>
      </c>
      <c r="G668" s="2" t="s">
        <v>3792</v>
      </c>
      <c r="H668" s="2" t="s">
        <v>10226</v>
      </c>
      <c r="I668" s="2" t="s">
        <v>361</v>
      </c>
      <c r="O668" s="62"/>
      <c r="Q668" s="2" t="s">
        <v>10227</v>
      </c>
      <c r="S668" s="2" t="e">
        <v>#N/A</v>
      </c>
      <c r="U668" s="2" t="s">
        <v>217</v>
      </c>
      <c r="X668" s="2" t="s">
        <v>9910</v>
      </c>
    </row>
    <row r="669" spans="1:24">
      <c r="A669" s="2">
        <v>658</v>
      </c>
      <c r="B669" s="2" t="s">
        <v>7043</v>
      </c>
      <c r="C669" s="60" t="s">
        <v>7044</v>
      </c>
      <c r="D669" s="60" t="s">
        <v>8801</v>
      </c>
      <c r="E669" s="2">
        <v>1</v>
      </c>
      <c r="F669" s="2" t="s">
        <v>473</v>
      </c>
      <c r="G669" s="2" t="s">
        <v>3792</v>
      </c>
      <c r="H669" s="2" t="s">
        <v>474</v>
      </c>
      <c r="I669" s="2" t="s">
        <v>361</v>
      </c>
      <c r="J669" s="2" t="s">
        <v>11310</v>
      </c>
      <c r="K669" s="2" t="s">
        <v>11311</v>
      </c>
      <c r="L669" s="2">
        <v>44</v>
      </c>
      <c r="M669" s="2" t="s">
        <v>8314</v>
      </c>
      <c r="N669" s="2" t="s">
        <v>11069</v>
      </c>
      <c r="O669" s="62">
        <v>62577</v>
      </c>
      <c r="P669" s="2" t="s">
        <v>698</v>
      </c>
      <c r="Q669" s="2" t="s">
        <v>1193</v>
      </c>
      <c r="R669" s="2" t="s">
        <v>1047</v>
      </c>
      <c r="S669" s="2" t="s">
        <v>1063</v>
      </c>
      <c r="T669" s="2">
        <v>18.918772142661702</v>
      </c>
      <c r="U669" s="2" t="s">
        <v>217</v>
      </c>
      <c r="V669" s="2">
        <v>99.175780873887604</v>
      </c>
      <c r="X669" s="2" t="s">
        <v>9911</v>
      </c>
    </row>
    <row r="670" spans="1:24">
      <c r="A670" s="2">
        <v>659</v>
      </c>
      <c r="B670" s="2" t="s">
        <v>7043</v>
      </c>
      <c r="C670" s="60" t="s">
        <v>7044</v>
      </c>
      <c r="D670" s="60" t="s">
        <v>8806</v>
      </c>
      <c r="E670" s="2">
        <v>1</v>
      </c>
      <c r="F670" s="2" t="s">
        <v>473</v>
      </c>
      <c r="G670" s="2" t="s">
        <v>3792</v>
      </c>
      <c r="H670" s="2" t="s">
        <v>10226</v>
      </c>
      <c r="I670" s="2" t="s">
        <v>361</v>
      </c>
      <c r="O670" s="62"/>
      <c r="Q670" s="2" t="s">
        <v>10227</v>
      </c>
      <c r="S670" s="2" t="e">
        <v>#N/A</v>
      </c>
      <c r="U670" s="2" t="s">
        <v>217</v>
      </c>
      <c r="X670" s="2" t="s">
        <v>9912</v>
      </c>
    </row>
    <row r="671" spans="1:24">
      <c r="A671" s="2">
        <v>660</v>
      </c>
      <c r="B671" s="2" t="s">
        <v>7043</v>
      </c>
      <c r="C671" s="60" t="s">
        <v>7044</v>
      </c>
      <c r="D671" s="60" t="s">
        <v>7426</v>
      </c>
      <c r="E671" s="2">
        <v>1</v>
      </c>
      <c r="F671" s="2" t="s">
        <v>473</v>
      </c>
      <c r="G671" s="2" t="s">
        <v>361</v>
      </c>
      <c r="H671" s="2" t="s">
        <v>10226</v>
      </c>
      <c r="I671" s="2" t="s">
        <v>361</v>
      </c>
      <c r="O671" s="62"/>
      <c r="Q671" s="2" t="s">
        <v>10227</v>
      </c>
      <c r="S671" s="2" t="e">
        <v>#N/A</v>
      </c>
      <c r="U671" s="2" t="s">
        <v>217</v>
      </c>
      <c r="X671" s="2" t="s">
        <v>7428</v>
      </c>
    </row>
    <row r="672" spans="1:24">
      <c r="A672" s="2">
        <v>661</v>
      </c>
      <c r="B672" s="2" t="s">
        <v>7043</v>
      </c>
      <c r="C672" s="60" t="s">
        <v>7044</v>
      </c>
      <c r="D672" s="60" t="s">
        <v>7576</v>
      </c>
      <c r="E672" s="2">
        <v>1</v>
      </c>
      <c r="F672" s="2" t="s">
        <v>473</v>
      </c>
      <c r="G672" s="2" t="s">
        <v>361</v>
      </c>
      <c r="H672" s="2" t="s">
        <v>474</v>
      </c>
      <c r="I672" s="2" t="s">
        <v>361</v>
      </c>
      <c r="J672" s="2" t="s">
        <v>11312</v>
      </c>
      <c r="K672" s="2" t="s">
        <v>11313</v>
      </c>
      <c r="L672" s="2" t="s">
        <v>10597</v>
      </c>
      <c r="M672" s="2" t="s">
        <v>8314</v>
      </c>
      <c r="N672" s="2" t="s">
        <v>11314</v>
      </c>
      <c r="O672" s="62">
        <v>62570</v>
      </c>
      <c r="P672" s="2" t="s">
        <v>698</v>
      </c>
      <c r="Q672" s="2" t="s">
        <v>1193</v>
      </c>
      <c r="R672" s="2" t="s">
        <v>1047</v>
      </c>
      <c r="S672" s="2" t="s">
        <v>1063</v>
      </c>
      <c r="U672" s="2" t="s">
        <v>217</v>
      </c>
      <c r="X672" s="2" t="s">
        <v>7577</v>
      </c>
    </row>
    <row r="673" spans="1:24">
      <c r="A673" s="2">
        <v>662</v>
      </c>
      <c r="B673" s="2" t="s">
        <v>7043</v>
      </c>
      <c r="C673" s="60" t="s">
        <v>7044</v>
      </c>
      <c r="D673" s="60" t="s">
        <v>8774</v>
      </c>
      <c r="E673" s="2">
        <v>1</v>
      </c>
      <c r="F673" s="2" t="s">
        <v>473</v>
      </c>
      <c r="G673" s="2" t="s">
        <v>3792</v>
      </c>
      <c r="H673" s="2" t="s">
        <v>474</v>
      </c>
      <c r="I673" s="2" t="s">
        <v>361</v>
      </c>
      <c r="J673" s="2" t="s">
        <v>361</v>
      </c>
      <c r="K673" s="2" t="s">
        <v>11315</v>
      </c>
      <c r="L673" s="2">
        <v>601</v>
      </c>
      <c r="M673" s="2" t="s">
        <v>8314</v>
      </c>
      <c r="N673" s="2" t="s">
        <v>11316</v>
      </c>
      <c r="O673" s="62">
        <v>62350</v>
      </c>
      <c r="P673" s="2" t="s">
        <v>698</v>
      </c>
      <c r="Q673" s="2" t="s">
        <v>1193</v>
      </c>
      <c r="R673" s="2" t="s">
        <v>927</v>
      </c>
      <c r="S673" s="2" t="s">
        <v>943</v>
      </c>
      <c r="U673" s="2" t="s">
        <v>217</v>
      </c>
      <c r="X673" s="2" t="s">
        <v>9913</v>
      </c>
    </row>
    <row r="674" spans="1:24">
      <c r="A674" s="2">
        <v>663</v>
      </c>
      <c r="B674" s="2" t="s">
        <v>7043</v>
      </c>
      <c r="C674" s="60" t="s">
        <v>7044</v>
      </c>
      <c r="D674" s="60" t="s">
        <v>8774</v>
      </c>
      <c r="E674" s="2">
        <v>2</v>
      </c>
      <c r="F674" s="2" t="s">
        <v>881</v>
      </c>
      <c r="G674" s="2" t="s">
        <v>361</v>
      </c>
      <c r="O674" s="62"/>
      <c r="Q674" s="2" t="s">
        <v>10227</v>
      </c>
      <c r="S674" s="2" t="e">
        <v>#N/A</v>
      </c>
      <c r="U674" s="2" t="s">
        <v>217</v>
      </c>
      <c r="X674" s="2" t="s">
        <v>11317</v>
      </c>
    </row>
    <row r="675" spans="1:24">
      <c r="A675" s="2">
        <v>664</v>
      </c>
      <c r="B675" s="2" t="s">
        <v>7043</v>
      </c>
      <c r="C675" s="60" t="s">
        <v>7044</v>
      </c>
      <c r="D675" s="60" t="s">
        <v>8774</v>
      </c>
      <c r="E675" s="2">
        <v>3</v>
      </c>
      <c r="F675" s="2" t="s">
        <v>881</v>
      </c>
      <c r="G675" s="2" t="s">
        <v>361</v>
      </c>
      <c r="O675" s="62"/>
      <c r="Q675" s="2" t="s">
        <v>10227</v>
      </c>
      <c r="S675" s="2" t="e">
        <v>#N/A</v>
      </c>
      <c r="U675" s="2" t="s">
        <v>217</v>
      </c>
      <c r="X675" s="2" t="s">
        <v>11318</v>
      </c>
    </row>
    <row r="676" spans="1:24">
      <c r="A676" s="2">
        <v>665</v>
      </c>
      <c r="B676" s="2" t="s">
        <v>7043</v>
      </c>
      <c r="C676" s="60" t="s">
        <v>7044</v>
      </c>
      <c r="D676" s="60" t="s">
        <v>8774</v>
      </c>
      <c r="E676" s="2">
        <v>4</v>
      </c>
      <c r="F676" s="2" t="s">
        <v>881</v>
      </c>
      <c r="G676" s="2" t="s">
        <v>361</v>
      </c>
      <c r="O676" s="62"/>
      <c r="Q676" s="2" t="s">
        <v>10227</v>
      </c>
      <c r="S676" s="2" t="e">
        <v>#N/A</v>
      </c>
      <c r="U676" s="2" t="s">
        <v>217</v>
      </c>
      <c r="X676" s="2" t="s">
        <v>11319</v>
      </c>
    </row>
    <row r="677" spans="1:24">
      <c r="A677" s="2">
        <v>666</v>
      </c>
      <c r="B677" s="2" t="s">
        <v>7043</v>
      </c>
      <c r="C677" s="60" t="s">
        <v>7044</v>
      </c>
      <c r="D677" s="60" t="s">
        <v>8777</v>
      </c>
      <c r="E677" s="2">
        <v>1</v>
      </c>
      <c r="F677" s="2" t="s">
        <v>473</v>
      </c>
      <c r="G677" s="2" t="s">
        <v>361</v>
      </c>
      <c r="H677" s="2" t="s">
        <v>474</v>
      </c>
      <c r="I677" s="2" t="s">
        <v>361</v>
      </c>
      <c r="J677" s="2" t="s">
        <v>11320</v>
      </c>
      <c r="K677" s="2" t="s">
        <v>11321</v>
      </c>
      <c r="L677" s="2">
        <v>76</v>
      </c>
      <c r="M677" s="2" t="s">
        <v>8314</v>
      </c>
      <c r="N677" s="2" t="s">
        <v>10917</v>
      </c>
      <c r="O677" s="62">
        <v>62370</v>
      </c>
      <c r="P677" s="2" t="s">
        <v>698</v>
      </c>
      <c r="Q677" s="2" t="s">
        <v>1193</v>
      </c>
      <c r="R677" s="2" t="s">
        <v>927</v>
      </c>
      <c r="S677" s="2" t="s">
        <v>943</v>
      </c>
      <c r="U677" s="2" t="s">
        <v>217</v>
      </c>
      <c r="X677" s="2" t="s">
        <v>9914</v>
      </c>
    </row>
    <row r="678" spans="1:24">
      <c r="A678" s="2">
        <v>667</v>
      </c>
      <c r="B678" s="2" t="s">
        <v>7043</v>
      </c>
      <c r="C678" s="60" t="s">
        <v>7044</v>
      </c>
      <c r="D678" s="60" t="s">
        <v>8777</v>
      </c>
      <c r="E678" s="2">
        <v>2</v>
      </c>
      <c r="F678" s="2" t="s">
        <v>881</v>
      </c>
      <c r="G678" s="2" t="s">
        <v>361</v>
      </c>
      <c r="O678" s="62"/>
      <c r="Q678" s="2" t="s">
        <v>10227</v>
      </c>
      <c r="S678" s="2" t="e">
        <v>#N/A</v>
      </c>
      <c r="U678" s="2" t="s">
        <v>217</v>
      </c>
      <c r="X678" s="2" t="s">
        <v>11322</v>
      </c>
    </row>
    <row r="679" spans="1:24">
      <c r="A679" s="2">
        <v>668</v>
      </c>
      <c r="B679" s="2" t="s">
        <v>7043</v>
      </c>
      <c r="C679" s="60" t="s">
        <v>7044</v>
      </c>
      <c r="D679" s="60" t="s">
        <v>8780</v>
      </c>
      <c r="E679" s="2">
        <v>1</v>
      </c>
      <c r="F679" s="2" t="s">
        <v>473</v>
      </c>
      <c r="G679" s="2" t="s">
        <v>361</v>
      </c>
      <c r="H679" s="2" t="s">
        <v>474</v>
      </c>
      <c r="I679" s="2" t="s">
        <v>361</v>
      </c>
      <c r="J679" s="2" t="s">
        <v>361</v>
      </c>
      <c r="K679" s="2" t="s">
        <v>10440</v>
      </c>
      <c r="L679" s="2">
        <v>511</v>
      </c>
      <c r="M679" s="2" t="s">
        <v>8314</v>
      </c>
      <c r="N679" s="2" t="s">
        <v>11323</v>
      </c>
      <c r="O679" s="62">
        <v>62220</v>
      </c>
      <c r="P679" s="2" t="s">
        <v>698</v>
      </c>
      <c r="Q679" s="2" t="s">
        <v>1193</v>
      </c>
      <c r="R679" s="2" t="s">
        <v>927</v>
      </c>
      <c r="S679" s="2" t="s">
        <v>943</v>
      </c>
      <c r="U679" s="2" t="s">
        <v>217</v>
      </c>
      <c r="X679" s="2" t="s">
        <v>9915</v>
      </c>
    </row>
    <row r="680" spans="1:24">
      <c r="A680" s="2">
        <v>669</v>
      </c>
      <c r="B680" s="2" t="s">
        <v>7043</v>
      </c>
      <c r="C680" s="60" t="s">
        <v>7044</v>
      </c>
      <c r="D680" s="60" t="s">
        <v>8780</v>
      </c>
      <c r="E680" s="2">
        <v>2</v>
      </c>
      <c r="F680" s="2" t="s">
        <v>881</v>
      </c>
      <c r="G680" s="2" t="s">
        <v>361</v>
      </c>
      <c r="O680" s="62"/>
      <c r="Q680" s="2" t="s">
        <v>10227</v>
      </c>
      <c r="S680" s="2" t="e">
        <v>#N/A</v>
      </c>
      <c r="U680" s="2" t="s">
        <v>217</v>
      </c>
      <c r="X680" s="2" t="s">
        <v>11324</v>
      </c>
    </row>
    <row r="681" spans="1:24">
      <c r="A681" s="2">
        <v>670</v>
      </c>
      <c r="B681" s="2" t="s">
        <v>7043</v>
      </c>
      <c r="C681" s="60" t="s">
        <v>7044</v>
      </c>
      <c r="D681" s="60" t="s">
        <v>8780</v>
      </c>
      <c r="E681" s="2">
        <v>3</v>
      </c>
      <c r="F681" s="2" t="s">
        <v>881</v>
      </c>
      <c r="G681" s="2" t="s">
        <v>361</v>
      </c>
      <c r="O681" s="62"/>
      <c r="Q681" s="2" t="s">
        <v>10227</v>
      </c>
      <c r="S681" s="2" t="e">
        <v>#N/A</v>
      </c>
      <c r="U681" s="2" t="s">
        <v>217</v>
      </c>
      <c r="X681" s="2" t="s">
        <v>11325</v>
      </c>
    </row>
    <row r="682" spans="1:24">
      <c r="A682" s="2">
        <v>671</v>
      </c>
      <c r="B682" s="2" t="s">
        <v>7043</v>
      </c>
      <c r="C682" s="60" t="s">
        <v>7044</v>
      </c>
      <c r="D682" s="60" t="s">
        <v>7390</v>
      </c>
      <c r="E682" s="2">
        <v>1</v>
      </c>
      <c r="F682" s="2" t="s">
        <v>473</v>
      </c>
      <c r="G682" s="2" t="s">
        <v>3792</v>
      </c>
      <c r="H682" s="2" t="s">
        <v>474</v>
      </c>
      <c r="I682" s="2" t="s">
        <v>361</v>
      </c>
      <c r="J682" s="2" t="s">
        <v>11326</v>
      </c>
      <c r="K682" s="2" t="s">
        <v>11327</v>
      </c>
      <c r="L682" s="2">
        <v>26</v>
      </c>
      <c r="M682" s="2" t="s">
        <v>8314</v>
      </c>
      <c r="N682" s="2" t="s">
        <v>7039</v>
      </c>
      <c r="O682" s="62">
        <v>62000</v>
      </c>
      <c r="P682" s="2" t="s">
        <v>698</v>
      </c>
      <c r="Q682" s="2" t="s">
        <v>1193</v>
      </c>
      <c r="R682" s="2" t="s">
        <v>927</v>
      </c>
      <c r="S682" s="2" t="s">
        <v>943</v>
      </c>
      <c r="U682" s="2" t="s">
        <v>217</v>
      </c>
      <c r="X682" s="2" t="s">
        <v>7391</v>
      </c>
    </row>
    <row r="683" spans="1:24">
      <c r="A683" s="2">
        <v>672</v>
      </c>
      <c r="B683" s="2" t="s">
        <v>7043</v>
      </c>
      <c r="C683" s="60" t="s">
        <v>7044</v>
      </c>
      <c r="D683" s="60" t="s">
        <v>7390</v>
      </c>
      <c r="E683" s="2">
        <v>2</v>
      </c>
      <c r="F683" s="2" t="s">
        <v>473</v>
      </c>
      <c r="G683" s="2" t="s">
        <v>3792</v>
      </c>
      <c r="H683" s="2" t="s">
        <v>10226</v>
      </c>
      <c r="I683" s="2" t="s">
        <v>361</v>
      </c>
      <c r="O683" s="62"/>
      <c r="Q683" s="2" t="s">
        <v>10227</v>
      </c>
      <c r="S683" s="2" t="e">
        <v>#N/A</v>
      </c>
      <c r="U683" s="2" t="s">
        <v>217</v>
      </c>
      <c r="X683" s="2" t="s">
        <v>7411</v>
      </c>
    </row>
    <row r="684" spans="1:24">
      <c r="A684" s="2">
        <v>673</v>
      </c>
      <c r="B684" s="2" t="s">
        <v>7043</v>
      </c>
      <c r="C684" s="60" t="s">
        <v>7044</v>
      </c>
      <c r="D684" s="60" t="s">
        <v>8785</v>
      </c>
      <c r="E684" s="2">
        <v>1</v>
      </c>
      <c r="F684" s="2" t="s">
        <v>473</v>
      </c>
      <c r="G684" s="2" t="s">
        <v>361</v>
      </c>
      <c r="H684" s="2" t="s">
        <v>10226</v>
      </c>
      <c r="I684" s="2" t="s">
        <v>361</v>
      </c>
      <c r="O684" s="62"/>
      <c r="Q684" s="2" t="s">
        <v>10227</v>
      </c>
      <c r="S684" s="2" t="e">
        <v>#N/A</v>
      </c>
      <c r="U684" s="2" t="s">
        <v>217</v>
      </c>
      <c r="X684" s="2" t="s">
        <v>9916</v>
      </c>
    </row>
    <row r="685" spans="1:24">
      <c r="A685" s="2">
        <v>674</v>
      </c>
      <c r="B685" s="2" t="s">
        <v>7043</v>
      </c>
      <c r="C685" s="60" t="s">
        <v>7044</v>
      </c>
      <c r="D685" s="60" t="s">
        <v>8785</v>
      </c>
      <c r="E685" s="2">
        <v>2</v>
      </c>
      <c r="F685" s="2" t="s">
        <v>881</v>
      </c>
      <c r="G685" s="2" t="s">
        <v>361</v>
      </c>
      <c r="O685" s="62"/>
      <c r="Q685" s="2" t="s">
        <v>10227</v>
      </c>
      <c r="S685" s="2" t="e">
        <v>#N/A</v>
      </c>
      <c r="U685" s="2" t="s">
        <v>217</v>
      </c>
      <c r="X685" s="2" t="s">
        <v>11328</v>
      </c>
    </row>
    <row r="686" spans="1:24">
      <c r="A686" s="2">
        <v>675</v>
      </c>
      <c r="B686" s="2" t="s">
        <v>7043</v>
      </c>
      <c r="C686" s="60" t="s">
        <v>7044</v>
      </c>
      <c r="D686" s="60" t="s">
        <v>8788</v>
      </c>
      <c r="E686" s="2">
        <v>1</v>
      </c>
      <c r="F686" s="2" t="s">
        <v>473</v>
      </c>
      <c r="G686" s="2" t="s">
        <v>361</v>
      </c>
      <c r="H686" s="2" t="s">
        <v>10226</v>
      </c>
      <c r="I686" s="2" t="s">
        <v>361</v>
      </c>
      <c r="O686" s="62"/>
      <c r="Q686" s="2" t="s">
        <v>10227</v>
      </c>
      <c r="S686" s="2" t="e">
        <v>#N/A</v>
      </c>
      <c r="U686" s="2" t="s">
        <v>217</v>
      </c>
      <c r="X686" s="2" t="s">
        <v>9917</v>
      </c>
    </row>
    <row r="687" spans="1:24">
      <c r="A687" s="2">
        <v>676</v>
      </c>
      <c r="B687" s="2" t="s">
        <v>7043</v>
      </c>
      <c r="C687" s="60" t="s">
        <v>7044</v>
      </c>
      <c r="D687" s="60" t="s">
        <v>8788</v>
      </c>
      <c r="E687" s="2">
        <v>2</v>
      </c>
      <c r="F687" s="2" t="s">
        <v>473</v>
      </c>
      <c r="G687" s="2" t="s">
        <v>361</v>
      </c>
      <c r="H687" s="2" t="s">
        <v>10226</v>
      </c>
      <c r="I687" s="2" t="s">
        <v>361</v>
      </c>
      <c r="O687" s="62"/>
      <c r="Q687" s="2" t="s">
        <v>10227</v>
      </c>
      <c r="S687" s="2" t="e">
        <v>#N/A</v>
      </c>
      <c r="U687" s="2" t="s">
        <v>217</v>
      </c>
      <c r="X687" s="2" t="s">
        <v>11329</v>
      </c>
    </row>
    <row r="688" spans="1:24">
      <c r="A688" s="2">
        <v>677</v>
      </c>
      <c r="B688" s="2" t="s">
        <v>7043</v>
      </c>
      <c r="C688" s="60" t="s">
        <v>7044</v>
      </c>
      <c r="D688" s="60" t="s">
        <v>7349</v>
      </c>
      <c r="E688" s="2">
        <v>1</v>
      </c>
      <c r="F688" s="2" t="s">
        <v>473</v>
      </c>
      <c r="G688" s="2" t="s">
        <v>361</v>
      </c>
      <c r="H688" s="2" t="s">
        <v>474</v>
      </c>
      <c r="I688" s="2" t="s">
        <v>361</v>
      </c>
      <c r="J688" s="2" t="s">
        <v>11330</v>
      </c>
      <c r="K688" s="2" t="s">
        <v>10548</v>
      </c>
      <c r="L688" s="2">
        <v>123</v>
      </c>
      <c r="M688" s="2" t="s">
        <v>11263</v>
      </c>
      <c r="N688" s="2" t="s">
        <v>11331</v>
      </c>
      <c r="O688" s="62">
        <v>62430</v>
      </c>
      <c r="P688" s="2" t="s">
        <v>698</v>
      </c>
      <c r="Q688" s="2" t="s">
        <v>1193</v>
      </c>
      <c r="R688" s="2" t="s">
        <v>927</v>
      </c>
      <c r="S688" s="2" t="s">
        <v>943</v>
      </c>
      <c r="U688" s="2" t="s">
        <v>217</v>
      </c>
      <c r="X688" s="2" t="s">
        <v>7351</v>
      </c>
    </row>
    <row r="689" spans="1:24">
      <c r="A689" s="2">
        <v>678</v>
      </c>
      <c r="B689" s="2" t="s">
        <v>7043</v>
      </c>
      <c r="C689" s="60" t="s">
        <v>7044</v>
      </c>
      <c r="D689" s="60" t="s">
        <v>8808</v>
      </c>
      <c r="E689" s="2">
        <v>1</v>
      </c>
      <c r="F689" s="2" t="s">
        <v>473</v>
      </c>
      <c r="G689" s="2" t="s">
        <v>361</v>
      </c>
      <c r="H689" s="2" t="s">
        <v>10226</v>
      </c>
      <c r="I689" s="2" t="s">
        <v>361</v>
      </c>
      <c r="O689" s="62"/>
      <c r="Q689" s="2" t="s">
        <v>10227</v>
      </c>
      <c r="S689" s="2" t="e">
        <v>#N/A</v>
      </c>
      <c r="U689" s="2" t="s">
        <v>217</v>
      </c>
      <c r="X689" s="2" t="s">
        <v>9918</v>
      </c>
    </row>
    <row r="690" spans="1:24">
      <c r="A690" s="2">
        <v>679</v>
      </c>
      <c r="B690" s="2" t="s">
        <v>7043</v>
      </c>
      <c r="C690" s="60" t="s">
        <v>7044</v>
      </c>
      <c r="D690" s="60" t="s">
        <v>8808</v>
      </c>
      <c r="E690" s="2">
        <v>2</v>
      </c>
      <c r="F690" s="2" t="s">
        <v>473</v>
      </c>
      <c r="G690" s="2" t="s">
        <v>361</v>
      </c>
      <c r="H690" s="2" t="s">
        <v>474</v>
      </c>
      <c r="I690" s="2" t="s">
        <v>361</v>
      </c>
      <c r="J690" s="2" t="s">
        <v>11332</v>
      </c>
      <c r="K690" s="2" t="s">
        <v>11333</v>
      </c>
      <c r="L690" s="2">
        <v>401</v>
      </c>
      <c r="M690" s="2" t="s">
        <v>8314</v>
      </c>
      <c r="N690" s="2" t="s">
        <v>11334</v>
      </c>
      <c r="O690" s="62">
        <v>62130</v>
      </c>
      <c r="P690" s="2" t="s">
        <v>698</v>
      </c>
      <c r="Q690" s="2" t="s">
        <v>1193</v>
      </c>
      <c r="R690" s="2" t="s">
        <v>927</v>
      </c>
      <c r="S690" s="2" t="s">
        <v>943</v>
      </c>
      <c r="U690" s="2" t="s">
        <v>217</v>
      </c>
      <c r="X690" s="2" t="s">
        <v>11335</v>
      </c>
    </row>
    <row r="691" spans="1:24">
      <c r="A691" s="2">
        <v>680</v>
      </c>
      <c r="B691" s="2" t="s">
        <v>7043</v>
      </c>
      <c r="C691" s="60" t="s">
        <v>7044</v>
      </c>
      <c r="D691" s="60" t="s">
        <v>8811</v>
      </c>
      <c r="E691" s="2">
        <v>1</v>
      </c>
      <c r="F691" s="2" t="s">
        <v>473</v>
      </c>
      <c r="G691" s="2" t="s">
        <v>361</v>
      </c>
      <c r="H691" s="2" t="s">
        <v>474</v>
      </c>
      <c r="I691" s="2" t="s">
        <v>361</v>
      </c>
      <c r="J691" s="2" t="s">
        <v>11336</v>
      </c>
      <c r="K691" s="2" t="s">
        <v>11337</v>
      </c>
      <c r="L691" s="2">
        <v>5</v>
      </c>
      <c r="M691" s="2" t="s">
        <v>8314</v>
      </c>
      <c r="N691" s="2" t="s">
        <v>11338</v>
      </c>
      <c r="O691" s="62">
        <v>62550</v>
      </c>
      <c r="P691" s="2" t="s">
        <v>698</v>
      </c>
      <c r="Q691" s="2" t="s">
        <v>1193</v>
      </c>
      <c r="R691" s="2" t="s">
        <v>1047</v>
      </c>
      <c r="S691" s="2" t="s">
        <v>1063</v>
      </c>
      <c r="U691" s="2" t="s">
        <v>217</v>
      </c>
      <c r="X691" s="2" t="s">
        <v>9919</v>
      </c>
    </row>
    <row r="692" spans="1:24">
      <c r="A692" s="2">
        <v>681</v>
      </c>
      <c r="B692" s="2" t="s">
        <v>7043</v>
      </c>
      <c r="C692" s="60" t="s">
        <v>7044</v>
      </c>
      <c r="D692" s="60" t="s">
        <v>8814</v>
      </c>
      <c r="E692" s="2">
        <v>1</v>
      </c>
      <c r="F692" s="2" t="s">
        <v>473</v>
      </c>
      <c r="G692" s="2" t="s">
        <v>361</v>
      </c>
      <c r="H692" s="2" t="s">
        <v>10226</v>
      </c>
      <c r="I692" s="2" t="s">
        <v>361</v>
      </c>
      <c r="O692" s="62"/>
      <c r="Q692" s="2" t="s">
        <v>10227</v>
      </c>
      <c r="S692" s="2" t="e">
        <v>#N/A</v>
      </c>
      <c r="U692" s="2" t="s">
        <v>217</v>
      </c>
      <c r="X692" s="2" t="s">
        <v>9920</v>
      </c>
    </row>
    <row r="693" spans="1:24">
      <c r="A693" s="2">
        <v>682</v>
      </c>
      <c r="B693" s="2" t="s">
        <v>7043</v>
      </c>
      <c r="C693" s="60" t="s">
        <v>7044</v>
      </c>
      <c r="D693" s="60" t="s">
        <v>8814</v>
      </c>
      <c r="E693" s="2">
        <v>2</v>
      </c>
      <c r="F693" s="2" t="s">
        <v>473</v>
      </c>
      <c r="G693" s="2" t="s">
        <v>361</v>
      </c>
      <c r="H693" s="2" t="s">
        <v>10226</v>
      </c>
      <c r="I693" s="2" t="s">
        <v>361</v>
      </c>
      <c r="O693" s="62"/>
      <c r="Q693" s="2" t="s">
        <v>10227</v>
      </c>
      <c r="S693" s="2" t="e">
        <v>#N/A</v>
      </c>
      <c r="U693" s="2" t="s">
        <v>217</v>
      </c>
      <c r="X693" s="2" t="s">
        <v>11339</v>
      </c>
    </row>
    <row r="694" spans="1:24">
      <c r="A694" s="2">
        <v>683</v>
      </c>
      <c r="B694" s="2" t="s">
        <v>7043</v>
      </c>
      <c r="C694" s="60" t="s">
        <v>7044</v>
      </c>
      <c r="D694" s="60" t="s">
        <v>8814</v>
      </c>
      <c r="E694" s="2">
        <v>3</v>
      </c>
      <c r="F694" s="2" t="s">
        <v>473</v>
      </c>
      <c r="G694" s="2" t="s">
        <v>361</v>
      </c>
      <c r="H694" s="2" t="s">
        <v>10226</v>
      </c>
      <c r="I694" s="2" t="s">
        <v>361</v>
      </c>
      <c r="O694" s="62"/>
      <c r="Q694" s="2" t="s">
        <v>10227</v>
      </c>
      <c r="S694" s="2" t="e">
        <v>#N/A</v>
      </c>
      <c r="U694" s="2" t="s">
        <v>217</v>
      </c>
      <c r="X694" s="2" t="s">
        <v>11340</v>
      </c>
    </row>
    <row r="695" spans="1:24">
      <c r="A695" s="2">
        <v>684</v>
      </c>
      <c r="B695" s="2" t="s">
        <v>7043</v>
      </c>
      <c r="C695" s="60" t="s">
        <v>7044</v>
      </c>
      <c r="D695" s="60" t="s">
        <v>8814</v>
      </c>
      <c r="E695" s="2">
        <v>4</v>
      </c>
      <c r="F695" s="2" t="s">
        <v>473</v>
      </c>
      <c r="G695" s="2" t="s">
        <v>361</v>
      </c>
      <c r="H695" s="2" t="s">
        <v>10226</v>
      </c>
      <c r="I695" s="2" t="s">
        <v>361</v>
      </c>
      <c r="O695" s="62"/>
      <c r="Q695" s="2" t="s">
        <v>10227</v>
      </c>
      <c r="S695" s="2" t="e">
        <v>#N/A</v>
      </c>
      <c r="U695" s="2" t="s">
        <v>217</v>
      </c>
      <c r="X695" s="2" t="s">
        <v>11341</v>
      </c>
    </row>
    <row r="696" spans="1:24">
      <c r="A696" s="2">
        <v>685</v>
      </c>
      <c r="B696" s="2" t="s">
        <v>7043</v>
      </c>
      <c r="C696" s="60" t="s">
        <v>7044</v>
      </c>
      <c r="D696" s="60" t="s">
        <v>8814</v>
      </c>
      <c r="E696" s="2">
        <v>5</v>
      </c>
      <c r="F696" s="2" t="s">
        <v>473</v>
      </c>
      <c r="G696" s="2" t="s">
        <v>361</v>
      </c>
      <c r="H696" s="2" t="s">
        <v>10226</v>
      </c>
      <c r="I696" s="2" t="s">
        <v>361</v>
      </c>
      <c r="O696" s="62"/>
      <c r="Q696" s="2" t="s">
        <v>10227</v>
      </c>
      <c r="S696" s="2" t="e">
        <v>#N/A</v>
      </c>
      <c r="U696" s="2" t="s">
        <v>217</v>
      </c>
      <c r="X696" s="2" t="s">
        <v>11342</v>
      </c>
    </row>
    <row r="697" spans="1:24">
      <c r="A697" s="2">
        <v>686</v>
      </c>
      <c r="B697" s="2" t="s">
        <v>7043</v>
      </c>
      <c r="C697" s="60" t="s">
        <v>7044</v>
      </c>
      <c r="D697" s="60" t="s">
        <v>8814</v>
      </c>
      <c r="E697" s="2">
        <v>6</v>
      </c>
      <c r="F697" s="2" t="s">
        <v>473</v>
      </c>
      <c r="G697" s="2" t="s">
        <v>361</v>
      </c>
      <c r="H697" s="2" t="s">
        <v>10226</v>
      </c>
      <c r="I697" s="2" t="s">
        <v>361</v>
      </c>
      <c r="O697" s="62"/>
      <c r="Q697" s="2" t="s">
        <v>10227</v>
      </c>
      <c r="S697" s="2" t="e">
        <v>#N/A</v>
      </c>
      <c r="U697" s="2" t="s">
        <v>217</v>
      </c>
      <c r="X697" s="2" t="s">
        <v>11343</v>
      </c>
    </row>
    <row r="698" spans="1:24">
      <c r="A698" s="2">
        <v>687</v>
      </c>
      <c r="B698" s="2" t="s">
        <v>7043</v>
      </c>
      <c r="C698" s="60" t="s">
        <v>7044</v>
      </c>
      <c r="D698" s="60" t="s">
        <v>8814</v>
      </c>
      <c r="E698" s="2">
        <v>7</v>
      </c>
      <c r="F698" s="2" t="s">
        <v>473</v>
      </c>
      <c r="G698" s="2" t="s">
        <v>361</v>
      </c>
      <c r="H698" s="2" t="s">
        <v>10226</v>
      </c>
      <c r="I698" s="2" t="s">
        <v>361</v>
      </c>
      <c r="O698" s="62"/>
      <c r="Q698" s="2" t="s">
        <v>10227</v>
      </c>
      <c r="S698" s="2" t="e">
        <v>#N/A</v>
      </c>
      <c r="U698" s="2" t="s">
        <v>217</v>
      </c>
      <c r="X698" s="2" t="s">
        <v>11344</v>
      </c>
    </row>
    <row r="699" spans="1:24">
      <c r="A699" s="2">
        <v>688</v>
      </c>
      <c r="B699" s="2" t="s">
        <v>7043</v>
      </c>
      <c r="C699" s="60" t="s">
        <v>7044</v>
      </c>
      <c r="D699" s="60" t="s">
        <v>8814</v>
      </c>
      <c r="E699" s="2">
        <v>8</v>
      </c>
      <c r="F699" s="2" t="s">
        <v>473</v>
      </c>
      <c r="G699" s="2" t="s">
        <v>361</v>
      </c>
      <c r="H699" s="2" t="s">
        <v>10226</v>
      </c>
      <c r="I699" s="2" t="s">
        <v>361</v>
      </c>
      <c r="O699" s="62"/>
      <c r="Q699" s="2" t="s">
        <v>10227</v>
      </c>
      <c r="S699" s="2" t="e">
        <v>#N/A</v>
      </c>
      <c r="U699" s="2" t="s">
        <v>217</v>
      </c>
      <c r="X699" s="2" t="s">
        <v>11345</v>
      </c>
    </row>
    <row r="700" spans="1:24">
      <c r="A700" s="2">
        <v>689</v>
      </c>
      <c r="B700" s="2" t="s">
        <v>7043</v>
      </c>
      <c r="C700" s="60" t="s">
        <v>7044</v>
      </c>
      <c r="D700" s="60" t="s">
        <v>8814</v>
      </c>
      <c r="E700" s="2">
        <v>9</v>
      </c>
      <c r="F700" s="2" t="s">
        <v>473</v>
      </c>
      <c r="G700" s="2" t="s">
        <v>361</v>
      </c>
      <c r="H700" s="2" t="s">
        <v>10226</v>
      </c>
      <c r="I700" s="2" t="s">
        <v>361</v>
      </c>
      <c r="O700" s="62"/>
      <c r="Q700" s="2" t="s">
        <v>10227</v>
      </c>
      <c r="S700" s="2" t="e">
        <v>#N/A</v>
      </c>
      <c r="U700" s="2" t="s">
        <v>217</v>
      </c>
      <c r="X700" s="2" t="s">
        <v>11346</v>
      </c>
    </row>
    <row r="701" spans="1:24">
      <c r="A701" s="2">
        <v>690</v>
      </c>
      <c r="B701" s="2" t="s">
        <v>7043</v>
      </c>
      <c r="C701" s="60" t="s">
        <v>7044</v>
      </c>
      <c r="D701" s="60" t="s">
        <v>8814</v>
      </c>
      <c r="E701" s="2">
        <v>10</v>
      </c>
      <c r="F701" s="2" t="s">
        <v>473</v>
      </c>
      <c r="G701" s="2" t="s">
        <v>361</v>
      </c>
      <c r="H701" s="2" t="s">
        <v>10226</v>
      </c>
      <c r="I701" s="2" t="s">
        <v>361</v>
      </c>
      <c r="O701" s="62"/>
      <c r="Q701" s="2" t="s">
        <v>10227</v>
      </c>
      <c r="S701" s="2" t="e">
        <v>#N/A</v>
      </c>
      <c r="U701" s="2" t="s">
        <v>217</v>
      </c>
      <c r="X701" s="2" t="s">
        <v>11347</v>
      </c>
    </row>
    <row r="702" spans="1:24">
      <c r="A702" s="2">
        <v>691</v>
      </c>
      <c r="B702" s="2" t="s">
        <v>7043</v>
      </c>
      <c r="C702" s="60" t="s">
        <v>7044</v>
      </c>
      <c r="D702" s="60" t="s">
        <v>8814</v>
      </c>
      <c r="E702" s="2">
        <v>11</v>
      </c>
      <c r="F702" s="2" t="s">
        <v>473</v>
      </c>
      <c r="G702" s="2" t="s">
        <v>361</v>
      </c>
      <c r="H702" s="2" t="s">
        <v>10226</v>
      </c>
      <c r="I702" s="2" t="s">
        <v>361</v>
      </c>
      <c r="O702" s="62"/>
      <c r="Q702" s="2" t="s">
        <v>10227</v>
      </c>
      <c r="S702" s="2" t="e">
        <v>#N/A</v>
      </c>
      <c r="U702" s="2" t="s">
        <v>217</v>
      </c>
      <c r="X702" s="2" t="s">
        <v>11348</v>
      </c>
    </row>
    <row r="703" spans="1:24">
      <c r="A703" s="2">
        <v>692</v>
      </c>
      <c r="B703" s="2" t="s">
        <v>7043</v>
      </c>
      <c r="C703" s="60" t="s">
        <v>7044</v>
      </c>
      <c r="D703" s="60" t="s">
        <v>8814</v>
      </c>
      <c r="E703" s="2">
        <v>12</v>
      </c>
      <c r="F703" s="2" t="s">
        <v>473</v>
      </c>
      <c r="G703" s="2" t="s">
        <v>361</v>
      </c>
      <c r="H703" s="2" t="s">
        <v>10226</v>
      </c>
      <c r="I703" s="2" t="s">
        <v>361</v>
      </c>
      <c r="O703" s="62"/>
      <c r="Q703" s="2" t="s">
        <v>10227</v>
      </c>
      <c r="S703" s="2" t="e">
        <v>#N/A</v>
      </c>
      <c r="U703" s="2" t="s">
        <v>217</v>
      </c>
      <c r="X703" s="2" t="s">
        <v>11349</v>
      </c>
    </row>
    <row r="704" spans="1:24">
      <c r="A704" s="2">
        <v>693</v>
      </c>
      <c r="B704" s="2" t="s">
        <v>7043</v>
      </c>
      <c r="C704" s="60" t="s">
        <v>7044</v>
      </c>
      <c r="D704" s="60" t="s">
        <v>8814</v>
      </c>
      <c r="E704" s="2">
        <v>13</v>
      </c>
      <c r="F704" s="2" t="s">
        <v>473</v>
      </c>
      <c r="G704" s="2" t="s">
        <v>361</v>
      </c>
      <c r="H704" s="2" t="s">
        <v>10226</v>
      </c>
      <c r="I704" s="2" t="s">
        <v>361</v>
      </c>
      <c r="O704" s="62"/>
      <c r="Q704" s="2" t="s">
        <v>10227</v>
      </c>
      <c r="S704" s="2" t="e">
        <v>#N/A</v>
      </c>
      <c r="U704" s="2" t="s">
        <v>217</v>
      </c>
      <c r="X704" s="2" t="s">
        <v>11350</v>
      </c>
    </row>
    <row r="705" spans="1:24">
      <c r="A705" s="2">
        <v>694</v>
      </c>
      <c r="B705" s="2" t="s">
        <v>7043</v>
      </c>
      <c r="C705" s="60" t="s">
        <v>7044</v>
      </c>
      <c r="D705" s="60" t="s">
        <v>8814</v>
      </c>
      <c r="E705" s="2">
        <v>14</v>
      </c>
      <c r="F705" s="2" t="s">
        <v>473</v>
      </c>
      <c r="G705" s="2" t="s">
        <v>361</v>
      </c>
      <c r="H705" s="2" t="s">
        <v>10226</v>
      </c>
      <c r="I705" s="2" t="s">
        <v>361</v>
      </c>
      <c r="O705" s="62"/>
      <c r="Q705" s="2" t="s">
        <v>10227</v>
      </c>
      <c r="S705" s="2" t="e">
        <v>#N/A</v>
      </c>
      <c r="U705" s="2" t="s">
        <v>217</v>
      </c>
      <c r="X705" s="2" t="s">
        <v>11351</v>
      </c>
    </row>
    <row r="706" spans="1:24">
      <c r="A706" s="2">
        <v>695</v>
      </c>
      <c r="B706" s="2" t="s">
        <v>7043</v>
      </c>
      <c r="C706" s="60" t="s">
        <v>7044</v>
      </c>
      <c r="D706" s="60" t="s">
        <v>8814</v>
      </c>
      <c r="E706" s="2">
        <v>15</v>
      </c>
      <c r="F706" s="2" t="s">
        <v>473</v>
      </c>
      <c r="G706" s="2" t="s">
        <v>361</v>
      </c>
      <c r="H706" s="2" t="s">
        <v>10226</v>
      </c>
      <c r="I706" s="2" t="s">
        <v>361</v>
      </c>
      <c r="O706" s="62"/>
      <c r="Q706" s="2" t="s">
        <v>10227</v>
      </c>
      <c r="S706" s="2" t="e">
        <v>#N/A</v>
      </c>
      <c r="U706" s="2" t="s">
        <v>217</v>
      </c>
      <c r="X706" s="2" t="s">
        <v>11352</v>
      </c>
    </row>
    <row r="707" spans="1:24">
      <c r="A707" s="2">
        <v>696</v>
      </c>
      <c r="B707" s="2" t="s">
        <v>7043</v>
      </c>
      <c r="C707" s="60" t="s">
        <v>7044</v>
      </c>
      <c r="D707" s="60" t="s">
        <v>8814</v>
      </c>
      <c r="E707" s="2">
        <v>16</v>
      </c>
      <c r="F707" s="2" t="s">
        <v>473</v>
      </c>
      <c r="G707" s="2" t="s">
        <v>361</v>
      </c>
      <c r="H707" s="2" t="s">
        <v>10226</v>
      </c>
      <c r="I707" s="2" t="s">
        <v>361</v>
      </c>
      <c r="O707" s="62"/>
      <c r="Q707" s="2" t="s">
        <v>10227</v>
      </c>
      <c r="S707" s="2" t="e">
        <v>#N/A</v>
      </c>
      <c r="U707" s="2" t="s">
        <v>217</v>
      </c>
      <c r="X707" s="2" t="s">
        <v>11353</v>
      </c>
    </row>
    <row r="708" spans="1:24">
      <c r="A708" s="2">
        <v>697</v>
      </c>
      <c r="B708" s="2" t="s">
        <v>7043</v>
      </c>
      <c r="C708" s="60" t="s">
        <v>7044</v>
      </c>
      <c r="D708" s="60" t="s">
        <v>8814</v>
      </c>
      <c r="E708" s="2">
        <v>17</v>
      </c>
      <c r="F708" s="2" t="s">
        <v>473</v>
      </c>
      <c r="G708" s="2" t="s">
        <v>361</v>
      </c>
      <c r="H708" s="2" t="s">
        <v>10226</v>
      </c>
      <c r="I708" s="2" t="s">
        <v>361</v>
      </c>
      <c r="O708" s="62"/>
      <c r="Q708" s="2" t="s">
        <v>10227</v>
      </c>
      <c r="S708" s="2" t="e">
        <v>#N/A</v>
      </c>
      <c r="U708" s="2" t="s">
        <v>217</v>
      </c>
      <c r="X708" s="2" t="s">
        <v>11354</v>
      </c>
    </row>
    <row r="709" spans="1:24">
      <c r="A709" s="2">
        <v>698</v>
      </c>
      <c r="B709" s="2" t="s">
        <v>7043</v>
      </c>
      <c r="C709" s="60" t="s">
        <v>7044</v>
      </c>
      <c r="D709" s="60" t="s">
        <v>8814</v>
      </c>
      <c r="E709" s="2">
        <v>18</v>
      </c>
      <c r="F709" s="2" t="s">
        <v>473</v>
      </c>
      <c r="G709" s="2" t="s">
        <v>361</v>
      </c>
      <c r="H709" s="2" t="s">
        <v>10226</v>
      </c>
      <c r="I709" s="2" t="s">
        <v>361</v>
      </c>
      <c r="O709" s="62"/>
      <c r="Q709" s="2" t="s">
        <v>10227</v>
      </c>
      <c r="S709" s="2" t="e">
        <v>#N/A</v>
      </c>
      <c r="U709" s="2" t="s">
        <v>217</v>
      </c>
      <c r="X709" s="2" t="s">
        <v>11355</v>
      </c>
    </row>
    <row r="710" spans="1:24">
      <c r="A710" s="2">
        <v>699</v>
      </c>
      <c r="B710" s="2" t="s">
        <v>7043</v>
      </c>
      <c r="C710" s="60" t="s">
        <v>7044</v>
      </c>
      <c r="D710" s="60" t="s">
        <v>8814</v>
      </c>
      <c r="E710" s="2">
        <v>19</v>
      </c>
      <c r="F710" s="2" t="s">
        <v>473</v>
      </c>
      <c r="G710" s="2" t="s">
        <v>361</v>
      </c>
      <c r="H710" s="2" t="s">
        <v>10226</v>
      </c>
      <c r="I710" s="2" t="s">
        <v>361</v>
      </c>
      <c r="O710" s="62"/>
      <c r="Q710" s="2" t="s">
        <v>10227</v>
      </c>
      <c r="S710" s="2" t="e">
        <v>#N/A</v>
      </c>
      <c r="U710" s="2" t="s">
        <v>217</v>
      </c>
      <c r="X710" s="2" t="s">
        <v>11356</v>
      </c>
    </row>
    <row r="711" spans="1:24">
      <c r="A711" s="2">
        <v>700</v>
      </c>
      <c r="B711" s="2" t="s">
        <v>7043</v>
      </c>
      <c r="C711" s="60" t="s">
        <v>7044</v>
      </c>
      <c r="D711" s="60" t="s">
        <v>8814</v>
      </c>
      <c r="E711" s="2">
        <v>20</v>
      </c>
      <c r="F711" s="2" t="s">
        <v>473</v>
      </c>
      <c r="G711" s="2" t="s">
        <v>361</v>
      </c>
      <c r="H711" s="2" t="s">
        <v>10226</v>
      </c>
      <c r="I711" s="2" t="s">
        <v>361</v>
      </c>
      <c r="O711" s="62"/>
      <c r="Q711" s="2" t="s">
        <v>10227</v>
      </c>
      <c r="S711" s="2" t="e">
        <v>#N/A</v>
      </c>
      <c r="U711" s="2" t="s">
        <v>217</v>
      </c>
      <c r="X711" s="2" t="s">
        <v>11357</v>
      </c>
    </row>
    <row r="712" spans="1:24">
      <c r="A712" s="2">
        <v>701</v>
      </c>
      <c r="B712" s="2" t="s">
        <v>7043</v>
      </c>
      <c r="C712" s="60" t="s">
        <v>7044</v>
      </c>
      <c r="D712" s="60" t="s">
        <v>8814</v>
      </c>
      <c r="E712" s="2">
        <v>21</v>
      </c>
      <c r="F712" s="2" t="s">
        <v>473</v>
      </c>
      <c r="G712" s="2" t="s">
        <v>361</v>
      </c>
      <c r="H712" s="2" t="s">
        <v>474</v>
      </c>
      <c r="I712" s="2" t="s">
        <v>361</v>
      </c>
      <c r="J712" s="2" t="s">
        <v>11358</v>
      </c>
      <c r="K712" s="2" t="s">
        <v>11359</v>
      </c>
      <c r="L712" s="2">
        <v>65</v>
      </c>
      <c r="M712" s="2" t="s">
        <v>11360</v>
      </c>
      <c r="N712" s="2" t="s">
        <v>11361</v>
      </c>
      <c r="O712" s="62">
        <v>62550</v>
      </c>
      <c r="P712" s="2" t="s">
        <v>698</v>
      </c>
      <c r="Q712" s="2" t="s">
        <v>1193</v>
      </c>
      <c r="R712" s="2" t="s">
        <v>1047</v>
      </c>
      <c r="S712" s="2" t="s">
        <v>1063</v>
      </c>
      <c r="U712" s="2" t="s">
        <v>217</v>
      </c>
      <c r="X712" s="2" t="s">
        <v>11362</v>
      </c>
    </row>
    <row r="713" spans="1:24">
      <c r="A713" s="2">
        <v>702</v>
      </c>
      <c r="B713" s="2" t="s">
        <v>7043</v>
      </c>
      <c r="C713" s="60" t="s">
        <v>7044</v>
      </c>
      <c r="D713" s="60" t="s">
        <v>7421</v>
      </c>
      <c r="E713" s="2">
        <v>1</v>
      </c>
      <c r="F713" s="2" t="s">
        <v>473</v>
      </c>
      <c r="G713" s="2" t="s">
        <v>361</v>
      </c>
      <c r="H713" s="2" t="s">
        <v>10226</v>
      </c>
      <c r="I713" s="2" t="s">
        <v>361</v>
      </c>
      <c r="O713" s="62"/>
      <c r="Q713" s="2" t="s">
        <v>10227</v>
      </c>
      <c r="S713" s="2" t="e">
        <v>#N/A</v>
      </c>
      <c r="U713" s="2" t="s">
        <v>217</v>
      </c>
      <c r="X713" s="2" t="s">
        <v>7422</v>
      </c>
    </row>
    <row r="714" spans="1:24">
      <c r="A714" s="2">
        <v>703</v>
      </c>
      <c r="B714" s="2" t="s">
        <v>7043</v>
      </c>
      <c r="C714" s="60" t="s">
        <v>7044</v>
      </c>
      <c r="D714" s="60" t="s">
        <v>7421</v>
      </c>
      <c r="E714" s="2">
        <v>2</v>
      </c>
      <c r="F714" s="2" t="s">
        <v>473</v>
      </c>
      <c r="G714" s="2" t="s">
        <v>361</v>
      </c>
      <c r="H714" s="2" t="s">
        <v>10226</v>
      </c>
      <c r="I714" s="2" t="s">
        <v>361</v>
      </c>
      <c r="O714" s="62"/>
      <c r="Q714" s="2" t="s">
        <v>10227</v>
      </c>
      <c r="S714" s="2" t="e">
        <v>#N/A</v>
      </c>
      <c r="U714" s="2" t="s">
        <v>217</v>
      </c>
      <c r="X714" s="2" t="s">
        <v>11363</v>
      </c>
    </row>
    <row r="715" spans="1:24">
      <c r="A715" s="2">
        <v>704</v>
      </c>
      <c r="B715" s="2" t="s">
        <v>7043</v>
      </c>
      <c r="C715" s="60" t="s">
        <v>7044</v>
      </c>
      <c r="D715" s="60" t="s">
        <v>7421</v>
      </c>
      <c r="E715" s="2">
        <v>3</v>
      </c>
      <c r="F715" s="2" t="s">
        <v>473</v>
      </c>
      <c r="G715" s="2" t="s">
        <v>361</v>
      </c>
      <c r="H715" s="2" t="s">
        <v>474</v>
      </c>
      <c r="I715" s="2" t="s">
        <v>361</v>
      </c>
      <c r="J715" s="2" t="s">
        <v>11364</v>
      </c>
      <c r="K715" s="2" t="s">
        <v>11365</v>
      </c>
      <c r="L715" s="2">
        <v>157</v>
      </c>
      <c r="M715" s="2" t="s">
        <v>8314</v>
      </c>
      <c r="N715" s="2" t="s">
        <v>7039</v>
      </c>
      <c r="O715" s="62">
        <v>62760</v>
      </c>
      <c r="P715" s="2" t="s">
        <v>698</v>
      </c>
      <c r="Q715" s="2" t="s">
        <v>1193</v>
      </c>
      <c r="R715" s="2" t="s">
        <v>937</v>
      </c>
      <c r="S715" s="2" t="s">
        <v>972</v>
      </c>
      <c r="U715" s="2" t="s">
        <v>217</v>
      </c>
      <c r="X715" s="2" t="s">
        <v>11366</v>
      </c>
    </row>
    <row r="716" spans="1:24">
      <c r="A716" s="2">
        <v>705</v>
      </c>
      <c r="B716" s="2" t="s">
        <v>7043</v>
      </c>
      <c r="C716" s="60" t="s">
        <v>7044</v>
      </c>
      <c r="D716" s="60" t="s">
        <v>8819</v>
      </c>
      <c r="E716" s="2">
        <v>1</v>
      </c>
      <c r="F716" s="2" t="s">
        <v>473</v>
      </c>
      <c r="G716" s="2" t="s">
        <v>361</v>
      </c>
      <c r="H716" s="2" t="s">
        <v>474</v>
      </c>
      <c r="I716" s="2" t="s">
        <v>361</v>
      </c>
      <c r="J716" s="2" t="s">
        <v>11367</v>
      </c>
      <c r="K716" s="2" t="s">
        <v>11368</v>
      </c>
      <c r="L716" s="2">
        <v>107</v>
      </c>
      <c r="M716" s="2" t="s">
        <v>8314</v>
      </c>
      <c r="N716" s="2" t="s">
        <v>10481</v>
      </c>
      <c r="O716" s="62">
        <v>62309</v>
      </c>
      <c r="P716" s="2" t="s">
        <v>698</v>
      </c>
      <c r="Q716" s="2" t="s">
        <v>1193</v>
      </c>
      <c r="R716" s="2" t="s">
        <v>927</v>
      </c>
      <c r="S716" s="2" t="s">
        <v>943</v>
      </c>
      <c r="U716" s="2" t="s">
        <v>217</v>
      </c>
      <c r="X716" s="2" t="s">
        <v>9921</v>
      </c>
    </row>
    <row r="717" spans="1:24">
      <c r="A717" s="2">
        <v>706</v>
      </c>
      <c r="B717" s="2" t="s">
        <v>7043</v>
      </c>
      <c r="C717" s="60" t="s">
        <v>7044</v>
      </c>
      <c r="D717" s="60" t="s">
        <v>8819</v>
      </c>
      <c r="E717" s="2">
        <v>2</v>
      </c>
      <c r="F717" s="2" t="s">
        <v>473</v>
      </c>
      <c r="G717" s="2" t="s">
        <v>361</v>
      </c>
      <c r="H717" s="2" t="s">
        <v>10226</v>
      </c>
      <c r="I717" s="2" t="s">
        <v>361</v>
      </c>
      <c r="O717" s="62"/>
      <c r="Q717" s="2" t="s">
        <v>10227</v>
      </c>
      <c r="S717" s="2" t="e">
        <v>#N/A</v>
      </c>
      <c r="U717" s="2" t="s">
        <v>217</v>
      </c>
      <c r="X717" s="2" t="s">
        <v>11369</v>
      </c>
    </row>
    <row r="718" spans="1:24">
      <c r="A718" s="2">
        <v>707</v>
      </c>
      <c r="B718" s="2" t="s">
        <v>7043</v>
      </c>
      <c r="C718" s="60" t="s">
        <v>7044</v>
      </c>
      <c r="D718" s="60" t="s">
        <v>8819</v>
      </c>
      <c r="E718" s="2">
        <v>3</v>
      </c>
      <c r="F718" s="2" t="s">
        <v>473</v>
      </c>
      <c r="G718" s="2" t="s">
        <v>361</v>
      </c>
      <c r="H718" s="2" t="s">
        <v>10226</v>
      </c>
      <c r="I718" s="2" t="s">
        <v>361</v>
      </c>
      <c r="O718" s="62"/>
      <c r="Q718" s="2" t="s">
        <v>10227</v>
      </c>
      <c r="S718" s="2" t="e">
        <v>#N/A</v>
      </c>
      <c r="U718" s="2" t="s">
        <v>217</v>
      </c>
      <c r="X718" s="2" t="s">
        <v>11370</v>
      </c>
    </row>
    <row r="719" spans="1:24">
      <c r="A719" s="2">
        <v>708</v>
      </c>
      <c r="B719" s="2" t="s">
        <v>7043</v>
      </c>
      <c r="C719" s="60" t="s">
        <v>7044</v>
      </c>
      <c r="D719" s="60" t="s">
        <v>8819</v>
      </c>
      <c r="E719" s="2">
        <v>4</v>
      </c>
      <c r="F719" s="2" t="s">
        <v>473</v>
      </c>
      <c r="G719" s="2" t="s">
        <v>361</v>
      </c>
      <c r="H719" s="2" t="s">
        <v>10226</v>
      </c>
      <c r="I719" s="2" t="s">
        <v>361</v>
      </c>
      <c r="O719" s="62"/>
      <c r="Q719" s="2" t="s">
        <v>10227</v>
      </c>
      <c r="S719" s="2" t="e">
        <v>#N/A</v>
      </c>
      <c r="U719" s="2" t="s">
        <v>217</v>
      </c>
      <c r="X719" s="2" t="s">
        <v>11371</v>
      </c>
    </row>
    <row r="720" spans="1:24">
      <c r="A720" s="2">
        <v>709</v>
      </c>
      <c r="B720" s="2" t="s">
        <v>7043</v>
      </c>
      <c r="C720" s="60" t="s">
        <v>7044</v>
      </c>
      <c r="D720" s="60" t="s">
        <v>8826</v>
      </c>
      <c r="E720" s="2">
        <v>1</v>
      </c>
      <c r="F720" s="2" t="s">
        <v>473</v>
      </c>
      <c r="G720" s="2" t="s">
        <v>361</v>
      </c>
      <c r="H720" s="2" t="s">
        <v>10226</v>
      </c>
      <c r="I720" s="2" t="s">
        <v>361</v>
      </c>
      <c r="O720" s="62"/>
      <c r="Q720" s="2" t="s">
        <v>10227</v>
      </c>
      <c r="S720" s="2" t="e">
        <v>#N/A</v>
      </c>
      <c r="U720" s="2" t="s">
        <v>217</v>
      </c>
      <c r="X720" s="2" t="s">
        <v>9923</v>
      </c>
    </row>
    <row r="721" spans="1:24">
      <c r="A721" s="2">
        <v>710</v>
      </c>
      <c r="B721" s="2" t="s">
        <v>7043</v>
      </c>
      <c r="C721" s="60" t="s">
        <v>7044</v>
      </c>
      <c r="D721" s="60" t="s">
        <v>8826</v>
      </c>
      <c r="E721" s="2">
        <v>2</v>
      </c>
      <c r="F721" s="2" t="s">
        <v>473</v>
      </c>
      <c r="G721" s="2" t="s">
        <v>361</v>
      </c>
      <c r="H721" s="2" t="s">
        <v>10226</v>
      </c>
      <c r="I721" s="2" t="s">
        <v>361</v>
      </c>
      <c r="O721" s="62"/>
      <c r="Q721" s="2" t="s">
        <v>10227</v>
      </c>
      <c r="S721" s="2" t="e">
        <v>#N/A</v>
      </c>
      <c r="U721" s="2" t="s">
        <v>217</v>
      </c>
      <c r="X721" s="2" t="s">
        <v>11372</v>
      </c>
    </row>
    <row r="722" spans="1:24">
      <c r="A722" s="2">
        <v>711</v>
      </c>
      <c r="B722" s="2" t="s">
        <v>7043</v>
      </c>
      <c r="C722" s="60" t="s">
        <v>7044</v>
      </c>
      <c r="D722" s="60" t="s">
        <v>8826</v>
      </c>
      <c r="E722" s="2">
        <v>3</v>
      </c>
      <c r="F722" s="2" t="s">
        <v>473</v>
      </c>
      <c r="G722" s="2" t="s">
        <v>361</v>
      </c>
      <c r="H722" s="2" t="s">
        <v>10226</v>
      </c>
      <c r="I722" s="2" t="s">
        <v>361</v>
      </c>
      <c r="O722" s="62"/>
      <c r="Q722" s="2" t="s">
        <v>10227</v>
      </c>
      <c r="S722" s="2" t="e">
        <v>#N/A</v>
      </c>
      <c r="U722" s="2" t="s">
        <v>217</v>
      </c>
      <c r="X722" s="2" t="s">
        <v>11373</v>
      </c>
    </row>
    <row r="723" spans="1:24">
      <c r="A723" s="2">
        <v>712</v>
      </c>
      <c r="B723" s="2" t="s">
        <v>7043</v>
      </c>
      <c r="C723" s="60" t="s">
        <v>7044</v>
      </c>
      <c r="D723" s="60" t="s">
        <v>8826</v>
      </c>
      <c r="E723" s="2">
        <v>4</v>
      </c>
      <c r="F723" s="2" t="s">
        <v>473</v>
      </c>
      <c r="G723" s="2" t="s">
        <v>361</v>
      </c>
      <c r="H723" s="2" t="s">
        <v>10226</v>
      </c>
      <c r="I723" s="2" t="s">
        <v>361</v>
      </c>
      <c r="O723" s="62"/>
      <c r="Q723" s="2" t="s">
        <v>10227</v>
      </c>
      <c r="S723" s="2" t="e">
        <v>#N/A</v>
      </c>
      <c r="U723" s="2" t="s">
        <v>217</v>
      </c>
      <c r="X723" s="2" t="s">
        <v>11374</v>
      </c>
    </row>
    <row r="724" spans="1:24">
      <c r="A724" s="2">
        <v>713</v>
      </c>
      <c r="B724" s="2" t="s">
        <v>7043</v>
      </c>
      <c r="C724" s="60" t="s">
        <v>7044</v>
      </c>
      <c r="D724" s="60" t="s">
        <v>8826</v>
      </c>
      <c r="E724" s="2">
        <v>5</v>
      </c>
      <c r="F724" s="2" t="s">
        <v>473</v>
      </c>
      <c r="G724" s="2" t="s">
        <v>361</v>
      </c>
      <c r="H724" s="2" t="s">
        <v>10226</v>
      </c>
      <c r="I724" s="2" t="s">
        <v>361</v>
      </c>
      <c r="O724" s="62"/>
      <c r="Q724" s="2" t="s">
        <v>10227</v>
      </c>
      <c r="S724" s="2" t="e">
        <v>#N/A</v>
      </c>
      <c r="U724" s="2" t="s">
        <v>217</v>
      </c>
      <c r="X724" s="2" t="s">
        <v>11375</v>
      </c>
    </row>
    <row r="725" spans="1:24">
      <c r="A725" s="2">
        <v>714</v>
      </c>
      <c r="B725" s="2" t="s">
        <v>7043</v>
      </c>
      <c r="C725" s="60" t="s">
        <v>7044</v>
      </c>
      <c r="D725" s="60" t="s">
        <v>8829</v>
      </c>
      <c r="E725" s="2">
        <v>1</v>
      </c>
      <c r="F725" s="2" t="s">
        <v>473</v>
      </c>
      <c r="G725" s="2" t="s">
        <v>361</v>
      </c>
      <c r="H725" s="2" t="s">
        <v>10226</v>
      </c>
      <c r="I725" s="2" t="s">
        <v>361</v>
      </c>
      <c r="O725" s="62"/>
      <c r="Q725" s="2" t="s">
        <v>10227</v>
      </c>
      <c r="S725" s="2" t="e">
        <v>#N/A</v>
      </c>
      <c r="U725" s="2" t="s">
        <v>217</v>
      </c>
      <c r="X725" s="2" t="s">
        <v>9924</v>
      </c>
    </row>
    <row r="726" spans="1:24">
      <c r="A726" s="2">
        <v>715</v>
      </c>
      <c r="B726" s="2" t="s">
        <v>7043</v>
      </c>
      <c r="C726" s="60" t="s">
        <v>7044</v>
      </c>
      <c r="D726" s="60" t="s">
        <v>8829</v>
      </c>
      <c r="E726" s="2">
        <v>2</v>
      </c>
      <c r="F726" s="2" t="s">
        <v>473</v>
      </c>
      <c r="G726" s="2" t="s">
        <v>361</v>
      </c>
      <c r="H726" s="2" t="s">
        <v>10226</v>
      </c>
      <c r="I726" s="2" t="s">
        <v>361</v>
      </c>
      <c r="O726" s="62"/>
      <c r="Q726" s="2" t="s">
        <v>10227</v>
      </c>
      <c r="S726" s="2" t="e">
        <v>#N/A</v>
      </c>
      <c r="U726" s="2" t="s">
        <v>217</v>
      </c>
      <c r="X726" s="2" t="s">
        <v>11376</v>
      </c>
    </row>
    <row r="727" spans="1:24">
      <c r="A727" s="2">
        <v>716</v>
      </c>
      <c r="B727" s="2" t="s">
        <v>7043</v>
      </c>
      <c r="C727" s="60" t="s">
        <v>7044</v>
      </c>
      <c r="D727" s="60" t="s">
        <v>8829</v>
      </c>
      <c r="E727" s="2">
        <v>3</v>
      </c>
      <c r="F727" s="2" t="s">
        <v>473</v>
      </c>
      <c r="G727" s="2" t="s">
        <v>361</v>
      </c>
      <c r="H727" s="2" t="s">
        <v>10226</v>
      </c>
      <c r="I727" s="2" t="s">
        <v>361</v>
      </c>
      <c r="O727" s="62"/>
      <c r="Q727" s="2" t="s">
        <v>10227</v>
      </c>
      <c r="S727" s="2" t="e">
        <v>#N/A</v>
      </c>
      <c r="U727" s="2" t="s">
        <v>217</v>
      </c>
      <c r="X727" s="2" t="s">
        <v>11377</v>
      </c>
    </row>
    <row r="728" spans="1:24">
      <c r="A728" s="2">
        <v>717</v>
      </c>
      <c r="B728" s="2" t="s">
        <v>7043</v>
      </c>
      <c r="C728" s="60" t="s">
        <v>7044</v>
      </c>
      <c r="D728" s="60" t="s">
        <v>8829</v>
      </c>
      <c r="E728" s="2">
        <v>4</v>
      </c>
      <c r="F728" s="2" t="s">
        <v>473</v>
      </c>
      <c r="G728" s="2" t="s">
        <v>361</v>
      </c>
      <c r="H728" s="2" t="s">
        <v>10226</v>
      </c>
      <c r="I728" s="2" t="s">
        <v>361</v>
      </c>
      <c r="O728" s="62"/>
      <c r="Q728" s="2" t="s">
        <v>10227</v>
      </c>
      <c r="S728" s="2" t="e">
        <v>#N/A</v>
      </c>
      <c r="U728" s="2" t="s">
        <v>217</v>
      </c>
      <c r="X728" s="2" t="s">
        <v>11378</v>
      </c>
    </row>
    <row r="729" spans="1:24">
      <c r="A729" s="2">
        <v>718</v>
      </c>
      <c r="B729" s="2" t="s">
        <v>7043</v>
      </c>
      <c r="C729" s="60" t="s">
        <v>7044</v>
      </c>
      <c r="D729" s="60" t="s">
        <v>8829</v>
      </c>
      <c r="E729" s="2">
        <v>5</v>
      </c>
      <c r="F729" s="2" t="s">
        <v>473</v>
      </c>
      <c r="G729" s="2" t="s">
        <v>361</v>
      </c>
      <c r="H729" s="2" t="s">
        <v>10226</v>
      </c>
      <c r="I729" s="2" t="s">
        <v>361</v>
      </c>
      <c r="O729" s="62"/>
      <c r="Q729" s="2" t="s">
        <v>10227</v>
      </c>
      <c r="S729" s="2" t="e">
        <v>#N/A</v>
      </c>
      <c r="U729" s="2" t="s">
        <v>217</v>
      </c>
      <c r="X729" s="2" t="s">
        <v>11379</v>
      </c>
    </row>
    <row r="730" spans="1:24">
      <c r="A730" s="2">
        <v>719</v>
      </c>
      <c r="B730" s="2" t="s">
        <v>7043</v>
      </c>
      <c r="C730" s="60" t="s">
        <v>7044</v>
      </c>
      <c r="D730" s="60" t="s">
        <v>8832</v>
      </c>
      <c r="E730" s="2">
        <v>1</v>
      </c>
      <c r="F730" s="2" t="s">
        <v>473</v>
      </c>
      <c r="G730" s="2" t="s">
        <v>361</v>
      </c>
      <c r="H730" s="2" t="s">
        <v>474</v>
      </c>
      <c r="I730" s="2" t="s">
        <v>361</v>
      </c>
      <c r="J730" s="2" t="s">
        <v>11380</v>
      </c>
      <c r="K730" s="2" t="s">
        <v>11381</v>
      </c>
      <c r="L730" s="2">
        <v>113</v>
      </c>
      <c r="M730" s="2" t="s">
        <v>8314</v>
      </c>
      <c r="N730" s="2" t="s">
        <v>11382</v>
      </c>
      <c r="O730" s="62">
        <v>63170</v>
      </c>
      <c r="P730" s="2" t="s">
        <v>698</v>
      </c>
      <c r="Q730" s="2" t="s">
        <v>1193</v>
      </c>
      <c r="R730" s="2" t="s">
        <v>927</v>
      </c>
      <c r="S730" s="2" t="s">
        <v>943</v>
      </c>
      <c r="T730" s="2" t="s">
        <v>11383</v>
      </c>
      <c r="U730" s="2" t="s">
        <v>217</v>
      </c>
      <c r="V730" s="2">
        <v>-99.242996338629496</v>
      </c>
      <c r="X730" s="2" t="s">
        <v>9925</v>
      </c>
    </row>
    <row r="731" spans="1:24">
      <c r="A731" s="2">
        <v>720</v>
      </c>
      <c r="B731" s="2" t="s">
        <v>7043</v>
      </c>
      <c r="C731" s="60" t="s">
        <v>7044</v>
      </c>
      <c r="D731" s="60" t="s">
        <v>8832</v>
      </c>
      <c r="E731" s="2">
        <v>2</v>
      </c>
      <c r="F731" s="2" t="s">
        <v>473</v>
      </c>
      <c r="G731" s="2" t="s">
        <v>361</v>
      </c>
      <c r="H731" s="2" t="s">
        <v>474</v>
      </c>
      <c r="I731" s="2" t="s">
        <v>361</v>
      </c>
      <c r="J731" s="2" t="s">
        <v>11384</v>
      </c>
      <c r="K731" s="2" t="s">
        <v>11381</v>
      </c>
      <c r="L731" s="2">
        <v>113</v>
      </c>
      <c r="M731" s="2" t="s">
        <v>8314</v>
      </c>
      <c r="N731" s="2" t="s">
        <v>11382</v>
      </c>
      <c r="O731" s="62">
        <v>63170</v>
      </c>
      <c r="P731" s="2" t="s">
        <v>698</v>
      </c>
      <c r="Q731" s="2" t="s">
        <v>1193</v>
      </c>
      <c r="R731" s="2" t="s">
        <v>927</v>
      </c>
      <c r="S731" s="2" t="s">
        <v>943</v>
      </c>
      <c r="T731" s="2" t="s">
        <v>11383</v>
      </c>
      <c r="U731" s="2" t="s">
        <v>217</v>
      </c>
      <c r="V731" s="2">
        <v>-99.242996338629496</v>
      </c>
      <c r="X731" s="2" t="s">
        <v>11385</v>
      </c>
    </row>
    <row r="732" spans="1:24">
      <c r="A732" s="2">
        <v>721</v>
      </c>
      <c r="B732" s="2" t="s">
        <v>7043</v>
      </c>
      <c r="C732" s="60" t="s">
        <v>7044</v>
      </c>
      <c r="D732" s="60" t="s">
        <v>8838</v>
      </c>
      <c r="E732" s="2">
        <v>1</v>
      </c>
      <c r="F732" s="2" t="s">
        <v>473</v>
      </c>
      <c r="G732" s="2" t="s">
        <v>361</v>
      </c>
      <c r="H732" s="2" t="s">
        <v>10226</v>
      </c>
      <c r="I732" s="2" t="s">
        <v>361</v>
      </c>
      <c r="O732" s="62"/>
      <c r="Q732" s="2" t="s">
        <v>10227</v>
      </c>
      <c r="S732" s="2" t="e">
        <v>#N/A</v>
      </c>
      <c r="U732" s="2" t="s">
        <v>217</v>
      </c>
      <c r="X732" s="2" t="s">
        <v>9927</v>
      </c>
    </row>
    <row r="733" spans="1:24">
      <c r="A733" s="2">
        <v>722</v>
      </c>
      <c r="B733" s="2" t="s">
        <v>7043</v>
      </c>
      <c r="C733" s="60" t="s">
        <v>7044</v>
      </c>
      <c r="D733" s="60" t="s">
        <v>8838</v>
      </c>
      <c r="E733" s="2">
        <v>2</v>
      </c>
      <c r="F733" s="2" t="s">
        <v>473</v>
      </c>
      <c r="G733" s="2" t="s">
        <v>361</v>
      </c>
      <c r="H733" s="2" t="s">
        <v>10226</v>
      </c>
      <c r="I733" s="2" t="s">
        <v>361</v>
      </c>
      <c r="O733" s="62"/>
      <c r="Q733" s="2" t="s">
        <v>10227</v>
      </c>
      <c r="S733" s="2" t="e">
        <v>#N/A</v>
      </c>
      <c r="U733" s="2" t="s">
        <v>217</v>
      </c>
      <c r="X733" s="2" t="s">
        <v>11386</v>
      </c>
    </row>
    <row r="734" spans="1:24">
      <c r="A734" s="2">
        <v>723</v>
      </c>
      <c r="B734" s="2" t="s">
        <v>7043</v>
      </c>
      <c r="C734" s="60" t="s">
        <v>7044</v>
      </c>
      <c r="D734" s="60" t="s">
        <v>8838</v>
      </c>
      <c r="E734" s="2">
        <v>3</v>
      </c>
      <c r="F734" s="2" t="s">
        <v>473</v>
      </c>
      <c r="G734" s="2" t="s">
        <v>361</v>
      </c>
      <c r="H734" s="2" t="s">
        <v>10226</v>
      </c>
      <c r="I734" s="2" t="s">
        <v>361</v>
      </c>
      <c r="O734" s="62"/>
      <c r="Q734" s="2" t="s">
        <v>10227</v>
      </c>
      <c r="S734" s="2" t="e">
        <v>#N/A</v>
      </c>
      <c r="U734" s="2" t="s">
        <v>217</v>
      </c>
      <c r="X734" s="2" t="s">
        <v>11387</v>
      </c>
    </row>
    <row r="735" spans="1:24">
      <c r="A735" s="2">
        <v>724</v>
      </c>
      <c r="B735" s="2" t="s">
        <v>7043</v>
      </c>
      <c r="C735" s="60" t="s">
        <v>7044</v>
      </c>
      <c r="D735" s="60" t="s">
        <v>8838</v>
      </c>
      <c r="E735" s="2">
        <v>4</v>
      </c>
      <c r="F735" s="2" t="s">
        <v>473</v>
      </c>
      <c r="G735" s="2" t="s">
        <v>361</v>
      </c>
      <c r="H735" s="2" t="s">
        <v>10226</v>
      </c>
      <c r="I735" s="2" t="s">
        <v>361</v>
      </c>
      <c r="O735" s="62"/>
      <c r="Q735" s="2" t="s">
        <v>10227</v>
      </c>
      <c r="S735" s="2" t="e">
        <v>#N/A</v>
      </c>
      <c r="U735" s="2" t="s">
        <v>217</v>
      </c>
      <c r="X735" s="2" t="s">
        <v>11388</v>
      </c>
    </row>
    <row r="736" spans="1:24">
      <c r="A736" s="2">
        <v>725</v>
      </c>
      <c r="B736" s="2" t="s">
        <v>7043</v>
      </c>
      <c r="C736" s="60" t="s">
        <v>7044</v>
      </c>
      <c r="D736" s="60" t="s">
        <v>8838</v>
      </c>
      <c r="E736" s="2">
        <v>5</v>
      </c>
      <c r="F736" s="2" t="s">
        <v>473</v>
      </c>
      <c r="G736" s="2" t="s">
        <v>361</v>
      </c>
      <c r="H736" s="2" t="s">
        <v>10226</v>
      </c>
      <c r="I736" s="2" t="s">
        <v>361</v>
      </c>
      <c r="O736" s="62"/>
      <c r="Q736" s="2" t="s">
        <v>10227</v>
      </c>
      <c r="S736" s="2" t="e">
        <v>#N/A</v>
      </c>
      <c r="U736" s="2" t="s">
        <v>217</v>
      </c>
      <c r="X736" s="2" t="s">
        <v>11389</v>
      </c>
    </row>
    <row r="737" spans="1:24">
      <c r="A737" s="2">
        <v>726</v>
      </c>
      <c r="B737" s="2" t="s">
        <v>7043</v>
      </c>
      <c r="C737" s="60" t="s">
        <v>7044</v>
      </c>
      <c r="D737" s="60" t="s">
        <v>8841</v>
      </c>
      <c r="E737" s="2">
        <v>1</v>
      </c>
      <c r="F737" s="2" t="s">
        <v>473</v>
      </c>
      <c r="G737" s="2" t="s">
        <v>361</v>
      </c>
      <c r="H737" s="2" t="s">
        <v>10226</v>
      </c>
      <c r="I737" s="2" t="s">
        <v>361</v>
      </c>
      <c r="O737" s="62"/>
      <c r="Q737" s="2" t="s">
        <v>10227</v>
      </c>
      <c r="S737" s="2" t="e">
        <v>#N/A</v>
      </c>
      <c r="U737" s="2" t="s">
        <v>217</v>
      </c>
      <c r="X737" s="2" t="s">
        <v>9928</v>
      </c>
    </row>
    <row r="738" spans="1:24">
      <c r="A738" s="2">
        <v>727</v>
      </c>
      <c r="B738" s="2" t="s">
        <v>7043</v>
      </c>
      <c r="C738" s="60" t="s">
        <v>7044</v>
      </c>
      <c r="D738" s="60" t="s">
        <v>8841</v>
      </c>
      <c r="E738" s="2">
        <v>2</v>
      </c>
      <c r="F738" s="2" t="s">
        <v>473</v>
      </c>
      <c r="G738" s="2" t="s">
        <v>361</v>
      </c>
      <c r="H738" s="2" t="s">
        <v>10226</v>
      </c>
      <c r="I738" s="2" t="s">
        <v>361</v>
      </c>
      <c r="O738" s="62"/>
      <c r="Q738" s="2" t="s">
        <v>10227</v>
      </c>
      <c r="S738" s="2" t="e">
        <v>#N/A</v>
      </c>
      <c r="U738" s="2" t="s">
        <v>217</v>
      </c>
      <c r="X738" s="2" t="s">
        <v>11390</v>
      </c>
    </row>
    <row r="739" spans="1:24">
      <c r="A739" s="2">
        <v>728</v>
      </c>
      <c r="B739" s="2" t="s">
        <v>7043</v>
      </c>
      <c r="C739" s="60" t="s">
        <v>7044</v>
      </c>
      <c r="D739" s="60" t="s">
        <v>8841</v>
      </c>
      <c r="E739" s="2">
        <v>3</v>
      </c>
      <c r="F739" s="2" t="s">
        <v>473</v>
      </c>
      <c r="G739" s="2" t="s">
        <v>361</v>
      </c>
      <c r="H739" s="2" t="s">
        <v>10226</v>
      </c>
      <c r="I739" s="2" t="s">
        <v>361</v>
      </c>
      <c r="O739" s="62"/>
      <c r="Q739" s="2" t="s">
        <v>10227</v>
      </c>
      <c r="S739" s="2" t="e">
        <v>#N/A</v>
      </c>
      <c r="U739" s="2" t="s">
        <v>217</v>
      </c>
      <c r="X739" s="2" t="s">
        <v>11391</v>
      </c>
    </row>
    <row r="740" spans="1:24">
      <c r="A740" s="2">
        <v>729</v>
      </c>
      <c r="B740" s="2" t="s">
        <v>7043</v>
      </c>
      <c r="C740" s="60" t="s">
        <v>7044</v>
      </c>
      <c r="D740" s="60" t="s">
        <v>8841</v>
      </c>
      <c r="E740" s="2">
        <v>4</v>
      </c>
      <c r="F740" s="2" t="s">
        <v>473</v>
      </c>
      <c r="G740" s="2" t="s">
        <v>361</v>
      </c>
      <c r="H740" s="2" t="s">
        <v>10226</v>
      </c>
      <c r="I740" s="2" t="s">
        <v>361</v>
      </c>
      <c r="O740" s="62"/>
      <c r="Q740" s="2" t="s">
        <v>10227</v>
      </c>
      <c r="S740" s="2" t="e">
        <v>#N/A</v>
      </c>
      <c r="U740" s="2" t="s">
        <v>217</v>
      </c>
      <c r="X740" s="2" t="s">
        <v>11392</v>
      </c>
    </row>
    <row r="741" spans="1:24">
      <c r="A741" s="2">
        <v>730</v>
      </c>
      <c r="B741" s="2" t="s">
        <v>7043</v>
      </c>
      <c r="C741" s="60" t="s">
        <v>7044</v>
      </c>
      <c r="D741" s="60" t="s">
        <v>8841</v>
      </c>
      <c r="E741" s="2">
        <v>5</v>
      </c>
      <c r="F741" s="2" t="s">
        <v>473</v>
      </c>
      <c r="G741" s="2" t="s">
        <v>361</v>
      </c>
      <c r="H741" s="2" t="s">
        <v>10226</v>
      </c>
      <c r="I741" s="2" t="s">
        <v>361</v>
      </c>
      <c r="O741" s="62"/>
      <c r="Q741" s="2" t="s">
        <v>10227</v>
      </c>
      <c r="S741" s="2" t="e">
        <v>#N/A</v>
      </c>
      <c r="U741" s="2" t="s">
        <v>217</v>
      </c>
      <c r="X741" s="2" t="s">
        <v>11393</v>
      </c>
    </row>
    <row r="742" spans="1:24">
      <c r="A742" s="2">
        <v>731</v>
      </c>
      <c r="B742" s="2" t="s">
        <v>7043</v>
      </c>
      <c r="C742" s="60" t="s">
        <v>7044</v>
      </c>
      <c r="D742" s="60" t="s">
        <v>8841</v>
      </c>
      <c r="E742" s="2">
        <v>6</v>
      </c>
      <c r="F742" s="2" t="s">
        <v>473</v>
      </c>
      <c r="G742" s="2" t="s">
        <v>361</v>
      </c>
      <c r="H742" s="2" t="s">
        <v>10226</v>
      </c>
      <c r="I742" s="2" t="s">
        <v>361</v>
      </c>
      <c r="O742" s="62"/>
      <c r="Q742" s="2" t="s">
        <v>10227</v>
      </c>
      <c r="S742" s="2" t="e">
        <v>#N/A</v>
      </c>
      <c r="U742" s="2" t="s">
        <v>217</v>
      </c>
      <c r="X742" s="2" t="s">
        <v>11394</v>
      </c>
    </row>
    <row r="743" spans="1:24">
      <c r="A743" s="2">
        <v>732</v>
      </c>
      <c r="B743" s="2" t="s">
        <v>7043</v>
      </c>
      <c r="C743" s="60" t="s">
        <v>7044</v>
      </c>
      <c r="D743" s="60" t="s">
        <v>8841</v>
      </c>
      <c r="E743" s="2">
        <v>7</v>
      </c>
      <c r="F743" s="2" t="s">
        <v>473</v>
      </c>
      <c r="G743" s="2" t="s">
        <v>361</v>
      </c>
      <c r="H743" s="2" t="s">
        <v>10226</v>
      </c>
      <c r="I743" s="2" t="s">
        <v>361</v>
      </c>
      <c r="O743" s="62"/>
      <c r="Q743" s="2" t="s">
        <v>10227</v>
      </c>
      <c r="S743" s="2" t="e">
        <v>#N/A</v>
      </c>
      <c r="U743" s="2" t="s">
        <v>217</v>
      </c>
      <c r="X743" s="2" t="s">
        <v>11395</v>
      </c>
    </row>
    <row r="744" spans="1:24">
      <c r="A744" s="2">
        <v>733</v>
      </c>
      <c r="B744" s="2" t="s">
        <v>7043</v>
      </c>
      <c r="C744" s="60" t="s">
        <v>7044</v>
      </c>
      <c r="D744" s="60" t="s">
        <v>8841</v>
      </c>
      <c r="E744" s="2">
        <v>8</v>
      </c>
      <c r="F744" s="2" t="s">
        <v>473</v>
      </c>
      <c r="G744" s="2" t="s">
        <v>361</v>
      </c>
      <c r="H744" s="2" t="s">
        <v>10226</v>
      </c>
      <c r="I744" s="2" t="s">
        <v>361</v>
      </c>
      <c r="O744" s="62"/>
      <c r="Q744" s="2" t="s">
        <v>10227</v>
      </c>
      <c r="S744" s="2" t="e">
        <v>#N/A</v>
      </c>
      <c r="U744" s="2" t="s">
        <v>217</v>
      </c>
      <c r="X744" s="2" t="s">
        <v>11396</v>
      </c>
    </row>
    <row r="745" spans="1:24">
      <c r="A745" s="2">
        <v>734</v>
      </c>
      <c r="B745" s="2" t="s">
        <v>7043</v>
      </c>
      <c r="C745" s="60" t="s">
        <v>7044</v>
      </c>
      <c r="D745" s="60" t="s">
        <v>8841</v>
      </c>
      <c r="E745" s="2">
        <v>9</v>
      </c>
      <c r="F745" s="2" t="s">
        <v>473</v>
      </c>
      <c r="G745" s="2" t="s">
        <v>361</v>
      </c>
      <c r="H745" s="2" t="s">
        <v>10226</v>
      </c>
      <c r="I745" s="2" t="s">
        <v>361</v>
      </c>
      <c r="O745" s="62"/>
      <c r="Q745" s="2" t="s">
        <v>10227</v>
      </c>
      <c r="S745" s="2" t="e">
        <v>#N/A</v>
      </c>
      <c r="U745" s="2" t="s">
        <v>217</v>
      </c>
      <c r="X745" s="2" t="s">
        <v>11397</v>
      </c>
    </row>
    <row r="746" spans="1:24">
      <c r="A746" s="2">
        <v>735</v>
      </c>
      <c r="B746" s="2" t="s">
        <v>7043</v>
      </c>
      <c r="C746" s="60" t="s">
        <v>7044</v>
      </c>
      <c r="D746" s="60" t="s">
        <v>8841</v>
      </c>
      <c r="E746" s="2">
        <v>10</v>
      </c>
      <c r="F746" s="2" t="s">
        <v>473</v>
      </c>
      <c r="G746" s="2" t="s">
        <v>361</v>
      </c>
      <c r="H746" s="2" t="s">
        <v>10226</v>
      </c>
      <c r="I746" s="2" t="s">
        <v>361</v>
      </c>
      <c r="O746" s="62"/>
      <c r="Q746" s="2" t="s">
        <v>10227</v>
      </c>
      <c r="S746" s="2" t="e">
        <v>#N/A</v>
      </c>
      <c r="U746" s="2" t="s">
        <v>217</v>
      </c>
      <c r="X746" s="2" t="s">
        <v>11398</v>
      </c>
    </row>
    <row r="747" spans="1:24">
      <c r="A747" s="2">
        <v>736</v>
      </c>
      <c r="B747" s="2" t="s">
        <v>7043</v>
      </c>
      <c r="C747" s="60" t="s">
        <v>7044</v>
      </c>
      <c r="D747" s="60" t="s">
        <v>8841</v>
      </c>
      <c r="E747" s="2">
        <v>11</v>
      </c>
      <c r="F747" s="2" t="s">
        <v>473</v>
      </c>
      <c r="G747" s="2" t="s">
        <v>361</v>
      </c>
      <c r="H747" s="2" t="s">
        <v>10226</v>
      </c>
      <c r="I747" s="2" t="s">
        <v>361</v>
      </c>
      <c r="O747" s="62"/>
      <c r="Q747" s="2" t="s">
        <v>10227</v>
      </c>
      <c r="S747" s="2" t="e">
        <v>#N/A</v>
      </c>
      <c r="U747" s="2" t="s">
        <v>217</v>
      </c>
      <c r="X747" s="2" t="s">
        <v>11399</v>
      </c>
    </row>
    <row r="748" spans="1:24">
      <c r="A748" s="2">
        <v>737</v>
      </c>
      <c r="B748" s="2" t="s">
        <v>7043</v>
      </c>
      <c r="C748" s="60" t="s">
        <v>7044</v>
      </c>
      <c r="D748" s="60" t="s">
        <v>8841</v>
      </c>
      <c r="E748" s="2">
        <v>12</v>
      </c>
      <c r="F748" s="2" t="s">
        <v>473</v>
      </c>
      <c r="G748" s="2" t="s">
        <v>361</v>
      </c>
      <c r="H748" s="2" t="s">
        <v>10226</v>
      </c>
      <c r="I748" s="2" t="s">
        <v>361</v>
      </c>
      <c r="O748" s="62"/>
      <c r="Q748" s="2" t="s">
        <v>10227</v>
      </c>
      <c r="S748" s="2" t="e">
        <v>#N/A</v>
      </c>
      <c r="U748" s="2" t="s">
        <v>217</v>
      </c>
      <c r="X748" s="2" t="s">
        <v>11400</v>
      </c>
    </row>
    <row r="749" spans="1:24">
      <c r="A749" s="2">
        <v>738</v>
      </c>
      <c r="B749" s="2" t="s">
        <v>7043</v>
      </c>
      <c r="C749" s="60" t="s">
        <v>7044</v>
      </c>
      <c r="D749" s="60" t="s">
        <v>8841</v>
      </c>
      <c r="E749" s="2">
        <v>13</v>
      </c>
      <c r="F749" s="2" t="s">
        <v>473</v>
      </c>
      <c r="G749" s="2" t="s">
        <v>361</v>
      </c>
      <c r="H749" s="2" t="s">
        <v>10226</v>
      </c>
      <c r="I749" s="2" t="s">
        <v>361</v>
      </c>
      <c r="O749" s="62"/>
      <c r="Q749" s="2" t="s">
        <v>10227</v>
      </c>
      <c r="S749" s="2" t="e">
        <v>#N/A</v>
      </c>
      <c r="U749" s="2" t="s">
        <v>217</v>
      </c>
      <c r="X749" s="2" t="s">
        <v>11401</v>
      </c>
    </row>
    <row r="750" spans="1:24">
      <c r="A750" s="2">
        <v>739</v>
      </c>
      <c r="B750" s="2" t="s">
        <v>7043</v>
      </c>
      <c r="C750" s="60" t="s">
        <v>7044</v>
      </c>
      <c r="D750" s="60" t="s">
        <v>8841</v>
      </c>
      <c r="E750" s="2">
        <v>14</v>
      </c>
      <c r="F750" s="2" t="s">
        <v>473</v>
      </c>
      <c r="G750" s="2" t="s">
        <v>361</v>
      </c>
      <c r="H750" s="2" t="s">
        <v>10226</v>
      </c>
      <c r="I750" s="2" t="s">
        <v>361</v>
      </c>
      <c r="O750" s="62"/>
      <c r="Q750" s="2" t="s">
        <v>10227</v>
      </c>
      <c r="S750" s="2" t="e">
        <v>#N/A</v>
      </c>
      <c r="U750" s="2" t="s">
        <v>217</v>
      </c>
      <c r="X750" s="2" t="s">
        <v>11402</v>
      </c>
    </row>
    <row r="751" spans="1:24">
      <c r="A751" s="2">
        <v>740</v>
      </c>
      <c r="B751" s="2" t="s">
        <v>7043</v>
      </c>
      <c r="C751" s="60" t="s">
        <v>7044</v>
      </c>
      <c r="D751" s="60" t="s">
        <v>8844</v>
      </c>
      <c r="E751" s="2">
        <v>1</v>
      </c>
      <c r="F751" s="2" t="s">
        <v>473</v>
      </c>
      <c r="G751" s="2" t="s">
        <v>361</v>
      </c>
      <c r="H751" s="2" t="s">
        <v>10226</v>
      </c>
      <c r="I751" s="2" t="s">
        <v>361</v>
      </c>
      <c r="O751" s="62"/>
      <c r="Q751" s="2" t="s">
        <v>10227</v>
      </c>
      <c r="S751" s="2" t="e">
        <v>#N/A</v>
      </c>
      <c r="U751" s="2" t="s">
        <v>217</v>
      </c>
      <c r="X751" s="2" t="s">
        <v>9929</v>
      </c>
    </row>
    <row r="752" spans="1:24">
      <c r="A752" s="2">
        <v>741</v>
      </c>
      <c r="B752" s="2" t="s">
        <v>7043</v>
      </c>
      <c r="C752" s="60" t="s">
        <v>7044</v>
      </c>
      <c r="D752" s="60" t="s">
        <v>8844</v>
      </c>
      <c r="E752" s="2">
        <v>2</v>
      </c>
      <c r="F752" s="2" t="s">
        <v>473</v>
      </c>
      <c r="G752" s="2" t="s">
        <v>361</v>
      </c>
      <c r="H752" s="2" t="s">
        <v>10226</v>
      </c>
      <c r="I752" s="2" t="s">
        <v>361</v>
      </c>
      <c r="O752" s="62"/>
      <c r="Q752" s="2" t="s">
        <v>10227</v>
      </c>
      <c r="S752" s="2" t="e">
        <v>#N/A</v>
      </c>
      <c r="U752" s="2" t="s">
        <v>217</v>
      </c>
      <c r="X752" s="2" t="s">
        <v>11403</v>
      </c>
    </row>
    <row r="753" spans="1:24">
      <c r="A753" s="2">
        <v>742</v>
      </c>
      <c r="B753" s="2" t="s">
        <v>7043</v>
      </c>
      <c r="C753" s="60" t="s">
        <v>7044</v>
      </c>
      <c r="D753" s="60" t="s">
        <v>8844</v>
      </c>
      <c r="E753" s="2">
        <v>3</v>
      </c>
      <c r="F753" s="2" t="s">
        <v>473</v>
      </c>
      <c r="G753" s="2" t="s">
        <v>361</v>
      </c>
      <c r="H753" s="2" t="s">
        <v>10226</v>
      </c>
      <c r="I753" s="2" t="s">
        <v>361</v>
      </c>
      <c r="O753" s="62"/>
      <c r="Q753" s="2" t="s">
        <v>10227</v>
      </c>
      <c r="S753" s="2" t="e">
        <v>#N/A</v>
      </c>
      <c r="U753" s="2" t="s">
        <v>217</v>
      </c>
      <c r="X753" s="2" t="s">
        <v>11404</v>
      </c>
    </row>
    <row r="754" spans="1:24">
      <c r="A754" s="2">
        <v>743</v>
      </c>
      <c r="B754" s="2" t="s">
        <v>7043</v>
      </c>
      <c r="C754" s="60" t="s">
        <v>7044</v>
      </c>
      <c r="D754" s="60" t="s">
        <v>8844</v>
      </c>
      <c r="E754" s="2">
        <v>4</v>
      </c>
      <c r="F754" s="2" t="s">
        <v>473</v>
      </c>
      <c r="G754" s="2" t="s">
        <v>361</v>
      </c>
      <c r="H754" s="2" t="s">
        <v>10226</v>
      </c>
      <c r="I754" s="2" t="s">
        <v>361</v>
      </c>
      <c r="O754" s="62"/>
      <c r="Q754" s="2" t="s">
        <v>10227</v>
      </c>
      <c r="S754" s="2" t="e">
        <v>#N/A</v>
      </c>
      <c r="U754" s="2" t="s">
        <v>217</v>
      </c>
      <c r="X754" s="2" t="s">
        <v>11405</v>
      </c>
    </row>
    <row r="755" spans="1:24">
      <c r="A755" s="2">
        <v>744</v>
      </c>
      <c r="B755" s="2" t="s">
        <v>7043</v>
      </c>
      <c r="C755" s="60" t="s">
        <v>7044</v>
      </c>
      <c r="D755" s="60" t="s">
        <v>8844</v>
      </c>
      <c r="E755" s="2">
        <v>5</v>
      </c>
      <c r="F755" s="2" t="s">
        <v>473</v>
      </c>
      <c r="G755" s="2" t="s">
        <v>361</v>
      </c>
      <c r="H755" s="2" t="s">
        <v>10226</v>
      </c>
      <c r="I755" s="2" t="s">
        <v>361</v>
      </c>
      <c r="O755" s="62"/>
      <c r="Q755" s="2" t="s">
        <v>10227</v>
      </c>
      <c r="S755" s="2" t="e">
        <v>#N/A</v>
      </c>
      <c r="U755" s="2" t="s">
        <v>217</v>
      </c>
      <c r="X755" s="2" t="s">
        <v>11406</v>
      </c>
    </row>
    <row r="756" spans="1:24">
      <c r="A756" s="2">
        <v>745</v>
      </c>
      <c r="B756" s="2" t="s">
        <v>7043</v>
      </c>
      <c r="C756" s="60" t="s">
        <v>7044</v>
      </c>
      <c r="D756" s="60" t="s">
        <v>8844</v>
      </c>
      <c r="E756" s="2">
        <v>6</v>
      </c>
      <c r="F756" s="2" t="s">
        <v>473</v>
      </c>
      <c r="G756" s="2" t="s">
        <v>361</v>
      </c>
      <c r="H756" s="2" t="s">
        <v>10226</v>
      </c>
      <c r="I756" s="2" t="s">
        <v>361</v>
      </c>
      <c r="O756" s="62"/>
      <c r="Q756" s="2" t="s">
        <v>10227</v>
      </c>
      <c r="S756" s="2" t="e">
        <v>#N/A</v>
      </c>
      <c r="U756" s="2" t="s">
        <v>217</v>
      </c>
      <c r="X756" s="2" t="s">
        <v>11407</v>
      </c>
    </row>
    <row r="757" spans="1:24">
      <c r="A757" s="2">
        <v>746</v>
      </c>
      <c r="B757" s="2" t="s">
        <v>7043</v>
      </c>
      <c r="C757" s="60" t="s">
        <v>7044</v>
      </c>
      <c r="D757" s="60" t="s">
        <v>8844</v>
      </c>
      <c r="E757" s="2">
        <v>7</v>
      </c>
      <c r="F757" s="2" t="s">
        <v>473</v>
      </c>
      <c r="G757" s="2" t="s">
        <v>361</v>
      </c>
      <c r="H757" s="2" t="s">
        <v>10226</v>
      </c>
      <c r="I757" s="2" t="s">
        <v>361</v>
      </c>
      <c r="O757" s="62"/>
      <c r="Q757" s="2" t="s">
        <v>10227</v>
      </c>
      <c r="S757" s="2" t="e">
        <v>#N/A</v>
      </c>
      <c r="U757" s="2" t="s">
        <v>217</v>
      </c>
      <c r="X757" s="2" t="s">
        <v>11408</v>
      </c>
    </row>
    <row r="758" spans="1:24">
      <c r="A758" s="2">
        <v>747</v>
      </c>
      <c r="B758" s="2" t="s">
        <v>7043</v>
      </c>
      <c r="C758" s="60" t="s">
        <v>7044</v>
      </c>
      <c r="D758" s="60" t="s">
        <v>8844</v>
      </c>
      <c r="E758" s="2">
        <v>8</v>
      </c>
      <c r="F758" s="2" t="s">
        <v>473</v>
      </c>
      <c r="G758" s="2" t="s">
        <v>361</v>
      </c>
      <c r="H758" s="2" t="s">
        <v>10226</v>
      </c>
      <c r="I758" s="2" t="s">
        <v>361</v>
      </c>
      <c r="O758" s="62"/>
      <c r="Q758" s="2" t="s">
        <v>10227</v>
      </c>
      <c r="S758" s="2" t="e">
        <v>#N/A</v>
      </c>
      <c r="U758" s="2" t="s">
        <v>217</v>
      </c>
      <c r="X758" s="2" t="s">
        <v>11409</v>
      </c>
    </row>
    <row r="759" spans="1:24">
      <c r="A759" s="2">
        <v>748</v>
      </c>
      <c r="B759" s="2" t="s">
        <v>7043</v>
      </c>
      <c r="C759" s="60" t="s">
        <v>7044</v>
      </c>
      <c r="D759" s="60" t="s">
        <v>8844</v>
      </c>
      <c r="E759" s="2">
        <v>9</v>
      </c>
      <c r="F759" s="2" t="s">
        <v>473</v>
      </c>
      <c r="G759" s="2" t="s">
        <v>361</v>
      </c>
      <c r="H759" s="2" t="s">
        <v>10226</v>
      </c>
      <c r="I759" s="2" t="s">
        <v>361</v>
      </c>
      <c r="O759" s="62"/>
      <c r="Q759" s="2" t="s">
        <v>10227</v>
      </c>
      <c r="S759" s="2" t="e">
        <v>#N/A</v>
      </c>
      <c r="U759" s="2" t="s">
        <v>217</v>
      </c>
      <c r="X759" s="2" t="s">
        <v>11410</v>
      </c>
    </row>
    <row r="760" spans="1:24">
      <c r="A760" s="2">
        <v>749</v>
      </c>
      <c r="B760" s="2" t="s">
        <v>7043</v>
      </c>
      <c r="C760" s="60" t="s">
        <v>7044</v>
      </c>
      <c r="D760" s="60" t="s">
        <v>8844</v>
      </c>
      <c r="E760" s="2">
        <v>10</v>
      </c>
      <c r="F760" s="2" t="s">
        <v>473</v>
      </c>
      <c r="G760" s="2" t="s">
        <v>361</v>
      </c>
      <c r="H760" s="2" t="s">
        <v>10226</v>
      </c>
      <c r="I760" s="2" t="s">
        <v>361</v>
      </c>
      <c r="O760" s="62"/>
      <c r="Q760" s="2" t="s">
        <v>10227</v>
      </c>
      <c r="S760" s="2" t="e">
        <v>#N/A</v>
      </c>
      <c r="U760" s="2" t="s">
        <v>217</v>
      </c>
      <c r="X760" s="2" t="s">
        <v>11411</v>
      </c>
    </row>
    <row r="761" spans="1:24">
      <c r="A761" s="2">
        <v>750</v>
      </c>
      <c r="B761" s="2" t="s">
        <v>7043</v>
      </c>
      <c r="C761" s="60" t="s">
        <v>7044</v>
      </c>
      <c r="D761" s="60" t="s">
        <v>8844</v>
      </c>
      <c r="E761" s="2">
        <v>11</v>
      </c>
      <c r="F761" s="2" t="s">
        <v>473</v>
      </c>
      <c r="G761" s="2" t="s">
        <v>361</v>
      </c>
      <c r="H761" s="2" t="s">
        <v>10226</v>
      </c>
      <c r="I761" s="2" t="s">
        <v>361</v>
      </c>
      <c r="O761" s="62"/>
      <c r="Q761" s="2" t="s">
        <v>10227</v>
      </c>
      <c r="S761" s="2" t="e">
        <v>#N/A</v>
      </c>
      <c r="U761" s="2" t="s">
        <v>217</v>
      </c>
      <c r="X761" s="2" t="s">
        <v>11412</v>
      </c>
    </row>
    <row r="762" spans="1:24">
      <c r="A762" s="2">
        <v>751</v>
      </c>
      <c r="B762" s="2" t="s">
        <v>7043</v>
      </c>
      <c r="C762" s="60" t="s">
        <v>7044</v>
      </c>
      <c r="D762" s="60" t="s">
        <v>8844</v>
      </c>
      <c r="E762" s="2">
        <v>12</v>
      </c>
      <c r="F762" s="2" t="s">
        <v>473</v>
      </c>
      <c r="G762" s="2" t="s">
        <v>361</v>
      </c>
      <c r="H762" s="2" t="s">
        <v>10226</v>
      </c>
      <c r="I762" s="2" t="s">
        <v>361</v>
      </c>
      <c r="O762" s="62"/>
      <c r="Q762" s="2" t="s">
        <v>10227</v>
      </c>
      <c r="S762" s="2" t="e">
        <v>#N/A</v>
      </c>
      <c r="U762" s="2" t="s">
        <v>217</v>
      </c>
      <c r="X762" s="2" t="s">
        <v>11413</v>
      </c>
    </row>
    <row r="763" spans="1:24">
      <c r="A763" s="2">
        <v>752</v>
      </c>
      <c r="B763" s="2" t="s">
        <v>7043</v>
      </c>
      <c r="C763" s="60" t="s">
        <v>7044</v>
      </c>
      <c r="D763" s="60" t="s">
        <v>8844</v>
      </c>
      <c r="E763" s="2">
        <v>13</v>
      </c>
      <c r="F763" s="2" t="s">
        <v>473</v>
      </c>
      <c r="G763" s="2" t="s">
        <v>361</v>
      </c>
      <c r="H763" s="2" t="s">
        <v>10226</v>
      </c>
      <c r="I763" s="2" t="s">
        <v>361</v>
      </c>
      <c r="O763" s="62"/>
      <c r="Q763" s="2" t="s">
        <v>10227</v>
      </c>
      <c r="S763" s="2" t="e">
        <v>#N/A</v>
      </c>
      <c r="U763" s="2" t="s">
        <v>217</v>
      </c>
      <c r="X763" s="2" t="s">
        <v>11414</v>
      </c>
    </row>
    <row r="764" spans="1:24">
      <c r="A764" s="2">
        <v>753</v>
      </c>
      <c r="B764" s="2" t="s">
        <v>7043</v>
      </c>
      <c r="C764" s="60" t="s">
        <v>7044</v>
      </c>
      <c r="D764" s="60" t="s">
        <v>8844</v>
      </c>
      <c r="E764" s="2">
        <v>14</v>
      </c>
      <c r="F764" s="2" t="s">
        <v>473</v>
      </c>
      <c r="G764" s="2" t="s">
        <v>361</v>
      </c>
      <c r="H764" s="2" t="s">
        <v>10226</v>
      </c>
      <c r="I764" s="2" t="s">
        <v>361</v>
      </c>
      <c r="O764" s="62"/>
      <c r="Q764" s="2" t="s">
        <v>10227</v>
      </c>
      <c r="S764" s="2" t="e">
        <v>#N/A</v>
      </c>
      <c r="U764" s="2" t="s">
        <v>217</v>
      </c>
      <c r="X764" s="2" t="s">
        <v>11415</v>
      </c>
    </row>
    <row r="765" spans="1:24">
      <c r="A765" s="2">
        <v>754</v>
      </c>
      <c r="B765" s="2" t="s">
        <v>7043</v>
      </c>
      <c r="C765" s="60" t="s">
        <v>7044</v>
      </c>
      <c r="D765" s="60" t="s">
        <v>8844</v>
      </c>
      <c r="E765" s="2">
        <v>15</v>
      </c>
      <c r="F765" s="2" t="s">
        <v>473</v>
      </c>
      <c r="G765" s="2" t="s">
        <v>361</v>
      </c>
      <c r="H765" s="2" t="s">
        <v>10226</v>
      </c>
      <c r="I765" s="2" t="s">
        <v>361</v>
      </c>
      <c r="O765" s="62"/>
      <c r="Q765" s="2" t="s">
        <v>10227</v>
      </c>
      <c r="S765" s="2" t="e">
        <v>#N/A</v>
      </c>
      <c r="U765" s="2" t="s">
        <v>217</v>
      </c>
      <c r="X765" s="2" t="s">
        <v>11416</v>
      </c>
    </row>
    <row r="766" spans="1:24">
      <c r="A766" s="2">
        <v>755</v>
      </c>
      <c r="B766" s="2" t="s">
        <v>7043</v>
      </c>
      <c r="C766" s="60" t="s">
        <v>7044</v>
      </c>
      <c r="D766" s="60" t="s">
        <v>8844</v>
      </c>
      <c r="E766" s="2">
        <v>16</v>
      </c>
      <c r="F766" s="2" t="s">
        <v>473</v>
      </c>
      <c r="G766" s="2" t="s">
        <v>361</v>
      </c>
      <c r="H766" s="2" t="s">
        <v>10226</v>
      </c>
      <c r="I766" s="2" t="s">
        <v>361</v>
      </c>
      <c r="O766" s="62"/>
      <c r="Q766" s="2" t="s">
        <v>10227</v>
      </c>
      <c r="S766" s="2" t="e">
        <v>#N/A</v>
      </c>
      <c r="U766" s="2" t="s">
        <v>217</v>
      </c>
      <c r="X766" s="2" t="s">
        <v>11417</v>
      </c>
    </row>
    <row r="767" spans="1:24">
      <c r="A767" s="2">
        <v>756</v>
      </c>
      <c r="B767" s="2" t="s">
        <v>7043</v>
      </c>
      <c r="C767" s="60" t="s">
        <v>7044</v>
      </c>
      <c r="D767" s="60" t="s">
        <v>8844</v>
      </c>
      <c r="E767" s="2">
        <v>17</v>
      </c>
      <c r="F767" s="2" t="s">
        <v>473</v>
      </c>
      <c r="G767" s="2" t="s">
        <v>361</v>
      </c>
      <c r="H767" s="2" t="s">
        <v>10226</v>
      </c>
      <c r="I767" s="2" t="s">
        <v>361</v>
      </c>
      <c r="O767" s="62"/>
      <c r="Q767" s="2" t="s">
        <v>10227</v>
      </c>
      <c r="S767" s="2" t="e">
        <v>#N/A</v>
      </c>
      <c r="U767" s="2" t="s">
        <v>217</v>
      </c>
      <c r="X767" s="2" t="s">
        <v>11418</v>
      </c>
    </row>
    <row r="768" spans="1:24">
      <c r="A768" s="2">
        <v>757</v>
      </c>
      <c r="B768" s="2" t="s">
        <v>7043</v>
      </c>
      <c r="C768" s="60" t="s">
        <v>7044</v>
      </c>
      <c r="D768" s="60" t="s">
        <v>8844</v>
      </c>
      <c r="E768" s="2">
        <v>18</v>
      </c>
      <c r="F768" s="2" t="s">
        <v>473</v>
      </c>
      <c r="G768" s="2" t="s">
        <v>361</v>
      </c>
      <c r="H768" s="2" t="s">
        <v>10226</v>
      </c>
      <c r="I768" s="2" t="s">
        <v>361</v>
      </c>
      <c r="O768" s="62"/>
      <c r="Q768" s="2" t="s">
        <v>10227</v>
      </c>
      <c r="S768" s="2" t="e">
        <v>#N/A</v>
      </c>
      <c r="U768" s="2" t="s">
        <v>217</v>
      </c>
      <c r="X768" s="2" t="s">
        <v>11419</v>
      </c>
    </row>
    <row r="769" spans="1:24">
      <c r="A769" s="2">
        <v>758</v>
      </c>
      <c r="B769" s="2" t="s">
        <v>7043</v>
      </c>
      <c r="C769" s="60" t="s">
        <v>7044</v>
      </c>
      <c r="D769" s="60" t="s">
        <v>8844</v>
      </c>
      <c r="E769" s="2">
        <v>19</v>
      </c>
      <c r="F769" s="2" t="s">
        <v>473</v>
      </c>
      <c r="G769" s="2" t="s">
        <v>361</v>
      </c>
      <c r="H769" s="2" t="s">
        <v>10226</v>
      </c>
      <c r="I769" s="2" t="s">
        <v>361</v>
      </c>
      <c r="O769" s="62"/>
      <c r="Q769" s="2" t="s">
        <v>10227</v>
      </c>
      <c r="S769" s="2" t="e">
        <v>#N/A</v>
      </c>
      <c r="U769" s="2" t="s">
        <v>217</v>
      </c>
      <c r="X769" s="2" t="s">
        <v>11420</v>
      </c>
    </row>
    <row r="770" spans="1:24">
      <c r="A770" s="2">
        <v>759</v>
      </c>
      <c r="B770" s="2" t="s">
        <v>7043</v>
      </c>
      <c r="C770" s="60" t="s">
        <v>7044</v>
      </c>
      <c r="D770" s="60" t="s">
        <v>8844</v>
      </c>
      <c r="E770" s="2">
        <v>20</v>
      </c>
      <c r="F770" s="2" t="s">
        <v>473</v>
      </c>
      <c r="G770" s="2" t="s">
        <v>361</v>
      </c>
      <c r="H770" s="2" t="s">
        <v>10226</v>
      </c>
      <c r="I770" s="2" t="s">
        <v>361</v>
      </c>
      <c r="O770" s="62"/>
      <c r="Q770" s="2" t="s">
        <v>10227</v>
      </c>
      <c r="S770" s="2" t="e">
        <v>#N/A</v>
      </c>
      <c r="U770" s="2" t="s">
        <v>217</v>
      </c>
      <c r="X770" s="2" t="s">
        <v>11421</v>
      </c>
    </row>
    <row r="771" spans="1:24">
      <c r="A771" s="2">
        <v>760</v>
      </c>
      <c r="B771" s="2" t="s">
        <v>7043</v>
      </c>
      <c r="C771" s="60" t="s">
        <v>7044</v>
      </c>
      <c r="D771" s="60" t="s">
        <v>8847</v>
      </c>
      <c r="E771" s="2">
        <v>1</v>
      </c>
      <c r="F771" s="2" t="s">
        <v>473</v>
      </c>
      <c r="G771" s="2" t="s">
        <v>361</v>
      </c>
      <c r="H771" s="2" t="s">
        <v>474</v>
      </c>
      <c r="I771" s="2" t="s">
        <v>361</v>
      </c>
      <c r="J771" s="2" t="s">
        <v>11422</v>
      </c>
      <c r="K771" s="2" t="s">
        <v>11423</v>
      </c>
      <c r="L771" s="2">
        <v>201</v>
      </c>
      <c r="M771" s="2" t="s">
        <v>8314</v>
      </c>
      <c r="N771" s="2" t="s">
        <v>11189</v>
      </c>
      <c r="O771" s="62">
        <v>62290</v>
      </c>
      <c r="P771" s="2" t="s">
        <v>698</v>
      </c>
      <c r="Q771" s="2" t="s">
        <v>1193</v>
      </c>
      <c r="R771" s="2" t="s">
        <v>927</v>
      </c>
      <c r="S771" s="2" t="s">
        <v>943</v>
      </c>
      <c r="T771" s="2" t="s">
        <v>11424</v>
      </c>
      <c r="U771" s="2" t="s">
        <v>217</v>
      </c>
      <c r="V771" s="2">
        <v>99.212932762462501</v>
      </c>
      <c r="X771" s="2" t="s">
        <v>9930</v>
      </c>
    </row>
    <row r="772" spans="1:24">
      <c r="A772" s="2">
        <v>761</v>
      </c>
      <c r="B772" s="2" t="s">
        <v>7043</v>
      </c>
      <c r="C772" s="60" t="s">
        <v>7044</v>
      </c>
      <c r="D772" s="60" t="s">
        <v>8847</v>
      </c>
      <c r="E772" s="2">
        <v>2</v>
      </c>
      <c r="F772" s="2" t="s">
        <v>473</v>
      </c>
      <c r="G772" s="2" t="s">
        <v>361</v>
      </c>
      <c r="H772" s="2" t="s">
        <v>474</v>
      </c>
      <c r="I772" s="2" t="s">
        <v>361</v>
      </c>
      <c r="J772" s="2" t="s">
        <v>11425</v>
      </c>
      <c r="K772" s="2" t="s">
        <v>11426</v>
      </c>
      <c r="L772" s="2" t="s">
        <v>8314</v>
      </c>
      <c r="M772" s="2" t="s">
        <v>8314</v>
      </c>
      <c r="N772" s="2" t="s">
        <v>11427</v>
      </c>
      <c r="O772" s="62">
        <v>62790</v>
      </c>
      <c r="P772" s="2" t="s">
        <v>698</v>
      </c>
      <c r="Q772" s="2" t="s">
        <v>1193</v>
      </c>
      <c r="R772" s="2" t="s">
        <v>1438</v>
      </c>
      <c r="S772" s="2" t="s">
        <v>2070</v>
      </c>
      <c r="U772" s="2" t="s">
        <v>217</v>
      </c>
      <c r="X772" s="2" t="s">
        <v>11428</v>
      </c>
    </row>
    <row r="773" spans="1:24">
      <c r="A773" s="2">
        <v>762</v>
      </c>
      <c r="B773" s="2" t="s">
        <v>7043</v>
      </c>
      <c r="C773" s="60" t="s">
        <v>7044</v>
      </c>
      <c r="D773" s="60" t="s">
        <v>8847</v>
      </c>
      <c r="E773" s="2">
        <v>3</v>
      </c>
      <c r="F773" s="2" t="s">
        <v>473</v>
      </c>
      <c r="G773" s="2" t="s">
        <v>361</v>
      </c>
      <c r="H773" s="2" t="s">
        <v>10226</v>
      </c>
      <c r="I773" s="2" t="s">
        <v>361</v>
      </c>
      <c r="O773" s="62"/>
      <c r="Q773" s="2" t="s">
        <v>10227</v>
      </c>
      <c r="S773" s="2" t="e">
        <v>#N/A</v>
      </c>
      <c r="U773" s="2" t="s">
        <v>217</v>
      </c>
      <c r="X773" s="2" t="s">
        <v>11429</v>
      </c>
    </row>
    <row r="774" spans="1:24">
      <c r="A774" s="2">
        <v>763</v>
      </c>
      <c r="B774" s="2" t="s">
        <v>7043</v>
      </c>
      <c r="C774" s="60" t="s">
        <v>7044</v>
      </c>
      <c r="D774" s="60" t="s">
        <v>8822</v>
      </c>
      <c r="E774" s="2">
        <v>1</v>
      </c>
      <c r="F774" s="2" t="s">
        <v>473</v>
      </c>
      <c r="G774" s="2" t="s">
        <v>361</v>
      </c>
      <c r="H774" s="2" t="s">
        <v>10226</v>
      </c>
      <c r="I774" s="2" t="s">
        <v>361</v>
      </c>
      <c r="O774" s="62"/>
      <c r="Q774" s="2" t="s">
        <v>10227</v>
      </c>
      <c r="S774" s="2" t="e">
        <v>#N/A</v>
      </c>
      <c r="U774" s="2" t="s">
        <v>217</v>
      </c>
      <c r="X774" s="2" t="s">
        <v>9922</v>
      </c>
    </row>
    <row r="775" spans="1:24">
      <c r="A775" s="2">
        <v>764</v>
      </c>
      <c r="B775" s="2" t="s">
        <v>7043</v>
      </c>
      <c r="C775" s="60" t="s">
        <v>7044</v>
      </c>
      <c r="D775" s="60" t="s">
        <v>8835</v>
      </c>
      <c r="E775" s="2">
        <v>1</v>
      </c>
      <c r="F775" s="2" t="s">
        <v>473</v>
      </c>
      <c r="G775" s="2" t="s">
        <v>361</v>
      </c>
      <c r="H775" s="2" t="s">
        <v>10226</v>
      </c>
      <c r="I775" s="2" t="s">
        <v>361</v>
      </c>
      <c r="O775" s="62"/>
      <c r="Q775" s="2" t="s">
        <v>10227</v>
      </c>
      <c r="S775" s="2" t="e">
        <v>#N/A</v>
      </c>
      <c r="U775" s="2" t="s">
        <v>217</v>
      </c>
      <c r="X775" s="2" t="s">
        <v>9926</v>
      </c>
    </row>
    <row r="776" spans="1:24">
      <c r="A776" s="2">
        <v>765</v>
      </c>
      <c r="B776" s="2" t="s">
        <v>7043</v>
      </c>
      <c r="C776" s="60" t="s">
        <v>7044</v>
      </c>
      <c r="D776" s="60" t="s">
        <v>8850</v>
      </c>
      <c r="E776" s="2">
        <v>1</v>
      </c>
      <c r="F776" s="2" t="s">
        <v>473</v>
      </c>
      <c r="G776" s="2" t="s">
        <v>361</v>
      </c>
      <c r="H776" s="2" t="s">
        <v>474</v>
      </c>
      <c r="I776" s="2" t="s">
        <v>361</v>
      </c>
      <c r="J776" s="2" t="s">
        <v>10956</v>
      </c>
      <c r="K776" s="2" t="s">
        <v>11430</v>
      </c>
      <c r="L776" s="2">
        <v>110</v>
      </c>
      <c r="M776" s="2" t="s">
        <v>8314</v>
      </c>
      <c r="N776" s="2" t="s">
        <v>10888</v>
      </c>
      <c r="O776" s="62">
        <v>620880</v>
      </c>
      <c r="P776" s="2" t="s">
        <v>698</v>
      </c>
      <c r="Q776" s="2" t="s">
        <v>1193</v>
      </c>
      <c r="R776" s="2" t="s">
        <v>927</v>
      </c>
      <c r="S776" s="2" t="s">
        <v>943</v>
      </c>
      <c r="T776" s="2" t="s">
        <v>11431</v>
      </c>
      <c r="U776" s="2" t="s">
        <v>217</v>
      </c>
      <c r="V776" s="2">
        <v>-99.225519738066694</v>
      </c>
      <c r="X776" s="2" t="s">
        <v>9931</v>
      </c>
    </row>
    <row r="777" spans="1:24">
      <c r="A777" s="2">
        <v>766</v>
      </c>
      <c r="B777" s="2" t="s">
        <v>7043</v>
      </c>
      <c r="C777" s="60" t="s">
        <v>7044</v>
      </c>
      <c r="D777" s="60" t="s">
        <v>8850</v>
      </c>
      <c r="E777" s="2">
        <v>2</v>
      </c>
      <c r="F777" s="2" t="s">
        <v>473</v>
      </c>
      <c r="G777" s="2" t="s">
        <v>361</v>
      </c>
      <c r="H777" s="2" t="s">
        <v>10226</v>
      </c>
      <c r="I777" s="2" t="s">
        <v>361</v>
      </c>
      <c r="O777" s="62"/>
      <c r="Q777" s="2" t="s">
        <v>10227</v>
      </c>
      <c r="S777" s="2" t="e">
        <v>#N/A</v>
      </c>
      <c r="U777" s="2" t="s">
        <v>217</v>
      </c>
      <c r="X777" s="2" t="s">
        <v>11432</v>
      </c>
    </row>
    <row r="778" spans="1:24">
      <c r="A778" s="2">
        <v>767</v>
      </c>
      <c r="B778" s="2" t="s">
        <v>7043</v>
      </c>
      <c r="C778" s="60" t="s">
        <v>7044</v>
      </c>
      <c r="D778" s="60" t="s">
        <v>8850</v>
      </c>
      <c r="E778" s="2">
        <v>3</v>
      </c>
      <c r="F778" s="2" t="s">
        <v>473</v>
      </c>
      <c r="G778" s="2" t="s">
        <v>361</v>
      </c>
      <c r="H778" s="2" t="s">
        <v>10226</v>
      </c>
      <c r="I778" s="2" t="s">
        <v>361</v>
      </c>
      <c r="O778" s="62"/>
      <c r="Q778" s="2" t="s">
        <v>10227</v>
      </c>
      <c r="S778" s="2" t="e">
        <v>#N/A</v>
      </c>
      <c r="U778" s="2" t="s">
        <v>217</v>
      </c>
      <c r="X778" s="2" t="s">
        <v>11433</v>
      </c>
    </row>
    <row r="779" spans="1:24">
      <c r="A779" s="2">
        <v>768</v>
      </c>
      <c r="B779" s="2" t="s">
        <v>7043</v>
      </c>
      <c r="C779" s="60" t="s">
        <v>7044</v>
      </c>
      <c r="D779" s="60" t="s">
        <v>8853</v>
      </c>
      <c r="E779" s="2">
        <v>1</v>
      </c>
      <c r="F779" s="2" t="s">
        <v>473</v>
      </c>
      <c r="G779" s="2" t="s">
        <v>361</v>
      </c>
      <c r="H779" s="2" t="s">
        <v>10226</v>
      </c>
      <c r="I779" s="2" t="s">
        <v>361</v>
      </c>
      <c r="O779" s="62"/>
      <c r="Q779" s="2" t="s">
        <v>10227</v>
      </c>
      <c r="S779" s="2" t="e">
        <v>#N/A</v>
      </c>
      <c r="U779" s="2" t="s">
        <v>217</v>
      </c>
      <c r="X779" s="2" t="s">
        <v>9932</v>
      </c>
    </row>
    <row r="780" spans="1:24">
      <c r="A780" s="2">
        <v>769</v>
      </c>
      <c r="B780" s="2" t="s">
        <v>7043</v>
      </c>
      <c r="C780" s="60" t="s">
        <v>7044</v>
      </c>
      <c r="D780" s="60" t="s">
        <v>8853</v>
      </c>
      <c r="E780" s="2">
        <v>2</v>
      </c>
      <c r="F780" s="2" t="s">
        <v>473</v>
      </c>
      <c r="G780" s="2" t="s">
        <v>361</v>
      </c>
      <c r="H780" s="2" t="s">
        <v>10226</v>
      </c>
      <c r="I780" s="2" t="s">
        <v>361</v>
      </c>
      <c r="O780" s="62"/>
      <c r="Q780" s="2" t="s">
        <v>10227</v>
      </c>
      <c r="S780" s="2" t="e">
        <v>#N/A</v>
      </c>
      <c r="U780" s="2" t="s">
        <v>217</v>
      </c>
      <c r="X780" s="2" t="s">
        <v>11434</v>
      </c>
    </row>
    <row r="781" spans="1:24">
      <c r="A781" s="2">
        <v>770</v>
      </c>
      <c r="B781" s="2" t="s">
        <v>7043</v>
      </c>
      <c r="C781" s="60" t="s">
        <v>7044</v>
      </c>
      <c r="D781" s="60" t="s">
        <v>8856</v>
      </c>
      <c r="E781" s="2">
        <v>1</v>
      </c>
      <c r="F781" s="2" t="s">
        <v>473</v>
      </c>
      <c r="G781" s="2" t="s">
        <v>361</v>
      </c>
      <c r="H781" s="2" t="s">
        <v>10226</v>
      </c>
      <c r="I781" s="2" t="s">
        <v>361</v>
      </c>
      <c r="O781" s="62"/>
      <c r="Q781" s="2" t="s">
        <v>10227</v>
      </c>
      <c r="S781" s="2" t="e">
        <v>#N/A</v>
      </c>
      <c r="U781" s="2" t="s">
        <v>217</v>
      </c>
      <c r="X781" s="2" t="s">
        <v>9933</v>
      </c>
    </row>
    <row r="782" spans="1:24">
      <c r="A782" s="2">
        <v>771</v>
      </c>
      <c r="B782" s="2" t="s">
        <v>7043</v>
      </c>
      <c r="C782" s="60" t="s">
        <v>7044</v>
      </c>
      <c r="D782" s="60" t="s">
        <v>8856</v>
      </c>
      <c r="E782" s="2">
        <v>2</v>
      </c>
      <c r="F782" s="2" t="s">
        <v>473</v>
      </c>
      <c r="G782" s="2" t="s">
        <v>361</v>
      </c>
      <c r="H782" s="2" t="s">
        <v>10226</v>
      </c>
      <c r="I782" s="2" t="s">
        <v>361</v>
      </c>
      <c r="O782" s="62"/>
      <c r="Q782" s="2" t="s">
        <v>10227</v>
      </c>
      <c r="S782" s="2" t="e">
        <v>#N/A</v>
      </c>
      <c r="U782" s="2" t="s">
        <v>217</v>
      </c>
      <c r="X782" s="2" t="s">
        <v>11435</v>
      </c>
    </row>
    <row r="783" spans="1:24">
      <c r="A783" s="2">
        <v>772</v>
      </c>
      <c r="B783" s="2" t="s">
        <v>7043</v>
      </c>
      <c r="C783" s="60" t="s">
        <v>7044</v>
      </c>
      <c r="D783" s="60" t="s">
        <v>8859</v>
      </c>
      <c r="E783" s="2">
        <v>1</v>
      </c>
      <c r="F783" s="2" t="s">
        <v>473</v>
      </c>
      <c r="G783" s="2" t="s">
        <v>361</v>
      </c>
      <c r="H783" s="2" t="s">
        <v>10226</v>
      </c>
      <c r="I783" s="2" t="s">
        <v>361</v>
      </c>
      <c r="O783" s="62"/>
      <c r="Q783" s="2" t="s">
        <v>10227</v>
      </c>
      <c r="S783" s="2" t="e">
        <v>#N/A</v>
      </c>
      <c r="U783" s="2" t="s">
        <v>217</v>
      </c>
      <c r="X783" s="2" t="s">
        <v>9934</v>
      </c>
    </row>
    <row r="784" spans="1:24">
      <c r="A784" s="2">
        <v>773</v>
      </c>
      <c r="B784" s="2" t="s">
        <v>7043</v>
      </c>
      <c r="C784" s="60" t="s">
        <v>7044</v>
      </c>
      <c r="D784" s="60" t="s">
        <v>8862</v>
      </c>
      <c r="E784" s="2">
        <v>1</v>
      </c>
      <c r="F784" s="2" t="s">
        <v>473</v>
      </c>
      <c r="G784" s="2" t="s">
        <v>361</v>
      </c>
      <c r="H784" s="2" t="s">
        <v>10226</v>
      </c>
      <c r="I784" s="2" t="s">
        <v>361</v>
      </c>
      <c r="O784" s="62"/>
      <c r="Q784" s="2" t="s">
        <v>10227</v>
      </c>
      <c r="S784" s="2" t="e">
        <v>#N/A</v>
      </c>
      <c r="U784" s="2" t="s">
        <v>217</v>
      </c>
      <c r="X784" s="2" t="s">
        <v>9935</v>
      </c>
    </row>
    <row r="785" spans="1:24">
      <c r="A785" s="2">
        <v>774</v>
      </c>
      <c r="B785" s="2" t="s">
        <v>7043</v>
      </c>
      <c r="C785" s="60" t="s">
        <v>7044</v>
      </c>
      <c r="D785" s="60" t="s">
        <v>8862</v>
      </c>
      <c r="E785" s="2">
        <v>2</v>
      </c>
      <c r="F785" s="2" t="s">
        <v>473</v>
      </c>
      <c r="G785" s="2" t="s">
        <v>361</v>
      </c>
      <c r="H785" s="2" t="s">
        <v>474</v>
      </c>
      <c r="I785" s="2" t="s">
        <v>361</v>
      </c>
      <c r="J785" s="2" t="s">
        <v>11436</v>
      </c>
      <c r="K785" s="2" t="s">
        <v>10593</v>
      </c>
      <c r="L785" s="2">
        <v>10</v>
      </c>
      <c r="M785" s="2" t="s">
        <v>8314</v>
      </c>
      <c r="N785" s="2" t="s">
        <v>11437</v>
      </c>
      <c r="O785" s="62">
        <v>62410</v>
      </c>
      <c r="P785" s="2" t="s">
        <v>698</v>
      </c>
      <c r="Q785" s="2" t="s">
        <v>1193</v>
      </c>
      <c r="R785" s="2" t="s">
        <v>927</v>
      </c>
      <c r="S785" s="2" t="s">
        <v>943</v>
      </c>
      <c r="U785" s="2" t="s">
        <v>217</v>
      </c>
      <c r="X785" s="2" t="s">
        <v>11438</v>
      </c>
    </row>
    <row r="786" spans="1:24">
      <c r="A786" s="2">
        <v>775</v>
      </c>
      <c r="B786" s="2" t="s">
        <v>7043</v>
      </c>
      <c r="C786" s="60" t="s">
        <v>7044</v>
      </c>
      <c r="D786" s="60" t="s">
        <v>8865</v>
      </c>
      <c r="E786" s="2">
        <v>1</v>
      </c>
      <c r="F786" s="2" t="s">
        <v>473</v>
      </c>
      <c r="G786" s="2" t="s">
        <v>361</v>
      </c>
      <c r="H786" s="2" t="s">
        <v>10226</v>
      </c>
      <c r="I786" s="2" t="s">
        <v>361</v>
      </c>
      <c r="O786" s="62"/>
      <c r="Q786" s="2" t="s">
        <v>10227</v>
      </c>
      <c r="S786" s="2" t="e">
        <v>#N/A</v>
      </c>
      <c r="U786" s="2" t="s">
        <v>217</v>
      </c>
      <c r="X786" s="2" t="s">
        <v>9936</v>
      </c>
    </row>
    <row r="787" spans="1:24">
      <c r="A787" s="2">
        <v>776</v>
      </c>
      <c r="B787" s="2" t="s">
        <v>7043</v>
      </c>
      <c r="C787" s="60" t="s">
        <v>7044</v>
      </c>
      <c r="D787" s="60" t="s">
        <v>8865</v>
      </c>
      <c r="E787" s="2">
        <v>2</v>
      </c>
      <c r="F787" s="2" t="s">
        <v>473</v>
      </c>
      <c r="G787" s="2" t="s">
        <v>361</v>
      </c>
      <c r="H787" s="2" t="s">
        <v>10226</v>
      </c>
      <c r="I787" s="2" t="s">
        <v>361</v>
      </c>
      <c r="O787" s="62"/>
      <c r="Q787" s="2" t="s">
        <v>10227</v>
      </c>
      <c r="S787" s="2" t="e">
        <v>#N/A</v>
      </c>
      <c r="U787" s="2" t="s">
        <v>217</v>
      </c>
      <c r="X787" s="2" t="s">
        <v>11439</v>
      </c>
    </row>
    <row r="788" spans="1:24">
      <c r="A788" s="2">
        <v>777</v>
      </c>
      <c r="B788" s="2" t="s">
        <v>7043</v>
      </c>
      <c r="C788" s="60" t="s">
        <v>7044</v>
      </c>
      <c r="D788" s="60" t="s">
        <v>8865</v>
      </c>
      <c r="E788" s="2">
        <v>3</v>
      </c>
      <c r="F788" s="2" t="s">
        <v>473</v>
      </c>
      <c r="G788" s="2" t="s">
        <v>361</v>
      </c>
      <c r="H788" s="2" t="s">
        <v>10226</v>
      </c>
      <c r="I788" s="2" t="s">
        <v>361</v>
      </c>
      <c r="O788" s="62"/>
      <c r="Q788" s="2" t="s">
        <v>10227</v>
      </c>
      <c r="S788" s="2" t="e">
        <v>#N/A</v>
      </c>
      <c r="U788" s="2" t="s">
        <v>217</v>
      </c>
      <c r="X788" s="2" t="s">
        <v>11440</v>
      </c>
    </row>
    <row r="789" spans="1:24">
      <c r="A789" s="2">
        <v>778</v>
      </c>
      <c r="B789" s="2" t="s">
        <v>7043</v>
      </c>
      <c r="C789" s="60" t="s">
        <v>7044</v>
      </c>
      <c r="D789" s="60" t="s">
        <v>8865</v>
      </c>
      <c r="E789" s="2">
        <v>4</v>
      </c>
      <c r="F789" s="2" t="s">
        <v>473</v>
      </c>
      <c r="G789" s="2" t="s">
        <v>361</v>
      </c>
      <c r="H789" s="2" t="s">
        <v>474</v>
      </c>
      <c r="I789" s="2" t="s">
        <v>361</v>
      </c>
      <c r="J789" s="2" t="s">
        <v>11441</v>
      </c>
      <c r="K789" s="2" t="s">
        <v>11442</v>
      </c>
      <c r="L789" s="2">
        <v>19</v>
      </c>
      <c r="M789" s="2" t="s">
        <v>8314</v>
      </c>
      <c r="N789" s="2" t="s">
        <v>11443</v>
      </c>
      <c r="O789" s="62">
        <v>62537</v>
      </c>
      <c r="P789" s="2" t="s">
        <v>698</v>
      </c>
      <c r="Q789" s="2" t="s">
        <v>1193</v>
      </c>
      <c r="R789" s="2" t="s">
        <v>1047</v>
      </c>
      <c r="S789" s="2" t="s">
        <v>1063</v>
      </c>
      <c r="T789" s="2">
        <v>18.902487533351099</v>
      </c>
      <c r="U789" s="2" t="s">
        <v>217</v>
      </c>
      <c r="V789" s="2" t="s">
        <v>11444</v>
      </c>
      <c r="X789" s="2" t="s">
        <v>11445</v>
      </c>
    </row>
    <row r="790" spans="1:24">
      <c r="A790" s="2">
        <v>779</v>
      </c>
      <c r="B790" s="2" t="s">
        <v>7043</v>
      </c>
      <c r="C790" s="60" t="s">
        <v>7044</v>
      </c>
      <c r="D790" s="60" t="s">
        <v>8868</v>
      </c>
      <c r="E790" s="2">
        <v>1</v>
      </c>
      <c r="F790" s="2" t="s">
        <v>473</v>
      </c>
      <c r="G790" s="2" t="s">
        <v>361</v>
      </c>
      <c r="H790" s="2" t="s">
        <v>10226</v>
      </c>
      <c r="I790" s="2" t="s">
        <v>361</v>
      </c>
      <c r="O790" s="62"/>
      <c r="Q790" s="2" t="s">
        <v>10227</v>
      </c>
      <c r="S790" s="2" t="e">
        <v>#N/A</v>
      </c>
      <c r="U790" s="2" t="s">
        <v>217</v>
      </c>
      <c r="X790" s="2" t="s">
        <v>9937</v>
      </c>
    </row>
    <row r="791" spans="1:24">
      <c r="A791" s="2">
        <v>780</v>
      </c>
      <c r="B791" s="2" t="s">
        <v>7043</v>
      </c>
      <c r="C791" s="60" t="s">
        <v>7044</v>
      </c>
      <c r="D791" s="60" t="s">
        <v>8874</v>
      </c>
      <c r="E791" s="2">
        <v>1</v>
      </c>
      <c r="F791" s="2" t="s">
        <v>473</v>
      </c>
      <c r="G791" s="2" t="s">
        <v>361</v>
      </c>
      <c r="H791" s="2" t="s">
        <v>10226</v>
      </c>
      <c r="I791" s="2" t="s">
        <v>361</v>
      </c>
      <c r="O791" s="62"/>
      <c r="Q791" s="2" t="s">
        <v>10227</v>
      </c>
      <c r="S791" s="2" t="e">
        <v>#N/A</v>
      </c>
      <c r="U791" s="2" t="s">
        <v>217</v>
      </c>
      <c r="X791" s="2" t="s">
        <v>9939</v>
      </c>
    </row>
    <row r="792" spans="1:24">
      <c r="A792" s="2">
        <v>781</v>
      </c>
      <c r="B792" s="2" t="s">
        <v>7043</v>
      </c>
      <c r="C792" s="60" t="s">
        <v>7044</v>
      </c>
      <c r="D792" s="60" t="s">
        <v>8874</v>
      </c>
      <c r="E792" s="2">
        <v>2</v>
      </c>
      <c r="F792" s="2" t="s">
        <v>473</v>
      </c>
      <c r="G792" s="2" t="s">
        <v>361</v>
      </c>
      <c r="H792" s="2" t="s">
        <v>474</v>
      </c>
      <c r="I792" s="2" t="s">
        <v>361</v>
      </c>
      <c r="J792" s="2" t="s">
        <v>11446</v>
      </c>
      <c r="K792" s="2" t="s">
        <v>11447</v>
      </c>
      <c r="L792" s="2">
        <v>26</v>
      </c>
      <c r="M792" s="2" t="s">
        <v>8314</v>
      </c>
      <c r="N792" s="2" t="s">
        <v>7039</v>
      </c>
      <c r="O792" s="62">
        <v>62000</v>
      </c>
      <c r="P792" s="2" t="s">
        <v>698</v>
      </c>
      <c r="Q792" s="2" t="s">
        <v>1193</v>
      </c>
      <c r="R792" s="2" t="s">
        <v>927</v>
      </c>
      <c r="S792" s="2" t="s">
        <v>943</v>
      </c>
      <c r="U792" s="2" t="s">
        <v>217</v>
      </c>
      <c r="X792" s="2" t="s">
        <v>11448</v>
      </c>
    </row>
    <row r="793" spans="1:24">
      <c r="A793" s="2">
        <v>782</v>
      </c>
      <c r="B793" s="2" t="s">
        <v>7043</v>
      </c>
      <c r="C793" s="60" t="s">
        <v>7044</v>
      </c>
      <c r="D793" s="60" t="s">
        <v>8877</v>
      </c>
      <c r="E793" s="2">
        <v>1</v>
      </c>
      <c r="F793" s="2" t="s">
        <v>473</v>
      </c>
      <c r="G793" s="2" t="s">
        <v>361</v>
      </c>
      <c r="H793" s="2" t="s">
        <v>10226</v>
      </c>
      <c r="I793" s="2" t="s">
        <v>361</v>
      </c>
      <c r="O793" s="62"/>
      <c r="Q793" s="2" t="s">
        <v>10227</v>
      </c>
      <c r="S793" s="2" t="e">
        <v>#N/A</v>
      </c>
      <c r="U793" s="2" t="s">
        <v>217</v>
      </c>
      <c r="X793" s="2" t="s">
        <v>9940</v>
      </c>
    </row>
    <row r="794" spans="1:24">
      <c r="A794" s="2">
        <v>783</v>
      </c>
      <c r="B794" s="2" t="s">
        <v>7043</v>
      </c>
      <c r="C794" s="60" t="s">
        <v>7044</v>
      </c>
      <c r="D794" s="60" t="s">
        <v>8880</v>
      </c>
      <c r="E794" s="2">
        <v>1</v>
      </c>
      <c r="F794" s="2" t="s">
        <v>473</v>
      </c>
      <c r="G794" s="2" t="s">
        <v>361</v>
      </c>
      <c r="H794" s="2" t="s">
        <v>10226</v>
      </c>
      <c r="I794" s="2" t="s">
        <v>361</v>
      </c>
      <c r="O794" s="62"/>
      <c r="Q794" s="2" t="s">
        <v>10227</v>
      </c>
      <c r="S794" s="2" t="e">
        <v>#N/A</v>
      </c>
      <c r="U794" s="2" t="s">
        <v>217</v>
      </c>
      <c r="X794" s="2" t="s">
        <v>9941</v>
      </c>
    </row>
    <row r="795" spans="1:24">
      <c r="A795" s="2">
        <v>784</v>
      </c>
      <c r="B795" s="2" t="s">
        <v>7043</v>
      </c>
      <c r="C795" s="60" t="s">
        <v>7044</v>
      </c>
      <c r="D795" s="60" t="s">
        <v>8883</v>
      </c>
      <c r="E795" s="2">
        <v>1</v>
      </c>
      <c r="F795" s="2" t="s">
        <v>473</v>
      </c>
      <c r="G795" s="2" t="s">
        <v>361</v>
      </c>
      <c r="H795" s="2" t="s">
        <v>474</v>
      </c>
      <c r="I795" s="2" t="s">
        <v>361</v>
      </c>
      <c r="J795" s="2" t="s">
        <v>11449</v>
      </c>
      <c r="K795" s="2" t="s">
        <v>11450</v>
      </c>
      <c r="L795" s="2">
        <v>102</v>
      </c>
      <c r="M795" s="2" t="s">
        <v>8314</v>
      </c>
      <c r="N795" s="2" t="s">
        <v>11451</v>
      </c>
      <c r="O795" s="62">
        <v>62270</v>
      </c>
      <c r="P795" s="2" t="s">
        <v>698</v>
      </c>
      <c r="Q795" s="2" t="s">
        <v>1193</v>
      </c>
      <c r="R795" s="2" t="s">
        <v>927</v>
      </c>
      <c r="S795" s="2" t="s">
        <v>943</v>
      </c>
      <c r="U795" s="2" t="s">
        <v>217</v>
      </c>
      <c r="X795" s="2" t="s">
        <v>9942</v>
      </c>
    </row>
    <row r="796" spans="1:24">
      <c r="A796" s="2">
        <v>785</v>
      </c>
      <c r="B796" s="2" t="s">
        <v>7043</v>
      </c>
      <c r="C796" s="60" t="s">
        <v>7044</v>
      </c>
      <c r="D796" s="60" t="s">
        <v>8886</v>
      </c>
      <c r="E796" s="2">
        <v>1</v>
      </c>
      <c r="F796" s="2" t="s">
        <v>473</v>
      </c>
      <c r="G796" s="2" t="s">
        <v>361</v>
      </c>
      <c r="H796" s="2" t="s">
        <v>474</v>
      </c>
      <c r="I796" s="2" t="s">
        <v>361</v>
      </c>
      <c r="J796" s="2" t="s">
        <v>11452</v>
      </c>
      <c r="K796" s="2" t="s">
        <v>11453</v>
      </c>
      <c r="L796" s="2">
        <v>35</v>
      </c>
      <c r="M796" s="2" t="s">
        <v>8314</v>
      </c>
      <c r="N796" s="2" t="s">
        <v>11120</v>
      </c>
      <c r="O796" s="62">
        <v>62076</v>
      </c>
      <c r="P796" s="2" t="s">
        <v>698</v>
      </c>
      <c r="Q796" s="2" t="s">
        <v>1193</v>
      </c>
      <c r="R796" s="2" t="s">
        <v>927</v>
      </c>
      <c r="S796" s="2" t="s">
        <v>943</v>
      </c>
      <c r="U796" s="2" t="s">
        <v>217</v>
      </c>
      <c r="X796" s="2" t="s">
        <v>9944</v>
      </c>
    </row>
    <row r="797" spans="1:24">
      <c r="A797" s="2">
        <v>786</v>
      </c>
      <c r="B797" s="2" t="s">
        <v>7043</v>
      </c>
      <c r="C797" s="60" t="s">
        <v>7044</v>
      </c>
      <c r="D797" s="60" t="s">
        <v>8889</v>
      </c>
      <c r="E797" s="2">
        <v>1</v>
      </c>
      <c r="F797" s="2" t="s">
        <v>473</v>
      </c>
      <c r="G797" s="2" t="s">
        <v>361</v>
      </c>
      <c r="H797" s="2" t="s">
        <v>10226</v>
      </c>
      <c r="I797" s="2" t="s">
        <v>361</v>
      </c>
      <c r="O797" s="62"/>
      <c r="Q797" s="2" t="s">
        <v>10227</v>
      </c>
      <c r="S797" s="2" t="e">
        <v>#N/A</v>
      </c>
      <c r="U797" s="2" t="s">
        <v>217</v>
      </c>
      <c r="X797" s="2" t="s">
        <v>9945</v>
      </c>
    </row>
    <row r="798" spans="1:24">
      <c r="A798" s="2">
        <v>787</v>
      </c>
      <c r="B798" s="2" t="s">
        <v>7043</v>
      </c>
      <c r="C798" s="60" t="s">
        <v>7044</v>
      </c>
      <c r="D798" s="60" t="s">
        <v>8899</v>
      </c>
      <c r="E798" s="2">
        <v>1</v>
      </c>
      <c r="F798" s="2" t="s">
        <v>473</v>
      </c>
      <c r="G798" s="2" t="s">
        <v>361</v>
      </c>
      <c r="H798" s="2" t="s">
        <v>10226</v>
      </c>
      <c r="I798" s="2" t="s">
        <v>361</v>
      </c>
      <c r="O798" s="62"/>
      <c r="Q798" s="2" t="s">
        <v>10227</v>
      </c>
      <c r="S798" s="2" t="e">
        <v>#N/A</v>
      </c>
      <c r="U798" s="2" t="s">
        <v>217</v>
      </c>
      <c r="X798" s="2" t="s">
        <v>9948</v>
      </c>
    </row>
    <row r="799" spans="1:24">
      <c r="A799" s="2">
        <v>788</v>
      </c>
      <c r="B799" s="2" t="s">
        <v>7043</v>
      </c>
      <c r="C799" s="60" t="s">
        <v>7044</v>
      </c>
      <c r="D799" s="60" t="s">
        <v>8899</v>
      </c>
      <c r="E799" s="2">
        <v>2</v>
      </c>
      <c r="F799" s="2" t="s">
        <v>473</v>
      </c>
      <c r="G799" s="2" t="s">
        <v>361</v>
      </c>
      <c r="H799" s="2" t="s">
        <v>10226</v>
      </c>
      <c r="I799" s="2" t="s">
        <v>361</v>
      </c>
      <c r="O799" s="62"/>
      <c r="Q799" s="2" t="s">
        <v>10227</v>
      </c>
      <c r="S799" s="2" t="e">
        <v>#N/A</v>
      </c>
      <c r="U799" s="2" t="s">
        <v>217</v>
      </c>
      <c r="X799" s="2" t="s">
        <v>9949</v>
      </c>
    </row>
    <row r="800" spans="1:24">
      <c r="A800" s="2">
        <v>789</v>
      </c>
      <c r="B800" s="2" t="s">
        <v>7043</v>
      </c>
      <c r="C800" s="60" t="s">
        <v>7044</v>
      </c>
      <c r="D800" s="60" t="s">
        <v>8902</v>
      </c>
      <c r="E800" s="2">
        <v>1</v>
      </c>
      <c r="F800" s="2" t="s">
        <v>473</v>
      </c>
      <c r="G800" s="2" t="s">
        <v>361</v>
      </c>
      <c r="H800" s="2" t="s">
        <v>10226</v>
      </c>
      <c r="I800" s="2" t="s">
        <v>361</v>
      </c>
      <c r="O800" s="62"/>
      <c r="Q800" s="2" t="s">
        <v>10227</v>
      </c>
      <c r="S800" s="2" t="e">
        <v>#N/A</v>
      </c>
      <c r="U800" s="2" t="s">
        <v>217</v>
      </c>
      <c r="X800" s="2" t="s">
        <v>9951</v>
      </c>
    </row>
    <row r="801" spans="1:24">
      <c r="A801" s="2">
        <v>790</v>
      </c>
      <c r="B801" s="2" t="s">
        <v>7043</v>
      </c>
      <c r="C801" s="60" t="s">
        <v>7044</v>
      </c>
      <c r="D801" s="60" t="s">
        <v>8902</v>
      </c>
      <c r="E801" s="2">
        <v>2</v>
      </c>
      <c r="F801" s="2" t="s">
        <v>473</v>
      </c>
      <c r="G801" s="2" t="s">
        <v>361</v>
      </c>
      <c r="H801" s="2" t="s">
        <v>10226</v>
      </c>
      <c r="I801" s="2" t="s">
        <v>361</v>
      </c>
      <c r="O801" s="62"/>
      <c r="Q801" s="2" t="s">
        <v>10227</v>
      </c>
      <c r="S801" s="2" t="e">
        <v>#N/A</v>
      </c>
      <c r="U801" s="2" t="s">
        <v>217</v>
      </c>
      <c r="X801" s="2" t="s">
        <v>11454</v>
      </c>
    </row>
    <row r="802" spans="1:24">
      <c r="A802" s="2">
        <v>791</v>
      </c>
      <c r="B802" s="2" t="s">
        <v>7043</v>
      </c>
      <c r="C802" s="60" t="s">
        <v>7044</v>
      </c>
      <c r="D802" s="60" t="s">
        <v>8905</v>
      </c>
      <c r="E802" s="2">
        <v>1</v>
      </c>
      <c r="F802" s="2" t="s">
        <v>473</v>
      </c>
      <c r="G802" s="2" t="s">
        <v>361</v>
      </c>
      <c r="H802" s="2" t="s">
        <v>10226</v>
      </c>
      <c r="I802" s="2" t="s">
        <v>361</v>
      </c>
      <c r="O802" s="62"/>
      <c r="Q802" s="2" t="s">
        <v>10227</v>
      </c>
      <c r="S802" s="2" t="e">
        <v>#N/A</v>
      </c>
      <c r="U802" s="2" t="s">
        <v>217</v>
      </c>
      <c r="X802" s="2" t="s">
        <v>9952</v>
      </c>
    </row>
    <row r="803" spans="1:24">
      <c r="A803" s="2">
        <v>792</v>
      </c>
      <c r="B803" s="2" t="s">
        <v>7043</v>
      </c>
      <c r="C803" s="60" t="s">
        <v>7044</v>
      </c>
      <c r="D803" s="60" t="s">
        <v>8905</v>
      </c>
      <c r="E803" s="2">
        <v>2</v>
      </c>
      <c r="F803" s="2" t="s">
        <v>473</v>
      </c>
      <c r="G803" s="2" t="s">
        <v>361</v>
      </c>
      <c r="H803" s="2" t="s">
        <v>474</v>
      </c>
      <c r="I803" s="2" t="s">
        <v>361</v>
      </c>
      <c r="J803" s="2" t="s">
        <v>11455</v>
      </c>
      <c r="K803" s="2" t="s">
        <v>10943</v>
      </c>
      <c r="L803" s="2">
        <v>1218</v>
      </c>
      <c r="M803" s="2" t="s">
        <v>8314</v>
      </c>
      <c r="N803" s="2" t="s">
        <v>10594</v>
      </c>
      <c r="O803" s="62">
        <v>62450</v>
      </c>
      <c r="P803" s="2" t="s">
        <v>698</v>
      </c>
      <c r="Q803" s="2" t="s">
        <v>1193</v>
      </c>
      <c r="R803" s="2" t="s">
        <v>927</v>
      </c>
      <c r="S803" s="2" t="s">
        <v>943</v>
      </c>
      <c r="U803" s="2" t="s">
        <v>217</v>
      </c>
      <c r="X803" s="2" t="s">
        <v>11456</v>
      </c>
    </row>
    <row r="804" spans="1:24">
      <c r="A804" s="2">
        <v>793</v>
      </c>
      <c r="B804" s="2" t="s">
        <v>7043</v>
      </c>
      <c r="C804" s="60" t="s">
        <v>7044</v>
      </c>
      <c r="D804" s="60" t="s">
        <v>8905</v>
      </c>
      <c r="E804" s="2">
        <v>3</v>
      </c>
      <c r="F804" s="2" t="s">
        <v>473</v>
      </c>
      <c r="G804" s="2" t="s">
        <v>361</v>
      </c>
      <c r="H804" s="2" t="s">
        <v>474</v>
      </c>
      <c r="I804" s="2" t="s">
        <v>361</v>
      </c>
      <c r="J804" s="2" t="s">
        <v>11457</v>
      </c>
      <c r="K804" s="2" t="s">
        <v>10943</v>
      </c>
      <c r="L804" s="2">
        <v>1218</v>
      </c>
      <c r="M804" s="2" t="s">
        <v>8314</v>
      </c>
      <c r="N804" s="2" t="s">
        <v>10594</v>
      </c>
      <c r="O804" s="62">
        <v>62450</v>
      </c>
      <c r="P804" s="2" t="s">
        <v>698</v>
      </c>
      <c r="Q804" s="2" t="s">
        <v>1193</v>
      </c>
      <c r="R804" s="2" t="s">
        <v>927</v>
      </c>
      <c r="S804" s="2" t="s">
        <v>943</v>
      </c>
      <c r="U804" s="2" t="s">
        <v>217</v>
      </c>
      <c r="X804" s="2" t="s">
        <v>11458</v>
      </c>
    </row>
    <row r="805" spans="1:24">
      <c r="A805" s="2">
        <v>794</v>
      </c>
      <c r="B805" s="2" t="s">
        <v>7043</v>
      </c>
      <c r="C805" s="60" t="s">
        <v>7044</v>
      </c>
      <c r="D805" s="60" t="s">
        <v>8905</v>
      </c>
      <c r="E805" s="2">
        <v>4</v>
      </c>
      <c r="F805" s="2" t="s">
        <v>473</v>
      </c>
      <c r="G805" s="2" t="s">
        <v>361</v>
      </c>
      <c r="H805" s="2" t="s">
        <v>474</v>
      </c>
      <c r="I805" s="2" t="s">
        <v>361</v>
      </c>
      <c r="J805" s="2" t="s">
        <v>11459</v>
      </c>
      <c r="K805" s="2" t="s">
        <v>10943</v>
      </c>
      <c r="L805" s="2">
        <v>1218</v>
      </c>
      <c r="M805" s="2" t="s">
        <v>8314</v>
      </c>
      <c r="N805" s="2" t="s">
        <v>10594</v>
      </c>
      <c r="O805" s="62">
        <v>62450</v>
      </c>
      <c r="P805" s="2" t="s">
        <v>698</v>
      </c>
      <c r="Q805" s="2" t="s">
        <v>1193</v>
      </c>
      <c r="R805" s="2" t="s">
        <v>927</v>
      </c>
      <c r="S805" s="2" t="s">
        <v>943</v>
      </c>
      <c r="U805" s="2" t="s">
        <v>217</v>
      </c>
      <c r="X805" s="2" t="s">
        <v>11460</v>
      </c>
    </row>
    <row r="806" spans="1:24">
      <c r="A806" s="2">
        <v>795</v>
      </c>
      <c r="B806" s="2" t="s">
        <v>7043</v>
      </c>
      <c r="C806" s="60" t="s">
        <v>7044</v>
      </c>
      <c r="D806" s="60" t="s">
        <v>8905</v>
      </c>
      <c r="E806" s="2">
        <v>5</v>
      </c>
      <c r="F806" s="2" t="s">
        <v>473</v>
      </c>
      <c r="G806" s="2" t="s">
        <v>361</v>
      </c>
      <c r="H806" s="2" t="s">
        <v>474</v>
      </c>
      <c r="I806" s="2" t="s">
        <v>361</v>
      </c>
      <c r="J806" s="2" t="s">
        <v>11461</v>
      </c>
      <c r="K806" s="2" t="s">
        <v>10943</v>
      </c>
      <c r="L806" s="2">
        <v>1218</v>
      </c>
      <c r="M806" s="2" t="s">
        <v>8314</v>
      </c>
      <c r="N806" s="2" t="s">
        <v>10594</v>
      </c>
      <c r="O806" s="62">
        <v>62450</v>
      </c>
      <c r="P806" s="2" t="s">
        <v>698</v>
      </c>
      <c r="Q806" s="2" t="s">
        <v>1193</v>
      </c>
      <c r="R806" s="2" t="s">
        <v>927</v>
      </c>
      <c r="S806" s="2" t="s">
        <v>943</v>
      </c>
      <c r="U806" s="2" t="s">
        <v>217</v>
      </c>
      <c r="X806" s="2" t="s">
        <v>11462</v>
      </c>
    </row>
    <row r="807" spans="1:24">
      <c r="A807" s="2">
        <v>796</v>
      </c>
      <c r="B807" s="2" t="s">
        <v>7043</v>
      </c>
      <c r="C807" s="60" t="s">
        <v>7044</v>
      </c>
      <c r="D807" s="60" t="s">
        <v>8908</v>
      </c>
      <c r="E807" s="2">
        <v>1</v>
      </c>
      <c r="F807" s="2" t="s">
        <v>473</v>
      </c>
      <c r="G807" s="2" t="s">
        <v>361</v>
      </c>
      <c r="H807" s="2" t="s">
        <v>474</v>
      </c>
      <c r="I807" s="2" t="s">
        <v>361</v>
      </c>
      <c r="J807" s="2" t="s">
        <v>11463</v>
      </c>
      <c r="K807" s="2" t="s">
        <v>11464</v>
      </c>
      <c r="L807" s="2">
        <v>12</v>
      </c>
      <c r="M807" s="2" t="s">
        <v>8314</v>
      </c>
      <c r="N807" s="2" t="s">
        <v>7039</v>
      </c>
      <c r="O807" s="62">
        <v>62000</v>
      </c>
      <c r="P807" s="2" t="s">
        <v>698</v>
      </c>
      <c r="Q807" s="2" t="s">
        <v>1193</v>
      </c>
      <c r="R807" s="2" t="s">
        <v>927</v>
      </c>
      <c r="S807" s="2" t="s">
        <v>943</v>
      </c>
      <c r="U807" s="2" t="s">
        <v>217</v>
      </c>
      <c r="X807" s="2" t="s">
        <v>9953</v>
      </c>
    </row>
    <row r="808" spans="1:24">
      <c r="A808" s="2">
        <v>797</v>
      </c>
      <c r="B808" s="2" t="s">
        <v>7043</v>
      </c>
      <c r="C808" s="60" t="s">
        <v>7044</v>
      </c>
      <c r="D808" s="60" t="s">
        <v>8908</v>
      </c>
      <c r="E808" s="2">
        <v>2</v>
      </c>
      <c r="F808" s="2" t="s">
        <v>473</v>
      </c>
      <c r="G808" s="2" t="s">
        <v>361</v>
      </c>
      <c r="H808" s="2" t="s">
        <v>474</v>
      </c>
      <c r="I808" s="2" t="s">
        <v>361</v>
      </c>
      <c r="J808" s="2" t="s">
        <v>11465</v>
      </c>
      <c r="K808" s="2" t="s">
        <v>11464</v>
      </c>
      <c r="L808" s="2">
        <v>12</v>
      </c>
      <c r="M808" s="2" t="s">
        <v>8314</v>
      </c>
      <c r="N808" s="2" t="s">
        <v>7039</v>
      </c>
      <c r="O808" s="62">
        <v>62000</v>
      </c>
      <c r="P808" s="2" t="s">
        <v>698</v>
      </c>
      <c r="Q808" s="2" t="s">
        <v>1193</v>
      </c>
      <c r="R808" s="2" t="s">
        <v>927</v>
      </c>
      <c r="S808" s="2" t="s">
        <v>943</v>
      </c>
      <c r="U808" s="2" t="s">
        <v>217</v>
      </c>
      <c r="X808" s="2" t="s">
        <v>11466</v>
      </c>
    </row>
    <row r="809" spans="1:24">
      <c r="A809" s="2">
        <v>798</v>
      </c>
      <c r="B809" s="2" t="s">
        <v>7043</v>
      </c>
      <c r="C809" s="60" t="s">
        <v>7044</v>
      </c>
      <c r="D809" s="60" t="s">
        <v>8908</v>
      </c>
      <c r="E809" s="2">
        <v>3</v>
      </c>
      <c r="F809" s="2" t="s">
        <v>473</v>
      </c>
      <c r="G809" s="2" t="s">
        <v>361</v>
      </c>
      <c r="H809" s="2" t="s">
        <v>474</v>
      </c>
      <c r="I809" s="2" t="s">
        <v>361</v>
      </c>
      <c r="J809" s="2" t="s">
        <v>11467</v>
      </c>
      <c r="K809" s="2" t="s">
        <v>11468</v>
      </c>
      <c r="L809" s="2">
        <v>401</v>
      </c>
      <c r="M809" s="2" t="s">
        <v>8314</v>
      </c>
      <c r="N809" s="2" t="s">
        <v>7039</v>
      </c>
      <c r="O809" s="62">
        <v>62000</v>
      </c>
      <c r="P809" s="2" t="s">
        <v>698</v>
      </c>
      <c r="Q809" s="2" t="s">
        <v>1193</v>
      </c>
      <c r="R809" s="2" t="s">
        <v>927</v>
      </c>
      <c r="S809" s="2" t="s">
        <v>943</v>
      </c>
      <c r="U809" s="2" t="s">
        <v>217</v>
      </c>
      <c r="X809" s="2" t="s">
        <v>11469</v>
      </c>
    </row>
    <row r="810" spans="1:24">
      <c r="A810" s="2">
        <v>799</v>
      </c>
      <c r="B810" s="2" t="s">
        <v>7043</v>
      </c>
      <c r="C810" s="60" t="s">
        <v>7044</v>
      </c>
      <c r="D810" s="60" t="s">
        <v>8911</v>
      </c>
      <c r="E810" s="2">
        <v>1</v>
      </c>
      <c r="F810" s="2" t="s">
        <v>473</v>
      </c>
      <c r="G810" s="2" t="s">
        <v>361</v>
      </c>
      <c r="H810" s="2" t="s">
        <v>474</v>
      </c>
      <c r="I810" s="2" t="s">
        <v>361</v>
      </c>
      <c r="J810" s="2" t="s">
        <v>11470</v>
      </c>
      <c r="K810" s="2" t="s">
        <v>10943</v>
      </c>
      <c r="L810" s="2">
        <v>601</v>
      </c>
      <c r="M810" s="2" t="s">
        <v>8314</v>
      </c>
      <c r="N810" s="2" t="s">
        <v>11316</v>
      </c>
      <c r="O810" s="62">
        <v>62350</v>
      </c>
      <c r="P810" s="2" t="s">
        <v>698</v>
      </c>
      <c r="Q810" s="2" t="s">
        <v>1193</v>
      </c>
      <c r="R810" s="2" t="s">
        <v>927</v>
      </c>
      <c r="S810" s="2" t="s">
        <v>943</v>
      </c>
      <c r="U810" s="2" t="s">
        <v>217</v>
      </c>
      <c r="X810" s="2" t="s">
        <v>9954</v>
      </c>
    </row>
    <row r="811" spans="1:24">
      <c r="A811" s="2">
        <v>800</v>
      </c>
      <c r="B811" s="2" t="s">
        <v>7043</v>
      </c>
      <c r="C811" s="60" t="s">
        <v>7044</v>
      </c>
      <c r="D811" s="60" t="s">
        <v>8911</v>
      </c>
      <c r="E811" s="2">
        <v>2</v>
      </c>
      <c r="F811" s="2" t="s">
        <v>473</v>
      </c>
      <c r="G811" s="2" t="s">
        <v>361</v>
      </c>
      <c r="H811" s="2" t="s">
        <v>474</v>
      </c>
      <c r="I811" s="2" t="s">
        <v>361</v>
      </c>
      <c r="J811" s="2" t="s">
        <v>11471</v>
      </c>
      <c r="K811" s="2" t="s">
        <v>10943</v>
      </c>
      <c r="L811" s="2">
        <v>601</v>
      </c>
      <c r="M811" s="2" t="s">
        <v>8314</v>
      </c>
      <c r="N811" s="2" t="s">
        <v>11316</v>
      </c>
      <c r="O811" s="62">
        <v>62350</v>
      </c>
      <c r="P811" s="2" t="s">
        <v>698</v>
      </c>
      <c r="Q811" s="2" t="s">
        <v>1193</v>
      </c>
      <c r="R811" s="2" t="s">
        <v>927</v>
      </c>
      <c r="S811" s="2" t="s">
        <v>943</v>
      </c>
      <c r="U811" s="2" t="s">
        <v>217</v>
      </c>
      <c r="X811" s="2" t="s">
        <v>11472</v>
      </c>
    </row>
    <row r="812" spans="1:24">
      <c r="A812" s="2">
        <v>801</v>
      </c>
      <c r="B812" s="2" t="s">
        <v>7043</v>
      </c>
      <c r="C812" s="60" t="s">
        <v>7044</v>
      </c>
      <c r="D812" s="60" t="s">
        <v>8911</v>
      </c>
      <c r="E812" s="2">
        <v>3</v>
      </c>
      <c r="F812" s="2" t="s">
        <v>473</v>
      </c>
      <c r="G812" s="2" t="s">
        <v>361</v>
      </c>
      <c r="H812" s="2" t="s">
        <v>474</v>
      </c>
      <c r="I812" s="2" t="s">
        <v>361</v>
      </c>
      <c r="J812" s="2" t="s">
        <v>11473</v>
      </c>
      <c r="K812" s="2" t="s">
        <v>10943</v>
      </c>
      <c r="L812" s="2">
        <v>601</v>
      </c>
      <c r="M812" s="2" t="s">
        <v>8314</v>
      </c>
      <c r="N812" s="2" t="s">
        <v>11316</v>
      </c>
      <c r="O812" s="62">
        <v>62350</v>
      </c>
      <c r="P812" s="2" t="s">
        <v>698</v>
      </c>
      <c r="Q812" s="2" t="s">
        <v>1193</v>
      </c>
      <c r="R812" s="2" t="s">
        <v>927</v>
      </c>
      <c r="S812" s="2" t="s">
        <v>943</v>
      </c>
      <c r="U812" s="2" t="s">
        <v>217</v>
      </c>
      <c r="X812" s="2" t="s">
        <v>11474</v>
      </c>
    </row>
    <row r="813" spans="1:24">
      <c r="A813" s="2">
        <v>802</v>
      </c>
      <c r="B813" s="2" t="s">
        <v>7043</v>
      </c>
      <c r="C813" s="60" t="s">
        <v>7044</v>
      </c>
      <c r="D813" s="60" t="s">
        <v>8911</v>
      </c>
      <c r="E813" s="2">
        <v>4</v>
      </c>
      <c r="F813" s="2" t="s">
        <v>473</v>
      </c>
      <c r="G813" s="2" t="s">
        <v>361</v>
      </c>
      <c r="H813" s="2" t="s">
        <v>10226</v>
      </c>
      <c r="I813" s="2" t="s">
        <v>361</v>
      </c>
      <c r="O813" s="62"/>
      <c r="Q813" s="2" t="s">
        <v>10227</v>
      </c>
      <c r="S813" s="2" t="e">
        <v>#N/A</v>
      </c>
      <c r="U813" s="2" t="s">
        <v>217</v>
      </c>
      <c r="X813" s="2" t="s">
        <v>11475</v>
      </c>
    </row>
    <row r="814" spans="1:24">
      <c r="A814" s="2">
        <v>803</v>
      </c>
      <c r="B814" s="2" t="s">
        <v>7043</v>
      </c>
      <c r="C814" s="60" t="s">
        <v>7044</v>
      </c>
      <c r="D814" s="60" t="s">
        <v>8914</v>
      </c>
      <c r="E814" s="2">
        <v>1</v>
      </c>
      <c r="F814" s="2" t="s">
        <v>473</v>
      </c>
      <c r="G814" s="2" t="s">
        <v>361</v>
      </c>
      <c r="H814" s="2" t="s">
        <v>10226</v>
      </c>
      <c r="I814" s="2" t="s">
        <v>361</v>
      </c>
      <c r="O814" s="62"/>
      <c r="Q814" s="2" t="s">
        <v>10227</v>
      </c>
      <c r="S814" s="2" t="e">
        <v>#N/A</v>
      </c>
      <c r="U814" s="2" t="s">
        <v>217</v>
      </c>
      <c r="X814" s="2" t="s">
        <v>9955</v>
      </c>
    </row>
    <row r="815" spans="1:24">
      <c r="A815" s="2">
        <v>804</v>
      </c>
      <c r="B815" s="2" t="s">
        <v>7043</v>
      </c>
      <c r="C815" s="60" t="s">
        <v>7044</v>
      </c>
      <c r="D815" s="60" t="s">
        <v>8914</v>
      </c>
      <c r="E815" s="2">
        <v>2</v>
      </c>
      <c r="F815" s="2" t="s">
        <v>473</v>
      </c>
      <c r="G815" s="2" t="s">
        <v>361</v>
      </c>
      <c r="H815" s="2" t="s">
        <v>10226</v>
      </c>
      <c r="I815" s="2" t="s">
        <v>361</v>
      </c>
      <c r="O815" s="62"/>
      <c r="Q815" s="2" t="s">
        <v>10227</v>
      </c>
      <c r="S815" s="2" t="e">
        <v>#N/A</v>
      </c>
      <c r="U815" s="2" t="s">
        <v>217</v>
      </c>
      <c r="X815" s="2" t="s">
        <v>11476</v>
      </c>
    </row>
    <row r="816" spans="1:24">
      <c r="A816" s="2">
        <v>805</v>
      </c>
      <c r="B816" s="2" t="s">
        <v>7043</v>
      </c>
      <c r="C816" s="60" t="s">
        <v>7044</v>
      </c>
      <c r="D816" s="60" t="s">
        <v>8914</v>
      </c>
      <c r="E816" s="2">
        <v>3</v>
      </c>
      <c r="F816" s="2" t="s">
        <v>473</v>
      </c>
      <c r="G816" s="2" t="s">
        <v>361</v>
      </c>
      <c r="H816" s="2" t="s">
        <v>474</v>
      </c>
      <c r="I816" s="2" t="s">
        <v>361</v>
      </c>
      <c r="J816" s="2" t="s">
        <v>11477</v>
      </c>
      <c r="K816" s="2" t="s">
        <v>11478</v>
      </c>
      <c r="L816" s="2">
        <v>301</v>
      </c>
      <c r="M816" s="2" t="s">
        <v>8314</v>
      </c>
      <c r="N816" s="2" t="s">
        <v>11479</v>
      </c>
      <c r="O816" s="62">
        <v>62170</v>
      </c>
      <c r="P816" s="2" t="s">
        <v>698</v>
      </c>
      <c r="Q816" s="2" t="s">
        <v>1193</v>
      </c>
      <c r="R816" s="2" t="s">
        <v>927</v>
      </c>
      <c r="S816" s="2" t="s">
        <v>943</v>
      </c>
      <c r="U816" s="2" t="s">
        <v>217</v>
      </c>
      <c r="X816" s="2" t="s">
        <v>11480</v>
      </c>
    </row>
    <row r="817" spans="1:24">
      <c r="A817" s="2">
        <v>806</v>
      </c>
      <c r="B817" s="2" t="s">
        <v>7043</v>
      </c>
      <c r="C817" s="60" t="s">
        <v>7044</v>
      </c>
      <c r="D817" s="60" t="s">
        <v>8917</v>
      </c>
      <c r="E817" s="2">
        <v>1</v>
      </c>
      <c r="F817" s="2" t="s">
        <v>473</v>
      </c>
      <c r="G817" s="2" t="s">
        <v>361</v>
      </c>
      <c r="H817" s="2" t="s">
        <v>474</v>
      </c>
      <c r="I817" s="2" t="s">
        <v>361</v>
      </c>
      <c r="J817" s="2" t="s">
        <v>11481</v>
      </c>
      <c r="K817" s="2" t="s">
        <v>11482</v>
      </c>
      <c r="L817" s="2">
        <v>46</v>
      </c>
      <c r="M817" s="2" t="s">
        <v>8314</v>
      </c>
      <c r="N817" s="2" t="s">
        <v>10507</v>
      </c>
      <c r="O817" s="62">
        <v>62250</v>
      </c>
      <c r="P817" s="2" t="s">
        <v>698</v>
      </c>
      <c r="Q817" s="2" t="s">
        <v>1193</v>
      </c>
      <c r="R817" s="2" t="s">
        <v>1047</v>
      </c>
      <c r="S817" s="2" t="s">
        <v>1063</v>
      </c>
      <c r="U817" s="2" t="s">
        <v>217</v>
      </c>
      <c r="X817" s="2" t="s">
        <v>9956</v>
      </c>
    </row>
    <row r="818" spans="1:24">
      <c r="A818" s="2">
        <v>807</v>
      </c>
      <c r="B818" s="2" t="s">
        <v>7043</v>
      </c>
      <c r="C818" s="60" t="s">
        <v>7044</v>
      </c>
      <c r="D818" s="60" t="s">
        <v>8917</v>
      </c>
      <c r="E818" s="2">
        <v>2</v>
      </c>
      <c r="F818" s="2" t="s">
        <v>473</v>
      </c>
      <c r="G818" s="2" t="s">
        <v>361</v>
      </c>
      <c r="H818" s="2" t="s">
        <v>474</v>
      </c>
      <c r="I818" s="2" t="s">
        <v>361</v>
      </c>
      <c r="J818" s="2" t="s">
        <v>11483</v>
      </c>
      <c r="L818" s="2">
        <v>46</v>
      </c>
      <c r="M818" s="2" t="s">
        <v>8314</v>
      </c>
      <c r="N818" s="2" t="s">
        <v>10507</v>
      </c>
      <c r="O818" s="62">
        <v>62250</v>
      </c>
      <c r="P818" s="2" t="s">
        <v>698</v>
      </c>
      <c r="Q818" s="2" t="s">
        <v>1193</v>
      </c>
      <c r="R818" s="2" t="s">
        <v>1047</v>
      </c>
      <c r="S818" s="2" t="s">
        <v>1063</v>
      </c>
      <c r="U818" s="2" t="s">
        <v>217</v>
      </c>
      <c r="X818" s="2" t="s">
        <v>11484</v>
      </c>
    </row>
    <row r="819" spans="1:24">
      <c r="A819" s="2">
        <v>808</v>
      </c>
      <c r="B819" s="2" t="s">
        <v>7043</v>
      </c>
      <c r="C819" s="60" t="s">
        <v>7044</v>
      </c>
      <c r="D819" s="60" t="s">
        <v>8917</v>
      </c>
      <c r="E819" s="2">
        <v>3</v>
      </c>
      <c r="F819" s="2" t="s">
        <v>473</v>
      </c>
      <c r="G819" s="2" t="s">
        <v>361</v>
      </c>
      <c r="H819" s="2" t="s">
        <v>10226</v>
      </c>
      <c r="I819" s="2" t="s">
        <v>361</v>
      </c>
      <c r="O819" s="62"/>
      <c r="Q819" s="2" t="s">
        <v>10227</v>
      </c>
      <c r="S819" s="2" t="e">
        <v>#N/A</v>
      </c>
      <c r="U819" s="2" t="s">
        <v>217</v>
      </c>
      <c r="X819" s="2" t="s">
        <v>11485</v>
      </c>
    </row>
    <row r="820" spans="1:24">
      <c r="A820" s="2">
        <v>809</v>
      </c>
      <c r="B820" s="2" t="s">
        <v>7043</v>
      </c>
      <c r="C820" s="60" t="s">
        <v>7044</v>
      </c>
      <c r="D820" s="60" t="s">
        <v>8920</v>
      </c>
      <c r="E820" s="2">
        <v>1</v>
      </c>
      <c r="F820" s="2" t="s">
        <v>473</v>
      </c>
      <c r="G820" s="2" t="s">
        <v>361</v>
      </c>
      <c r="H820" s="2" t="s">
        <v>474</v>
      </c>
      <c r="I820" s="2" t="s">
        <v>361</v>
      </c>
      <c r="J820" s="2" t="s">
        <v>11486</v>
      </c>
      <c r="K820" s="2" t="s">
        <v>11487</v>
      </c>
      <c r="L820" s="2" t="s">
        <v>10597</v>
      </c>
      <c r="M820" s="2" t="s">
        <v>11488</v>
      </c>
      <c r="N820" s="2" t="s">
        <v>10917</v>
      </c>
      <c r="O820" s="62">
        <v>62370</v>
      </c>
      <c r="P820" s="2" t="s">
        <v>698</v>
      </c>
      <c r="Q820" s="2" t="s">
        <v>1193</v>
      </c>
      <c r="R820" s="2" t="s">
        <v>927</v>
      </c>
      <c r="S820" s="2" t="s">
        <v>943</v>
      </c>
      <c r="U820" s="2" t="s">
        <v>217</v>
      </c>
      <c r="X820" s="2" t="s">
        <v>9957</v>
      </c>
    </row>
    <row r="821" spans="1:24">
      <c r="A821" s="2">
        <v>810</v>
      </c>
      <c r="B821" s="2" t="s">
        <v>7043</v>
      </c>
      <c r="C821" s="60" t="s">
        <v>7044</v>
      </c>
      <c r="D821" s="60" t="s">
        <v>8892</v>
      </c>
      <c r="E821" s="2">
        <v>1</v>
      </c>
      <c r="F821" s="2" t="s">
        <v>473</v>
      </c>
      <c r="G821" s="2" t="s">
        <v>361</v>
      </c>
      <c r="H821" s="2" t="s">
        <v>10226</v>
      </c>
      <c r="I821" s="2" t="s">
        <v>361</v>
      </c>
      <c r="O821" s="62"/>
      <c r="Q821" s="2" t="s">
        <v>10227</v>
      </c>
      <c r="S821" s="2" t="e">
        <v>#N/A</v>
      </c>
      <c r="U821" s="2" t="s">
        <v>217</v>
      </c>
      <c r="X821" s="2" t="s">
        <v>9946</v>
      </c>
    </row>
    <row r="822" spans="1:24">
      <c r="A822" s="2">
        <v>811</v>
      </c>
      <c r="B822" s="2" t="s">
        <v>7043</v>
      </c>
      <c r="C822" s="60" t="s">
        <v>7044</v>
      </c>
      <c r="D822" s="60" t="s">
        <v>8871</v>
      </c>
      <c r="E822" s="2">
        <v>1</v>
      </c>
      <c r="F822" s="2" t="s">
        <v>473</v>
      </c>
      <c r="G822" s="2" t="s">
        <v>361</v>
      </c>
      <c r="H822" s="2" t="s">
        <v>10226</v>
      </c>
      <c r="I822" s="2" t="s">
        <v>361</v>
      </c>
      <c r="O822" s="62"/>
      <c r="Q822" s="2" t="s">
        <v>10227</v>
      </c>
      <c r="S822" s="2" t="e">
        <v>#N/A</v>
      </c>
      <c r="U822" s="2" t="s">
        <v>217</v>
      </c>
      <c r="X822" s="2" t="s">
        <v>9938</v>
      </c>
    </row>
    <row r="823" spans="1:24">
      <c r="A823" s="2">
        <v>812</v>
      </c>
      <c r="B823" s="2" t="s">
        <v>7043</v>
      </c>
      <c r="C823" s="60" t="s">
        <v>7044</v>
      </c>
      <c r="D823" s="60" t="s">
        <v>8896</v>
      </c>
      <c r="E823" s="2">
        <v>1</v>
      </c>
      <c r="F823" s="2" t="s">
        <v>473</v>
      </c>
      <c r="G823" s="2" t="s">
        <v>361</v>
      </c>
      <c r="H823" s="2" t="s">
        <v>10226</v>
      </c>
      <c r="I823" s="2" t="s">
        <v>361</v>
      </c>
      <c r="O823" s="62"/>
      <c r="Q823" s="2" t="s">
        <v>10227</v>
      </c>
      <c r="S823" s="2" t="e">
        <v>#N/A</v>
      </c>
      <c r="U823" s="2" t="s">
        <v>217</v>
      </c>
      <c r="X823" s="2" t="s">
        <v>9947</v>
      </c>
    </row>
    <row r="824" spans="1:24">
      <c r="A824" s="2">
        <v>813</v>
      </c>
      <c r="B824" s="2" t="s">
        <v>7043</v>
      </c>
      <c r="C824" s="60" t="s">
        <v>7044</v>
      </c>
      <c r="D824" s="60" t="s">
        <v>8896</v>
      </c>
      <c r="E824" s="2">
        <v>2</v>
      </c>
      <c r="F824" s="2" t="s">
        <v>473</v>
      </c>
      <c r="G824" s="2" t="s">
        <v>361</v>
      </c>
      <c r="H824" s="2" t="s">
        <v>10226</v>
      </c>
      <c r="I824" s="2" t="s">
        <v>361</v>
      </c>
      <c r="O824" s="62"/>
      <c r="Q824" s="2" t="s">
        <v>10227</v>
      </c>
      <c r="S824" s="2" t="e">
        <v>#N/A</v>
      </c>
      <c r="U824" s="2" t="s">
        <v>217</v>
      </c>
      <c r="X824" s="2" t="s">
        <v>11489</v>
      </c>
    </row>
    <row r="825" spans="1:24">
      <c r="A825" s="2">
        <v>814</v>
      </c>
      <c r="B825" s="2" t="s">
        <v>7043</v>
      </c>
      <c r="C825" s="60" t="s">
        <v>7044</v>
      </c>
      <c r="D825" s="60" t="s">
        <v>8923</v>
      </c>
      <c r="E825" s="2">
        <v>1</v>
      </c>
      <c r="F825" s="2" t="s">
        <v>473</v>
      </c>
      <c r="G825" s="2" t="s">
        <v>361</v>
      </c>
      <c r="H825" s="2" t="s">
        <v>10226</v>
      </c>
      <c r="I825" s="2" t="s">
        <v>361</v>
      </c>
      <c r="O825" s="62"/>
      <c r="Q825" s="2" t="s">
        <v>10227</v>
      </c>
      <c r="S825" s="2" t="e">
        <v>#N/A</v>
      </c>
      <c r="U825" s="2" t="s">
        <v>217</v>
      </c>
      <c r="X825" s="2" t="s">
        <v>9958</v>
      </c>
    </row>
    <row r="826" spans="1:24">
      <c r="A826" s="2">
        <v>815</v>
      </c>
      <c r="B826" s="2" t="s">
        <v>7043</v>
      </c>
      <c r="C826" s="60" t="s">
        <v>7044</v>
      </c>
      <c r="D826" s="60" t="s">
        <v>8926</v>
      </c>
      <c r="E826" s="2">
        <v>1</v>
      </c>
      <c r="F826" s="2" t="s">
        <v>473</v>
      </c>
      <c r="G826" s="2" t="s">
        <v>361</v>
      </c>
      <c r="H826" s="2" t="s">
        <v>10226</v>
      </c>
      <c r="I826" s="2" t="s">
        <v>361</v>
      </c>
      <c r="O826" s="62"/>
      <c r="Q826" s="2" t="s">
        <v>10227</v>
      </c>
      <c r="S826" s="2" t="e">
        <v>#N/A</v>
      </c>
      <c r="U826" s="2" t="s">
        <v>217</v>
      </c>
      <c r="X826" s="2" t="s">
        <v>9959</v>
      </c>
    </row>
    <row r="827" spans="1:24">
      <c r="A827" s="2">
        <v>816</v>
      </c>
      <c r="B827" s="2" t="s">
        <v>7043</v>
      </c>
      <c r="C827" s="60" t="s">
        <v>7044</v>
      </c>
      <c r="D827" s="60" t="s">
        <v>8926</v>
      </c>
      <c r="E827" s="2">
        <v>2</v>
      </c>
      <c r="F827" s="2" t="s">
        <v>473</v>
      </c>
      <c r="G827" s="2" t="s">
        <v>361</v>
      </c>
      <c r="H827" s="2" t="s">
        <v>10226</v>
      </c>
      <c r="I827" s="2" t="s">
        <v>361</v>
      </c>
      <c r="O827" s="62"/>
      <c r="Q827" s="2" t="s">
        <v>10227</v>
      </c>
      <c r="S827" s="2" t="e">
        <v>#N/A</v>
      </c>
      <c r="U827" s="2" t="s">
        <v>217</v>
      </c>
      <c r="X827" s="2" t="s">
        <v>11490</v>
      </c>
    </row>
    <row r="828" spans="1:24">
      <c r="A828" s="2">
        <v>817</v>
      </c>
      <c r="B828" s="2" t="s">
        <v>7043</v>
      </c>
      <c r="C828" s="60" t="s">
        <v>7044</v>
      </c>
      <c r="D828" s="60" t="s">
        <v>8926</v>
      </c>
      <c r="E828" s="2">
        <v>3</v>
      </c>
      <c r="F828" s="2" t="s">
        <v>473</v>
      </c>
      <c r="G828" s="2" t="s">
        <v>361</v>
      </c>
      <c r="H828" s="2" t="s">
        <v>474</v>
      </c>
      <c r="I828" s="2" t="s">
        <v>361</v>
      </c>
      <c r="J828" s="2" t="s">
        <v>11491</v>
      </c>
      <c r="K828" s="2" t="s">
        <v>11492</v>
      </c>
      <c r="L828" s="2">
        <v>703</v>
      </c>
      <c r="M828" s="2" t="s">
        <v>11488</v>
      </c>
      <c r="N828" s="2" t="s">
        <v>11451</v>
      </c>
      <c r="O828" s="62">
        <v>62270</v>
      </c>
      <c r="P828" s="2" t="s">
        <v>698</v>
      </c>
      <c r="Q828" s="2" t="s">
        <v>1193</v>
      </c>
      <c r="R828" s="2" t="s">
        <v>927</v>
      </c>
      <c r="S828" s="2" t="s">
        <v>943</v>
      </c>
      <c r="U828" s="2" t="s">
        <v>217</v>
      </c>
      <c r="X828" s="2" t="s">
        <v>11493</v>
      </c>
    </row>
    <row r="829" spans="1:24">
      <c r="A829" s="2">
        <v>818</v>
      </c>
      <c r="B829" s="2" t="s">
        <v>7043</v>
      </c>
      <c r="C829" s="60" t="s">
        <v>7044</v>
      </c>
      <c r="D829" s="60" t="s">
        <v>8947</v>
      </c>
      <c r="E829" s="2">
        <v>1</v>
      </c>
      <c r="F829" s="2" t="s">
        <v>473</v>
      </c>
      <c r="G829" s="2" t="s">
        <v>361</v>
      </c>
      <c r="H829" s="2" t="s">
        <v>10226</v>
      </c>
      <c r="I829" s="2" t="s">
        <v>361</v>
      </c>
      <c r="O829" s="62"/>
      <c r="Q829" s="2" t="s">
        <v>10227</v>
      </c>
      <c r="S829" s="2" t="e">
        <v>#N/A</v>
      </c>
      <c r="U829" s="2" t="s">
        <v>217</v>
      </c>
      <c r="X829" s="2" t="s">
        <v>9965</v>
      </c>
    </row>
    <row r="830" spans="1:24">
      <c r="A830" s="2">
        <v>819</v>
      </c>
      <c r="B830" s="2" t="s">
        <v>7043</v>
      </c>
      <c r="C830" s="60" t="s">
        <v>7044</v>
      </c>
      <c r="D830" s="60" t="s">
        <v>8932</v>
      </c>
      <c r="E830" s="2">
        <v>1</v>
      </c>
      <c r="F830" s="2" t="s">
        <v>473</v>
      </c>
      <c r="G830" s="2" t="s">
        <v>361</v>
      </c>
      <c r="H830" s="2" t="s">
        <v>474</v>
      </c>
      <c r="I830" s="2" t="s">
        <v>361</v>
      </c>
      <c r="J830" s="2" t="s">
        <v>11494</v>
      </c>
      <c r="K830" s="2" t="s">
        <v>11495</v>
      </c>
      <c r="L830" s="2" t="s">
        <v>11496</v>
      </c>
      <c r="M830" s="2" t="s">
        <v>8314</v>
      </c>
      <c r="N830" s="2" t="s">
        <v>11497</v>
      </c>
      <c r="O830" s="62">
        <v>62330</v>
      </c>
      <c r="P830" s="2" t="s">
        <v>698</v>
      </c>
      <c r="Q830" s="2" t="s">
        <v>1193</v>
      </c>
      <c r="R830" s="2" t="s">
        <v>927</v>
      </c>
      <c r="S830" s="2" t="s">
        <v>943</v>
      </c>
      <c r="U830" s="2" t="s">
        <v>217</v>
      </c>
      <c r="X830" s="2" t="s">
        <v>9961</v>
      </c>
    </row>
    <row r="831" spans="1:24">
      <c r="A831" s="2">
        <v>820</v>
      </c>
      <c r="B831" s="2" t="s">
        <v>7043</v>
      </c>
      <c r="C831" s="60" t="s">
        <v>7044</v>
      </c>
      <c r="D831" s="60" t="s">
        <v>8932</v>
      </c>
      <c r="E831" s="2">
        <v>2</v>
      </c>
      <c r="F831" s="2" t="s">
        <v>473</v>
      </c>
      <c r="G831" s="2" t="s">
        <v>361</v>
      </c>
      <c r="H831" s="2" t="s">
        <v>474</v>
      </c>
      <c r="I831" s="2" t="s">
        <v>361</v>
      </c>
      <c r="J831" s="2" t="s">
        <v>11498</v>
      </c>
      <c r="K831" s="2" t="s">
        <v>11495</v>
      </c>
      <c r="L831" s="2" t="s">
        <v>11496</v>
      </c>
      <c r="M831" s="2" t="s">
        <v>8314</v>
      </c>
      <c r="N831" s="2" t="s">
        <v>11497</v>
      </c>
      <c r="O831" s="62">
        <v>62330</v>
      </c>
      <c r="P831" s="2" t="s">
        <v>698</v>
      </c>
      <c r="Q831" s="2" t="s">
        <v>1193</v>
      </c>
      <c r="R831" s="2" t="s">
        <v>927</v>
      </c>
      <c r="S831" s="2" t="s">
        <v>943</v>
      </c>
      <c r="U831" s="2" t="s">
        <v>217</v>
      </c>
      <c r="X831" s="2" t="s">
        <v>11499</v>
      </c>
    </row>
    <row r="832" spans="1:24">
      <c r="A832" s="2">
        <v>821</v>
      </c>
      <c r="B832" s="2" t="s">
        <v>7043</v>
      </c>
      <c r="C832" s="60" t="s">
        <v>7044</v>
      </c>
      <c r="D832" s="60" t="s">
        <v>8932</v>
      </c>
      <c r="E832" s="2">
        <v>3</v>
      </c>
      <c r="F832" s="2" t="s">
        <v>473</v>
      </c>
      <c r="G832" s="2" t="s">
        <v>361</v>
      </c>
      <c r="H832" s="2" t="s">
        <v>10226</v>
      </c>
      <c r="I832" s="2" t="s">
        <v>361</v>
      </c>
      <c r="O832" s="62"/>
      <c r="Q832" s="2" t="s">
        <v>10227</v>
      </c>
      <c r="S832" s="2" t="e">
        <v>#N/A</v>
      </c>
      <c r="U832" s="2" t="s">
        <v>217</v>
      </c>
      <c r="X832" s="2" t="s">
        <v>11500</v>
      </c>
    </row>
    <row r="833" spans="1:24">
      <c r="A833" s="2">
        <v>822</v>
      </c>
      <c r="B833" s="2" t="s">
        <v>7043</v>
      </c>
      <c r="C833" s="60" t="s">
        <v>7044</v>
      </c>
      <c r="D833" s="60" t="s">
        <v>8932</v>
      </c>
      <c r="E833" s="2">
        <v>4</v>
      </c>
      <c r="F833" s="2" t="s">
        <v>473</v>
      </c>
      <c r="G833" s="2" t="s">
        <v>361</v>
      </c>
      <c r="H833" s="2" t="s">
        <v>10226</v>
      </c>
      <c r="I833" s="2" t="s">
        <v>361</v>
      </c>
      <c r="O833" s="62"/>
      <c r="Q833" s="2" t="s">
        <v>10227</v>
      </c>
      <c r="S833" s="2" t="e">
        <v>#N/A</v>
      </c>
      <c r="U833" s="2" t="s">
        <v>217</v>
      </c>
      <c r="X833" s="2" t="s">
        <v>11501</v>
      </c>
    </row>
    <row r="834" spans="1:24">
      <c r="A834" s="2">
        <v>823</v>
      </c>
      <c r="B834" s="2" t="s">
        <v>7043</v>
      </c>
      <c r="C834" s="60" t="s">
        <v>7044</v>
      </c>
      <c r="D834" s="60" t="s">
        <v>8932</v>
      </c>
      <c r="E834" s="2">
        <v>5</v>
      </c>
      <c r="F834" s="2" t="s">
        <v>473</v>
      </c>
      <c r="G834" s="2" t="s">
        <v>361</v>
      </c>
      <c r="H834" s="2" t="s">
        <v>10226</v>
      </c>
      <c r="I834" s="2" t="s">
        <v>361</v>
      </c>
      <c r="O834" s="62"/>
      <c r="Q834" s="2" t="s">
        <v>10227</v>
      </c>
      <c r="S834" s="2" t="e">
        <v>#N/A</v>
      </c>
      <c r="U834" s="2" t="s">
        <v>217</v>
      </c>
      <c r="X834" s="2" t="s">
        <v>11502</v>
      </c>
    </row>
    <row r="835" spans="1:24">
      <c r="A835" s="2">
        <v>824</v>
      </c>
      <c r="B835" s="2" t="s">
        <v>7043</v>
      </c>
      <c r="C835" s="60" t="s">
        <v>7044</v>
      </c>
      <c r="D835" s="60" t="s">
        <v>8932</v>
      </c>
      <c r="E835" s="2">
        <v>6</v>
      </c>
      <c r="F835" s="2" t="s">
        <v>473</v>
      </c>
      <c r="G835" s="2" t="s">
        <v>361</v>
      </c>
      <c r="H835" s="2" t="s">
        <v>10226</v>
      </c>
      <c r="I835" s="2" t="s">
        <v>361</v>
      </c>
      <c r="O835" s="62"/>
      <c r="Q835" s="2" t="s">
        <v>10227</v>
      </c>
      <c r="S835" s="2" t="e">
        <v>#N/A</v>
      </c>
      <c r="U835" s="2" t="s">
        <v>217</v>
      </c>
      <c r="X835" s="2" t="s">
        <v>11503</v>
      </c>
    </row>
    <row r="836" spans="1:24">
      <c r="A836" s="2">
        <v>825</v>
      </c>
      <c r="B836" s="2" t="s">
        <v>7043</v>
      </c>
      <c r="C836" s="60" t="s">
        <v>7044</v>
      </c>
      <c r="D836" s="60" t="s">
        <v>8994</v>
      </c>
      <c r="E836" s="2">
        <v>1</v>
      </c>
      <c r="F836" s="2" t="s">
        <v>473</v>
      </c>
      <c r="G836" s="2" t="s">
        <v>361</v>
      </c>
      <c r="H836" s="2" t="s">
        <v>10226</v>
      </c>
      <c r="I836" s="2" t="s">
        <v>361</v>
      </c>
      <c r="O836" s="62"/>
      <c r="Q836" s="2" t="s">
        <v>10227</v>
      </c>
      <c r="S836" s="2" t="e">
        <v>#N/A</v>
      </c>
      <c r="U836" s="2" t="s">
        <v>217</v>
      </c>
      <c r="X836" s="2" t="s">
        <v>9984</v>
      </c>
    </row>
    <row r="837" spans="1:24">
      <c r="A837" s="2">
        <v>826</v>
      </c>
      <c r="B837" s="2" t="s">
        <v>7043</v>
      </c>
      <c r="C837" s="60" t="s">
        <v>7044</v>
      </c>
      <c r="D837" s="60" t="s">
        <v>8938</v>
      </c>
      <c r="E837" s="2">
        <v>1</v>
      </c>
      <c r="F837" s="2" t="s">
        <v>473</v>
      </c>
      <c r="G837" s="2" t="s">
        <v>361</v>
      </c>
      <c r="H837" s="2" t="s">
        <v>10226</v>
      </c>
      <c r="I837" s="2" t="s">
        <v>361</v>
      </c>
      <c r="O837" s="62"/>
      <c r="Q837" s="2" t="s">
        <v>10227</v>
      </c>
      <c r="S837" s="2" t="e">
        <v>#N/A</v>
      </c>
      <c r="U837" s="2" t="s">
        <v>217</v>
      </c>
      <c r="X837" s="2" t="s">
        <v>9963</v>
      </c>
    </row>
    <row r="838" spans="1:24">
      <c r="A838" s="2">
        <v>827</v>
      </c>
      <c r="B838" s="2" t="s">
        <v>7043</v>
      </c>
      <c r="C838" s="60" t="s">
        <v>7044</v>
      </c>
      <c r="D838" s="60" t="s">
        <v>8938</v>
      </c>
      <c r="E838" s="2">
        <v>2</v>
      </c>
      <c r="F838" s="2" t="s">
        <v>473</v>
      </c>
      <c r="G838" s="2" t="s">
        <v>361</v>
      </c>
      <c r="H838" s="2" t="s">
        <v>474</v>
      </c>
      <c r="I838" s="2" t="s">
        <v>361</v>
      </c>
      <c r="J838" s="2" t="s">
        <v>11504</v>
      </c>
      <c r="K838" s="2" t="s">
        <v>11505</v>
      </c>
      <c r="L838" s="2">
        <v>6</v>
      </c>
      <c r="M838" s="2" t="s">
        <v>8314</v>
      </c>
      <c r="N838" s="2" t="s">
        <v>10507</v>
      </c>
      <c r="O838" s="62">
        <v>62250</v>
      </c>
      <c r="P838" s="2" t="s">
        <v>698</v>
      </c>
      <c r="Q838" s="2" t="s">
        <v>1193</v>
      </c>
      <c r="R838" s="2" t="s">
        <v>927</v>
      </c>
      <c r="S838" s="2" t="s">
        <v>943</v>
      </c>
      <c r="U838" s="2" t="s">
        <v>217</v>
      </c>
      <c r="X838" s="2" t="s">
        <v>11506</v>
      </c>
    </row>
    <row r="839" spans="1:24">
      <c r="A839" s="2">
        <v>828</v>
      </c>
      <c r="B839" s="2" t="s">
        <v>7043</v>
      </c>
      <c r="C839" s="60" t="s">
        <v>7044</v>
      </c>
      <c r="D839" s="60" t="s">
        <v>8941</v>
      </c>
      <c r="E839" s="2">
        <v>1</v>
      </c>
      <c r="F839" s="2" t="s">
        <v>473</v>
      </c>
      <c r="G839" s="2" t="s">
        <v>361</v>
      </c>
      <c r="H839" s="2" t="s">
        <v>474</v>
      </c>
      <c r="I839" s="2" t="s">
        <v>361</v>
      </c>
      <c r="J839" s="2" t="s">
        <v>11507</v>
      </c>
      <c r="K839" s="2" t="s">
        <v>11274</v>
      </c>
      <c r="L839" s="2">
        <v>110</v>
      </c>
      <c r="M839" s="2" t="s">
        <v>11508</v>
      </c>
      <c r="N839" s="2" t="s">
        <v>11509</v>
      </c>
      <c r="O839" s="62">
        <v>62270</v>
      </c>
      <c r="P839" s="2" t="s">
        <v>698</v>
      </c>
      <c r="Q839" s="2" t="s">
        <v>1193</v>
      </c>
      <c r="R839" s="2" t="s">
        <v>927</v>
      </c>
      <c r="S839" s="2" t="s">
        <v>943</v>
      </c>
      <c r="T839" s="2">
        <v>18.9383647526227</v>
      </c>
      <c r="U839" s="2" t="s">
        <v>217</v>
      </c>
      <c r="V839" s="2" t="s">
        <v>11510</v>
      </c>
      <c r="X839" s="2" t="s">
        <v>9983</v>
      </c>
    </row>
    <row r="840" spans="1:24">
      <c r="A840" s="2">
        <v>829</v>
      </c>
      <c r="B840" s="2" t="s">
        <v>7043</v>
      </c>
      <c r="C840" s="60" t="s">
        <v>7044</v>
      </c>
      <c r="D840" s="60" t="s">
        <v>8944</v>
      </c>
      <c r="E840" s="2">
        <v>1</v>
      </c>
      <c r="F840" s="2" t="s">
        <v>473</v>
      </c>
      <c r="G840" s="2" t="s">
        <v>361</v>
      </c>
      <c r="H840" s="2" t="s">
        <v>10226</v>
      </c>
      <c r="I840" s="2" t="s">
        <v>361</v>
      </c>
      <c r="O840" s="62"/>
      <c r="Q840" s="2" t="s">
        <v>10227</v>
      </c>
      <c r="S840" s="2" t="e">
        <v>#N/A</v>
      </c>
      <c r="U840" s="2" t="s">
        <v>217</v>
      </c>
      <c r="X840" s="2" t="s">
        <v>9964</v>
      </c>
    </row>
    <row r="841" spans="1:24">
      <c r="A841" s="2">
        <v>830</v>
      </c>
      <c r="B841" s="2" t="s">
        <v>7043</v>
      </c>
      <c r="C841" s="60" t="s">
        <v>7044</v>
      </c>
      <c r="D841" s="60" t="s">
        <v>8944</v>
      </c>
      <c r="E841" s="2">
        <v>2</v>
      </c>
      <c r="F841" s="2" t="s">
        <v>473</v>
      </c>
      <c r="G841" s="2" t="s">
        <v>361</v>
      </c>
      <c r="H841" s="2" t="s">
        <v>474</v>
      </c>
      <c r="I841" s="2" t="s">
        <v>361</v>
      </c>
      <c r="J841" s="2" t="s">
        <v>11511</v>
      </c>
      <c r="K841" s="2" t="s">
        <v>11512</v>
      </c>
      <c r="L841" s="2" t="s">
        <v>11513</v>
      </c>
      <c r="M841" s="2" t="s">
        <v>8314</v>
      </c>
      <c r="N841" s="2" t="s">
        <v>11514</v>
      </c>
      <c r="O841" s="62">
        <v>62557</v>
      </c>
      <c r="P841" s="2" t="s">
        <v>698</v>
      </c>
      <c r="Q841" s="2" t="s">
        <v>1193</v>
      </c>
      <c r="R841" s="2" t="s">
        <v>1047</v>
      </c>
      <c r="S841" s="2" t="s">
        <v>1063</v>
      </c>
      <c r="U841" s="2" t="s">
        <v>217</v>
      </c>
      <c r="X841" s="2" t="s">
        <v>11515</v>
      </c>
    </row>
    <row r="842" spans="1:24">
      <c r="A842" s="2">
        <v>831</v>
      </c>
      <c r="B842" s="2" t="s">
        <v>7043</v>
      </c>
      <c r="C842" s="60" t="s">
        <v>7044</v>
      </c>
      <c r="D842" s="60" t="s">
        <v>8944</v>
      </c>
      <c r="E842" s="2">
        <v>3</v>
      </c>
      <c r="F842" s="2" t="s">
        <v>473</v>
      </c>
      <c r="G842" s="2" t="s">
        <v>361</v>
      </c>
      <c r="H842" s="2" t="s">
        <v>474</v>
      </c>
      <c r="I842" s="2" t="s">
        <v>361</v>
      </c>
      <c r="J842" s="2" t="s">
        <v>11516</v>
      </c>
      <c r="K842" s="2" t="s">
        <v>11512</v>
      </c>
      <c r="L842" s="2" t="s">
        <v>11513</v>
      </c>
      <c r="M842" s="2" t="s">
        <v>8314</v>
      </c>
      <c r="N842" s="2" t="s">
        <v>11514</v>
      </c>
      <c r="O842" s="62">
        <v>62557</v>
      </c>
      <c r="P842" s="2" t="s">
        <v>698</v>
      </c>
      <c r="Q842" s="2" t="s">
        <v>1193</v>
      </c>
      <c r="R842" s="2" t="s">
        <v>1047</v>
      </c>
      <c r="S842" s="2" t="s">
        <v>1063</v>
      </c>
      <c r="U842" s="2" t="s">
        <v>217</v>
      </c>
      <c r="X842" s="2" t="s">
        <v>11517</v>
      </c>
    </row>
    <row r="843" spans="1:24">
      <c r="A843" s="2">
        <v>832</v>
      </c>
      <c r="B843" s="2" t="s">
        <v>7043</v>
      </c>
      <c r="C843" s="60" t="s">
        <v>7044</v>
      </c>
      <c r="D843" s="60" t="s">
        <v>8947</v>
      </c>
      <c r="E843" s="2">
        <v>2</v>
      </c>
      <c r="F843" s="2" t="s">
        <v>473</v>
      </c>
      <c r="G843" s="2" t="s">
        <v>361</v>
      </c>
      <c r="H843" s="2" t="s">
        <v>10226</v>
      </c>
      <c r="I843" s="2" t="s">
        <v>361</v>
      </c>
      <c r="O843" s="62"/>
      <c r="Q843" s="2" t="s">
        <v>10227</v>
      </c>
      <c r="S843" s="2" t="e">
        <v>#N/A</v>
      </c>
      <c r="U843" s="2" t="s">
        <v>217</v>
      </c>
      <c r="X843" s="2" t="s">
        <v>11518</v>
      </c>
    </row>
    <row r="844" spans="1:24">
      <c r="A844" s="2">
        <v>833</v>
      </c>
      <c r="B844" s="2" t="s">
        <v>7043</v>
      </c>
      <c r="C844" s="60" t="s">
        <v>7044</v>
      </c>
      <c r="D844" s="60" t="s">
        <v>8950</v>
      </c>
      <c r="E844" s="2">
        <v>1</v>
      </c>
      <c r="F844" s="2" t="s">
        <v>473</v>
      </c>
      <c r="G844" s="2" t="s">
        <v>361</v>
      </c>
      <c r="H844" s="2" t="s">
        <v>474</v>
      </c>
      <c r="I844" s="2" t="s">
        <v>361</v>
      </c>
      <c r="J844" s="2" t="s">
        <v>11519</v>
      </c>
      <c r="K844" s="2" t="s">
        <v>11520</v>
      </c>
      <c r="L844" s="2" t="s">
        <v>11521</v>
      </c>
      <c r="M844" s="2" t="s">
        <v>8314</v>
      </c>
      <c r="N844" s="2" t="s">
        <v>11257</v>
      </c>
      <c r="O844" s="62">
        <v>62765</v>
      </c>
      <c r="P844" s="2" t="s">
        <v>698</v>
      </c>
      <c r="Q844" s="2" t="s">
        <v>1193</v>
      </c>
      <c r="R844" s="2" t="s">
        <v>937</v>
      </c>
      <c r="S844" s="2" t="s">
        <v>972</v>
      </c>
      <c r="U844" s="2" t="s">
        <v>217</v>
      </c>
      <c r="X844" s="2" t="s">
        <v>9966</v>
      </c>
    </row>
    <row r="845" spans="1:24">
      <c r="A845" s="2">
        <v>834</v>
      </c>
      <c r="B845" s="2" t="s">
        <v>7043</v>
      </c>
      <c r="C845" s="60" t="s">
        <v>7044</v>
      </c>
      <c r="D845" s="60" t="s">
        <v>8950</v>
      </c>
      <c r="E845" s="2">
        <v>2</v>
      </c>
      <c r="F845" s="2" t="s">
        <v>473</v>
      </c>
      <c r="G845" s="2" t="s">
        <v>361</v>
      </c>
      <c r="H845" s="2" t="s">
        <v>474</v>
      </c>
      <c r="I845" s="2" t="s">
        <v>361</v>
      </c>
      <c r="J845" s="2" t="s">
        <v>11522</v>
      </c>
      <c r="K845" s="2" t="s">
        <v>11520</v>
      </c>
      <c r="L845" s="2" t="s">
        <v>11521</v>
      </c>
      <c r="M845" s="2" t="s">
        <v>8314</v>
      </c>
      <c r="N845" s="2" t="s">
        <v>11257</v>
      </c>
      <c r="O845" s="62">
        <v>62765</v>
      </c>
      <c r="P845" s="2" t="s">
        <v>698</v>
      </c>
      <c r="Q845" s="2" t="s">
        <v>1193</v>
      </c>
      <c r="R845" s="2" t="s">
        <v>937</v>
      </c>
      <c r="S845" s="2" t="s">
        <v>972</v>
      </c>
      <c r="U845" s="2" t="s">
        <v>217</v>
      </c>
      <c r="X845" s="2" t="s">
        <v>11523</v>
      </c>
    </row>
    <row r="846" spans="1:24">
      <c r="A846" s="2">
        <v>835</v>
      </c>
      <c r="B846" s="2" t="s">
        <v>7043</v>
      </c>
      <c r="C846" s="60" t="s">
        <v>7044</v>
      </c>
      <c r="D846" s="60" t="s">
        <v>8950</v>
      </c>
      <c r="E846" s="2">
        <v>3</v>
      </c>
      <c r="F846" s="2" t="s">
        <v>473</v>
      </c>
      <c r="G846" s="2" t="s">
        <v>361</v>
      </c>
      <c r="H846" s="2" t="s">
        <v>474</v>
      </c>
      <c r="I846" s="2" t="s">
        <v>361</v>
      </c>
      <c r="J846" s="2" t="s">
        <v>11524</v>
      </c>
      <c r="K846" s="2" t="s">
        <v>11520</v>
      </c>
      <c r="L846" s="2" t="s">
        <v>11521</v>
      </c>
      <c r="M846" s="2" t="s">
        <v>8314</v>
      </c>
      <c r="N846" s="2" t="s">
        <v>11257</v>
      </c>
      <c r="O846" s="62">
        <v>62765</v>
      </c>
      <c r="P846" s="2" t="s">
        <v>698</v>
      </c>
      <c r="Q846" s="2" t="s">
        <v>1193</v>
      </c>
      <c r="R846" s="2" t="s">
        <v>937</v>
      </c>
      <c r="S846" s="2" t="s">
        <v>972</v>
      </c>
      <c r="U846" s="2" t="s">
        <v>217</v>
      </c>
      <c r="X846" s="2" t="s">
        <v>11525</v>
      </c>
    </row>
    <row r="847" spans="1:24">
      <c r="A847" s="2">
        <v>836</v>
      </c>
      <c r="B847" s="2" t="s">
        <v>7043</v>
      </c>
      <c r="C847" s="60" t="s">
        <v>7044</v>
      </c>
      <c r="D847" s="60" t="s">
        <v>8950</v>
      </c>
      <c r="E847" s="2">
        <v>4</v>
      </c>
      <c r="F847" s="2" t="s">
        <v>473</v>
      </c>
      <c r="G847" s="2" t="s">
        <v>361</v>
      </c>
      <c r="H847" s="2" t="s">
        <v>474</v>
      </c>
      <c r="I847" s="2" t="s">
        <v>361</v>
      </c>
      <c r="J847" s="2" t="s">
        <v>11526</v>
      </c>
      <c r="K847" s="2" t="s">
        <v>11520</v>
      </c>
      <c r="L847" s="2" t="s">
        <v>11521</v>
      </c>
      <c r="M847" s="2" t="s">
        <v>8314</v>
      </c>
      <c r="N847" s="2" t="s">
        <v>11257</v>
      </c>
      <c r="O847" s="62">
        <v>62765</v>
      </c>
      <c r="P847" s="2" t="s">
        <v>698</v>
      </c>
      <c r="Q847" s="2" t="s">
        <v>1193</v>
      </c>
      <c r="R847" s="2" t="s">
        <v>937</v>
      </c>
      <c r="S847" s="2" t="s">
        <v>972</v>
      </c>
      <c r="U847" s="2" t="s">
        <v>217</v>
      </c>
      <c r="X847" s="2" t="s">
        <v>11527</v>
      </c>
    </row>
    <row r="848" spans="1:24">
      <c r="A848" s="2">
        <v>837</v>
      </c>
      <c r="B848" s="2" t="s">
        <v>7043</v>
      </c>
      <c r="C848" s="60" t="s">
        <v>7044</v>
      </c>
      <c r="D848" s="60" t="s">
        <v>8950</v>
      </c>
      <c r="E848" s="2">
        <v>5</v>
      </c>
      <c r="F848" s="2" t="s">
        <v>473</v>
      </c>
      <c r="G848" s="2" t="s">
        <v>361</v>
      </c>
      <c r="H848" s="2" t="s">
        <v>10226</v>
      </c>
      <c r="I848" s="2" t="s">
        <v>361</v>
      </c>
      <c r="O848" s="62"/>
      <c r="Q848" s="2" t="s">
        <v>10227</v>
      </c>
      <c r="S848" s="2" t="e">
        <v>#N/A</v>
      </c>
      <c r="U848" s="2" t="s">
        <v>217</v>
      </c>
      <c r="X848" s="2" t="s">
        <v>11528</v>
      </c>
    </row>
    <row r="849" spans="1:24">
      <c r="A849" s="2">
        <v>838</v>
      </c>
      <c r="B849" s="2" t="s">
        <v>7043</v>
      </c>
      <c r="C849" s="60" t="s">
        <v>7044</v>
      </c>
      <c r="D849" s="60" t="s">
        <v>8950</v>
      </c>
      <c r="E849" s="2">
        <v>6</v>
      </c>
      <c r="F849" s="2" t="s">
        <v>473</v>
      </c>
      <c r="G849" s="2" t="s">
        <v>361</v>
      </c>
      <c r="H849" s="2" t="s">
        <v>10226</v>
      </c>
      <c r="I849" s="2" t="s">
        <v>361</v>
      </c>
      <c r="O849" s="62"/>
      <c r="Q849" s="2" t="s">
        <v>10227</v>
      </c>
      <c r="S849" s="2" t="e">
        <v>#N/A</v>
      </c>
      <c r="U849" s="2" t="s">
        <v>217</v>
      </c>
      <c r="X849" s="2" t="s">
        <v>11529</v>
      </c>
    </row>
    <row r="850" spans="1:24">
      <c r="A850" s="2">
        <v>839</v>
      </c>
      <c r="B850" s="2" t="s">
        <v>7043</v>
      </c>
      <c r="C850" s="60" t="s">
        <v>7044</v>
      </c>
      <c r="D850" s="60" t="s">
        <v>8950</v>
      </c>
      <c r="E850" s="2">
        <v>7</v>
      </c>
      <c r="F850" s="2" t="s">
        <v>473</v>
      </c>
      <c r="G850" s="2" t="s">
        <v>361</v>
      </c>
      <c r="H850" s="2" t="s">
        <v>10226</v>
      </c>
      <c r="I850" s="2" t="s">
        <v>361</v>
      </c>
      <c r="O850" s="62"/>
      <c r="Q850" s="2" t="s">
        <v>10227</v>
      </c>
      <c r="S850" s="2" t="e">
        <v>#N/A</v>
      </c>
      <c r="U850" s="2" t="s">
        <v>217</v>
      </c>
      <c r="X850" s="2" t="s">
        <v>11530</v>
      </c>
    </row>
    <row r="851" spans="1:24">
      <c r="A851" s="2">
        <v>840</v>
      </c>
      <c r="B851" s="2" t="s">
        <v>7043</v>
      </c>
      <c r="C851" s="60" t="s">
        <v>7044</v>
      </c>
      <c r="D851" s="60" t="s">
        <v>8953</v>
      </c>
      <c r="E851" s="2">
        <v>1</v>
      </c>
      <c r="F851" s="2" t="s">
        <v>473</v>
      </c>
      <c r="G851" s="2" t="s">
        <v>361</v>
      </c>
      <c r="H851" s="2" t="s">
        <v>474</v>
      </c>
      <c r="I851" s="2" t="s">
        <v>361</v>
      </c>
      <c r="J851" s="2" t="s">
        <v>11531</v>
      </c>
      <c r="K851" s="2" t="s">
        <v>11532</v>
      </c>
      <c r="L851" s="2">
        <v>51</v>
      </c>
      <c r="M851" s="2" t="s">
        <v>8314</v>
      </c>
      <c r="N851" s="2" t="s">
        <v>10219</v>
      </c>
      <c r="O851" s="62">
        <v>62578</v>
      </c>
      <c r="P851" s="2" t="s">
        <v>698</v>
      </c>
      <c r="Q851" s="2" t="s">
        <v>1193</v>
      </c>
      <c r="R851" s="2" t="s">
        <v>1047</v>
      </c>
      <c r="S851" s="2" t="s">
        <v>1063</v>
      </c>
      <c r="U851" s="2" t="s">
        <v>217</v>
      </c>
      <c r="X851" s="2" t="s">
        <v>9967</v>
      </c>
    </row>
    <row r="852" spans="1:24">
      <c r="A852" s="2">
        <v>841</v>
      </c>
      <c r="B852" s="2" t="s">
        <v>7043</v>
      </c>
      <c r="C852" s="60" t="s">
        <v>7044</v>
      </c>
      <c r="D852" s="60" t="s">
        <v>8953</v>
      </c>
      <c r="E852" s="2">
        <v>2</v>
      </c>
      <c r="F852" s="2" t="s">
        <v>473</v>
      </c>
      <c r="G852" s="2" t="s">
        <v>361</v>
      </c>
      <c r="H852" s="2" t="s">
        <v>10226</v>
      </c>
      <c r="I852" s="2" t="s">
        <v>361</v>
      </c>
      <c r="O852" s="62"/>
      <c r="Q852" s="2" t="s">
        <v>10227</v>
      </c>
      <c r="S852" s="2" t="e">
        <v>#N/A</v>
      </c>
      <c r="U852" s="2" t="s">
        <v>217</v>
      </c>
      <c r="X852" s="2" t="s">
        <v>9968</v>
      </c>
    </row>
    <row r="853" spans="1:24">
      <c r="A853" s="2">
        <v>842</v>
      </c>
      <c r="B853" s="2" t="s">
        <v>7043</v>
      </c>
      <c r="C853" s="60" t="s">
        <v>7044</v>
      </c>
      <c r="D853" s="60" t="s">
        <v>8956</v>
      </c>
      <c r="E853" s="2">
        <v>1</v>
      </c>
      <c r="F853" s="2" t="s">
        <v>473</v>
      </c>
      <c r="G853" s="2" t="s">
        <v>361</v>
      </c>
      <c r="H853" s="2" t="s">
        <v>10226</v>
      </c>
      <c r="I853" s="2" t="s">
        <v>361</v>
      </c>
      <c r="O853" s="62"/>
      <c r="Q853" s="2" t="s">
        <v>10227</v>
      </c>
      <c r="S853" s="2" t="e">
        <v>#N/A</v>
      </c>
      <c r="U853" s="2" t="s">
        <v>217</v>
      </c>
      <c r="X853" s="2" t="s">
        <v>9970</v>
      </c>
    </row>
    <row r="854" spans="1:24">
      <c r="A854" s="2">
        <v>843</v>
      </c>
      <c r="B854" s="2" t="s">
        <v>7043</v>
      </c>
      <c r="C854" s="60" t="s">
        <v>7044</v>
      </c>
      <c r="D854" s="60" t="s">
        <v>8959</v>
      </c>
      <c r="E854" s="2">
        <v>1</v>
      </c>
      <c r="F854" s="2" t="s">
        <v>473</v>
      </c>
      <c r="G854" s="2" t="s">
        <v>361</v>
      </c>
      <c r="H854" s="2" t="s">
        <v>474</v>
      </c>
      <c r="I854" s="2" t="s">
        <v>361</v>
      </c>
      <c r="J854" s="2" t="s">
        <v>11533</v>
      </c>
      <c r="K854" s="2" t="s">
        <v>11534</v>
      </c>
      <c r="L854" s="2" t="s">
        <v>11535</v>
      </c>
      <c r="M854" s="2" t="s">
        <v>8314</v>
      </c>
      <c r="N854" s="2" t="s">
        <v>11536</v>
      </c>
      <c r="O854" s="62">
        <v>62550</v>
      </c>
      <c r="P854" s="2" t="s">
        <v>698</v>
      </c>
      <c r="Q854" s="2" t="s">
        <v>1193</v>
      </c>
      <c r="R854" s="2" t="s">
        <v>1047</v>
      </c>
      <c r="S854" s="2" t="s">
        <v>1063</v>
      </c>
      <c r="U854" s="2" t="s">
        <v>217</v>
      </c>
      <c r="X854" s="2" t="s">
        <v>9971</v>
      </c>
    </row>
    <row r="855" spans="1:24">
      <c r="A855" s="2">
        <v>844</v>
      </c>
      <c r="B855" s="2" t="s">
        <v>7043</v>
      </c>
      <c r="C855" s="60" t="s">
        <v>7044</v>
      </c>
      <c r="D855" s="60" t="s">
        <v>8959</v>
      </c>
      <c r="E855" s="2">
        <v>2</v>
      </c>
      <c r="F855" s="2" t="s">
        <v>473</v>
      </c>
      <c r="G855" s="2" t="s">
        <v>361</v>
      </c>
      <c r="H855" s="2" t="s">
        <v>474</v>
      </c>
      <c r="I855" s="2" t="s">
        <v>361</v>
      </c>
      <c r="J855" s="2" t="s">
        <v>11537</v>
      </c>
      <c r="K855" s="2" t="s">
        <v>11534</v>
      </c>
      <c r="L855" s="2" t="s">
        <v>11535</v>
      </c>
      <c r="M855" s="2" t="s">
        <v>8314</v>
      </c>
      <c r="N855" s="2" t="s">
        <v>11536</v>
      </c>
      <c r="O855" s="62">
        <v>62550</v>
      </c>
      <c r="P855" s="2" t="s">
        <v>698</v>
      </c>
      <c r="Q855" s="2" t="s">
        <v>1193</v>
      </c>
      <c r="R855" s="2" t="s">
        <v>1047</v>
      </c>
      <c r="S855" s="2" t="s">
        <v>1063</v>
      </c>
      <c r="U855" s="2" t="s">
        <v>217</v>
      </c>
      <c r="X855" s="2" t="s">
        <v>11538</v>
      </c>
    </row>
    <row r="856" spans="1:24">
      <c r="A856" s="2">
        <v>845</v>
      </c>
      <c r="B856" s="2" t="s">
        <v>7043</v>
      </c>
      <c r="C856" s="60" t="s">
        <v>7044</v>
      </c>
      <c r="D856" s="60" t="s">
        <v>8959</v>
      </c>
      <c r="E856" s="2">
        <v>3</v>
      </c>
      <c r="F856" s="2" t="s">
        <v>473</v>
      </c>
      <c r="G856" s="2" t="s">
        <v>361</v>
      </c>
      <c r="H856" s="2" t="s">
        <v>474</v>
      </c>
      <c r="I856" s="2" t="s">
        <v>361</v>
      </c>
      <c r="J856" s="2" t="s">
        <v>11539</v>
      </c>
      <c r="K856" s="2" t="s">
        <v>11534</v>
      </c>
      <c r="L856" s="2" t="s">
        <v>11535</v>
      </c>
      <c r="M856" s="2" t="s">
        <v>8314</v>
      </c>
      <c r="N856" s="2" t="s">
        <v>11536</v>
      </c>
      <c r="O856" s="62">
        <v>62550</v>
      </c>
      <c r="P856" s="2" t="s">
        <v>698</v>
      </c>
      <c r="Q856" s="2" t="s">
        <v>1193</v>
      </c>
      <c r="R856" s="2" t="s">
        <v>1047</v>
      </c>
      <c r="S856" s="2" t="s">
        <v>1063</v>
      </c>
      <c r="U856" s="2" t="s">
        <v>217</v>
      </c>
      <c r="X856" s="2" t="s">
        <v>11540</v>
      </c>
    </row>
    <row r="857" spans="1:24">
      <c r="A857" s="2">
        <v>846</v>
      </c>
      <c r="B857" s="2" t="s">
        <v>7043</v>
      </c>
      <c r="C857" s="60" t="s">
        <v>7044</v>
      </c>
      <c r="D857" s="60" t="s">
        <v>8959</v>
      </c>
      <c r="E857" s="2">
        <v>4</v>
      </c>
      <c r="F857" s="2" t="s">
        <v>473</v>
      </c>
      <c r="G857" s="2" t="s">
        <v>361</v>
      </c>
      <c r="H857" s="2" t="s">
        <v>474</v>
      </c>
      <c r="I857" s="2" t="s">
        <v>361</v>
      </c>
      <c r="J857" s="2" t="s">
        <v>11541</v>
      </c>
      <c r="K857" s="2" t="s">
        <v>11534</v>
      </c>
      <c r="L857" s="2" t="s">
        <v>11535</v>
      </c>
      <c r="M857" s="2" t="s">
        <v>8314</v>
      </c>
      <c r="N857" s="2" t="s">
        <v>11536</v>
      </c>
      <c r="O857" s="62">
        <v>62550</v>
      </c>
      <c r="P857" s="2" t="s">
        <v>698</v>
      </c>
      <c r="Q857" s="2" t="s">
        <v>1193</v>
      </c>
      <c r="R857" s="2" t="s">
        <v>1047</v>
      </c>
      <c r="S857" s="2" t="s">
        <v>1063</v>
      </c>
      <c r="U857" s="2" t="s">
        <v>217</v>
      </c>
      <c r="X857" s="2" t="s">
        <v>11542</v>
      </c>
    </row>
    <row r="858" spans="1:24">
      <c r="A858" s="2">
        <v>847</v>
      </c>
      <c r="B858" s="2" t="s">
        <v>7043</v>
      </c>
      <c r="C858" s="60" t="s">
        <v>7044</v>
      </c>
      <c r="D858" s="60" t="s">
        <v>8959</v>
      </c>
      <c r="E858" s="2">
        <v>5</v>
      </c>
      <c r="F858" s="2" t="s">
        <v>473</v>
      </c>
      <c r="G858" s="2" t="s">
        <v>361</v>
      </c>
      <c r="H858" s="2" t="s">
        <v>474</v>
      </c>
      <c r="I858" s="2" t="s">
        <v>361</v>
      </c>
      <c r="J858" s="2" t="s">
        <v>11543</v>
      </c>
      <c r="K858" s="2" t="s">
        <v>11534</v>
      </c>
      <c r="L858" s="2" t="s">
        <v>11535</v>
      </c>
      <c r="M858" s="2" t="s">
        <v>8314</v>
      </c>
      <c r="N858" s="2" t="s">
        <v>11536</v>
      </c>
      <c r="O858" s="62">
        <v>62550</v>
      </c>
      <c r="P858" s="2" t="s">
        <v>698</v>
      </c>
      <c r="Q858" s="2" t="s">
        <v>1193</v>
      </c>
      <c r="R858" s="2" t="s">
        <v>1047</v>
      </c>
      <c r="S858" s="2" t="s">
        <v>1063</v>
      </c>
      <c r="U858" s="2" t="s">
        <v>217</v>
      </c>
      <c r="X858" s="2" t="s">
        <v>11544</v>
      </c>
    </row>
    <row r="859" spans="1:24">
      <c r="A859" s="2">
        <v>848</v>
      </c>
      <c r="B859" s="2" t="s">
        <v>7043</v>
      </c>
      <c r="C859" s="60" t="s">
        <v>7044</v>
      </c>
      <c r="D859" s="60" t="s">
        <v>8959</v>
      </c>
      <c r="E859" s="2">
        <v>6</v>
      </c>
      <c r="F859" s="2" t="s">
        <v>473</v>
      </c>
      <c r="G859" s="2" t="s">
        <v>361</v>
      </c>
      <c r="H859" s="2" t="s">
        <v>474</v>
      </c>
      <c r="I859" s="2" t="s">
        <v>361</v>
      </c>
      <c r="J859" s="2" t="s">
        <v>11545</v>
      </c>
      <c r="K859" s="2" t="s">
        <v>11534</v>
      </c>
      <c r="L859" s="2" t="s">
        <v>11535</v>
      </c>
      <c r="M859" s="2" t="s">
        <v>8314</v>
      </c>
      <c r="N859" s="2" t="s">
        <v>11536</v>
      </c>
      <c r="O859" s="62">
        <v>62550</v>
      </c>
      <c r="P859" s="2" t="s">
        <v>698</v>
      </c>
      <c r="Q859" s="2" t="s">
        <v>1193</v>
      </c>
      <c r="R859" s="2" t="s">
        <v>1047</v>
      </c>
      <c r="S859" s="2" t="s">
        <v>1063</v>
      </c>
      <c r="U859" s="2" t="s">
        <v>217</v>
      </c>
      <c r="X859" s="2" t="s">
        <v>11546</v>
      </c>
    </row>
    <row r="860" spans="1:24">
      <c r="A860" s="2">
        <v>849</v>
      </c>
      <c r="B860" s="2" t="s">
        <v>7043</v>
      </c>
      <c r="C860" s="60" t="s">
        <v>7044</v>
      </c>
      <c r="D860" s="60" t="s">
        <v>8959</v>
      </c>
      <c r="E860" s="2">
        <v>7</v>
      </c>
      <c r="F860" s="2" t="s">
        <v>473</v>
      </c>
      <c r="G860" s="2" t="s">
        <v>361</v>
      </c>
      <c r="H860" s="2" t="s">
        <v>474</v>
      </c>
      <c r="I860" s="2" t="s">
        <v>361</v>
      </c>
      <c r="J860" s="2" t="s">
        <v>11547</v>
      </c>
      <c r="K860" s="2" t="s">
        <v>11534</v>
      </c>
      <c r="L860" s="2" t="s">
        <v>11535</v>
      </c>
      <c r="M860" s="2" t="s">
        <v>8314</v>
      </c>
      <c r="N860" s="2" t="s">
        <v>11536</v>
      </c>
      <c r="O860" s="62">
        <v>62550</v>
      </c>
      <c r="P860" s="2" t="s">
        <v>698</v>
      </c>
      <c r="Q860" s="2" t="s">
        <v>1193</v>
      </c>
      <c r="R860" s="2" t="s">
        <v>1047</v>
      </c>
      <c r="S860" s="2" t="s">
        <v>1063</v>
      </c>
      <c r="U860" s="2" t="s">
        <v>217</v>
      </c>
      <c r="X860" s="2" t="s">
        <v>11548</v>
      </c>
    </row>
    <row r="861" spans="1:24">
      <c r="A861" s="2">
        <v>850</v>
      </c>
      <c r="B861" s="2" t="s">
        <v>7043</v>
      </c>
      <c r="C861" s="60" t="s">
        <v>7044</v>
      </c>
      <c r="D861" s="60" t="s">
        <v>8965</v>
      </c>
      <c r="E861" s="2">
        <v>1</v>
      </c>
      <c r="F861" s="2" t="s">
        <v>473</v>
      </c>
      <c r="G861" s="2" t="s">
        <v>361</v>
      </c>
      <c r="H861" s="2" t="s">
        <v>474</v>
      </c>
      <c r="I861" s="2" t="s">
        <v>361</v>
      </c>
      <c r="J861" s="2" t="s">
        <v>11549</v>
      </c>
      <c r="K861" s="2" t="s">
        <v>11430</v>
      </c>
      <c r="L861" s="2">
        <v>10</v>
      </c>
      <c r="M861" s="2" t="s">
        <v>8314</v>
      </c>
      <c r="N861" s="2" t="s">
        <v>11133</v>
      </c>
      <c r="O861" s="62">
        <v>62080</v>
      </c>
      <c r="P861" s="2" t="s">
        <v>698</v>
      </c>
      <c r="Q861" s="2" t="s">
        <v>1193</v>
      </c>
      <c r="R861" s="2" t="s">
        <v>927</v>
      </c>
      <c r="S861" s="2" t="s">
        <v>943</v>
      </c>
      <c r="U861" s="2" t="s">
        <v>217</v>
      </c>
      <c r="X861" s="2" t="s">
        <v>9973</v>
      </c>
    </row>
    <row r="862" spans="1:24">
      <c r="A862" s="2">
        <v>851</v>
      </c>
      <c r="B862" s="2" t="s">
        <v>7043</v>
      </c>
      <c r="C862" s="60" t="s">
        <v>7044</v>
      </c>
      <c r="D862" s="60" t="s">
        <v>8965</v>
      </c>
      <c r="E862" s="2">
        <v>2</v>
      </c>
      <c r="F862" s="2" t="s">
        <v>473</v>
      </c>
      <c r="G862" s="2" t="s">
        <v>361</v>
      </c>
      <c r="H862" s="2" t="s">
        <v>10226</v>
      </c>
      <c r="I862" s="2" t="s">
        <v>361</v>
      </c>
      <c r="O862" s="62"/>
      <c r="Q862" s="2" t="s">
        <v>10227</v>
      </c>
      <c r="S862" s="2" t="e">
        <v>#N/A</v>
      </c>
      <c r="U862" s="2" t="s">
        <v>217</v>
      </c>
      <c r="X862" s="2" t="s">
        <v>11550</v>
      </c>
    </row>
    <row r="863" spans="1:24">
      <c r="A863" s="2">
        <v>852</v>
      </c>
      <c r="B863" s="2" t="s">
        <v>7043</v>
      </c>
      <c r="C863" s="60" t="s">
        <v>7044</v>
      </c>
      <c r="D863" s="60" t="s">
        <v>8968</v>
      </c>
      <c r="E863" s="2">
        <v>1</v>
      </c>
      <c r="F863" s="2" t="s">
        <v>473</v>
      </c>
      <c r="G863" s="2" t="s">
        <v>361</v>
      </c>
      <c r="H863" s="2" t="s">
        <v>474</v>
      </c>
      <c r="I863" s="2" t="s">
        <v>361</v>
      </c>
      <c r="J863" s="2" t="s">
        <v>11551</v>
      </c>
      <c r="K863" s="2" t="s">
        <v>11552</v>
      </c>
      <c r="L863" s="2">
        <v>406</v>
      </c>
      <c r="M863" s="2" t="s">
        <v>8314</v>
      </c>
      <c r="N863" s="2" t="s">
        <v>10857</v>
      </c>
      <c r="O863" s="62">
        <v>62240</v>
      </c>
      <c r="P863" s="2" t="s">
        <v>698</v>
      </c>
      <c r="Q863" s="2" t="s">
        <v>1193</v>
      </c>
      <c r="R863" s="2" t="s">
        <v>927</v>
      </c>
      <c r="S863" s="2" t="s">
        <v>943</v>
      </c>
      <c r="U863" s="2" t="s">
        <v>217</v>
      </c>
      <c r="X863" s="2" t="s">
        <v>9974</v>
      </c>
    </row>
    <row r="864" spans="1:24">
      <c r="A864" s="2">
        <v>853</v>
      </c>
      <c r="B864" s="2" t="s">
        <v>7043</v>
      </c>
      <c r="C864" s="60" t="s">
        <v>7044</v>
      </c>
      <c r="D864" s="60" t="s">
        <v>8968</v>
      </c>
      <c r="E864" s="2">
        <v>2</v>
      </c>
      <c r="F864" s="2" t="s">
        <v>473</v>
      </c>
      <c r="G864" s="2" t="s">
        <v>361</v>
      </c>
      <c r="H864" s="2" t="s">
        <v>10226</v>
      </c>
      <c r="I864" s="2" t="s">
        <v>361</v>
      </c>
      <c r="O864" s="62"/>
      <c r="Q864" s="2" t="s">
        <v>10227</v>
      </c>
      <c r="S864" s="2" t="e">
        <v>#N/A</v>
      </c>
      <c r="U864" s="2" t="s">
        <v>217</v>
      </c>
      <c r="X864" s="2" t="s">
        <v>11553</v>
      </c>
    </row>
    <row r="865" spans="1:24">
      <c r="A865" s="2">
        <v>854</v>
      </c>
      <c r="B865" s="2" t="s">
        <v>7043</v>
      </c>
      <c r="C865" s="60" t="s">
        <v>7044</v>
      </c>
      <c r="D865" s="60" t="s">
        <v>8968</v>
      </c>
      <c r="E865" s="2">
        <v>3</v>
      </c>
      <c r="F865" s="2" t="s">
        <v>473</v>
      </c>
      <c r="G865" s="2" t="s">
        <v>361</v>
      </c>
      <c r="H865" s="2" t="s">
        <v>10226</v>
      </c>
      <c r="I865" s="2" t="s">
        <v>361</v>
      </c>
      <c r="O865" s="62"/>
      <c r="Q865" s="2" t="s">
        <v>10227</v>
      </c>
      <c r="S865" s="2" t="e">
        <v>#N/A</v>
      </c>
      <c r="U865" s="2" t="s">
        <v>217</v>
      </c>
      <c r="X865" s="2" t="s">
        <v>11554</v>
      </c>
    </row>
    <row r="866" spans="1:24">
      <c r="A866" s="2">
        <v>855</v>
      </c>
      <c r="B866" s="2" t="s">
        <v>7043</v>
      </c>
      <c r="C866" s="60" t="s">
        <v>7044</v>
      </c>
      <c r="D866" s="60" t="s">
        <v>8968</v>
      </c>
      <c r="E866" s="2">
        <v>4</v>
      </c>
      <c r="F866" s="2" t="s">
        <v>473</v>
      </c>
      <c r="G866" s="2" t="s">
        <v>361</v>
      </c>
      <c r="H866" s="2" t="s">
        <v>10226</v>
      </c>
      <c r="I866" s="2" t="s">
        <v>361</v>
      </c>
      <c r="O866" s="62"/>
      <c r="Q866" s="2" t="s">
        <v>10227</v>
      </c>
      <c r="S866" s="2" t="e">
        <v>#N/A</v>
      </c>
      <c r="U866" s="2" t="s">
        <v>217</v>
      </c>
      <c r="X866" s="2" t="s">
        <v>11555</v>
      </c>
    </row>
    <row r="867" spans="1:24">
      <c r="A867" s="2">
        <v>856</v>
      </c>
      <c r="B867" s="2" t="s">
        <v>7043</v>
      </c>
      <c r="C867" s="60" t="s">
        <v>7044</v>
      </c>
      <c r="D867" s="60" t="s">
        <v>8968</v>
      </c>
      <c r="E867" s="2">
        <v>5</v>
      </c>
      <c r="F867" s="2" t="s">
        <v>473</v>
      </c>
      <c r="G867" s="2" t="s">
        <v>361</v>
      </c>
      <c r="H867" s="2" t="s">
        <v>10226</v>
      </c>
      <c r="I867" s="2" t="s">
        <v>361</v>
      </c>
      <c r="O867" s="62"/>
      <c r="Q867" s="2" t="s">
        <v>10227</v>
      </c>
      <c r="S867" s="2" t="e">
        <v>#N/A</v>
      </c>
      <c r="U867" s="2" t="s">
        <v>217</v>
      </c>
      <c r="X867" s="2" t="s">
        <v>11556</v>
      </c>
    </row>
    <row r="868" spans="1:24">
      <c r="A868" s="2">
        <v>857</v>
      </c>
      <c r="B868" s="2" t="s">
        <v>7043</v>
      </c>
      <c r="C868" s="60" t="s">
        <v>7044</v>
      </c>
      <c r="D868" s="60" t="s">
        <v>8968</v>
      </c>
      <c r="E868" s="2">
        <v>6</v>
      </c>
      <c r="F868" s="2" t="s">
        <v>473</v>
      </c>
      <c r="G868" s="2" t="s">
        <v>361</v>
      </c>
      <c r="H868" s="2" t="s">
        <v>10226</v>
      </c>
      <c r="I868" s="2" t="s">
        <v>361</v>
      </c>
      <c r="O868" s="62"/>
      <c r="Q868" s="2" t="s">
        <v>10227</v>
      </c>
      <c r="S868" s="2" t="e">
        <v>#N/A</v>
      </c>
      <c r="U868" s="2" t="s">
        <v>217</v>
      </c>
      <c r="X868" s="2" t="s">
        <v>11557</v>
      </c>
    </row>
    <row r="869" spans="1:24">
      <c r="A869" s="2">
        <v>858</v>
      </c>
      <c r="B869" s="2" t="s">
        <v>7043</v>
      </c>
      <c r="C869" s="60" t="s">
        <v>7044</v>
      </c>
      <c r="D869" s="60" t="s">
        <v>8971</v>
      </c>
      <c r="E869" s="2">
        <v>1</v>
      </c>
      <c r="F869" s="2" t="s">
        <v>473</v>
      </c>
      <c r="G869" s="2" t="s">
        <v>361</v>
      </c>
      <c r="H869" s="2" t="s">
        <v>474</v>
      </c>
      <c r="I869" s="2" t="s">
        <v>361</v>
      </c>
      <c r="J869" s="2" t="s">
        <v>11558</v>
      </c>
      <c r="K869" s="2" t="s">
        <v>11559</v>
      </c>
      <c r="L869" s="2">
        <v>5</v>
      </c>
      <c r="M869" s="2" t="s">
        <v>8314</v>
      </c>
      <c r="N869" s="2" t="s">
        <v>7039</v>
      </c>
      <c r="O869" s="62">
        <v>62000</v>
      </c>
      <c r="P869" s="2" t="s">
        <v>698</v>
      </c>
      <c r="Q869" s="2" t="s">
        <v>1193</v>
      </c>
      <c r="R869" s="2" t="s">
        <v>927</v>
      </c>
      <c r="S869" s="2" t="s">
        <v>943</v>
      </c>
      <c r="U869" s="2" t="s">
        <v>217</v>
      </c>
      <c r="X869" s="2" t="s">
        <v>9975</v>
      </c>
    </row>
    <row r="870" spans="1:24">
      <c r="A870" s="2">
        <v>859</v>
      </c>
      <c r="B870" s="2" t="s">
        <v>7043</v>
      </c>
      <c r="C870" s="60" t="s">
        <v>7044</v>
      </c>
      <c r="D870" s="60" t="s">
        <v>8974</v>
      </c>
      <c r="E870" s="2">
        <v>1</v>
      </c>
      <c r="F870" s="2" t="s">
        <v>473</v>
      </c>
      <c r="G870" s="2" t="s">
        <v>361</v>
      </c>
      <c r="H870" s="2" t="s">
        <v>474</v>
      </c>
      <c r="I870" s="2" t="s">
        <v>361</v>
      </c>
      <c r="J870" s="2" t="s">
        <v>11560</v>
      </c>
      <c r="K870" s="2" t="s">
        <v>11018</v>
      </c>
      <c r="L870" s="2">
        <v>1312</v>
      </c>
      <c r="M870" s="2" t="s">
        <v>8314</v>
      </c>
      <c r="N870" s="2" t="s">
        <v>10481</v>
      </c>
      <c r="O870" s="62">
        <v>62290</v>
      </c>
      <c r="P870" s="2" t="s">
        <v>11062</v>
      </c>
      <c r="Q870" s="2">
        <v>17</v>
      </c>
      <c r="R870" s="2" t="s">
        <v>927</v>
      </c>
      <c r="S870" s="2" t="s">
        <v>943</v>
      </c>
      <c r="U870" s="2" t="s">
        <v>217</v>
      </c>
      <c r="X870" s="2" t="s">
        <v>9976</v>
      </c>
    </row>
    <row r="871" spans="1:24">
      <c r="A871" s="2">
        <v>860</v>
      </c>
      <c r="B871" s="2" t="s">
        <v>7043</v>
      </c>
      <c r="C871" s="60" t="s">
        <v>7044</v>
      </c>
      <c r="D871" s="60" t="s">
        <v>8974</v>
      </c>
      <c r="E871" s="2">
        <v>2</v>
      </c>
      <c r="F871" s="2" t="s">
        <v>473</v>
      </c>
      <c r="G871" s="2" t="s">
        <v>361</v>
      </c>
      <c r="H871" s="2" t="s">
        <v>474</v>
      </c>
      <c r="I871" s="2" t="s">
        <v>361</v>
      </c>
      <c r="J871" s="2" t="s">
        <v>11561</v>
      </c>
      <c r="K871" s="2" t="s">
        <v>11018</v>
      </c>
      <c r="L871" s="2">
        <v>1312</v>
      </c>
      <c r="M871" s="2" t="s">
        <v>8314</v>
      </c>
      <c r="N871" s="2" t="s">
        <v>10481</v>
      </c>
      <c r="O871" s="62">
        <v>62290</v>
      </c>
      <c r="P871" s="2" t="s">
        <v>11062</v>
      </c>
      <c r="Q871" s="2">
        <v>17</v>
      </c>
      <c r="R871" s="2" t="s">
        <v>927</v>
      </c>
      <c r="S871" s="2" t="s">
        <v>943</v>
      </c>
      <c r="U871" s="2" t="s">
        <v>217</v>
      </c>
      <c r="X871" s="2" t="s">
        <v>11562</v>
      </c>
    </row>
    <row r="872" spans="1:24">
      <c r="A872" s="2">
        <v>861</v>
      </c>
      <c r="B872" s="2" t="s">
        <v>7043</v>
      </c>
      <c r="C872" s="60" t="s">
        <v>7044</v>
      </c>
      <c r="D872" s="60" t="s">
        <v>8977</v>
      </c>
      <c r="E872" s="2">
        <v>1</v>
      </c>
      <c r="F872" s="2" t="s">
        <v>473</v>
      </c>
      <c r="G872" s="2" t="s">
        <v>361</v>
      </c>
      <c r="H872" s="2" t="s">
        <v>10226</v>
      </c>
      <c r="I872" s="2" t="s">
        <v>361</v>
      </c>
      <c r="O872" s="62"/>
      <c r="Q872" s="2" t="s">
        <v>10227</v>
      </c>
      <c r="S872" s="2" t="e">
        <v>#N/A</v>
      </c>
      <c r="U872" s="2" t="s">
        <v>217</v>
      </c>
      <c r="X872" s="2" t="s">
        <v>9977</v>
      </c>
    </row>
    <row r="873" spans="1:24">
      <c r="A873" s="2">
        <v>862</v>
      </c>
      <c r="B873" s="2" t="s">
        <v>7043</v>
      </c>
      <c r="C873" s="60" t="s">
        <v>7044</v>
      </c>
      <c r="D873" s="60" t="s">
        <v>8980</v>
      </c>
      <c r="E873" s="2">
        <v>1</v>
      </c>
      <c r="F873" s="2" t="s">
        <v>473</v>
      </c>
      <c r="G873" s="2" t="s">
        <v>361</v>
      </c>
      <c r="H873" s="2" t="s">
        <v>474</v>
      </c>
      <c r="I873" s="2" t="s">
        <v>361</v>
      </c>
      <c r="J873" s="2" t="s">
        <v>11563</v>
      </c>
      <c r="K873" s="2" t="s">
        <v>11564</v>
      </c>
      <c r="L873" s="2">
        <v>109</v>
      </c>
      <c r="M873" s="2" t="s">
        <v>8314</v>
      </c>
      <c r="N873" s="2" t="s">
        <v>11565</v>
      </c>
      <c r="O873" s="62">
        <v>62370</v>
      </c>
      <c r="P873" s="2" t="s">
        <v>698</v>
      </c>
      <c r="Q873" s="2" t="s">
        <v>1193</v>
      </c>
      <c r="R873" s="2" t="s">
        <v>927</v>
      </c>
      <c r="S873" s="2" t="s">
        <v>943</v>
      </c>
      <c r="U873" s="2" t="s">
        <v>217</v>
      </c>
      <c r="X873" s="2" t="s">
        <v>9978</v>
      </c>
    </row>
    <row r="874" spans="1:24">
      <c r="A874" s="2">
        <v>863</v>
      </c>
      <c r="B874" s="2" t="s">
        <v>7043</v>
      </c>
      <c r="C874" s="60" t="s">
        <v>7044</v>
      </c>
      <c r="D874" s="60" t="s">
        <v>8980</v>
      </c>
      <c r="E874" s="2">
        <v>2</v>
      </c>
      <c r="F874" s="2" t="s">
        <v>473</v>
      </c>
      <c r="G874" s="2" t="s">
        <v>361</v>
      </c>
      <c r="H874" s="2" t="s">
        <v>474</v>
      </c>
      <c r="I874" s="2" t="s">
        <v>361</v>
      </c>
      <c r="J874" s="2" t="s">
        <v>11566</v>
      </c>
      <c r="K874" s="2" t="s">
        <v>11564</v>
      </c>
      <c r="L874" s="2">
        <v>109</v>
      </c>
      <c r="M874" s="2" t="s">
        <v>8314</v>
      </c>
      <c r="N874" s="2" t="s">
        <v>11565</v>
      </c>
      <c r="O874" s="62">
        <v>62370</v>
      </c>
      <c r="P874" s="2" t="s">
        <v>698</v>
      </c>
      <c r="Q874" s="2" t="s">
        <v>1193</v>
      </c>
      <c r="R874" s="2" t="s">
        <v>927</v>
      </c>
      <c r="S874" s="2" t="s">
        <v>943</v>
      </c>
      <c r="U874" s="2" t="s">
        <v>217</v>
      </c>
      <c r="X874" s="2" t="s">
        <v>11567</v>
      </c>
    </row>
    <row r="875" spans="1:24">
      <c r="A875" s="2">
        <v>864</v>
      </c>
      <c r="B875" s="2" t="s">
        <v>7043</v>
      </c>
      <c r="C875" s="60" t="s">
        <v>7044</v>
      </c>
      <c r="D875" s="60" t="s">
        <v>8983</v>
      </c>
      <c r="E875" s="2">
        <v>1</v>
      </c>
      <c r="F875" s="2" t="s">
        <v>473</v>
      </c>
      <c r="G875" s="2" t="s">
        <v>361</v>
      </c>
      <c r="H875" s="2" t="s">
        <v>474</v>
      </c>
      <c r="I875" s="2" t="s">
        <v>361</v>
      </c>
      <c r="J875" s="2" t="s">
        <v>11568</v>
      </c>
      <c r="K875" s="2" t="s">
        <v>11569</v>
      </c>
      <c r="L875" s="2">
        <v>201</v>
      </c>
      <c r="M875" s="2" t="s">
        <v>8314</v>
      </c>
      <c r="N875" s="2" t="s">
        <v>10481</v>
      </c>
      <c r="O875" s="62">
        <v>62290</v>
      </c>
      <c r="P875" s="2" t="s">
        <v>698</v>
      </c>
      <c r="Q875" s="2" t="s">
        <v>1193</v>
      </c>
      <c r="R875" s="2" t="s">
        <v>927</v>
      </c>
      <c r="S875" s="2" t="s">
        <v>943</v>
      </c>
      <c r="U875" s="2" t="s">
        <v>217</v>
      </c>
      <c r="X875" s="2" t="s">
        <v>9979</v>
      </c>
    </row>
    <row r="876" spans="1:24">
      <c r="A876" s="2">
        <v>865</v>
      </c>
      <c r="B876" s="2" t="s">
        <v>7043</v>
      </c>
      <c r="C876" s="60" t="s">
        <v>7044</v>
      </c>
      <c r="D876" s="60" t="s">
        <v>8983</v>
      </c>
      <c r="E876" s="2">
        <v>2</v>
      </c>
      <c r="F876" s="2" t="s">
        <v>473</v>
      </c>
      <c r="G876" s="2" t="s">
        <v>361</v>
      </c>
      <c r="H876" s="2" t="s">
        <v>10226</v>
      </c>
      <c r="I876" s="2" t="s">
        <v>361</v>
      </c>
      <c r="O876" s="62"/>
      <c r="Q876" s="2" t="s">
        <v>10227</v>
      </c>
      <c r="S876" s="2" t="e">
        <v>#N/A</v>
      </c>
      <c r="U876" s="2" t="s">
        <v>217</v>
      </c>
      <c r="X876" s="2" t="s">
        <v>11570</v>
      </c>
    </row>
    <row r="877" spans="1:24">
      <c r="A877" s="2">
        <v>866</v>
      </c>
      <c r="B877" s="2" t="s">
        <v>7043</v>
      </c>
      <c r="C877" s="60" t="s">
        <v>7044</v>
      </c>
      <c r="D877" s="60" t="s">
        <v>8983</v>
      </c>
      <c r="E877" s="2">
        <v>3</v>
      </c>
      <c r="F877" s="2" t="s">
        <v>473</v>
      </c>
      <c r="G877" s="2" t="s">
        <v>361</v>
      </c>
      <c r="H877" s="2" t="s">
        <v>10226</v>
      </c>
      <c r="I877" s="2" t="s">
        <v>361</v>
      </c>
      <c r="O877" s="62"/>
      <c r="Q877" s="2" t="s">
        <v>10227</v>
      </c>
      <c r="S877" s="2" t="e">
        <v>#N/A</v>
      </c>
      <c r="U877" s="2" t="s">
        <v>217</v>
      </c>
      <c r="X877" s="2" t="s">
        <v>11571</v>
      </c>
    </row>
    <row r="878" spans="1:24">
      <c r="A878" s="2">
        <v>867</v>
      </c>
      <c r="B878" s="2" t="s">
        <v>7043</v>
      </c>
      <c r="C878" s="60" t="s">
        <v>7044</v>
      </c>
      <c r="D878" s="60" t="s">
        <v>8986</v>
      </c>
      <c r="E878" s="2">
        <v>1</v>
      </c>
      <c r="F878" s="2" t="s">
        <v>473</v>
      </c>
      <c r="G878" s="2" t="s">
        <v>361</v>
      </c>
      <c r="H878" s="2" t="s">
        <v>10226</v>
      </c>
      <c r="I878" s="2" t="s">
        <v>361</v>
      </c>
      <c r="O878" s="62"/>
      <c r="Q878" s="2" t="s">
        <v>10227</v>
      </c>
      <c r="S878" s="2" t="e">
        <v>#N/A</v>
      </c>
      <c r="U878" s="2" t="s">
        <v>217</v>
      </c>
      <c r="X878" s="2" t="s">
        <v>9980</v>
      </c>
    </row>
    <row r="879" spans="1:24">
      <c r="A879" s="2">
        <v>868</v>
      </c>
      <c r="B879" s="2" t="s">
        <v>7043</v>
      </c>
      <c r="C879" s="60" t="s">
        <v>7044</v>
      </c>
      <c r="D879" s="60" t="s">
        <v>8986</v>
      </c>
      <c r="E879" s="2">
        <v>2</v>
      </c>
      <c r="F879" s="2" t="s">
        <v>473</v>
      </c>
      <c r="G879" s="2" t="s">
        <v>361</v>
      </c>
      <c r="H879" s="2" t="s">
        <v>10226</v>
      </c>
      <c r="I879" s="2" t="s">
        <v>361</v>
      </c>
      <c r="O879" s="62"/>
      <c r="Q879" s="2" t="s">
        <v>10227</v>
      </c>
      <c r="S879" s="2" t="e">
        <v>#N/A</v>
      </c>
      <c r="U879" s="2" t="s">
        <v>217</v>
      </c>
      <c r="X879" s="2" t="s">
        <v>11572</v>
      </c>
    </row>
    <row r="880" spans="1:24">
      <c r="A880" s="2">
        <v>869</v>
      </c>
      <c r="B880" s="2" t="s">
        <v>7043</v>
      </c>
      <c r="C880" s="60" t="s">
        <v>7044</v>
      </c>
      <c r="D880" s="60" t="s">
        <v>8986</v>
      </c>
      <c r="E880" s="2">
        <v>3</v>
      </c>
      <c r="F880" s="2" t="s">
        <v>473</v>
      </c>
      <c r="G880" s="2" t="s">
        <v>361</v>
      </c>
      <c r="H880" s="2" t="s">
        <v>10226</v>
      </c>
      <c r="I880" s="2" t="s">
        <v>361</v>
      </c>
      <c r="O880" s="62"/>
      <c r="Q880" s="2" t="s">
        <v>10227</v>
      </c>
      <c r="S880" s="2" t="e">
        <v>#N/A</v>
      </c>
      <c r="U880" s="2" t="s">
        <v>217</v>
      </c>
      <c r="X880" s="2" t="s">
        <v>11573</v>
      </c>
    </row>
    <row r="881" spans="1:24">
      <c r="A881" s="2">
        <v>870</v>
      </c>
      <c r="B881" s="2" t="s">
        <v>7043</v>
      </c>
      <c r="C881" s="60" t="s">
        <v>7044</v>
      </c>
      <c r="D881" s="60" t="s">
        <v>8988</v>
      </c>
      <c r="E881" s="2">
        <v>1</v>
      </c>
      <c r="F881" s="2" t="s">
        <v>473</v>
      </c>
      <c r="G881" s="2" t="s">
        <v>361</v>
      </c>
      <c r="H881" s="2" t="s">
        <v>10226</v>
      </c>
      <c r="I881" s="2" t="s">
        <v>361</v>
      </c>
      <c r="O881" s="62"/>
      <c r="Q881" s="2" t="s">
        <v>10227</v>
      </c>
      <c r="S881" s="2" t="e">
        <v>#N/A</v>
      </c>
      <c r="U881" s="2" t="s">
        <v>217</v>
      </c>
      <c r="X881" s="2" t="s">
        <v>9981</v>
      </c>
    </row>
    <row r="882" spans="1:24">
      <c r="A882" s="2">
        <v>871</v>
      </c>
      <c r="B882" s="2" t="s">
        <v>7043</v>
      </c>
      <c r="C882" s="60" t="s">
        <v>7044</v>
      </c>
      <c r="D882" s="60" t="s">
        <v>8988</v>
      </c>
      <c r="E882" s="2">
        <v>2</v>
      </c>
      <c r="F882" s="2" t="s">
        <v>473</v>
      </c>
      <c r="G882" s="2" t="s">
        <v>361</v>
      </c>
      <c r="H882" s="2" t="s">
        <v>10226</v>
      </c>
      <c r="I882" s="2" t="s">
        <v>361</v>
      </c>
      <c r="O882" s="62"/>
      <c r="Q882" s="2" t="s">
        <v>10227</v>
      </c>
      <c r="S882" s="2" t="e">
        <v>#N/A</v>
      </c>
      <c r="U882" s="2" t="s">
        <v>217</v>
      </c>
      <c r="X882" s="2" t="s">
        <v>11574</v>
      </c>
    </row>
    <row r="883" spans="1:24">
      <c r="A883" s="2">
        <v>872</v>
      </c>
      <c r="B883" s="2" t="s">
        <v>7043</v>
      </c>
      <c r="C883" s="60" t="s">
        <v>7044</v>
      </c>
      <c r="D883" s="60" t="s">
        <v>8988</v>
      </c>
      <c r="E883" s="2">
        <v>3</v>
      </c>
      <c r="F883" s="2" t="s">
        <v>473</v>
      </c>
      <c r="G883" s="2" t="s">
        <v>361</v>
      </c>
      <c r="H883" s="2" t="s">
        <v>10226</v>
      </c>
      <c r="I883" s="2" t="s">
        <v>361</v>
      </c>
      <c r="O883" s="62"/>
      <c r="Q883" s="2" t="s">
        <v>10227</v>
      </c>
      <c r="S883" s="2" t="e">
        <v>#N/A</v>
      </c>
      <c r="U883" s="2" t="s">
        <v>217</v>
      </c>
      <c r="X883" s="2" t="s">
        <v>11575</v>
      </c>
    </row>
    <row r="884" spans="1:24">
      <c r="A884" s="2">
        <v>873</v>
      </c>
      <c r="B884" s="2" t="s">
        <v>7043</v>
      </c>
      <c r="C884" s="60" t="s">
        <v>7044</v>
      </c>
      <c r="D884" s="60" t="s">
        <v>8991</v>
      </c>
      <c r="E884" s="2">
        <v>1</v>
      </c>
      <c r="F884" s="2" t="s">
        <v>473</v>
      </c>
      <c r="G884" s="2" t="s">
        <v>361</v>
      </c>
      <c r="H884" s="2" t="s">
        <v>474</v>
      </c>
      <c r="I884" s="2" t="s">
        <v>361</v>
      </c>
      <c r="J884" s="2" t="s">
        <v>11576</v>
      </c>
      <c r="K884" s="2" t="s">
        <v>11577</v>
      </c>
      <c r="L884" s="2">
        <v>529</v>
      </c>
      <c r="M884" s="2" t="s">
        <v>8314</v>
      </c>
      <c r="N884" s="2" t="s">
        <v>10857</v>
      </c>
      <c r="O884" s="62">
        <v>62240</v>
      </c>
      <c r="P884" s="2" t="s">
        <v>698</v>
      </c>
      <c r="Q884" s="2" t="s">
        <v>1193</v>
      </c>
      <c r="R884" s="2" t="s">
        <v>927</v>
      </c>
      <c r="S884" s="2" t="s">
        <v>943</v>
      </c>
      <c r="U884" s="2" t="s">
        <v>217</v>
      </c>
      <c r="X884" s="2" t="s">
        <v>9982</v>
      </c>
    </row>
    <row r="885" spans="1:24">
      <c r="A885" s="2">
        <v>874</v>
      </c>
      <c r="B885" s="2" t="s">
        <v>7043</v>
      </c>
      <c r="C885" s="60" t="s">
        <v>7044</v>
      </c>
      <c r="D885" s="60" t="s">
        <v>8935</v>
      </c>
      <c r="E885" s="2">
        <v>1</v>
      </c>
      <c r="F885" s="2" t="s">
        <v>473</v>
      </c>
      <c r="G885" s="2" t="s">
        <v>361</v>
      </c>
      <c r="H885" s="2" t="s">
        <v>10226</v>
      </c>
      <c r="I885" s="2" t="s">
        <v>361</v>
      </c>
      <c r="O885" s="62"/>
      <c r="Q885" s="2" t="s">
        <v>10227</v>
      </c>
      <c r="S885" s="2" t="e">
        <v>#N/A</v>
      </c>
      <c r="U885" s="2" t="s">
        <v>217</v>
      </c>
      <c r="X885" s="2" t="s">
        <v>9962</v>
      </c>
    </row>
    <row r="886" spans="1:24">
      <c r="A886" s="2">
        <v>875</v>
      </c>
      <c r="B886" s="2" t="s">
        <v>7043</v>
      </c>
      <c r="C886" s="60" t="s">
        <v>7044</v>
      </c>
      <c r="D886" s="60" t="s">
        <v>8935</v>
      </c>
      <c r="E886" s="2">
        <v>2</v>
      </c>
      <c r="F886" s="2" t="s">
        <v>473</v>
      </c>
      <c r="G886" s="2" t="s">
        <v>361</v>
      </c>
      <c r="H886" s="2" t="s">
        <v>10226</v>
      </c>
      <c r="I886" s="2" t="s">
        <v>361</v>
      </c>
      <c r="O886" s="62"/>
      <c r="Q886" s="2" t="s">
        <v>10227</v>
      </c>
      <c r="S886" s="2" t="e">
        <v>#N/A</v>
      </c>
      <c r="U886" s="2" t="s">
        <v>217</v>
      </c>
      <c r="X886" s="2" t="s">
        <v>11578</v>
      </c>
    </row>
    <row r="887" spans="1:24">
      <c r="A887" s="2">
        <v>876</v>
      </c>
      <c r="B887" s="2" t="s">
        <v>7043</v>
      </c>
      <c r="C887" s="60" t="s">
        <v>7044</v>
      </c>
      <c r="D887" s="60" t="s">
        <v>8929</v>
      </c>
      <c r="E887" s="2">
        <v>1</v>
      </c>
      <c r="F887" s="2" t="s">
        <v>473</v>
      </c>
      <c r="G887" s="2" t="s">
        <v>361</v>
      </c>
      <c r="H887" s="2" t="s">
        <v>10226</v>
      </c>
      <c r="I887" s="2" t="s">
        <v>361</v>
      </c>
      <c r="O887" s="62"/>
      <c r="Q887" s="2" t="s">
        <v>10227</v>
      </c>
      <c r="S887" s="2" t="e">
        <v>#N/A</v>
      </c>
      <c r="U887" s="2" t="s">
        <v>217</v>
      </c>
      <c r="X887" s="2" t="s">
        <v>9960</v>
      </c>
    </row>
    <row r="888" spans="1:24">
      <c r="A888" s="2">
        <v>877</v>
      </c>
      <c r="B888" s="2" t="s">
        <v>7043</v>
      </c>
      <c r="C888" s="60" t="s">
        <v>7044</v>
      </c>
      <c r="D888" s="60" t="s">
        <v>8962</v>
      </c>
      <c r="E888" s="2">
        <v>1</v>
      </c>
      <c r="F888" s="2" t="s">
        <v>473</v>
      </c>
      <c r="G888" s="2" t="s">
        <v>361</v>
      </c>
      <c r="H888" s="2" t="s">
        <v>10226</v>
      </c>
      <c r="I888" s="2" t="s">
        <v>361</v>
      </c>
      <c r="O888" s="62"/>
      <c r="Q888" s="2" t="s">
        <v>10227</v>
      </c>
      <c r="S888" s="2" t="e">
        <v>#N/A</v>
      </c>
      <c r="U888" s="2" t="s">
        <v>217</v>
      </c>
      <c r="X888" s="2" t="s">
        <v>9972</v>
      </c>
    </row>
    <row r="889" spans="1:24">
      <c r="A889" s="2">
        <v>878</v>
      </c>
      <c r="B889" s="2" t="s">
        <v>7043</v>
      </c>
      <c r="C889" s="60" t="s">
        <v>7044</v>
      </c>
      <c r="D889" s="60" t="s">
        <v>8997</v>
      </c>
      <c r="E889" s="2">
        <v>1</v>
      </c>
      <c r="F889" s="2" t="s">
        <v>473</v>
      </c>
      <c r="G889" s="2" t="s">
        <v>361</v>
      </c>
      <c r="H889" s="2" t="s">
        <v>474</v>
      </c>
      <c r="I889" s="2" t="s">
        <v>361</v>
      </c>
      <c r="J889" s="2" t="s">
        <v>11579</v>
      </c>
      <c r="K889" s="2" t="s">
        <v>11580</v>
      </c>
      <c r="L889" s="2">
        <v>28</v>
      </c>
      <c r="M889" s="2" t="s">
        <v>8314</v>
      </c>
      <c r="N889" s="2" t="s">
        <v>11581</v>
      </c>
      <c r="O889" s="62">
        <v>62290</v>
      </c>
      <c r="P889" s="2" t="s">
        <v>698</v>
      </c>
      <c r="Q889" s="2" t="s">
        <v>1193</v>
      </c>
      <c r="R889" s="2" t="s">
        <v>927</v>
      </c>
      <c r="S889" s="2" t="s">
        <v>943</v>
      </c>
      <c r="U889" s="2" t="s">
        <v>217</v>
      </c>
      <c r="X889" s="2" t="s">
        <v>9985</v>
      </c>
    </row>
    <row r="890" spans="1:24">
      <c r="A890" s="2">
        <v>879</v>
      </c>
      <c r="B890" s="2" t="s">
        <v>7043</v>
      </c>
      <c r="C890" s="60" t="s">
        <v>7044</v>
      </c>
      <c r="D890" s="60" t="s">
        <v>8997</v>
      </c>
      <c r="E890" s="2">
        <v>2</v>
      </c>
      <c r="F890" s="2" t="s">
        <v>473</v>
      </c>
      <c r="G890" s="2" t="s">
        <v>361</v>
      </c>
      <c r="H890" s="2" t="s">
        <v>474</v>
      </c>
      <c r="I890" s="2" t="s">
        <v>361</v>
      </c>
      <c r="J890" s="2" t="s">
        <v>11582</v>
      </c>
      <c r="K890" s="2" t="s">
        <v>11580</v>
      </c>
      <c r="L890" s="2">
        <v>28</v>
      </c>
      <c r="M890" s="2" t="s">
        <v>8314</v>
      </c>
      <c r="N890" s="2" t="s">
        <v>11581</v>
      </c>
      <c r="O890" s="62">
        <v>62290</v>
      </c>
      <c r="P890" s="2" t="s">
        <v>698</v>
      </c>
      <c r="Q890" s="2" t="s">
        <v>1193</v>
      </c>
      <c r="R890" s="2" t="s">
        <v>927</v>
      </c>
      <c r="S890" s="2" t="s">
        <v>943</v>
      </c>
      <c r="U890" s="2" t="s">
        <v>217</v>
      </c>
      <c r="X890" s="2" t="s">
        <v>11583</v>
      </c>
    </row>
    <row r="891" spans="1:24">
      <c r="A891" s="2">
        <v>880</v>
      </c>
      <c r="B891" s="2" t="s">
        <v>7043</v>
      </c>
      <c r="C891" s="60" t="s">
        <v>7044</v>
      </c>
      <c r="D891" s="60" t="s">
        <v>8997</v>
      </c>
      <c r="E891" s="2">
        <v>3</v>
      </c>
      <c r="F891" s="2" t="s">
        <v>473</v>
      </c>
      <c r="G891" s="2" t="s">
        <v>361</v>
      </c>
      <c r="H891" s="2" t="s">
        <v>10226</v>
      </c>
      <c r="I891" s="2" t="s">
        <v>361</v>
      </c>
      <c r="O891" s="62"/>
      <c r="Q891" s="2" t="s">
        <v>10227</v>
      </c>
      <c r="S891" s="2" t="e">
        <v>#N/A</v>
      </c>
      <c r="U891" s="2" t="s">
        <v>217</v>
      </c>
      <c r="X891" s="2" t="s">
        <v>11584</v>
      </c>
    </row>
    <row r="892" spans="1:24">
      <c r="A892" s="2">
        <v>881</v>
      </c>
      <c r="B892" s="2" t="s">
        <v>7043</v>
      </c>
      <c r="C892" s="60" t="s">
        <v>7044</v>
      </c>
      <c r="D892" s="60" t="s">
        <v>8997</v>
      </c>
      <c r="E892" s="2">
        <v>4</v>
      </c>
      <c r="F892" s="2" t="s">
        <v>473</v>
      </c>
      <c r="G892" s="2" t="s">
        <v>361</v>
      </c>
      <c r="H892" s="2" t="s">
        <v>474</v>
      </c>
      <c r="I892" s="2" t="s">
        <v>361</v>
      </c>
      <c r="J892" s="2" t="s">
        <v>11585</v>
      </c>
      <c r="K892" s="2" t="s">
        <v>11586</v>
      </c>
      <c r="L892" s="2">
        <v>102</v>
      </c>
      <c r="M892" s="2" t="s">
        <v>8314</v>
      </c>
      <c r="N892" s="2" t="s">
        <v>11587</v>
      </c>
      <c r="O892" s="62">
        <v>62270</v>
      </c>
      <c r="P892" s="2" t="s">
        <v>698</v>
      </c>
      <c r="Q892" s="2" t="s">
        <v>1193</v>
      </c>
      <c r="R892" s="2" t="s">
        <v>927</v>
      </c>
      <c r="S892" s="2" t="s">
        <v>943</v>
      </c>
      <c r="U892" s="2" t="s">
        <v>217</v>
      </c>
      <c r="X892" s="2" t="s">
        <v>11588</v>
      </c>
    </row>
    <row r="893" spans="1:24">
      <c r="A893" s="2">
        <v>882</v>
      </c>
      <c r="B893" s="2" t="s">
        <v>7043</v>
      </c>
      <c r="C893" s="60" t="s">
        <v>7044</v>
      </c>
      <c r="D893" s="60" t="s">
        <v>8997</v>
      </c>
      <c r="E893" s="2">
        <v>5</v>
      </c>
      <c r="F893" s="2" t="s">
        <v>473</v>
      </c>
      <c r="G893" s="2" t="s">
        <v>361</v>
      </c>
      <c r="H893" s="2" t="s">
        <v>10226</v>
      </c>
      <c r="I893" s="2" t="s">
        <v>361</v>
      </c>
      <c r="O893" s="62"/>
      <c r="Q893" s="2" t="s">
        <v>10227</v>
      </c>
      <c r="S893" s="2" t="e">
        <v>#N/A</v>
      </c>
      <c r="U893" s="2" t="s">
        <v>217</v>
      </c>
      <c r="X893" s="2" t="s">
        <v>11589</v>
      </c>
    </row>
    <row r="894" spans="1:24">
      <c r="A894" s="2">
        <v>883</v>
      </c>
      <c r="B894" s="2" t="s">
        <v>7043</v>
      </c>
      <c r="C894" s="60" t="s">
        <v>7044</v>
      </c>
      <c r="D894" s="60" t="s">
        <v>8997</v>
      </c>
      <c r="E894" s="2">
        <v>6</v>
      </c>
      <c r="F894" s="2" t="s">
        <v>473</v>
      </c>
      <c r="G894" s="2" t="s">
        <v>361</v>
      </c>
      <c r="H894" s="2" t="s">
        <v>474</v>
      </c>
      <c r="I894" s="2" t="s">
        <v>361</v>
      </c>
      <c r="J894" s="2" t="s">
        <v>11590</v>
      </c>
      <c r="K894" s="2" t="s">
        <v>11591</v>
      </c>
      <c r="L894" s="2">
        <v>203</v>
      </c>
      <c r="M894" s="2" t="s">
        <v>8314</v>
      </c>
      <c r="N894" s="2" t="s">
        <v>11581</v>
      </c>
      <c r="O894" s="62">
        <v>62290</v>
      </c>
      <c r="P894" s="2" t="s">
        <v>698</v>
      </c>
      <c r="Q894" s="2" t="s">
        <v>1193</v>
      </c>
      <c r="R894" s="2" t="s">
        <v>927</v>
      </c>
      <c r="S894" s="2" t="s">
        <v>943</v>
      </c>
      <c r="U894" s="2" t="s">
        <v>217</v>
      </c>
      <c r="X894" s="2" t="s">
        <v>11592</v>
      </c>
    </row>
    <row r="895" spans="1:24">
      <c r="A895" s="2">
        <v>884</v>
      </c>
      <c r="B895" s="2" t="s">
        <v>7043</v>
      </c>
      <c r="C895" s="60" t="s">
        <v>7044</v>
      </c>
      <c r="D895" s="60" t="s">
        <v>8997</v>
      </c>
      <c r="E895" s="2">
        <v>7</v>
      </c>
      <c r="F895" s="2" t="s">
        <v>473</v>
      </c>
      <c r="G895" s="2" t="s">
        <v>361</v>
      </c>
      <c r="H895" s="2" t="s">
        <v>10226</v>
      </c>
      <c r="I895" s="2" t="s">
        <v>361</v>
      </c>
      <c r="O895" s="62"/>
      <c r="Q895" s="2" t="s">
        <v>10227</v>
      </c>
      <c r="S895" s="2" t="e">
        <v>#N/A</v>
      </c>
      <c r="U895" s="2" t="s">
        <v>217</v>
      </c>
      <c r="X895" s="2" t="s">
        <v>11593</v>
      </c>
    </row>
    <row r="896" spans="1:24">
      <c r="A896" s="2">
        <v>885</v>
      </c>
      <c r="B896" s="2" t="s">
        <v>7043</v>
      </c>
      <c r="C896" s="60" t="s">
        <v>7044</v>
      </c>
      <c r="D896" s="60" t="s">
        <v>9000</v>
      </c>
      <c r="E896" s="2">
        <v>1</v>
      </c>
      <c r="F896" s="2" t="s">
        <v>473</v>
      </c>
      <c r="G896" s="2" t="s">
        <v>361</v>
      </c>
      <c r="H896" s="2" t="s">
        <v>10226</v>
      </c>
      <c r="I896" s="2" t="s">
        <v>361</v>
      </c>
      <c r="O896" s="62"/>
      <c r="Q896" s="2" t="s">
        <v>10227</v>
      </c>
      <c r="S896" s="2" t="e">
        <v>#N/A</v>
      </c>
      <c r="U896" s="2" t="s">
        <v>217</v>
      </c>
      <c r="X896" s="2" t="s">
        <v>9986</v>
      </c>
    </row>
    <row r="897" spans="1:24">
      <c r="A897" s="2">
        <v>886</v>
      </c>
      <c r="B897" s="2" t="s">
        <v>7043</v>
      </c>
      <c r="C897" s="60" t="s">
        <v>7044</v>
      </c>
      <c r="D897" s="60" t="s">
        <v>9003</v>
      </c>
      <c r="E897" s="2">
        <v>1</v>
      </c>
      <c r="F897" s="2" t="s">
        <v>473</v>
      </c>
      <c r="G897" s="2" t="s">
        <v>361</v>
      </c>
      <c r="H897" s="2" t="s">
        <v>10226</v>
      </c>
      <c r="I897" s="2" t="s">
        <v>361</v>
      </c>
      <c r="O897" s="62"/>
      <c r="Q897" s="2" t="s">
        <v>10227</v>
      </c>
      <c r="S897" s="2" t="e">
        <v>#N/A</v>
      </c>
      <c r="U897" s="2" t="s">
        <v>217</v>
      </c>
      <c r="X897" s="2" t="s">
        <v>9987</v>
      </c>
    </row>
    <row r="898" spans="1:24">
      <c r="A898" s="2">
        <v>887</v>
      </c>
      <c r="B898" s="2" t="s">
        <v>7043</v>
      </c>
      <c r="C898" s="60" t="s">
        <v>7044</v>
      </c>
      <c r="D898" s="60" t="s">
        <v>9003</v>
      </c>
      <c r="E898" s="2">
        <v>2</v>
      </c>
      <c r="F898" s="2" t="s">
        <v>473</v>
      </c>
      <c r="G898" s="2" t="s">
        <v>361</v>
      </c>
      <c r="H898" s="2" t="s">
        <v>474</v>
      </c>
      <c r="I898" s="2" t="s">
        <v>361</v>
      </c>
      <c r="J898" s="2" t="s">
        <v>11594</v>
      </c>
      <c r="K898" s="2" t="s">
        <v>11595</v>
      </c>
      <c r="L898" s="2">
        <v>449</v>
      </c>
      <c r="M898" s="2" t="s">
        <v>8314</v>
      </c>
      <c r="N898" s="2" t="s">
        <v>11596</v>
      </c>
      <c r="O898" s="62">
        <v>62510</v>
      </c>
      <c r="P898" s="2" t="s">
        <v>698</v>
      </c>
      <c r="Q898" s="2" t="s">
        <v>1193</v>
      </c>
      <c r="R898" s="2" t="s">
        <v>987</v>
      </c>
      <c r="S898" s="2" t="s">
        <v>1003</v>
      </c>
      <c r="U898" s="2" t="s">
        <v>217</v>
      </c>
      <c r="X898" s="2" t="s">
        <v>11597</v>
      </c>
    </row>
    <row r="899" spans="1:24">
      <c r="A899" s="2">
        <v>888</v>
      </c>
      <c r="B899" s="2" t="s">
        <v>7043</v>
      </c>
      <c r="C899" s="60" t="s">
        <v>7044</v>
      </c>
      <c r="D899" s="60" t="s">
        <v>9006</v>
      </c>
      <c r="E899" s="2">
        <v>1</v>
      </c>
      <c r="F899" s="2" t="s">
        <v>473</v>
      </c>
      <c r="G899" s="2" t="s">
        <v>361</v>
      </c>
      <c r="H899" s="2" t="s">
        <v>474</v>
      </c>
      <c r="I899" s="2" t="s">
        <v>361</v>
      </c>
      <c r="J899" s="2" t="s">
        <v>11598</v>
      </c>
      <c r="K899" s="2" t="s">
        <v>11599</v>
      </c>
      <c r="L899" s="2" t="s">
        <v>11600</v>
      </c>
      <c r="M899" s="2" t="s">
        <v>11601</v>
      </c>
      <c r="N899" s="2" t="s">
        <v>10594</v>
      </c>
      <c r="O899" s="62">
        <v>62430</v>
      </c>
      <c r="P899" s="2" t="s">
        <v>698</v>
      </c>
      <c r="Q899" s="2" t="s">
        <v>1193</v>
      </c>
      <c r="R899" s="2" t="s">
        <v>927</v>
      </c>
      <c r="S899" s="2" t="s">
        <v>943</v>
      </c>
      <c r="U899" s="2" t="s">
        <v>217</v>
      </c>
      <c r="X899" s="2" t="s">
        <v>9988</v>
      </c>
    </row>
    <row r="900" spans="1:24">
      <c r="A900" s="2">
        <v>889</v>
      </c>
      <c r="B900" s="2" t="s">
        <v>7043</v>
      </c>
      <c r="C900" s="60" t="s">
        <v>7044</v>
      </c>
      <c r="D900" s="60" t="s">
        <v>9006</v>
      </c>
      <c r="E900" s="2">
        <v>2</v>
      </c>
      <c r="F900" s="2" t="s">
        <v>473</v>
      </c>
      <c r="G900" s="2" t="s">
        <v>361</v>
      </c>
      <c r="H900" s="2" t="s">
        <v>10226</v>
      </c>
      <c r="I900" s="2" t="s">
        <v>361</v>
      </c>
      <c r="O900" s="62"/>
      <c r="Q900" s="2" t="s">
        <v>10227</v>
      </c>
      <c r="S900" s="2" t="e">
        <v>#N/A</v>
      </c>
      <c r="U900" s="2" t="s">
        <v>217</v>
      </c>
      <c r="X900" s="2" t="s">
        <v>11602</v>
      </c>
    </row>
    <row r="901" spans="1:24">
      <c r="A901" s="2">
        <v>890</v>
      </c>
      <c r="B901" s="2" t="s">
        <v>7043</v>
      </c>
      <c r="C901" s="60" t="s">
        <v>7044</v>
      </c>
      <c r="D901" s="60" t="s">
        <v>9009</v>
      </c>
      <c r="E901" s="2">
        <v>1</v>
      </c>
      <c r="F901" s="2" t="s">
        <v>473</v>
      </c>
      <c r="G901" s="2" t="s">
        <v>361</v>
      </c>
      <c r="H901" s="2" t="s">
        <v>474</v>
      </c>
      <c r="I901" s="2" t="s">
        <v>361</v>
      </c>
      <c r="J901" s="2" t="s">
        <v>11603</v>
      </c>
      <c r="K901" s="2" t="s">
        <v>11604</v>
      </c>
      <c r="L901" s="2">
        <v>524</v>
      </c>
      <c r="M901" s="2" t="s">
        <v>8314</v>
      </c>
      <c r="N901" s="2" t="s">
        <v>11605</v>
      </c>
      <c r="O901" s="62">
        <v>62500</v>
      </c>
      <c r="P901" s="2" t="s">
        <v>698</v>
      </c>
      <c r="Q901" s="2" t="s">
        <v>1193</v>
      </c>
      <c r="R901" s="2" t="s">
        <v>1047</v>
      </c>
      <c r="S901" s="2" t="s">
        <v>1063</v>
      </c>
      <c r="U901" s="2" t="s">
        <v>217</v>
      </c>
      <c r="X901" s="2" t="s">
        <v>9989</v>
      </c>
    </row>
    <row r="902" spans="1:24">
      <c r="A902" s="2">
        <v>891</v>
      </c>
      <c r="B902" s="2" t="s">
        <v>7043</v>
      </c>
      <c r="C902" s="60" t="s">
        <v>7044</v>
      </c>
      <c r="D902" s="60" t="s">
        <v>9012</v>
      </c>
      <c r="E902" s="2">
        <v>1</v>
      </c>
      <c r="F902" s="2" t="s">
        <v>473</v>
      </c>
      <c r="G902" s="2" t="s">
        <v>361</v>
      </c>
      <c r="H902" s="2" t="s">
        <v>474</v>
      </c>
      <c r="I902" s="2" t="s">
        <v>361</v>
      </c>
      <c r="J902" s="2" t="s">
        <v>11606</v>
      </c>
      <c r="K902" s="2" t="s">
        <v>11607</v>
      </c>
      <c r="L902" s="2" t="s">
        <v>11608</v>
      </c>
      <c r="M902" s="2" t="s">
        <v>10972</v>
      </c>
      <c r="N902" s="2" t="s">
        <v>11609</v>
      </c>
      <c r="O902" s="62">
        <v>62500</v>
      </c>
      <c r="P902" s="2" t="s">
        <v>698</v>
      </c>
      <c r="Q902" s="2" t="s">
        <v>1193</v>
      </c>
      <c r="R902" s="2" t="s">
        <v>927</v>
      </c>
      <c r="S902" s="2" t="s">
        <v>943</v>
      </c>
      <c r="U902" s="2" t="s">
        <v>217</v>
      </c>
      <c r="X902" s="2" t="s">
        <v>9990</v>
      </c>
    </row>
    <row r="903" spans="1:24">
      <c r="A903" s="2">
        <v>892</v>
      </c>
      <c r="B903" s="2" t="s">
        <v>7043</v>
      </c>
      <c r="C903" s="60" t="s">
        <v>7044</v>
      </c>
      <c r="D903" s="60" t="s">
        <v>9012</v>
      </c>
      <c r="E903" s="2">
        <v>2</v>
      </c>
      <c r="F903" s="2" t="s">
        <v>473</v>
      </c>
      <c r="G903" s="2" t="s">
        <v>361</v>
      </c>
      <c r="H903" s="2" t="s">
        <v>10226</v>
      </c>
      <c r="I903" s="2" t="s">
        <v>361</v>
      </c>
      <c r="O903" s="62"/>
      <c r="Q903" s="2" t="s">
        <v>10227</v>
      </c>
      <c r="S903" s="2" t="e">
        <v>#N/A</v>
      </c>
      <c r="U903" s="2" t="s">
        <v>217</v>
      </c>
      <c r="X903" s="2" t="s">
        <v>11610</v>
      </c>
    </row>
    <row r="904" spans="1:24">
      <c r="A904" s="2">
        <v>893</v>
      </c>
      <c r="B904" s="2" t="s">
        <v>7043</v>
      </c>
      <c r="C904" s="60" t="s">
        <v>7044</v>
      </c>
      <c r="D904" s="60" t="s">
        <v>9012</v>
      </c>
      <c r="E904" s="2">
        <v>3</v>
      </c>
      <c r="F904" s="2" t="s">
        <v>473</v>
      </c>
      <c r="G904" s="2" t="s">
        <v>361</v>
      </c>
      <c r="H904" s="2" t="s">
        <v>10226</v>
      </c>
      <c r="I904" s="2" t="s">
        <v>361</v>
      </c>
      <c r="O904" s="62"/>
      <c r="Q904" s="2" t="s">
        <v>10227</v>
      </c>
      <c r="S904" s="2" t="e">
        <v>#N/A</v>
      </c>
      <c r="U904" s="2" t="s">
        <v>217</v>
      </c>
      <c r="X904" s="2" t="s">
        <v>11611</v>
      </c>
    </row>
    <row r="905" spans="1:24">
      <c r="A905" s="2">
        <v>894</v>
      </c>
      <c r="B905" s="2" t="s">
        <v>7043</v>
      </c>
      <c r="C905" s="60" t="s">
        <v>7044</v>
      </c>
      <c r="D905" s="60" t="s">
        <v>9012</v>
      </c>
      <c r="E905" s="2">
        <v>4</v>
      </c>
      <c r="F905" s="2" t="s">
        <v>473</v>
      </c>
      <c r="G905" s="2" t="s">
        <v>361</v>
      </c>
      <c r="H905" s="2" t="s">
        <v>10226</v>
      </c>
      <c r="I905" s="2" t="s">
        <v>361</v>
      </c>
      <c r="O905" s="62"/>
      <c r="Q905" s="2" t="s">
        <v>10227</v>
      </c>
      <c r="S905" s="2" t="e">
        <v>#N/A</v>
      </c>
      <c r="U905" s="2" t="s">
        <v>217</v>
      </c>
      <c r="X905" s="2" t="s">
        <v>11612</v>
      </c>
    </row>
    <row r="906" spans="1:24">
      <c r="A906" s="2">
        <v>895</v>
      </c>
      <c r="B906" s="2" t="s">
        <v>7043</v>
      </c>
      <c r="C906" s="60" t="s">
        <v>7044</v>
      </c>
      <c r="D906" s="60" t="s">
        <v>9015</v>
      </c>
      <c r="E906" s="2">
        <v>1</v>
      </c>
      <c r="F906" s="2" t="s">
        <v>473</v>
      </c>
      <c r="G906" s="2" t="s">
        <v>361</v>
      </c>
      <c r="H906" s="2" t="s">
        <v>474</v>
      </c>
      <c r="I906" s="2" t="s">
        <v>361</v>
      </c>
      <c r="J906" s="2" t="s">
        <v>11613</v>
      </c>
      <c r="K906" s="2" t="s">
        <v>11599</v>
      </c>
      <c r="L906" s="2">
        <v>2000</v>
      </c>
      <c r="M906" s="2" t="s">
        <v>8314</v>
      </c>
      <c r="N906" s="2" t="s">
        <v>11614</v>
      </c>
      <c r="O906" s="62">
        <v>62430</v>
      </c>
      <c r="P906" s="2" t="s">
        <v>698</v>
      </c>
      <c r="Q906" s="2" t="s">
        <v>1193</v>
      </c>
      <c r="R906" s="2" t="s">
        <v>927</v>
      </c>
      <c r="S906" s="2" t="s">
        <v>943</v>
      </c>
      <c r="U906" s="2" t="s">
        <v>217</v>
      </c>
      <c r="X906" s="2" t="s">
        <v>9991</v>
      </c>
    </row>
    <row r="907" spans="1:24">
      <c r="A907" s="2">
        <v>896</v>
      </c>
      <c r="B907" s="2" t="s">
        <v>7043</v>
      </c>
      <c r="C907" s="60" t="s">
        <v>7044</v>
      </c>
      <c r="D907" s="60" t="s">
        <v>9015</v>
      </c>
      <c r="E907" s="2">
        <v>2</v>
      </c>
      <c r="F907" s="2" t="s">
        <v>473</v>
      </c>
      <c r="G907" s="2" t="s">
        <v>361</v>
      </c>
      <c r="H907" s="2" t="s">
        <v>474</v>
      </c>
      <c r="I907" s="2" t="s">
        <v>361</v>
      </c>
      <c r="J907" s="2" t="s">
        <v>11615</v>
      </c>
      <c r="K907" s="2" t="s">
        <v>11599</v>
      </c>
      <c r="L907" s="2">
        <v>2000</v>
      </c>
      <c r="M907" s="2" t="s">
        <v>8314</v>
      </c>
      <c r="N907" s="2" t="s">
        <v>11614</v>
      </c>
      <c r="O907" s="62">
        <v>62430</v>
      </c>
      <c r="P907" s="2" t="s">
        <v>698</v>
      </c>
      <c r="Q907" s="2" t="s">
        <v>1193</v>
      </c>
      <c r="R907" s="2" t="s">
        <v>927</v>
      </c>
      <c r="S907" s="2" t="s">
        <v>943</v>
      </c>
      <c r="U907" s="2" t="s">
        <v>217</v>
      </c>
      <c r="X907" s="2" t="s">
        <v>11616</v>
      </c>
    </row>
    <row r="908" spans="1:24">
      <c r="A908" s="2">
        <v>897</v>
      </c>
      <c r="B908" s="2" t="s">
        <v>7043</v>
      </c>
      <c r="C908" s="60" t="s">
        <v>7044</v>
      </c>
      <c r="D908" s="60" t="s">
        <v>9015</v>
      </c>
      <c r="E908" s="2">
        <v>3</v>
      </c>
      <c r="F908" s="2" t="s">
        <v>473</v>
      </c>
      <c r="G908" s="2" t="s">
        <v>361</v>
      </c>
      <c r="H908" s="2" t="s">
        <v>474</v>
      </c>
      <c r="I908" s="2" t="s">
        <v>361</v>
      </c>
      <c r="J908" s="2" t="s">
        <v>11617</v>
      </c>
      <c r="K908" s="2" t="s">
        <v>11599</v>
      </c>
      <c r="L908" s="2">
        <v>2000</v>
      </c>
      <c r="M908" s="2" t="s">
        <v>8314</v>
      </c>
      <c r="N908" s="2" t="s">
        <v>11614</v>
      </c>
      <c r="O908" s="62">
        <v>62430</v>
      </c>
      <c r="P908" s="2" t="s">
        <v>698</v>
      </c>
      <c r="Q908" s="2" t="s">
        <v>1193</v>
      </c>
      <c r="R908" s="2" t="s">
        <v>927</v>
      </c>
      <c r="S908" s="2" t="s">
        <v>943</v>
      </c>
      <c r="U908" s="2" t="s">
        <v>217</v>
      </c>
      <c r="X908" s="2" t="s">
        <v>11618</v>
      </c>
    </row>
    <row r="909" spans="1:24">
      <c r="A909" s="2">
        <v>898</v>
      </c>
      <c r="B909" s="2" t="s">
        <v>7043</v>
      </c>
      <c r="C909" s="60" t="s">
        <v>7044</v>
      </c>
      <c r="D909" s="60" t="s">
        <v>9018</v>
      </c>
      <c r="E909" s="2">
        <v>1</v>
      </c>
      <c r="F909" s="2" t="s">
        <v>473</v>
      </c>
      <c r="G909" s="2" t="s">
        <v>361</v>
      </c>
      <c r="H909" s="2" t="s">
        <v>474</v>
      </c>
      <c r="I909" s="2" t="s">
        <v>361</v>
      </c>
      <c r="J909" s="2" t="s">
        <v>11619</v>
      </c>
      <c r="K909" s="2" t="s">
        <v>11620</v>
      </c>
      <c r="L909" s="2" t="s">
        <v>11621</v>
      </c>
      <c r="M909" s="2" t="s">
        <v>8314</v>
      </c>
      <c r="N909" s="2" t="s">
        <v>11622</v>
      </c>
      <c r="O909" s="62">
        <v>62240</v>
      </c>
      <c r="P909" s="2" t="s">
        <v>698</v>
      </c>
      <c r="Q909" s="2" t="s">
        <v>1193</v>
      </c>
      <c r="R909" s="2" t="s">
        <v>927</v>
      </c>
      <c r="S909" s="2" t="s">
        <v>943</v>
      </c>
      <c r="U909" s="2" t="s">
        <v>217</v>
      </c>
      <c r="X909" s="2" t="s">
        <v>10019</v>
      </c>
    </row>
    <row r="910" spans="1:24">
      <c r="A910" s="2">
        <v>899</v>
      </c>
      <c r="B910" s="2" t="s">
        <v>7043</v>
      </c>
      <c r="C910" s="60" t="s">
        <v>7044</v>
      </c>
      <c r="D910" s="60" t="s">
        <v>9018</v>
      </c>
      <c r="E910" s="2">
        <v>2</v>
      </c>
      <c r="F910" s="2" t="s">
        <v>473</v>
      </c>
      <c r="G910" s="2" t="s">
        <v>361</v>
      </c>
      <c r="H910" s="2" t="s">
        <v>10226</v>
      </c>
      <c r="I910" s="2" t="s">
        <v>361</v>
      </c>
      <c r="O910" s="62"/>
      <c r="Q910" s="2" t="s">
        <v>10227</v>
      </c>
      <c r="S910" s="2" t="e">
        <v>#N/A</v>
      </c>
      <c r="U910" s="2" t="s">
        <v>217</v>
      </c>
      <c r="X910" s="2" t="s">
        <v>11623</v>
      </c>
    </row>
    <row r="911" spans="1:24">
      <c r="A911" s="2">
        <v>900</v>
      </c>
      <c r="B911" s="2" t="s">
        <v>7043</v>
      </c>
      <c r="C911" s="60" t="s">
        <v>7044</v>
      </c>
      <c r="D911" s="60" t="s">
        <v>9018</v>
      </c>
      <c r="E911" s="2">
        <v>3</v>
      </c>
      <c r="F911" s="2" t="s">
        <v>473</v>
      </c>
      <c r="G911" s="2" t="s">
        <v>361</v>
      </c>
      <c r="H911" s="2" t="s">
        <v>10226</v>
      </c>
      <c r="I911" s="2" t="s">
        <v>361</v>
      </c>
      <c r="O911" s="62"/>
      <c r="Q911" s="2" t="s">
        <v>10227</v>
      </c>
      <c r="S911" s="2" t="e">
        <v>#N/A</v>
      </c>
      <c r="U911" s="2" t="s">
        <v>217</v>
      </c>
      <c r="X911" s="2" t="s">
        <v>11624</v>
      </c>
    </row>
    <row r="912" spans="1:24">
      <c r="A912" s="2">
        <v>901</v>
      </c>
      <c r="B912" s="2" t="s">
        <v>7043</v>
      </c>
      <c r="C912" s="60" t="s">
        <v>7044</v>
      </c>
      <c r="D912" s="60" t="s">
        <v>9018</v>
      </c>
      <c r="E912" s="2">
        <v>4</v>
      </c>
      <c r="F912" s="2" t="s">
        <v>473</v>
      </c>
      <c r="G912" s="2" t="s">
        <v>361</v>
      </c>
      <c r="H912" s="2" t="s">
        <v>10226</v>
      </c>
      <c r="I912" s="2" t="s">
        <v>361</v>
      </c>
      <c r="O912" s="62"/>
      <c r="Q912" s="2" t="s">
        <v>10227</v>
      </c>
      <c r="S912" s="2" t="e">
        <v>#N/A</v>
      </c>
      <c r="U912" s="2" t="s">
        <v>217</v>
      </c>
      <c r="X912" s="2" t="s">
        <v>11625</v>
      </c>
    </row>
    <row r="913" spans="1:24">
      <c r="A913" s="2">
        <v>902</v>
      </c>
      <c r="B913" s="2" t="s">
        <v>7043</v>
      </c>
      <c r="C913" s="60" t="s">
        <v>7044</v>
      </c>
      <c r="D913" s="60" t="s">
        <v>9018</v>
      </c>
      <c r="E913" s="2">
        <v>5</v>
      </c>
      <c r="F913" s="2" t="s">
        <v>473</v>
      </c>
      <c r="G913" s="2" t="s">
        <v>361</v>
      </c>
      <c r="H913" s="2" t="s">
        <v>10226</v>
      </c>
      <c r="I913" s="2" t="s">
        <v>361</v>
      </c>
      <c r="O913" s="62"/>
      <c r="Q913" s="2" t="s">
        <v>10227</v>
      </c>
      <c r="S913" s="2" t="e">
        <v>#N/A</v>
      </c>
      <c r="U913" s="2" t="s">
        <v>217</v>
      </c>
      <c r="X913" s="2" t="s">
        <v>11626</v>
      </c>
    </row>
    <row r="914" spans="1:24">
      <c r="A914" s="2">
        <v>903</v>
      </c>
      <c r="B914" s="2" t="s">
        <v>7043</v>
      </c>
      <c r="C914" s="60" t="s">
        <v>7044</v>
      </c>
      <c r="D914" s="60" t="s">
        <v>9021</v>
      </c>
      <c r="E914" s="2">
        <v>1</v>
      </c>
      <c r="F914" s="2" t="s">
        <v>473</v>
      </c>
      <c r="G914" s="2" t="s">
        <v>361</v>
      </c>
      <c r="H914" s="2" t="s">
        <v>10226</v>
      </c>
      <c r="I914" s="2" t="s">
        <v>361</v>
      </c>
      <c r="O914" s="62"/>
      <c r="Q914" s="2" t="s">
        <v>10227</v>
      </c>
      <c r="S914" s="2" t="e">
        <v>#N/A</v>
      </c>
      <c r="U914" s="2" t="s">
        <v>217</v>
      </c>
      <c r="X914" s="2" t="s">
        <v>9992</v>
      </c>
    </row>
    <row r="915" spans="1:24">
      <c r="A915" s="2">
        <v>904</v>
      </c>
      <c r="B915" s="2" t="s">
        <v>7043</v>
      </c>
      <c r="C915" s="60" t="s">
        <v>7044</v>
      </c>
      <c r="D915" s="60" t="s">
        <v>9024</v>
      </c>
      <c r="E915" s="2">
        <v>1</v>
      </c>
      <c r="F915" s="2" t="s">
        <v>473</v>
      </c>
      <c r="G915" s="2" t="s">
        <v>361</v>
      </c>
      <c r="H915" s="2" t="s">
        <v>10226</v>
      </c>
      <c r="I915" s="2" t="s">
        <v>361</v>
      </c>
      <c r="O915" s="62"/>
      <c r="Q915" s="2" t="s">
        <v>10227</v>
      </c>
      <c r="S915" s="2" t="e">
        <v>#N/A</v>
      </c>
      <c r="U915" s="2" t="s">
        <v>217</v>
      </c>
      <c r="X915" s="2" t="s">
        <v>9993</v>
      </c>
    </row>
    <row r="916" spans="1:24">
      <c r="A916" s="2">
        <v>905</v>
      </c>
      <c r="B916" s="2" t="s">
        <v>7043</v>
      </c>
      <c r="C916" s="60" t="s">
        <v>7044</v>
      </c>
      <c r="D916" s="60" t="s">
        <v>9024</v>
      </c>
      <c r="E916" s="2">
        <v>2</v>
      </c>
      <c r="F916" s="2" t="s">
        <v>473</v>
      </c>
      <c r="G916" s="2" t="s">
        <v>361</v>
      </c>
      <c r="H916" s="2" t="s">
        <v>10226</v>
      </c>
      <c r="I916" s="2" t="s">
        <v>361</v>
      </c>
      <c r="O916" s="62"/>
      <c r="Q916" s="2" t="s">
        <v>10227</v>
      </c>
      <c r="S916" s="2" t="e">
        <v>#N/A</v>
      </c>
      <c r="U916" s="2" t="s">
        <v>217</v>
      </c>
      <c r="X916" s="2" t="s">
        <v>11627</v>
      </c>
    </row>
    <row r="917" spans="1:24">
      <c r="A917" s="2">
        <v>906</v>
      </c>
      <c r="B917" s="2" t="s">
        <v>7043</v>
      </c>
      <c r="C917" s="60" t="s">
        <v>7044</v>
      </c>
      <c r="D917" s="60" t="s">
        <v>9024</v>
      </c>
      <c r="E917" s="2">
        <v>3</v>
      </c>
      <c r="F917" s="2" t="s">
        <v>473</v>
      </c>
      <c r="G917" s="2" t="s">
        <v>361</v>
      </c>
      <c r="H917" s="2" t="s">
        <v>474</v>
      </c>
      <c r="I917" s="2" t="s">
        <v>361</v>
      </c>
      <c r="J917" s="2" t="s">
        <v>11628</v>
      </c>
      <c r="K917" s="2" t="s">
        <v>11629</v>
      </c>
      <c r="L917" s="2">
        <v>26</v>
      </c>
      <c r="M917" s="2" t="s">
        <v>8314</v>
      </c>
      <c r="N917" s="2" t="s">
        <v>7039</v>
      </c>
      <c r="O917" s="62">
        <v>62000</v>
      </c>
      <c r="P917" s="2" t="s">
        <v>698</v>
      </c>
      <c r="Q917" s="2" t="s">
        <v>1193</v>
      </c>
      <c r="R917" s="2" t="s">
        <v>927</v>
      </c>
      <c r="S917" s="2" t="s">
        <v>943</v>
      </c>
      <c r="U917" s="2" t="s">
        <v>217</v>
      </c>
      <c r="X917" s="2" t="s">
        <v>11630</v>
      </c>
    </row>
    <row r="918" spans="1:24">
      <c r="A918" s="2">
        <v>907</v>
      </c>
      <c r="B918" s="2" t="s">
        <v>7043</v>
      </c>
      <c r="C918" s="60" t="s">
        <v>7044</v>
      </c>
      <c r="D918" s="60" t="s">
        <v>9027</v>
      </c>
      <c r="E918" s="2">
        <v>1</v>
      </c>
      <c r="F918" s="2" t="s">
        <v>473</v>
      </c>
      <c r="G918" s="2" t="s">
        <v>361</v>
      </c>
      <c r="H918" s="2" t="s">
        <v>474</v>
      </c>
      <c r="I918" s="2" t="s">
        <v>361</v>
      </c>
      <c r="J918" s="2" t="s">
        <v>11631</v>
      </c>
      <c r="K918" s="2" t="s">
        <v>11632</v>
      </c>
      <c r="L918" s="2">
        <v>6</v>
      </c>
      <c r="M918" s="2" t="s">
        <v>8314</v>
      </c>
      <c r="N918" s="2" t="s">
        <v>11633</v>
      </c>
      <c r="O918" s="62">
        <v>62250</v>
      </c>
      <c r="P918" s="2" t="s">
        <v>698</v>
      </c>
      <c r="Q918" s="2" t="s">
        <v>1193</v>
      </c>
      <c r="R918" s="2" t="s">
        <v>927</v>
      </c>
      <c r="S918" s="2" t="s">
        <v>943</v>
      </c>
      <c r="U918" s="2" t="s">
        <v>217</v>
      </c>
      <c r="X918" s="2" t="s">
        <v>9994</v>
      </c>
    </row>
    <row r="919" spans="1:24">
      <c r="A919" s="2">
        <v>908</v>
      </c>
      <c r="B919" s="2" t="s">
        <v>7043</v>
      </c>
      <c r="C919" s="60" t="s">
        <v>7044</v>
      </c>
      <c r="D919" s="60" t="s">
        <v>9027</v>
      </c>
      <c r="E919" s="2">
        <v>2</v>
      </c>
      <c r="F919" s="2" t="s">
        <v>473</v>
      </c>
      <c r="G919" s="2" t="s">
        <v>361</v>
      </c>
      <c r="H919" s="2" t="s">
        <v>474</v>
      </c>
      <c r="I919" s="2" t="s">
        <v>361</v>
      </c>
      <c r="J919" s="2" t="s">
        <v>11634</v>
      </c>
      <c r="K919" s="2" t="s">
        <v>11632</v>
      </c>
      <c r="L919" s="2">
        <v>6</v>
      </c>
      <c r="M919" s="2" t="s">
        <v>8314</v>
      </c>
      <c r="N919" s="2" t="s">
        <v>11633</v>
      </c>
      <c r="O919" s="62">
        <v>62250</v>
      </c>
      <c r="P919" s="2" t="s">
        <v>698</v>
      </c>
      <c r="Q919" s="2" t="s">
        <v>1193</v>
      </c>
      <c r="R919" s="2" t="s">
        <v>927</v>
      </c>
      <c r="S919" s="2" t="s">
        <v>943</v>
      </c>
      <c r="U919" s="2" t="s">
        <v>217</v>
      </c>
      <c r="X919" s="2" t="s">
        <v>11635</v>
      </c>
    </row>
    <row r="920" spans="1:24">
      <c r="A920" s="2">
        <v>909</v>
      </c>
      <c r="B920" s="2" t="s">
        <v>7043</v>
      </c>
      <c r="C920" s="60" t="s">
        <v>7044</v>
      </c>
      <c r="D920" s="60" t="s">
        <v>9030</v>
      </c>
      <c r="E920" s="2">
        <v>1</v>
      </c>
      <c r="F920" s="2" t="s">
        <v>473</v>
      </c>
      <c r="G920" s="2" t="s">
        <v>361</v>
      </c>
      <c r="H920" s="2" t="s">
        <v>474</v>
      </c>
      <c r="I920" s="2" t="s">
        <v>361</v>
      </c>
      <c r="J920" s="2" t="s">
        <v>11631</v>
      </c>
      <c r="K920" s="2" t="s">
        <v>11632</v>
      </c>
      <c r="L920" s="2">
        <v>6</v>
      </c>
      <c r="M920" s="2" t="s">
        <v>8314</v>
      </c>
      <c r="N920" s="2" t="s">
        <v>11633</v>
      </c>
      <c r="O920" s="62">
        <v>62250</v>
      </c>
      <c r="P920" s="2" t="s">
        <v>698</v>
      </c>
      <c r="Q920" s="2" t="s">
        <v>1193</v>
      </c>
      <c r="R920" s="2" t="s">
        <v>927</v>
      </c>
      <c r="S920" s="2" t="s">
        <v>943</v>
      </c>
      <c r="U920" s="2" t="s">
        <v>217</v>
      </c>
      <c r="X920" s="2" t="s">
        <v>9995</v>
      </c>
    </row>
    <row r="921" spans="1:24">
      <c r="A921" s="2">
        <v>910</v>
      </c>
      <c r="B921" s="2" t="s">
        <v>7043</v>
      </c>
      <c r="C921" s="60" t="s">
        <v>7044</v>
      </c>
      <c r="D921" s="60" t="s">
        <v>9033</v>
      </c>
      <c r="E921" s="2">
        <v>1</v>
      </c>
      <c r="F921" s="2" t="s">
        <v>473</v>
      </c>
      <c r="G921" s="2" t="s">
        <v>361</v>
      </c>
      <c r="H921" s="2" t="s">
        <v>474</v>
      </c>
      <c r="I921" s="2" t="s">
        <v>361</v>
      </c>
      <c r="J921" s="2" t="s">
        <v>11636</v>
      </c>
      <c r="K921" s="2" t="s">
        <v>11487</v>
      </c>
      <c r="L921" s="2">
        <v>145</v>
      </c>
      <c r="M921" s="2" t="s">
        <v>8314</v>
      </c>
      <c r="N921" s="2" t="s">
        <v>11637</v>
      </c>
      <c r="O921" s="62">
        <v>62370</v>
      </c>
      <c r="P921" s="2" t="s">
        <v>698</v>
      </c>
      <c r="Q921" s="2" t="s">
        <v>1193</v>
      </c>
      <c r="R921" s="2" t="s">
        <v>927</v>
      </c>
      <c r="S921" s="2" t="s">
        <v>943</v>
      </c>
      <c r="U921" s="2" t="s">
        <v>217</v>
      </c>
      <c r="X921" s="2" t="s">
        <v>9996</v>
      </c>
    </row>
    <row r="922" spans="1:24">
      <c r="A922" s="2">
        <v>911</v>
      </c>
      <c r="B922" s="2" t="s">
        <v>7043</v>
      </c>
      <c r="C922" s="60" t="s">
        <v>7044</v>
      </c>
      <c r="D922" s="60" t="s">
        <v>9033</v>
      </c>
      <c r="E922" s="2">
        <v>2</v>
      </c>
      <c r="F922" s="2" t="s">
        <v>473</v>
      </c>
      <c r="G922" s="2" t="s">
        <v>361</v>
      </c>
      <c r="H922" s="2" t="s">
        <v>474</v>
      </c>
      <c r="I922" s="2" t="s">
        <v>361</v>
      </c>
      <c r="J922" s="2" t="s">
        <v>11638</v>
      </c>
      <c r="K922" s="2" t="s">
        <v>11487</v>
      </c>
      <c r="L922" s="2">
        <v>145</v>
      </c>
      <c r="M922" s="2" t="s">
        <v>8314</v>
      </c>
      <c r="N922" s="2" t="s">
        <v>11637</v>
      </c>
      <c r="O922" s="62">
        <v>62370</v>
      </c>
      <c r="P922" s="2" t="s">
        <v>698</v>
      </c>
      <c r="Q922" s="2" t="s">
        <v>1193</v>
      </c>
      <c r="R922" s="2" t="s">
        <v>927</v>
      </c>
      <c r="S922" s="2" t="s">
        <v>943</v>
      </c>
      <c r="U922" s="2" t="s">
        <v>217</v>
      </c>
      <c r="X922" s="2" t="s">
        <v>11639</v>
      </c>
    </row>
    <row r="923" spans="1:24">
      <c r="A923" s="2">
        <v>912</v>
      </c>
      <c r="B923" s="2" t="s">
        <v>7043</v>
      </c>
      <c r="C923" s="60" t="s">
        <v>7044</v>
      </c>
      <c r="D923" s="60" t="s">
        <v>9033</v>
      </c>
      <c r="E923" s="2">
        <v>3</v>
      </c>
      <c r="F923" s="2" t="s">
        <v>473</v>
      </c>
      <c r="G923" s="2" t="s">
        <v>361</v>
      </c>
      <c r="H923" s="2" t="s">
        <v>474</v>
      </c>
      <c r="I923" s="2" t="s">
        <v>361</v>
      </c>
      <c r="J923" s="2" t="s">
        <v>11640</v>
      </c>
      <c r="K923" s="2" t="s">
        <v>11487</v>
      </c>
      <c r="L923" s="2">
        <v>145</v>
      </c>
      <c r="M923" s="2" t="s">
        <v>8314</v>
      </c>
      <c r="N923" s="2" t="s">
        <v>11637</v>
      </c>
      <c r="O923" s="62">
        <v>62370</v>
      </c>
      <c r="P923" s="2" t="s">
        <v>698</v>
      </c>
      <c r="Q923" s="2" t="s">
        <v>1193</v>
      </c>
      <c r="R923" s="2" t="s">
        <v>927</v>
      </c>
      <c r="S923" s="2" t="s">
        <v>943</v>
      </c>
      <c r="U923" s="2" t="s">
        <v>217</v>
      </c>
      <c r="X923" s="2" t="s">
        <v>11641</v>
      </c>
    </row>
    <row r="924" spans="1:24">
      <c r="A924" s="2">
        <v>913</v>
      </c>
      <c r="B924" s="2" t="s">
        <v>7043</v>
      </c>
      <c r="C924" s="60" t="s">
        <v>7044</v>
      </c>
      <c r="D924" s="60" t="s">
        <v>9036</v>
      </c>
      <c r="E924" s="2">
        <v>1</v>
      </c>
      <c r="F924" s="2" t="s">
        <v>473</v>
      </c>
      <c r="G924" s="2" t="s">
        <v>361</v>
      </c>
      <c r="H924" s="2" t="s">
        <v>474</v>
      </c>
      <c r="I924" s="2" t="s">
        <v>361</v>
      </c>
      <c r="J924" s="2" t="s">
        <v>11642</v>
      </c>
      <c r="K924" s="2" t="s">
        <v>11118</v>
      </c>
      <c r="L924" s="2">
        <v>44</v>
      </c>
      <c r="M924" s="2" t="s">
        <v>8314</v>
      </c>
      <c r="N924" s="2" t="s">
        <v>11643</v>
      </c>
      <c r="O924" s="62">
        <v>62577</v>
      </c>
      <c r="P924" s="2" t="s">
        <v>698</v>
      </c>
      <c r="Q924" s="2" t="s">
        <v>1193</v>
      </c>
      <c r="R924" s="2" t="s">
        <v>1047</v>
      </c>
      <c r="S924" s="2" t="s">
        <v>1063</v>
      </c>
      <c r="U924" s="2" t="s">
        <v>217</v>
      </c>
      <c r="X924" s="2" t="s">
        <v>9997</v>
      </c>
    </row>
    <row r="925" spans="1:24">
      <c r="A925" s="2">
        <v>914</v>
      </c>
      <c r="B925" s="2" t="s">
        <v>7043</v>
      </c>
      <c r="C925" s="60" t="s">
        <v>7044</v>
      </c>
      <c r="D925" s="60" t="s">
        <v>9036</v>
      </c>
      <c r="E925" s="2">
        <v>2</v>
      </c>
      <c r="F925" s="2" t="s">
        <v>473</v>
      </c>
      <c r="G925" s="2" t="s">
        <v>361</v>
      </c>
      <c r="H925" s="2" t="s">
        <v>474</v>
      </c>
      <c r="I925" s="2" t="s">
        <v>361</v>
      </c>
      <c r="J925" s="2" t="s">
        <v>11644</v>
      </c>
      <c r="K925" s="2" t="s">
        <v>11118</v>
      </c>
      <c r="L925" s="2">
        <v>44</v>
      </c>
      <c r="M925" s="2" t="s">
        <v>8314</v>
      </c>
      <c r="N925" s="2" t="s">
        <v>11643</v>
      </c>
      <c r="O925" s="62">
        <v>62577</v>
      </c>
      <c r="P925" s="2" t="s">
        <v>698</v>
      </c>
      <c r="Q925" s="2" t="s">
        <v>1193</v>
      </c>
      <c r="R925" s="2" t="s">
        <v>1047</v>
      </c>
      <c r="S925" s="2" t="s">
        <v>1063</v>
      </c>
      <c r="U925" s="2" t="s">
        <v>217</v>
      </c>
      <c r="X925" s="2" t="s">
        <v>11645</v>
      </c>
    </row>
    <row r="926" spans="1:24">
      <c r="A926" s="2">
        <v>915</v>
      </c>
      <c r="B926" s="2" t="s">
        <v>7043</v>
      </c>
      <c r="C926" s="60" t="s">
        <v>7044</v>
      </c>
      <c r="D926" s="60" t="s">
        <v>9036</v>
      </c>
      <c r="E926" s="2">
        <v>3</v>
      </c>
      <c r="F926" s="2" t="s">
        <v>473</v>
      </c>
      <c r="G926" s="2" t="s">
        <v>361</v>
      </c>
      <c r="H926" s="2" t="s">
        <v>474</v>
      </c>
      <c r="I926" s="2" t="s">
        <v>361</v>
      </c>
      <c r="J926" s="2" t="s">
        <v>11646</v>
      </c>
      <c r="K926" s="2" t="s">
        <v>11118</v>
      </c>
      <c r="L926" s="2">
        <v>44</v>
      </c>
      <c r="M926" s="2" t="s">
        <v>8314</v>
      </c>
      <c r="N926" s="2" t="s">
        <v>11643</v>
      </c>
      <c r="O926" s="62">
        <v>62577</v>
      </c>
      <c r="P926" s="2" t="s">
        <v>698</v>
      </c>
      <c r="Q926" s="2" t="s">
        <v>1193</v>
      </c>
      <c r="R926" s="2" t="s">
        <v>1047</v>
      </c>
      <c r="S926" s="2" t="s">
        <v>1063</v>
      </c>
      <c r="U926" s="2" t="s">
        <v>217</v>
      </c>
      <c r="X926" s="2" t="s">
        <v>11647</v>
      </c>
    </row>
    <row r="927" spans="1:24">
      <c r="A927" s="2">
        <v>916</v>
      </c>
      <c r="B927" s="2" t="s">
        <v>7043</v>
      </c>
      <c r="C927" s="60" t="s">
        <v>7044</v>
      </c>
      <c r="D927" s="60" t="s">
        <v>9036</v>
      </c>
      <c r="E927" s="2">
        <v>4</v>
      </c>
      <c r="F927" s="2" t="s">
        <v>473</v>
      </c>
      <c r="G927" s="2" t="s">
        <v>361</v>
      </c>
      <c r="H927" s="2" t="s">
        <v>10226</v>
      </c>
      <c r="I927" s="2" t="s">
        <v>361</v>
      </c>
      <c r="O927" s="62"/>
      <c r="Q927" s="2" t="s">
        <v>10227</v>
      </c>
      <c r="S927" s="2" t="e">
        <v>#N/A</v>
      </c>
      <c r="U927" s="2" t="s">
        <v>217</v>
      </c>
      <c r="X927" s="2" t="s">
        <v>11648</v>
      </c>
    </row>
    <row r="928" spans="1:24">
      <c r="A928" s="2">
        <v>917</v>
      </c>
      <c r="B928" s="2" t="s">
        <v>7043</v>
      </c>
      <c r="C928" s="60" t="s">
        <v>7044</v>
      </c>
      <c r="D928" s="60" t="s">
        <v>9036</v>
      </c>
      <c r="E928" s="2">
        <v>5</v>
      </c>
      <c r="F928" s="2" t="s">
        <v>473</v>
      </c>
      <c r="G928" s="2" t="s">
        <v>361</v>
      </c>
      <c r="H928" s="2" t="s">
        <v>10226</v>
      </c>
      <c r="I928" s="2" t="s">
        <v>361</v>
      </c>
      <c r="O928" s="62"/>
      <c r="Q928" s="2" t="s">
        <v>10227</v>
      </c>
      <c r="S928" s="2" t="e">
        <v>#N/A</v>
      </c>
      <c r="U928" s="2" t="s">
        <v>217</v>
      </c>
      <c r="X928" s="2" t="s">
        <v>11649</v>
      </c>
    </row>
    <row r="929" spans="1:24">
      <c r="A929" s="2">
        <v>918</v>
      </c>
      <c r="B929" s="2" t="s">
        <v>7043</v>
      </c>
      <c r="C929" s="60" t="s">
        <v>7044</v>
      </c>
      <c r="D929" s="60" t="s">
        <v>9039</v>
      </c>
      <c r="E929" s="2">
        <v>1</v>
      </c>
      <c r="F929" s="2" t="s">
        <v>473</v>
      </c>
      <c r="G929" s="2" t="s">
        <v>361</v>
      </c>
      <c r="H929" s="2" t="s">
        <v>474</v>
      </c>
      <c r="I929" s="2" t="s">
        <v>361</v>
      </c>
      <c r="J929" s="2" t="s">
        <v>11650</v>
      </c>
      <c r="K929" s="2" t="s">
        <v>11651</v>
      </c>
      <c r="L929" s="2">
        <v>1072</v>
      </c>
      <c r="M929" s="2" t="s">
        <v>8314</v>
      </c>
      <c r="N929" s="2" t="s">
        <v>11652</v>
      </c>
      <c r="O929" s="62">
        <v>62703</v>
      </c>
      <c r="P929" s="2" t="s">
        <v>698</v>
      </c>
      <c r="Q929" s="2" t="s">
        <v>1193</v>
      </c>
      <c r="R929" s="2" t="s">
        <v>927</v>
      </c>
      <c r="S929" s="2" t="s">
        <v>943</v>
      </c>
      <c r="U929" s="2" t="s">
        <v>217</v>
      </c>
      <c r="X929" s="2" t="s">
        <v>9998</v>
      </c>
    </row>
    <row r="930" spans="1:24">
      <c r="A930" s="2">
        <v>919</v>
      </c>
      <c r="B930" s="2" t="s">
        <v>7043</v>
      </c>
      <c r="C930" s="60" t="s">
        <v>7044</v>
      </c>
      <c r="D930" s="60" t="s">
        <v>9042</v>
      </c>
      <c r="E930" s="2">
        <v>1</v>
      </c>
      <c r="F930" s="2" t="s">
        <v>473</v>
      </c>
      <c r="G930" s="2" t="s">
        <v>361</v>
      </c>
      <c r="H930" s="2" t="s">
        <v>474</v>
      </c>
      <c r="I930" s="2" t="s">
        <v>361</v>
      </c>
      <c r="J930" s="2" t="s">
        <v>11653</v>
      </c>
      <c r="K930" s="2" t="s">
        <v>11654</v>
      </c>
      <c r="L930" s="2">
        <v>332</v>
      </c>
      <c r="M930" s="2" t="s">
        <v>8314</v>
      </c>
      <c r="N930" s="2" t="s">
        <v>11655</v>
      </c>
      <c r="O930" s="62">
        <v>62379</v>
      </c>
      <c r="P930" s="2" t="s">
        <v>698</v>
      </c>
      <c r="Q930" s="2" t="s">
        <v>1193</v>
      </c>
      <c r="R930" s="2" t="s">
        <v>927</v>
      </c>
      <c r="S930" s="2" t="s">
        <v>943</v>
      </c>
      <c r="U930" s="2" t="s">
        <v>217</v>
      </c>
      <c r="X930" s="2" t="s">
        <v>9999</v>
      </c>
    </row>
    <row r="931" spans="1:24">
      <c r="A931" s="2">
        <v>920</v>
      </c>
      <c r="B931" s="2" t="s">
        <v>7043</v>
      </c>
      <c r="C931" s="60" t="s">
        <v>7044</v>
      </c>
      <c r="D931" s="60" t="s">
        <v>9045</v>
      </c>
      <c r="E931" s="2">
        <v>1</v>
      </c>
      <c r="F931" s="2" t="s">
        <v>473</v>
      </c>
      <c r="G931" s="2" t="s">
        <v>361</v>
      </c>
      <c r="H931" s="2" t="s">
        <v>474</v>
      </c>
      <c r="I931" s="2" t="s">
        <v>361</v>
      </c>
      <c r="J931" s="2" t="s">
        <v>11656</v>
      </c>
      <c r="K931" s="2" t="s">
        <v>11657</v>
      </c>
      <c r="L931" s="2">
        <v>1</v>
      </c>
      <c r="M931" s="2" t="s">
        <v>8314</v>
      </c>
      <c r="N931" s="2" t="s">
        <v>10481</v>
      </c>
      <c r="O931" s="62">
        <v>62290</v>
      </c>
      <c r="P931" s="2" t="s">
        <v>698</v>
      </c>
      <c r="Q931" s="2" t="s">
        <v>1193</v>
      </c>
      <c r="R931" s="2" t="s">
        <v>927</v>
      </c>
      <c r="S931" s="2" t="s">
        <v>943</v>
      </c>
      <c r="U931" s="2" t="s">
        <v>217</v>
      </c>
      <c r="X931" s="2" t="s">
        <v>10000</v>
      </c>
    </row>
    <row r="932" spans="1:24">
      <c r="A932" s="2">
        <v>921</v>
      </c>
      <c r="B932" s="2" t="s">
        <v>7043</v>
      </c>
      <c r="C932" s="60" t="s">
        <v>7044</v>
      </c>
      <c r="D932" s="60" t="s">
        <v>9045</v>
      </c>
      <c r="E932" s="2">
        <v>2</v>
      </c>
      <c r="F932" s="2" t="s">
        <v>473</v>
      </c>
      <c r="G932" s="2" t="s">
        <v>361</v>
      </c>
      <c r="H932" s="2" t="s">
        <v>474</v>
      </c>
      <c r="I932" s="2" t="s">
        <v>361</v>
      </c>
      <c r="J932" s="2" t="s">
        <v>11658</v>
      </c>
      <c r="K932" s="2" t="s">
        <v>11657</v>
      </c>
      <c r="L932" s="2">
        <v>1</v>
      </c>
      <c r="M932" s="2" t="s">
        <v>8314</v>
      </c>
      <c r="N932" s="2" t="s">
        <v>10481</v>
      </c>
      <c r="O932" s="62">
        <v>62290</v>
      </c>
      <c r="P932" s="2" t="s">
        <v>698</v>
      </c>
      <c r="Q932" s="2" t="s">
        <v>1193</v>
      </c>
      <c r="R932" s="2" t="s">
        <v>927</v>
      </c>
      <c r="S932" s="2" t="s">
        <v>943</v>
      </c>
      <c r="U932" s="2" t="s">
        <v>217</v>
      </c>
      <c r="X932" s="2" t="s">
        <v>11659</v>
      </c>
    </row>
    <row r="933" spans="1:24">
      <c r="A933" s="2">
        <v>922</v>
      </c>
      <c r="B933" s="2" t="s">
        <v>7043</v>
      </c>
      <c r="C933" s="60" t="s">
        <v>7044</v>
      </c>
      <c r="D933" s="60" t="s">
        <v>9045</v>
      </c>
      <c r="E933" s="2">
        <v>3</v>
      </c>
      <c r="F933" s="2" t="s">
        <v>473</v>
      </c>
      <c r="G933" s="2" t="s">
        <v>361</v>
      </c>
      <c r="H933" s="2" t="s">
        <v>10226</v>
      </c>
      <c r="I933" s="2" t="s">
        <v>361</v>
      </c>
      <c r="O933" s="62"/>
      <c r="Q933" s="2" t="s">
        <v>10227</v>
      </c>
      <c r="S933" s="2" t="e">
        <v>#N/A</v>
      </c>
      <c r="U933" s="2" t="s">
        <v>217</v>
      </c>
      <c r="X933" s="2" t="s">
        <v>11660</v>
      </c>
    </row>
    <row r="934" spans="1:24">
      <c r="A934" s="2">
        <v>923</v>
      </c>
      <c r="B934" s="2" t="s">
        <v>7043</v>
      </c>
      <c r="C934" s="60" t="s">
        <v>7044</v>
      </c>
      <c r="D934" s="60" t="s">
        <v>9045</v>
      </c>
      <c r="E934" s="2">
        <v>4</v>
      </c>
      <c r="F934" s="2" t="s">
        <v>473</v>
      </c>
      <c r="G934" s="2" t="s">
        <v>361</v>
      </c>
      <c r="H934" s="2" t="s">
        <v>10226</v>
      </c>
      <c r="I934" s="2" t="s">
        <v>361</v>
      </c>
      <c r="O934" s="62"/>
      <c r="Q934" s="2" t="s">
        <v>10227</v>
      </c>
      <c r="S934" s="2" t="e">
        <v>#N/A</v>
      </c>
      <c r="U934" s="2" t="s">
        <v>217</v>
      </c>
      <c r="X934" s="2" t="s">
        <v>11661</v>
      </c>
    </row>
    <row r="935" spans="1:24">
      <c r="A935" s="2">
        <v>924</v>
      </c>
      <c r="B935" s="2" t="s">
        <v>7043</v>
      </c>
      <c r="C935" s="60" t="s">
        <v>7044</v>
      </c>
      <c r="D935" s="60" t="s">
        <v>9048</v>
      </c>
      <c r="E935" s="2">
        <v>1</v>
      </c>
      <c r="F935" s="2" t="s">
        <v>473</v>
      </c>
      <c r="G935" s="2" t="s">
        <v>361</v>
      </c>
      <c r="H935" s="2" t="s">
        <v>474</v>
      </c>
      <c r="I935" s="2" t="s">
        <v>361</v>
      </c>
      <c r="J935" s="2" t="s">
        <v>11662</v>
      </c>
      <c r="K935" s="2" t="s">
        <v>11663</v>
      </c>
      <c r="L935" s="2">
        <v>103</v>
      </c>
      <c r="M935" s="2" t="s">
        <v>11664</v>
      </c>
      <c r="N935" s="2" t="s">
        <v>10917</v>
      </c>
      <c r="O935" s="62">
        <v>62370</v>
      </c>
      <c r="P935" s="2" t="s">
        <v>698</v>
      </c>
      <c r="Q935" s="2" t="s">
        <v>1193</v>
      </c>
      <c r="R935" s="2" t="s">
        <v>927</v>
      </c>
      <c r="S935" s="2" t="s">
        <v>943</v>
      </c>
      <c r="U935" s="2" t="s">
        <v>217</v>
      </c>
      <c r="X935" s="2" t="s">
        <v>10001</v>
      </c>
    </row>
    <row r="936" spans="1:24">
      <c r="A936" s="2">
        <v>925</v>
      </c>
      <c r="B936" s="2" t="s">
        <v>7043</v>
      </c>
      <c r="C936" s="60" t="s">
        <v>7044</v>
      </c>
      <c r="D936" s="60" t="s">
        <v>9048</v>
      </c>
      <c r="E936" s="2">
        <v>2</v>
      </c>
      <c r="F936" s="2" t="s">
        <v>473</v>
      </c>
      <c r="G936" s="2" t="s">
        <v>361</v>
      </c>
      <c r="H936" s="2" t="s">
        <v>474</v>
      </c>
      <c r="I936" s="2" t="s">
        <v>361</v>
      </c>
      <c r="J936" s="2" t="s">
        <v>11665</v>
      </c>
      <c r="K936" s="2" t="s">
        <v>11666</v>
      </c>
      <c r="L936" s="2">
        <v>15</v>
      </c>
      <c r="M936" s="2" t="s">
        <v>8314</v>
      </c>
      <c r="N936" s="2" t="s">
        <v>11197</v>
      </c>
      <c r="O936" s="62">
        <v>62553</v>
      </c>
      <c r="P936" s="2" t="s">
        <v>698</v>
      </c>
      <c r="Q936" s="2" t="s">
        <v>1193</v>
      </c>
      <c r="R936" s="2" t="s">
        <v>1047</v>
      </c>
      <c r="S936" s="2" t="s">
        <v>1063</v>
      </c>
      <c r="U936" s="2" t="s">
        <v>217</v>
      </c>
      <c r="X936" s="2" t="s">
        <v>11667</v>
      </c>
    </row>
    <row r="937" spans="1:24">
      <c r="A937" s="2">
        <v>926</v>
      </c>
      <c r="B937" s="2" t="s">
        <v>7043</v>
      </c>
      <c r="C937" s="60" t="s">
        <v>7044</v>
      </c>
      <c r="D937" s="60" t="s">
        <v>9048</v>
      </c>
      <c r="E937" s="2">
        <v>3</v>
      </c>
      <c r="F937" s="2" t="s">
        <v>473</v>
      </c>
      <c r="G937" s="2" t="s">
        <v>361</v>
      </c>
      <c r="H937" s="2" t="s">
        <v>10226</v>
      </c>
      <c r="O937" s="62"/>
      <c r="Q937" s="2" t="s">
        <v>10227</v>
      </c>
      <c r="S937" s="2" t="e">
        <v>#N/A</v>
      </c>
      <c r="U937" s="2" t="s">
        <v>217</v>
      </c>
      <c r="X937" s="2" t="s">
        <v>11668</v>
      </c>
    </row>
    <row r="938" spans="1:24">
      <c r="A938" s="2">
        <v>927</v>
      </c>
      <c r="B938" s="2" t="s">
        <v>7043</v>
      </c>
      <c r="C938" s="60" t="s">
        <v>7044</v>
      </c>
      <c r="D938" s="60" t="s">
        <v>9048</v>
      </c>
      <c r="E938" s="2">
        <v>4</v>
      </c>
      <c r="F938" s="2" t="s">
        <v>473</v>
      </c>
      <c r="G938" s="2" t="s">
        <v>361</v>
      </c>
      <c r="H938" s="2" t="s">
        <v>10226</v>
      </c>
      <c r="O938" s="62"/>
      <c r="Q938" s="2" t="s">
        <v>10227</v>
      </c>
      <c r="S938" s="2" t="e">
        <v>#N/A</v>
      </c>
      <c r="U938" s="2" t="s">
        <v>217</v>
      </c>
      <c r="X938" s="2" t="s">
        <v>11669</v>
      </c>
    </row>
    <row r="939" spans="1:24">
      <c r="A939" s="2">
        <v>928</v>
      </c>
      <c r="B939" s="2" t="s">
        <v>7043</v>
      </c>
      <c r="C939" s="60" t="s">
        <v>7044</v>
      </c>
      <c r="D939" s="60" t="s">
        <v>9051</v>
      </c>
      <c r="E939" s="2">
        <v>1</v>
      </c>
      <c r="F939" s="2" t="s">
        <v>473</v>
      </c>
      <c r="G939" s="2" t="s">
        <v>361</v>
      </c>
      <c r="H939" s="2" t="s">
        <v>474</v>
      </c>
      <c r="I939" s="2" t="s">
        <v>361</v>
      </c>
      <c r="J939" s="2" t="s">
        <v>11670</v>
      </c>
      <c r="K939" s="2" t="s">
        <v>10586</v>
      </c>
      <c r="L939" s="2">
        <v>201</v>
      </c>
      <c r="M939" s="2" t="s">
        <v>8314</v>
      </c>
      <c r="N939" s="2" t="s">
        <v>10481</v>
      </c>
      <c r="O939" s="62">
        <v>62290</v>
      </c>
      <c r="P939" s="2" t="s">
        <v>698</v>
      </c>
      <c r="Q939" s="2" t="s">
        <v>1193</v>
      </c>
      <c r="R939" s="2" t="s">
        <v>927</v>
      </c>
      <c r="S939" s="2" t="s">
        <v>943</v>
      </c>
      <c r="U939" s="2" t="s">
        <v>217</v>
      </c>
      <c r="X939" s="2" t="s">
        <v>10002</v>
      </c>
    </row>
    <row r="940" spans="1:24">
      <c r="A940" s="2">
        <v>929</v>
      </c>
      <c r="B940" s="2" t="s">
        <v>7043</v>
      </c>
      <c r="C940" s="60" t="s">
        <v>7044</v>
      </c>
      <c r="D940" s="60" t="s">
        <v>9051</v>
      </c>
      <c r="E940" s="2">
        <v>2</v>
      </c>
      <c r="F940" s="2" t="s">
        <v>473</v>
      </c>
      <c r="G940" s="2" t="s">
        <v>361</v>
      </c>
      <c r="H940" s="2" t="s">
        <v>474</v>
      </c>
      <c r="I940" s="2" t="s">
        <v>361</v>
      </c>
      <c r="J940" s="2" t="s">
        <v>11671</v>
      </c>
      <c r="K940" s="2" t="s">
        <v>10586</v>
      </c>
      <c r="L940" s="2">
        <v>201</v>
      </c>
      <c r="M940" s="2" t="s">
        <v>8314</v>
      </c>
      <c r="N940" s="2" t="s">
        <v>10481</v>
      </c>
      <c r="O940" s="62">
        <v>62290</v>
      </c>
      <c r="P940" s="2" t="s">
        <v>698</v>
      </c>
      <c r="Q940" s="2" t="s">
        <v>1193</v>
      </c>
      <c r="R940" s="2" t="s">
        <v>927</v>
      </c>
      <c r="S940" s="2" t="s">
        <v>943</v>
      </c>
      <c r="U940" s="2" t="s">
        <v>217</v>
      </c>
      <c r="X940" s="2" t="s">
        <v>11672</v>
      </c>
    </row>
    <row r="941" spans="1:24">
      <c r="A941" s="2">
        <v>930</v>
      </c>
      <c r="B941" s="2" t="s">
        <v>7043</v>
      </c>
      <c r="C941" s="60" t="s">
        <v>7044</v>
      </c>
      <c r="D941" s="60" t="s">
        <v>9054</v>
      </c>
      <c r="E941" s="2">
        <v>1</v>
      </c>
      <c r="F941" s="2" t="s">
        <v>473</v>
      </c>
      <c r="G941" s="2" t="s">
        <v>361</v>
      </c>
      <c r="H941" s="2" t="s">
        <v>10226</v>
      </c>
      <c r="O941" s="62"/>
      <c r="Q941" s="2" t="s">
        <v>10227</v>
      </c>
      <c r="S941" s="2" t="e">
        <v>#N/A</v>
      </c>
      <c r="U941" s="2" t="s">
        <v>217</v>
      </c>
      <c r="X941" s="2" t="s">
        <v>10003</v>
      </c>
    </row>
    <row r="942" spans="1:24">
      <c r="A942" s="2">
        <v>931</v>
      </c>
      <c r="B942" s="2" t="s">
        <v>7043</v>
      </c>
      <c r="C942" s="60" t="s">
        <v>7044</v>
      </c>
      <c r="D942" s="60" t="s">
        <v>9057</v>
      </c>
      <c r="E942" s="2">
        <v>1</v>
      </c>
      <c r="F942" s="2" t="s">
        <v>473</v>
      </c>
      <c r="G942" s="2" t="s">
        <v>361</v>
      </c>
      <c r="H942" s="2" t="s">
        <v>10226</v>
      </c>
      <c r="O942" s="62"/>
      <c r="Q942" s="2" t="s">
        <v>10227</v>
      </c>
      <c r="S942" s="2" t="e">
        <v>#N/A</v>
      </c>
      <c r="U942" s="2" t="s">
        <v>217</v>
      </c>
      <c r="X942" s="2" t="s">
        <v>10004</v>
      </c>
    </row>
    <row r="943" spans="1:24">
      <c r="A943" s="2">
        <v>932</v>
      </c>
      <c r="B943" s="2" t="s">
        <v>7043</v>
      </c>
      <c r="C943" s="60" t="s">
        <v>7044</v>
      </c>
      <c r="D943" s="60" t="s">
        <v>9057</v>
      </c>
      <c r="E943" s="2">
        <v>2</v>
      </c>
      <c r="F943" s="2" t="s">
        <v>473</v>
      </c>
      <c r="G943" s="2" t="s">
        <v>361</v>
      </c>
      <c r="H943" s="2" t="s">
        <v>10226</v>
      </c>
      <c r="O943" s="62"/>
      <c r="Q943" s="2" t="s">
        <v>10227</v>
      </c>
      <c r="S943" s="2" t="e">
        <v>#N/A</v>
      </c>
      <c r="U943" s="2" t="s">
        <v>217</v>
      </c>
      <c r="X943" s="2" t="s">
        <v>11673</v>
      </c>
    </row>
    <row r="944" spans="1:24">
      <c r="A944" s="2">
        <v>933</v>
      </c>
      <c r="B944" s="2" t="s">
        <v>7043</v>
      </c>
      <c r="C944" s="60" t="s">
        <v>7044</v>
      </c>
      <c r="D944" s="60" t="s">
        <v>9057</v>
      </c>
      <c r="E944" s="2">
        <v>3</v>
      </c>
      <c r="F944" s="2" t="s">
        <v>473</v>
      </c>
      <c r="G944" s="2" t="s">
        <v>361</v>
      </c>
      <c r="H944" s="2" t="s">
        <v>10226</v>
      </c>
      <c r="O944" s="62"/>
      <c r="Q944" s="2" t="s">
        <v>10227</v>
      </c>
      <c r="S944" s="2" t="e">
        <v>#N/A</v>
      </c>
      <c r="U944" s="2" t="s">
        <v>217</v>
      </c>
      <c r="X944" s="2" t="s">
        <v>11674</v>
      </c>
    </row>
    <row r="945" spans="1:24">
      <c r="A945" s="2">
        <v>934</v>
      </c>
      <c r="B945" s="2" t="s">
        <v>7043</v>
      </c>
      <c r="C945" s="60" t="s">
        <v>7044</v>
      </c>
      <c r="D945" s="60" t="s">
        <v>9057</v>
      </c>
      <c r="E945" s="2">
        <v>4</v>
      </c>
      <c r="F945" s="2" t="s">
        <v>473</v>
      </c>
      <c r="G945" s="2" t="s">
        <v>361</v>
      </c>
      <c r="H945" s="2" t="s">
        <v>474</v>
      </c>
      <c r="I945" s="2" t="s">
        <v>361</v>
      </c>
      <c r="J945" s="2" t="s">
        <v>11675</v>
      </c>
      <c r="K945" s="2" t="s">
        <v>11676</v>
      </c>
      <c r="L945" s="2">
        <v>24</v>
      </c>
      <c r="M945" s="2" t="s">
        <v>8314</v>
      </c>
      <c r="N945" s="2" t="s">
        <v>7039</v>
      </c>
      <c r="O945" s="62">
        <v>62580</v>
      </c>
      <c r="P945" s="2" t="s">
        <v>698</v>
      </c>
      <c r="Q945" s="2" t="s">
        <v>1193</v>
      </c>
      <c r="R945" s="2" t="s">
        <v>1228</v>
      </c>
      <c r="S945" s="2" t="s">
        <v>1949</v>
      </c>
      <c r="U945" s="2" t="s">
        <v>217</v>
      </c>
      <c r="X945" s="2" t="s">
        <v>11677</v>
      </c>
    </row>
    <row r="946" spans="1:24">
      <c r="A946" s="2">
        <v>935</v>
      </c>
      <c r="B946" s="2" t="s">
        <v>7043</v>
      </c>
      <c r="C946" s="60" t="s">
        <v>7044</v>
      </c>
      <c r="D946" s="60" t="s">
        <v>9060</v>
      </c>
      <c r="E946" s="2">
        <v>1</v>
      </c>
      <c r="F946" s="2" t="s">
        <v>473</v>
      </c>
      <c r="G946" s="2" t="s">
        <v>361</v>
      </c>
      <c r="H946" s="2" t="s">
        <v>474</v>
      </c>
      <c r="I946" s="2" t="s">
        <v>361</v>
      </c>
      <c r="J946" s="2" t="s">
        <v>11678</v>
      </c>
      <c r="K946" s="2" t="s">
        <v>10547</v>
      </c>
      <c r="L946" s="2">
        <v>1218</v>
      </c>
      <c r="M946" s="2" t="s">
        <v>8314</v>
      </c>
      <c r="N946" s="2" t="s">
        <v>10594</v>
      </c>
      <c r="O946" s="62">
        <v>62450</v>
      </c>
      <c r="P946" s="2" t="s">
        <v>698</v>
      </c>
      <c r="Q946" s="2" t="s">
        <v>1193</v>
      </c>
      <c r="R946" s="2" t="s">
        <v>927</v>
      </c>
      <c r="S946" s="2" t="s">
        <v>943</v>
      </c>
      <c r="U946" s="2" t="s">
        <v>217</v>
      </c>
      <c r="X946" s="2" t="s">
        <v>10005</v>
      </c>
    </row>
    <row r="947" spans="1:24">
      <c r="A947" s="2">
        <v>936</v>
      </c>
      <c r="B947" s="2" t="s">
        <v>7043</v>
      </c>
      <c r="C947" s="60" t="s">
        <v>7044</v>
      </c>
      <c r="D947" s="60" t="s">
        <v>9060</v>
      </c>
      <c r="E947" s="2">
        <v>2</v>
      </c>
      <c r="F947" s="2" t="s">
        <v>473</v>
      </c>
      <c r="G947" s="2" t="s">
        <v>361</v>
      </c>
      <c r="H947" s="2" t="s">
        <v>474</v>
      </c>
      <c r="I947" s="2" t="s">
        <v>361</v>
      </c>
      <c r="J947" s="2" t="s">
        <v>11679</v>
      </c>
      <c r="K947" s="2" t="s">
        <v>11680</v>
      </c>
      <c r="L947" s="2">
        <v>114</v>
      </c>
      <c r="M947" s="2" t="s">
        <v>8314</v>
      </c>
      <c r="N947" s="2" t="s">
        <v>11681</v>
      </c>
      <c r="O947" s="62">
        <v>62120</v>
      </c>
      <c r="P947" s="2" t="s">
        <v>698</v>
      </c>
      <c r="Q947" s="2" t="s">
        <v>1193</v>
      </c>
      <c r="R947" s="2" t="s">
        <v>927</v>
      </c>
      <c r="S947" s="2" t="s">
        <v>943</v>
      </c>
      <c r="U947" s="2" t="s">
        <v>217</v>
      </c>
      <c r="X947" s="2" t="s">
        <v>11682</v>
      </c>
    </row>
    <row r="948" spans="1:24">
      <c r="A948" s="2">
        <v>937</v>
      </c>
      <c r="B948" s="2" t="s">
        <v>7043</v>
      </c>
      <c r="C948" s="60" t="s">
        <v>7044</v>
      </c>
      <c r="D948" s="60" t="s">
        <v>9060</v>
      </c>
      <c r="E948" s="2">
        <v>3</v>
      </c>
      <c r="F948" s="2" t="s">
        <v>473</v>
      </c>
      <c r="G948" s="2" t="s">
        <v>361</v>
      </c>
      <c r="H948" s="2" t="s">
        <v>10226</v>
      </c>
      <c r="O948" s="62"/>
      <c r="Q948" s="2" t="s">
        <v>10227</v>
      </c>
      <c r="S948" s="2" t="e">
        <v>#N/A</v>
      </c>
      <c r="U948" s="2" t="s">
        <v>217</v>
      </c>
      <c r="X948" s="2" t="s">
        <v>11683</v>
      </c>
    </row>
    <row r="949" spans="1:24">
      <c r="A949" s="2">
        <v>938</v>
      </c>
      <c r="B949" s="2" t="s">
        <v>7043</v>
      </c>
      <c r="C949" s="60" t="s">
        <v>7044</v>
      </c>
      <c r="D949" s="60" t="s">
        <v>9063</v>
      </c>
      <c r="E949" s="2">
        <v>1</v>
      </c>
      <c r="F949" s="2" t="s">
        <v>473</v>
      </c>
      <c r="G949" s="2" t="s">
        <v>361</v>
      </c>
      <c r="H949" s="2" t="s">
        <v>474</v>
      </c>
      <c r="I949" s="2" t="s">
        <v>361</v>
      </c>
      <c r="J949" s="2" t="s">
        <v>11684</v>
      </c>
      <c r="K949" s="2" t="s">
        <v>11685</v>
      </c>
      <c r="L949" s="2">
        <v>6</v>
      </c>
      <c r="M949" s="2" t="s">
        <v>8314</v>
      </c>
      <c r="N949" s="2" t="s">
        <v>11268</v>
      </c>
      <c r="O949" s="62">
        <v>62230</v>
      </c>
      <c r="P949" s="2" t="s">
        <v>698</v>
      </c>
      <c r="Q949" s="2" t="s">
        <v>1193</v>
      </c>
      <c r="R949" s="2" t="s">
        <v>927</v>
      </c>
      <c r="S949" s="2" t="s">
        <v>943</v>
      </c>
      <c r="U949" s="2" t="s">
        <v>217</v>
      </c>
      <c r="X949" s="2" t="s">
        <v>10006</v>
      </c>
    </row>
    <row r="950" spans="1:24">
      <c r="A950" s="2">
        <v>939</v>
      </c>
      <c r="B950" s="2" t="s">
        <v>7043</v>
      </c>
      <c r="C950" s="60" t="s">
        <v>7044</v>
      </c>
      <c r="D950" s="60" t="s">
        <v>9063</v>
      </c>
      <c r="E950" s="2">
        <v>2</v>
      </c>
      <c r="F950" s="2" t="s">
        <v>473</v>
      </c>
      <c r="G950" s="2" t="s">
        <v>361</v>
      </c>
      <c r="H950" s="2" t="s">
        <v>10226</v>
      </c>
      <c r="O950" s="62"/>
      <c r="Q950" s="2" t="s">
        <v>10227</v>
      </c>
      <c r="S950" s="2" t="e">
        <v>#N/A</v>
      </c>
      <c r="U950" s="2" t="s">
        <v>217</v>
      </c>
      <c r="X950" s="2" t="s">
        <v>11686</v>
      </c>
    </row>
    <row r="951" spans="1:24">
      <c r="A951" s="2">
        <v>940</v>
      </c>
      <c r="B951" s="2" t="s">
        <v>7043</v>
      </c>
      <c r="C951" s="60" t="s">
        <v>7044</v>
      </c>
      <c r="D951" s="60" t="s">
        <v>9066</v>
      </c>
      <c r="E951" s="2">
        <v>1</v>
      </c>
      <c r="F951" s="2" t="s">
        <v>473</v>
      </c>
      <c r="G951" s="2" t="s">
        <v>361</v>
      </c>
      <c r="H951" s="2" t="s">
        <v>474</v>
      </c>
      <c r="I951" s="2" t="s">
        <v>361</v>
      </c>
      <c r="J951" s="2" t="s">
        <v>11687</v>
      </c>
      <c r="K951" s="2" t="s">
        <v>11688</v>
      </c>
      <c r="L951" s="2">
        <v>24</v>
      </c>
      <c r="M951" s="2" t="s">
        <v>8314</v>
      </c>
      <c r="N951" s="2" t="s">
        <v>11689</v>
      </c>
      <c r="O951" s="62">
        <v>62550</v>
      </c>
      <c r="P951" s="2" t="s">
        <v>698</v>
      </c>
      <c r="Q951" s="2" t="s">
        <v>1193</v>
      </c>
      <c r="R951" s="2" t="s">
        <v>1047</v>
      </c>
      <c r="S951" s="2" t="s">
        <v>1063</v>
      </c>
      <c r="U951" s="2" t="s">
        <v>217</v>
      </c>
      <c r="X951" s="2" t="s">
        <v>10007</v>
      </c>
    </row>
    <row r="952" spans="1:24">
      <c r="A952" s="2">
        <v>941</v>
      </c>
      <c r="B952" s="2" t="s">
        <v>7043</v>
      </c>
      <c r="C952" s="60" t="s">
        <v>7044</v>
      </c>
      <c r="D952" s="60" t="s">
        <v>9066</v>
      </c>
      <c r="E952" s="2">
        <v>2</v>
      </c>
      <c r="F952" s="2" t="s">
        <v>473</v>
      </c>
      <c r="G952" s="2" t="s">
        <v>361</v>
      </c>
      <c r="H952" s="2" t="s">
        <v>10226</v>
      </c>
      <c r="O952" s="62"/>
      <c r="Q952" s="2" t="s">
        <v>10227</v>
      </c>
      <c r="S952" s="2" t="e">
        <v>#N/A</v>
      </c>
      <c r="U952" s="2" t="s">
        <v>217</v>
      </c>
      <c r="X952" s="2" t="s">
        <v>11690</v>
      </c>
    </row>
    <row r="953" spans="1:24">
      <c r="A953" s="2">
        <v>942</v>
      </c>
      <c r="B953" s="2" t="s">
        <v>7043</v>
      </c>
      <c r="C953" s="60" t="s">
        <v>7044</v>
      </c>
      <c r="D953" s="60" t="s">
        <v>9069</v>
      </c>
      <c r="E953" s="2">
        <v>1</v>
      </c>
      <c r="F953" s="2" t="s">
        <v>473</v>
      </c>
      <c r="G953" s="2" t="s">
        <v>361</v>
      </c>
      <c r="H953" s="2" t="s">
        <v>10226</v>
      </c>
      <c r="O953" s="62"/>
      <c r="Q953" s="2" t="s">
        <v>10227</v>
      </c>
      <c r="S953" s="2" t="e">
        <v>#N/A</v>
      </c>
      <c r="U953" s="2" t="s">
        <v>217</v>
      </c>
      <c r="X953" s="2" t="s">
        <v>10008</v>
      </c>
    </row>
    <row r="954" spans="1:24">
      <c r="A954" s="2">
        <v>943</v>
      </c>
      <c r="B954" s="2" t="s">
        <v>7043</v>
      </c>
      <c r="C954" s="60" t="s">
        <v>7044</v>
      </c>
      <c r="D954" s="60" t="s">
        <v>9072</v>
      </c>
      <c r="E954" s="2">
        <v>1</v>
      </c>
      <c r="F954" s="2" t="s">
        <v>473</v>
      </c>
      <c r="G954" s="2" t="s">
        <v>361</v>
      </c>
      <c r="H954" s="2" t="s">
        <v>474</v>
      </c>
      <c r="I954" s="2" t="s">
        <v>361</v>
      </c>
      <c r="J954" s="2" t="s">
        <v>11691</v>
      </c>
      <c r="K954" s="2" t="s">
        <v>11692</v>
      </c>
      <c r="L954" s="2">
        <v>110</v>
      </c>
      <c r="M954" s="2" t="s">
        <v>11693</v>
      </c>
      <c r="N954" s="2" t="s">
        <v>11275</v>
      </c>
      <c r="O954" s="62">
        <v>62270</v>
      </c>
      <c r="P954" s="2" t="s">
        <v>698</v>
      </c>
      <c r="Q954" s="2" t="s">
        <v>1193</v>
      </c>
      <c r="R954" s="2" t="s">
        <v>927</v>
      </c>
      <c r="S954" s="2" t="s">
        <v>943</v>
      </c>
      <c r="U954" s="2" t="s">
        <v>217</v>
      </c>
      <c r="X954" s="2" t="s">
        <v>10009</v>
      </c>
    </row>
    <row r="955" spans="1:24">
      <c r="A955" s="2">
        <v>944</v>
      </c>
      <c r="B955" s="2" t="s">
        <v>7043</v>
      </c>
      <c r="C955" s="60" t="s">
        <v>7044</v>
      </c>
      <c r="D955" s="60" t="s">
        <v>9075</v>
      </c>
      <c r="E955" s="2">
        <v>1</v>
      </c>
      <c r="F955" s="2" t="s">
        <v>473</v>
      </c>
      <c r="G955" s="2" t="s">
        <v>361</v>
      </c>
      <c r="H955" s="2" t="s">
        <v>474</v>
      </c>
      <c r="I955" s="2" t="s">
        <v>361</v>
      </c>
      <c r="J955" s="2" t="s">
        <v>11245</v>
      </c>
      <c r="K955" s="2" t="s">
        <v>11694</v>
      </c>
      <c r="L955" s="2">
        <v>2</v>
      </c>
      <c r="M955" s="2" t="s">
        <v>8314</v>
      </c>
      <c r="N955" s="2" t="s">
        <v>11497</v>
      </c>
      <c r="O955" s="62">
        <v>62330</v>
      </c>
      <c r="P955" s="2" t="s">
        <v>698</v>
      </c>
      <c r="Q955" s="2" t="s">
        <v>1193</v>
      </c>
      <c r="R955" s="2" t="s">
        <v>927</v>
      </c>
      <c r="S955" s="2" t="s">
        <v>943</v>
      </c>
      <c r="U955" s="2" t="s">
        <v>217</v>
      </c>
      <c r="X955" s="2" t="s">
        <v>10010</v>
      </c>
    </row>
    <row r="956" spans="1:24">
      <c r="A956" s="2">
        <v>945</v>
      </c>
      <c r="B956" s="2" t="s">
        <v>7043</v>
      </c>
      <c r="C956" s="60" t="s">
        <v>7044</v>
      </c>
      <c r="D956" s="60" t="s">
        <v>9078</v>
      </c>
      <c r="E956" s="2">
        <v>1</v>
      </c>
      <c r="F956" s="2" t="s">
        <v>473</v>
      </c>
      <c r="G956" s="2" t="s">
        <v>361</v>
      </c>
      <c r="H956" s="2" t="s">
        <v>474</v>
      </c>
      <c r="I956" s="2" t="s">
        <v>361</v>
      </c>
      <c r="J956" s="2" t="s">
        <v>11695</v>
      </c>
      <c r="K956" s="2" t="s">
        <v>11696</v>
      </c>
      <c r="L956" s="2">
        <v>100</v>
      </c>
      <c r="M956" s="2">
        <v>18</v>
      </c>
      <c r="N956" s="2" t="s">
        <v>11697</v>
      </c>
      <c r="O956" s="62">
        <v>62389</v>
      </c>
      <c r="P956" s="2" t="s">
        <v>698</v>
      </c>
      <c r="Q956" s="2" t="s">
        <v>1193</v>
      </c>
      <c r="R956" s="2" t="s">
        <v>927</v>
      </c>
      <c r="S956" s="2" t="s">
        <v>943</v>
      </c>
      <c r="U956" s="2" t="s">
        <v>217</v>
      </c>
      <c r="X956" s="2" t="s">
        <v>10011</v>
      </c>
    </row>
    <row r="957" spans="1:24">
      <c r="A957" s="2">
        <v>946</v>
      </c>
      <c r="B957" s="2" t="s">
        <v>7043</v>
      </c>
      <c r="C957" s="60" t="s">
        <v>7044</v>
      </c>
      <c r="D957" s="60" t="s">
        <v>9081</v>
      </c>
      <c r="E957" s="2">
        <v>1</v>
      </c>
      <c r="F957" s="2" t="s">
        <v>473</v>
      </c>
      <c r="G957" s="2" t="s">
        <v>361</v>
      </c>
      <c r="H957" s="2" t="s">
        <v>10226</v>
      </c>
      <c r="O957" s="62"/>
      <c r="Q957" s="2" t="s">
        <v>10227</v>
      </c>
      <c r="S957" s="2" t="e">
        <v>#N/A</v>
      </c>
      <c r="U957" s="2" t="s">
        <v>217</v>
      </c>
      <c r="X957" s="2" t="s">
        <v>10012</v>
      </c>
    </row>
    <row r="958" spans="1:24">
      <c r="A958" s="2">
        <v>947</v>
      </c>
      <c r="B958" s="2" t="s">
        <v>7043</v>
      </c>
      <c r="C958" s="60" t="s">
        <v>7044</v>
      </c>
      <c r="D958" s="60" t="s">
        <v>9081</v>
      </c>
      <c r="E958" s="2">
        <v>2</v>
      </c>
      <c r="F958" s="2" t="s">
        <v>473</v>
      </c>
      <c r="G958" s="2" t="s">
        <v>361</v>
      </c>
      <c r="H958" s="2" t="s">
        <v>10226</v>
      </c>
      <c r="O958" s="62"/>
      <c r="Q958" s="2" t="s">
        <v>10227</v>
      </c>
      <c r="S958" s="2" t="e">
        <v>#N/A</v>
      </c>
      <c r="U958" s="2" t="s">
        <v>217</v>
      </c>
      <c r="X958" s="2" t="s">
        <v>11698</v>
      </c>
    </row>
    <row r="959" spans="1:24">
      <c r="A959" s="2">
        <v>948</v>
      </c>
      <c r="B959" s="2" t="s">
        <v>7043</v>
      </c>
      <c r="C959" s="60" t="s">
        <v>7044</v>
      </c>
      <c r="D959" s="60" t="s">
        <v>9084</v>
      </c>
      <c r="E959" s="2">
        <v>1</v>
      </c>
      <c r="F959" s="2" t="s">
        <v>473</v>
      </c>
      <c r="G959" s="2" t="s">
        <v>361</v>
      </c>
      <c r="H959" s="2" t="s">
        <v>474</v>
      </c>
      <c r="I959" s="2" t="s">
        <v>361</v>
      </c>
      <c r="J959" s="2" t="s">
        <v>11699</v>
      </c>
      <c r="K959" s="2" t="s">
        <v>11696</v>
      </c>
      <c r="L959" s="2">
        <v>381</v>
      </c>
      <c r="M959" s="2" t="s">
        <v>8314</v>
      </c>
      <c r="N959" s="2" t="s">
        <v>10219</v>
      </c>
      <c r="O959" s="62">
        <v>62578</v>
      </c>
      <c r="P959" s="2" t="s">
        <v>698</v>
      </c>
      <c r="Q959" s="2" t="s">
        <v>1193</v>
      </c>
      <c r="R959" s="2" t="s">
        <v>1047</v>
      </c>
      <c r="S959" s="2" t="s">
        <v>1063</v>
      </c>
      <c r="U959" s="2" t="s">
        <v>217</v>
      </c>
      <c r="X959" s="2" t="s">
        <v>10013</v>
      </c>
    </row>
    <row r="960" spans="1:24">
      <c r="A960" s="2">
        <v>949</v>
      </c>
      <c r="B960" s="2" t="s">
        <v>7043</v>
      </c>
      <c r="C960" s="60" t="s">
        <v>7044</v>
      </c>
      <c r="D960" s="60" t="s">
        <v>9084</v>
      </c>
      <c r="E960" s="2">
        <v>2</v>
      </c>
      <c r="F960" s="2" t="s">
        <v>473</v>
      </c>
      <c r="G960" s="2" t="s">
        <v>361</v>
      </c>
      <c r="H960" s="2" t="s">
        <v>474</v>
      </c>
      <c r="I960" s="2" t="s">
        <v>361</v>
      </c>
      <c r="J960" s="2" t="s">
        <v>11700</v>
      </c>
      <c r="K960" s="2" t="s">
        <v>11696</v>
      </c>
      <c r="L960" s="2">
        <v>381</v>
      </c>
      <c r="M960" s="2" t="s">
        <v>8314</v>
      </c>
      <c r="N960" s="2" t="s">
        <v>10219</v>
      </c>
      <c r="O960" s="62">
        <v>62578</v>
      </c>
      <c r="P960" s="2" t="s">
        <v>698</v>
      </c>
      <c r="Q960" s="2" t="s">
        <v>1193</v>
      </c>
      <c r="R960" s="2" t="s">
        <v>1047</v>
      </c>
      <c r="S960" s="2" t="s">
        <v>1063</v>
      </c>
      <c r="U960" s="2" t="s">
        <v>217</v>
      </c>
      <c r="X960" s="2" t="s">
        <v>11701</v>
      </c>
    </row>
    <row r="961" spans="1:24">
      <c r="A961" s="2">
        <v>950</v>
      </c>
      <c r="B961" s="2" t="s">
        <v>7043</v>
      </c>
      <c r="C961" s="60" t="s">
        <v>7044</v>
      </c>
      <c r="D961" s="60" t="s">
        <v>9084</v>
      </c>
      <c r="E961" s="2">
        <v>3</v>
      </c>
      <c r="F961" s="2" t="s">
        <v>473</v>
      </c>
      <c r="G961" s="2" t="s">
        <v>361</v>
      </c>
      <c r="H961" s="2" t="s">
        <v>474</v>
      </c>
      <c r="I961" s="2" t="s">
        <v>361</v>
      </c>
      <c r="J961" s="2" t="s">
        <v>11702</v>
      </c>
      <c r="K961" s="2" t="s">
        <v>11696</v>
      </c>
      <c r="L961" s="2">
        <v>381</v>
      </c>
      <c r="M961" s="2" t="s">
        <v>8314</v>
      </c>
      <c r="N961" s="2" t="s">
        <v>10219</v>
      </c>
      <c r="O961" s="62">
        <v>62578</v>
      </c>
      <c r="P961" s="2" t="s">
        <v>698</v>
      </c>
      <c r="Q961" s="2" t="s">
        <v>1193</v>
      </c>
      <c r="R961" s="2" t="s">
        <v>1047</v>
      </c>
      <c r="S961" s="2" t="s">
        <v>1063</v>
      </c>
      <c r="U961" s="2" t="s">
        <v>217</v>
      </c>
      <c r="X961" s="2" t="s">
        <v>11703</v>
      </c>
    </row>
    <row r="962" spans="1:24">
      <c r="A962" s="2">
        <v>951</v>
      </c>
      <c r="B962" s="2" t="s">
        <v>7043</v>
      </c>
      <c r="C962" s="60" t="s">
        <v>7044</v>
      </c>
      <c r="D962" s="60" t="s">
        <v>9084</v>
      </c>
      <c r="E962" s="2">
        <v>4</v>
      </c>
      <c r="F962" s="2" t="s">
        <v>473</v>
      </c>
      <c r="G962" s="2" t="s">
        <v>361</v>
      </c>
      <c r="H962" s="2" t="s">
        <v>10226</v>
      </c>
      <c r="O962" s="62"/>
      <c r="Q962" s="2" t="s">
        <v>10227</v>
      </c>
      <c r="S962" s="2" t="e">
        <v>#N/A</v>
      </c>
      <c r="U962" s="2" t="s">
        <v>217</v>
      </c>
      <c r="X962" s="2" t="s">
        <v>11704</v>
      </c>
    </row>
    <row r="963" spans="1:24">
      <c r="A963" s="2">
        <v>952</v>
      </c>
      <c r="B963" s="2" t="s">
        <v>7043</v>
      </c>
      <c r="C963" s="60" t="s">
        <v>7044</v>
      </c>
      <c r="D963" s="60" t="s">
        <v>9087</v>
      </c>
      <c r="E963" s="2">
        <v>1</v>
      </c>
      <c r="F963" s="2" t="s">
        <v>473</v>
      </c>
      <c r="G963" s="2" t="s">
        <v>361</v>
      </c>
      <c r="H963" s="2" t="s">
        <v>474</v>
      </c>
      <c r="I963" s="2" t="s">
        <v>361</v>
      </c>
      <c r="J963" s="2" t="s">
        <v>11533</v>
      </c>
      <c r="K963" s="2" t="s">
        <v>11534</v>
      </c>
      <c r="L963" s="2" t="s">
        <v>11705</v>
      </c>
      <c r="M963" s="2">
        <v>1</v>
      </c>
      <c r="N963" s="2" t="s">
        <v>11536</v>
      </c>
      <c r="O963" s="62">
        <v>62550</v>
      </c>
      <c r="P963" s="2" t="s">
        <v>698</v>
      </c>
      <c r="Q963" s="2" t="s">
        <v>1193</v>
      </c>
      <c r="R963" s="2" t="s">
        <v>1047</v>
      </c>
      <c r="S963" s="2" t="s">
        <v>1063</v>
      </c>
      <c r="U963" s="2" t="s">
        <v>217</v>
      </c>
      <c r="X963" s="2" t="s">
        <v>10014</v>
      </c>
    </row>
    <row r="964" spans="1:24">
      <c r="A964" s="2">
        <v>953</v>
      </c>
      <c r="B964" s="2" t="s">
        <v>7043</v>
      </c>
      <c r="C964" s="60" t="s">
        <v>7044</v>
      </c>
      <c r="D964" s="60" t="s">
        <v>9087</v>
      </c>
      <c r="E964" s="2">
        <v>2</v>
      </c>
      <c r="F964" s="2" t="s">
        <v>473</v>
      </c>
      <c r="G964" s="2" t="s">
        <v>361</v>
      </c>
      <c r="H964" s="2" t="s">
        <v>474</v>
      </c>
      <c r="I964" s="2" t="s">
        <v>361</v>
      </c>
      <c r="J964" s="2" t="s">
        <v>11706</v>
      </c>
      <c r="K964" s="2" t="s">
        <v>11534</v>
      </c>
      <c r="L964" s="2" t="s">
        <v>11705</v>
      </c>
      <c r="M964" s="2">
        <v>1</v>
      </c>
      <c r="N964" s="2" t="s">
        <v>11536</v>
      </c>
      <c r="O964" s="62">
        <v>62550</v>
      </c>
      <c r="P964" s="2" t="s">
        <v>698</v>
      </c>
      <c r="Q964" s="2" t="s">
        <v>1193</v>
      </c>
      <c r="R964" s="2" t="s">
        <v>1047</v>
      </c>
      <c r="S964" s="2" t="s">
        <v>1063</v>
      </c>
      <c r="U964" s="2" t="s">
        <v>217</v>
      </c>
      <c r="X964" s="2" t="s">
        <v>11707</v>
      </c>
    </row>
    <row r="965" spans="1:24">
      <c r="A965" s="2">
        <v>954</v>
      </c>
      <c r="B965" s="2" t="s">
        <v>7043</v>
      </c>
      <c r="C965" s="60" t="s">
        <v>7044</v>
      </c>
      <c r="D965" s="60" t="s">
        <v>9087</v>
      </c>
      <c r="E965" s="2">
        <v>3</v>
      </c>
      <c r="F965" s="2" t="s">
        <v>473</v>
      </c>
      <c r="G965" s="2" t="s">
        <v>361</v>
      </c>
      <c r="H965" s="2" t="s">
        <v>474</v>
      </c>
      <c r="I965" s="2" t="s">
        <v>361</v>
      </c>
      <c r="J965" s="2" t="s">
        <v>11708</v>
      </c>
      <c r="K965" s="2" t="s">
        <v>11534</v>
      </c>
      <c r="L965" s="2" t="s">
        <v>11705</v>
      </c>
      <c r="M965" s="2">
        <v>1</v>
      </c>
      <c r="N965" s="2" t="s">
        <v>11536</v>
      </c>
      <c r="O965" s="62">
        <v>62550</v>
      </c>
      <c r="P965" s="2" t="s">
        <v>698</v>
      </c>
      <c r="Q965" s="2" t="s">
        <v>1193</v>
      </c>
      <c r="R965" s="2" t="s">
        <v>1047</v>
      </c>
      <c r="S965" s="2" t="s">
        <v>1063</v>
      </c>
      <c r="U965" s="2" t="s">
        <v>217</v>
      </c>
      <c r="X965" s="2" t="s">
        <v>11709</v>
      </c>
    </row>
    <row r="966" spans="1:24">
      <c r="A966" s="2">
        <v>955</v>
      </c>
      <c r="B966" s="2" t="s">
        <v>7043</v>
      </c>
      <c r="C966" s="60" t="s">
        <v>7044</v>
      </c>
      <c r="D966" s="60" t="s">
        <v>9090</v>
      </c>
      <c r="E966" s="2">
        <v>1</v>
      </c>
      <c r="F966" s="2" t="s">
        <v>473</v>
      </c>
      <c r="G966" s="2" t="s">
        <v>361</v>
      </c>
      <c r="H966" s="2" t="s">
        <v>474</v>
      </c>
      <c r="I966" s="2" t="s">
        <v>361</v>
      </c>
      <c r="J966" s="2" t="s">
        <v>11710</v>
      </c>
      <c r="K966" s="2" t="s">
        <v>11711</v>
      </c>
      <c r="L966" s="2" t="s">
        <v>11705</v>
      </c>
      <c r="M966" s="2" t="s">
        <v>11705</v>
      </c>
      <c r="N966" s="2" t="s">
        <v>11712</v>
      </c>
      <c r="O966" s="62">
        <v>62584</v>
      </c>
      <c r="P966" s="2" t="s">
        <v>698</v>
      </c>
      <c r="Q966" s="2" t="s">
        <v>1193</v>
      </c>
      <c r="R966" s="2" t="s">
        <v>937</v>
      </c>
      <c r="S966" s="2" t="s">
        <v>972</v>
      </c>
      <c r="U966" s="2" t="s">
        <v>217</v>
      </c>
      <c r="X966" s="2" t="s">
        <v>10015</v>
      </c>
    </row>
    <row r="967" spans="1:24">
      <c r="A967" s="2">
        <v>956</v>
      </c>
      <c r="B967" s="2" t="s">
        <v>7043</v>
      </c>
      <c r="C967" s="60" t="s">
        <v>7044</v>
      </c>
      <c r="D967" s="60" t="s">
        <v>9090</v>
      </c>
      <c r="E967" s="2">
        <v>2</v>
      </c>
      <c r="F967" s="2" t="s">
        <v>473</v>
      </c>
      <c r="G967" s="2" t="s">
        <v>361</v>
      </c>
      <c r="H967" s="2" t="s">
        <v>474</v>
      </c>
      <c r="I967" s="2" t="s">
        <v>361</v>
      </c>
      <c r="J967" s="2" t="s">
        <v>11713</v>
      </c>
      <c r="K967" s="2" t="s">
        <v>11711</v>
      </c>
      <c r="L967" s="2" t="s">
        <v>11705</v>
      </c>
      <c r="M967" s="2" t="s">
        <v>11705</v>
      </c>
      <c r="N967" s="2" t="s">
        <v>11712</v>
      </c>
      <c r="O967" s="62">
        <v>62584</v>
      </c>
      <c r="P967" s="2" t="s">
        <v>698</v>
      </c>
      <c r="Q967" s="2" t="s">
        <v>1193</v>
      </c>
      <c r="R967" s="2" t="s">
        <v>937</v>
      </c>
      <c r="S967" s="2" t="s">
        <v>972</v>
      </c>
      <c r="U967" s="2" t="s">
        <v>217</v>
      </c>
      <c r="X967" s="2" t="s">
        <v>11714</v>
      </c>
    </row>
    <row r="968" spans="1:24">
      <c r="A968" s="2">
        <v>957</v>
      </c>
      <c r="B968" s="2" t="s">
        <v>7043</v>
      </c>
      <c r="C968" s="60" t="s">
        <v>7044</v>
      </c>
      <c r="D968" s="60" t="s">
        <v>9090</v>
      </c>
      <c r="E968" s="2">
        <v>3</v>
      </c>
      <c r="F968" s="2" t="s">
        <v>473</v>
      </c>
      <c r="G968" s="2" t="s">
        <v>361</v>
      </c>
      <c r="H968" s="2" t="s">
        <v>474</v>
      </c>
      <c r="I968" s="2" t="s">
        <v>361</v>
      </c>
      <c r="J968" s="2" t="s">
        <v>11715</v>
      </c>
      <c r="K968" s="2" t="s">
        <v>11711</v>
      </c>
      <c r="L968" s="2" t="s">
        <v>11705</v>
      </c>
      <c r="M968" s="2" t="s">
        <v>11705</v>
      </c>
      <c r="N968" s="2" t="s">
        <v>11712</v>
      </c>
      <c r="O968" s="62">
        <v>62584</v>
      </c>
      <c r="P968" s="2" t="s">
        <v>698</v>
      </c>
      <c r="Q968" s="2" t="s">
        <v>1193</v>
      </c>
      <c r="R968" s="2" t="s">
        <v>937</v>
      </c>
      <c r="S968" s="2" t="s">
        <v>972</v>
      </c>
      <c r="U968" s="2" t="s">
        <v>217</v>
      </c>
      <c r="X968" s="2" t="s">
        <v>11716</v>
      </c>
    </row>
    <row r="969" spans="1:24">
      <c r="A969" s="2">
        <v>958</v>
      </c>
      <c r="B969" s="2" t="s">
        <v>7043</v>
      </c>
      <c r="C969" s="60" t="s">
        <v>7044</v>
      </c>
      <c r="D969" s="60" t="s">
        <v>9090</v>
      </c>
      <c r="E969" s="2">
        <v>4</v>
      </c>
      <c r="F969" s="2" t="s">
        <v>473</v>
      </c>
      <c r="G969" s="2" t="s">
        <v>361</v>
      </c>
      <c r="H969" s="2" t="s">
        <v>474</v>
      </c>
      <c r="I969" s="2" t="s">
        <v>361</v>
      </c>
      <c r="J969" s="2" t="s">
        <v>10377</v>
      </c>
      <c r="K969" s="2" t="s">
        <v>11711</v>
      </c>
      <c r="L969" s="2" t="s">
        <v>11705</v>
      </c>
      <c r="M969" s="2" t="s">
        <v>11705</v>
      </c>
      <c r="N969" s="2" t="s">
        <v>11712</v>
      </c>
      <c r="O969" s="62">
        <v>62584</v>
      </c>
      <c r="P969" s="2" t="s">
        <v>698</v>
      </c>
      <c r="Q969" s="2" t="s">
        <v>1193</v>
      </c>
      <c r="R969" s="2" t="s">
        <v>937</v>
      </c>
      <c r="S969" s="2" t="s">
        <v>972</v>
      </c>
      <c r="U969" s="2" t="s">
        <v>217</v>
      </c>
      <c r="X969" s="2" t="s">
        <v>11717</v>
      </c>
    </row>
    <row r="970" spans="1:24">
      <c r="A970" s="2">
        <v>959</v>
      </c>
      <c r="B970" s="2" t="s">
        <v>7043</v>
      </c>
      <c r="C970" s="60" t="s">
        <v>7044</v>
      </c>
      <c r="D970" s="60" t="s">
        <v>9093</v>
      </c>
      <c r="E970" s="2">
        <v>1</v>
      </c>
      <c r="F970" s="2" t="s">
        <v>473</v>
      </c>
      <c r="G970" s="2" t="s">
        <v>361</v>
      </c>
      <c r="H970" s="2" t="s">
        <v>474</v>
      </c>
      <c r="I970" s="2" t="s">
        <v>361</v>
      </c>
      <c r="J970" s="2" t="s">
        <v>11718</v>
      </c>
      <c r="K970" s="2" t="s">
        <v>11534</v>
      </c>
      <c r="L970" s="2" t="s">
        <v>11705</v>
      </c>
      <c r="M970" s="2" t="s">
        <v>11705</v>
      </c>
      <c r="N970" s="2" t="s">
        <v>11536</v>
      </c>
      <c r="O970" s="62">
        <v>62550</v>
      </c>
      <c r="P970" s="2" t="s">
        <v>698</v>
      </c>
      <c r="Q970" s="2" t="s">
        <v>1193</v>
      </c>
      <c r="R970" s="2" t="s">
        <v>1047</v>
      </c>
      <c r="S970" s="2" t="s">
        <v>1063</v>
      </c>
      <c r="U970" s="2" t="s">
        <v>217</v>
      </c>
      <c r="X970" s="2" t="s">
        <v>10016</v>
      </c>
    </row>
    <row r="971" spans="1:24">
      <c r="A971" s="2">
        <v>960</v>
      </c>
      <c r="B971" s="2" t="s">
        <v>7043</v>
      </c>
      <c r="C971" s="60" t="s">
        <v>7044</v>
      </c>
      <c r="D971" s="60" t="s">
        <v>9093</v>
      </c>
      <c r="E971" s="2">
        <v>2</v>
      </c>
      <c r="F971" s="2" t="s">
        <v>473</v>
      </c>
      <c r="G971" s="2" t="s">
        <v>361</v>
      </c>
      <c r="H971" s="2" t="s">
        <v>474</v>
      </c>
      <c r="I971" s="2" t="s">
        <v>361</v>
      </c>
      <c r="J971" s="2" t="s">
        <v>11539</v>
      </c>
      <c r="K971" s="2" t="s">
        <v>11534</v>
      </c>
      <c r="L971" s="2" t="s">
        <v>11705</v>
      </c>
      <c r="M971" s="2" t="s">
        <v>11705</v>
      </c>
      <c r="N971" s="2" t="s">
        <v>11536</v>
      </c>
      <c r="O971" s="62">
        <v>62550</v>
      </c>
      <c r="P971" s="2" t="s">
        <v>698</v>
      </c>
      <c r="Q971" s="2" t="s">
        <v>1193</v>
      </c>
      <c r="R971" s="2" t="s">
        <v>1047</v>
      </c>
      <c r="S971" s="2" t="s">
        <v>1063</v>
      </c>
      <c r="U971" s="2" t="s">
        <v>217</v>
      </c>
      <c r="X971" s="2" t="s">
        <v>11719</v>
      </c>
    </row>
    <row r="972" spans="1:24">
      <c r="A972" s="2">
        <v>961</v>
      </c>
      <c r="B972" s="2" t="s">
        <v>7043</v>
      </c>
      <c r="C972" s="60" t="s">
        <v>7044</v>
      </c>
      <c r="D972" s="60" t="s">
        <v>9093</v>
      </c>
      <c r="E972" s="2">
        <v>3</v>
      </c>
      <c r="F972" s="2" t="s">
        <v>473</v>
      </c>
      <c r="G972" s="2" t="s">
        <v>361</v>
      </c>
      <c r="H972" s="2" t="s">
        <v>474</v>
      </c>
      <c r="I972" s="2" t="s">
        <v>361</v>
      </c>
      <c r="J972" s="2" t="s">
        <v>11543</v>
      </c>
      <c r="K972" s="2" t="s">
        <v>11534</v>
      </c>
      <c r="L972" s="2" t="s">
        <v>11705</v>
      </c>
      <c r="M972" s="2" t="s">
        <v>11705</v>
      </c>
      <c r="N972" s="2" t="s">
        <v>11536</v>
      </c>
      <c r="O972" s="62">
        <v>62550</v>
      </c>
      <c r="P972" s="2" t="s">
        <v>698</v>
      </c>
      <c r="Q972" s="2" t="s">
        <v>1193</v>
      </c>
      <c r="R972" s="2" t="s">
        <v>1047</v>
      </c>
      <c r="S972" s="2" t="s">
        <v>1063</v>
      </c>
      <c r="U972" s="2" t="s">
        <v>217</v>
      </c>
      <c r="X972" s="2" t="s">
        <v>11720</v>
      </c>
    </row>
    <row r="973" spans="1:24">
      <c r="A973" s="2">
        <v>962</v>
      </c>
      <c r="B973" s="2" t="s">
        <v>7043</v>
      </c>
      <c r="C973" s="60" t="s">
        <v>7044</v>
      </c>
      <c r="D973" s="60" t="s">
        <v>9093</v>
      </c>
      <c r="E973" s="2">
        <v>4</v>
      </c>
      <c r="F973" s="2" t="s">
        <v>473</v>
      </c>
      <c r="G973" s="2" t="s">
        <v>361</v>
      </c>
      <c r="H973" s="2" t="s">
        <v>474</v>
      </c>
      <c r="I973" s="2" t="s">
        <v>361</v>
      </c>
      <c r="J973" s="2" t="s">
        <v>11547</v>
      </c>
      <c r="K973" s="2" t="s">
        <v>11721</v>
      </c>
      <c r="L973" s="2" t="s">
        <v>11705</v>
      </c>
      <c r="M973" s="2" t="s">
        <v>11705</v>
      </c>
      <c r="N973" s="2" t="s">
        <v>11722</v>
      </c>
      <c r="O973" s="62">
        <v>14210</v>
      </c>
      <c r="P973" s="2" t="s">
        <v>973</v>
      </c>
      <c r="Q973" s="2" t="s">
        <v>974</v>
      </c>
      <c r="R973" s="2" t="s">
        <v>1039</v>
      </c>
      <c r="S973" s="2" t="s">
        <v>1646</v>
      </c>
      <c r="U973" s="2" t="s">
        <v>217</v>
      </c>
      <c r="X973" s="2" t="s">
        <v>11723</v>
      </c>
    </row>
    <row r="974" spans="1:24">
      <c r="A974" s="2">
        <v>963</v>
      </c>
      <c r="B974" s="2" t="s">
        <v>7043</v>
      </c>
      <c r="C974" s="60" t="s">
        <v>7044</v>
      </c>
      <c r="D974" s="60" t="s">
        <v>9096</v>
      </c>
      <c r="E974" s="2">
        <v>1</v>
      </c>
      <c r="F974" s="2" t="s">
        <v>473</v>
      </c>
      <c r="G974" s="2" t="s">
        <v>361</v>
      </c>
      <c r="H974" s="2" t="s">
        <v>474</v>
      </c>
      <c r="I974" s="2" t="s">
        <v>361</v>
      </c>
      <c r="J974" s="2" t="s">
        <v>11279</v>
      </c>
      <c r="K974" s="2" t="s">
        <v>11724</v>
      </c>
      <c r="L974" s="2" t="s">
        <v>11705</v>
      </c>
      <c r="M974" s="2" t="s">
        <v>11705</v>
      </c>
      <c r="N974" s="2" t="s">
        <v>7039</v>
      </c>
      <c r="O974" s="62">
        <v>62000</v>
      </c>
      <c r="P974" s="2" t="s">
        <v>698</v>
      </c>
      <c r="Q974" s="2" t="s">
        <v>1193</v>
      </c>
      <c r="R974" s="2" t="s">
        <v>927</v>
      </c>
      <c r="S974" s="2" t="s">
        <v>943</v>
      </c>
      <c r="U974" s="2" t="s">
        <v>217</v>
      </c>
      <c r="X974" s="2" t="s">
        <v>10017</v>
      </c>
    </row>
    <row r="975" spans="1:24">
      <c r="A975" s="2">
        <v>964</v>
      </c>
      <c r="B975" s="2" t="s">
        <v>7043</v>
      </c>
      <c r="C975" s="60" t="s">
        <v>7044</v>
      </c>
      <c r="D975" s="60" t="s">
        <v>9099</v>
      </c>
      <c r="E975" s="2">
        <v>1</v>
      </c>
      <c r="F975" s="2" t="s">
        <v>473</v>
      </c>
      <c r="G975" s="2" t="s">
        <v>361</v>
      </c>
      <c r="H975" s="2" t="s">
        <v>474</v>
      </c>
      <c r="I975" s="2" t="s">
        <v>361</v>
      </c>
      <c r="J975" s="2" t="s">
        <v>11422</v>
      </c>
      <c r="K975" s="2" t="s">
        <v>11569</v>
      </c>
      <c r="L975" s="2">
        <v>201</v>
      </c>
      <c r="M975" s="2">
        <v>201</v>
      </c>
      <c r="N975" s="2" t="s">
        <v>10481</v>
      </c>
      <c r="O975" s="62">
        <v>62606</v>
      </c>
      <c r="P975" s="2" t="s">
        <v>698</v>
      </c>
      <c r="Q975" s="2" t="s">
        <v>1193</v>
      </c>
      <c r="R975" s="2" t="s">
        <v>927</v>
      </c>
      <c r="S975" s="2" t="s">
        <v>943</v>
      </c>
      <c r="U975" s="2" t="s">
        <v>217</v>
      </c>
      <c r="X975" s="2" t="s">
        <v>10018</v>
      </c>
    </row>
    <row r="976" spans="1:24">
      <c r="A976" s="2">
        <v>965</v>
      </c>
      <c r="B976" s="2" t="s">
        <v>7043</v>
      </c>
      <c r="C976" s="60" t="s">
        <v>7044</v>
      </c>
      <c r="D976" s="60" t="s">
        <v>9102</v>
      </c>
      <c r="E976" s="2">
        <v>1</v>
      </c>
      <c r="F976" s="2" t="s">
        <v>473</v>
      </c>
      <c r="G976" s="2" t="s">
        <v>361</v>
      </c>
      <c r="H976" s="2" t="s">
        <v>474</v>
      </c>
      <c r="I976" s="2" t="s">
        <v>361</v>
      </c>
      <c r="J976" s="2" t="s">
        <v>11725</v>
      </c>
      <c r="K976" s="2" t="s">
        <v>11599</v>
      </c>
      <c r="L976" s="2">
        <v>629</v>
      </c>
      <c r="M976" s="2" t="s">
        <v>8314</v>
      </c>
      <c r="N976" s="2" t="s">
        <v>11726</v>
      </c>
      <c r="O976" s="62">
        <v>62350</v>
      </c>
      <c r="P976" s="2" t="s">
        <v>698</v>
      </c>
      <c r="Q976" s="2" t="s">
        <v>1193</v>
      </c>
      <c r="R976" s="2" t="s">
        <v>927</v>
      </c>
      <c r="S976" s="2" t="s">
        <v>943</v>
      </c>
      <c r="U976" s="2" t="s">
        <v>217</v>
      </c>
      <c r="X976" s="2" t="s">
        <v>10020</v>
      </c>
    </row>
    <row r="977" spans="1:24">
      <c r="A977" s="2">
        <v>966</v>
      </c>
      <c r="B977" s="2" t="s">
        <v>7043</v>
      </c>
      <c r="C977" s="60" t="s">
        <v>7044</v>
      </c>
      <c r="D977" s="60" t="s">
        <v>9102</v>
      </c>
      <c r="E977" s="2">
        <v>2</v>
      </c>
      <c r="F977" s="2" t="s">
        <v>473</v>
      </c>
      <c r="G977" s="2" t="s">
        <v>361</v>
      </c>
      <c r="H977" s="2" t="s">
        <v>474</v>
      </c>
      <c r="I977" s="2" t="s">
        <v>361</v>
      </c>
      <c r="J977" s="2" t="s">
        <v>11727</v>
      </c>
      <c r="K977" s="2" t="s">
        <v>11599</v>
      </c>
      <c r="L977" s="2">
        <v>629</v>
      </c>
      <c r="M977" s="2" t="s">
        <v>8314</v>
      </c>
      <c r="N977" s="2" t="s">
        <v>11726</v>
      </c>
      <c r="O977" s="62">
        <v>62350</v>
      </c>
      <c r="P977" s="2" t="s">
        <v>698</v>
      </c>
      <c r="Q977" s="2" t="s">
        <v>1193</v>
      </c>
      <c r="R977" s="2" t="s">
        <v>927</v>
      </c>
      <c r="S977" s="2" t="s">
        <v>943</v>
      </c>
      <c r="U977" s="2" t="s">
        <v>217</v>
      </c>
      <c r="X977" s="2" t="s">
        <v>11728</v>
      </c>
    </row>
    <row r="978" spans="1:24">
      <c r="A978" s="2">
        <v>967</v>
      </c>
      <c r="B978" s="2" t="s">
        <v>7043</v>
      </c>
      <c r="C978" s="60" t="s">
        <v>7044</v>
      </c>
      <c r="D978" s="60" t="s">
        <v>9105</v>
      </c>
      <c r="E978" s="2">
        <v>1</v>
      </c>
      <c r="F978" s="2" t="s">
        <v>473</v>
      </c>
      <c r="G978" s="2" t="s">
        <v>361</v>
      </c>
      <c r="H978" s="2" t="s">
        <v>474</v>
      </c>
      <c r="I978" s="2" t="s">
        <v>361</v>
      </c>
      <c r="J978" s="2" t="s">
        <v>11729</v>
      </c>
      <c r="K978" s="2" t="s">
        <v>11730</v>
      </c>
      <c r="L978" s="2" t="s">
        <v>11731</v>
      </c>
      <c r="M978" s="2" t="s">
        <v>8314</v>
      </c>
      <c r="N978" s="2" t="s">
        <v>11732</v>
      </c>
      <c r="O978" s="62">
        <v>62760</v>
      </c>
      <c r="P978" s="2" t="s">
        <v>698</v>
      </c>
      <c r="Q978" s="2" t="s">
        <v>1193</v>
      </c>
      <c r="R978" s="2" t="s">
        <v>1228</v>
      </c>
      <c r="S978" s="2" t="s">
        <v>1949</v>
      </c>
      <c r="U978" s="2" t="s">
        <v>217</v>
      </c>
      <c r="X978" s="2" t="s">
        <v>10021</v>
      </c>
    </row>
    <row r="979" spans="1:24">
      <c r="A979" s="2">
        <v>968</v>
      </c>
      <c r="B979" s="2" t="s">
        <v>7043</v>
      </c>
      <c r="C979" s="60" t="s">
        <v>7044</v>
      </c>
      <c r="D979" s="60" t="s">
        <v>9105</v>
      </c>
      <c r="E979" s="2">
        <v>2</v>
      </c>
      <c r="F979" s="2" t="s">
        <v>473</v>
      </c>
      <c r="G979" s="2" t="s">
        <v>361</v>
      </c>
      <c r="H979" s="2" t="s">
        <v>474</v>
      </c>
      <c r="I979" s="2" t="s">
        <v>361</v>
      </c>
      <c r="J979" s="2" t="s">
        <v>11733</v>
      </c>
      <c r="K979" s="2" t="s">
        <v>11730</v>
      </c>
      <c r="L979" s="2" t="s">
        <v>11731</v>
      </c>
      <c r="M979" s="2" t="s">
        <v>8314</v>
      </c>
      <c r="N979" s="2" t="s">
        <v>11732</v>
      </c>
      <c r="O979" s="62">
        <v>62760</v>
      </c>
      <c r="P979" s="2" t="s">
        <v>698</v>
      </c>
      <c r="Q979" s="2" t="s">
        <v>1193</v>
      </c>
      <c r="R979" s="2" t="s">
        <v>1228</v>
      </c>
      <c r="S979" s="2" t="s">
        <v>1949</v>
      </c>
      <c r="U979" s="2" t="s">
        <v>217</v>
      </c>
      <c r="X979" s="2" t="s">
        <v>11734</v>
      </c>
    </row>
    <row r="980" spans="1:24">
      <c r="A980" s="2">
        <v>969</v>
      </c>
      <c r="B980" s="2" t="s">
        <v>7043</v>
      </c>
      <c r="C980" s="60" t="s">
        <v>7044</v>
      </c>
      <c r="D980" s="60" t="s">
        <v>9108</v>
      </c>
      <c r="E980" s="2">
        <v>1</v>
      </c>
      <c r="F980" s="2" t="s">
        <v>473</v>
      </c>
      <c r="G980" s="2" t="s">
        <v>361</v>
      </c>
      <c r="H980" s="2" t="s">
        <v>10226</v>
      </c>
      <c r="I980" s="2" t="s">
        <v>361</v>
      </c>
      <c r="O980" s="62"/>
      <c r="Q980" s="2" t="s">
        <v>10227</v>
      </c>
      <c r="S980" s="2" t="e">
        <v>#N/A</v>
      </c>
      <c r="U980" s="2" t="s">
        <v>217</v>
      </c>
      <c r="X980" s="2" t="s">
        <v>10022</v>
      </c>
    </row>
    <row r="981" spans="1:24">
      <c r="A981" s="2">
        <v>970</v>
      </c>
      <c r="B981" s="2" t="s">
        <v>7043</v>
      </c>
      <c r="C981" s="60" t="s">
        <v>7044</v>
      </c>
      <c r="D981" s="60" t="s">
        <v>9108</v>
      </c>
      <c r="E981" s="2">
        <v>2</v>
      </c>
      <c r="F981" s="2" t="s">
        <v>473</v>
      </c>
      <c r="G981" s="2" t="s">
        <v>361</v>
      </c>
      <c r="H981" s="2" t="s">
        <v>474</v>
      </c>
      <c r="I981" s="2" t="s">
        <v>361</v>
      </c>
      <c r="J981" s="2" t="s">
        <v>11735</v>
      </c>
      <c r="K981" s="2" t="s">
        <v>11736</v>
      </c>
      <c r="L981" s="2" t="s">
        <v>8314</v>
      </c>
      <c r="M981" s="2" t="s">
        <v>8314</v>
      </c>
      <c r="N981" s="2" t="s">
        <v>11737</v>
      </c>
      <c r="O981" s="62">
        <v>62586</v>
      </c>
      <c r="P981" s="2" t="s">
        <v>698</v>
      </c>
      <c r="Q981" s="2" t="s">
        <v>1193</v>
      </c>
      <c r="R981" s="2" t="s">
        <v>1228</v>
      </c>
      <c r="S981" s="2" t="s">
        <v>1949</v>
      </c>
      <c r="U981" s="2" t="s">
        <v>217</v>
      </c>
      <c r="X981" s="2" t="s">
        <v>11738</v>
      </c>
    </row>
    <row r="982" spans="1:24">
      <c r="A982" s="2">
        <v>971</v>
      </c>
      <c r="B982" s="2" t="s">
        <v>7043</v>
      </c>
      <c r="C982" s="60" t="s">
        <v>7044</v>
      </c>
      <c r="D982" s="60" t="s">
        <v>9108</v>
      </c>
      <c r="E982" s="2">
        <v>3</v>
      </c>
      <c r="F982" s="2" t="s">
        <v>473</v>
      </c>
      <c r="G982" s="2" t="s">
        <v>361</v>
      </c>
      <c r="H982" s="2" t="s">
        <v>474</v>
      </c>
      <c r="I982" s="2" t="s">
        <v>361</v>
      </c>
      <c r="J982" s="2" t="s">
        <v>11739</v>
      </c>
      <c r="K982" s="2" t="s">
        <v>11736</v>
      </c>
      <c r="L982" s="2" t="s">
        <v>8314</v>
      </c>
      <c r="M982" s="2" t="s">
        <v>8314</v>
      </c>
      <c r="N982" s="2" t="s">
        <v>11737</v>
      </c>
      <c r="O982" s="62">
        <v>62586</v>
      </c>
      <c r="P982" s="2" t="s">
        <v>698</v>
      </c>
      <c r="Q982" s="2" t="s">
        <v>1193</v>
      </c>
      <c r="R982" s="2" t="s">
        <v>1228</v>
      </c>
      <c r="S982" s="2" t="s">
        <v>1949</v>
      </c>
      <c r="U982" s="2" t="s">
        <v>217</v>
      </c>
      <c r="X982" s="2" t="s">
        <v>11740</v>
      </c>
    </row>
    <row r="983" spans="1:24">
      <c r="A983" s="2">
        <v>972</v>
      </c>
      <c r="B983" s="2" t="s">
        <v>7043</v>
      </c>
      <c r="C983" s="60" t="s">
        <v>7044</v>
      </c>
      <c r="D983" s="60" t="s">
        <v>9111</v>
      </c>
      <c r="E983" s="2">
        <v>1</v>
      </c>
      <c r="F983" s="2" t="s">
        <v>473</v>
      </c>
      <c r="G983" s="2" t="s">
        <v>361</v>
      </c>
      <c r="H983" s="2" t="s">
        <v>10226</v>
      </c>
      <c r="I983" s="2" t="s">
        <v>361</v>
      </c>
      <c r="O983" s="62"/>
      <c r="Q983" s="2" t="s">
        <v>10227</v>
      </c>
      <c r="S983" s="2" t="e">
        <v>#N/A</v>
      </c>
      <c r="U983" s="2" t="s">
        <v>217</v>
      </c>
      <c r="X983" s="2" t="s">
        <v>10023</v>
      </c>
    </row>
    <row r="984" spans="1:24">
      <c r="A984" s="2">
        <v>973</v>
      </c>
      <c r="B984" s="2" t="s">
        <v>7043</v>
      </c>
      <c r="C984" s="60" t="s">
        <v>7044</v>
      </c>
      <c r="D984" s="60" t="s">
        <v>9114</v>
      </c>
      <c r="E984" s="2">
        <v>1</v>
      </c>
      <c r="F984" s="2" t="s">
        <v>473</v>
      </c>
      <c r="G984" s="2" t="s">
        <v>361</v>
      </c>
      <c r="H984" s="2" t="s">
        <v>10226</v>
      </c>
      <c r="I984" s="2" t="s">
        <v>361</v>
      </c>
      <c r="O984" s="62"/>
      <c r="Q984" s="2" t="s">
        <v>10227</v>
      </c>
      <c r="S984" s="2" t="e">
        <v>#N/A</v>
      </c>
      <c r="U984" s="2" t="s">
        <v>217</v>
      </c>
      <c r="X984" s="2" t="s">
        <v>10024</v>
      </c>
    </row>
    <row r="985" spans="1:24">
      <c r="A985" s="2">
        <v>974</v>
      </c>
      <c r="B985" s="2" t="s">
        <v>7043</v>
      </c>
      <c r="C985" s="60" t="s">
        <v>7044</v>
      </c>
      <c r="D985" s="60" t="s">
        <v>9114</v>
      </c>
      <c r="E985" s="2">
        <v>2</v>
      </c>
      <c r="F985" s="2" t="s">
        <v>473</v>
      </c>
      <c r="G985" s="2" t="s">
        <v>361</v>
      </c>
      <c r="H985" s="2" t="s">
        <v>474</v>
      </c>
      <c r="I985" s="2" t="s">
        <v>361</v>
      </c>
      <c r="J985" s="2" t="s">
        <v>11741</v>
      </c>
      <c r="K985" s="2" t="s">
        <v>11478</v>
      </c>
      <c r="L985" s="2">
        <v>301</v>
      </c>
      <c r="M985" s="2" t="s">
        <v>8314</v>
      </c>
      <c r="N985" s="2" t="s">
        <v>11240</v>
      </c>
      <c r="O985" s="62">
        <v>62170</v>
      </c>
      <c r="P985" s="2" t="s">
        <v>698</v>
      </c>
      <c r="Q985" s="2" t="s">
        <v>1193</v>
      </c>
      <c r="R985" s="2" t="s">
        <v>927</v>
      </c>
      <c r="S985" s="2" t="s">
        <v>943</v>
      </c>
      <c r="U985" s="2" t="s">
        <v>217</v>
      </c>
      <c r="X985" s="2" t="s">
        <v>11742</v>
      </c>
    </row>
    <row r="986" spans="1:24">
      <c r="A986" s="2">
        <v>975</v>
      </c>
      <c r="B986" s="2" t="s">
        <v>7043</v>
      </c>
      <c r="C986" s="60" t="s">
        <v>7044</v>
      </c>
      <c r="D986" s="60" t="s">
        <v>9117</v>
      </c>
      <c r="E986" s="2">
        <v>1</v>
      </c>
      <c r="F986" s="2" t="s">
        <v>473</v>
      </c>
      <c r="G986" s="2" t="s">
        <v>361</v>
      </c>
      <c r="H986" s="2" t="s">
        <v>10226</v>
      </c>
      <c r="I986" s="2" t="s">
        <v>361</v>
      </c>
      <c r="O986" s="62"/>
      <c r="Q986" s="2" t="s">
        <v>10227</v>
      </c>
      <c r="S986" s="2" t="e">
        <v>#N/A</v>
      </c>
      <c r="U986" s="2" t="s">
        <v>217</v>
      </c>
      <c r="X986" s="2" t="s">
        <v>10025</v>
      </c>
    </row>
    <row r="987" spans="1:24">
      <c r="A987" s="2">
        <v>976</v>
      </c>
      <c r="B987" s="2" t="s">
        <v>7043</v>
      </c>
      <c r="C987" s="60" t="s">
        <v>7044</v>
      </c>
      <c r="D987" s="60" t="s">
        <v>9117</v>
      </c>
      <c r="E987" s="2">
        <v>2</v>
      </c>
      <c r="F987" s="2" t="s">
        <v>473</v>
      </c>
      <c r="G987" s="2" t="s">
        <v>361</v>
      </c>
      <c r="H987" s="2" t="s">
        <v>474</v>
      </c>
      <c r="I987" s="2" t="s">
        <v>361</v>
      </c>
      <c r="J987" s="2" t="s">
        <v>11743</v>
      </c>
      <c r="K987" s="2" t="s">
        <v>11744</v>
      </c>
      <c r="L987" s="2">
        <v>2</v>
      </c>
      <c r="M987" s="2" t="s">
        <v>8314</v>
      </c>
      <c r="N987" s="2" t="s">
        <v>11745</v>
      </c>
      <c r="O987" s="62">
        <v>62398</v>
      </c>
      <c r="P987" s="2" t="s">
        <v>698</v>
      </c>
      <c r="Q987" s="2" t="s">
        <v>1193</v>
      </c>
      <c r="R987" s="2" t="s">
        <v>927</v>
      </c>
      <c r="S987" s="2" t="s">
        <v>943</v>
      </c>
      <c r="U987" s="2" t="s">
        <v>217</v>
      </c>
      <c r="X987" s="2" t="s">
        <v>11746</v>
      </c>
    </row>
    <row r="988" spans="1:24">
      <c r="A988" s="2">
        <v>977</v>
      </c>
      <c r="B988" s="2" t="s">
        <v>7043</v>
      </c>
      <c r="C988" s="60" t="s">
        <v>7044</v>
      </c>
      <c r="D988" s="60" t="s">
        <v>9120</v>
      </c>
      <c r="E988" s="2">
        <v>1</v>
      </c>
      <c r="F988" s="2" t="s">
        <v>473</v>
      </c>
      <c r="G988" s="2" t="s">
        <v>361</v>
      </c>
      <c r="H988" s="2" t="s">
        <v>474</v>
      </c>
      <c r="I988" s="2" t="s">
        <v>361</v>
      </c>
      <c r="J988" s="2" t="s">
        <v>10932</v>
      </c>
      <c r="K988" s="2" t="s">
        <v>11747</v>
      </c>
      <c r="L988" s="2">
        <v>1204</v>
      </c>
      <c r="M988" s="2" t="s">
        <v>8314</v>
      </c>
      <c r="N988" s="2" t="s">
        <v>10933</v>
      </c>
      <c r="O988" s="62">
        <v>62240</v>
      </c>
      <c r="P988" s="2" t="s">
        <v>698</v>
      </c>
      <c r="Q988" s="2" t="s">
        <v>1193</v>
      </c>
      <c r="R988" s="2" t="s">
        <v>927</v>
      </c>
      <c r="S988" s="2" t="s">
        <v>943</v>
      </c>
      <c r="U988" s="2" t="s">
        <v>217</v>
      </c>
      <c r="X988" s="2" t="s">
        <v>10026</v>
      </c>
    </row>
    <row r="989" spans="1:24">
      <c r="A989" s="2">
        <v>978</v>
      </c>
      <c r="B989" s="2" t="s">
        <v>7043</v>
      </c>
      <c r="C989" s="60" t="s">
        <v>7044</v>
      </c>
      <c r="D989" s="60" t="s">
        <v>9123</v>
      </c>
      <c r="E989" s="2">
        <v>1</v>
      </c>
      <c r="F989" s="2" t="s">
        <v>473</v>
      </c>
      <c r="G989" s="2" t="s">
        <v>361</v>
      </c>
      <c r="H989" s="2" t="s">
        <v>10226</v>
      </c>
      <c r="I989" s="2" t="s">
        <v>361</v>
      </c>
      <c r="O989" s="62"/>
      <c r="Q989" s="2" t="s">
        <v>10227</v>
      </c>
      <c r="S989" s="2" t="e">
        <v>#N/A</v>
      </c>
      <c r="U989" s="2" t="s">
        <v>217</v>
      </c>
      <c r="X989" s="2" t="s">
        <v>10027</v>
      </c>
    </row>
    <row r="990" spans="1:24">
      <c r="A990" s="2">
        <v>979</v>
      </c>
      <c r="B990" s="2" t="s">
        <v>7043</v>
      </c>
      <c r="C990" s="60" t="s">
        <v>7044</v>
      </c>
      <c r="D990" s="60" t="s">
        <v>9126</v>
      </c>
      <c r="E990" s="2">
        <v>1</v>
      </c>
      <c r="F990" s="2" t="s">
        <v>473</v>
      </c>
      <c r="G990" s="2" t="s">
        <v>361</v>
      </c>
      <c r="H990" s="2" t="s">
        <v>10226</v>
      </c>
      <c r="I990" s="2" t="s">
        <v>361</v>
      </c>
      <c r="O990" s="62"/>
      <c r="Q990" s="2" t="s">
        <v>10227</v>
      </c>
      <c r="S990" s="2" t="e">
        <v>#N/A</v>
      </c>
      <c r="U990" s="2" t="s">
        <v>217</v>
      </c>
      <c r="X990" s="2" t="s">
        <v>10055</v>
      </c>
    </row>
    <row r="991" spans="1:24">
      <c r="A991" s="2">
        <v>980</v>
      </c>
      <c r="B991" s="2" t="s">
        <v>7043</v>
      </c>
      <c r="C991" s="60" t="s">
        <v>7044</v>
      </c>
      <c r="D991" s="60" t="s">
        <v>9129</v>
      </c>
      <c r="E991" s="2">
        <v>1</v>
      </c>
      <c r="F991" s="2" t="s">
        <v>473</v>
      </c>
      <c r="G991" s="2" t="s">
        <v>361</v>
      </c>
      <c r="H991" s="2" t="s">
        <v>10226</v>
      </c>
      <c r="I991" s="2" t="s">
        <v>361</v>
      </c>
      <c r="O991" s="62"/>
      <c r="Q991" s="2" t="s">
        <v>10227</v>
      </c>
      <c r="S991" s="2" t="e">
        <v>#N/A</v>
      </c>
      <c r="U991" s="2" t="s">
        <v>217</v>
      </c>
      <c r="X991" s="2" t="s">
        <v>10029</v>
      </c>
    </row>
    <row r="992" spans="1:24">
      <c r="A992" s="2">
        <v>981</v>
      </c>
      <c r="B992" s="2" t="s">
        <v>7043</v>
      </c>
      <c r="C992" s="60" t="s">
        <v>7044</v>
      </c>
      <c r="D992" s="60" t="s">
        <v>9129</v>
      </c>
      <c r="E992" s="2">
        <v>2</v>
      </c>
      <c r="F992" s="2" t="s">
        <v>473</v>
      </c>
      <c r="G992" s="2" t="s">
        <v>361</v>
      </c>
      <c r="H992" s="2" t="s">
        <v>10226</v>
      </c>
      <c r="I992" s="2" t="s">
        <v>361</v>
      </c>
      <c r="O992" s="62"/>
      <c r="Q992" s="2" t="s">
        <v>10227</v>
      </c>
      <c r="S992" s="2" t="e">
        <v>#N/A</v>
      </c>
      <c r="U992" s="2" t="s">
        <v>217</v>
      </c>
      <c r="X992" s="2" t="s">
        <v>11748</v>
      </c>
    </row>
    <row r="993" spans="1:24">
      <c r="A993" s="2">
        <v>982</v>
      </c>
      <c r="B993" s="2" t="s">
        <v>7043</v>
      </c>
      <c r="C993" s="60" t="s">
        <v>7044</v>
      </c>
      <c r="D993" s="60" t="s">
        <v>9129</v>
      </c>
      <c r="E993" s="2">
        <v>3</v>
      </c>
      <c r="F993" s="2" t="s">
        <v>473</v>
      </c>
      <c r="G993" s="2" t="s">
        <v>361</v>
      </c>
      <c r="H993" s="2" t="s">
        <v>474</v>
      </c>
      <c r="I993" s="2" t="s">
        <v>361</v>
      </c>
      <c r="J993" s="2" t="s">
        <v>11749</v>
      </c>
      <c r="K993" s="2" t="s">
        <v>11750</v>
      </c>
      <c r="L993" s="2" t="s">
        <v>8314</v>
      </c>
      <c r="M993" s="2" t="s">
        <v>8314</v>
      </c>
      <c r="N993" s="2" t="s">
        <v>10219</v>
      </c>
      <c r="O993" s="62">
        <v>625000</v>
      </c>
      <c r="P993" s="2" t="s">
        <v>698</v>
      </c>
      <c r="Q993" s="2" t="s">
        <v>1193</v>
      </c>
      <c r="R993" s="2" t="s">
        <v>1047</v>
      </c>
      <c r="S993" s="2" t="s">
        <v>1063</v>
      </c>
      <c r="U993" s="2" t="s">
        <v>217</v>
      </c>
      <c r="X993" s="2" t="s">
        <v>11751</v>
      </c>
    </row>
    <row r="994" spans="1:24">
      <c r="A994" s="2">
        <v>983</v>
      </c>
      <c r="B994" s="2" t="s">
        <v>7043</v>
      </c>
      <c r="C994" s="60" t="s">
        <v>7044</v>
      </c>
      <c r="D994" s="60" t="s">
        <v>9132</v>
      </c>
      <c r="E994" s="2">
        <v>1</v>
      </c>
      <c r="F994" s="2" t="s">
        <v>473</v>
      </c>
      <c r="G994" s="2" t="s">
        <v>361</v>
      </c>
      <c r="H994" s="2" t="s">
        <v>10226</v>
      </c>
      <c r="I994" s="2" t="s">
        <v>361</v>
      </c>
      <c r="O994" s="62"/>
      <c r="Q994" s="2" t="s">
        <v>10227</v>
      </c>
      <c r="S994" s="2" t="e">
        <v>#N/A</v>
      </c>
      <c r="U994" s="2" t="s">
        <v>217</v>
      </c>
      <c r="X994" s="2" t="s">
        <v>10030</v>
      </c>
    </row>
    <row r="995" spans="1:24">
      <c r="A995" s="2">
        <v>984</v>
      </c>
      <c r="B995" s="2" t="s">
        <v>7043</v>
      </c>
      <c r="C995" s="60" t="s">
        <v>7044</v>
      </c>
      <c r="D995" s="60" t="s">
        <v>9132</v>
      </c>
      <c r="E995" s="2">
        <v>2</v>
      </c>
      <c r="F995" s="2" t="s">
        <v>473</v>
      </c>
      <c r="G995" s="2" t="s">
        <v>361</v>
      </c>
      <c r="H995" s="2" t="s">
        <v>474</v>
      </c>
      <c r="I995" s="2" t="s">
        <v>361</v>
      </c>
      <c r="J995" s="2" t="s">
        <v>11752</v>
      </c>
      <c r="K995" s="2" t="s">
        <v>11753</v>
      </c>
      <c r="L995" s="2">
        <v>43</v>
      </c>
      <c r="M995" s="2" t="s">
        <v>8314</v>
      </c>
      <c r="N995" s="2" t="s">
        <v>10219</v>
      </c>
      <c r="O995" s="62">
        <v>62570</v>
      </c>
      <c r="P995" s="2" t="s">
        <v>698</v>
      </c>
      <c r="Q995" s="2" t="s">
        <v>1193</v>
      </c>
      <c r="R995" s="2" t="s">
        <v>1047</v>
      </c>
      <c r="S995" s="2" t="s">
        <v>1063</v>
      </c>
      <c r="U995" s="2" t="s">
        <v>217</v>
      </c>
      <c r="X995" s="2" t="s">
        <v>11754</v>
      </c>
    </row>
    <row r="996" spans="1:24">
      <c r="A996" s="2">
        <v>985</v>
      </c>
      <c r="B996" s="2" t="s">
        <v>7043</v>
      </c>
      <c r="C996" s="60" t="s">
        <v>7044</v>
      </c>
      <c r="D996" s="60" t="s">
        <v>9135</v>
      </c>
      <c r="E996" s="2">
        <v>1</v>
      </c>
      <c r="F996" s="2" t="s">
        <v>473</v>
      </c>
      <c r="G996" s="2" t="s">
        <v>361</v>
      </c>
      <c r="H996" s="2" t="s">
        <v>10226</v>
      </c>
      <c r="I996" s="2" t="s">
        <v>361</v>
      </c>
      <c r="O996" s="62"/>
      <c r="Q996" s="2" t="s">
        <v>10227</v>
      </c>
      <c r="S996" s="2" t="e">
        <v>#N/A</v>
      </c>
      <c r="U996" s="2" t="s">
        <v>217</v>
      </c>
      <c r="X996" s="2" t="s">
        <v>10031</v>
      </c>
    </row>
    <row r="997" spans="1:24">
      <c r="A997" s="2">
        <v>986</v>
      </c>
      <c r="B997" s="2" t="s">
        <v>7043</v>
      </c>
      <c r="C997" s="60" t="s">
        <v>7044</v>
      </c>
      <c r="D997" s="60" t="s">
        <v>9135</v>
      </c>
      <c r="E997" s="2">
        <v>2</v>
      </c>
      <c r="F997" s="2" t="s">
        <v>473</v>
      </c>
      <c r="G997" s="2" t="s">
        <v>361</v>
      </c>
      <c r="H997" s="2" t="s">
        <v>474</v>
      </c>
      <c r="I997" s="2" t="s">
        <v>361</v>
      </c>
      <c r="J997" s="2" t="s">
        <v>11755</v>
      </c>
      <c r="K997" s="2" t="s">
        <v>11756</v>
      </c>
      <c r="L997" s="2">
        <v>11</v>
      </c>
      <c r="M997" s="2" t="s">
        <v>8314</v>
      </c>
      <c r="N997" s="2" t="s">
        <v>10478</v>
      </c>
      <c r="O997" s="62">
        <v>62388</v>
      </c>
      <c r="P997" s="2" t="s">
        <v>698</v>
      </c>
      <c r="Q997" s="2" t="s">
        <v>1193</v>
      </c>
      <c r="R997" s="2" t="s">
        <v>927</v>
      </c>
      <c r="S997" s="2" t="s">
        <v>943</v>
      </c>
      <c r="U997" s="2" t="s">
        <v>217</v>
      </c>
      <c r="X997" s="2" t="s">
        <v>11757</v>
      </c>
    </row>
    <row r="998" spans="1:24">
      <c r="A998" s="2">
        <v>987</v>
      </c>
      <c r="B998" s="2" t="s">
        <v>7043</v>
      </c>
      <c r="C998" s="60" t="s">
        <v>7044</v>
      </c>
      <c r="D998" s="60" t="s">
        <v>9138</v>
      </c>
      <c r="E998" s="2">
        <v>1</v>
      </c>
      <c r="F998" s="2" t="s">
        <v>473</v>
      </c>
      <c r="G998" s="2" t="s">
        <v>361</v>
      </c>
      <c r="H998" s="2" t="s">
        <v>474</v>
      </c>
      <c r="I998" s="2" t="s">
        <v>361</v>
      </c>
      <c r="J998" s="2" t="s">
        <v>11758</v>
      </c>
      <c r="K998" s="2" t="s">
        <v>11759</v>
      </c>
      <c r="L998" s="2">
        <v>332</v>
      </c>
      <c r="M998" s="2" t="s">
        <v>8314</v>
      </c>
      <c r="N998" s="2" t="s">
        <v>11760</v>
      </c>
      <c r="O998" s="62">
        <v>62370</v>
      </c>
      <c r="P998" s="2" t="s">
        <v>698</v>
      </c>
      <c r="Q998" s="2" t="s">
        <v>1193</v>
      </c>
      <c r="R998" s="2" t="s">
        <v>927</v>
      </c>
      <c r="S998" s="2" t="s">
        <v>943</v>
      </c>
      <c r="U998" s="2" t="s">
        <v>217</v>
      </c>
      <c r="X998" s="2" t="s">
        <v>10032</v>
      </c>
    </row>
    <row r="999" spans="1:24">
      <c r="A999" s="2">
        <v>988</v>
      </c>
      <c r="B999" s="2" t="s">
        <v>7043</v>
      </c>
      <c r="C999" s="60" t="s">
        <v>7044</v>
      </c>
      <c r="D999" s="60" t="s">
        <v>9138</v>
      </c>
      <c r="E999" s="2">
        <v>2</v>
      </c>
      <c r="F999" s="2" t="s">
        <v>473</v>
      </c>
      <c r="G999" s="2" t="s">
        <v>361</v>
      </c>
      <c r="H999" s="2" t="s">
        <v>474</v>
      </c>
      <c r="I999" s="2" t="s">
        <v>361</v>
      </c>
      <c r="J999" s="2" t="s">
        <v>11761</v>
      </c>
      <c r="K999" s="2" t="s">
        <v>11759</v>
      </c>
      <c r="L999" s="2">
        <v>332</v>
      </c>
      <c r="M999" s="2" t="s">
        <v>8314</v>
      </c>
      <c r="N999" s="2" t="s">
        <v>11760</v>
      </c>
      <c r="O999" s="62">
        <v>62370</v>
      </c>
      <c r="P999" s="2" t="s">
        <v>698</v>
      </c>
      <c r="Q999" s="2" t="s">
        <v>1193</v>
      </c>
      <c r="R999" s="2" t="s">
        <v>927</v>
      </c>
      <c r="S999" s="2" t="s">
        <v>943</v>
      </c>
      <c r="U999" s="2" t="s">
        <v>217</v>
      </c>
      <c r="X999" s="2" t="s">
        <v>11762</v>
      </c>
    </row>
    <row r="1000" spans="1:24">
      <c r="A1000" s="2">
        <v>989</v>
      </c>
      <c r="B1000" s="2" t="s">
        <v>7043</v>
      </c>
      <c r="C1000" s="60" t="s">
        <v>7044</v>
      </c>
      <c r="D1000" s="60" t="s">
        <v>9138</v>
      </c>
      <c r="E1000" s="2">
        <v>3</v>
      </c>
      <c r="F1000" s="2" t="s">
        <v>473</v>
      </c>
      <c r="G1000" s="2" t="s">
        <v>361</v>
      </c>
      <c r="H1000" s="2" t="s">
        <v>474</v>
      </c>
      <c r="I1000" s="2" t="s">
        <v>361</v>
      </c>
      <c r="J1000" s="2" t="s">
        <v>11763</v>
      </c>
      <c r="K1000" s="2" t="s">
        <v>11759</v>
      </c>
      <c r="L1000" s="2">
        <v>332</v>
      </c>
      <c r="M1000" s="2" t="s">
        <v>8314</v>
      </c>
      <c r="N1000" s="2" t="s">
        <v>11760</v>
      </c>
      <c r="O1000" s="62">
        <v>62370</v>
      </c>
      <c r="P1000" s="2" t="s">
        <v>698</v>
      </c>
      <c r="Q1000" s="2" t="s">
        <v>1193</v>
      </c>
      <c r="R1000" s="2" t="s">
        <v>927</v>
      </c>
      <c r="S1000" s="2" t="s">
        <v>943</v>
      </c>
      <c r="U1000" s="2" t="s">
        <v>217</v>
      </c>
      <c r="X1000" s="2" t="s">
        <v>11764</v>
      </c>
    </row>
    <row r="1001" spans="1:24">
      <c r="A1001" s="2">
        <v>990</v>
      </c>
      <c r="B1001" s="2" t="s">
        <v>7043</v>
      </c>
      <c r="C1001" s="60" t="s">
        <v>7044</v>
      </c>
      <c r="D1001" s="60" t="s">
        <v>9138</v>
      </c>
      <c r="E1001" s="2">
        <v>4</v>
      </c>
      <c r="F1001" s="2" t="s">
        <v>473</v>
      </c>
      <c r="G1001" s="2" t="s">
        <v>361</v>
      </c>
      <c r="H1001" s="2" t="s">
        <v>474</v>
      </c>
      <c r="I1001" s="2" t="s">
        <v>361</v>
      </c>
      <c r="J1001" s="2" t="s">
        <v>11765</v>
      </c>
      <c r="K1001" s="2" t="s">
        <v>11759</v>
      </c>
      <c r="L1001" s="2">
        <v>332</v>
      </c>
      <c r="M1001" s="2" t="s">
        <v>8314</v>
      </c>
      <c r="N1001" s="2" t="s">
        <v>11760</v>
      </c>
      <c r="O1001" s="62">
        <v>62370</v>
      </c>
      <c r="P1001" s="2" t="s">
        <v>698</v>
      </c>
      <c r="Q1001" s="2" t="s">
        <v>1193</v>
      </c>
      <c r="R1001" s="2" t="s">
        <v>927</v>
      </c>
      <c r="S1001" s="2" t="s">
        <v>943</v>
      </c>
      <c r="U1001" s="2" t="s">
        <v>217</v>
      </c>
      <c r="X1001" s="2" t="s">
        <v>11766</v>
      </c>
    </row>
    <row r="1002" spans="1:24">
      <c r="A1002" s="2">
        <v>991</v>
      </c>
      <c r="B1002" s="2" t="s">
        <v>7043</v>
      </c>
      <c r="C1002" s="60" t="s">
        <v>7044</v>
      </c>
      <c r="D1002" s="60" t="s">
        <v>9138</v>
      </c>
      <c r="E1002" s="2">
        <v>5</v>
      </c>
      <c r="F1002" s="2" t="s">
        <v>473</v>
      </c>
      <c r="G1002" s="2" t="s">
        <v>361</v>
      </c>
      <c r="H1002" s="2" t="s">
        <v>10226</v>
      </c>
      <c r="I1002" s="2" t="s">
        <v>361</v>
      </c>
      <c r="O1002" s="62"/>
      <c r="Q1002" s="2" t="s">
        <v>10227</v>
      </c>
      <c r="S1002" s="2" t="e">
        <v>#N/A</v>
      </c>
      <c r="U1002" s="2" t="s">
        <v>217</v>
      </c>
      <c r="X1002" s="2" t="s">
        <v>11767</v>
      </c>
    </row>
    <row r="1003" spans="1:24">
      <c r="A1003" s="2">
        <v>992</v>
      </c>
      <c r="B1003" s="2" t="s">
        <v>7043</v>
      </c>
      <c r="C1003" s="60" t="s">
        <v>7044</v>
      </c>
      <c r="D1003" s="60" t="s">
        <v>9141</v>
      </c>
      <c r="E1003" s="2">
        <v>1</v>
      </c>
      <c r="F1003" s="2" t="s">
        <v>473</v>
      </c>
      <c r="G1003" s="2" t="s">
        <v>361</v>
      </c>
      <c r="H1003" s="2" t="s">
        <v>474</v>
      </c>
      <c r="I1003" s="2" t="s">
        <v>361</v>
      </c>
      <c r="J1003" s="2" t="s">
        <v>11768</v>
      </c>
      <c r="K1003" s="2" t="s">
        <v>11769</v>
      </c>
      <c r="L1003" s="2" t="s">
        <v>11770</v>
      </c>
      <c r="M1003" s="2" t="s">
        <v>8314</v>
      </c>
      <c r="N1003" s="2" t="s">
        <v>11536</v>
      </c>
      <c r="O1003" s="62">
        <v>62577</v>
      </c>
      <c r="P1003" s="2" t="s">
        <v>698</v>
      </c>
      <c r="Q1003" s="2" t="s">
        <v>1193</v>
      </c>
      <c r="R1003" s="2" t="s">
        <v>1047</v>
      </c>
      <c r="S1003" s="2" t="s">
        <v>1063</v>
      </c>
      <c r="U1003" s="2" t="s">
        <v>217</v>
      </c>
      <c r="X1003" s="2" t="s">
        <v>10033</v>
      </c>
    </row>
    <row r="1004" spans="1:24">
      <c r="A1004" s="2">
        <v>993</v>
      </c>
      <c r="B1004" s="2" t="s">
        <v>7043</v>
      </c>
      <c r="C1004" s="60" t="s">
        <v>7044</v>
      </c>
      <c r="D1004" s="60" t="s">
        <v>9143</v>
      </c>
      <c r="E1004" s="2">
        <v>1</v>
      </c>
      <c r="F1004" s="2" t="s">
        <v>473</v>
      </c>
      <c r="G1004" s="2" t="s">
        <v>361</v>
      </c>
      <c r="H1004" s="2" t="s">
        <v>474</v>
      </c>
      <c r="I1004" s="2" t="s">
        <v>361</v>
      </c>
      <c r="J1004" s="2" t="s">
        <v>11771</v>
      </c>
      <c r="K1004" s="2" t="s">
        <v>11772</v>
      </c>
      <c r="L1004" s="2">
        <v>15</v>
      </c>
      <c r="M1004" s="2" t="s">
        <v>8314</v>
      </c>
      <c r="N1004" s="2" t="s">
        <v>11773</v>
      </c>
      <c r="O1004" s="62">
        <v>62446</v>
      </c>
      <c r="P1004" s="2" t="s">
        <v>698</v>
      </c>
      <c r="Q1004" s="2" t="s">
        <v>1193</v>
      </c>
      <c r="R1004" s="2" t="s">
        <v>927</v>
      </c>
      <c r="S1004" s="2" t="s">
        <v>943</v>
      </c>
      <c r="U1004" s="2" t="s">
        <v>217</v>
      </c>
      <c r="X1004" s="2" t="s">
        <v>10056</v>
      </c>
    </row>
    <row r="1005" spans="1:24">
      <c r="A1005" s="2">
        <v>994</v>
      </c>
      <c r="B1005" s="2" t="s">
        <v>7043</v>
      </c>
      <c r="C1005" s="60" t="s">
        <v>7044</v>
      </c>
      <c r="D1005" s="60" t="s">
        <v>9143</v>
      </c>
      <c r="E1005" s="2">
        <v>2</v>
      </c>
      <c r="F1005" s="2" t="s">
        <v>473</v>
      </c>
      <c r="G1005" s="2" t="s">
        <v>361</v>
      </c>
      <c r="H1005" s="2" t="s">
        <v>10226</v>
      </c>
      <c r="I1005" s="2" t="s">
        <v>361</v>
      </c>
      <c r="O1005" s="62"/>
      <c r="Q1005" s="2" t="s">
        <v>10227</v>
      </c>
      <c r="S1005" s="2" t="e">
        <v>#N/A</v>
      </c>
      <c r="U1005" s="2" t="s">
        <v>217</v>
      </c>
      <c r="X1005" s="2" t="s">
        <v>11774</v>
      </c>
    </row>
    <row r="1006" spans="1:24">
      <c r="A1006" s="2">
        <v>995</v>
      </c>
      <c r="B1006" s="2" t="s">
        <v>7043</v>
      </c>
      <c r="C1006" s="60" t="s">
        <v>7044</v>
      </c>
      <c r="D1006" s="60" t="s">
        <v>9143</v>
      </c>
      <c r="E1006" s="2">
        <v>3</v>
      </c>
      <c r="F1006" s="2" t="s">
        <v>473</v>
      </c>
      <c r="G1006" s="2" t="s">
        <v>361</v>
      </c>
      <c r="H1006" s="2" t="s">
        <v>10226</v>
      </c>
      <c r="I1006" s="2" t="s">
        <v>361</v>
      </c>
      <c r="O1006" s="62"/>
      <c r="Q1006" s="2" t="s">
        <v>10227</v>
      </c>
      <c r="S1006" s="2" t="e">
        <v>#N/A</v>
      </c>
      <c r="U1006" s="2" t="s">
        <v>217</v>
      </c>
      <c r="X1006" s="2" t="s">
        <v>11775</v>
      </c>
    </row>
    <row r="1007" spans="1:24">
      <c r="A1007" s="2">
        <v>996</v>
      </c>
      <c r="B1007" s="2" t="s">
        <v>7043</v>
      </c>
      <c r="C1007" s="60" t="s">
        <v>7044</v>
      </c>
      <c r="D1007" s="60" t="s">
        <v>9146</v>
      </c>
      <c r="E1007" s="2">
        <v>1</v>
      </c>
      <c r="F1007" s="2" t="s">
        <v>473</v>
      </c>
      <c r="G1007" s="2" t="s">
        <v>361</v>
      </c>
      <c r="H1007" s="2" t="s">
        <v>474</v>
      </c>
      <c r="I1007" s="2" t="s">
        <v>361</v>
      </c>
      <c r="J1007" s="2" t="s">
        <v>11776</v>
      </c>
      <c r="K1007" s="2" t="s">
        <v>10945</v>
      </c>
      <c r="L1007" s="2">
        <v>1001</v>
      </c>
      <c r="M1007" s="2" t="s">
        <v>8314</v>
      </c>
      <c r="N1007" s="2" t="s">
        <v>10946</v>
      </c>
      <c r="O1007" s="62">
        <v>62210</v>
      </c>
      <c r="P1007" s="2" t="s">
        <v>698</v>
      </c>
      <c r="Q1007" s="2" t="s">
        <v>1193</v>
      </c>
      <c r="R1007" s="2" t="s">
        <v>927</v>
      </c>
      <c r="S1007" s="2" t="s">
        <v>943</v>
      </c>
      <c r="U1007" s="2" t="s">
        <v>217</v>
      </c>
      <c r="X1007" s="2" t="s">
        <v>10035</v>
      </c>
    </row>
    <row r="1008" spans="1:24">
      <c r="A1008" s="2">
        <v>997</v>
      </c>
      <c r="B1008" s="2" t="s">
        <v>7043</v>
      </c>
      <c r="C1008" s="60" t="s">
        <v>7044</v>
      </c>
      <c r="D1008" s="60" t="s">
        <v>9149</v>
      </c>
      <c r="E1008" s="2">
        <v>1</v>
      </c>
      <c r="F1008" s="2" t="s">
        <v>473</v>
      </c>
      <c r="G1008" s="2" t="s">
        <v>361</v>
      </c>
      <c r="H1008" s="2" t="s">
        <v>474</v>
      </c>
      <c r="I1008" s="2" t="s">
        <v>361</v>
      </c>
      <c r="J1008" s="2" t="s">
        <v>11777</v>
      </c>
      <c r="K1008" s="2" t="s">
        <v>11778</v>
      </c>
      <c r="L1008" s="2" t="s">
        <v>8314</v>
      </c>
      <c r="M1008" s="2" t="s">
        <v>8314</v>
      </c>
      <c r="N1008" s="2" t="s">
        <v>11779</v>
      </c>
      <c r="O1008" s="62">
        <v>62578</v>
      </c>
      <c r="P1008" s="2" t="s">
        <v>698</v>
      </c>
      <c r="Q1008" s="2" t="s">
        <v>1193</v>
      </c>
      <c r="R1008" s="2" t="s">
        <v>1047</v>
      </c>
      <c r="S1008" s="2" t="s">
        <v>1063</v>
      </c>
      <c r="U1008" s="2" t="s">
        <v>217</v>
      </c>
      <c r="X1008" s="2" t="s">
        <v>10036</v>
      </c>
    </row>
    <row r="1009" spans="1:24">
      <c r="A1009" s="2">
        <v>998</v>
      </c>
      <c r="B1009" s="2" t="s">
        <v>7043</v>
      </c>
      <c r="C1009" s="60" t="s">
        <v>7044</v>
      </c>
      <c r="D1009" s="60" t="s">
        <v>9149</v>
      </c>
      <c r="E1009" s="2">
        <v>2</v>
      </c>
      <c r="F1009" s="2" t="s">
        <v>473</v>
      </c>
      <c r="G1009" s="2" t="s">
        <v>361</v>
      </c>
      <c r="H1009" s="2" t="s">
        <v>474</v>
      </c>
      <c r="I1009" s="2" t="s">
        <v>361</v>
      </c>
      <c r="J1009" s="2" t="s">
        <v>11780</v>
      </c>
      <c r="K1009" s="2" t="s">
        <v>11778</v>
      </c>
      <c r="L1009" s="2" t="s">
        <v>8314</v>
      </c>
      <c r="M1009" s="2" t="s">
        <v>8314</v>
      </c>
      <c r="N1009" s="2" t="s">
        <v>11779</v>
      </c>
      <c r="O1009" s="62">
        <v>62578</v>
      </c>
      <c r="P1009" s="2" t="s">
        <v>698</v>
      </c>
      <c r="Q1009" s="2" t="s">
        <v>1193</v>
      </c>
      <c r="R1009" s="2" t="s">
        <v>1047</v>
      </c>
      <c r="S1009" s="2" t="s">
        <v>1063</v>
      </c>
      <c r="U1009" s="2" t="s">
        <v>217</v>
      </c>
      <c r="X1009" s="2" t="s">
        <v>11781</v>
      </c>
    </row>
    <row r="1010" spans="1:24">
      <c r="A1010" s="2">
        <v>999</v>
      </c>
      <c r="B1010" s="2" t="s">
        <v>7043</v>
      </c>
      <c r="C1010" s="60" t="s">
        <v>7044</v>
      </c>
      <c r="D1010" s="60" t="s">
        <v>9152</v>
      </c>
      <c r="E1010" s="2">
        <v>1</v>
      </c>
      <c r="F1010" s="2" t="s">
        <v>473</v>
      </c>
      <c r="G1010" s="2" t="s">
        <v>361</v>
      </c>
      <c r="H1010" s="2" t="s">
        <v>10226</v>
      </c>
      <c r="I1010" s="2" t="s">
        <v>361</v>
      </c>
      <c r="O1010" s="62"/>
      <c r="Q1010" s="2" t="s">
        <v>10227</v>
      </c>
      <c r="S1010" s="2" t="e">
        <v>#N/A</v>
      </c>
      <c r="U1010" s="2" t="s">
        <v>217</v>
      </c>
      <c r="X1010" s="2" t="s">
        <v>10037</v>
      </c>
    </row>
    <row r="1011" spans="1:24">
      <c r="A1011" s="2">
        <v>1000</v>
      </c>
      <c r="B1011" s="2" t="s">
        <v>7043</v>
      </c>
      <c r="C1011" s="60" t="s">
        <v>7044</v>
      </c>
      <c r="D1011" s="60" t="s">
        <v>9152</v>
      </c>
      <c r="E1011" s="2">
        <v>2</v>
      </c>
      <c r="F1011" s="2" t="s">
        <v>473</v>
      </c>
      <c r="G1011" s="2" t="s">
        <v>361</v>
      </c>
      <c r="H1011" s="2" t="s">
        <v>474</v>
      </c>
      <c r="I1011" s="2" t="s">
        <v>361</v>
      </c>
      <c r="J1011" s="2" t="s">
        <v>11782</v>
      </c>
      <c r="K1011" s="2" t="s">
        <v>11783</v>
      </c>
      <c r="L1011" s="2" t="s">
        <v>11784</v>
      </c>
      <c r="M1011" s="2" t="s">
        <v>8314</v>
      </c>
      <c r="N1011" s="2" t="s">
        <v>11785</v>
      </c>
      <c r="O1011" s="62">
        <v>62793</v>
      </c>
      <c r="P1011" s="2" t="s">
        <v>698</v>
      </c>
      <c r="Q1011" s="2" t="s">
        <v>1193</v>
      </c>
      <c r="R1011" s="2" t="s">
        <v>1438</v>
      </c>
      <c r="S1011" s="2" t="s">
        <v>2070</v>
      </c>
      <c r="U1011" s="2" t="s">
        <v>217</v>
      </c>
      <c r="X1011" s="2" t="s">
        <v>11786</v>
      </c>
    </row>
    <row r="1012" spans="1:24">
      <c r="A1012" s="2">
        <v>1001</v>
      </c>
      <c r="B1012" s="2" t="s">
        <v>7043</v>
      </c>
      <c r="C1012" s="60" t="s">
        <v>7044</v>
      </c>
      <c r="D1012" s="60" t="s">
        <v>9155</v>
      </c>
      <c r="E1012" s="2">
        <v>1</v>
      </c>
      <c r="F1012" s="2" t="s">
        <v>473</v>
      </c>
      <c r="G1012" s="2" t="s">
        <v>361</v>
      </c>
      <c r="H1012" s="2" t="s">
        <v>10226</v>
      </c>
      <c r="I1012" s="2" t="s">
        <v>361</v>
      </c>
      <c r="O1012" s="62"/>
      <c r="Q1012" s="2" t="s">
        <v>10227</v>
      </c>
      <c r="S1012" s="2" t="e">
        <v>#N/A</v>
      </c>
      <c r="U1012" s="2" t="s">
        <v>217</v>
      </c>
      <c r="X1012" s="2" t="s">
        <v>10038</v>
      </c>
    </row>
    <row r="1013" spans="1:24">
      <c r="A1013" s="2">
        <v>1002</v>
      </c>
      <c r="B1013" s="2" t="s">
        <v>7043</v>
      </c>
      <c r="C1013" s="60" t="s">
        <v>7044</v>
      </c>
      <c r="D1013" s="60" t="s">
        <v>9155</v>
      </c>
      <c r="E1013" s="2">
        <v>2</v>
      </c>
      <c r="F1013" s="2" t="s">
        <v>473</v>
      </c>
      <c r="G1013" s="2" t="s">
        <v>361</v>
      </c>
      <c r="H1013" s="2" t="s">
        <v>474</v>
      </c>
      <c r="I1013" s="2" t="s">
        <v>361</v>
      </c>
      <c r="J1013" s="2" t="s">
        <v>11787</v>
      </c>
      <c r="K1013" s="2" t="s">
        <v>11788</v>
      </c>
      <c r="L1013" s="2" t="s">
        <v>11789</v>
      </c>
      <c r="M1013" s="2" t="s">
        <v>8314</v>
      </c>
      <c r="N1013" s="2" t="s">
        <v>11790</v>
      </c>
      <c r="O1013" s="62">
        <v>62580</v>
      </c>
      <c r="P1013" s="2" t="s">
        <v>698</v>
      </c>
      <c r="Q1013" s="2" t="s">
        <v>1193</v>
      </c>
      <c r="R1013" s="2" t="s">
        <v>1228</v>
      </c>
      <c r="S1013" s="2" t="s">
        <v>1949</v>
      </c>
      <c r="U1013" s="2" t="s">
        <v>217</v>
      </c>
      <c r="X1013" s="2" t="s">
        <v>11791</v>
      </c>
    </row>
    <row r="1014" spans="1:24">
      <c r="A1014" s="2">
        <v>1003</v>
      </c>
      <c r="B1014" s="2" t="s">
        <v>7043</v>
      </c>
      <c r="C1014" s="60" t="s">
        <v>7044</v>
      </c>
      <c r="D1014" s="60" t="s">
        <v>9158</v>
      </c>
      <c r="E1014" s="2">
        <v>1</v>
      </c>
      <c r="F1014" s="2" t="s">
        <v>473</v>
      </c>
      <c r="G1014" s="2" t="s">
        <v>361</v>
      </c>
      <c r="H1014" s="2" t="s">
        <v>10226</v>
      </c>
      <c r="I1014" s="2" t="s">
        <v>361</v>
      </c>
      <c r="O1014" s="62"/>
      <c r="Q1014" s="2" t="s">
        <v>10227</v>
      </c>
      <c r="S1014" s="2" t="e">
        <v>#N/A</v>
      </c>
      <c r="U1014" s="2" t="s">
        <v>217</v>
      </c>
      <c r="X1014" s="2" t="s">
        <v>10039</v>
      </c>
    </row>
    <row r="1015" spans="1:24">
      <c r="A1015" s="2">
        <v>1004</v>
      </c>
      <c r="B1015" s="2" t="s">
        <v>7043</v>
      </c>
      <c r="C1015" s="60" t="s">
        <v>7044</v>
      </c>
      <c r="D1015" s="60" t="s">
        <v>9161</v>
      </c>
      <c r="E1015" s="2">
        <v>1</v>
      </c>
      <c r="F1015" s="2" t="s">
        <v>473</v>
      </c>
      <c r="G1015" s="2" t="s">
        <v>361</v>
      </c>
      <c r="H1015" s="2" t="s">
        <v>474</v>
      </c>
      <c r="I1015" s="2" t="s">
        <v>361</v>
      </c>
      <c r="J1015" s="2" t="s">
        <v>11792</v>
      </c>
      <c r="K1015" s="2" t="s">
        <v>11793</v>
      </c>
      <c r="L1015" s="2">
        <v>1</v>
      </c>
      <c r="M1015" s="2" t="s">
        <v>8314</v>
      </c>
      <c r="N1015" s="2" t="s">
        <v>11794</v>
      </c>
      <c r="O1015" s="62">
        <v>62565</v>
      </c>
      <c r="P1015" s="2" t="s">
        <v>698</v>
      </c>
      <c r="Q1015" s="2" t="s">
        <v>1193</v>
      </c>
      <c r="R1015" s="2" t="s">
        <v>1047</v>
      </c>
      <c r="S1015" s="2" t="s">
        <v>1063</v>
      </c>
      <c r="U1015" s="2" t="s">
        <v>217</v>
      </c>
      <c r="X1015" s="2" t="s">
        <v>10045</v>
      </c>
    </row>
    <row r="1016" spans="1:24">
      <c r="A1016" s="2">
        <v>1005</v>
      </c>
      <c r="B1016" s="2" t="s">
        <v>7043</v>
      </c>
      <c r="C1016" s="60" t="s">
        <v>7044</v>
      </c>
      <c r="D1016" s="60" t="s">
        <v>9164</v>
      </c>
      <c r="E1016" s="2">
        <v>1</v>
      </c>
      <c r="F1016" s="2" t="s">
        <v>473</v>
      </c>
      <c r="G1016" s="2" t="s">
        <v>361</v>
      </c>
      <c r="H1016" s="2" t="s">
        <v>474</v>
      </c>
      <c r="I1016" s="2" t="s">
        <v>361</v>
      </c>
      <c r="J1016" s="2" t="s">
        <v>11795</v>
      </c>
      <c r="K1016" s="2" t="s">
        <v>11796</v>
      </c>
      <c r="L1016" s="2">
        <v>335</v>
      </c>
      <c r="M1016" s="2" t="s">
        <v>8314</v>
      </c>
      <c r="N1016" s="2" t="s">
        <v>11797</v>
      </c>
      <c r="O1016" s="62">
        <v>62000</v>
      </c>
      <c r="P1016" s="2" t="s">
        <v>698</v>
      </c>
      <c r="Q1016" s="2" t="s">
        <v>1193</v>
      </c>
      <c r="R1016" s="2" t="s">
        <v>927</v>
      </c>
      <c r="S1016" s="2" t="s">
        <v>943</v>
      </c>
      <c r="U1016" s="2" t="s">
        <v>217</v>
      </c>
      <c r="X1016" s="2" t="s">
        <v>10046</v>
      </c>
    </row>
    <row r="1017" spans="1:24">
      <c r="A1017" s="2">
        <v>1006</v>
      </c>
      <c r="B1017" s="2" t="s">
        <v>7043</v>
      </c>
      <c r="C1017" s="60" t="s">
        <v>7044</v>
      </c>
      <c r="D1017" s="60" t="s">
        <v>9164</v>
      </c>
      <c r="E1017" s="2">
        <v>2</v>
      </c>
      <c r="F1017" s="2" t="s">
        <v>473</v>
      </c>
      <c r="G1017" s="2" t="s">
        <v>361</v>
      </c>
      <c r="H1017" s="2" t="s">
        <v>10226</v>
      </c>
      <c r="I1017" s="2" t="s">
        <v>361</v>
      </c>
      <c r="O1017" s="62"/>
      <c r="Q1017" s="2" t="s">
        <v>10227</v>
      </c>
      <c r="S1017" s="2" t="e">
        <v>#N/A</v>
      </c>
      <c r="U1017" s="2" t="s">
        <v>217</v>
      </c>
      <c r="X1017" s="2" t="s">
        <v>11798</v>
      </c>
    </row>
    <row r="1018" spans="1:24">
      <c r="A1018" s="2">
        <v>1007</v>
      </c>
      <c r="B1018" s="2" t="s">
        <v>7043</v>
      </c>
      <c r="C1018" s="60" t="s">
        <v>7044</v>
      </c>
      <c r="D1018" s="60" t="s">
        <v>9164</v>
      </c>
      <c r="E1018" s="2">
        <v>3</v>
      </c>
      <c r="F1018" s="2" t="s">
        <v>473</v>
      </c>
      <c r="G1018" s="2" t="s">
        <v>361</v>
      </c>
      <c r="H1018" s="2" t="s">
        <v>10226</v>
      </c>
      <c r="I1018" s="2" t="s">
        <v>361</v>
      </c>
      <c r="O1018" s="62"/>
      <c r="Q1018" s="2" t="s">
        <v>10227</v>
      </c>
      <c r="S1018" s="2" t="e">
        <v>#N/A</v>
      </c>
      <c r="U1018" s="2" t="s">
        <v>217</v>
      </c>
      <c r="X1018" s="2" t="s">
        <v>11799</v>
      </c>
    </row>
    <row r="1019" spans="1:24">
      <c r="A1019" s="2">
        <v>1008</v>
      </c>
      <c r="B1019" s="2" t="s">
        <v>7043</v>
      </c>
      <c r="C1019" s="60" t="s">
        <v>7044</v>
      </c>
      <c r="D1019" s="60" t="s">
        <v>9167</v>
      </c>
      <c r="E1019" s="2">
        <v>1</v>
      </c>
      <c r="F1019" s="2" t="s">
        <v>473</v>
      </c>
      <c r="G1019" s="2" t="s">
        <v>361</v>
      </c>
      <c r="H1019" s="2" t="s">
        <v>474</v>
      </c>
      <c r="I1019" s="2" t="s">
        <v>361</v>
      </c>
      <c r="J1019" s="2" t="s">
        <v>11800</v>
      </c>
      <c r="K1019" s="2" t="s">
        <v>11801</v>
      </c>
      <c r="L1019" s="2">
        <v>17</v>
      </c>
      <c r="M1019" s="2" t="s">
        <v>8314</v>
      </c>
      <c r="N1019" s="2" t="s">
        <v>11802</v>
      </c>
      <c r="O1019" s="62">
        <v>62120</v>
      </c>
      <c r="P1019" s="2" t="s">
        <v>698</v>
      </c>
      <c r="Q1019" s="2" t="s">
        <v>1193</v>
      </c>
      <c r="R1019" s="2" t="s">
        <v>927</v>
      </c>
      <c r="S1019" s="2" t="s">
        <v>943</v>
      </c>
      <c r="U1019" s="2" t="s">
        <v>217</v>
      </c>
      <c r="X1019" s="2" t="s">
        <v>10047</v>
      </c>
    </row>
    <row r="1020" spans="1:24">
      <c r="A1020" s="2">
        <v>1009</v>
      </c>
      <c r="B1020" s="2" t="s">
        <v>7043</v>
      </c>
      <c r="C1020" s="60" t="s">
        <v>7044</v>
      </c>
      <c r="D1020" s="60" t="s">
        <v>9167</v>
      </c>
      <c r="E1020" s="2">
        <v>2</v>
      </c>
      <c r="F1020" s="2" t="s">
        <v>473</v>
      </c>
      <c r="G1020" s="2" t="s">
        <v>361</v>
      </c>
      <c r="H1020" s="2" t="s">
        <v>474</v>
      </c>
      <c r="I1020" s="2" t="s">
        <v>361</v>
      </c>
      <c r="J1020" s="2" t="s">
        <v>11803</v>
      </c>
      <c r="K1020" s="2" t="s">
        <v>11801</v>
      </c>
      <c r="L1020" s="2">
        <v>17</v>
      </c>
      <c r="M1020" s="2" t="s">
        <v>8314</v>
      </c>
      <c r="N1020" s="2" t="s">
        <v>11802</v>
      </c>
      <c r="O1020" s="62">
        <v>62120</v>
      </c>
      <c r="P1020" s="2" t="s">
        <v>698</v>
      </c>
      <c r="Q1020" s="2" t="s">
        <v>1193</v>
      </c>
      <c r="R1020" s="2" t="s">
        <v>927</v>
      </c>
      <c r="S1020" s="2" t="s">
        <v>943</v>
      </c>
      <c r="U1020" s="2" t="s">
        <v>217</v>
      </c>
      <c r="X1020" s="2" t="s">
        <v>11804</v>
      </c>
    </row>
    <row r="1021" spans="1:24">
      <c r="A1021" s="2">
        <v>1010</v>
      </c>
      <c r="B1021" s="2" t="s">
        <v>7043</v>
      </c>
      <c r="C1021" s="60" t="s">
        <v>7044</v>
      </c>
      <c r="D1021" s="60" t="s">
        <v>9170</v>
      </c>
      <c r="E1021" s="2">
        <v>1</v>
      </c>
      <c r="F1021" s="2" t="s">
        <v>473</v>
      </c>
      <c r="G1021" s="2" t="s">
        <v>361</v>
      </c>
      <c r="H1021" s="2" t="s">
        <v>10226</v>
      </c>
      <c r="I1021" s="2" t="s">
        <v>361</v>
      </c>
      <c r="O1021" s="62"/>
      <c r="Q1021" s="2" t="s">
        <v>10227</v>
      </c>
      <c r="S1021" s="2" t="e">
        <v>#N/A</v>
      </c>
      <c r="U1021" s="2" t="s">
        <v>217</v>
      </c>
      <c r="X1021" s="2" t="s">
        <v>10048</v>
      </c>
    </row>
    <row r="1022" spans="1:24">
      <c r="A1022" s="2">
        <v>1011</v>
      </c>
      <c r="B1022" s="2" t="s">
        <v>7043</v>
      </c>
      <c r="C1022" s="60" t="s">
        <v>7044</v>
      </c>
      <c r="D1022" s="60" t="s">
        <v>9170</v>
      </c>
      <c r="E1022" s="2">
        <v>2</v>
      </c>
      <c r="F1022" s="2" t="s">
        <v>473</v>
      </c>
      <c r="G1022" s="2" t="s">
        <v>361</v>
      </c>
      <c r="H1022" s="2" t="s">
        <v>10226</v>
      </c>
      <c r="I1022" s="2" t="s">
        <v>361</v>
      </c>
      <c r="O1022" s="62"/>
      <c r="Q1022" s="2" t="s">
        <v>10227</v>
      </c>
      <c r="S1022" s="2" t="e">
        <v>#N/A</v>
      </c>
      <c r="U1022" s="2" t="s">
        <v>217</v>
      </c>
      <c r="X1022" s="2" t="s">
        <v>11805</v>
      </c>
    </row>
    <row r="1023" spans="1:24">
      <c r="A1023" s="2">
        <v>1012</v>
      </c>
      <c r="B1023" s="2" t="s">
        <v>7043</v>
      </c>
      <c r="C1023" s="60" t="s">
        <v>7044</v>
      </c>
      <c r="D1023" s="60" t="s">
        <v>9173</v>
      </c>
      <c r="E1023" s="2">
        <v>1</v>
      </c>
      <c r="F1023" s="2" t="s">
        <v>473</v>
      </c>
      <c r="G1023" s="2" t="s">
        <v>361</v>
      </c>
      <c r="H1023" s="2" t="s">
        <v>10226</v>
      </c>
      <c r="I1023" s="2" t="s">
        <v>361</v>
      </c>
      <c r="O1023" s="62"/>
      <c r="Q1023" s="2" t="s">
        <v>10227</v>
      </c>
      <c r="S1023" s="2" t="e">
        <v>#N/A</v>
      </c>
      <c r="U1023" s="2" t="s">
        <v>217</v>
      </c>
      <c r="X1023" s="2" t="s">
        <v>10049</v>
      </c>
    </row>
    <row r="1024" spans="1:24">
      <c r="A1024" s="2">
        <v>1013</v>
      </c>
      <c r="B1024" s="2" t="s">
        <v>7043</v>
      </c>
      <c r="C1024" s="60" t="s">
        <v>7044</v>
      </c>
      <c r="D1024" s="60" t="s">
        <v>9173</v>
      </c>
      <c r="E1024" s="2">
        <v>2</v>
      </c>
      <c r="F1024" s="2" t="s">
        <v>473</v>
      </c>
      <c r="G1024" s="2" t="s">
        <v>361</v>
      </c>
      <c r="H1024" s="2" t="s">
        <v>10226</v>
      </c>
      <c r="I1024" s="2" t="s">
        <v>361</v>
      </c>
      <c r="O1024" s="62"/>
      <c r="Q1024" s="2" t="s">
        <v>10227</v>
      </c>
      <c r="S1024" s="2" t="e">
        <v>#N/A</v>
      </c>
      <c r="U1024" s="2" t="s">
        <v>217</v>
      </c>
      <c r="X1024" s="2" t="s">
        <v>11806</v>
      </c>
    </row>
    <row r="1025" spans="1:24">
      <c r="A1025" s="2">
        <v>1014</v>
      </c>
      <c r="B1025" s="2" t="s">
        <v>7043</v>
      </c>
      <c r="C1025" s="60" t="s">
        <v>7044</v>
      </c>
      <c r="D1025" s="60" t="s">
        <v>9176</v>
      </c>
      <c r="E1025" s="2">
        <v>1</v>
      </c>
      <c r="F1025" s="2" t="s">
        <v>473</v>
      </c>
      <c r="G1025" s="2" t="s">
        <v>361</v>
      </c>
      <c r="H1025" s="2" t="s">
        <v>10226</v>
      </c>
      <c r="I1025" s="2" t="s">
        <v>361</v>
      </c>
      <c r="O1025" s="62"/>
      <c r="Q1025" s="2" t="s">
        <v>10227</v>
      </c>
      <c r="S1025" s="2" t="e">
        <v>#N/A</v>
      </c>
      <c r="U1025" s="2" t="s">
        <v>217</v>
      </c>
      <c r="X1025" s="2" t="s">
        <v>10050</v>
      </c>
    </row>
    <row r="1026" spans="1:24">
      <c r="A1026" s="2">
        <v>1015</v>
      </c>
      <c r="B1026" s="2" t="s">
        <v>7043</v>
      </c>
      <c r="C1026" s="60" t="s">
        <v>7044</v>
      </c>
      <c r="D1026" s="60" t="s">
        <v>9176</v>
      </c>
      <c r="E1026" s="2">
        <v>2</v>
      </c>
      <c r="F1026" s="2" t="s">
        <v>473</v>
      </c>
      <c r="G1026" s="2" t="s">
        <v>361</v>
      </c>
      <c r="H1026" s="2" t="s">
        <v>10226</v>
      </c>
      <c r="I1026" s="2" t="s">
        <v>361</v>
      </c>
      <c r="O1026" s="62"/>
      <c r="Q1026" s="2" t="s">
        <v>10227</v>
      </c>
      <c r="S1026" s="2" t="e">
        <v>#N/A</v>
      </c>
      <c r="U1026" s="2" t="s">
        <v>217</v>
      </c>
      <c r="X1026" s="2" t="s">
        <v>11807</v>
      </c>
    </row>
    <row r="1027" spans="1:24">
      <c r="A1027" s="2">
        <v>1016</v>
      </c>
      <c r="B1027" s="2" t="s">
        <v>7043</v>
      </c>
      <c r="C1027" s="60" t="s">
        <v>7044</v>
      </c>
      <c r="D1027" s="60" t="s">
        <v>9179</v>
      </c>
      <c r="E1027" s="2">
        <v>1</v>
      </c>
      <c r="F1027" s="2" t="s">
        <v>473</v>
      </c>
      <c r="G1027" s="2" t="s">
        <v>361</v>
      </c>
      <c r="H1027" s="2" t="s">
        <v>10226</v>
      </c>
      <c r="I1027" s="2" t="s">
        <v>361</v>
      </c>
      <c r="O1027" s="62"/>
      <c r="Q1027" s="2" t="s">
        <v>10227</v>
      </c>
      <c r="S1027" s="2" t="e">
        <v>#N/A</v>
      </c>
      <c r="U1027" s="2" t="s">
        <v>217</v>
      </c>
      <c r="X1027" s="2" t="s">
        <v>10051</v>
      </c>
    </row>
    <row r="1028" spans="1:24">
      <c r="A1028" s="2">
        <v>1017</v>
      </c>
      <c r="B1028" s="2" t="s">
        <v>7043</v>
      </c>
      <c r="C1028" s="60" t="s">
        <v>7044</v>
      </c>
      <c r="D1028" s="60" t="s">
        <v>9182</v>
      </c>
      <c r="E1028" s="2">
        <v>1</v>
      </c>
      <c r="F1028" s="2" t="s">
        <v>473</v>
      </c>
      <c r="G1028" s="2" t="s">
        <v>361</v>
      </c>
      <c r="H1028" s="2" t="s">
        <v>10226</v>
      </c>
      <c r="I1028" s="2" t="s">
        <v>361</v>
      </c>
      <c r="O1028" s="62"/>
      <c r="Q1028" s="2" t="s">
        <v>10227</v>
      </c>
      <c r="S1028" s="2" t="e">
        <v>#N/A</v>
      </c>
      <c r="U1028" s="2" t="s">
        <v>217</v>
      </c>
      <c r="X1028" s="2" t="s">
        <v>10052</v>
      </c>
    </row>
    <row r="1029" spans="1:24">
      <c r="A1029" s="2">
        <v>1018</v>
      </c>
      <c r="B1029" s="2" t="s">
        <v>7043</v>
      </c>
      <c r="C1029" s="60" t="s">
        <v>7044</v>
      </c>
      <c r="D1029" s="60" t="s">
        <v>9182</v>
      </c>
      <c r="E1029" s="2">
        <v>2</v>
      </c>
      <c r="F1029" s="2" t="s">
        <v>473</v>
      </c>
      <c r="G1029" s="2" t="s">
        <v>361</v>
      </c>
      <c r="H1029" s="2" t="s">
        <v>10226</v>
      </c>
      <c r="I1029" s="2" t="s">
        <v>361</v>
      </c>
      <c r="O1029" s="62"/>
      <c r="Q1029" s="2" t="s">
        <v>10227</v>
      </c>
      <c r="S1029" s="2" t="e">
        <v>#N/A</v>
      </c>
      <c r="U1029" s="2" t="s">
        <v>217</v>
      </c>
      <c r="X1029" s="2" t="s">
        <v>11808</v>
      </c>
    </row>
    <row r="1030" spans="1:24">
      <c r="A1030" s="2">
        <v>1019</v>
      </c>
      <c r="B1030" s="2" t="s">
        <v>7043</v>
      </c>
      <c r="C1030" s="60" t="s">
        <v>7044</v>
      </c>
      <c r="D1030" s="60" t="s">
        <v>9182</v>
      </c>
      <c r="E1030" s="2">
        <v>3</v>
      </c>
      <c r="F1030" s="2" t="s">
        <v>473</v>
      </c>
      <c r="G1030" s="2" t="s">
        <v>361</v>
      </c>
      <c r="H1030" s="2" t="s">
        <v>10226</v>
      </c>
      <c r="I1030" s="2" t="s">
        <v>361</v>
      </c>
      <c r="O1030" s="62"/>
      <c r="Q1030" s="2" t="s">
        <v>10227</v>
      </c>
      <c r="S1030" s="2" t="e">
        <v>#N/A</v>
      </c>
      <c r="U1030" s="2" t="s">
        <v>217</v>
      </c>
      <c r="X1030" s="2" t="s">
        <v>11809</v>
      </c>
    </row>
    <row r="1031" spans="1:24">
      <c r="A1031" s="2">
        <v>1020</v>
      </c>
      <c r="B1031" s="2" t="s">
        <v>7043</v>
      </c>
      <c r="C1031" s="60" t="s">
        <v>7044</v>
      </c>
      <c r="D1031" s="60" t="s">
        <v>9185</v>
      </c>
      <c r="E1031" s="2">
        <v>1</v>
      </c>
      <c r="F1031" s="2" t="s">
        <v>473</v>
      </c>
      <c r="G1031" s="2" t="s">
        <v>361</v>
      </c>
      <c r="H1031" s="2" t="s">
        <v>10226</v>
      </c>
      <c r="I1031" s="2" t="s">
        <v>361</v>
      </c>
      <c r="O1031" s="62"/>
      <c r="Q1031" s="2" t="s">
        <v>10227</v>
      </c>
      <c r="S1031" s="2" t="e">
        <v>#N/A</v>
      </c>
      <c r="U1031" s="2" t="s">
        <v>217</v>
      </c>
      <c r="X1031" s="2" t="s">
        <v>10053</v>
      </c>
    </row>
    <row r="1032" spans="1:24">
      <c r="A1032" s="2">
        <v>1021</v>
      </c>
      <c r="B1032" s="2" t="s">
        <v>7043</v>
      </c>
      <c r="C1032" s="60" t="s">
        <v>7044</v>
      </c>
      <c r="D1032" s="60" t="s">
        <v>9188</v>
      </c>
      <c r="E1032" s="2">
        <v>1</v>
      </c>
      <c r="F1032" s="2" t="s">
        <v>473</v>
      </c>
      <c r="G1032" s="2" t="s">
        <v>361</v>
      </c>
      <c r="H1032" s="2" t="s">
        <v>10226</v>
      </c>
      <c r="I1032" s="2" t="s">
        <v>361</v>
      </c>
      <c r="O1032" s="62"/>
      <c r="Q1032" s="2" t="s">
        <v>10227</v>
      </c>
      <c r="S1032" s="2" t="e">
        <v>#N/A</v>
      </c>
      <c r="U1032" s="2" t="s">
        <v>217</v>
      </c>
      <c r="X1032" s="2" t="s">
        <v>10054</v>
      </c>
    </row>
    <row r="1033" spans="1:24">
      <c r="A1033" s="2">
        <v>1022</v>
      </c>
      <c r="B1033" s="2" t="s">
        <v>7043</v>
      </c>
      <c r="C1033" s="60" t="s">
        <v>7044</v>
      </c>
      <c r="D1033" s="60" t="s">
        <v>9191</v>
      </c>
      <c r="E1033" s="2">
        <v>1</v>
      </c>
      <c r="F1033" s="2" t="s">
        <v>473</v>
      </c>
      <c r="G1033" s="2" t="s">
        <v>361</v>
      </c>
      <c r="H1033" s="2" t="s">
        <v>10226</v>
      </c>
      <c r="I1033" s="2" t="s">
        <v>361</v>
      </c>
      <c r="O1033" s="62"/>
      <c r="Q1033" s="2" t="s">
        <v>10227</v>
      </c>
      <c r="S1033" s="2" t="e">
        <v>#N/A</v>
      </c>
      <c r="U1033" s="2" t="s">
        <v>217</v>
      </c>
      <c r="X1033" s="2" t="s">
        <v>10057</v>
      </c>
    </row>
    <row r="1034" spans="1:24">
      <c r="A1034" s="2">
        <v>1023</v>
      </c>
      <c r="B1034" s="2" t="s">
        <v>7043</v>
      </c>
      <c r="C1034" s="60" t="s">
        <v>7044</v>
      </c>
      <c r="D1034" s="60" t="s">
        <v>9193</v>
      </c>
      <c r="E1034" s="2">
        <v>1</v>
      </c>
      <c r="F1034" s="2" t="s">
        <v>473</v>
      </c>
      <c r="G1034" s="2" t="s">
        <v>361</v>
      </c>
      <c r="H1034" s="2" t="s">
        <v>10226</v>
      </c>
      <c r="I1034" s="2" t="s">
        <v>361</v>
      </c>
      <c r="O1034" s="62"/>
      <c r="Q1034" s="2" t="s">
        <v>10227</v>
      </c>
      <c r="S1034" s="2" t="e">
        <v>#N/A</v>
      </c>
      <c r="U1034" s="2" t="s">
        <v>217</v>
      </c>
      <c r="X1034" s="2" t="s">
        <v>10058</v>
      </c>
    </row>
    <row r="1035" spans="1:24">
      <c r="A1035" s="2">
        <v>1024</v>
      </c>
      <c r="B1035" s="2" t="s">
        <v>7043</v>
      </c>
      <c r="C1035" s="60" t="s">
        <v>7044</v>
      </c>
      <c r="D1035" s="60" t="s">
        <v>9193</v>
      </c>
      <c r="E1035" s="2">
        <v>2</v>
      </c>
      <c r="F1035" s="2" t="s">
        <v>473</v>
      </c>
      <c r="G1035" s="2" t="s">
        <v>361</v>
      </c>
      <c r="H1035" s="2" t="s">
        <v>474</v>
      </c>
      <c r="I1035" s="2" t="s">
        <v>361</v>
      </c>
      <c r="J1035" s="2" t="s">
        <v>11810</v>
      </c>
      <c r="K1035" s="2" t="s">
        <v>11811</v>
      </c>
      <c r="L1035" s="2">
        <v>34</v>
      </c>
      <c r="M1035" s="2" t="s">
        <v>8314</v>
      </c>
      <c r="N1035" s="2" t="s">
        <v>11812</v>
      </c>
      <c r="O1035" s="62">
        <v>62586</v>
      </c>
      <c r="P1035" s="2" t="s">
        <v>698</v>
      </c>
      <c r="Q1035" s="2" t="s">
        <v>1193</v>
      </c>
      <c r="R1035" s="2" t="s">
        <v>1228</v>
      </c>
      <c r="S1035" s="2" t="s">
        <v>1949</v>
      </c>
      <c r="U1035" s="2" t="s">
        <v>217</v>
      </c>
      <c r="X1035" s="2" t="s">
        <v>11813</v>
      </c>
    </row>
    <row r="1036" spans="1:24">
      <c r="A1036" s="2">
        <v>1025</v>
      </c>
      <c r="B1036" s="2" t="s">
        <v>7043</v>
      </c>
      <c r="C1036" s="60" t="s">
        <v>7044</v>
      </c>
      <c r="D1036" s="60" t="s">
        <v>9196</v>
      </c>
      <c r="E1036" s="2">
        <v>1</v>
      </c>
      <c r="F1036" s="2" t="s">
        <v>473</v>
      </c>
      <c r="G1036" s="2" t="s">
        <v>361</v>
      </c>
      <c r="H1036" s="2" t="s">
        <v>10226</v>
      </c>
      <c r="I1036" s="2" t="s">
        <v>361</v>
      </c>
      <c r="O1036" s="62"/>
      <c r="Q1036" s="2" t="s">
        <v>10227</v>
      </c>
      <c r="S1036" s="2" t="e">
        <v>#N/A</v>
      </c>
      <c r="U1036" s="2" t="s">
        <v>217</v>
      </c>
      <c r="X1036" s="2" t="s">
        <v>10059</v>
      </c>
    </row>
    <row r="1037" spans="1:24">
      <c r="A1037" s="2">
        <v>1026</v>
      </c>
      <c r="B1037" s="2" t="s">
        <v>7043</v>
      </c>
      <c r="C1037" s="60" t="s">
        <v>7044</v>
      </c>
      <c r="D1037" s="60" t="s">
        <v>9199</v>
      </c>
      <c r="E1037" s="2">
        <v>1</v>
      </c>
      <c r="F1037" s="2" t="s">
        <v>473</v>
      </c>
      <c r="G1037" s="2" t="s">
        <v>361</v>
      </c>
      <c r="H1037" s="2" t="s">
        <v>10226</v>
      </c>
      <c r="I1037" s="2" t="s">
        <v>361</v>
      </c>
      <c r="O1037" s="62"/>
      <c r="Q1037" s="2" t="s">
        <v>10227</v>
      </c>
      <c r="S1037" s="2" t="e">
        <v>#N/A</v>
      </c>
      <c r="U1037" s="2" t="s">
        <v>217</v>
      </c>
      <c r="X1037" s="2" t="s">
        <v>10060</v>
      </c>
    </row>
    <row r="1038" spans="1:24">
      <c r="A1038" s="2">
        <v>1027</v>
      </c>
      <c r="B1038" s="2" t="s">
        <v>7043</v>
      </c>
      <c r="C1038" s="60" t="s">
        <v>7044</v>
      </c>
      <c r="D1038" s="60" t="s">
        <v>9202</v>
      </c>
      <c r="E1038" s="2">
        <v>1</v>
      </c>
      <c r="F1038" s="2" t="s">
        <v>473</v>
      </c>
      <c r="G1038" s="2" t="s">
        <v>361</v>
      </c>
      <c r="H1038" s="2" t="s">
        <v>474</v>
      </c>
      <c r="I1038" s="2" t="s">
        <v>361</v>
      </c>
      <c r="J1038" s="2" t="s">
        <v>11814</v>
      </c>
      <c r="K1038" s="2" t="s">
        <v>11815</v>
      </c>
      <c r="L1038" s="2">
        <v>1522</v>
      </c>
      <c r="M1038" s="2" t="s">
        <v>8314</v>
      </c>
      <c r="N1038" s="2" t="s">
        <v>11816</v>
      </c>
      <c r="O1038" s="62">
        <v>62250</v>
      </c>
      <c r="P1038" s="2" t="s">
        <v>698</v>
      </c>
      <c r="Q1038" s="2" t="s">
        <v>1193</v>
      </c>
      <c r="R1038" s="2" t="s">
        <v>927</v>
      </c>
      <c r="S1038" s="2" t="s">
        <v>943</v>
      </c>
      <c r="U1038" s="2" t="s">
        <v>217</v>
      </c>
      <c r="X1038" s="2" t="s">
        <v>10061</v>
      </c>
    </row>
    <row r="1039" spans="1:24">
      <c r="A1039" s="2">
        <v>1028</v>
      </c>
      <c r="B1039" s="2" t="s">
        <v>7043</v>
      </c>
      <c r="C1039" s="60" t="s">
        <v>7044</v>
      </c>
      <c r="D1039" s="60" t="s">
        <v>9202</v>
      </c>
      <c r="E1039" s="2">
        <v>2</v>
      </c>
      <c r="F1039" s="2" t="s">
        <v>473</v>
      </c>
      <c r="G1039" s="2" t="s">
        <v>361</v>
      </c>
      <c r="H1039" s="2" t="s">
        <v>474</v>
      </c>
      <c r="I1039" s="2" t="s">
        <v>361</v>
      </c>
      <c r="J1039" s="2" t="s">
        <v>11817</v>
      </c>
      <c r="K1039" s="2" t="s">
        <v>11815</v>
      </c>
      <c r="L1039" s="2">
        <v>1522</v>
      </c>
      <c r="M1039" s="2" t="s">
        <v>8314</v>
      </c>
      <c r="N1039" s="2" t="s">
        <v>11816</v>
      </c>
      <c r="O1039" s="62">
        <v>62250</v>
      </c>
      <c r="P1039" s="2" t="s">
        <v>698</v>
      </c>
      <c r="Q1039" s="2" t="s">
        <v>1193</v>
      </c>
      <c r="R1039" s="2" t="s">
        <v>927</v>
      </c>
      <c r="S1039" s="2" t="s">
        <v>943</v>
      </c>
      <c r="U1039" s="2" t="s">
        <v>217</v>
      </c>
      <c r="X1039" s="2" t="s">
        <v>11818</v>
      </c>
    </row>
    <row r="1040" spans="1:24">
      <c r="A1040" s="2">
        <v>1029</v>
      </c>
      <c r="B1040" s="2" t="s">
        <v>7043</v>
      </c>
      <c r="C1040" s="60" t="s">
        <v>7044</v>
      </c>
      <c r="D1040" s="60" t="s">
        <v>9202</v>
      </c>
      <c r="E1040" s="2">
        <v>3</v>
      </c>
      <c r="F1040" s="2" t="s">
        <v>473</v>
      </c>
      <c r="G1040" s="2" t="s">
        <v>361</v>
      </c>
      <c r="H1040" s="2" t="s">
        <v>474</v>
      </c>
      <c r="I1040" s="2" t="s">
        <v>361</v>
      </c>
      <c r="J1040" s="2" t="s">
        <v>11819</v>
      </c>
      <c r="K1040" s="2" t="s">
        <v>11815</v>
      </c>
      <c r="L1040" s="2">
        <v>1522</v>
      </c>
      <c r="M1040" s="2" t="s">
        <v>8314</v>
      </c>
      <c r="N1040" s="2" t="s">
        <v>11816</v>
      </c>
      <c r="O1040" s="62">
        <v>62250</v>
      </c>
      <c r="P1040" s="2" t="s">
        <v>698</v>
      </c>
      <c r="Q1040" s="2" t="s">
        <v>1193</v>
      </c>
      <c r="R1040" s="2" t="s">
        <v>927</v>
      </c>
      <c r="S1040" s="2" t="s">
        <v>943</v>
      </c>
      <c r="U1040" s="2" t="s">
        <v>217</v>
      </c>
      <c r="X1040" s="2" t="s">
        <v>11820</v>
      </c>
    </row>
    <row r="1041" spans="1:24">
      <c r="A1041" s="2">
        <v>1030</v>
      </c>
      <c r="B1041" s="2" t="s">
        <v>7043</v>
      </c>
      <c r="C1041" s="60" t="s">
        <v>7044</v>
      </c>
      <c r="D1041" s="60" t="s">
        <v>9205</v>
      </c>
      <c r="E1041" s="2">
        <v>1</v>
      </c>
      <c r="F1041" s="2" t="s">
        <v>473</v>
      </c>
      <c r="G1041" s="2" t="s">
        <v>361</v>
      </c>
      <c r="H1041" s="2" t="s">
        <v>10226</v>
      </c>
      <c r="I1041" s="2" t="s">
        <v>361</v>
      </c>
      <c r="O1041" s="62"/>
      <c r="Q1041" s="2" t="s">
        <v>10227</v>
      </c>
      <c r="S1041" s="2" t="e">
        <v>#N/A</v>
      </c>
      <c r="U1041" s="2" t="s">
        <v>217</v>
      </c>
      <c r="X1041" s="2" t="s">
        <v>10062</v>
      </c>
    </row>
    <row r="1042" spans="1:24">
      <c r="A1042" s="2">
        <v>1031</v>
      </c>
      <c r="B1042" s="2" t="s">
        <v>7043</v>
      </c>
      <c r="C1042" s="60" t="s">
        <v>7044</v>
      </c>
      <c r="D1042" s="60" t="s">
        <v>9208</v>
      </c>
      <c r="E1042" s="2">
        <v>1</v>
      </c>
      <c r="F1042" s="2" t="s">
        <v>473</v>
      </c>
      <c r="G1042" s="2" t="s">
        <v>361</v>
      </c>
      <c r="H1042" s="2" t="s">
        <v>10226</v>
      </c>
      <c r="I1042" s="2" t="s">
        <v>361</v>
      </c>
      <c r="O1042" s="62"/>
      <c r="Q1042" s="2" t="s">
        <v>10227</v>
      </c>
      <c r="S1042" s="2" t="e">
        <v>#N/A</v>
      </c>
      <c r="U1042" s="2" t="s">
        <v>217</v>
      </c>
      <c r="X1042" s="2" t="s">
        <v>10063</v>
      </c>
    </row>
    <row r="1043" spans="1:24">
      <c r="A1043" s="2">
        <v>1032</v>
      </c>
      <c r="B1043" s="2" t="s">
        <v>7043</v>
      </c>
      <c r="C1043" s="60" t="s">
        <v>7044</v>
      </c>
      <c r="D1043" s="60" t="s">
        <v>9211</v>
      </c>
      <c r="E1043" s="2">
        <v>1</v>
      </c>
      <c r="F1043" s="2" t="s">
        <v>473</v>
      </c>
      <c r="G1043" s="2" t="s">
        <v>361</v>
      </c>
      <c r="H1043" s="2" t="s">
        <v>474</v>
      </c>
      <c r="I1043" s="2" t="s">
        <v>361</v>
      </c>
      <c r="J1043" s="2" t="s">
        <v>11821</v>
      </c>
      <c r="K1043" s="2" t="s">
        <v>11822</v>
      </c>
      <c r="L1043" s="2" t="s">
        <v>10597</v>
      </c>
      <c r="M1043" s="2" t="s">
        <v>10597</v>
      </c>
      <c r="N1043" s="2" t="s">
        <v>10481</v>
      </c>
      <c r="O1043" s="62">
        <v>62290</v>
      </c>
      <c r="P1043" s="2" t="s">
        <v>698</v>
      </c>
      <c r="Q1043" s="2" t="s">
        <v>1193</v>
      </c>
      <c r="R1043" s="2" t="s">
        <v>927</v>
      </c>
      <c r="S1043" s="2" t="s">
        <v>943</v>
      </c>
      <c r="U1043" s="2" t="s">
        <v>217</v>
      </c>
      <c r="X1043" s="2" t="s">
        <v>10064</v>
      </c>
    </row>
    <row r="1044" spans="1:24">
      <c r="A1044" s="2">
        <v>1033</v>
      </c>
      <c r="B1044" s="2" t="s">
        <v>7043</v>
      </c>
      <c r="C1044" s="60" t="s">
        <v>7044</v>
      </c>
      <c r="D1044" s="60" t="s">
        <v>9211</v>
      </c>
      <c r="E1044" s="2">
        <v>2</v>
      </c>
      <c r="F1044" s="2" t="s">
        <v>473</v>
      </c>
      <c r="G1044" s="2" t="s">
        <v>361</v>
      </c>
      <c r="H1044" s="2" t="s">
        <v>474</v>
      </c>
      <c r="I1044" s="2" t="s">
        <v>361</v>
      </c>
      <c r="J1044" s="2" t="s">
        <v>11823</v>
      </c>
      <c r="K1044" s="2" t="s">
        <v>11822</v>
      </c>
      <c r="L1044" s="2" t="s">
        <v>10597</v>
      </c>
      <c r="M1044" s="2" t="s">
        <v>10597</v>
      </c>
      <c r="N1044" s="2" t="s">
        <v>10481</v>
      </c>
      <c r="O1044" s="62">
        <v>62290</v>
      </c>
      <c r="P1044" s="2" t="s">
        <v>698</v>
      </c>
      <c r="Q1044" s="2" t="s">
        <v>1193</v>
      </c>
      <c r="R1044" s="2" t="s">
        <v>927</v>
      </c>
      <c r="S1044" s="2" t="s">
        <v>943</v>
      </c>
      <c r="U1044" s="2" t="s">
        <v>217</v>
      </c>
      <c r="X1044" s="2" t="s">
        <v>10065</v>
      </c>
    </row>
    <row r="1045" spans="1:24">
      <c r="A1045" s="2">
        <v>1034</v>
      </c>
      <c r="B1045" s="2" t="s">
        <v>7043</v>
      </c>
      <c r="C1045" s="60" t="s">
        <v>7044</v>
      </c>
      <c r="D1045" s="60" t="s">
        <v>9211</v>
      </c>
      <c r="E1045" s="2">
        <v>3</v>
      </c>
      <c r="F1045" s="2" t="s">
        <v>473</v>
      </c>
      <c r="G1045" s="2" t="s">
        <v>361</v>
      </c>
      <c r="H1045" s="2" t="s">
        <v>474</v>
      </c>
      <c r="I1045" s="2" t="s">
        <v>361</v>
      </c>
      <c r="J1045" s="2" t="s">
        <v>11824</v>
      </c>
      <c r="K1045" s="2" t="s">
        <v>11822</v>
      </c>
      <c r="L1045" s="2" t="s">
        <v>10597</v>
      </c>
      <c r="M1045" s="2" t="s">
        <v>10597</v>
      </c>
      <c r="N1045" s="2" t="s">
        <v>10481</v>
      </c>
      <c r="O1045" s="62">
        <v>62290</v>
      </c>
      <c r="P1045" s="2" t="s">
        <v>698</v>
      </c>
      <c r="Q1045" s="2" t="s">
        <v>1193</v>
      </c>
      <c r="R1045" s="2" t="s">
        <v>927</v>
      </c>
      <c r="S1045" s="2" t="s">
        <v>943</v>
      </c>
      <c r="U1045" s="2" t="s">
        <v>217</v>
      </c>
      <c r="X1045" s="2" t="s">
        <v>11825</v>
      </c>
    </row>
    <row r="1046" spans="1:24">
      <c r="A1046" s="2">
        <v>1035</v>
      </c>
      <c r="B1046" s="2" t="s">
        <v>7043</v>
      </c>
      <c r="C1046" s="60" t="s">
        <v>7044</v>
      </c>
      <c r="D1046" s="60" t="s">
        <v>9214</v>
      </c>
      <c r="E1046" s="2">
        <v>1</v>
      </c>
      <c r="F1046" s="2" t="s">
        <v>473</v>
      </c>
      <c r="G1046" s="2" t="s">
        <v>361</v>
      </c>
      <c r="H1046" s="2" t="s">
        <v>474</v>
      </c>
      <c r="I1046" s="2" t="s">
        <v>361</v>
      </c>
      <c r="J1046" s="2" t="s">
        <v>11826</v>
      </c>
      <c r="K1046" s="2" t="s">
        <v>11827</v>
      </c>
      <c r="L1046" s="2">
        <v>1441</v>
      </c>
      <c r="M1046" s="2" t="s">
        <v>10597</v>
      </c>
      <c r="N1046" s="2" t="s">
        <v>11828</v>
      </c>
      <c r="O1046" s="62">
        <v>62220</v>
      </c>
      <c r="P1046" s="2" t="s">
        <v>698</v>
      </c>
      <c r="Q1046" s="2" t="s">
        <v>1193</v>
      </c>
      <c r="R1046" s="2" t="s">
        <v>927</v>
      </c>
      <c r="S1046" s="2" t="s">
        <v>943</v>
      </c>
      <c r="U1046" s="2" t="s">
        <v>217</v>
      </c>
      <c r="X1046" s="2" t="s">
        <v>10080</v>
      </c>
    </row>
    <row r="1047" spans="1:24">
      <c r="A1047" s="2">
        <v>1036</v>
      </c>
      <c r="B1047" s="2" t="s">
        <v>7043</v>
      </c>
      <c r="C1047" s="60" t="s">
        <v>7044</v>
      </c>
      <c r="D1047" s="60" t="s">
        <v>9217</v>
      </c>
      <c r="E1047" s="2">
        <v>1</v>
      </c>
      <c r="F1047" s="2" t="s">
        <v>473</v>
      </c>
      <c r="G1047" s="2" t="s">
        <v>361</v>
      </c>
      <c r="H1047" s="2" t="s">
        <v>474</v>
      </c>
      <c r="I1047" s="2" t="s">
        <v>361</v>
      </c>
      <c r="J1047" s="2" t="s">
        <v>11829</v>
      </c>
      <c r="K1047" s="2" t="s">
        <v>11830</v>
      </c>
      <c r="L1047" s="2">
        <v>102</v>
      </c>
      <c r="M1047" s="2" t="s">
        <v>11831</v>
      </c>
      <c r="N1047" s="2" t="s">
        <v>10946</v>
      </c>
      <c r="O1047" s="62">
        <v>62215</v>
      </c>
      <c r="P1047" s="2" t="s">
        <v>698</v>
      </c>
      <c r="Q1047" s="2" t="s">
        <v>1193</v>
      </c>
      <c r="R1047" s="2" t="s">
        <v>927</v>
      </c>
      <c r="S1047" s="2" t="s">
        <v>943</v>
      </c>
      <c r="U1047" s="2" t="s">
        <v>217</v>
      </c>
      <c r="X1047" s="2" t="s">
        <v>10066</v>
      </c>
    </row>
    <row r="1048" spans="1:24">
      <c r="A1048" s="2">
        <v>1037</v>
      </c>
      <c r="B1048" s="2" t="s">
        <v>7043</v>
      </c>
      <c r="C1048" s="60" t="s">
        <v>7044</v>
      </c>
      <c r="D1048" s="60" t="s">
        <v>9217</v>
      </c>
      <c r="E1048" s="2">
        <v>2</v>
      </c>
      <c r="F1048" s="2" t="s">
        <v>473</v>
      </c>
      <c r="G1048" s="2" t="s">
        <v>361</v>
      </c>
      <c r="H1048" s="2" t="s">
        <v>474</v>
      </c>
      <c r="I1048" s="2" t="s">
        <v>361</v>
      </c>
      <c r="J1048" s="2" t="s">
        <v>11832</v>
      </c>
      <c r="K1048" s="2" t="s">
        <v>11830</v>
      </c>
      <c r="L1048" s="2">
        <v>102</v>
      </c>
      <c r="M1048" s="2" t="s">
        <v>11831</v>
      </c>
      <c r="N1048" s="2" t="s">
        <v>10946</v>
      </c>
      <c r="O1048" s="62">
        <v>62215</v>
      </c>
      <c r="P1048" s="2" t="s">
        <v>698</v>
      </c>
      <c r="Q1048" s="2" t="s">
        <v>1193</v>
      </c>
      <c r="R1048" s="2" t="s">
        <v>927</v>
      </c>
      <c r="S1048" s="2" t="s">
        <v>943</v>
      </c>
      <c r="U1048" s="2" t="s">
        <v>217</v>
      </c>
      <c r="X1048" s="2" t="s">
        <v>11833</v>
      </c>
    </row>
    <row r="1049" spans="1:24">
      <c r="A1049" s="2">
        <v>1038</v>
      </c>
      <c r="B1049" s="2" t="s">
        <v>7043</v>
      </c>
      <c r="C1049" s="60" t="s">
        <v>7044</v>
      </c>
      <c r="D1049" s="60" t="s">
        <v>9217</v>
      </c>
      <c r="E1049" s="2">
        <v>3</v>
      </c>
      <c r="F1049" s="2" t="s">
        <v>473</v>
      </c>
      <c r="G1049" s="2" t="s">
        <v>361</v>
      </c>
      <c r="H1049" s="2" t="s">
        <v>10226</v>
      </c>
      <c r="I1049" s="2" t="s">
        <v>361</v>
      </c>
      <c r="O1049" s="62"/>
      <c r="Q1049" s="2" t="s">
        <v>10227</v>
      </c>
      <c r="S1049" s="2" t="e">
        <v>#N/A</v>
      </c>
      <c r="U1049" s="2" t="s">
        <v>217</v>
      </c>
      <c r="X1049" s="2" t="s">
        <v>11834</v>
      </c>
    </row>
    <row r="1050" spans="1:24">
      <c r="A1050" s="2">
        <v>1039</v>
      </c>
      <c r="B1050" s="2" t="s">
        <v>7043</v>
      </c>
      <c r="C1050" s="60" t="s">
        <v>7044</v>
      </c>
      <c r="D1050" s="60" t="s">
        <v>9217</v>
      </c>
      <c r="E1050" s="2">
        <v>4</v>
      </c>
      <c r="F1050" s="2" t="s">
        <v>473</v>
      </c>
      <c r="G1050" s="2" t="s">
        <v>361</v>
      </c>
      <c r="H1050" s="2" t="s">
        <v>10226</v>
      </c>
      <c r="I1050" s="2" t="s">
        <v>361</v>
      </c>
      <c r="O1050" s="62"/>
      <c r="Q1050" s="2" t="s">
        <v>10227</v>
      </c>
      <c r="S1050" s="2" t="e">
        <v>#N/A</v>
      </c>
      <c r="U1050" s="2" t="s">
        <v>217</v>
      </c>
      <c r="X1050" s="2" t="s">
        <v>11835</v>
      </c>
    </row>
    <row r="1051" spans="1:24">
      <c r="A1051" s="2">
        <v>1040</v>
      </c>
      <c r="B1051" s="2" t="s">
        <v>7043</v>
      </c>
      <c r="C1051" s="60" t="s">
        <v>7044</v>
      </c>
      <c r="D1051" s="60" t="s">
        <v>9220</v>
      </c>
      <c r="E1051" s="2">
        <v>1</v>
      </c>
      <c r="F1051" s="2" t="s">
        <v>473</v>
      </c>
      <c r="G1051" s="2" t="s">
        <v>361</v>
      </c>
      <c r="H1051" s="2" t="s">
        <v>10226</v>
      </c>
      <c r="I1051" s="2" t="s">
        <v>361</v>
      </c>
      <c r="O1051" s="62"/>
      <c r="Q1051" s="2" t="s">
        <v>10227</v>
      </c>
      <c r="S1051" s="2" t="e">
        <v>#N/A</v>
      </c>
      <c r="U1051" s="2" t="s">
        <v>217</v>
      </c>
      <c r="X1051" s="2" t="s">
        <v>10067</v>
      </c>
    </row>
    <row r="1052" spans="1:24">
      <c r="A1052" s="2">
        <v>1041</v>
      </c>
      <c r="B1052" s="2" t="s">
        <v>7043</v>
      </c>
      <c r="C1052" s="60" t="s">
        <v>7044</v>
      </c>
      <c r="D1052" s="60" t="s">
        <v>9220</v>
      </c>
      <c r="E1052" s="2">
        <v>2</v>
      </c>
      <c r="F1052" s="2" t="s">
        <v>473</v>
      </c>
      <c r="G1052" s="2" t="s">
        <v>361</v>
      </c>
      <c r="H1052" s="2" t="s">
        <v>10226</v>
      </c>
      <c r="I1052" s="2" t="s">
        <v>361</v>
      </c>
      <c r="O1052" s="62"/>
      <c r="Q1052" s="2" t="s">
        <v>10227</v>
      </c>
      <c r="S1052" s="2" t="e">
        <v>#N/A</v>
      </c>
      <c r="U1052" s="2" t="s">
        <v>217</v>
      </c>
      <c r="X1052" s="2" t="s">
        <v>11836</v>
      </c>
    </row>
    <row r="1053" spans="1:24">
      <c r="A1053" s="2">
        <v>1042</v>
      </c>
      <c r="B1053" s="2" t="s">
        <v>7043</v>
      </c>
      <c r="C1053" s="60" t="s">
        <v>7044</v>
      </c>
      <c r="D1053" s="60" t="s">
        <v>9220</v>
      </c>
      <c r="E1053" s="2">
        <v>3</v>
      </c>
      <c r="F1053" s="2" t="s">
        <v>473</v>
      </c>
      <c r="G1053" s="2" t="s">
        <v>361</v>
      </c>
      <c r="H1053" s="2" t="s">
        <v>474</v>
      </c>
      <c r="I1053" s="2" t="s">
        <v>361</v>
      </c>
      <c r="J1053" s="2" t="s">
        <v>11837</v>
      </c>
      <c r="K1053" s="2" t="s">
        <v>11838</v>
      </c>
      <c r="L1053" s="2">
        <v>307</v>
      </c>
      <c r="M1053" s="2" t="s">
        <v>10597</v>
      </c>
      <c r="N1053" s="2" t="s">
        <v>10481</v>
      </c>
      <c r="O1053" s="62">
        <v>62290</v>
      </c>
      <c r="P1053" s="2" t="s">
        <v>698</v>
      </c>
      <c r="Q1053" s="2" t="s">
        <v>1193</v>
      </c>
      <c r="R1053" s="2" t="s">
        <v>927</v>
      </c>
      <c r="S1053" s="2" t="s">
        <v>943</v>
      </c>
      <c r="U1053" s="2" t="s">
        <v>217</v>
      </c>
      <c r="X1053" s="2" t="s">
        <v>11839</v>
      </c>
    </row>
    <row r="1054" spans="1:24">
      <c r="A1054" s="2">
        <v>1043</v>
      </c>
      <c r="B1054" s="2" t="s">
        <v>7043</v>
      </c>
      <c r="C1054" s="60" t="s">
        <v>7044</v>
      </c>
      <c r="D1054" s="60" t="s">
        <v>9223</v>
      </c>
      <c r="E1054" s="2">
        <v>1</v>
      </c>
      <c r="F1054" s="2" t="s">
        <v>473</v>
      </c>
      <c r="G1054" s="2" t="s">
        <v>361</v>
      </c>
      <c r="H1054" s="2" t="s">
        <v>10226</v>
      </c>
      <c r="I1054" s="2" t="s">
        <v>361</v>
      </c>
      <c r="O1054" s="62"/>
      <c r="Q1054" s="2" t="s">
        <v>10227</v>
      </c>
      <c r="S1054" s="2" t="e">
        <v>#N/A</v>
      </c>
      <c r="U1054" s="2" t="s">
        <v>217</v>
      </c>
      <c r="X1054" s="2" t="s">
        <v>10068</v>
      </c>
    </row>
    <row r="1055" spans="1:24">
      <c r="A1055" s="2">
        <v>1044</v>
      </c>
      <c r="B1055" s="2" t="s">
        <v>7043</v>
      </c>
      <c r="C1055" s="60" t="s">
        <v>7044</v>
      </c>
      <c r="D1055" s="60" t="s">
        <v>9223</v>
      </c>
      <c r="E1055" s="2">
        <v>2</v>
      </c>
      <c r="F1055" s="2" t="s">
        <v>473</v>
      </c>
      <c r="G1055" s="2" t="s">
        <v>361</v>
      </c>
      <c r="H1055" s="2" t="s">
        <v>10226</v>
      </c>
      <c r="I1055" s="2" t="s">
        <v>361</v>
      </c>
      <c r="O1055" s="62"/>
      <c r="Q1055" s="2" t="s">
        <v>10227</v>
      </c>
      <c r="S1055" s="2" t="e">
        <v>#N/A</v>
      </c>
      <c r="U1055" s="2" t="s">
        <v>217</v>
      </c>
      <c r="X1055" s="2" t="s">
        <v>11840</v>
      </c>
    </row>
    <row r="1056" spans="1:24">
      <c r="A1056" s="2">
        <v>1045</v>
      </c>
      <c r="B1056" s="2" t="s">
        <v>7043</v>
      </c>
      <c r="C1056" s="60" t="s">
        <v>7044</v>
      </c>
      <c r="D1056" s="60" t="s">
        <v>9223</v>
      </c>
      <c r="E1056" s="2">
        <v>3</v>
      </c>
      <c r="F1056" s="2" t="s">
        <v>473</v>
      </c>
      <c r="G1056" s="2" t="s">
        <v>361</v>
      </c>
      <c r="H1056" s="2" t="s">
        <v>474</v>
      </c>
      <c r="I1056" s="2" t="s">
        <v>361</v>
      </c>
      <c r="J1056" s="2" t="s">
        <v>11841</v>
      </c>
      <c r="K1056" s="2" t="s">
        <v>11842</v>
      </c>
      <c r="L1056" s="2">
        <v>805</v>
      </c>
      <c r="M1056" s="2" t="s">
        <v>10597</v>
      </c>
      <c r="N1056" s="2" t="s">
        <v>10732</v>
      </c>
      <c r="O1056" s="62">
        <v>62270</v>
      </c>
      <c r="P1056" s="2" t="s">
        <v>698</v>
      </c>
      <c r="Q1056" s="2" t="s">
        <v>1193</v>
      </c>
      <c r="R1056" s="2" t="s">
        <v>927</v>
      </c>
      <c r="S1056" s="2" t="s">
        <v>943</v>
      </c>
      <c r="U1056" s="2" t="s">
        <v>217</v>
      </c>
      <c r="X1056" s="2" t="s">
        <v>11843</v>
      </c>
    </row>
    <row r="1057" spans="1:24">
      <c r="A1057" s="2">
        <v>1046</v>
      </c>
      <c r="B1057" s="2" t="s">
        <v>7043</v>
      </c>
      <c r="C1057" s="60" t="s">
        <v>7044</v>
      </c>
      <c r="D1057" s="60" t="s">
        <v>9223</v>
      </c>
      <c r="E1057" s="2">
        <v>4</v>
      </c>
      <c r="F1057" s="2" t="s">
        <v>473</v>
      </c>
      <c r="G1057" s="2" t="s">
        <v>361</v>
      </c>
      <c r="H1057" s="2" t="s">
        <v>474</v>
      </c>
      <c r="I1057" s="2" t="s">
        <v>361</v>
      </c>
      <c r="J1057" s="2" t="s">
        <v>11844</v>
      </c>
      <c r="K1057" s="2" t="s">
        <v>11842</v>
      </c>
      <c r="L1057" s="2">
        <v>805</v>
      </c>
      <c r="M1057" s="2" t="s">
        <v>10597</v>
      </c>
      <c r="N1057" s="2" t="s">
        <v>10732</v>
      </c>
      <c r="O1057" s="62">
        <v>62270</v>
      </c>
      <c r="P1057" s="2" t="s">
        <v>698</v>
      </c>
      <c r="Q1057" s="2" t="s">
        <v>1193</v>
      </c>
      <c r="R1057" s="2" t="s">
        <v>927</v>
      </c>
      <c r="S1057" s="2" t="s">
        <v>943</v>
      </c>
      <c r="U1057" s="2" t="s">
        <v>217</v>
      </c>
      <c r="X1057" s="2" t="s">
        <v>11845</v>
      </c>
    </row>
    <row r="1058" spans="1:24">
      <c r="A1058" s="2">
        <v>1047</v>
      </c>
      <c r="B1058" s="2" t="s">
        <v>7043</v>
      </c>
      <c r="C1058" s="60" t="s">
        <v>7044</v>
      </c>
      <c r="D1058" s="60" t="s">
        <v>9226</v>
      </c>
      <c r="E1058" s="2">
        <v>1</v>
      </c>
      <c r="F1058" s="2" t="s">
        <v>473</v>
      </c>
      <c r="G1058" s="2" t="s">
        <v>361</v>
      </c>
      <c r="H1058" s="2" t="s">
        <v>474</v>
      </c>
      <c r="I1058" s="2" t="s">
        <v>361</v>
      </c>
      <c r="J1058" s="2" t="s">
        <v>11846</v>
      </c>
      <c r="K1058" s="2" t="s">
        <v>11305</v>
      </c>
      <c r="L1058" s="2" t="s">
        <v>11847</v>
      </c>
      <c r="M1058" s="2" t="s">
        <v>10597</v>
      </c>
      <c r="N1058" s="2" t="s">
        <v>11848</v>
      </c>
      <c r="O1058" s="62">
        <v>62553</v>
      </c>
      <c r="P1058" s="2" t="s">
        <v>698</v>
      </c>
      <c r="Q1058" s="2" t="s">
        <v>1193</v>
      </c>
      <c r="R1058" s="2" t="s">
        <v>1047</v>
      </c>
      <c r="S1058" s="2" t="s">
        <v>1063</v>
      </c>
      <c r="U1058" s="2" t="s">
        <v>217</v>
      </c>
      <c r="X1058" s="2" t="s">
        <v>10069</v>
      </c>
    </row>
    <row r="1059" spans="1:24">
      <c r="A1059" s="2">
        <v>1048</v>
      </c>
      <c r="B1059" s="2" t="s">
        <v>7043</v>
      </c>
      <c r="C1059" s="60" t="s">
        <v>7044</v>
      </c>
      <c r="D1059" s="60" t="s">
        <v>9229</v>
      </c>
      <c r="E1059" s="2">
        <v>1</v>
      </c>
      <c r="F1059" s="2" t="s">
        <v>473</v>
      </c>
      <c r="G1059" s="2" t="s">
        <v>361</v>
      </c>
      <c r="H1059" s="2" t="s">
        <v>474</v>
      </c>
      <c r="I1059" s="2" t="s">
        <v>361</v>
      </c>
      <c r="J1059" s="2" t="s">
        <v>11849</v>
      </c>
      <c r="K1059" s="2" t="s">
        <v>11850</v>
      </c>
      <c r="L1059" s="2">
        <v>11</v>
      </c>
      <c r="M1059" s="2" t="s">
        <v>10597</v>
      </c>
      <c r="N1059" s="2" t="s">
        <v>10219</v>
      </c>
      <c r="O1059" s="62">
        <v>62578</v>
      </c>
      <c r="P1059" s="2" t="s">
        <v>698</v>
      </c>
      <c r="Q1059" s="2" t="s">
        <v>1193</v>
      </c>
      <c r="R1059" s="2" t="s">
        <v>1047</v>
      </c>
      <c r="S1059" s="2" t="s">
        <v>1063</v>
      </c>
      <c r="U1059" s="2" t="s">
        <v>217</v>
      </c>
      <c r="X1059" s="2" t="s">
        <v>10070</v>
      </c>
    </row>
    <row r="1060" spans="1:24">
      <c r="A1060" s="2">
        <v>1049</v>
      </c>
      <c r="B1060" s="2" t="s">
        <v>7043</v>
      </c>
      <c r="C1060" s="60" t="s">
        <v>7044</v>
      </c>
      <c r="D1060" s="60" t="s">
        <v>9232</v>
      </c>
      <c r="E1060" s="2">
        <v>1</v>
      </c>
      <c r="F1060" s="2" t="s">
        <v>473</v>
      </c>
      <c r="G1060" s="2" t="s">
        <v>361</v>
      </c>
      <c r="H1060" s="2" t="s">
        <v>10226</v>
      </c>
      <c r="I1060" s="2" t="s">
        <v>361</v>
      </c>
      <c r="O1060" s="62"/>
      <c r="Q1060" s="2" t="s">
        <v>10227</v>
      </c>
      <c r="S1060" s="2" t="e">
        <v>#N/A</v>
      </c>
      <c r="U1060" s="2" t="s">
        <v>217</v>
      </c>
      <c r="X1060" s="2" t="s">
        <v>10071</v>
      </c>
    </row>
    <row r="1061" spans="1:24">
      <c r="A1061" s="2">
        <v>1050</v>
      </c>
      <c r="B1061" s="2" t="s">
        <v>7043</v>
      </c>
      <c r="C1061" s="60" t="s">
        <v>7044</v>
      </c>
      <c r="D1061" s="60" t="s">
        <v>9232</v>
      </c>
      <c r="E1061" s="2">
        <v>2</v>
      </c>
      <c r="F1061" s="2" t="s">
        <v>473</v>
      </c>
      <c r="G1061" s="2" t="s">
        <v>361</v>
      </c>
      <c r="H1061" s="2" t="s">
        <v>474</v>
      </c>
      <c r="I1061" s="2" t="s">
        <v>361</v>
      </c>
      <c r="J1061" s="2" t="s">
        <v>11851</v>
      </c>
      <c r="K1061" s="2" t="s">
        <v>11852</v>
      </c>
      <c r="L1061" s="2">
        <v>10</v>
      </c>
      <c r="M1061" s="2" t="s">
        <v>10597</v>
      </c>
      <c r="N1061" s="2" t="s">
        <v>11853</v>
      </c>
      <c r="O1061" s="62">
        <v>62340</v>
      </c>
      <c r="P1061" s="2" t="s">
        <v>698</v>
      </c>
      <c r="Q1061" s="2" t="s">
        <v>1193</v>
      </c>
      <c r="R1061" s="2" t="s">
        <v>927</v>
      </c>
      <c r="S1061" s="2" t="s">
        <v>943</v>
      </c>
      <c r="U1061" s="2" t="s">
        <v>217</v>
      </c>
      <c r="X1061" s="2" t="s">
        <v>11854</v>
      </c>
    </row>
    <row r="1062" spans="1:24">
      <c r="A1062" s="2">
        <v>1051</v>
      </c>
      <c r="B1062" s="2" t="s">
        <v>7043</v>
      </c>
      <c r="C1062" s="60" t="s">
        <v>7044</v>
      </c>
      <c r="D1062" s="60" t="s">
        <v>9232</v>
      </c>
      <c r="E1062" s="2">
        <v>3</v>
      </c>
      <c r="F1062" s="2" t="s">
        <v>473</v>
      </c>
      <c r="G1062" s="2" t="s">
        <v>361</v>
      </c>
      <c r="H1062" s="2" t="s">
        <v>474</v>
      </c>
      <c r="I1062" s="2" t="s">
        <v>361</v>
      </c>
      <c r="J1062" s="2" t="s">
        <v>11855</v>
      </c>
      <c r="K1062" s="2" t="s">
        <v>11852</v>
      </c>
      <c r="L1062" s="2">
        <v>10</v>
      </c>
      <c r="M1062" s="2" t="s">
        <v>10597</v>
      </c>
      <c r="N1062" s="2" t="s">
        <v>11853</v>
      </c>
      <c r="O1062" s="62">
        <v>62340</v>
      </c>
      <c r="P1062" s="2" t="s">
        <v>698</v>
      </c>
      <c r="Q1062" s="2" t="s">
        <v>1193</v>
      </c>
      <c r="R1062" s="2" t="s">
        <v>927</v>
      </c>
      <c r="S1062" s="2" t="s">
        <v>943</v>
      </c>
      <c r="U1062" s="2" t="s">
        <v>217</v>
      </c>
      <c r="X1062" s="2" t="s">
        <v>11856</v>
      </c>
    </row>
    <row r="1063" spans="1:24">
      <c r="A1063" s="2">
        <v>1052</v>
      </c>
      <c r="B1063" s="2" t="s">
        <v>7043</v>
      </c>
      <c r="C1063" s="60" t="s">
        <v>7044</v>
      </c>
      <c r="D1063" s="60" t="s">
        <v>9235</v>
      </c>
      <c r="E1063" s="2">
        <v>1</v>
      </c>
      <c r="F1063" s="2" t="s">
        <v>473</v>
      </c>
      <c r="G1063" s="2" t="s">
        <v>361</v>
      </c>
      <c r="H1063" s="2" t="s">
        <v>10226</v>
      </c>
      <c r="I1063" s="2" t="s">
        <v>361</v>
      </c>
      <c r="O1063" s="62"/>
      <c r="Q1063" s="2" t="s">
        <v>10227</v>
      </c>
      <c r="S1063" s="2" t="e">
        <v>#N/A</v>
      </c>
      <c r="U1063" s="2" t="s">
        <v>217</v>
      </c>
      <c r="X1063" s="2" t="s">
        <v>10072</v>
      </c>
    </row>
    <row r="1064" spans="1:24">
      <c r="A1064" s="2">
        <v>1053</v>
      </c>
      <c r="B1064" s="2" t="s">
        <v>7043</v>
      </c>
      <c r="C1064" s="60" t="s">
        <v>7044</v>
      </c>
      <c r="D1064" s="60" t="s">
        <v>9235</v>
      </c>
      <c r="E1064" s="2">
        <v>2</v>
      </c>
      <c r="F1064" s="2" t="s">
        <v>473</v>
      </c>
      <c r="G1064" s="2" t="s">
        <v>361</v>
      </c>
      <c r="H1064" s="2" t="s">
        <v>10226</v>
      </c>
      <c r="I1064" s="2" t="s">
        <v>361</v>
      </c>
      <c r="O1064" s="62"/>
      <c r="Q1064" s="2" t="s">
        <v>10227</v>
      </c>
      <c r="S1064" s="2" t="e">
        <v>#N/A</v>
      </c>
      <c r="U1064" s="2" t="s">
        <v>217</v>
      </c>
      <c r="X1064" s="2" t="s">
        <v>11857</v>
      </c>
    </row>
    <row r="1065" spans="1:24">
      <c r="A1065" s="2">
        <v>1054</v>
      </c>
      <c r="B1065" s="2" t="s">
        <v>7043</v>
      </c>
      <c r="C1065" s="60" t="s">
        <v>7044</v>
      </c>
      <c r="D1065" s="60" t="s">
        <v>9238</v>
      </c>
      <c r="E1065" s="2">
        <v>1</v>
      </c>
      <c r="F1065" s="2" t="s">
        <v>473</v>
      </c>
      <c r="G1065" s="2" t="s">
        <v>361</v>
      </c>
      <c r="H1065" s="2" t="s">
        <v>10226</v>
      </c>
      <c r="I1065" s="2" t="s">
        <v>361</v>
      </c>
      <c r="O1065" s="62"/>
      <c r="Q1065" s="2" t="s">
        <v>10227</v>
      </c>
      <c r="S1065" s="2" t="e">
        <v>#N/A</v>
      </c>
      <c r="U1065" s="2" t="s">
        <v>217</v>
      </c>
      <c r="X1065" s="2" t="s">
        <v>10073</v>
      </c>
    </row>
    <row r="1066" spans="1:24">
      <c r="A1066" s="2">
        <v>1055</v>
      </c>
      <c r="B1066" s="2" t="s">
        <v>7043</v>
      </c>
      <c r="C1066" s="60" t="s">
        <v>7044</v>
      </c>
      <c r="D1066" s="60" t="s">
        <v>9241</v>
      </c>
      <c r="E1066" s="2">
        <v>1</v>
      </c>
      <c r="F1066" s="2" t="s">
        <v>473</v>
      </c>
      <c r="G1066" s="2" t="s">
        <v>361</v>
      </c>
      <c r="H1066" s="2" t="s">
        <v>10226</v>
      </c>
      <c r="I1066" s="2" t="s">
        <v>361</v>
      </c>
      <c r="O1066" s="62"/>
      <c r="Q1066" s="2" t="s">
        <v>10227</v>
      </c>
      <c r="S1066" s="2" t="e">
        <v>#N/A</v>
      </c>
      <c r="U1066" s="2" t="s">
        <v>217</v>
      </c>
      <c r="X1066" s="2" t="s">
        <v>10074</v>
      </c>
    </row>
    <row r="1067" spans="1:24">
      <c r="A1067" s="2">
        <v>1056</v>
      </c>
      <c r="B1067" s="2" t="s">
        <v>7043</v>
      </c>
      <c r="C1067" s="60" t="s">
        <v>7044</v>
      </c>
      <c r="D1067" s="60" t="s">
        <v>9244</v>
      </c>
      <c r="E1067" s="2">
        <v>1</v>
      </c>
      <c r="F1067" s="2" t="s">
        <v>473</v>
      </c>
      <c r="G1067" s="2" t="s">
        <v>361</v>
      </c>
      <c r="H1067" s="2" t="s">
        <v>10226</v>
      </c>
      <c r="I1067" s="2" t="s">
        <v>361</v>
      </c>
      <c r="O1067" s="62"/>
      <c r="Q1067" s="2" t="s">
        <v>10227</v>
      </c>
      <c r="S1067" s="2" t="e">
        <v>#N/A</v>
      </c>
      <c r="U1067" s="2" t="s">
        <v>217</v>
      </c>
      <c r="X1067" s="2" t="s">
        <v>10075</v>
      </c>
    </row>
    <row r="1068" spans="1:24">
      <c r="A1068" s="2">
        <v>1057</v>
      </c>
      <c r="B1068" s="2" t="s">
        <v>7043</v>
      </c>
      <c r="C1068" s="60" t="s">
        <v>7044</v>
      </c>
      <c r="D1068" s="60" t="s">
        <v>9246</v>
      </c>
      <c r="E1068" s="2">
        <v>1</v>
      </c>
      <c r="F1068" s="2" t="s">
        <v>473</v>
      </c>
      <c r="G1068" s="2" t="s">
        <v>361</v>
      </c>
      <c r="H1068" s="2" t="s">
        <v>10226</v>
      </c>
      <c r="I1068" s="2" t="s">
        <v>361</v>
      </c>
      <c r="O1068" s="62"/>
      <c r="Q1068" s="2" t="s">
        <v>10227</v>
      </c>
      <c r="S1068" s="2" t="e">
        <v>#N/A</v>
      </c>
      <c r="U1068" s="2" t="s">
        <v>217</v>
      </c>
      <c r="X1068" s="2" t="s">
        <v>10076</v>
      </c>
    </row>
    <row r="1069" spans="1:24">
      <c r="A1069" s="2">
        <v>1058</v>
      </c>
      <c r="B1069" s="2" t="s">
        <v>7043</v>
      </c>
      <c r="C1069" s="60" t="s">
        <v>7044</v>
      </c>
      <c r="D1069" s="60" t="s">
        <v>9249</v>
      </c>
      <c r="E1069" s="2">
        <v>1</v>
      </c>
      <c r="F1069" s="2" t="s">
        <v>473</v>
      </c>
      <c r="G1069" s="2" t="s">
        <v>361</v>
      </c>
      <c r="H1069" s="2" t="s">
        <v>10226</v>
      </c>
      <c r="I1069" s="2" t="s">
        <v>361</v>
      </c>
      <c r="O1069" s="62"/>
      <c r="Q1069" s="2" t="s">
        <v>10227</v>
      </c>
      <c r="S1069" s="2" t="e">
        <v>#N/A</v>
      </c>
      <c r="U1069" s="2" t="s">
        <v>217</v>
      </c>
      <c r="X1069" s="2" t="s">
        <v>10077</v>
      </c>
    </row>
    <row r="1070" spans="1:24">
      <c r="A1070" s="2">
        <v>1059</v>
      </c>
      <c r="B1070" s="2" t="s">
        <v>7043</v>
      </c>
      <c r="C1070" s="60" t="s">
        <v>7044</v>
      </c>
      <c r="D1070" s="60" t="s">
        <v>9252</v>
      </c>
      <c r="E1070" s="2">
        <v>1</v>
      </c>
      <c r="F1070" s="2" t="s">
        <v>473</v>
      </c>
      <c r="G1070" s="2" t="s">
        <v>361</v>
      </c>
      <c r="H1070" s="2" t="s">
        <v>10226</v>
      </c>
      <c r="I1070" s="2" t="s">
        <v>361</v>
      </c>
      <c r="O1070" s="62"/>
      <c r="Q1070" s="2" t="s">
        <v>10227</v>
      </c>
      <c r="S1070" s="2" t="e">
        <v>#N/A</v>
      </c>
      <c r="U1070" s="2" t="s">
        <v>217</v>
      </c>
      <c r="X1070" s="2" t="s">
        <v>10078</v>
      </c>
    </row>
    <row r="1071" spans="1:24">
      <c r="A1071" s="2">
        <v>1060</v>
      </c>
      <c r="B1071" s="2" t="s">
        <v>7043</v>
      </c>
      <c r="C1071" s="60" t="s">
        <v>7044</v>
      </c>
      <c r="D1071" s="60" t="s">
        <v>9255</v>
      </c>
      <c r="E1071" s="2">
        <v>1</v>
      </c>
      <c r="F1071" s="2" t="s">
        <v>473</v>
      </c>
      <c r="G1071" s="2" t="s">
        <v>361</v>
      </c>
      <c r="H1071" s="2" t="s">
        <v>10226</v>
      </c>
      <c r="I1071" s="2" t="s">
        <v>361</v>
      </c>
      <c r="O1071" s="62"/>
      <c r="Q1071" s="2" t="s">
        <v>10227</v>
      </c>
      <c r="S1071" s="2" t="e">
        <v>#N/A</v>
      </c>
      <c r="U1071" s="2" t="s">
        <v>217</v>
      </c>
      <c r="X1071" s="2" t="s">
        <v>10081</v>
      </c>
    </row>
    <row r="1072" spans="1:24">
      <c r="A1072" s="2">
        <v>1061</v>
      </c>
      <c r="B1072" s="2" t="s">
        <v>7043</v>
      </c>
      <c r="C1072" s="60" t="s">
        <v>7044</v>
      </c>
      <c r="D1072" s="60" t="s">
        <v>9255</v>
      </c>
      <c r="E1072" s="2">
        <v>2</v>
      </c>
      <c r="F1072" s="2" t="s">
        <v>473</v>
      </c>
      <c r="G1072" s="2" t="s">
        <v>361</v>
      </c>
      <c r="H1072" s="2" t="s">
        <v>474</v>
      </c>
      <c r="I1072" s="2" t="s">
        <v>361</v>
      </c>
      <c r="J1072" s="2" t="s">
        <v>11858</v>
      </c>
      <c r="K1072" s="2" t="s">
        <v>11859</v>
      </c>
      <c r="L1072" s="2">
        <v>24</v>
      </c>
      <c r="M1072" s="2" t="s">
        <v>8314</v>
      </c>
      <c r="N1072" s="2" t="s">
        <v>10568</v>
      </c>
      <c r="O1072" s="62">
        <v>62370</v>
      </c>
      <c r="P1072" s="2" t="s">
        <v>698</v>
      </c>
      <c r="Q1072" s="2" t="s">
        <v>1193</v>
      </c>
      <c r="R1072" s="2" t="s">
        <v>927</v>
      </c>
      <c r="S1072" s="2" t="s">
        <v>943</v>
      </c>
      <c r="U1072" s="2" t="s">
        <v>217</v>
      </c>
      <c r="X1072" s="2" t="s">
        <v>11860</v>
      </c>
    </row>
    <row r="1073" spans="1:24">
      <c r="A1073" s="2">
        <v>1062</v>
      </c>
      <c r="B1073" s="2" t="s">
        <v>7043</v>
      </c>
      <c r="C1073" s="60" t="s">
        <v>7044</v>
      </c>
      <c r="D1073" s="60" t="s">
        <v>9258</v>
      </c>
      <c r="E1073" s="2">
        <v>1</v>
      </c>
      <c r="F1073" s="2" t="s">
        <v>473</v>
      </c>
      <c r="G1073" s="2" t="s">
        <v>361</v>
      </c>
      <c r="H1073" s="2" t="s">
        <v>10226</v>
      </c>
      <c r="I1073" s="2" t="s">
        <v>361</v>
      </c>
      <c r="O1073" s="62"/>
      <c r="Q1073" s="2" t="s">
        <v>10227</v>
      </c>
      <c r="S1073" s="2" t="e">
        <v>#N/A</v>
      </c>
      <c r="U1073" s="2" t="s">
        <v>217</v>
      </c>
      <c r="X1073" s="2" t="s">
        <v>10082</v>
      </c>
    </row>
    <row r="1074" spans="1:24">
      <c r="A1074" s="2">
        <v>1063</v>
      </c>
      <c r="B1074" s="2" t="s">
        <v>7043</v>
      </c>
      <c r="C1074" s="60" t="s">
        <v>7044</v>
      </c>
      <c r="D1074" s="60" t="s">
        <v>9258</v>
      </c>
      <c r="E1074" s="2">
        <v>2</v>
      </c>
      <c r="F1074" s="2" t="s">
        <v>473</v>
      </c>
      <c r="G1074" s="2" t="s">
        <v>361</v>
      </c>
      <c r="H1074" s="2" t="s">
        <v>474</v>
      </c>
      <c r="I1074" s="2" t="s">
        <v>361</v>
      </c>
      <c r="J1074" s="2" t="s">
        <v>11861</v>
      </c>
      <c r="K1074" s="2" t="s">
        <v>11862</v>
      </c>
      <c r="L1074" s="2" t="s">
        <v>11863</v>
      </c>
      <c r="M1074" s="2" t="s">
        <v>10597</v>
      </c>
      <c r="N1074" s="2" t="s">
        <v>11864</v>
      </c>
      <c r="O1074" s="62">
        <v>62765</v>
      </c>
      <c r="P1074" s="2" t="s">
        <v>698</v>
      </c>
      <c r="Q1074" s="2" t="s">
        <v>1193</v>
      </c>
      <c r="R1074" s="2" t="s">
        <v>937</v>
      </c>
      <c r="S1074" s="2" t="s">
        <v>972</v>
      </c>
      <c r="U1074" s="2" t="s">
        <v>217</v>
      </c>
      <c r="X1074" s="2" t="s">
        <v>11865</v>
      </c>
    </row>
    <row r="1075" spans="1:24">
      <c r="A1075" s="2">
        <v>1064</v>
      </c>
      <c r="B1075" s="2" t="s">
        <v>7043</v>
      </c>
      <c r="C1075" s="60" t="s">
        <v>7044</v>
      </c>
      <c r="D1075" s="60" t="s">
        <v>9258</v>
      </c>
      <c r="E1075" s="2">
        <v>3</v>
      </c>
      <c r="F1075" s="2" t="s">
        <v>473</v>
      </c>
      <c r="G1075" s="2" t="s">
        <v>361</v>
      </c>
      <c r="H1075" s="2" t="s">
        <v>10226</v>
      </c>
      <c r="I1075" s="2" t="s">
        <v>361</v>
      </c>
      <c r="O1075" s="62"/>
      <c r="Q1075" s="2" t="s">
        <v>10227</v>
      </c>
      <c r="S1075" s="2" t="e">
        <v>#N/A</v>
      </c>
      <c r="U1075" s="2" t="s">
        <v>217</v>
      </c>
      <c r="X1075" s="2" t="s">
        <v>11866</v>
      </c>
    </row>
    <row r="1076" spans="1:24">
      <c r="A1076" s="2">
        <v>1065</v>
      </c>
      <c r="B1076" s="2" t="s">
        <v>7043</v>
      </c>
      <c r="C1076" s="60" t="s">
        <v>7044</v>
      </c>
      <c r="D1076" s="60" t="s">
        <v>9261</v>
      </c>
      <c r="E1076" s="2">
        <v>1</v>
      </c>
      <c r="F1076" s="2" t="s">
        <v>473</v>
      </c>
      <c r="G1076" s="2" t="s">
        <v>361</v>
      </c>
      <c r="H1076" s="2" t="s">
        <v>10226</v>
      </c>
      <c r="I1076" s="2" t="s">
        <v>361</v>
      </c>
      <c r="O1076" s="62"/>
      <c r="Q1076" s="2" t="s">
        <v>10227</v>
      </c>
      <c r="S1076" s="2" t="e">
        <v>#N/A</v>
      </c>
      <c r="U1076" s="2" t="s">
        <v>217</v>
      </c>
      <c r="X1076" s="2" t="s">
        <v>10083</v>
      </c>
    </row>
    <row r="1077" spans="1:24">
      <c r="A1077" s="2">
        <v>1066</v>
      </c>
      <c r="B1077" s="2" t="s">
        <v>7043</v>
      </c>
      <c r="C1077" s="60" t="s">
        <v>7044</v>
      </c>
      <c r="D1077" s="60" t="s">
        <v>9264</v>
      </c>
      <c r="E1077" s="2">
        <v>1</v>
      </c>
      <c r="F1077" s="2" t="s">
        <v>473</v>
      </c>
      <c r="G1077" s="2" t="s">
        <v>361</v>
      </c>
      <c r="H1077" s="2" t="s">
        <v>474</v>
      </c>
      <c r="I1077" s="2" t="s">
        <v>361</v>
      </c>
      <c r="J1077" s="2" t="s">
        <v>11867</v>
      </c>
      <c r="K1077" s="2" t="s">
        <v>11868</v>
      </c>
      <c r="L1077" s="2">
        <v>202</v>
      </c>
      <c r="M1077" s="2" t="s">
        <v>10597</v>
      </c>
      <c r="N1077" s="2" t="s">
        <v>11869</v>
      </c>
      <c r="O1077" s="62">
        <v>62120</v>
      </c>
      <c r="P1077" s="2" t="s">
        <v>698</v>
      </c>
      <c r="Q1077" s="2" t="s">
        <v>1193</v>
      </c>
      <c r="R1077" s="2" t="s">
        <v>927</v>
      </c>
      <c r="S1077" s="2" t="s">
        <v>943</v>
      </c>
      <c r="U1077" s="2" t="s">
        <v>217</v>
      </c>
      <c r="X1077" s="2" t="s">
        <v>10084</v>
      </c>
    </row>
    <row r="1078" spans="1:24">
      <c r="A1078" s="2">
        <v>1067</v>
      </c>
      <c r="B1078" s="2" t="s">
        <v>7043</v>
      </c>
      <c r="C1078" s="60" t="s">
        <v>7044</v>
      </c>
      <c r="D1078" s="60" t="s">
        <v>9264</v>
      </c>
      <c r="E1078" s="2">
        <v>2</v>
      </c>
      <c r="F1078" s="2" t="s">
        <v>473</v>
      </c>
      <c r="G1078" s="2" t="s">
        <v>361</v>
      </c>
      <c r="H1078" s="2" t="s">
        <v>474</v>
      </c>
      <c r="I1078" s="2" t="s">
        <v>361</v>
      </c>
      <c r="J1078" s="2" t="s">
        <v>11870</v>
      </c>
      <c r="K1078" s="2" t="s">
        <v>11868</v>
      </c>
      <c r="L1078" s="2">
        <v>202</v>
      </c>
      <c r="M1078" s="2" t="s">
        <v>10597</v>
      </c>
      <c r="N1078" s="2" t="s">
        <v>11869</v>
      </c>
      <c r="O1078" s="62">
        <v>62120</v>
      </c>
      <c r="P1078" s="2" t="s">
        <v>698</v>
      </c>
      <c r="Q1078" s="2" t="s">
        <v>1193</v>
      </c>
      <c r="R1078" s="2" t="s">
        <v>927</v>
      </c>
      <c r="S1078" s="2" t="s">
        <v>943</v>
      </c>
      <c r="U1078" s="2" t="s">
        <v>217</v>
      </c>
      <c r="X1078" s="2" t="s">
        <v>10085</v>
      </c>
    </row>
    <row r="1079" spans="1:24">
      <c r="A1079" s="2">
        <v>1068</v>
      </c>
      <c r="B1079" s="2" t="s">
        <v>7043</v>
      </c>
      <c r="C1079" s="60" t="s">
        <v>7044</v>
      </c>
      <c r="D1079" s="60" t="s">
        <v>9264</v>
      </c>
      <c r="E1079" s="2">
        <v>3</v>
      </c>
      <c r="F1079" s="2" t="s">
        <v>473</v>
      </c>
      <c r="G1079" s="2" t="s">
        <v>361</v>
      </c>
      <c r="H1079" s="2" t="s">
        <v>474</v>
      </c>
      <c r="I1079" s="2" t="s">
        <v>361</v>
      </c>
      <c r="J1079" s="2" t="s">
        <v>11871</v>
      </c>
      <c r="K1079" s="2" t="s">
        <v>11868</v>
      </c>
      <c r="L1079" s="2">
        <v>202</v>
      </c>
      <c r="M1079" s="2" t="s">
        <v>10597</v>
      </c>
      <c r="N1079" s="2" t="s">
        <v>11869</v>
      </c>
      <c r="O1079" s="62">
        <v>62120</v>
      </c>
      <c r="P1079" s="2" t="s">
        <v>698</v>
      </c>
      <c r="Q1079" s="2" t="s">
        <v>1193</v>
      </c>
      <c r="R1079" s="2" t="s">
        <v>927</v>
      </c>
      <c r="S1079" s="2" t="s">
        <v>943</v>
      </c>
      <c r="U1079" s="2" t="s">
        <v>217</v>
      </c>
      <c r="X1079" s="2" t="s">
        <v>11872</v>
      </c>
    </row>
    <row r="1080" spans="1:24">
      <c r="A1080" s="2">
        <v>1069</v>
      </c>
      <c r="B1080" s="2" t="s">
        <v>7043</v>
      </c>
      <c r="C1080" s="60" t="s">
        <v>7044</v>
      </c>
      <c r="D1080" s="60" t="s">
        <v>9267</v>
      </c>
      <c r="E1080" s="2">
        <v>1</v>
      </c>
      <c r="F1080" s="2" t="s">
        <v>473</v>
      </c>
      <c r="G1080" s="2" t="s">
        <v>361</v>
      </c>
      <c r="H1080" s="2" t="s">
        <v>474</v>
      </c>
      <c r="I1080" s="2" t="s">
        <v>361</v>
      </c>
      <c r="J1080" s="2" t="s">
        <v>11873</v>
      </c>
      <c r="K1080" s="2" t="s">
        <v>11874</v>
      </c>
      <c r="L1080" s="2">
        <v>102</v>
      </c>
      <c r="M1080" s="2" t="s">
        <v>10597</v>
      </c>
      <c r="N1080" s="2" t="s">
        <v>11875</v>
      </c>
      <c r="O1080" s="62">
        <v>62050</v>
      </c>
      <c r="P1080" s="2" t="s">
        <v>698</v>
      </c>
      <c r="Q1080" s="2" t="s">
        <v>1193</v>
      </c>
      <c r="R1080" s="2" t="s">
        <v>927</v>
      </c>
      <c r="S1080" s="2" t="s">
        <v>943</v>
      </c>
      <c r="U1080" s="2" t="s">
        <v>217</v>
      </c>
      <c r="X1080" s="2" t="s">
        <v>10086</v>
      </c>
    </row>
    <row r="1081" spans="1:24">
      <c r="A1081" s="2">
        <v>1070</v>
      </c>
      <c r="B1081" s="2" t="s">
        <v>7043</v>
      </c>
      <c r="C1081" s="60" t="s">
        <v>7044</v>
      </c>
      <c r="D1081" s="60" t="s">
        <v>9267</v>
      </c>
      <c r="E1081" s="2">
        <v>2</v>
      </c>
      <c r="F1081" s="2" t="s">
        <v>473</v>
      </c>
      <c r="G1081" s="2" t="s">
        <v>361</v>
      </c>
      <c r="H1081" s="2" t="s">
        <v>474</v>
      </c>
      <c r="I1081" s="2" t="s">
        <v>361</v>
      </c>
      <c r="J1081" s="2" t="s">
        <v>11876</v>
      </c>
      <c r="K1081" s="2" t="s">
        <v>11874</v>
      </c>
      <c r="L1081" s="2">
        <v>102</v>
      </c>
      <c r="M1081" s="2" t="s">
        <v>10597</v>
      </c>
      <c r="N1081" s="2" t="s">
        <v>11875</v>
      </c>
      <c r="O1081" s="62">
        <v>62050</v>
      </c>
      <c r="P1081" s="2" t="s">
        <v>698</v>
      </c>
      <c r="Q1081" s="2" t="s">
        <v>1193</v>
      </c>
      <c r="R1081" s="2" t="s">
        <v>927</v>
      </c>
      <c r="S1081" s="2" t="s">
        <v>943</v>
      </c>
      <c r="U1081" s="2" t="s">
        <v>217</v>
      </c>
      <c r="X1081" s="2" t="s">
        <v>11877</v>
      </c>
    </row>
    <row r="1082" spans="1:24">
      <c r="A1082" s="2">
        <v>1071</v>
      </c>
      <c r="B1082" s="2" t="s">
        <v>7043</v>
      </c>
      <c r="C1082" s="60" t="s">
        <v>7044</v>
      </c>
      <c r="D1082" s="60" t="s">
        <v>9270</v>
      </c>
      <c r="E1082" s="2">
        <v>1</v>
      </c>
      <c r="F1082" s="2" t="s">
        <v>473</v>
      </c>
      <c r="G1082" s="2" t="s">
        <v>361</v>
      </c>
      <c r="H1082" s="2" t="s">
        <v>10226</v>
      </c>
      <c r="I1082" s="2" t="s">
        <v>361</v>
      </c>
      <c r="O1082" s="62"/>
      <c r="Q1082" s="2" t="s">
        <v>10227</v>
      </c>
      <c r="S1082" s="2" t="e">
        <v>#N/A</v>
      </c>
      <c r="U1082" s="2" t="s">
        <v>217</v>
      </c>
      <c r="X1082" s="2" t="s">
        <v>10087</v>
      </c>
    </row>
    <row r="1083" spans="1:24">
      <c r="A1083" s="2">
        <v>1072</v>
      </c>
      <c r="B1083" s="2" t="s">
        <v>7043</v>
      </c>
      <c r="C1083" s="60" t="s">
        <v>7044</v>
      </c>
      <c r="D1083" s="60" t="s">
        <v>9270</v>
      </c>
      <c r="E1083" s="2">
        <v>2</v>
      </c>
      <c r="F1083" s="2" t="s">
        <v>473</v>
      </c>
      <c r="G1083" s="2" t="s">
        <v>361</v>
      </c>
      <c r="H1083" s="2" t="s">
        <v>10226</v>
      </c>
      <c r="I1083" s="2" t="s">
        <v>361</v>
      </c>
      <c r="O1083" s="62"/>
      <c r="Q1083" s="2" t="s">
        <v>10227</v>
      </c>
      <c r="S1083" s="2" t="e">
        <v>#N/A</v>
      </c>
      <c r="U1083" s="2" t="s">
        <v>217</v>
      </c>
      <c r="X1083" s="2" t="s">
        <v>11878</v>
      </c>
    </row>
    <row r="1084" spans="1:24">
      <c r="A1084" s="2">
        <v>1073</v>
      </c>
      <c r="B1084" s="2" t="s">
        <v>7043</v>
      </c>
      <c r="C1084" s="60" t="s">
        <v>7044</v>
      </c>
      <c r="D1084" s="60" t="s">
        <v>9270</v>
      </c>
      <c r="E1084" s="2">
        <v>3</v>
      </c>
      <c r="F1084" s="2" t="s">
        <v>473</v>
      </c>
      <c r="G1084" s="2" t="s">
        <v>361</v>
      </c>
      <c r="H1084" s="2" t="s">
        <v>10226</v>
      </c>
      <c r="I1084" s="2" t="s">
        <v>361</v>
      </c>
      <c r="O1084" s="62"/>
      <c r="Q1084" s="2" t="s">
        <v>10227</v>
      </c>
      <c r="S1084" s="2" t="e">
        <v>#N/A</v>
      </c>
      <c r="U1084" s="2" t="s">
        <v>217</v>
      </c>
      <c r="X1084" s="2" t="s">
        <v>11879</v>
      </c>
    </row>
    <row r="1085" spans="1:24">
      <c r="A1085" s="2">
        <v>1074</v>
      </c>
      <c r="B1085" s="2" t="s">
        <v>7043</v>
      </c>
      <c r="C1085" s="60" t="s">
        <v>7044</v>
      </c>
      <c r="D1085" s="60" t="s">
        <v>9273</v>
      </c>
      <c r="E1085" s="2">
        <v>1</v>
      </c>
      <c r="F1085" s="2" t="s">
        <v>473</v>
      </c>
      <c r="G1085" s="2" t="s">
        <v>361</v>
      </c>
      <c r="H1085" s="2" t="s">
        <v>10226</v>
      </c>
      <c r="I1085" s="2" t="s">
        <v>361</v>
      </c>
      <c r="O1085" s="62"/>
      <c r="Q1085" s="2" t="s">
        <v>10227</v>
      </c>
      <c r="S1085" s="2" t="e">
        <v>#N/A</v>
      </c>
      <c r="U1085" s="2" t="s">
        <v>217</v>
      </c>
      <c r="X1085" s="2" t="s">
        <v>10088</v>
      </c>
    </row>
    <row r="1086" spans="1:24">
      <c r="A1086" s="2">
        <v>1075</v>
      </c>
      <c r="B1086" s="2" t="s">
        <v>7043</v>
      </c>
      <c r="C1086" s="60" t="s">
        <v>7044</v>
      </c>
      <c r="D1086" s="60" t="s">
        <v>9273</v>
      </c>
      <c r="E1086" s="2">
        <v>2</v>
      </c>
      <c r="F1086" s="2" t="s">
        <v>473</v>
      </c>
      <c r="G1086" s="2" t="s">
        <v>361</v>
      </c>
      <c r="H1086" s="2" t="s">
        <v>10226</v>
      </c>
      <c r="I1086" s="2" t="s">
        <v>361</v>
      </c>
      <c r="O1086" s="62"/>
      <c r="Q1086" s="2" t="s">
        <v>10227</v>
      </c>
      <c r="S1086" s="2" t="e">
        <v>#N/A</v>
      </c>
      <c r="U1086" s="2" t="s">
        <v>217</v>
      </c>
      <c r="X1086" s="2" t="s">
        <v>11880</v>
      </c>
    </row>
    <row r="1087" spans="1:24">
      <c r="A1087" s="2">
        <v>1076</v>
      </c>
      <c r="B1087" s="2" t="s">
        <v>7043</v>
      </c>
      <c r="C1087" s="60" t="s">
        <v>7044</v>
      </c>
      <c r="D1087" s="60" t="s">
        <v>9273</v>
      </c>
      <c r="E1087" s="2">
        <v>3</v>
      </c>
      <c r="F1087" s="2" t="s">
        <v>473</v>
      </c>
      <c r="G1087" s="2" t="s">
        <v>361</v>
      </c>
      <c r="H1087" s="2" t="s">
        <v>10226</v>
      </c>
      <c r="I1087" s="2" t="s">
        <v>361</v>
      </c>
      <c r="O1087" s="62"/>
      <c r="Q1087" s="2" t="s">
        <v>10227</v>
      </c>
      <c r="S1087" s="2" t="e">
        <v>#N/A</v>
      </c>
      <c r="U1087" s="2" t="s">
        <v>217</v>
      </c>
      <c r="X1087" s="2" t="s">
        <v>11881</v>
      </c>
    </row>
    <row r="1088" spans="1:24">
      <c r="A1088" s="2">
        <v>1077</v>
      </c>
      <c r="B1088" s="2" t="s">
        <v>7043</v>
      </c>
      <c r="C1088" s="60" t="s">
        <v>7044</v>
      </c>
      <c r="D1088" s="60" t="s">
        <v>9273</v>
      </c>
      <c r="E1088" s="2">
        <v>4</v>
      </c>
      <c r="F1088" s="2" t="s">
        <v>473</v>
      </c>
      <c r="G1088" s="2" t="s">
        <v>361</v>
      </c>
      <c r="H1088" s="2" t="s">
        <v>10226</v>
      </c>
      <c r="I1088" s="2" t="s">
        <v>361</v>
      </c>
      <c r="O1088" s="62"/>
      <c r="Q1088" s="2" t="s">
        <v>10227</v>
      </c>
      <c r="S1088" s="2" t="e">
        <v>#N/A</v>
      </c>
      <c r="U1088" s="2" t="s">
        <v>217</v>
      </c>
      <c r="X1088" s="2" t="s">
        <v>11882</v>
      </c>
    </row>
    <row r="1089" spans="1:24">
      <c r="A1089" s="2">
        <v>1078</v>
      </c>
      <c r="B1089" s="2" t="s">
        <v>7043</v>
      </c>
      <c r="C1089" s="60" t="s">
        <v>7044</v>
      </c>
      <c r="D1089" s="60" t="s">
        <v>9273</v>
      </c>
      <c r="E1089" s="2">
        <v>5</v>
      </c>
      <c r="F1089" s="2" t="s">
        <v>473</v>
      </c>
      <c r="G1089" s="2" t="s">
        <v>361</v>
      </c>
      <c r="H1089" s="2" t="s">
        <v>10226</v>
      </c>
      <c r="I1089" s="2" t="s">
        <v>361</v>
      </c>
      <c r="O1089" s="62"/>
      <c r="Q1089" s="2" t="s">
        <v>10227</v>
      </c>
      <c r="S1089" s="2" t="e">
        <v>#N/A</v>
      </c>
      <c r="U1089" s="2" t="s">
        <v>217</v>
      </c>
      <c r="X1089" s="2" t="s">
        <v>11883</v>
      </c>
    </row>
    <row r="1090" spans="1:24">
      <c r="A1090" s="2">
        <v>1079</v>
      </c>
      <c r="B1090" s="2" t="s">
        <v>7043</v>
      </c>
      <c r="C1090" s="60" t="s">
        <v>7044</v>
      </c>
      <c r="D1090" s="60" t="s">
        <v>9273</v>
      </c>
      <c r="E1090" s="2">
        <v>6</v>
      </c>
      <c r="F1090" s="2" t="s">
        <v>473</v>
      </c>
      <c r="G1090" s="2" t="s">
        <v>361</v>
      </c>
      <c r="H1090" s="2" t="s">
        <v>10226</v>
      </c>
      <c r="I1090" s="2" t="s">
        <v>361</v>
      </c>
      <c r="O1090" s="62"/>
      <c r="Q1090" s="2" t="s">
        <v>10227</v>
      </c>
      <c r="S1090" s="2" t="e">
        <v>#N/A</v>
      </c>
      <c r="U1090" s="2" t="s">
        <v>217</v>
      </c>
      <c r="X1090" s="2" t="s">
        <v>11884</v>
      </c>
    </row>
    <row r="1091" spans="1:24">
      <c r="A1091" s="2">
        <v>1080</v>
      </c>
      <c r="B1091" s="2" t="s">
        <v>7043</v>
      </c>
      <c r="C1091" s="60" t="s">
        <v>7044</v>
      </c>
      <c r="D1091" s="60" t="s">
        <v>9273</v>
      </c>
      <c r="E1091" s="2">
        <v>7</v>
      </c>
      <c r="F1091" s="2" t="s">
        <v>473</v>
      </c>
      <c r="G1091" s="2" t="s">
        <v>361</v>
      </c>
      <c r="H1091" s="2" t="s">
        <v>10226</v>
      </c>
      <c r="I1091" s="2" t="s">
        <v>361</v>
      </c>
      <c r="O1091" s="62"/>
      <c r="Q1091" s="2" t="s">
        <v>10227</v>
      </c>
      <c r="S1091" s="2" t="e">
        <v>#N/A</v>
      </c>
      <c r="U1091" s="2" t="s">
        <v>217</v>
      </c>
      <c r="X1091" s="2" t="s">
        <v>11885</v>
      </c>
    </row>
    <row r="1092" spans="1:24">
      <c r="A1092" s="2">
        <v>1081</v>
      </c>
      <c r="B1092" s="2" t="s">
        <v>7043</v>
      </c>
      <c r="C1092" s="60" t="s">
        <v>7044</v>
      </c>
      <c r="D1092" s="60" t="s">
        <v>9273</v>
      </c>
      <c r="E1092" s="2">
        <v>8</v>
      </c>
      <c r="F1092" s="2" t="s">
        <v>473</v>
      </c>
      <c r="G1092" s="2" t="s">
        <v>361</v>
      </c>
      <c r="H1092" s="2" t="s">
        <v>474</v>
      </c>
      <c r="I1092" s="2" t="s">
        <v>361</v>
      </c>
      <c r="J1092" s="2" t="s">
        <v>11886</v>
      </c>
      <c r="K1092" s="2" t="s">
        <v>11887</v>
      </c>
      <c r="L1092" s="2" t="s">
        <v>11863</v>
      </c>
      <c r="M1092" s="2" t="s">
        <v>11863</v>
      </c>
      <c r="N1092" s="2" t="s">
        <v>11888</v>
      </c>
      <c r="O1092" s="62">
        <v>62156</v>
      </c>
      <c r="P1092" s="2" t="s">
        <v>698</v>
      </c>
      <c r="Q1092" s="2" t="s">
        <v>1193</v>
      </c>
      <c r="R1092" s="2" t="s">
        <v>927</v>
      </c>
      <c r="S1092" s="2" t="s">
        <v>943</v>
      </c>
      <c r="U1092" s="2" t="s">
        <v>217</v>
      </c>
      <c r="X1092" s="2" t="s">
        <v>11889</v>
      </c>
    </row>
    <row r="1093" spans="1:24">
      <c r="A1093" s="2">
        <v>1082</v>
      </c>
      <c r="B1093" s="2" t="s">
        <v>7043</v>
      </c>
      <c r="C1093" s="60" t="s">
        <v>7044</v>
      </c>
      <c r="D1093" s="60" t="s">
        <v>9276</v>
      </c>
      <c r="E1093" s="2">
        <v>1</v>
      </c>
      <c r="F1093" s="2" t="s">
        <v>473</v>
      </c>
      <c r="G1093" s="2" t="s">
        <v>361</v>
      </c>
      <c r="H1093" s="2" t="s">
        <v>474</v>
      </c>
      <c r="I1093" s="2" t="s">
        <v>361</v>
      </c>
      <c r="J1093" s="2" t="s">
        <v>11890</v>
      </c>
      <c r="K1093" s="2" t="s">
        <v>11891</v>
      </c>
      <c r="L1093" s="2">
        <v>235</v>
      </c>
      <c r="M1093" s="2" t="s">
        <v>11863</v>
      </c>
      <c r="N1093" s="2" t="s">
        <v>11181</v>
      </c>
      <c r="O1093" s="62">
        <v>62000</v>
      </c>
      <c r="P1093" s="2" t="s">
        <v>698</v>
      </c>
      <c r="Q1093" s="2" t="s">
        <v>1193</v>
      </c>
      <c r="R1093" s="2" t="s">
        <v>927</v>
      </c>
      <c r="S1093" s="2" t="s">
        <v>943</v>
      </c>
      <c r="U1093" s="2" t="s">
        <v>217</v>
      </c>
      <c r="X1093" s="2" t="s">
        <v>10089</v>
      </c>
    </row>
    <row r="1094" spans="1:24">
      <c r="A1094" s="2">
        <v>1083</v>
      </c>
      <c r="B1094" s="2" t="s">
        <v>7043</v>
      </c>
      <c r="C1094" s="60" t="s">
        <v>7044</v>
      </c>
      <c r="D1094" s="60" t="s">
        <v>9279</v>
      </c>
      <c r="E1094" s="2">
        <v>1</v>
      </c>
      <c r="F1094" s="2" t="s">
        <v>473</v>
      </c>
      <c r="G1094" s="2" t="s">
        <v>361</v>
      </c>
      <c r="H1094" s="2" t="s">
        <v>10226</v>
      </c>
      <c r="I1094" s="2" t="s">
        <v>361</v>
      </c>
      <c r="O1094" s="62"/>
      <c r="Q1094" s="2" t="s">
        <v>10227</v>
      </c>
      <c r="S1094" s="2" t="e">
        <v>#N/A</v>
      </c>
      <c r="U1094" s="2" t="s">
        <v>217</v>
      </c>
      <c r="X1094" s="2" t="s">
        <v>10090</v>
      </c>
    </row>
    <row r="1095" spans="1:24">
      <c r="A1095" s="2">
        <v>1084</v>
      </c>
      <c r="B1095" s="2" t="s">
        <v>7043</v>
      </c>
      <c r="C1095" s="60" t="s">
        <v>7044</v>
      </c>
      <c r="D1095" s="60" t="s">
        <v>9279</v>
      </c>
      <c r="E1095" s="2">
        <v>2</v>
      </c>
      <c r="F1095" s="2" t="s">
        <v>473</v>
      </c>
      <c r="G1095" s="2" t="s">
        <v>361</v>
      </c>
      <c r="H1095" s="2" t="s">
        <v>10226</v>
      </c>
      <c r="I1095" s="2" t="s">
        <v>361</v>
      </c>
      <c r="O1095" s="62"/>
      <c r="Q1095" s="2" t="s">
        <v>10227</v>
      </c>
      <c r="S1095" s="2" t="e">
        <v>#N/A</v>
      </c>
      <c r="U1095" s="2" t="s">
        <v>217</v>
      </c>
      <c r="X1095" s="2" t="s">
        <v>11892</v>
      </c>
    </row>
    <row r="1096" spans="1:24">
      <c r="A1096" s="2">
        <v>1085</v>
      </c>
      <c r="B1096" s="2" t="s">
        <v>7043</v>
      </c>
      <c r="C1096" s="60" t="s">
        <v>7044</v>
      </c>
      <c r="D1096" s="60" t="s">
        <v>9282</v>
      </c>
      <c r="E1096" s="2">
        <v>1</v>
      </c>
      <c r="F1096" s="2" t="s">
        <v>473</v>
      </c>
      <c r="G1096" s="2" t="s">
        <v>361</v>
      </c>
      <c r="H1096" s="2" t="s">
        <v>10226</v>
      </c>
      <c r="I1096" s="2" t="s">
        <v>361</v>
      </c>
      <c r="O1096" s="62"/>
      <c r="Q1096" s="2" t="s">
        <v>10227</v>
      </c>
      <c r="S1096" s="2" t="e">
        <v>#N/A</v>
      </c>
      <c r="U1096" s="2" t="s">
        <v>217</v>
      </c>
      <c r="X1096" s="2" t="s">
        <v>10091</v>
      </c>
    </row>
    <row r="1097" spans="1:24">
      <c r="A1097" s="2">
        <v>1086</v>
      </c>
      <c r="B1097" s="2" t="s">
        <v>7043</v>
      </c>
      <c r="C1097" s="60" t="s">
        <v>7044</v>
      </c>
      <c r="D1097" s="60" t="s">
        <v>9293</v>
      </c>
      <c r="E1097" s="2">
        <v>1</v>
      </c>
      <c r="F1097" s="2" t="s">
        <v>473</v>
      </c>
      <c r="G1097" s="2" t="s">
        <v>361</v>
      </c>
      <c r="H1097" s="2" t="s">
        <v>10226</v>
      </c>
      <c r="I1097" s="2" t="s">
        <v>361</v>
      </c>
      <c r="O1097" s="62"/>
      <c r="Q1097" s="2" t="s">
        <v>10227</v>
      </c>
      <c r="S1097" s="2" t="e">
        <v>#N/A</v>
      </c>
      <c r="U1097" s="2" t="s">
        <v>217</v>
      </c>
      <c r="X1097" s="2" t="s">
        <v>10092</v>
      </c>
    </row>
    <row r="1098" spans="1:24">
      <c r="A1098" s="2">
        <v>1087</v>
      </c>
      <c r="B1098" s="2" t="s">
        <v>7043</v>
      </c>
      <c r="C1098" s="60" t="s">
        <v>7044</v>
      </c>
      <c r="D1098" s="60" t="s">
        <v>9293</v>
      </c>
      <c r="E1098" s="2">
        <v>2</v>
      </c>
      <c r="F1098" s="2" t="s">
        <v>473</v>
      </c>
      <c r="G1098" s="2" t="s">
        <v>361</v>
      </c>
      <c r="H1098" s="2" t="s">
        <v>10226</v>
      </c>
      <c r="I1098" s="2" t="s">
        <v>361</v>
      </c>
      <c r="O1098" s="62"/>
      <c r="Q1098" s="2" t="s">
        <v>10227</v>
      </c>
      <c r="S1098" s="2" t="e">
        <v>#N/A</v>
      </c>
      <c r="U1098" s="2" t="s">
        <v>217</v>
      </c>
      <c r="X1098" s="2" t="s">
        <v>11893</v>
      </c>
    </row>
    <row r="1099" spans="1:24">
      <c r="A1099" s="2">
        <v>1088</v>
      </c>
      <c r="B1099" s="2" t="s">
        <v>7043</v>
      </c>
      <c r="C1099" s="60" t="s">
        <v>7044</v>
      </c>
      <c r="D1099" s="60" t="s">
        <v>9293</v>
      </c>
      <c r="E1099" s="2">
        <v>3</v>
      </c>
      <c r="F1099" s="2" t="s">
        <v>473</v>
      </c>
      <c r="G1099" s="2" t="s">
        <v>361</v>
      </c>
      <c r="H1099" s="2" t="s">
        <v>10226</v>
      </c>
      <c r="I1099" s="2" t="s">
        <v>361</v>
      </c>
      <c r="O1099" s="62"/>
      <c r="Q1099" s="2" t="s">
        <v>10227</v>
      </c>
      <c r="S1099" s="2" t="e">
        <v>#N/A</v>
      </c>
      <c r="U1099" s="2" t="s">
        <v>217</v>
      </c>
      <c r="X1099" s="2" t="s">
        <v>11894</v>
      </c>
    </row>
    <row r="1100" spans="1:24">
      <c r="A1100" s="2">
        <v>1089</v>
      </c>
      <c r="B1100" s="2" t="s">
        <v>7043</v>
      </c>
      <c r="C1100" s="60" t="s">
        <v>7044</v>
      </c>
      <c r="D1100" s="60" t="s">
        <v>9293</v>
      </c>
      <c r="E1100" s="2">
        <v>4</v>
      </c>
      <c r="F1100" s="2" t="s">
        <v>473</v>
      </c>
      <c r="G1100" s="2" t="s">
        <v>361</v>
      </c>
      <c r="H1100" s="2" t="s">
        <v>474</v>
      </c>
      <c r="I1100" s="2" t="s">
        <v>361</v>
      </c>
      <c r="J1100" s="2" t="s">
        <v>11895</v>
      </c>
      <c r="K1100" s="2" t="s">
        <v>11896</v>
      </c>
      <c r="L1100" s="2">
        <v>2</v>
      </c>
      <c r="M1100" s="2">
        <v>2</v>
      </c>
      <c r="N1100" s="2" t="s">
        <v>11897</v>
      </c>
      <c r="O1100" s="62">
        <v>62000</v>
      </c>
      <c r="P1100" s="2" t="s">
        <v>698</v>
      </c>
      <c r="Q1100" s="2" t="s">
        <v>1193</v>
      </c>
      <c r="R1100" s="2" t="s">
        <v>1228</v>
      </c>
      <c r="S1100" s="2" t="s">
        <v>1949</v>
      </c>
      <c r="T1100" s="2" t="s">
        <v>9313</v>
      </c>
      <c r="U1100" s="2" t="s">
        <v>217</v>
      </c>
      <c r="V1100" s="2" t="s">
        <v>9313</v>
      </c>
      <c r="X1100" s="2" t="s">
        <v>11898</v>
      </c>
    </row>
    <row r="1101" spans="1:24">
      <c r="A1101" s="2">
        <v>1090</v>
      </c>
      <c r="B1101" s="2" t="s">
        <v>7043</v>
      </c>
      <c r="C1101" s="60" t="s">
        <v>7044</v>
      </c>
      <c r="D1101" s="60" t="s">
        <v>9293</v>
      </c>
      <c r="E1101" s="2">
        <v>5</v>
      </c>
      <c r="F1101" s="2" t="s">
        <v>473</v>
      </c>
      <c r="G1101" s="2" t="s">
        <v>361</v>
      </c>
      <c r="H1101" s="2" t="s">
        <v>474</v>
      </c>
      <c r="I1101" s="2" t="s">
        <v>361</v>
      </c>
      <c r="J1101" s="2" t="s">
        <v>11899</v>
      </c>
      <c r="K1101" s="2" t="s">
        <v>11896</v>
      </c>
      <c r="L1101" s="2">
        <v>2</v>
      </c>
      <c r="M1101" s="2">
        <v>2</v>
      </c>
      <c r="N1101" s="2" t="s">
        <v>11897</v>
      </c>
      <c r="O1101" s="62">
        <v>62000</v>
      </c>
      <c r="P1101" s="2" t="s">
        <v>698</v>
      </c>
      <c r="Q1101" s="2" t="s">
        <v>1193</v>
      </c>
      <c r="R1101" s="2" t="s">
        <v>1228</v>
      </c>
      <c r="S1101" s="2" t="s">
        <v>1949</v>
      </c>
      <c r="T1101" s="2" t="s">
        <v>9313</v>
      </c>
      <c r="U1101" s="2" t="s">
        <v>217</v>
      </c>
      <c r="V1101" s="2" t="s">
        <v>9313</v>
      </c>
      <c r="X1101" s="2" t="s">
        <v>11900</v>
      </c>
    </row>
    <row r="1102" spans="1:24">
      <c r="A1102" s="2">
        <v>1091</v>
      </c>
      <c r="B1102" s="2" t="s">
        <v>7043</v>
      </c>
      <c r="C1102" s="60" t="s">
        <v>7044</v>
      </c>
      <c r="D1102" s="60" t="s">
        <v>12485</v>
      </c>
      <c r="E1102" s="2">
        <v>1</v>
      </c>
      <c r="F1102" s="2" t="s">
        <v>473</v>
      </c>
      <c r="G1102" s="2" t="s">
        <v>361</v>
      </c>
      <c r="H1102" s="2" t="s">
        <v>10226</v>
      </c>
      <c r="I1102" s="2" t="s">
        <v>361</v>
      </c>
      <c r="O1102" s="62"/>
      <c r="Q1102" s="2" t="s">
        <v>10227</v>
      </c>
      <c r="S1102" s="2" t="e">
        <v>#N/A</v>
      </c>
      <c r="U1102" s="2" t="s">
        <v>217</v>
      </c>
      <c r="X1102" s="2" t="s">
        <v>10093</v>
      </c>
    </row>
    <row r="1103" spans="1:24">
      <c r="A1103" s="2">
        <v>1092</v>
      </c>
      <c r="B1103" s="2" t="s">
        <v>7043</v>
      </c>
      <c r="C1103" s="60" t="s">
        <v>7044</v>
      </c>
      <c r="D1103" s="60" t="s">
        <v>9298</v>
      </c>
      <c r="E1103" s="2">
        <v>1</v>
      </c>
      <c r="F1103" s="2" t="s">
        <v>473</v>
      </c>
      <c r="G1103" s="2" t="s">
        <v>361</v>
      </c>
      <c r="H1103" s="2" t="s">
        <v>474</v>
      </c>
      <c r="I1103" s="2" t="s">
        <v>361</v>
      </c>
      <c r="J1103" s="2" t="s">
        <v>11901</v>
      </c>
      <c r="K1103" s="2" t="s">
        <v>10966</v>
      </c>
      <c r="L1103" s="2">
        <v>12</v>
      </c>
      <c r="M1103" s="2" t="s">
        <v>11902</v>
      </c>
      <c r="N1103" s="2" t="s">
        <v>10481</v>
      </c>
      <c r="O1103" s="62">
        <v>62290</v>
      </c>
      <c r="P1103" s="2" t="s">
        <v>698</v>
      </c>
      <c r="Q1103" s="2" t="s">
        <v>1193</v>
      </c>
      <c r="R1103" s="2" t="s">
        <v>927</v>
      </c>
      <c r="S1103" s="2" t="s">
        <v>943</v>
      </c>
      <c r="T1103" s="2" t="s">
        <v>9313</v>
      </c>
      <c r="U1103" s="2" t="s">
        <v>217</v>
      </c>
      <c r="V1103" s="2" t="s">
        <v>9313</v>
      </c>
      <c r="X1103" s="2" t="s">
        <v>10094</v>
      </c>
    </row>
    <row r="1104" spans="1:24">
      <c r="A1104" s="2">
        <v>1093</v>
      </c>
      <c r="B1104" s="2" t="s">
        <v>7043</v>
      </c>
      <c r="C1104" s="60" t="s">
        <v>7044</v>
      </c>
      <c r="D1104" s="288" t="s">
        <v>12749</v>
      </c>
      <c r="E1104" s="2">
        <v>1</v>
      </c>
      <c r="F1104" s="2" t="s">
        <v>473</v>
      </c>
      <c r="G1104" s="2" t="s">
        <v>361</v>
      </c>
      <c r="H1104" s="2" t="s">
        <v>10226</v>
      </c>
      <c r="I1104" s="2" t="s">
        <v>361</v>
      </c>
      <c r="O1104" s="62"/>
      <c r="Q1104" s="2" t="s">
        <v>10227</v>
      </c>
      <c r="S1104" s="2" t="e">
        <v>#N/A</v>
      </c>
      <c r="U1104" s="2" t="s">
        <v>217</v>
      </c>
      <c r="X1104" s="2" t="s">
        <v>10095</v>
      </c>
    </row>
    <row r="1105" spans="1:24">
      <c r="A1105" s="2">
        <v>1094</v>
      </c>
      <c r="B1105" s="2" t="s">
        <v>7043</v>
      </c>
      <c r="C1105" s="60" t="s">
        <v>7044</v>
      </c>
      <c r="D1105" s="288" t="s">
        <v>12740</v>
      </c>
      <c r="E1105" s="2">
        <v>1</v>
      </c>
      <c r="F1105" s="2" t="s">
        <v>473</v>
      </c>
      <c r="G1105" s="2" t="s">
        <v>361</v>
      </c>
      <c r="H1105" s="2" t="s">
        <v>474</v>
      </c>
      <c r="I1105" s="2" t="s">
        <v>361</v>
      </c>
      <c r="J1105" s="2" t="s">
        <v>11903</v>
      </c>
      <c r="K1105" s="2" t="s">
        <v>11904</v>
      </c>
      <c r="L1105" s="2">
        <v>405</v>
      </c>
      <c r="M1105" s="2" t="s">
        <v>10597</v>
      </c>
      <c r="N1105" s="2" t="s">
        <v>10955</v>
      </c>
      <c r="O1105" s="62">
        <v>62000</v>
      </c>
      <c r="P1105" s="2" t="s">
        <v>698</v>
      </c>
      <c r="Q1105" s="2" t="s">
        <v>1193</v>
      </c>
      <c r="R1105" s="2" t="s">
        <v>927</v>
      </c>
      <c r="S1105" s="2" t="s">
        <v>943</v>
      </c>
      <c r="T1105" s="2" t="s">
        <v>9313</v>
      </c>
      <c r="U1105" s="2" t="s">
        <v>217</v>
      </c>
      <c r="V1105" s="2" t="s">
        <v>9313</v>
      </c>
      <c r="X1105" s="2" t="s">
        <v>10096</v>
      </c>
    </row>
    <row r="1106" spans="1:24">
      <c r="A1106" s="2">
        <v>1095</v>
      </c>
      <c r="B1106" s="2" t="s">
        <v>7043</v>
      </c>
      <c r="C1106" s="60" t="s">
        <v>7044</v>
      </c>
      <c r="D1106" s="288" t="s">
        <v>12741</v>
      </c>
      <c r="E1106" s="2">
        <v>1</v>
      </c>
      <c r="F1106" s="2" t="s">
        <v>473</v>
      </c>
      <c r="G1106" s="2" t="s">
        <v>361</v>
      </c>
      <c r="H1106" s="2" t="s">
        <v>474</v>
      </c>
      <c r="I1106" s="2" t="s">
        <v>361</v>
      </c>
      <c r="J1106" s="2" t="s">
        <v>11905</v>
      </c>
      <c r="K1106" s="2" t="s">
        <v>11906</v>
      </c>
      <c r="L1106" s="2" t="s">
        <v>11907</v>
      </c>
      <c r="M1106" s="2" t="s">
        <v>10597</v>
      </c>
      <c r="N1106" s="2" t="s">
        <v>10219</v>
      </c>
      <c r="O1106" s="62">
        <v>62500</v>
      </c>
      <c r="P1106" s="2" t="s">
        <v>698</v>
      </c>
      <c r="Q1106" s="2" t="s">
        <v>1193</v>
      </c>
      <c r="R1106" s="2" t="s">
        <v>1047</v>
      </c>
      <c r="S1106" s="2" t="s">
        <v>1063</v>
      </c>
      <c r="T1106" s="2" t="s">
        <v>9313</v>
      </c>
      <c r="U1106" s="2" t="s">
        <v>217</v>
      </c>
      <c r="V1106" s="2" t="s">
        <v>9313</v>
      </c>
      <c r="X1106" s="2" t="s">
        <v>10097</v>
      </c>
    </row>
    <row r="1107" spans="1:24">
      <c r="A1107" s="2">
        <v>1096</v>
      </c>
      <c r="B1107" s="2" t="s">
        <v>7043</v>
      </c>
      <c r="C1107" s="60" t="s">
        <v>7044</v>
      </c>
      <c r="D1107" s="288" t="s">
        <v>12742</v>
      </c>
      <c r="E1107" s="2">
        <v>1</v>
      </c>
      <c r="F1107" s="2" t="s">
        <v>473</v>
      </c>
      <c r="G1107" s="2" t="s">
        <v>361</v>
      </c>
      <c r="H1107" s="2" t="s">
        <v>10226</v>
      </c>
      <c r="I1107" s="2" t="s">
        <v>361</v>
      </c>
      <c r="O1107" s="62"/>
      <c r="Q1107" s="2" t="s">
        <v>10227</v>
      </c>
      <c r="S1107" s="2" t="e">
        <v>#N/A</v>
      </c>
      <c r="U1107" s="2" t="s">
        <v>217</v>
      </c>
      <c r="X1107" s="2" t="s">
        <v>10098</v>
      </c>
    </row>
    <row r="1108" spans="1:24">
      <c r="A1108" s="2">
        <v>1097</v>
      </c>
      <c r="B1108" s="2" t="s">
        <v>7043</v>
      </c>
      <c r="C1108" s="60" t="s">
        <v>7044</v>
      </c>
      <c r="D1108" s="288" t="s">
        <v>12742</v>
      </c>
      <c r="E1108" s="2">
        <v>2</v>
      </c>
      <c r="F1108" s="2" t="s">
        <v>473</v>
      </c>
      <c r="G1108" s="2" t="s">
        <v>361</v>
      </c>
      <c r="H1108" s="2" t="s">
        <v>10226</v>
      </c>
      <c r="I1108" s="2" t="s">
        <v>361</v>
      </c>
      <c r="O1108" s="62"/>
      <c r="Q1108" s="2" t="s">
        <v>10227</v>
      </c>
      <c r="S1108" s="2" t="e">
        <v>#N/A</v>
      </c>
      <c r="U1108" s="2" t="s">
        <v>217</v>
      </c>
      <c r="X1108" s="2" t="s">
        <v>11908</v>
      </c>
    </row>
    <row r="1109" spans="1:24">
      <c r="A1109" s="2">
        <v>1098</v>
      </c>
      <c r="B1109" s="2" t="s">
        <v>7043</v>
      </c>
      <c r="C1109" s="60" t="s">
        <v>7044</v>
      </c>
      <c r="D1109" s="288" t="s">
        <v>12742</v>
      </c>
      <c r="E1109" s="2">
        <v>3</v>
      </c>
      <c r="F1109" s="2" t="s">
        <v>473</v>
      </c>
      <c r="G1109" s="2" t="s">
        <v>361</v>
      </c>
      <c r="H1109" s="2" t="s">
        <v>10226</v>
      </c>
      <c r="I1109" s="2" t="s">
        <v>361</v>
      </c>
      <c r="O1109" s="62"/>
      <c r="Q1109" s="2" t="s">
        <v>10227</v>
      </c>
      <c r="S1109" s="2" t="e">
        <v>#N/A</v>
      </c>
      <c r="U1109" s="2" t="s">
        <v>217</v>
      </c>
      <c r="X1109" s="2" t="s">
        <v>11909</v>
      </c>
    </row>
    <row r="1110" spans="1:24">
      <c r="A1110" s="2">
        <v>1099</v>
      </c>
      <c r="B1110" s="2" t="s">
        <v>7043</v>
      </c>
      <c r="C1110" s="60" t="s">
        <v>7044</v>
      </c>
      <c r="D1110" s="288" t="s">
        <v>12743</v>
      </c>
      <c r="E1110" s="2">
        <v>1</v>
      </c>
      <c r="F1110" s="2" t="s">
        <v>473</v>
      </c>
      <c r="G1110" s="2" t="s">
        <v>361</v>
      </c>
      <c r="H1110" s="2" t="s">
        <v>10226</v>
      </c>
      <c r="I1110" s="2" t="s">
        <v>361</v>
      </c>
      <c r="O1110" s="62"/>
      <c r="Q1110" s="2" t="s">
        <v>10227</v>
      </c>
      <c r="S1110" s="2" t="e">
        <v>#N/A</v>
      </c>
      <c r="U1110" s="2" t="s">
        <v>217</v>
      </c>
      <c r="X1110" s="2" t="s">
        <v>10099</v>
      </c>
    </row>
    <row r="1111" spans="1:24">
      <c r="A1111" s="2">
        <v>1100</v>
      </c>
      <c r="B1111" s="2" t="s">
        <v>7043</v>
      </c>
      <c r="C1111" s="60" t="s">
        <v>7044</v>
      </c>
      <c r="D1111" s="288" t="s">
        <v>12744</v>
      </c>
      <c r="E1111" s="2">
        <v>1</v>
      </c>
      <c r="F1111" s="2" t="s">
        <v>473</v>
      </c>
      <c r="G1111" s="2" t="s">
        <v>3792</v>
      </c>
      <c r="H1111" s="2" t="s">
        <v>10226</v>
      </c>
      <c r="I1111" s="2" t="s">
        <v>361</v>
      </c>
      <c r="O1111" s="62"/>
      <c r="Q1111" s="2" t="s">
        <v>10227</v>
      </c>
      <c r="S1111" s="2" t="e">
        <v>#N/A</v>
      </c>
      <c r="U1111" s="2" t="s">
        <v>217</v>
      </c>
      <c r="X1111" s="2" t="s">
        <v>10100</v>
      </c>
    </row>
    <row r="1112" spans="1:24">
      <c r="A1112" s="2">
        <v>1101</v>
      </c>
      <c r="B1112" s="2" t="s">
        <v>7043</v>
      </c>
      <c r="C1112" s="60" t="s">
        <v>7044</v>
      </c>
      <c r="D1112" s="288" t="s">
        <v>12745</v>
      </c>
      <c r="E1112" s="2">
        <v>1</v>
      </c>
      <c r="F1112" s="2" t="s">
        <v>473</v>
      </c>
      <c r="G1112" s="2" t="s">
        <v>361</v>
      </c>
      <c r="H1112" s="2" t="s">
        <v>474</v>
      </c>
      <c r="I1112" s="2" t="s">
        <v>361</v>
      </c>
      <c r="J1112" s="2" t="s">
        <v>11910</v>
      </c>
      <c r="K1112" s="2" t="s">
        <v>11911</v>
      </c>
      <c r="L1112" s="2">
        <v>300</v>
      </c>
      <c r="M1112" s="2" t="s">
        <v>10597</v>
      </c>
      <c r="N1112" s="2" t="s">
        <v>11912</v>
      </c>
      <c r="O1112" s="62">
        <v>62000</v>
      </c>
      <c r="P1112" s="2" t="s">
        <v>698</v>
      </c>
      <c r="Q1112" s="2" t="s">
        <v>1193</v>
      </c>
      <c r="R1112" s="2" t="s">
        <v>927</v>
      </c>
      <c r="S1112" s="2" t="s">
        <v>943</v>
      </c>
      <c r="T1112" s="2" t="s">
        <v>9313</v>
      </c>
      <c r="U1112" s="2" t="s">
        <v>217</v>
      </c>
      <c r="V1112" s="2" t="s">
        <v>9313</v>
      </c>
      <c r="X1112" s="2" t="s">
        <v>10101</v>
      </c>
    </row>
    <row r="1113" spans="1:24">
      <c r="A1113" s="2">
        <v>1102</v>
      </c>
      <c r="B1113" s="2" t="s">
        <v>7043</v>
      </c>
      <c r="C1113" s="60" t="s">
        <v>7044</v>
      </c>
      <c r="D1113" s="288" t="s">
        <v>12745</v>
      </c>
      <c r="E1113" s="2">
        <v>2</v>
      </c>
      <c r="F1113" s="2" t="s">
        <v>473</v>
      </c>
      <c r="G1113" s="2" t="s">
        <v>361</v>
      </c>
      <c r="H1113" s="2" t="s">
        <v>10226</v>
      </c>
      <c r="I1113" s="2" t="s">
        <v>361</v>
      </c>
      <c r="O1113" s="62"/>
      <c r="Q1113" s="2" t="s">
        <v>10227</v>
      </c>
      <c r="S1113" s="2" t="e">
        <v>#N/A</v>
      </c>
      <c r="U1113" s="2" t="s">
        <v>217</v>
      </c>
      <c r="X1113" s="2" t="s">
        <v>11913</v>
      </c>
    </row>
    <row r="1114" spans="1:24">
      <c r="A1114" s="2">
        <v>1103</v>
      </c>
      <c r="B1114" s="2" t="s">
        <v>7043</v>
      </c>
      <c r="C1114" s="60" t="s">
        <v>7044</v>
      </c>
      <c r="D1114" s="288" t="s">
        <v>12745</v>
      </c>
      <c r="E1114" s="2">
        <v>3</v>
      </c>
      <c r="F1114" s="2" t="s">
        <v>473</v>
      </c>
      <c r="G1114" s="2" t="s">
        <v>361</v>
      </c>
      <c r="H1114" s="2" t="s">
        <v>10226</v>
      </c>
      <c r="I1114" s="2" t="s">
        <v>361</v>
      </c>
      <c r="O1114" s="62"/>
      <c r="Q1114" s="2" t="s">
        <v>10227</v>
      </c>
      <c r="S1114" s="2" t="e">
        <v>#N/A</v>
      </c>
      <c r="U1114" s="2" t="s">
        <v>217</v>
      </c>
      <c r="X1114" s="2" t="s">
        <v>11914</v>
      </c>
    </row>
    <row r="1115" spans="1:24">
      <c r="A1115" s="2">
        <v>1104</v>
      </c>
      <c r="B1115" s="2" t="s">
        <v>7043</v>
      </c>
      <c r="C1115" s="60" t="s">
        <v>7044</v>
      </c>
      <c r="D1115" s="288" t="s">
        <v>12746</v>
      </c>
      <c r="E1115" s="2">
        <v>1</v>
      </c>
      <c r="F1115" s="2" t="s">
        <v>473</v>
      </c>
      <c r="G1115" s="2" t="s">
        <v>361</v>
      </c>
      <c r="H1115" s="2" t="s">
        <v>10226</v>
      </c>
      <c r="I1115" s="2" t="s">
        <v>361</v>
      </c>
      <c r="O1115" s="62"/>
      <c r="Q1115" s="2" t="s">
        <v>10227</v>
      </c>
      <c r="S1115" s="2" t="e">
        <v>#N/A</v>
      </c>
      <c r="X1115" s="2" t="s">
        <v>10102</v>
      </c>
    </row>
    <row r="1116" spans="1:24">
      <c r="A1116" s="2">
        <v>1105</v>
      </c>
      <c r="B1116" s="2" t="s">
        <v>7043</v>
      </c>
      <c r="C1116" s="60" t="s">
        <v>7044</v>
      </c>
      <c r="D1116" s="288" t="s">
        <v>12747</v>
      </c>
      <c r="E1116" s="2">
        <v>1</v>
      </c>
      <c r="F1116" s="2" t="s">
        <v>473</v>
      </c>
      <c r="G1116" s="2" t="s">
        <v>361</v>
      </c>
      <c r="H1116" s="2" t="s">
        <v>10226</v>
      </c>
      <c r="I1116" s="2" t="s">
        <v>361</v>
      </c>
      <c r="O1116" s="62"/>
      <c r="Q1116" s="2" t="s">
        <v>10227</v>
      </c>
      <c r="S1116" s="2" t="e">
        <v>#N/A</v>
      </c>
      <c r="U1116" s="2" t="s">
        <v>217</v>
      </c>
      <c r="X1116" s="2" t="s">
        <v>10103</v>
      </c>
    </row>
    <row r="1117" spans="1:24">
      <c r="A1117" s="2">
        <v>1106</v>
      </c>
      <c r="B1117" s="2" t="s">
        <v>7043</v>
      </c>
      <c r="C1117" s="60" t="s">
        <v>7044</v>
      </c>
      <c r="D1117" s="288" t="s">
        <v>12748</v>
      </c>
      <c r="E1117" s="2">
        <v>1</v>
      </c>
      <c r="F1117" s="2" t="s">
        <v>473</v>
      </c>
      <c r="G1117" s="2" t="s">
        <v>361</v>
      </c>
      <c r="H1117" s="2" t="s">
        <v>10226</v>
      </c>
      <c r="I1117" s="2" t="s">
        <v>361</v>
      </c>
      <c r="O1117" s="62"/>
      <c r="Q1117" s="2" t="s">
        <v>10227</v>
      </c>
      <c r="S1117" s="2" t="e">
        <v>#N/A</v>
      </c>
      <c r="U1117" s="2" t="s">
        <v>217</v>
      </c>
      <c r="X1117" s="2" t="s">
        <v>10104</v>
      </c>
    </row>
    <row r="1118" spans="1:24">
      <c r="A1118" s="2">
        <v>1107</v>
      </c>
      <c r="B1118" s="2" t="s">
        <v>7043</v>
      </c>
      <c r="C1118" s="60" t="s">
        <v>7044</v>
      </c>
      <c r="D1118" s="288" t="s">
        <v>12748</v>
      </c>
      <c r="E1118" s="2">
        <v>2</v>
      </c>
      <c r="F1118" s="2" t="s">
        <v>473</v>
      </c>
      <c r="G1118" s="2" t="s">
        <v>361</v>
      </c>
      <c r="H1118" s="2" t="s">
        <v>10226</v>
      </c>
      <c r="I1118" s="2" t="s">
        <v>361</v>
      </c>
      <c r="O1118" s="62"/>
      <c r="Q1118" s="2" t="s">
        <v>10227</v>
      </c>
      <c r="S1118" s="2" t="e">
        <v>#N/A</v>
      </c>
      <c r="U1118" s="2" t="s">
        <v>217</v>
      </c>
      <c r="X1118" s="2" t="s">
        <v>11915</v>
      </c>
    </row>
    <row r="1119" spans="1:24">
      <c r="A1119" s="2">
        <v>1108</v>
      </c>
      <c r="B1119" s="2" t="s">
        <v>7043</v>
      </c>
      <c r="C1119" s="60" t="s">
        <v>7044</v>
      </c>
      <c r="D1119" s="288" t="s">
        <v>12748</v>
      </c>
      <c r="E1119" s="2">
        <v>3</v>
      </c>
      <c r="F1119" s="2" t="s">
        <v>473</v>
      </c>
      <c r="G1119" s="2" t="s">
        <v>361</v>
      </c>
      <c r="H1119" s="2" t="s">
        <v>10226</v>
      </c>
      <c r="I1119" s="2" t="s">
        <v>361</v>
      </c>
      <c r="O1119" s="62"/>
      <c r="Q1119" s="2" t="s">
        <v>10227</v>
      </c>
      <c r="S1119" s="2" t="e">
        <v>#N/A</v>
      </c>
      <c r="U1119" s="2" t="s">
        <v>217</v>
      </c>
      <c r="X1119" s="2" t="s">
        <v>11916</v>
      </c>
    </row>
    <row r="1120" spans="1:24">
      <c r="A1120" s="2">
        <v>1109</v>
      </c>
      <c r="B1120" s="2" t="s">
        <v>7043</v>
      </c>
      <c r="C1120" s="60" t="s">
        <v>7044</v>
      </c>
      <c r="D1120" s="288" t="s">
        <v>12748</v>
      </c>
      <c r="E1120" s="2">
        <v>4</v>
      </c>
      <c r="F1120" s="2" t="s">
        <v>473</v>
      </c>
      <c r="G1120" s="2" t="s">
        <v>361</v>
      </c>
      <c r="H1120" s="2" t="s">
        <v>474</v>
      </c>
      <c r="I1120" s="2" t="s">
        <v>361</v>
      </c>
      <c r="J1120" s="2" t="s">
        <v>11917</v>
      </c>
      <c r="K1120" s="2" t="s">
        <v>10506</v>
      </c>
      <c r="L1120" s="2">
        <v>1468</v>
      </c>
      <c r="M1120" s="2" t="s">
        <v>10597</v>
      </c>
      <c r="N1120" s="2" t="s">
        <v>10620</v>
      </c>
      <c r="O1120" s="62">
        <v>62230</v>
      </c>
      <c r="P1120" s="2" t="s">
        <v>698</v>
      </c>
      <c r="Q1120" s="2" t="s">
        <v>1193</v>
      </c>
      <c r="R1120" s="2" t="s">
        <v>927</v>
      </c>
      <c r="S1120" s="2" t="s">
        <v>943</v>
      </c>
      <c r="T1120" s="2" t="s">
        <v>9313</v>
      </c>
      <c r="U1120" s="2" t="s">
        <v>217</v>
      </c>
      <c r="V1120" s="2" t="s">
        <v>9313</v>
      </c>
      <c r="X1120" s="2" t="s">
        <v>11918</v>
      </c>
    </row>
    <row r="1121" spans="1:24">
      <c r="A1121" s="2">
        <v>1110</v>
      </c>
      <c r="B1121" s="2" t="s">
        <v>7043</v>
      </c>
      <c r="C1121" s="60" t="s">
        <v>7044</v>
      </c>
      <c r="D1121" s="288" t="s">
        <v>12741</v>
      </c>
      <c r="E1121" s="2">
        <v>2</v>
      </c>
      <c r="F1121" s="2" t="s">
        <v>473</v>
      </c>
      <c r="G1121" s="2" t="s">
        <v>361</v>
      </c>
      <c r="H1121" s="2" t="s">
        <v>10226</v>
      </c>
      <c r="I1121" s="2" t="s">
        <v>361</v>
      </c>
      <c r="O1121" s="62"/>
      <c r="Q1121" s="2" t="s">
        <v>10227</v>
      </c>
      <c r="S1121" s="2" t="e">
        <v>#N/A</v>
      </c>
      <c r="X1121" s="2" t="s">
        <v>11919</v>
      </c>
    </row>
    <row r="1122" spans="1:24">
      <c r="A1122" s="2">
        <v>1111</v>
      </c>
      <c r="B1122" s="2" t="s">
        <v>7043</v>
      </c>
      <c r="C1122" s="60" t="s">
        <v>7044</v>
      </c>
      <c r="D1122" s="288" t="s">
        <v>12741</v>
      </c>
      <c r="E1122" s="2">
        <v>3</v>
      </c>
      <c r="F1122" s="2" t="s">
        <v>473</v>
      </c>
      <c r="G1122" s="2" t="s">
        <v>361</v>
      </c>
      <c r="H1122" s="2" t="s">
        <v>10226</v>
      </c>
      <c r="I1122" s="2" t="s">
        <v>361</v>
      </c>
      <c r="O1122" s="62"/>
      <c r="Q1122" s="2" t="s">
        <v>10227</v>
      </c>
      <c r="S1122" s="2" t="e">
        <v>#N/A</v>
      </c>
      <c r="U1122" s="2" t="s">
        <v>217</v>
      </c>
      <c r="X1122" s="2" t="s">
        <v>11920</v>
      </c>
    </row>
    <row r="1123" spans="1:24">
      <c r="A1123" s="2">
        <v>1112</v>
      </c>
      <c r="B1123" s="2" t="s">
        <v>7043</v>
      </c>
      <c r="C1123" s="60" t="s">
        <v>7044</v>
      </c>
      <c r="D1123" s="60" t="s">
        <v>7291</v>
      </c>
      <c r="E1123" s="2">
        <v>1</v>
      </c>
      <c r="F1123" s="2" t="s">
        <v>473</v>
      </c>
      <c r="G1123" s="2" t="s">
        <v>361</v>
      </c>
      <c r="H1123" s="2" t="s">
        <v>10226</v>
      </c>
      <c r="I1123" s="2" t="s">
        <v>361</v>
      </c>
      <c r="O1123" s="62"/>
      <c r="Q1123" s="2" t="s">
        <v>10227</v>
      </c>
      <c r="S1123" s="2" t="e">
        <v>#N/A</v>
      </c>
      <c r="U1123" s="2" t="s">
        <v>217</v>
      </c>
      <c r="X1123" s="2" t="s">
        <v>7292</v>
      </c>
    </row>
    <row r="1124" spans="1:24">
      <c r="A1124" s="2">
        <v>1113</v>
      </c>
      <c r="B1124" s="2" t="s">
        <v>7043</v>
      </c>
      <c r="C1124" s="60" t="s">
        <v>7044</v>
      </c>
      <c r="D1124" s="60" t="s">
        <v>7305</v>
      </c>
      <c r="E1124" s="2">
        <v>1</v>
      </c>
      <c r="F1124" s="2" t="s">
        <v>473</v>
      </c>
      <c r="G1124" s="2" t="s">
        <v>361</v>
      </c>
      <c r="H1124" s="2" t="s">
        <v>10226</v>
      </c>
      <c r="I1124" s="2" t="s">
        <v>361</v>
      </c>
      <c r="O1124" s="62"/>
      <c r="Q1124" s="2" t="s">
        <v>10227</v>
      </c>
      <c r="S1124" s="2" t="e">
        <v>#N/A</v>
      </c>
      <c r="U1124" s="2" t="s">
        <v>217</v>
      </c>
      <c r="X1124" s="2" t="s">
        <v>7307</v>
      </c>
    </row>
    <row r="1125" spans="1:24">
      <c r="A1125" s="2">
        <v>1114</v>
      </c>
      <c r="B1125" s="2" t="s">
        <v>7043</v>
      </c>
      <c r="C1125" s="60" t="s">
        <v>7044</v>
      </c>
      <c r="D1125" s="60" t="s">
        <v>7317</v>
      </c>
      <c r="E1125" s="2">
        <v>1</v>
      </c>
      <c r="F1125" s="2" t="s">
        <v>473</v>
      </c>
      <c r="G1125" s="2" t="s">
        <v>361</v>
      </c>
      <c r="H1125" s="2" t="s">
        <v>10226</v>
      </c>
      <c r="I1125" s="2" t="s">
        <v>361</v>
      </c>
      <c r="O1125" s="62"/>
      <c r="Q1125" s="2" t="s">
        <v>10227</v>
      </c>
      <c r="S1125" s="2" t="e">
        <v>#N/A</v>
      </c>
      <c r="U1125" s="2" t="s">
        <v>217</v>
      </c>
      <c r="X1125" s="2" t="s">
        <v>7319</v>
      </c>
    </row>
    <row r="1126" spans="1:24">
      <c r="A1126" s="2">
        <v>1115</v>
      </c>
      <c r="B1126" s="2" t="s">
        <v>7043</v>
      </c>
      <c r="C1126" s="60" t="s">
        <v>7044</v>
      </c>
      <c r="D1126" s="60" t="s">
        <v>7331</v>
      </c>
      <c r="E1126" s="2">
        <v>1</v>
      </c>
      <c r="F1126" s="2" t="s">
        <v>473</v>
      </c>
      <c r="G1126" s="2" t="s">
        <v>361</v>
      </c>
      <c r="H1126" s="2" t="s">
        <v>10226</v>
      </c>
      <c r="I1126" s="2" t="s">
        <v>361</v>
      </c>
      <c r="O1126" s="62"/>
      <c r="Q1126" s="2" t="s">
        <v>10227</v>
      </c>
      <c r="S1126" s="2" t="e">
        <v>#N/A</v>
      </c>
      <c r="U1126" s="2" t="s">
        <v>217</v>
      </c>
      <c r="X1126" s="2" t="s">
        <v>7333</v>
      </c>
    </row>
    <row r="1127" spans="1:24">
      <c r="A1127" s="2">
        <v>1116</v>
      </c>
      <c r="B1127" s="2" t="s">
        <v>7043</v>
      </c>
      <c r="C1127" s="60" t="s">
        <v>7044</v>
      </c>
      <c r="D1127" s="60" t="s">
        <v>7337</v>
      </c>
      <c r="E1127" s="2">
        <v>1</v>
      </c>
      <c r="F1127" s="2" t="s">
        <v>473</v>
      </c>
      <c r="G1127" s="2" t="s">
        <v>361</v>
      </c>
      <c r="H1127" s="2" t="s">
        <v>10226</v>
      </c>
      <c r="I1127" s="2" t="s">
        <v>361</v>
      </c>
      <c r="O1127" s="62"/>
      <c r="Q1127" s="2" t="s">
        <v>10227</v>
      </c>
      <c r="S1127" s="2" t="e">
        <v>#N/A</v>
      </c>
      <c r="U1127" s="2" t="s">
        <v>217</v>
      </c>
      <c r="X1127" s="2" t="s">
        <v>7339</v>
      </c>
    </row>
    <row r="1128" spans="1:24">
      <c r="A1128" s="2">
        <v>1117</v>
      </c>
      <c r="B1128" s="2" t="s">
        <v>7043</v>
      </c>
      <c r="C1128" s="60" t="s">
        <v>7044</v>
      </c>
      <c r="D1128" s="60" t="s">
        <v>7355</v>
      </c>
      <c r="E1128" s="2">
        <v>1</v>
      </c>
      <c r="F1128" s="2" t="s">
        <v>473</v>
      </c>
      <c r="G1128" s="2" t="s">
        <v>361</v>
      </c>
      <c r="H1128" s="2" t="s">
        <v>10226</v>
      </c>
      <c r="I1128" s="2" t="s">
        <v>361</v>
      </c>
      <c r="O1128" s="62"/>
      <c r="Q1128" s="2" t="s">
        <v>10227</v>
      </c>
      <c r="S1128" s="2" t="e">
        <v>#N/A</v>
      </c>
      <c r="U1128" s="2" t="s">
        <v>217</v>
      </c>
      <c r="X1128" s="2" t="s">
        <v>7356</v>
      </c>
    </row>
    <row r="1129" spans="1:24">
      <c r="A1129" s="2">
        <v>1118</v>
      </c>
      <c r="B1129" s="2" t="s">
        <v>7043</v>
      </c>
      <c r="C1129" s="60" t="s">
        <v>7044</v>
      </c>
      <c r="D1129" s="60" t="s">
        <v>7363</v>
      </c>
      <c r="E1129" s="2">
        <v>1</v>
      </c>
      <c r="F1129" s="2" t="s">
        <v>473</v>
      </c>
      <c r="G1129" s="2" t="s">
        <v>361</v>
      </c>
      <c r="H1129" s="2" t="s">
        <v>10226</v>
      </c>
      <c r="I1129" s="2" t="s">
        <v>361</v>
      </c>
      <c r="O1129" s="62"/>
      <c r="Q1129" s="2" t="s">
        <v>10227</v>
      </c>
      <c r="S1129" s="2" t="e">
        <v>#N/A</v>
      </c>
      <c r="U1129" s="2" t="s">
        <v>217</v>
      </c>
      <c r="X1129" s="2" t="s">
        <v>7364</v>
      </c>
    </row>
    <row r="1130" spans="1:24">
      <c r="A1130" s="2">
        <v>1119</v>
      </c>
      <c r="B1130" s="2" t="s">
        <v>7043</v>
      </c>
      <c r="C1130" s="60" t="s">
        <v>7044</v>
      </c>
      <c r="D1130" s="60" t="s">
        <v>7365</v>
      </c>
      <c r="E1130" s="2">
        <v>1</v>
      </c>
      <c r="F1130" s="2" t="s">
        <v>473</v>
      </c>
      <c r="G1130" s="2" t="s">
        <v>361</v>
      </c>
      <c r="H1130" s="2" t="s">
        <v>10226</v>
      </c>
      <c r="I1130" s="2" t="s">
        <v>361</v>
      </c>
      <c r="O1130" s="62"/>
      <c r="Q1130" s="2" t="s">
        <v>10227</v>
      </c>
      <c r="S1130" s="2" t="e">
        <v>#N/A</v>
      </c>
      <c r="U1130" s="2" t="s">
        <v>217</v>
      </c>
      <c r="X1130" s="2" t="s">
        <v>7366</v>
      </c>
    </row>
    <row r="1131" spans="1:24">
      <c r="A1131" s="2">
        <v>1120</v>
      </c>
      <c r="B1131" s="2" t="s">
        <v>7043</v>
      </c>
      <c r="C1131" s="60" t="s">
        <v>7044</v>
      </c>
      <c r="D1131" s="288" t="s">
        <v>7283</v>
      </c>
      <c r="E1131" s="2">
        <v>1</v>
      </c>
      <c r="F1131" s="2" t="s">
        <v>473</v>
      </c>
      <c r="G1131" s="2" t="s">
        <v>361</v>
      </c>
      <c r="H1131" s="2" t="s">
        <v>10226</v>
      </c>
      <c r="I1131" s="2" t="s">
        <v>361</v>
      </c>
      <c r="O1131" s="62"/>
      <c r="Q1131" s="2" t="s">
        <v>10227</v>
      </c>
      <c r="S1131" s="2" t="e">
        <v>#N/A</v>
      </c>
      <c r="U1131" s="2" t="s">
        <v>217</v>
      </c>
      <c r="X1131" s="2" t="s">
        <v>10105</v>
      </c>
    </row>
    <row r="1132" spans="1:24">
      <c r="A1132" s="2">
        <v>1121</v>
      </c>
      <c r="B1132" s="2" t="s">
        <v>7043</v>
      </c>
      <c r="C1132" s="60" t="s">
        <v>7044</v>
      </c>
      <c r="D1132" s="60" t="s">
        <v>9327</v>
      </c>
      <c r="E1132" s="2">
        <v>1</v>
      </c>
      <c r="F1132" s="2" t="s">
        <v>473</v>
      </c>
      <c r="G1132" s="2" t="s">
        <v>361</v>
      </c>
      <c r="H1132" s="2" t="s">
        <v>474</v>
      </c>
      <c r="I1132" s="2" t="s">
        <v>361</v>
      </c>
      <c r="J1132" s="2" t="s">
        <v>11921</v>
      </c>
      <c r="K1132" s="2" t="s">
        <v>11922</v>
      </c>
      <c r="L1132" s="2" t="s">
        <v>10597</v>
      </c>
      <c r="M1132" s="2">
        <v>712</v>
      </c>
      <c r="N1132" s="2" t="s">
        <v>11923</v>
      </c>
      <c r="O1132" s="62">
        <v>62000</v>
      </c>
      <c r="P1132" s="2" t="s">
        <v>698</v>
      </c>
      <c r="Q1132" s="2" t="s">
        <v>1193</v>
      </c>
      <c r="R1132" s="2" t="s">
        <v>927</v>
      </c>
      <c r="S1132" s="2" t="s">
        <v>943</v>
      </c>
      <c r="T1132" s="2" t="s">
        <v>9313</v>
      </c>
      <c r="U1132" s="2" t="s">
        <v>217</v>
      </c>
      <c r="V1132" s="2" t="s">
        <v>9313</v>
      </c>
      <c r="X1132" s="2" t="s">
        <v>10106</v>
      </c>
    </row>
    <row r="1133" spans="1:24">
      <c r="A1133" s="2">
        <v>1122</v>
      </c>
      <c r="B1133" s="2" t="s">
        <v>7043</v>
      </c>
      <c r="C1133" s="60" t="s">
        <v>7044</v>
      </c>
      <c r="D1133" s="60" t="s">
        <v>9330</v>
      </c>
      <c r="E1133" s="2">
        <v>1</v>
      </c>
      <c r="F1133" s="2" t="s">
        <v>473</v>
      </c>
      <c r="G1133" s="2" t="s">
        <v>361</v>
      </c>
      <c r="H1133" s="2" t="s">
        <v>10226</v>
      </c>
      <c r="I1133" s="2" t="s">
        <v>361</v>
      </c>
      <c r="O1133" s="62"/>
      <c r="Q1133" s="2" t="s">
        <v>10227</v>
      </c>
      <c r="S1133" s="2" t="e">
        <v>#N/A</v>
      </c>
      <c r="U1133" s="2" t="s">
        <v>217</v>
      </c>
      <c r="X1133" s="2" t="s">
        <v>10107</v>
      </c>
    </row>
    <row r="1134" spans="1:24">
      <c r="A1134" s="2">
        <v>1123</v>
      </c>
      <c r="B1134" s="2" t="s">
        <v>7043</v>
      </c>
      <c r="C1134" s="60" t="s">
        <v>7044</v>
      </c>
      <c r="D1134" s="60" t="s">
        <v>9330</v>
      </c>
      <c r="E1134" s="2">
        <v>2</v>
      </c>
      <c r="F1134" s="2" t="s">
        <v>473</v>
      </c>
      <c r="G1134" s="2" t="s">
        <v>361</v>
      </c>
      <c r="H1134" s="2" t="s">
        <v>474</v>
      </c>
      <c r="I1134" s="2" t="s">
        <v>361</v>
      </c>
      <c r="J1134" s="2" t="s">
        <v>10936</v>
      </c>
      <c r="K1134" s="2" t="s">
        <v>11924</v>
      </c>
      <c r="L1134" s="2">
        <v>1610</v>
      </c>
      <c r="M1134" s="2" t="s">
        <v>10597</v>
      </c>
      <c r="N1134" s="2" t="s">
        <v>10955</v>
      </c>
      <c r="O1134" s="62">
        <v>62230</v>
      </c>
      <c r="P1134" s="2" t="s">
        <v>698</v>
      </c>
      <c r="Q1134" s="2" t="s">
        <v>1193</v>
      </c>
      <c r="R1134" s="2" t="s">
        <v>927</v>
      </c>
      <c r="S1134" s="2" t="s">
        <v>943</v>
      </c>
      <c r="T1134" s="2" t="s">
        <v>9313</v>
      </c>
      <c r="U1134" s="2" t="s">
        <v>217</v>
      </c>
      <c r="V1134" s="2" t="s">
        <v>9313</v>
      </c>
      <c r="X1134" s="2" t="s">
        <v>11925</v>
      </c>
    </row>
    <row r="1135" spans="1:24">
      <c r="A1135" s="2">
        <v>1124</v>
      </c>
      <c r="B1135" s="2" t="s">
        <v>7043</v>
      </c>
      <c r="C1135" s="60" t="s">
        <v>7044</v>
      </c>
      <c r="D1135" s="60" t="s">
        <v>9334</v>
      </c>
      <c r="E1135" s="2">
        <v>1</v>
      </c>
      <c r="F1135" s="2" t="s">
        <v>473</v>
      </c>
      <c r="G1135" s="2" t="s">
        <v>361</v>
      </c>
      <c r="H1135" s="2" t="s">
        <v>474</v>
      </c>
      <c r="I1135" s="2" t="s">
        <v>361</v>
      </c>
      <c r="J1135" s="2" t="s">
        <v>11926</v>
      </c>
      <c r="K1135" s="2" t="s">
        <v>11927</v>
      </c>
      <c r="L1135" s="2">
        <v>103</v>
      </c>
      <c r="M1135" s="2" t="s">
        <v>10597</v>
      </c>
      <c r="N1135" s="2" t="s">
        <v>10594</v>
      </c>
      <c r="O1135" s="62">
        <v>62000</v>
      </c>
      <c r="P1135" s="2" t="s">
        <v>698</v>
      </c>
      <c r="Q1135" s="2" t="s">
        <v>1193</v>
      </c>
      <c r="R1135" s="2" t="s">
        <v>927</v>
      </c>
      <c r="S1135" s="2" t="s">
        <v>943</v>
      </c>
      <c r="T1135" s="2" t="s">
        <v>9313</v>
      </c>
      <c r="U1135" s="2" t="s">
        <v>217</v>
      </c>
      <c r="V1135" s="2" t="s">
        <v>9313</v>
      </c>
      <c r="X1135" s="2" t="s">
        <v>10108</v>
      </c>
    </row>
    <row r="1136" spans="1:24">
      <c r="A1136" s="2">
        <v>1125</v>
      </c>
      <c r="B1136" s="2" t="s">
        <v>7043</v>
      </c>
      <c r="C1136" s="60" t="s">
        <v>7044</v>
      </c>
      <c r="D1136" s="60" t="s">
        <v>9334</v>
      </c>
      <c r="E1136" s="2">
        <v>2</v>
      </c>
      <c r="F1136" s="2" t="s">
        <v>473</v>
      </c>
      <c r="G1136" s="2" t="s">
        <v>361</v>
      </c>
      <c r="H1136" s="2" t="s">
        <v>10226</v>
      </c>
      <c r="I1136" s="2" t="s">
        <v>361</v>
      </c>
      <c r="O1136" s="62"/>
      <c r="Q1136" s="2" t="s">
        <v>10227</v>
      </c>
      <c r="S1136" s="2" t="e">
        <v>#N/A</v>
      </c>
      <c r="U1136" s="2" t="s">
        <v>217</v>
      </c>
      <c r="X1136" s="2" t="s">
        <v>10109</v>
      </c>
    </row>
    <row r="1137" spans="1:24">
      <c r="A1137" s="2">
        <v>1126</v>
      </c>
      <c r="B1137" s="2" t="s">
        <v>7043</v>
      </c>
      <c r="C1137" s="60" t="s">
        <v>7044</v>
      </c>
      <c r="D1137" s="60" t="s">
        <v>9334</v>
      </c>
      <c r="E1137" s="2">
        <v>3</v>
      </c>
      <c r="F1137" s="2" t="s">
        <v>473</v>
      </c>
      <c r="G1137" s="2" t="s">
        <v>361</v>
      </c>
      <c r="H1137" s="2" t="s">
        <v>10226</v>
      </c>
      <c r="I1137" s="2" t="s">
        <v>361</v>
      </c>
      <c r="O1137" s="62"/>
      <c r="Q1137" s="2" t="s">
        <v>10227</v>
      </c>
      <c r="S1137" s="2" t="e">
        <v>#N/A</v>
      </c>
      <c r="U1137" s="2" t="s">
        <v>217</v>
      </c>
      <c r="X1137" s="2" t="s">
        <v>11928</v>
      </c>
    </row>
    <row r="1138" spans="1:24">
      <c r="A1138" s="2">
        <v>1127</v>
      </c>
      <c r="B1138" s="2" t="s">
        <v>7043</v>
      </c>
      <c r="C1138" s="60" t="s">
        <v>7044</v>
      </c>
      <c r="D1138" s="60" t="s">
        <v>9338</v>
      </c>
      <c r="E1138" s="2">
        <v>1</v>
      </c>
      <c r="F1138" s="2" t="s">
        <v>473</v>
      </c>
      <c r="G1138" s="2" t="s">
        <v>361</v>
      </c>
      <c r="H1138" s="2" t="s">
        <v>474</v>
      </c>
      <c r="I1138" s="2" t="s">
        <v>361</v>
      </c>
      <c r="J1138" s="2" t="s">
        <v>11929</v>
      </c>
      <c r="K1138" s="2" t="s">
        <v>11930</v>
      </c>
      <c r="L1138" s="2">
        <v>410</v>
      </c>
      <c r="M1138" s="2" t="s">
        <v>10597</v>
      </c>
      <c r="N1138" s="2" t="s">
        <v>10219</v>
      </c>
      <c r="O1138" s="62">
        <v>62578</v>
      </c>
      <c r="P1138" s="2" t="s">
        <v>698</v>
      </c>
      <c r="Q1138" s="2" t="s">
        <v>1193</v>
      </c>
      <c r="R1138" s="2" t="s">
        <v>1047</v>
      </c>
      <c r="S1138" s="2" t="s">
        <v>1063</v>
      </c>
      <c r="T1138" s="2" t="s">
        <v>9313</v>
      </c>
      <c r="U1138" s="2" t="s">
        <v>217</v>
      </c>
      <c r="V1138" s="2" t="s">
        <v>9313</v>
      </c>
      <c r="X1138" s="2" t="s">
        <v>10110</v>
      </c>
    </row>
    <row r="1139" spans="1:24">
      <c r="A1139" s="2">
        <v>1128</v>
      </c>
      <c r="B1139" s="2" t="s">
        <v>7043</v>
      </c>
      <c r="C1139" s="60" t="s">
        <v>7044</v>
      </c>
      <c r="D1139" s="60" t="s">
        <v>9342</v>
      </c>
      <c r="E1139" s="2">
        <v>1</v>
      </c>
      <c r="F1139" s="2" t="s">
        <v>473</v>
      </c>
      <c r="G1139" s="2" t="s">
        <v>361</v>
      </c>
      <c r="H1139" s="2" t="s">
        <v>10226</v>
      </c>
      <c r="I1139" s="2" t="s">
        <v>361</v>
      </c>
      <c r="O1139" s="62"/>
      <c r="Q1139" s="2" t="s">
        <v>10227</v>
      </c>
      <c r="S1139" s="2" t="e">
        <v>#N/A</v>
      </c>
      <c r="U1139" s="2" t="s">
        <v>217</v>
      </c>
      <c r="X1139" s="2" t="s">
        <v>10111</v>
      </c>
    </row>
    <row r="1140" spans="1:24">
      <c r="A1140" s="2">
        <v>1129</v>
      </c>
      <c r="B1140" s="2" t="s">
        <v>7043</v>
      </c>
      <c r="C1140" s="60" t="s">
        <v>7044</v>
      </c>
      <c r="D1140" s="60" t="s">
        <v>9342</v>
      </c>
      <c r="E1140" s="2">
        <v>2</v>
      </c>
      <c r="F1140" s="2" t="s">
        <v>473</v>
      </c>
      <c r="G1140" s="2" t="s">
        <v>361</v>
      </c>
      <c r="H1140" s="2" t="s">
        <v>10226</v>
      </c>
      <c r="I1140" s="2" t="s">
        <v>361</v>
      </c>
      <c r="O1140" s="62"/>
      <c r="Q1140" s="2" t="s">
        <v>10227</v>
      </c>
      <c r="S1140" s="2" t="e">
        <v>#N/A</v>
      </c>
      <c r="U1140" s="2" t="s">
        <v>217</v>
      </c>
      <c r="X1140" s="2" t="s">
        <v>11931</v>
      </c>
    </row>
    <row r="1141" spans="1:24">
      <c r="A1141" s="2">
        <v>1130</v>
      </c>
      <c r="B1141" s="2" t="s">
        <v>7043</v>
      </c>
      <c r="C1141" s="60" t="s">
        <v>7044</v>
      </c>
      <c r="D1141" s="60" t="s">
        <v>9346</v>
      </c>
      <c r="E1141" s="2">
        <v>1</v>
      </c>
      <c r="F1141" s="2" t="s">
        <v>473</v>
      </c>
      <c r="G1141" s="2" t="s">
        <v>361</v>
      </c>
      <c r="H1141" s="2" t="s">
        <v>10226</v>
      </c>
      <c r="I1141" s="2" t="s">
        <v>361</v>
      </c>
      <c r="O1141" s="62"/>
      <c r="Q1141" s="2" t="s">
        <v>10227</v>
      </c>
      <c r="S1141" s="2" t="e">
        <v>#N/A</v>
      </c>
      <c r="U1141" s="2" t="s">
        <v>217</v>
      </c>
      <c r="X1141" s="2" t="s">
        <v>10112</v>
      </c>
    </row>
    <row r="1142" spans="1:24">
      <c r="A1142" s="2">
        <v>1131</v>
      </c>
      <c r="B1142" s="2" t="s">
        <v>7043</v>
      </c>
      <c r="C1142" s="60" t="s">
        <v>7044</v>
      </c>
      <c r="D1142" s="60" t="s">
        <v>9349</v>
      </c>
      <c r="E1142" s="2">
        <v>1</v>
      </c>
      <c r="F1142" s="2" t="s">
        <v>473</v>
      </c>
      <c r="G1142" s="2" t="s">
        <v>361</v>
      </c>
      <c r="H1142" s="2" t="s">
        <v>10226</v>
      </c>
      <c r="I1142" s="2" t="s">
        <v>361</v>
      </c>
      <c r="O1142" s="62"/>
      <c r="Q1142" s="2" t="s">
        <v>10227</v>
      </c>
      <c r="S1142" s="2" t="e">
        <v>#N/A</v>
      </c>
      <c r="U1142" s="2" t="s">
        <v>217</v>
      </c>
      <c r="X1142" s="2" t="s">
        <v>10114</v>
      </c>
    </row>
    <row r="1143" spans="1:24">
      <c r="A1143" s="2">
        <v>1132</v>
      </c>
      <c r="B1143" s="2" t="s">
        <v>7043</v>
      </c>
      <c r="C1143" s="60" t="s">
        <v>7044</v>
      </c>
      <c r="D1143" s="60" t="s">
        <v>9353</v>
      </c>
      <c r="E1143" s="2">
        <v>1</v>
      </c>
      <c r="F1143" s="2" t="s">
        <v>473</v>
      </c>
      <c r="G1143" s="2" t="s">
        <v>361</v>
      </c>
      <c r="H1143" s="2" t="s">
        <v>474</v>
      </c>
      <c r="I1143" s="2" t="s">
        <v>361</v>
      </c>
      <c r="J1143" s="2" t="s">
        <v>11932</v>
      </c>
      <c r="K1143" s="2" t="s">
        <v>11933</v>
      </c>
      <c r="L1143" s="2" t="s">
        <v>10597</v>
      </c>
      <c r="M1143" s="2" t="s">
        <v>10597</v>
      </c>
      <c r="N1143" s="2" t="s">
        <v>11934</v>
      </c>
      <c r="O1143" s="62">
        <v>62554</v>
      </c>
      <c r="P1143" s="2" t="s">
        <v>698</v>
      </c>
      <c r="Q1143" s="2" t="s">
        <v>1193</v>
      </c>
      <c r="R1143" s="2" t="s">
        <v>1047</v>
      </c>
      <c r="S1143" s="2" t="s">
        <v>1063</v>
      </c>
      <c r="T1143" s="2" t="s">
        <v>9313</v>
      </c>
      <c r="U1143" s="2" t="s">
        <v>217</v>
      </c>
      <c r="V1143" s="2" t="s">
        <v>9313</v>
      </c>
      <c r="X1143" s="2" t="s">
        <v>10115</v>
      </c>
    </row>
    <row r="1144" spans="1:24">
      <c r="A1144" s="2">
        <v>1133</v>
      </c>
      <c r="B1144" s="2" t="s">
        <v>7043</v>
      </c>
      <c r="C1144" s="60" t="s">
        <v>7044</v>
      </c>
      <c r="D1144" s="60" t="s">
        <v>9356</v>
      </c>
      <c r="E1144" s="2">
        <v>1</v>
      </c>
      <c r="F1144" s="2" t="s">
        <v>473</v>
      </c>
      <c r="G1144" s="2" t="s">
        <v>361</v>
      </c>
      <c r="H1144" s="2" t="s">
        <v>474</v>
      </c>
      <c r="I1144" s="2" t="s">
        <v>361</v>
      </c>
      <c r="J1144" s="2" t="s">
        <v>11935</v>
      </c>
      <c r="K1144" s="2" t="s">
        <v>11936</v>
      </c>
      <c r="L1144" s="2">
        <v>125</v>
      </c>
      <c r="M1144" s="2" t="s">
        <v>10597</v>
      </c>
      <c r="N1144" s="2" t="s">
        <v>11937</v>
      </c>
      <c r="O1144" s="62">
        <v>62400</v>
      </c>
      <c r="P1144" s="2" t="s">
        <v>698</v>
      </c>
      <c r="Q1144" s="2" t="s">
        <v>1193</v>
      </c>
      <c r="R1144" s="2" t="s">
        <v>927</v>
      </c>
      <c r="S1144" s="2" t="s">
        <v>943</v>
      </c>
      <c r="T1144" s="2" t="s">
        <v>9313</v>
      </c>
      <c r="U1144" s="2" t="s">
        <v>217</v>
      </c>
      <c r="V1144" s="2" t="s">
        <v>9313</v>
      </c>
      <c r="X1144" s="2" t="s">
        <v>10116</v>
      </c>
    </row>
    <row r="1145" spans="1:24">
      <c r="A1145" s="2">
        <v>1134</v>
      </c>
      <c r="B1145" s="2" t="s">
        <v>7043</v>
      </c>
      <c r="C1145" s="60" t="s">
        <v>7044</v>
      </c>
      <c r="D1145" s="60" t="s">
        <v>9356</v>
      </c>
      <c r="E1145" s="2">
        <v>2</v>
      </c>
      <c r="F1145" s="2" t="s">
        <v>473</v>
      </c>
      <c r="G1145" s="2" t="s">
        <v>361</v>
      </c>
      <c r="H1145" s="2" t="s">
        <v>10226</v>
      </c>
      <c r="I1145" s="2" t="s">
        <v>361</v>
      </c>
      <c r="O1145" s="62"/>
      <c r="Q1145" s="2" t="s">
        <v>10227</v>
      </c>
      <c r="S1145" s="2" t="e">
        <v>#N/A</v>
      </c>
      <c r="U1145" s="2" t="s">
        <v>217</v>
      </c>
      <c r="X1145" s="2" t="s">
        <v>11938</v>
      </c>
    </row>
    <row r="1146" spans="1:24">
      <c r="A1146" s="2">
        <v>1135</v>
      </c>
      <c r="B1146" s="2" t="s">
        <v>7043</v>
      </c>
      <c r="C1146" s="60" t="s">
        <v>7044</v>
      </c>
      <c r="D1146" s="60" t="s">
        <v>9356</v>
      </c>
      <c r="E1146" s="2">
        <v>3</v>
      </c>
      <c r="F1146" s="2" t="s">
        <v>473</v>
      </c>
      <c r="G1146" s="2" t="s">
        <v>361</v>
      </c>
      <c r="H1146" s="2" t="s">
        <v>10226</v>
      </c>
      <c r="I1146" s="2" t="s">
        <v>361</v>
      </c>
      <c r="O1146" s="62"/>
      <c r="Q1146" s="2" t="s">
        <v>10227</v>
      </c>
      <c r="S1146" s="2" t="e">
        <v>#N/A</v>
      </c>
      <c r="U1146" s="2" t="s">
        <v>217</v>
      </c>
      <c r="X1146" s="2" t="s">
        <v>11939</v>
      </c>
    </row>
    <row r="1147" spans="1:24">
      <c r="A1147" s="2">
        <v>1136</v>
      </c>
      <c r="B1147" s="2" t="s">
        <v>7043</v>
      </c>
      <c r="C1147" s="60" t="s">
        <v>7044</v>
      </c>
      <c r="D1147" s="60" t="s">
        <v>9359</v>
      </c>
      <c r="E1147" s="2">
        <v>1</v>
      </c>
      <c r="F1147" s="2" t="s">
        <v>473</v>
      </c>
      <c r="G1147" s="2" t="s">
        <v>361</v>
      </c>
      <c r="H1147" s="2" t="s">
        <v>474</v>
      </c>
      <c r="I1147" s="2" t="s">
        <v>361</v>
      </c>
      <c r="J1147" s="2" t="s">
        <v>11940</v>
      </c>
      <c r="K1147" s="2" t="s">
        <v>11941</v>
      </c>
      <c r="L1147" s="2">
        <v>104</v>
      </c>
      <c r="M1147" s="2" t="s">
        <v>10597</v>
      </c>
      <c r="N1147" s="2" t="s">
        <v>11942</v>
      </c>
      <c r="O1147" s="62">
        <v>62010</v>
      </c>
      <c r="P1147" s="2" t="s">
        <v>698</v>
      </c>
      <c r="Q1147" s="2" t="s">
        <v>1193</v>
      </c>
      <c r="R1147" s="2" t="s">
        <v>927</v>
      </c>
      <c r="S1147" s="2" t="s">
        <v>943</v>
      </c>
      <c r="T1147" s="2" t="s">
        <v>9313</v>
      </c>
      <c r="U1147" s="2" t="s">
        <v>217</v>
      </c>
      <c r="V1147" s="2" t="s">
        <v>9313</v>
      </c>
      <c r="X1147" s="2" t="s">
        <v>10117</v>
      </c>
    </row>
    <row r="1148" spans="1:24">
      <c r="A1148" s="2">
        <v>1137</v>
      </c>
      <c r="B1148" s="2" t="s">
        <v>7043</v>
      </c>
      <c r="C1148" s="60" t="s">
        <v>7044</v>
      </c>
      <c r="D1148" s="60" t="s">
        <v>9359</v>
      </c>
      <c r="E1148" s="2">
        <v>2</v>
      </c>
      <c r="F1148" s="2" t="s">
        <v>473</v>
      </c>
      <c r="G1148" s="2" t="s">
        <v>361</v>
      </c>
      <c r="H1148" s="2" t="s">
        <v>10226</v>
      </c>
      <c r="I1148" s="2" t="s">
        <v>361</v>
      </c>
      <c r="O1148" s="62"/>
      <c r="Q1148" s="2" t="s">
        <v>10227</v>
      </c>
      <c r="S1148" s="2" t="e">
        <v>#N/A</v>
      </c>
      <c r="U1148" s="2" t="s">
        <v>217</v>
      </c>
      <c r="X1148" s="2" t="s">
        <v>11943</v>
      </c>
    </row>
    <row r="1149" spans="1:24">
      <c r="A1149" s="2">
        <v>1138</v>
      </c>
      <c r="B1149" s="2" t="s">
        <v>7043</v>
      </c>
      <c r="C1149" s="60" t="s">
        <v>7044</v>
      </c>
      <c r="D1149" s="60" t="s">
        <v>9362</v>
      </c>
      <c r="E1149" s="2">
        <v>1</v>
      </c>
      <c r="F1149" s="2" t="s">
        <v>473</v>
      </c>
      <c r="G1149" s="2" t="s">
        <v>361</v>
      </c>
      <c r="H1149" s="2" t="s">
        <v>474</v>
      </c>
      <c r="I1149" s="2" t="s">
        <v>361</v>
      </c>
      <c r="J1149" s="2" t="s">
        <v>11944</v>
      </c>
      <c r="K1149" s="2" t="s">
        <v>11945</v>
      </c>
      <c r="L1149" s="2" t="s">
        <v>10597</v>
      </c>
      <c r="M1149" s="2" t="s">
        <v>10597</v>
      </c>
      <c r="N1149" s="2" t="s">
        <v>11946</v>
      </c>
      <c r="O1149" s="62">
        <v>62550</v>
      </c>
      <c r="P1149" s="2" t="s">
        <v>698</v>
      </c>
      <c r="Q1149" s="2" t="s">
        <v>1193</v>
      </c>
      <c r="R1149" s="2" t="s">
        <v>1047</v>
      </c>
      <c r="S1149" s="2" t="s">
        <v>1063</v>
      </c>
      <c r="T1149" s="2" t="s">
        <v>9313</v>
      </c>
      <c r="U1149" s="2" t="s">
        <v>217</v>
      </c>
      <c r="V1149" s="2" t="s">
        <v>9313</v>
      </c>
      <c r="X1149" s="2" t="s">
        <v>10118</v>
      </c>
    </row>
    <row r="1150" spans="1:24">
      <c r="A1150" s="2">
        <v>1139</v>
      </c>
      <c r="B1150" s="2" t="s">
        <v>7043</v>
      </c>
      <c r="C1150" s="60" t="s">
        <v>7044</v>
      </c>
      <c r="D1150" s="60" t="s">
        <v>9365</v>
      </c>
      <c r="E1150" s="2">
        <v>1</v>
      </c>
      <c r="F1150" s="2" t="s">
        <v>473</v>
      </c>
      <c r="G1150" s="2" t="s">
        <v>361</v>
      </c>
      <c r="H1150" s="2" t="s">
        <v>474</v>
      </c>
      <c r="I1150" s="2" t="s">
        <v>361</v>
      </c>
      <c r="J1150" s="2" t="s">
        <v>11277</v>
      </c>
      <c r="K1150" s="2" t="s">
        <v>11947</v>
      </c>
      <c r="L1150" s="2" t="s">
        <v>10597</v>
      </c>
      <c r="M1150" s="2" t="s">
        <v>10597</v>
      </c>
      <c r="N1150" s="2" t="s">
        <v>10507</v>
      </c>
      <c r="O1150" s="62">
        <v>62250</v>
      </c>
      <c r="P1150" s="2" t="s">
        <v>698</v>
      </c>
      <c r="Q1150" s="2" t="s">
        <v>1193</v>
      </c>
      <c r="R1150" s="2" t="s">
        <v>927</v>
      </c>
      <c r="S1150" s="2" t="s">
        <v>943</v>
      </c>
      <c r="T1150" s="2" t="s">
        <v>9313</v>
      </c>
      <c r="U1150" s="2" t="s">
        <v>217</v>
      </c>
      <c r="V1150" s="2" t="s">
        <v>9313</v>
      </c>
      <c r="X1150" s="2" t="s">
        <v>10119</v>
      </c>
    </row>
    <row r="1151" spans="1:24">
      <c r="A1151" s="2">
        <v>1140</v>
      </c>
      <c r="B1151" s="2" t="s">
        <v>7043</v>
      </c>
      <c r="C1151" s="60" t="s">
        <v>7044</v>
      </c>
      <c r="D1151" s="60" t="s">
        <v>9368</v>
      </c>
      <c r="E1151" s="2">
        <v>1</v>
      </c>
      <c r="F1151" s="2" t="s">
        <v>473</v>
      </c>
      <c r="G1151" s="2" t="s">
        <v>361</v>
      </c>
      <c r="H1151" s="2" t="s">
        <v>474</v>
      </c>
      <c r="I1151" s="2" t="s">
        <v>361</v>
      </c>
      <c r="J1151" s="2" t="s">
        <v>11948</v>
      </c>
      <c r="K1151" s="2" t="s">
        <v>11949</v>
      </c>
      <c r="L1151" s="2">
        <v>173</v>
      </c>
      <c r="M1151" s="2" t="s">
        <v>10597</v>
      </c>
      <c r="N1151" s="2" t="s">
        <v>10487</v>
      </c>
      <c r="O1151" s="62">
        <v>62570</v>
      </c>
      <c r="P1151" s="2" t="s">
        <v>698</v>
      </c>
      <c r="Q1151" s="2" t="s">
        <v>1193</v>
      </c>
      <c r="R1151" s="2" t="s">
        <v>1047</v>
      </c>
      <c r="S1151" s="2" t="s">
        <v>1063</v>
      </c>
      <c r="T1151" s="2" t="s">
        <v>9313</v>
      </c>
      <c r="U1151" s="2" t="s">
        <v>217</v>
      </c>
      <c r="V1151" s="2" t="s">
        <v>9313</v>
      </c>
      <c r="X1151" s="2" t="s">
        <v>10120</v>
      </c>
    </row>
    <row r="1152" spans="1:24">
      <c r="A1152" s="2">
        <v>1141</v>
      </c>
      <c r="B1152" s="2" t="s">
        <v>7043</v>
      </c>
      <c r="C1152" s="60" t="s">
        <v>7044</v>
      </c>
      <c r="D1152" s="60" t="s">
        <v>9371</v>
      </c>
      <c r="E1152" s="2">
        <v>1</v>
      </c>
      <c r="F1152" s="2" t="s">
        <v>473</v>
      </c>
      <c r="G1152" s="2" t="s">
        <v>361</v>
      </c>
      <c r="H1152" s="2" t="s">
        <v>474</v>
      </c>
      <c r="I1152" s="2" t="s">
        <v>361</v>
      </c>
      <c r="J1152" s="2" t="s">
        <v>11948</v>
      </c>
      <c r="K1152" s="2" t="s">
        <v>11950</v>
      </c>
      <c r="L1152" s="2">
        <v>13</v>
      </c>
      <c r="M1152" s="2" t="s">
        <v>10597</v>
      </c>
      <c r="N1152" s="2" t="s">
        <v>11497</v>
      </c>
      <c r="O1152" s="62">
        <v>62330</v>
      </c>
      <c r="P1152" s="2" t="s">
        <v>698</v>
      </c>
      <c r="Q1152" s="2" t="s">
        <v>1193</v>
      </c>
      <c r="R1152" s="2" t="s">
        <v>927</v>
      </c>
      <c r="S1152" s="2" t="s">
        <v>943</v>
      </c>
      <c r="T1152" s="2" t="s">
        <v>9313</v>
      </c>
      <c r="U1152" s="2" t="s">
        <v>217</v>
      </c>
      <c r="V1152" s="2" t="s">
        <v>9313</v>
      </c>
      <c r="X1152" s="2" t="s">
        <v>10121</v>
      </c>
    </row>
    <row r="1153" spans="1:24">
      <c r="A1153" s="2">
        <v>1142</v>
      </c>
      <c r="B1153" s="2" t="s">
        <v>7043</v>
      </c>
      <c r="C1153" s="60" t="s">
        <v>7044</v>
      </c>
      <c r="D1153" s="60" t="s">
        <v>9374</v>
      </c>
      <c r="E1153" s="2">
        <v>1</v>
      </c>
      <c r="F1153" s="2" t="s">
        <v>473</v>
      </c>
      <c r="G1153" s="2" t="s">
        <v>361</v>
      </c>
      <c r="H1153" s="2" t="s">
        <v>474</v>
      </c>
      <c r="I1153" s="2" t="s">
        <v>361</v>
      </c>
      <c r="J1153" s="2" t="s">
        <v>11951</v>
      </c>
      <c r="K1153" s="2" t="s">
        <v>11952</v>
      </c>
      <c r="L1153" s="2">
        <v>107</v>
      </c>
      <c r="M1153" s="2" t="s">
        <v>10597</v>
      </c>
      <c r="N1153" s="2" t="s">
        <v>11581</v>
      </c>
      <c r="O1153" s="62">
        <v>62290</v>
      </c>
      <c r="P1153" s="2" t="s">
        <v>698</v>
      </c>
      <c r="Q1153" s="2" t="s">
        <v>1193</v>
      </c>
      <c r="R1153" s="2" t="s">
        <v>927</v>
      </c>
      <c r="S1153" s="2" t="s">
        <v>943</v>
      </c>
      <c r="T1153" s="2" t="s">
        <v>9313</v>
      </c>
      <c r="U1153" s="2" t="s">
        <v>217</v>
      </c>
      <c r="V1153" s="2" t="s">
        <v>9313</v>
      </c>
      <c r="X1153" s="2" t="s">
        <v>10122</v>
      </c>
    </row>
    <row r="1154" spans="1:24">
      <c r="A1154" s="2">
        <v>1143</v>
      </c>
      <c r="B1154" s="2" t="s">
        <v>7043</v>
      </c>
      <c r="C1154" s="60" t="s">
        <v>7044</v>
      </c>
      <c r="D1154" s="60" t="s">
        <v>9377</v>
      </c>
      <c r="E1154" s="2">
        <v>1</v>
      </c>
      <c r="F1154" s="2" t="s">
        <v>473</v>
      </c>
      <c r="G1154" s="2" t="s">
        <v>361</v>
      </c>
      <c r="H1154" s="2" t="s">
        <v>10226</v>
      </c>
      <c r="I1154" s="2" t="s">
        <v>361</v>
      </c>
      <c r="O1154" s="62"/>
      <c r="Q1154" s="2" t="s">
        <v>10227</v>
      </c>
      <c r="S1154" s="2" t="e">
        <v>#N/A</v>
      </c>
      <c r="U1154" s="2" t="s">
        <v>217</v>
      </c>
      <c r="X1154" s="2" t="s">
        <v>10123</v>
      </c>
    </row>
    <row r="1155" spans="1:24">
      <c r="A1155" s="2">
        <v>1144</v>
      </c>
      <c r="B1155" s="2" t="s">
        <v>7043</v>
      </c>
      <c r="C1155" s="60" t="s">
        <v>7044</v>
      </c>
      <c r="D1155" s="60" t="s">
        <v>9380</v>
      </c>
      <c r="E1155" s="2">
        <v>1</v>
      </c>
      <c r="F1155" s="2" t="s">
        <v>473</v>
      </c>
      <c r="G1155" s="2" t="s">
        <v>361</v>
      </c>
      <c r="H1155" s="2" t="s">
        <v>10226</v>
      </c>
      <c r="I1155" s="2" t="s">
        <v>361</v>
      </c>
      <c r="O1155" s="62"/>
      <c r="Q1155" s="2" t="s">
        <v>10227</v>
      </c>
      <c r="S1155" s="2" t="e">
        <v>#N/A</v>
      </c>
      <c r="U1155" s="2" t="s">
        <v>217</v>
      </c>
      <c r="X1155" s="2" t="s">
        <v>10124</v>
      </c>
    </row>
    <row r="1156" spans="1:24">
      <c r="A1156" s="2">
        <v>1145</v>
      </c>
      <c r="B1156" s="2" t="s">
        <v>7043</v>
      </c>
      <c r="C1156" s="60" t="s">
        <v>7044</v>
      </c>
      <c r="D1156" s="60" t="s">
        <v>9380</v>
      </c>
      <c r="E1156" s="2">
        <v>2</v>
      </c>
      <c r="F1156" s="2" t="s">
        <v>473</v>
      </c>
      <c r="G1156" s="2" t="s">
        <v>361</v>
      </c>
      <c r="H1156" s="2" t="s">
        <v>474</v>
      </c>
      <c r="I1156" s="2" t="s">
        <v>361</v>
      </c>
      <c r="J1156" s="2" t="s">
        <v>11953</v>
      </c>
      <c r="K1156" s="2" t="s">
        <v>11954</v>
      </c>
      <c r="L1156" s="2">
        <v>21</v>
      </c>
      <c r="M1156" s="2" t="s">
        <v>10597</v>
      </c>
      <c r="N1156" s="2" t="s">
        <v>11955</v>
      </c>
      <c r="O1156" s="62">
        <v>62578</v>
      </c>
      <c r="P1156" s="2" t="s">
        <v>698</v>
      </c>
      <c r="Q1156" s="2" t="s">
        <v>1193</v>
      </c>
      <c r="R1156" s="2" t="s">
        <v>1047</v>
      </c>
      <c r="S1156" s="2" t="s">
        <v>1063</v>
      </c>
      <c r="T1156" s="2" t="s">
        <v>9313</v>
      </c>
      <c r="U1156" s="2" t="s">
        <v>217</v>
      </c>
      <c r="V1156" s="2" t="s">
        <v>9313</v>
      </c>
      <c r="X1156" s="2" t="s">
        <v>11956</v>
      </c>
    </row>
    <row r="1157" spans="1:24">
      <c r="A1157" s="2">
        <v>1146</v>
      </c>
      <c r="B1157" s="2" t="s">
        <v>7043</v>
      </c>
      <c r="C1157" s="60" t="s">
        <v>7044</v>
      </c>
      <c r="D1157" s="60" t="s">
        <v>9383</v>
      </c>
      <c r="E1157" s="2">
        <v>1</v>
      </c>
      <c r="F1157" s="2" t="s">
        <v>473</v>
      </c>
      <c r="G1157" s="2" t="s">
        <v>361</v>
      </c>
      <c r="H1157" s="2" t="s">
        <v>10226</v>
      </c>
      <c r="I1157" s="2" t="s">
        <v>361</v>
      </c>
      <c r="O1157" s="62"/>
      <c r="Q1157" s="2" t="s">
        <v>10227</v>
      </c>
      <c r="S1157" s="2" t="e">
        <v>#N/A</v>
      </c>
      <c r="U1157" s="2" t="s">
        <v>217</v>
      </c>
      <c r="X1157" s="2" t="s">
        <v>10125</v>
      </c>
    </row>
    <row r="1158" spans="1:24">
      <c r="A1158" s="2">
        <v>1147</v>
      </c>
      <c r="B1158" s="2" t="s">
        <v>7043</v>
      </c>
      <c r="C1158" s="60" t="s">
        <v>7044</v>
      </c>
      <c r="D1158" s="60" t="s">
        <v>9386</v>
      </c>
      <c r="E1158" s="2">
        <v>1</v>
      </c>
      <c r="F1158" s="2" t="s">
        <v>473</v>
      </c>
      <c r="G1158" s="2" t="s">
        <v>361</v>
      </c>
      <c r="H1158" s="2" t="s">
        <v>474</v>
      </c>
      <c r="I1158" s="2" t="s">
        <v>361</v>
      </c>
      <c r="J1158" s="2" t="s">
        <v>11277</v>
      </c>
      <c r="K1158" s="2" t="s">
        <v>11957</v>
      </c>
      <c r="L1158" s="2">
        <v>153</v>
      </c>
      <c r="M1158" s="2" t="s">
        <v>10597</v>
      </c>
      <c r="N1158" s="2" t="s">
        <v>11958</v>
      </c>
      <c r="O1158" s="62">
        <v>60259</v>
      </c>
      <c r="P1158" s="2" t="s">
        <v>698</v>
      </c>
      <c r="Q1158" s="2" t="s">
        <v>1193</v>
      </c>
      <c r="R1158" s="2" t="s">
        <v>927</v>
      </c>
      <c r="S1158" s="2" t="s">
        <v>943</v>
      </c>
      <c r="T1158" s="2" t="s">
        <v>9313</v>
      </c>
      <c r="U1158" s="2" t="s">
        <v>217</v>
      </c>
      <c r="V1158" s="2" t="s">
        <v>9313</v>
      </c>
      <c r="X1158" s="2" t="s">
        <v>10126</v>
      </c>
    </row>
    <row r="1159" spans="1:24">
      <c r="A1159" s="2">
        <v>1148</v>
      </c>
      <c r="B1159" s="2" t="s">
        <v>7043</v>
      </c>
      <c r="C1159" s="60" t="s">
        <v>7044</v>
      </c>
      <c r="D1159" s="60" t="s">
        <v>9391</v>
      </c>
      <c r="E1159" s="2">
        <v>1</v>
      </c>
      <c r="F1159" s="2" t="s">
        <v>473</v>
      </c>
      <c r="G1159" s="2" t="s">
        <v>361</v>
      </c>
      <c r="H1159" s="2" t="s">
        <v>474</v>
      </c>
      <c r="I1159" s="2" t="s">
        <v>361</v>
      </c>
      <c r="J1159" s="2" t="s">
        <v>11959</v>
      </c>
      <c r="K1159" s="2" t="s">
        <v>11838</v>
      </c>
      <c r="L1159" s="2">
        <v>307</v>
      </c>
      <c r="M1159" s="2" t="s">
        <v>11960</v>
      </c>
      <c r="N1159" s="2" t="s">
        <v>11581</v>
      </c>
      <c r="O1159" s="62">
        <v>62000</v>
      </c>
      <c r="P1159" s="2" t="s">
        <v>698</v>
      </c>
      <c r="Q1159" s="2" t="s">
        <v>1193</v>
      </c>
      <c r="R1159" s="2" t="s">
        <v>927</v>
      </c>
      <c r="S1159" s="2" t="s">
        <v>943</v>
      </c>
      <c r="T1159" s="2" t="s">
        <v>9313</v>
      </c>
      <c r="U1159" s="2" t="s">
        <v>217</v>
      </c>
      <c r="V1159" s="2" t="s">
        <v>9313</v>
      </c>
      <c r="X1159" s="2" t="s">
        <v>10127</v>
      </c>
    </row>
    <row r="1160" spans="1:24">
      <c r="A1160" s="2">
        <v>1149</v>
      </c>
      <c r="B1160" s="2" t="s">
        <v>7043</v>
      </c>
      <c r="C1160" s="60" t="s">
        <v>7044</v>
      </c>
      <c r="D1160" s="60" t="s">
        <v>9391</v>
      </c>
      <c r="E1160" s="2">
        <v>2</v>
      </c>
      <c r="F1160" s="2" t="s">
        <v>473</v>
      </c>
      <c r="G1160" s="2" t="s">
        <v>361</v>
      </c>
      <c r="H1160" s="2" t="s">
        <v>474</v>
      </c>
      <c r="I1160" s="2" t="s">
        <v>361</v>
      </c>
      <c r="J1160" s="2" t="s">
        <v>11961</v>
      </c>
      <c r="K1160" s="2" t="s">
        <v>11838</v>
      </c>
      <c r="L1160" s="2">
        <v>307</v>
      </c>
      <c r="M1160" s="2" t="s">
        <v>11960</v>
      </c>
      <c r="N1160" s="2" t="s">
        <v>11581</v>
      </c>
      <c r="O1160" s="62">
        <v>62000</v>
      </c>
      <c r="P1160" s="2" t="s">
        <v>698</v>
      </c>
      <c r="Q1160" s="2" t="s">
        <v>1193</v>
      </c>
      <c r="R1160" s="2" t="s">
        <v>927</v>
      </c>
      <c r="S1160" s="2" t="s">
        <v>943</v>
      </c>
      <c r="T1160" s="2" t="s">
        <v>9313</v>
      </c>
      <c r="U1160" s="2" t="s">
        <v>217</v>
      </c>
      <c r="V1160" s="2" t="s">
        <v>9313</v>
      </c>
      <c r="X1160" s="2" t="s">
        <v>11962</v>
      </c>
    </row>
    <row r="1161" spans="1:24">
      <c r="A1161" s="2">
        <v>1150</v>
      </c>
      <c r="B1161" s="2" t="s">
        <v>7043</v>
      </c>
      <c r="C1161" s="60" t="s">
        <v>7044</v>
      </c>
      <c r="D1161" s="60" t="s">
        <v>9394</v>
      </c>
      <c r="E1161" s="2">
        <v>1</v>
      </c>
      <c r="F1161" s="2" t="s">
        <v>473</v>
      </c>
      <c r="G1161" s="2" t="s">
        <v>361</v>
      </c>
      <c r="H1161" s="2" t="s">
        <v>474</v>
      </c>
      <c r="I1161" s="2" t="s">
        <v>361</v>
      </c>
      <c r="J1161" s="2" t="s">
        <v>11963</v>
      </c>
      <c r="K1161" s="2" t="s">
        <v>11964</v>
      </c>
      <c r="L1161" s="2">
        <v>196</v>
      </c>
      <c r="M1161" s="2" t="s">
        <v>10597</v>
      </c>
      <c r="N1161" s="2" t="s">
        <v>11897</v>
      </c>
      <c r="O1161" s="62">
        <v>62000</v>
      </c>
      <c r="P1161" s="2" t="s">
        <v>698</v>
      </c>
      <c r="Q1161" s="2" t="s">
        <v>1193</v>
      </c>
      <c r="R1161" s="2" t="s">
        <v>927</v>
      </c>
      <c r="S1161" s="2" t="s">
        <v>943</v>
      </c>
      <c r="T1161" s="2" t="s">
        <v>9313</v>
      </c>
      <c r="U1161" s="2" t="s">
        <v>217</v>
      </c>
      <c r="V1161" s="2" t="s">
        <v>9313</v>
      </c>
      <c r="X1161" s="2" t="s">
        <v>10128</v>
      </c>
    </row>
    <row r="1162" spans="1:24">
      <c r="A1162" s="2">
        <v>1151</v>
      </c>
      <c r="B1162" s="2" t="s">
        <v>7043</v>
      </c>
      <c r="C1162" s="60" t="s">
        <v>7044</v>
      </c>
      <c r="D1162" s="60" t="s">
        <v>9394</v>
      </c>
      <c r="E1162" s="2">
        <v>2</v>
      </c>
      <c r="F1162" s="2" t="s">
        <v>473</v>
      </c>
      <c r="G1162" s="2" t="s">
        <v>361</v>
      </c>
      <c r="H1162" s="2" t="s">
        <v>474</v>
      </c>
      <c r="I1162" s="2" t="s">
        <v>361</v>
      </c>
      <c r="J1162" s="2" t="s">
        <v>11965</v>
      </c>
      <c r="K1162" s="2" t="s">
        <v>11964</v>
      </c>
      <c r="L1162" s="2">
        <v>196</v>
      </c>
      <c r="M1162" s="2" t="s">
        <v>10597</v>
      </c>
      <c r="N1162" s="2" t="s">
        <v>11897</v>
      </c>
      <c r="O1162" s="62">
        <v>62000</v>
      </c>
      <c r="P1162" s="2" t="s">
        <v>698</v>
      </c>
      <c r="Q1162" s="2" t="s">
        <v>1193</v>
      </c>
      <c r="R1162" s="2" t="s">
        <v>927</v>
      </c>
      <c r="S1162" s="2" t="s">
        <v>943</v>
      </c>
      <c r="T1162" s="2" t="s">
        <v>9313</v>
      </c>
      <c r="U1162" s="2" t="s">
        <v>217</v>
      </c>
      <c r="V1162" s="2" t="s">
        <v>9313</v>
      </c>
      <c r="X1162" s="2" t="s">
        <v>11966</v>
      </c>
    </row>
    <row r="1163" spans="1:24">
      <c r="A1163" s="2">
        <v>1152</v>
      </c>
      <c r="B1163" s="2" t="s">
        <v>7043</v>
      </c>
      <c r="C1163" s="60" t="s">
        <v>7044</v>
      </c>
      <c r="D1163" s="60" t="s">
        <v>9394</v>
      </c>
      <c r="E1163" s="2">
        <v>3</v>
      </c>
      <c r="F1163" s="2" t="s">
        <v>473</v>
      </c>
      <c r="G1163" s="2" t="s">
        <v>361</v>
      </c>
      <c r="H1163" s="2" t="s">
        <v>474</v>
      </c>
      <c r="I1163" s="2" t="s">
        <v>361</v>
      </c>
      <c r="J1163" s="2" t="s">
        <v>11967</v>
      </c>
      <c r="K1163" s="2" t="s">
        <v>11964</v>
      </c>
      <c r="L1163" s="2">
        <v>196</v>
      </c>
      <c r="M1163" s="2" t="s">
        <v>10597</v>
      </c>
      <c r="N1163" s="2" t="s">
        <v>11897</v>
      </c>
      <c r="O1163" s="62">
        <v>62000</v>
      </c>
      <c r="P1163" s="2" t="s">
        <v>698</v>
      </c>
      <c r="Q1163" s="2" t="s">
        <v>1193</v>
      </c>
      <c r="R1163" s="2" t="s">
        <v>927</v>
      </c>
      <c r="S1163" s="2" t="s">
        <v>943</v>
      </c>
      <c r="T1163" s="2" t="s">
        <v>9313</v>
      </c>
      <c r="U1163" s="2" t="s">
        <v>217</v>
      </c>
      <c r="V1163" s="2" t="s">
        <v>9313</v>
      </c>
      <c r="X1163" s="2" t="s">
        <v>11968</v>
      </c>
    </row>
    <row r="1164" spans="1:24">
      <c r="A1164" s="2">
        <v>1153</v>
      </c>
      <c r="B1164" s="2" t="s">
        <v>7043</v>
      </c>
      <c r="C1164" s="60" t="s">
        <v>7044</v>
      </c>
      <c r="D1164" s="60" t="s">
        <v>9394</v>
      </c>
      <c r="E1164" s="2">
        <v>4</v>
      </c>
      <c r="F1164" s="2" t="s">
        <v>473</v>
      </c>
      <c r="G1164" s="2" t="s">
        <v>361</v>
      </c>
      <c r="H1164" s="2" t="s">
        <v>10226</v>
      </c>
      <c r="I1164" s="2" t="s">
        <v>361</v>
      </c>
      <c r="O1164" s="62"/>
      <c r="Q1164" s="2" t="s">
        <v>10227</v>
      </c>
      <c r="S1164" s="2" t="e">
        <v>#N/A</v>
      </c>
      <c r="U1164" s="2" t="s">
        <v>217</v>
      </c>
      <c r="X1164" s="2" t="s">
        <v>11969</v>
      </c>
    </row>
    <row r="1165" spans="1:24">
      <c r="A1165" s="2">
        <v>1154</v>
      </c>
      <c r="B1165" s="2" t="s">
        <v>7043</v>
      </c>
      <c r="C1165" s="60" t="s">
        <v>7044</v>
      </c>
      <c r="D1165" s="60" t="s">
        <v>9397</v>
      </c>
      <c r="E1165" s="2">
        <v>1</v>
      </c>
      <c r="F1165" s="2" t="s">
        <v>473</v>
      </c>
      <c r="G1165" s="2" t="s">
        <v>361</v>
      </c>
      <c r="H1165" s="2" t="s">
        <v>474</v>
      </c>
      <c r="I1165" s="2" t="s">
        <v>361</v>
      </c>
      <c r="J1165" s="2" t="s">
        <v>11970</v>
      </c>
      <c r="K1165" s="2" t="s">
        <v>11971</v>
      </c>
      <c r="L1165" s="2" t="s">
        <v>10597</v>
      </c>
      <c r="M1165" s="2" t="s">
        <v>10597</v>
      </c>
      <c r="N1165" s="2" t="s">
        <v>11897</v>
      </c>
      <c r="O1165" s="62">
        <v>62000</v>
      </c>
      <c r="P1165" s="2" t="s">
        <v>698</v>
      </c>
      <c r="Q1165" s="2" t="s">
        <v>1193</v>
      </c>
      <c r="R1165" s="2" t="s">
        <v>927</v>
      </c>
      <c r="S1165" s="2" t="s">
        <v>943</v>
      </c>
      <c r="T1165" s="2" t="s">
        <v>9313</v>
      </c>
      <c r="U1165" s="2" t="s">
        <v>217</v>
      </c>
      <c r="V1165" s="2" t="s">
        <v>9313</v>
      </c>
      <c r="X1165" s="2" t="s">
        <v>10129</v>
      </c>
    </row>
    <row r="1166" spans="1:24">
      <c r="A1166" s="2">
        <v>1155</v>
      </c>
      <c r="B1166" s="2" t="s">
        <v>7043</v>
      </c>
      <c r="C1166" s="60" t="s">
        <v>7044</v>
      </c>
      <c r="D1166" s="60" t="s">
        <v>9397</v>
      </c>
      <c r="E1166" s="2">
        <v>2</v>
      </c>
      <c r="F1166" s="2" t="s">
        <v>473</v>
      </c>
      <c r="G1166" s="2" t="s">
        <v>361</v>
      </c>
      <c r="H1166" s="2" t="s">
        <v>474</v>
      </c>
      <c r="I1166" s="2" t="s">
        <v>361</v>
      </c>
      <c r="J1166" s="2" t="s">
        <v>10856</v>
      </c>
      <c r="K1166" s="2" t="s">
        <v>10944</v>
      </c>
      <c r="L1166" s="2">
        <v>760</v>
      </c>
      <c r="M1166" s="2" t="s">
        <v>10597</v>
      </c>
      <c r="N1166" s="2" t="s">
        <v>10732</v>
      </c>
      <c r="O1166" s="62">
        <v>62000</v>
      </c>
      <c r="P1166" s="2" t="s">
        <v>698</v>
      </c>
      <c r="Q1166" s="2" t="s">
        <v>1193</v>
      </c>
      <c r="R1166" s="2" t="s">
        <v>927</v>
      </c>
      <c r="S1166" s="2" t="s">
        <v>943</v>
      </c>
      <c r="T1166" s="2" t="s">
        <v>9313</v>
      </c>
      <c r="U1166" s="2" t="s">
        <v>217</v>
      </c>
      <c r="V1166" s="2" t="s">
        <v>9313</v>
      </c>
      <c r="X1166" s="2" t="s">
        <v>11972</v>
      </c>
    </row>
    <row r="1167" spans="1:24">
      <c r="A1167" s="2">
        <v>1156</v>
      </c>
      <c r="B1167" s="2" t="s">
        <v>7043</v>
      </c>
      <c r="C1167" s="60" t="s">
        <v>7044</v>
      </c>
      <c r="D1167" s="60" t="s">
        <v>9397</v>
      </c>
      <c r="E1167" s="2">
        <v>3</v>
      </c>
      <c r="F1167" s="2" t="s">
        <v>473</v>
      </c>
      <c r="G1167" s="2" t="s">
        <v>361</v>
      </c>
      <c r="H1167" s="2" t="s">
        <v>474</v>
      </c>
      <c r="I1167" s="2" t="s">
        <v>361</v>
      </c>
      <c r="J1167" s="2" t="s">
        <v>11973</v>
      </c>
      <c r="K1167" s="2" t="s">
        <v>10601</v>
      </c>
      <c r="L1167" s="2">
        <v>904</v>
      </c>
      <c r="M1167" s="2" t="s">
        <v>10597</v>
      </c>
      <c r="N1167" s="2" t="s">
        <v>11974</v>
      </c>
      <c r="O1167" s="62">
        <v>62000</v>
      </c>
      <c r="P1167" s="2" t="s">
        <v>698</v>
      </c>
      <c r="Q1167" s="2" t="s">
        <v>1193</v>
      </c>
      <c r="R1167" s="2" t="s">
        <v>927</v>
      </c>
      <c r="S1167" s="2" t="s">
        <v>943</v>
      </c>
      <c r="T1167" s="2" t="s">
        <v>9313</v>
      </c>
      <c r="U1167" s="2" t="s">
        <v>217</v>
      </c>
      <c r="V1167" s="2" t="s">
        <v>9313</v>
      </c>
      <c r="X1167" s="2" t="s">
        <v>11975</v>
      </c>
    </row>
    <row r="1168" spans="1:24">
      <c r="A1168" s="2">
        <v>1157</v>
      </c>
      <c r="B1168" s="2" t="s">
        <v>7043</v>
      </c>
      <c r="C1168" s="60" t="s">
        <v>7044</v>
      </c>
      <c r="D1168" s="60" t="s">
        <v>9397</v>
      </c>
      <c r="E1168" s="2">
        <v>4</v>
      </c>
      <c r="F1168" s="2" t="s">
        <v>473</v>
      </c>
      <c r="G1168" s="2" t="s">
        <v>361</v>
      </c>
      <c r="H1168" s="2" t="s">
        <v>474</v>
      </c>
      <c r="I1168" s="2" t="s">
        <v>361</v>
      </c>
      <c r="J1168" s="2" t="s">
        <v>11976</v>
      </c>
      <c r="K1168" s="2" t="s">
        <v>11977</v>
      </c>
      <c r="L1168" s="2">
        <v>44</v>
      </c>
      <c r="M1168" s="2" t="s">
        <v>10597</v>
      </c>
      <c r="N1168" s="2" t="s">
        <v>11361</v>
      </c>
      <c r="O1168" s="62">
        <v>62130</v>
      </c>
      <c r="P1168" s="2" t="s">
        <v>698</v>
      </c>
      <c r="Q1168" s="2" t="s">
        <v>1193</v>
      </c>
      <c r="R1168" s="2" t="s">
        <v>1047</v>
      </c>
      <c r="S1168" s="2" t="s">
        <v>1063</v>
      </c>
      <c r="T1168" s="2" t="s">
        <v>9313</v>
      </c>
      <c r="U1168" s="2" t="s">
        <v>217</v>
      </c>
      <c r="V1168" s="2" t="s">
        <v>9313</v>
      </c>
      <c r="X1168" s="2" t="s">
        <v>11978</v>
      </c>
    </row>
    <row r="1169" spans="1:24">
      <c r="A1169" s="2">
        <v>1158</v>
      </c>
      <c r="B1169" s="2" t="s">
        <v>7043</v>
      </c>
      <c r="C1169" s="60" t="s">
        <v>7044</v>
      </c>
      <c r="D1169" s="60" t="s">
        <v>9397</v>
      </c>
      <c r="E1169" s="2">
        <v>5</v>
      </c>
      <c r="F1169" s="2" t="s">
        <v>473</v>
      </c>
      <c r="G1169" s="2" t="s">
        <v>361</v>
      </c>
      <c r="H1169" s="2" t="s">
        <v>474</v>
      </c>
      <c r="I1169" s="2" t="s">
        <v>361</v>
      </c>
      <c r="J1169" s="2" t="s">
        <v>11979</v>
      </c>
      <c r="K1169" s="2" t="s">
        <v>11980</v>
      </c>
      <c r="L1169" s="2" t="s">
        <v>10597</v>
      </c>
      <c r="M1169" s="2" t="s">
        <v>10597</v>
      </c>
      <c r="N1169" s="2" t="s">
        <v>11981</v>
      </c>
      <c r="O1169" s="62">
        <v>62145</v>
      </c>
      <c r="P1169" s="2" t="s">
        <v>698</v>
      </c>
      <c r="Q1169" s="2" t="s">
        <v>1193</v>
      </c>
      <c r="R1169" s="2" t="s">
        <v>927</v>
      </c>
      <c r="S1169" s="2" t="s">
        <v>943</v>
      </c>
      <c r="T1169" s="2" t="s">
        <v>9313</v>
      </c>
      <c r="U1169" s="2" t="s">
        <v>217</v>
      </c>
      <c r="V1169" s="2" t="s">
        <v>9313</v>
      </c>
      <c r="X1169" s="2" t="s">
        <v>11982</v>
      </c>
    </row>
    <row r="1170" spans="1:24">
      <c r="A1170" s="2">
        <v>1159</v>
      </c>
      <c r="B1170" s="2" t="s">
        <v>7043</v>
      </c>
      <c r="C1170" s="60" t="s">
        <v>7044</v>
      </c>
      <c r="D1170" s="60" t="s">
        <v>9397</v>
      </c>
      <c r="E1170" s="2">
        <v>6</v>
      </c>
      <c r="F1170" s="2" t="s">
        <v>473</v>
      </c>
      <c r="G1170" s="2" t="s">
        <v>361</v>
      </c>
      <c r="H1170" s="2" t="s">
        <v>474</v>
      </c>
      <c r="I1170" s="2" t="s">
        <v>361</v>
      </c>
      <c r="J1170" s="2" t="s">
        <v>11983</v>
      </c>
      <c r="K1170" s="2" t="s">
        <v>10506</v>
      </c>
      <c r="L1170" s="2">
        <v>1207</v>
      </c>
      <c r="M1170" s="2" t="s">
        <v>10597</v>
      </c>
      <c r="N1170" s="2" t="s">
        <v>10732</v>
      </c>
      <c r="O1170" s="62">
        <v>62000</v>
      </c>
      <c r="P1170" s="2" t="s">
        <v>698</v>
      </c>
      <c r="Q1170" s="2" t="s">
        <v>1193</v>
      </c>
      <c r="R1170" s="2" t="s">
        <v>927</v>
      </c>
      <c r="S1170" s="2" t="s">
        <v>943</v>
      </c>
      <c r="T1170" s="2" t="s">
        <v>9313</v>
      </c>
      <c r="U1170" s="2" t="s">
        <v>217</v>
      </c>
      <c r="V1170" s="2" t="s">
        <v>9313</v>
      </c>
      <c r="X1170" s="2" t="s">
        <v>11984</v>
      </c>
    </row>
    <row r="1171" spans="1:24">
      <c r="A1171" s="2">
        <v>1160</v>
      </c>
      <c r="B1171" s="2" t="s">
        <v>7043</v>
      </c>
      <c r="C1171" s="60" t="s">
        <v>7044</v>
      </c>
      <c r="D1171" s="60" t="s">
        <v>9397</v>
      </c>
      <c r="E1171" s="2">
        <v>7</v>
      </c>
      <c r="F1171" s="2" t="s">
        <v>473</v>
      </c>
      <c r="G1171" s="2" t="s">
        <v>361</v>
      </c>
      <c r="H1171" s="2" t="s">
        <v>474</v>
      </c>
      <c r="I1171" s="2" t="s">
        <v>361</v>
      </c>
      <c r="J1171" s="2" t="s">
        <v>11985</v>
      </c>
      <c r="K1171" s="2" t="s">
        <v>10601</v>
      </c>
      <c r="L1171" s="2">
        <v>904</v>
      </c>
      <c r="M1171" s="2" t="s">
        <v>10597</v>
      </c>
      <c r="N1171" s="2" t="s">
        <v>11974</v>
      </c>
      <c r="O1171" s="62">
        <v>62130</v>
      </c>
      <c r="P1171" s="2" t="s">
        <v>698</v>
      </c>
      <c r="Q1171" s="2" t="s">
        <v>1193</v>
      </c>
      <c r="R1171" s="2" t="s">
        <v>927</v>
      </c>
      <c r="S1171" s="2" t="s">
        <v>943</v>
      </c>
      <c r="T1171" s="2" t="s">
        <v>9313</v>
      </c>
      <c r="U1171" s="2" t="s">
        <v>217</v>
      </c>
      <c r="V1171" s="2" t="s">
        <v>9313</v>
      </c>
      <c r="X1171" s="2" t="s">
        <v>11986</v>
      </c>
    </row>
    <row r="1172" spans="1:24">
      <c r="A1172" s="2">
        <v>1161</v>
      </c>
      <c r="B1172" s="2" t="s">
        <v>7043</v>
      </c>
      <c r="C1172" s="60" t="s">
        <v>7044</v>
      </c>
      <c r="D1172" s="60" t="s">
        <v>9397</v>
      </c>
      <c r="E1172" s="2">
        <v>8</v>
      </c>
      <c r="F1172" s="2" t="s">
        <v>473</v>
      </c>
      <c r="G1172" s="2" t="s">
        <v>361</v>
      </c>
      <c r="H1172" s="2" t="s">
        <v>474</v>
      </c>
      <c r="I1172" s="2" t="s">
        <v>361</v>
      </c>
      <c r="J1172" s="2" t="s">
        <v>11987</v>
      </c>
      <c r="K1172" s="2" t="s">
        <v>10601</v>
      </c>
      <c r="L1172" s="2">
        <v>904</v>
      </c>
      <c r="M1172" s="2" t="s">
        <v>10597</v>
      </c>
      <c r="N1172" s="2" t="s">
        <v>11974</v>
      </c>
      <c r="O1172" s="62">
        <v>62130</v>
      </c>
      <c r="P1172" s="2" t="s">
        <v>698</v>
      </c>
      <c r="Q1172" s="2" t="s">
        <v>1193</v>
      </c>
      <c r="R1172" s="2" t="s">
        <v>927</v>
      </c>
      <c r="S1172" s="2" t="s">
        <v>943</v>
      </c>
      <c r="T1172" s="2" t="s">
        <v>9313</v>
      </c>
      <c r="U1172" s="2" t="s">
        <v>217</v>
      </c>
      <c r="V1172" s="2" t="s">
        <v>9313</v>
      </c>
      <c r="X1172" s="2" t="s">
        <v>11988</v>
      </c>
    </row>
    <row r="1173" spans="1:24">
      <c r="A1173" s="2">
        <v>1162</v>
      </c>
      <c r="B1173" s="2" t="s">
        <v>7043</v>
      </c>
      <c r="C1173" s="60" t="s">
        <v>7044</v>
      </c>
      <c r="D1173" s="60" t="s">
        <v>9397</v>
      </c>
      <c r="E1173" s="2">
        <v>9</v>
      </c>
      <c r="F1173" s="2" t="s">
        <v>473</v>
      </c>
      <c r="G1173" s="2" t="s">
        <v>361</v>
      </c>
      <c r="H1173" s="2" t="s">
        <v>474</v>
      </c>
      <c r="I1173" s="2" t="s">
        <v>361</v>
      </c>
      <c r="J1173" s="2" t="s">
        <v>11989</v>
      </c>
      <c r="K1173" s="2" t="s">
        <v>10601</v>
      </c>
      <c r="L1173" s="2">
        <v>904</v>
      </c>
      <c r="M1173" s="2" t="s">
        <v>10597</v>
      </c>
      <c r="N1173" s="2" t="s">
        <v>11974</v>
      </c>
      <c r="O1173" s="62">
        <v>62130</v>
      </c>
      <c r="P1173" s="2" t="s">
        <v>698</v>
      </c>
      <c r="Q1173" s="2" t="s">
        <v>1193</v>
      </c>
      <c r="R1173" s="2" t="s">
        <v>927</v>
      </c>
      <c r="S1173" s="2" t="s">
        <v>943</v>
      </c>
      <c r="T1173" s="2" t="s">
        <v>9313</v>
      </c>
      <c r="U1173" s="2" t="s">
        <v>217</v>
      </c>
      <c r="V1173" s="2" t="s">
        <v>9313</v>
      </c>
      <c r="X1173" s="2" t="s">
        <v>11990</v>
      </c>
    </row>
    <row r="1174" spans="1:24">
      <c r="A1174" s="2">
        <v>1163</v>
      </c>
      <c r="B1174" s="2" t="s">
        <v>7043</v>
      </c>
      <c r="C1174" s="60" t="s">
        <v>7044</v>
      </c>
      <c r="D1174" s="60" t="s">
        <v>9397</v>
      </c>
      <c r="E1174" s="2">
        <v>10</v>
      </c>
      <c r="F1174" s="2" t="s">
        <v>473</v>
      </c>
      <c r="G1174" s="2" t="s">
        <v>361</v>
      </c>
      <c r="H1174" s="2" t="s">
        <v>474</v>
      </c>
      <c r="I1174" s="2" t="s">
        <v>361</v>
      </c>
      <c r="J1174" s="2" t="s">
        <v>11991</v>
      </c>
      <c r="K1174" s="2" t="s">
        <v>10601</v>
      </c>
      <c r="L1174" s="2">
        <v>904</v>
      </c>
      <c r="M1174" s="2" t="s">
        <v>10597</v>
      </c>
      <c r="N1174" s="2" t="s">
        <v>11974</v>
      </c>
      <c r="O1174" s="62">
        <v>62130</v>
      </c>
      <c r="P1174" s="2" t="s">
        <v>698</v>
      </c>
      <c r="Q1174" s="2" t="s">
        <v>1193</v>
      </c>
      <c r="R1174" s="2" t="s">
        <v>927</v>
      </c>
      <c r="S1174" s="2" t="s">
        <v>943</v>
      </c>
      <c r="T1174" s="2" t="s">
        <v>9313</v>
      </c>
      <c r="U1174" s="2" t="s">
        <v>217</v>
      </c>
      <c r="V1174" s="2" t="s">
        <v>9313</v>
      </c>
      <c r="X1174" s="2" t="s">
        <v>11992</v>
      </c>
    </row>
    <row r="1175" spans="1:24">
      <c r="A1175" s="2">
        <v>1164</v>
      </c>
      <c r="B1175" s="2" t="s">
        <v>7043</v>
      </c>
      <c r="C1175" s="60" t="s">
        <v>7044</v>
      </c>
      <c r="D1175" s="60" t="s">
        <v>9397</v>
      </c>
      <c r="E1175" s="2">
        <v>11</v>
      </c>
      <c r="F1175" s="2" t="s">
        <v>473</v>
      </c>
      <c r="G1175" s="2" t="s">
        <v>361</v>
      </c>
      <c r="H1175" s="2" t="s">
        <v>474</v>
      </c>
      <c r="I1175" s="2" t="s">
        <v>361</v>
      </c>
      <c r="J1175" s="2" t="s">
        <v>11993</v>
      </c>
      <c r="K1175" s="2" t="s">
        <v>10601</v>
      </c>
      <c r="L1175" s="2">
        <v>904</v>
      </c>
      <c r="M1175" s="2" t="s">
        <v>10597</v>
      </c>
      <c r="N1175" s="2" t="s">
        <v>11974</v>
      </c>
      <c r="O1175" s="62">
        <v>62130</v>
      </c>
      <c r="P1175" s="2" t="s">
        <v>698</v>
      </c>
      <c r="Q1175" s="2" t="s">
        <v>1193</v>
      </c>
      <c r="R1175" s="2" t="s">
        <v>927</v>
      </c>
      <c r="S1175" s="2" t="s">
        <v>943</v>
      </c>
      <c r="T1175" s="2" t="s">
        <v>9313</v>
      </c>
      <c r="U1175" s="2" t="s">
        <v>217</v>
      </c>
      <c r="V1175" s="2" t="s">
        <v>9313</v>
      </c>
      <c r="X1175" s="2" t="s">
        <v>11994</v>
      </c>
    </row>
    <row r="1176" spans="1:24">
      <c r="A1176" s="2">
        <v>1165</v>
      </c>
      <c r="B1176" s="2" t="s">
        <v>7043</v>
      </c>
      <c r="C1176" s="60" t="s">
        <v>7044</v>
      </c>
      <c r="D1176" s="60" t="s">
        <v>9400</v>
      </c>
      <c r="E1176" s="2">
        <v>1</v>
      </c>
      <c r="F1176" s="2" t="s">
        <v>473</v>
      </c>
      <c r="G1176" s="2" t="s">
        <v>361</v>
      </c>
      <c r="H1176" s="2" t="s">
        <v>10226</v>
      </c>
      <c r="I1176" s="2" t="s">
        <v>361</v>
      </c>
      <c r="O1176" s="62"/>
      <c r="Q1176" s="2" t="s">
        <v>10227</v>
      </c>
      <c r="S1176" s="2" t="e">
        <v>#N/A</v>
      </c>
      <c r="U1176" s="2" t="s">
        <v>217</v>
      </c>
      <c r="X1176" s="2" t="s">
        <v>10130</v>
      </c>
    </row>
    <row r="1177" spans="1:24">
      <c r="A1177" s="2">
        <v>1166</v>
      </c>
      <c r="B1177" s="2" t="s">
        <v>7043</v>
      </c>
      <c r="C1177" s="60" t="s">
        <v>7044</v>
      </c>
      <c r="D1177" s="60" t="s">
        <v>9400</v>
      </c>
      <c r="E1177" s="2">
        <v>2</v>
      </c>
      <c r="F1177" s="2" t="s">
        <v>473</v>
      </c>
      <c r="G1177" s="2" t="s">
        <v>361</v>
      </c>
      <c r="H1177" s="2" t="s">
        <v>10226</v>
      </c>
      <c r="I1177" s="2" t="s">
        <v>361</v>
      </c>
      <c r="O1177" s="62"/>
      <c r="Q1177" s="2" t="s">
        <v>10227</v>
      </c>
      <c r="S1177" s="2" t="e">
        <v>#N/A</v>
      </c>
      <c r="U1177" s="2" t="s">
        <v>217</v>
      </c>
      <c r="X1177" s="2" t="s">
        <v>11995</v>
      </c>
    </row>
    <row r="1178" spans="1:24">
      <c r="A1178" s="2">
        <v>1167</v>
      </c>
      <c r="B1178" s="2" t="s">
        <v>7043</v>
      </c>
      <c r="C1178" s="60" t="s">
        <v>7044</v>
      </c>
      <c r="D1178" s="60" t="s">
        <v>9404</v>
      </c>
      <c r="E1178" s="2">
        <v>1</v>
      </c>
      <c r="F1178" s="2" t="s">
        <v>473</v>
      </c>
      <c r="G1178" s="2" t="s">
        <v>361</v>
      </c>
      <c r="H1178" s="2" t="s">
        <v>10226</v>
      </c>
      <c r="I1178" s="2" t="s">
        <v>361</v>
      </c>
      <c r="O1178" s="62"/>
      <c r="Q1178" s="2" t="s">
        <v>10227</v>
      </c>
      <c r="S1178" s="2" t="e">
        <v>#N/A</v>
      </c>
      <c r="U1178" s="2" t="s">
        <v>217</v>
      </c>
      <c r="X1178" s="2" t="s">
        <v>10131</v>
      </c>
    </row>
    <row r="1179" spans="1:24">
      <c r="A1179" s="2">
        <v>1168</v>
      </c>
      <c r="B1179" s="2" t="s">
        <v>7043</v>
      </c>
      <c r="C1179" s="60" t="s">
        <v>7044</v>
      </c>
      <c r="D1179" s="60" t="s">
        <v>9404</v>
      </c>
      <c r="E1179" s="2">
        <v>2</v>
      </c>
      <c r="F1179" s="2" t="s">
        <v>473</v>
      </c>
      <c r="G1179" s="2" t="s">
        <v>361</v>
      </c>
      <c r="H1179" s="2" t="s">
        <v>10226</v>
      </c>
      <c r="I1179" s="2" t="s">
        <v>361</v>
      </c>
      <c r="O1179" s="62"/>
      <c r="Q1179" s="2" t="s">
        <v>10227</v>
      </c>
      <c r="S1179" s="2" t="e">
        <v>#N/A</v>
      </c>
      <c r="U1179" s="2" t="s">
        <v>217</v>
      </c>
      <c r="X1179" s="2" t="s">
        <v>11996</v>
      </c>
    </row>
    <row r="1180" spans="1:24">
      <c r="A1180" s="2">
        <v>1169</v>
      </c>
      <c r="B1180" s="2" t="s">
        <v>7043</v>
      </c>
      <c r="C1180" s="60" t="s">
        <v>7044</v>
      </c>
      <c r="D1180" s="60" t="s">
        <v>9404</v>
      </c>
      <c r="E1180" s="2">
        <v>3</v>
      </c>
      <c r="F1180" s="2" t="s">
        <v>473</v>
      </c>
      <c r="G1180" s="2" t="s">
        <v>361</v>
      </c>
      <c r="H1180" s="2" t="s">
        <v>10226</v>
      </c>
      <c r="I1180" s="2" t="s">
        <v>361</v>
      </c>
      <c r="O1180" s="62"/>
      <c r="Q1180" s="2" t="s">
        <v>10227</v>
      </c>
      <c r="S1180" s="2" t="e">
        <v>#N/A</v>
      </c>
      <c r="U1180" s="2" t="s">
        <v>217</v>
      </c>
      <c r="X1180" s="2" t="s">
        <v>11997</v>
      </c>
    </row>
    <row r="1181" spans="1:24">
      <c r="A1181" s="2">
        <v>1170</v>
      </c>
      <c r="B1181" s="2" t="s">
        <v>7043</v>
      </c>
      <c r="C1181" s="60" t="s">
        <v>7044</v>
      </c>
      <c r="D1181" s="60" t="s">
        <v>9407</v>
      </c>
      <c r="E1181" s="2">
        <v>1</v>
      </c>
      <c r="F1181" s="2" t="s">
        <v>473</v>
      </c>
      <c r="G1181" s="2" t="s">
        <v>361</v>
      </c>
      <c r="H1181" s="2" t="s">
        <v>10226</v>
      </c>
      <c r="I1181" s="2" t="s">
        <v>361</v>
      </c>
      <c r="O1181" s="62"/>
      <c r="Q1181" s="2" t="s">
        <v>10227</v>
      </c>
      <c r="S1181" s="2" t="e">
        <v>#N/A</v>
      </c>
      <c r="U1181" s="2" t="s">
        <v>217</v>
      </c>
      <c r="X1181" s="2" t="s">
        <v>10132</v>
      </c>
    </row>
    <row r="1182" spans="1:24">
      <c r="A1182" s="2">
        <v>1171</v>
      </c>
      <c r="B1182" s="2" t="s">
        <v>7043</v>
      </c>
      <c r="C1182" s="60" t="s">
        <v>7044</v>
      </c>
      <c r="D1182" s="60" t="s">
        <v>9412</v>
      </c>
      <c r="E1182" s="2">
        <v>1</v>
      </c>
      <c r="F1182" s="2" t="s">
        <v>473</v>
      </c>
      <c r="G1182" s="2" t="s">
        <v>361</v>
      </c>
      <c r="H1182" s="2" t="s">
        <v>10226</v>
      </c>
      <c r="I1182" s="2" t="s">
        <v>361</v>
      </c>
      <c r="O1182" s="62"/>
      <c r="Q1182" s="2" t="s">
        <v>10227</v>
      </c>
      <c r="S1182" s="2" t="e">
        <v>#N/A</v>
      </c>
      <c r="U1182" s="2" t="s">
        <v>217</v>
      </c>
      <c r="X1182" s="2" t="s">
        <v>10133</v>
      </c>
    </row>
    <row r="1183" spans="1:24">
      <c r="A1183" s="2">
        <v>1172</v>
      </c>
      <c r="B1183" s="2" t="s">
        <v>7043</v>
      </c>
      <c r="C1183" s="60" t="s">
        <v>7044</v>
      </c>
      <c r="D1183" s="60" t="s">
        <v>9412</v>
      </c>
      <c r="E1183" s="2">
        <v>2</v>
      </c>
      <c r="F1183" s="2" t="s">
        <v>473</v>
      </c>
      <c r="G1183" s="2" t="s">
        <v>361</v>
      </c>
      <c r="H1183" s="2" t="s">
        <v>10226</v>
      </c>
      <c r="I1183" s="2" t="s">
        <v>361</v>
      </c>
      <c r="O1183" s="62"/>
      <c r="Q1183" s="2" t="s">
        <v>10227</v>
      </c>
      <c r="S1183" s="2" t="e">
        <v>#N/A</v>
      </c>
      <c r="U1183" s="2" t="s">
        <v>217</v>
      </c>
      <c r="X1183" s="2" t="s">
        <v>11998</v>
      </c>
    </row>
    <row r="1184" spans="1:24">
      <c r="A1184" s="2">
        <v>1173</v>
      </c>
      <c r="B1184" s="2" t="s">
        <v>7043</v>
      </c>
      <c r="C1184" s="60" t="s">
        <v>7044</v>
      </c>
      <c r="D1184" s="60" t="s">
        <v>9415</v>
      </c>
      <c r="E1184" s="2">
        <v>1</v>
      </c>
      <c r="F1184" s="2" t="s">
        <v>473</v>
      </c>
      <c r="G1184" s="2" t="s">
        <v>361</v>
      </c>
      <c r="H1184" s="2" t="s">
        <v>10226</v>
      </c>
      <c r="I1184" s="2" t="s">
        <v>361</v>
      </c>
      <c r="O1184" s="62"/>
      <c r="Q1184" s="2" t="s">
        <v>10227</v>
      </c>
      <c r="S1184" s="2" t="e">
        <v>#N/A</v>
      </c>
      <c r="U1184" s="2" t="s">
        <v>217</v>
      </c>
      <c r="X1184" s="2" t="s">
        <v>10134</v>
      </c>
    </row>
    <row r="1185" spans="1:24">
      <c r="A1185" s="2">
        <v>1174</v>
      </c>
      <c r="B1185" s="2" t="s">
        <v>7043</v>
      </c>
      <c r="C1185" s="60" t="s">
        <v>7044</v>
      </c>
      <c r="D1185" s="60" t="s">
        <v>9415</v>
      </c>
      <c r="E1185" s="2">
        <v>2</v>
      </c>
      <c r="F1185" s="2" t="s">
        <v>473</v>
      </c>
      <c r="G1185" s="2" t="s">
        <v>361</v>
      </c>
      <c r="H1185" s="2" t="s">
        <v>474</v>
      </c>
      <c r="I1185" s="2" t="s">
        <v>361</v>
      </c>
      <c r="J1185" s="2" t="s">
        <v>11999</v>
      </c>
      <c r="K1185" s="2" t="s">
        <v>12000</v>
      </c>
      <c r="L1185" s="2">
        <v>131</v>
      </c>
      <c r="M1185" s="2" t="s">
        <v>10597</v>
      </c>
      <c r="N1185" s="2" t="s">
        <v>12001</v>
      </c>
      <c r="O1185" s="62">
        <v>62520</v>
      </c>
      <c r="P1185" s="2" t="s">
        <v>698</v>
      </c>
      <c r="Q1185" s="2" t="s">
        <v>1193</v>
      </c>
      <c r="R1185" s="2" t="s">
        <v>1273</v>
      </c>
      <c r="S1185" s="2" t="s">
        <v>1975</v>
      </c>
      <c r="T1185" s="2" t="s">
        <v>9313</v>
      </c>
      <c r="U1185" s="2" t="s">
        <v>217</v>
      </c>
      <c r="V1185" s="2" t="s">
        <v>9313</v>
      </c>
      <c r="X1185" s="2" t="s">
        <v>12002</v>
      </c>
    </row>
    <row r="1186" spans="1:24">
      <c r="A1186" s="2">
        <v>1175</v>
      </c>
      <c r="B1186" s="2" t="s">
        <v>7043</v>
      </c>
      <c r="C1186" s="60" t="s">
        <v>7044</v>
      </c>
      <c r="D1186" s="60" t="s">
        <v>9419</v>
      </c>
      <c r="E1186" s="2">
        <v>1</v>
      </c>
      <c r="F1186" s="2" t="s">
        <v>473</v>
      </c>
      <c r="G1186" s="2" t="s">
        <v>361</v>
      </c>
      <c r="H1186" s="2" t="s">
        <v>10226</v>
      </c>
      <c r="I1186" s="2" t="s">
        <v>361</v>
      </c>
      <c r="O1186" s="62"/>
      <c r="Q1186" s="2" t="s">
        <v>10227</v>
      </c>
      <c r="S1186" s="2" t="e">
        <v>#N/A</v>
      </c>
      <c r="U1186" s="2" t="s">
        <v>217</v>
      </c>
      <c r="X1186" s="2" t="s">
        <v>10135</v>
      </c>
    </row>
    <row r="1187" spans="1:24">
      <c r="A1187" s="2">
        <v>1176</v>
      </c>
      <c r="B1187" s="2" t="s">
        <v>7043</v>
      </c>
      <c r="C1187" s="60" t="s">
        <v>7044</v>
      </c>
      <c r="D1187" s="60" t="s">
        <v>9422</v>
      </c>
      <c r="E1187" s="2">
        <v>1</v>
      </c>
      <c r="F1187" s="2" t="s">
        <v>473</v>
      </c>
      <c r="G1187" s="2" t="s">
        <v>361</v>
      </c>
      <c r="H1187" s="2" t="s">
        <v>474</v>
      </c>
      <c r="I1187" s="2" t="s">
        <v>361</v>
      </c>
      <c r="J1187" s="2" t="s">
        <v>12003</v>
      </c>
      <c r="K1187" s="2" t="s">
        <v>11170</v>
      </c>
      <c r="L1187" s="2">
        <v>100</v>
      </c>
      <c r="M1187" s="2" t="s">
        <v>10597</v>
      </c>
      <c r="N1187" s="2" t="s">
        <v>12004</v>
      </c>
      <c r="O1187" s="62">
        <v>62489</v>
      </c>
      <c r="P1187" s="2" t="s">
        <v>698</v>
      </c>
      <c r="Q1187" s="2" t="s">
        <v>1193</v>
      </c>
      <c r="R1187" s="2" t="s">
        <v>927</v>
      </c>
      <c r="S1187" s="2" t="s">
        <v>943</v>
      </c>
      <c r="T1187" s="2" t="s">
        <v>9313</v>
      </c>
      <c r="U1187" s="2" t="s">
        <v>217</v>
      </c>
      <c r="V1187" s="2" t="s">
        <v>9313</v>
      </c>
      <c r="X1187" s="2" t="s">
        <v>10136</v>
      </c>
    </row>
    <row r="1188" spans="1:24">
      <c r="A1188" s="2">
        <v>1177</v>
      </c>
      <c r="B1188" s="2" t="s">
        <v>7043</v>
      </c>
      <c r="C1188" s="60" t="s">
        <v>7044</v>
      </c>
      <c r="D1188" s="60" t="s">
        <v>9425</v>
      </c>
      <c r="E1188" s="2">
        <v>1</v>
      </c>
      <c r="F1188" s="2" t="s">
        <v>473</v>
      </c>
      <c r="G1188" s="2" t="s">
        <v>361</v>
      </c>
      <c r="H1188" s="2" t="s">
        <v>10226</v>
      </c>
      <c r="I1188" s="2" t="s">
        <v>361</v>
      </c>
      <c r="O1188" s="62"/>
      <c r="Q1188" s="2" t="s">
        <v>10227</v>
      </c>
      <c r="S1188" s="2" t="e">
        <v>#N/A</v>
      </c>
      <c r="U1188" s="2" t="s">
        <v>217</v>
      </c>
      <c r="X1188" s="2" t="s">
        <v>10137</v>
      </c>
    </row>
    <row r="1189" spans="1:24">
      <c r="A1189" s="2">
        <v>1178</v>
      </c>
      <c r="B1189" s="2" t="s">
        <v>7043</v>
      </c>
      <c r="C1189" s="60" t="s">
        <v>7044</v>
      </c>
      <c r="D1189" s="60" t="s">
        <v>9428</v>
      </c>
      <c r="E1189" s="2">
        <v>1</v>
      </c>
      <c r="F1189" s="2" t="s">
        <v>473</v>
      </c>
      <c r="G1189" s="2" t="s">
        <v>361</v>
      </c>
      <c r="H1189" s="2" t="s">
        <v>10226</v>
      </c>
      <c r="I1189" s="2" t="s">
        <v>361</v>
      </c>
      <c r="O1189" s="62"/>
      <c r="Q1189" s="2" t="s">
        <v>10227</v>
      </c>
      <c r="S1189" s="2" t="e">
        <v>#N/A</v>
      </c>
      <c r="U1189" s="2" t="s">
        <v>217</v>
      </c>
      <c r="X1189" s="2" t="s">
        <v>10138</v>
      </c>
    </row>
    <row r="1190" spans="1:24">
      <c r="A1190" s="2">
        <v>1179</v>
      </c>
      <c r="B1190" s="2" t="s">
        <v>7043</v>
      </c>
      <c r="C1190" s="60" t="s">
        <v>7044</v>
      </c>
      <c r="D1190" s="60" t="s">
        <v>9431</v>
      </c>
      <c r="E1190" s="2">
        <v>1</v>
      </c>
      <c r="F1190" s="2" t="s">
        <v>473</v>
      </c>
      <c r="G1190" s="2" t="s">
        <v>361</v>
      </c>
      <c r="H1190" s="2" t="s">
        <v>10226</v>
      </c>
      <c r="I1190" s="2" t="s">
        <v>361</v>
      </c>
      <c r="O1190" s="62"/>
      <c r="Q1190" s="2" t="s">
        <v>10227</v>
      </c>
      <c r="S1190" s="2" t="e">
        <v>#N/A</v>
      </c>
      <c r="U1190" s="2" t="s">
        <v>217</v>
      </c>
      <c r="X1190" s="2" t="s">
        <v>10139</v>
      </c>
    </row>
    <row r="1191" spans="1:24">
      <c r="A1191" s="2">
        <v>1180</v>
      </c>
      <c r="B1191" s="2" t="s">
        <v>7043</v>
      </c>
      <c r="C1191" s="60" t="s">
        <v>7044</v>
      </c>
      <c r="D1191" s="60" t="s">
        <v>9434</v>
      </c>
      <c r="E1191" s="2">
        <v>1</v>
      </c>
      <c r="F1191" s="2" t="s">
        <v>473</v>
      </c>
      <c r="G1191" s="2" t="s">
        <v>361</v>
      </c>
      <c r="H1191" s="2" t="s">
        <v>10226</v>
      </c>
      <c r="I1191" s="2" t="s">
        <v>361</v>
      </c>
      <c r="O1191" s="62"/>
      <c r="Q1191" s="2" t="s">
        <v>10227</v>
      </c>
      <c r="S1191" s="2" t="e">
        <v>#N/A</v>
      </c>
      <c r="U1191" s="2" t="s">
        <v>217</v>
      </c>
      <c r="X1191" s="2" t="s">
        <v>10140</v>
      </c>
    </row>
    <row r="1192" spans="1:24">
      <c r="A1192" s="2">
        <v>1181</v>
      </c>
      <c r="B1192" s="2" t="s">
        <v>7043</v>
      </c>
      <c r="C1192" s="60" t="s">
        <v>7044</v>
      </c>
      <c r="D1192" s="60" t="s">
        <v>9437</v>
      </c>
      <c r="E1192" s="2">
        <v>1</v>
      </c>
      <c r="F1192" s="2" t="s">
        <v>473</v>
      </c>
      <c r="G1192" s="2" t="s">
        <v>361</v>
      </c>
      <c r="H1192" s="2" t="s">
        <v>10226</v>
      </c>
      <c r="I1192" s="2" t="s">
        <v>361</v>
      </c>
      <c r="O1192" s="62"/>
      <c r="Q1192" s="2" t="s">
        <v>10227</v>
      </c>
      <c r="S1192" s="2" t="e">
        <v>#N/A</v>
      </c>
      <c r="U1192" s="2" t="s">
        <v>217</v>
      </c>
      <c r="X1192" s="2" t="s">
        <v>10141</v>
      </c>
    </row>
    <row r="1193" spans="1:24">
      <c r="A1193" s="2">
        <v>1182</v>
      </c>
      <c r="B1193" s="2" t="s">
        <v>7043</v>
      </c>
      <c r="C1193" s="60" t="s">
        <v>7044</v>
      </c>
      <c r="D1193" s="60" t="s">
        <v>9440</v>
      </c>
      <c r="E1193" s="2">
        <v>1</v>
      </c>
      <c r="F1193" s="2" t="s">
        <v>473</v>
      </c>
      <c r="G1193" s="2" t="s">
        <v>361</v>
      </c>
      <c r="H1193" s="2" t="s">
        <v>10226</v>
      </c>
      <c r="I1193" s="2" t="s">
        <v>361</v>
      </c>
      <c r="O1193" s="62"/>
      <c r="Q1193" s="2" t="s">
        <v>10227</v>
      </c>
      <c r="S1193" s="2" t="e">
        <v>#N/A</v>
      </c>
      <c r="U1193" s="2" t="s">
        <v>217</v>
      </c>
      <c r="X1193" s="2" t="s">
        <v>10142</v>
      </c>
    </row>
    <row r="1194" spans="1:24">
      <c r="A1194" s="2">
        <v>1183</v>
      </c>
      <c r="B1194" s="2" t="s">
        <v>7043</v>
      </c>
      <c r="C1194" s="60" t="s">
        <v>7044</v>
      </c>
      <c r="D1194" s="60" t="s">
        <v>9440</v>
      </c>
      <c r="E1194" s="2">
        <v>2</v>
      </c>
      <c r="F1194" s="2" t="s">
        <v>473</v>
      </c>
      <c r="G1194" s="2" t="s">
        <v>361</v>
      </c>
      <c r="H1194" s="2" t="s">
        <v>10226</v>
      </c>
      <c r="I1194" s="2" t="s">
        <v>361</v>
      </c>
      <c r="O1194" s="62"/>
      <c r="Q1194" s="2" t="s">
        <v>10227</v>
      </c>
      <c r="S1194" s="2" t="e">
        <v>#N/A</v>
      </c>
      <c r="U1194" s="2" t="s">
        <v>217</v>
      </c>
      <c r="X1194" s="2" t="s">
        <v>12005</v>
      </c>
    </row>
    <row r="1195" spans="1:24">
      <c r="A1195" s="2">
        <v>1184</v>
      </c>
      <c r="B1195" s="2" t="s">
        <v>7043</v>
      </c>
      <c r="C1195" s="60" t="s">
        <v>7044</v>
      </c>
      <c r="D1195" s="60" t="s">
        <v>7402</v>
      </c>
      <c r="E1195" s="2">
        <v>1</v>
      </c>
      <c r="F1195" s="2" t="s">
        <v>473</v>
      </c>
      <c r="G1195" s="2" t="s">
        <v>3792</v>
      </c>
      <c r="H1195" s="2" t="s">
        <v>10226</v>
      </c>
      <c r="I1195" s="2" t="s">
        <v>361</v>
      </c>
      <c r="O1195" s="62"/>
      <c r="Q1195" s="2" t="s">
        <v>10227</v>
      </c>
      <c r="S1195" s="2" t="e">
        <v>#N/A</v>
      </c>
      <c r="U1195" s="2" t="s">
        <v>217</v>
      </c>
      <c r="X1195" s="2" t="s">
        <v>7403</v>
      </c>
    </row>
    <row r="1196" spans="1:24">
      <c r="A1196" s="2">
        <v>1185</v>
      </c>
      <c r="B1196" s="2" t="s">
        <v>7043</v>
      </c>
      <c r="C1196" s="60" t="s">
        <v>7044</v>
      </c>
      <c r="D1196" s="60" t="s">
        <v>7406</v>
      </c>
      <c r="E1196" s="2">
        <v>1</v>
      </c>
      <c r="F1196" s="2" t="s">
        <v>473</v>
      </c>
      <c r="G1196" s="2" t="s">
        <v>3792</v>
      </c>
      <c r="H1196" s="2" t="s">
        <v>10226</v>
      </c>
      <c r="I1196" s="2" t="s">
        <v>361</v>
      </c>
      <c r="O1196" s="62"/>
      <c r="Q1196" s="2" t="s">
        <v>10227</v>
      </c>
      <c r="S1196" s="2" t="e">
        <v>#N/A</v>
      </c>
      <c r="U1196" s="2" t="s">
        <v>217</v>
      </c>
      <c r="X1196" s="2" t="s">
        <v>7407</v>
      </c>
    </row>
    <row r="1197" spans="1:24">
      <c r="A1197" s="2">
        <v>1186</v>
      </c>
      <c r="B1197" s="2" t="s">
        <v>7043</v>
      </c>
      <c r="C1197" s="60" t="s">
        <v>7044</v>
      </c>
      <c r="D1197" s="60" t="s">
        <v>7412</v>
      </c>
      <c r="E1197" s="2">
        <v>1</v>
      </c>
      <c r="F1197" s="2" t="s">
        <v>473</v>
      </c>
      <c r="G1197" s="2" t="s">
        <v>3792</v>
      </c>
      <c r="H1197" s="2" t="s">
        <v>10226</v>
      </c>
      <c r="I1197" s="2" t="s">
        <v>361</v>
      </c>
      <c r="O1197" s="62"/>
      <c r="Q1197" s="2" t="s">
        <v>10227</v>
      </c>
      <c r="S1197" s="2" t="e">
        <v>#N/A</v>
      </c>
      <c r="U1197" s="2" t="s">
        <v>217</v>
      </c>
      <c r="X1197" s="2" t="s">
        <v>7413</v>
      </c>
    </row>
    <row r="1198" spans="1:24">
      <c r="A1198" s="2">
        <v>1187</v>
      </c>
      <c r="B1198" s="2" t="s">
        <v>7043</v>
      </c>
      <c r="C1198" s="60" t="s">
        <v>7044</v>
      </c>
      <c r="D1198" s="60" t="s">
        <v>7449</v>
      </c>
      <c r="E1198" s="2">
        <v>1</v>
      </c>
      <c r="F1198" s="2" t="s">
        <v>473</v>
      </c>
      <c r="G1198" s="2" t="s">
        <v>3792</v>
      </c>
      <c r="H1198" s="2" t="s">
        <v>10226</v>
      </c>
      <c r="I1198" s="2" t="s">
        <v>361</v>
      </c>
      <c r="O1198" s="62"/>
      <c r="Q1198" s="2" t="s">
        <v>10227</v>
      </c>
      <c r="S1198" s="2" t="e">
        <v>#N/A</v>
      </c>
      <c r="U1198" s="2" t="s">
        <v>217</v>
      </c>
      <c r="X1198" s="2" t="s">
        <v>7451</v>
      </c>
    </row>
    <row r="1199" spans="1:24">
      <c r="A1199" s="2">
        <v>1188</v>
      </c>
      <c r="B1199" s="2" t="s">
        <v>7043</v>
      </c>
      <c r="C1199" s="60" t="s">
        <v>7044</v>
      </c>
      <c r="D1199" s="60" t="s">
        <v>7449</v>
      </c>
      <c r="E1199" s="2">
        <v>2</v>
      </c>
      <c r="F1199" s="2" t="s">
        <v>473</v>
      </c>
      <c r="G1199" s="2" t="s">
        <v>3792</v>
      </c>
      <c r="H1199" s="2" t="s">
        <v>10226</v>
      </c>
      <c r="I1199" s="2" t="s">
        <v>361</v>
      </c>
      <c r="O1199" s="62"/>
      <c r="Q1199" s="2" t="s">
        <v>10227</v>
      </c>
      <c r="S1199" s="2" t="e">
        <v>#N/A</v>
      </c>
      <c r="U1199" s="2" t="s">
        <v>217</v>
      </c>
      <c r="X1199" s="2" t="s">
        <v>12006</v>
      </c>
    </row>
    <row r="1200" spans="1:24">
      <c r="A1200" s="2">
        <v>1189</v>
      </c>
      <c r="B1200" s="2" t="s">
        <v>7043</v>
      </c>
      <c r="C1200" s="60" t="s">
        <v>7044</v>
      </c>
      <c r="D1200" s="60" t="s">
        <v>7452</v>
      </c>
      <c r="E1200" s="2">
        <v>1</v>
      </c>
      <c r="F1200" s="2" t="s">
        <v>473</v>
      </c>
      <c r="G1200" s="2" t="s">
        <v>3792</v>
      </c>
      <c r="H1200" s="2" t="s">
        <v>10226</v>
      </c>
      <c r="I1200" s="2" t="s">
        <v>361</v>
      </c>
      <c r="O1200" s="62"/>
      <c r="Q1200" s="2" t="s">
        <v>10227</v>
      </c>
      <c r="S1200" s="2" t="e">
        <v>#N/A</v>
      </c>
      <c r="U1200" s="2" t="s">
        <v>217</v>
      </c>
      <c r="X1200" s="2" t="s">
        <v>7454</v>
      </c>
    </row>
    <row r="1201" spans="1:24">
      <c r="A1201" s="2">
        <v>1190</v>
      </c>
      <c r="B1201" s="2" t="s">
        <v>7043</v>
      </c>
      <c r="C1201" s="60" t="s">
        <v>7044</v>
      </c>
      <c r="D1201" s="60" t="s">
        <v>7469</v>
      </c>
      <c r="E1201" s="2">
        <v>1</v>
      </c>
      <c r="F1201" s="2" t="s">
        <v>473</v>
      </c>
      <c r="G1201" s="2" t="s">
        <v>3792</v>
      </c>
      <c r="H1201" s="2" t="s">
        <v>10226</v>
      </c>
      <c r="I1201" s="2" t="s">
        <v>361</v>
      </c>
      <c r="O1201" s="62"/>
      <c r="Q1201" s="2" t="s">
        <v>10227</v>
      </c>
      <c r="S1201" s="2" t="e">
        <v>#N/A</v>
      </c>
      <c r="U1201" s="2" t="s">
        <v>217</v>
      </c>
      <c r="X1201" s="2" t="s">
        <v>7470</v>
      </c>
    </row>
    <row r="1202" spans="1:24">
      <c r="A1202" s="2">
        <v>1191</v>
      </c>
      <c r="B1202" s="2" t="s">
        <v>7043</v>
      </c>
      <c r="C1202" s="60" t="s">
        <v>7044</v>
      </c>
      <c r="D1202" s="60" t="s">
        <v>7479</v>
      </c>
      <c r="E1202" s="2">
        <v>1</v>
      </c>
      <c r="F1202" s="2" t="s">
        <v>473</v>
      </c>
      <c r="G1202" s="2" t="s">
        <v>3792</v>
      </c>
      <c r="H1202" s="2" t="s">
        <v>10226</v>
      </c>
      <c r="I1202" s="2" t="s">
        <v>361</v>
      </c>
      <c r="O1202" s="62"/>
      <c r="Q1202" s="2" t="s">
        <v>10227</v>
      </c>
      <c r="S1202" s="2" t="e">
        <v>#N/A</v>
      </c>
      <c r="U1202" s="2" t="s">
        <v>217</v>
      </c>
      <c r="X1202" s="2" t="s">
        <v>7481</v>
      </c>
    </row>
    <row r="1203" spans="1:24">
      <c r="A1203" s="2">
        <v>1192</v>
      </c>
      <c r="B1203" s="2" t="s">
        <v>7043</v>
      </c>
      <c r="C1203" s="60" t="s">
        <v>7044</v>
      </c>
      <c r="D1203" s="60" t="s">
        <v>7486</v>
      </c>
      <c r="E1203" s="2">
        <v>1</v>
      </c>
      <c r="F1203" s="2" t="s">
        <v>473</v>
      </c>
      <c r="G1203" s="2" t="s">
        <v>3792</v>
      </c>
      <c r="H1203" s="2" t="s">
        <v>10226</v>
      </c>
      <c r="I1203" s="2" t="s">
        <v>361</v>
      </c>
      <c r="O1203" s="62"/>
      <c r="Q1203" s="2" t="s">
        <v>10227</v>
      </c>
      <c r="S1203" s="2" t="e">
        <v>#N/A</v>
      </c>
      <c r="U1203" s="2" t="s">
        <v>217</v>
      </c>
      <c r="X1203" s="2" t="s">
        <v>7487</v>
      </c>
    </row>
    <row r="1204" spans="1:24">
      <c r="A1204" s="2">
        <v>1193</v>
      </c>
      <c r="B1204" s="2" t="s">
        <v>7043</v>
      </c>
      <c r="C1204" s="60" t="s">
        <v>7044</v>
      </c>
      <c r="D1204" s="60" t="s">
        <v>7486</v>
      </c>
      <c r="E1204" s="2">
        <v>2</v>
      </c>
      <c r="F1204" s="2" t="s">
        <v>473</v>
      </c>
      <c r="G1204" s="2" t="s">
        <v>3792</v>
      </c>
      <c r="H1204" s="2" t="s">
        <v>10226</v>
      </c>
      <c r="I1204" s="2" t="s">
        <v>361</v>
      </c>
      <c r="O1204" s="62"/>
      <c r="Q1204" s="2" t="s">
        <v>10227</v>
      </c>
      <c r="S1204" s="2" t="e">
        <v>#N/A</v>
      </c>
      <c r="U1204" s="2" t="s">
        <v>217</v>
      </c>
      <c r="X1204" s="2" t="s">
        <v>12007</v>
      </c>
    </row>
    <row r="1205" spans="1:24">
      <c r="A1205" s="2">
        <v>1194</v>
      </c>
      <c r="B1205" s="2" t="s">
        <v>7043</v>
      </c>
      <c r="C1205" s="60" t="s">
        <v>7044</v>
      </c>
      <c r="D1205" s="60" t="s">
        <v>7493</v>
      </c>
      <c r="E1205" s="2">
        <v>1</v>
      </c>
      <c r="F1205" s="2" t="s">
        <v>473</v>
      </c>
      <c r="G1205" s="2" t="s">
        <v>3792</v>
      </c>
      <c r="H1205" s="2" t="s">
        <v>10226</v>
      </c>
      <c r="I1205" s="2" t="s">
        <v>361</v>
      </c>
      <c r="O1205" s="62"/>
      <c r="Q1205" s="2" t="s">
        <v>10227</v>
      </c>
      <c r="S1205" s="2" t="e">
        <v>#N/A</v>
      </c>
      <c r="U1205" s="2" t="s">
        <v>217</v>
      </c>
      <c r="X1205" s="2" t="s">
        <v>7495</v>
      </c>
    </row>
    <row r="1206" spans="1:24">
      <c r="A1206" s="2">
        <v>1195</v>
      </c>
      <c r="B1206" s="2" t="s">
        <v>7043</v>
      </c>
      <c r="C1206" s="60" t="s">
        <v>7044</v>
      </c>
      <c r="D1206" s="60" t="s">
        <v>7493</v>
      </c>
      <c r="E1206" s="2">
        <v>2</v>
      </c>
      <c r="F1206" s="2" t="s">
        <v>473</v>
      </c>
      <c r="G1206" s="2" t="s">
        <v>3792</v>
      </c>
      <c r="H1206" s="2" t="s">
        <v>10226</v>
      </c>
      <c r="I1206" s="2" t="s">
        <v>361</v>
      </c>
      <c r="O1206" s="62"/>
      <c r="Q1206" s="2" t="s">
        <v>10227</v>
      </c>
      <c r="S1206" s="2" t="e">
        <v>#N/A</v>
      </c>
      <c r="U1206" s="2" t="s">
        <v>217</v>
      </c>
      <c r="X1206" s="2" t="s">
        <v>7519</v>
      </c>
    </row>
    <row r="1207" spans="1:24">
      <c r="A1207" s="2">
        <v>1196</v>
      </c>
      <c r="B1207" s="2" t="s">
        <v>7043</v>
      </c>
      <c r="C1207" s="60" t="s">
        <v>7044</v>
      </c>
      <c r="D1207" s="60" t="s">
        <v>7496</v>
      </c>
      <c r="E1207" s="2">
        <v>1</v>
      </c>
      <c r="F1207" s="2" t="s">
        <v>473</v>
      </c>
      <c r="G1207" s="2" t="s">
        <v>3792</v>
      </c>
      <c r="H1207" s="2" t="s">
        <v>10226</v>
      </c>
      <c r="I1207" s="2" t="s">
        <v>361</v>
      </c>
      <c r="O1207" s="62"/>
      <c r="Q1207" s="2" t="s">
        <v>10227</v>
      </c>
      <c r="S1207" s="2" t="e">
        <v>#N/A</v>
      </c>
      <c r="U1207" s="2" t="s">
        <v>217</v>
      </c>
      <c r="X1207" s="2" t="s">
        <v>7497</v>
      </c>
    </row>
    <row r="1208" spans="1:24">
      <c r="A1208" s="2">
        <v>1197</v>
      </c>
      <c r="B1208" s="2" t="s">
        <v>7043</v>
      </c>
      <c r="C1208" s="60" t="s">
        <v>7044</v>
      </c>
      <c r="D1208" s="60" t="s">
        <v>7539</v>
      </c>
      <c r="E1208" s="2">
        <v>1</v>
      </c>
      <c r="F1208" s="2" t="s">
        <v>473</v>
      </c>
      <c r="G1208" s="2" t="s">
        <v>3792</v>
      </c>
      <c r="H1208" s="2" t="s">
        <v>474</v>
      </c>
      <c r="I1208" s="2" t="s">
        <v>361</v>
      </c>
      <c r="J1208" s="2" t="s">
        <v>11452</v>
      </c>
      <c r="K1208" s="2" t="s">
        <v>12008</v>
      </c>
      <c r="L1208" s="2">
        <v>35</v>
      </c>
      <c r="M1208" s="2" t="s">
        <v>8314</v>
      </c>
      <c r="N1208" s="2" t="s">
        <v>12009</v>
      </c>
      <c r="O1208" s="62">
        <v>62076</v>
      </c>
      <c r="P1208" s="2" t="s">
        <v>698</v>
      </c>
      <c r="Q1208" s="2" t="s">
        <v>1193</v>
      </c>
      <c r="R1208" s="2" t="s">
        <v>927</v>
      </c>
      <c r="S1208" s="2" t="s">
        <v>943</v>
      </c>
      <c r="U1208" s="2" t="s">
        <v>217</v>
      </c>
      <c r="X1208" s="2" t="s">
        <v>7540</v>
      </c>
    </row>
    <row r="1209" spans="1:24">
      <c r="A1209" s="2">
        <v>1198</v>
      </c>
      <c r="B1209" s="2" t="s">
        <v>7043</v>
      </c>
      <c r="C1209" s="60" t="s">
        <v>7044</v>
      </c>
      <c r="D1209" s="60" t="s">
        <v>7546</v>
      </c>
      <c r="E1209" s="2">
        <v>1</v>
      </c>
      <c r="F1209" s="2" t="s">
        <v>473</v>
      </c>
      <c r="G1209" s="2" t="s">
        <v>3792</v>
      </c>
      <c r="H1209" s="2" t="s">
        <v>10226</v>
      </c>
      <c r="I1209" s="2" t="s">
        <v>361</v>
      </c>
      <c r="O1209" s="62"/>
      <c r="Q1209" s="2" t="s">
        <v>10227</v>
      </c>
      <c r="S1209" s="2" t="e">
        <v>#N/A</v>
      </c>
      <c r="U1209" s="2" t="s">
        <v>217</v>
      </c>
      <c r="X1209" s="2" t="s">
        <v>7547</v>
      </c>
    </row>
    <row r="1210" spans="1:24">
      <c r="A1210" s="2">
        <v>1199</v>
      </c>
      <c r="B1210" s="2" t="s">
        <v>7043</v>
      </c>
      <c r="C1210" s="60" t="s">
        <v>7044</v>
      </c>
      <c r="D1210" s="60" t="s">
        <v>9389</v>
      </c>
      <c r="E1210" s="2">
        <v>1</v>
      </c>
      <c r="F1210" s="2" t="s">
        <v>473</v>
      </c>
      <c r="G1210" s="2" t="s">
        <v>3792</v>
      </c>
      <c r="H1210" s="2" t="s">
        <v>10226</v>
      </c>
      <c r="I1210" s="2" t="s">
        <v>361</v>
      </c>
      <c r="O1210" s="62"/>
      <c r="Q1210" s="2" t="s">
        <v>10227</v>
      </c>
      <c r="S1210" s="2" t="e">
        <v>#N/A</v>
      </c>
      <c r="U1210" s="2" t="s">
        <v>217</v>
      </c>
      <c r="X1210" s="2" t="s">
        <v>10143</v>
      </c>
    </row>
    <row r="1211" spans="1:24">
      <c r="A1211" s="2">
        <v>1200</v>
      </c>
      <c r="B1211" s="2" t="s">
        <v>7043</v>
      </c>
      <c r="C1211" s="60" t="s">
        <v>7044</v>
      </c>
      <c r="D1211" s="60" t="s">
        <v>9389</v>
      </c>
      <c r="E1211" s="2">
        <v>2</v>
      </c>
      <c r="F1211" s="2" t="s">
        <v>473</v>
      </c>
      <c r="G1211" s="2" t="s">
        <v>3792</v>
      </c>
      <c r="H1211" s="2" t="s">
        <v>10226</v>
      </c>
      <c r="I1211" s="2" t="s">
        <v>361</v>
      </c>
      <c r="O1211" s="62"/>
      <c r="Q1211" s="2" t="s">
        <v>10227</v>
      </c>
      <c r="S1211" s="2" t="e">
        <v>#N/A</v>
      </c>
      <c r="U1211" s="2" t="s">
        <v>217</v>
      </c>
      <c r="X1211" s="2" t="s">
        <v>12010</v>
      </c>
    </row>
    <row r="1212" spans="1:24">
      <c r="A1212" s="2">
        <v>1201</v>
      </c>
      <c r="B1212" s="2" t="s">
        <v>7043</v>
      </c>
      <c r="C1212" s="60" t="s">
        <v>7044</v>
      </c>
      <c r="D1212" s="60" t="s">
        <v>9466</v>
      </c>
      <c r="E1212" s="2">
        <v>1</v>
      </c>
      <c r="F1212" s="2" t="s">
        <v>473</v>
      </c>
      <c r="G1212" s="2" t="s">
        <v>361</v>
      </c>
      <c r="H1212" s="2" t="s">
        <v>10226</v>
      </c>
      <c r="I1212" s="2" t="s">
        <v>361</v>
      </c>
      <c r="O1212" s="62"/>
      <c r="Q1212" s="2" t="s">
        <v>10227</v>
      </c>
      <c r="S1212" s="2" t="e">
        <v>#N/A</v>
      </c>
      <c r="U1212" s="2" t="s">
        <v>217</v>
      </c>
      <c r="X1212" s="2" t="s">
        <v>10144</v>
      </c>
    </row>
    <row r="1213" spans="1:24">
      <c r="A1213" s="2">
        <v>1202</v>
      </c>
      <c r="B1213" s="2" t="s">
        <v>7043</v>
      </c>
      <c r="C1213" s="60" t="s">
        <v>7044</v>
      </c>
      <c r="D1213" s="60" t="s">
        <v>9469</v>
      </c>
      <c r="E1213" s="2">
        <v>1</v>
      </c>
      <c r="F1213" s="2" t="s">
        <v>473</v>
      </c>
      <c r="G1213" s="2" t="s">
        <v>361</v>
      </c>
      <c r="H1213" s="2" t="s">
        <v>10226</v>
      </c>
      <c r="I1213" s="2" t="s">
        <v>361</v>
      </c>
      <c r="O1213" s="62"/>
      <c r="Q1213" s="2" t="s">
        <v>10227</v>
      </c>
      <c r="S1213" s="2" t="e">
        <v>#N/A</v>
      </c>
      <c r="U1213" s="2" t="s">
        <v>217</v>
      </c>
      <c r="X1213" s="2" t="s">
        <v>10145</v>
      </c>
    </row>
    <row r="1214" spans="1:24">
      <c r="A1214" s="2">
        <v>1203</v>
      </c>
      <c r="B1214" s="2" t="s">
        <v>7043</v>
      </c>
      <c r="C1214" s="60" t="s">
        <v>7044</v>
      </c>
      <c r="D1214" s="60" t="s">
        <v>9472</v>
      </c>
      <c r="E1214" s="2">
        <v>1</v>
      </c>
      <c r="F1214" s="2" t="s">
        <v>473</v>
      </c>
      <c r="G1214" s="2" t="s">
        <v>361</v>
      </c>
      <c r="H1214" s="2" t="s">
        <v>10226</v>
      </c>
      <c r="I1214" s="2" t="s">
        <v>361</v>
      </c>
      <c r="O1214" s="62"/>
      <c r="Q1214" s="2" t="s">
        <v>10227</v>
      </c>
      <c r="S1214" s="2" t="e">
        <v>#N/A</v>
      </c>
      <c r="U1214" s="2" t="s">
        <v>217</v>
      </c>
      <c r="X1214" s="2" t="s">
        <v>10146</v>
      </c>
    </row>
    <row r="1215" spans="1:24">
      <c r="A1215" s="2">
        <v>1204</v>
      </c>
      <c r="B1215" s="2" t="s">
        <v>7043</v>
      </c>
      <c r="C1215" s="60" t="s">
        <v>7044</v>
      </c>
      <c r="D1215" s="60" t="s">
        <v>9475</v>
      </c>
      <c r="E1215" s="2">
        <v>1</v>
      </c>
      <c r="F1215" s="2" t="s">
        <v>473</v>
      </c>
      <c r="G1215" s="2" t="s">
        <v>361</v>
      </c>
      <c r="H1215" s="2" t="s">
        <v>10226</v>
      </c>
      <c r="I1215" s="2" t="s">
        <v>361</v>
      </c>
      <c r="O1215" s="62"/>
      <c r="Q1215" s="2" t="s">
        <v>10227</v>
      </c>
      <c r="S1215" s="2" t="e">
        <v>#N/A</v>
      </c>
      <c r="U1215" s="2" t="s">
        <v>217</v>
      </c>
      <c r="X1215" s="2" t="s">
        <v>10147</v>
      </c>
    </row>
    <row r="1216" spans="1:24">
      <c r="A1216" s="2">
        <v>1205</v>
      </c>
      <c r="B1216" s="2" t="s">
        <v>7043</v>
      </c>
      <c r="C1216" s="60" t="s">
        <v>7044</v>
      </c>
      <c r="D1216" s="60" t="s">
        <v>9478</v>
      </c>
      <c r="E1216" s="2">
        <v>1</v>
      </c>
      <c r="F1216" s="2" t="s">
        <v>473</v>
      </c>
      <c r="G1216" s="2" t="s">
        <v>361</v>
      </c>
      <c r="H1216" s="2" t="s">
        <v>10226</v>
      </c>
      <c r="I1216" s="2" t="s">
        <v>361</v>
      </c>
      <c r="O1216" s="62"/>
      <c r="Q1216" s="2" t="s">
        <v>10227</v>
      </c>
      <c r="S1216" s="2" t="e">
        <v>#N/A</v>
      </c>
      <c r="U1216" s="2" t="s">
        <v>217</v>
      </c>
      <c r="X1216" s="2" t="s">
        <v>10148</v>
      </c>
    </row>
    <row r="1217" spans="1:24">
      <c r="A1217" s="2">
        <v>1206</v>
      </c>
      <c r="B1217" s="2" t="s">
        <v>7043</v>
      </c>
      <c r="C1217" s="60" t="s">
        <v>7044</v>
      </c>
      <c r="D1217" s="60" t="s">
        <v>9481</v>
      </c>
      <c r="E1217" s="2">
        <v>1</v>
      </c>
      <c r="F1217" s="2" t="s">
        <v>473</v>
      </c>
      <c r="G1217" s="2" t="s">
        <v>361</v>
      </c>
      <c r="H1217" s="2" t="s">
        <v>10226</v>
      </c>
      <c r="I1217" s="2" t="s">
        <v>361</v>
      </c>
      <c r="O1217" s="62"/>
      <c r="Q1217" s="2" t="s">
        <v>10227</v>
      </c>
      <c r="S1217" s="2" t="e">
        <v>#N/A</v>
      </c>
      <c r="U1217" s="2" t="s">
        <v>217</v>
      </c>
      <c r="X1217" s="2" t="s">
        <v>10149</v>
      </c>
    </row>
    <row r="1218" spans="1:24">
      <c r="A1218" s="2">
        <v>1207</v>
      </c>
      <c r="B1218" s="2" t="s">
        <v>7043</v>
      </c>
      <c r="C1218" s="60" t="s">
        <v>7044</v>
      </c>
      <c r="D1218" s="60" t="s">
        <v>9484</v>
      </c>
      <c r="E1218" s="2">
        <v>1</v>
      </c>
      <c r="F1218" s="2" t="s">
        <v>473</v>
      </c>
      <c r="G1218" s="2" t="s">
        <v>361</v>
      </c>
      <c r="H1218" s="2" t="s">
        <v>10226</v>
      </c>
      <c r="I1218" s="2" t="s">
        <v>361</v>
      </c>
      <c r="O1218" s="62"/>
      <c r="Q1218" s="2" t="s">
        <v>10227</v>
      </c>
      <c r="S1218" s="2" t="e">
        <v>#N/A</v>
      </c>
      <c r="U1218" s="2" t="s">
        <v>217</v>
      </c>
      <c r="X1218" s="2" t="s">
        <v>10150</v>
      </c>
    </row>
    <row r="1219" spans="1:24">
      <c r="A1219" s="2">
        <v>1208</v>
      </c>
      <c r="B1219" s="2" t="s">
        <v>7043</v>
      </c>
      <c r="C1219" s="60" t="s">
        <v>7044</v>
      </c>
      <c r="D1219" s="60" t="s">
        <v>9487</v>
      </c>
      <c r="E1219" s="2">
        <v>1</v>
      </c>
      <c r="F1219" s="2" t="s">
        <v>473</v>
      </c>
      <c r="G1219" s="2" t="s">
        <v>361</v>
      </c>
      <c r="H1219" s="2" t="s">
        <v>10226</v>
      </c>
      <c r="I1219" s="2" t="s">
        <v>361</v>
      </c>
      <c r="O1219" s="62"/>
      <c r="Q1219" s="2" t="s">
        <v>10227</v>
      </c>
      <c r="S1219" s="2" t="e">
        <v>#N/A</v>
      </c>
      <c r="U1219" s="2" t="s">
        <v>217</v>
      </c>
      <c r="X1219" s="2" t="s">
        <v>10151</v>
      </c>
    </row>
    <row r="1220" spans="1:24">
      <c r="A1220" s="2">
        <v>1209</v>
      </c>
      <c r="B1220" s="2" t="s">
        <v>7043</v>
      </c>
      <c r="C1220" s="60" t="s">
        <v>7044</v>
      </c>
      <c r="D1220" s="60" t="s">
        <v>9490</v>
      </c>
      <c r="E1220" s="2">
        <v>1</v>
      </c>
      <c r="F1220" s="2" t="s">
        <v>473</v>
      </c>
      <c r="G1220" s="2" t="s">
        <v>361</v>
      </c>
      <c r="H1220" s="2" t="s">
        <v>10226</v>
      </c>
      <c r="I1220" s="2" t="s">
        <v>361</v>
      </c>
      <c r="O1220" s="62"/>
      <c r="Q1220" s="2" t="s">
        <v>10227</v>
      </c>
      <c r="S1220" s="2" t="e">
        <v>#N/A</v>
      </c>
      <c r="U1220" s="2" t="s">
        <v>217</v>
      </c>
      <c r="X1220" s="2" t="s">
        <v>10152</v>
      </c>
    </row>
    <row r="1221" spans="1:24">
      <c r="A1221" s="2">
        <v>1210</v>
      </c>
      <c r="B1221" s="2" t="s">
        <v>7043</v>
      </c>
      <c r="C1221" s="60" t="s">
        <v>7044</v>
      </c>
      <c r="D1221" s="60" t="s">
        <v>9493</v>
      </c>
      <c r="E1221" s="2">
        <v>1</v>
      </c>
      <c r="F1221" s="2" t="s">
        <v>473</v>
      </c>
      <c r="G1221" s="2" t="s">
        <v>361</v>
      </c>
      <c r="H1221" s="2" t="s">
        <v>10226</v>
      </c>
      <c r="I1221" s="2" t="s">
        <v>361</v>
      </c>
      <c r="O1221" s="62"/>
      <c r="Q1221" s="2" t="s">
        <v>10227</v>
      </c>
      <c r="S1221" s="2" t="e">
        <v>#N/A</v>
      </c>
      <c r="U1221" s="2" t="s">
        <v>217</v>
      </c>
      <c r="X1221" s="2" t="s">
        <v>10153</v>
      </c>
    </row>
    <row r="1222" spans="1:24">
      <c r="A1222" s="2">
        <v>1211</v>
      </c>
      <c r="B1222" s="2" t="s">
        <v>7043</v>
      </c>
      <c r="C1222" s="60" t="s">
        <v>7044</v>
      </c>
      <c r="D1222" s="60" t="s">
        <v>9496</v>
      </c>
      <c r="E1222" s="2">
        <v>1</v>
      </c>
      <c r="F1222" s="2" t="s">
        <v>473</v>
      </c>
      <c r="G1222" s="2" t="s">
        <v>361</v>
      </c>
      <c r="H1222" s="2" t="s">
        <v>10226</v>
      </c>
      <c r="I1222" s="2" t="s">
        <v>361</v>
      </c>
      <c r="O1222" s="62"/>
      <c r="Q1222" s="2" t="s">
        <v>10227</v>
      </c>
      <c r="S1222" s="2" t="e">
        <v>#N/A</v>
      </c>
      <c r="U1222" s="2" t="s">
        <v>217</v>
      </c>
      <c r="X1222" s="2" t="s">
        <v>10154</v>
      </c>
    </row>
    <row r="1223" spans="1:24">
      <c r="A1223" s="2">
        <v>1212</v>
      </c>
      <c r="B1223" s="2" t="s">
        <v>7043</v>
      </c>
      <c r="C1223" s="60" t="s">
        <v>7044</v>
      </c>
      <c r="D1223" s="60" t="s">
        <v>9499</v>
      </c>
      <c r="E1223" s="2">
        <v>1</v>
      </c>
      <c r="F1223" s="2" t="s">
        <v>473</v>
      </c>
      <c r="G1223" s="2" t="s">
        <v>361</v>
      </c>
      <c r="H1223" s="2" t="s">
        <v>10226</v>
      </c>
      <c r="I1223" s="2" t="s">
        <v>361</v>
      </c>
      <c r="O1223" s="62"/>
      <c r="Q1223" s="2" t="s">
        <v>10227</v>
      </c>
      <c r="S1223" s="2" t="e">
        <v>#N/A</v>
      </c>
      <c r="U1223" s="2" t="s">
        <v>217</v>
      </c>
      <c r="X1223" s="2" t="s">
        <v>10155</v>
      </c>
    </row>
    <row r="1224" spans="1:24">
      <c r="A1224" s="2">
        <v>1213</v>
      </c>
      <c r="B1224" s="2" t="s">
        <v>7043</v>
      </c>
      <c r="C1224" s="60" t="s">
        <v>7044</v>
      </c>
      <c r="D1224" s="60" t="s">
        <v>9502</v>
      </c>
      <c r="E1224" s="2">
        <v>1</v>
      </c>
      <c r="F1224" s="2" t="s">
        <v>473</v>
      </c>
      <c r="G1224" s="2" t="s">
        <v>361</v>
      </c>
      <c r="H1224" s="2" t="s">
        <v>10226</v>
      </c>
      <c r="I1224" s="2" t="s">
        <v>361</v>
      </c>
      <c r="O1224" s="62"/>
      <c r="Q1224" s="2" t="s">
        <v>10227</v>
      </c>
      <c r="S1224" s="2" t="e">
        <v>#N/A</v>
      </c>
      <c r="U1224" s="2" t="s">
        <v>217</v>
      </c>
      <c r="X1224" s="2" t="s">
        <v>10156</v>
      </c>
    </row>
    <row r="1225" spans="1:24">
      <c r="A1225" s="2">
        <v>1214</v>
      </c>
      <c r="B1225" s="2" t="s">
        <v>7043</v>
      </c>
      <c r="C1225" s="60" t="s">
        <v>7044</v>
      </c>
      <c r="D1225" s="60" t="s">
        <v>9505</v>
      </c>
      <c r="E1225" s="2">
        <v>1</v>
      </c>
      <c r="F1225" s="2" t="s">
        <v>473</v>
      </c>
      <c r="G1225" s="2" t="s">
        <v>361</v>
      </c>
      <c r="H1225" s="2" t="s">
        <v>10226</v>
      </c>
      <c r="I1225" s="2" t="s">
        <v>361</v>
      </c>
      <c r="O1225" s="62"/>
      <c r="Q1225" s="2" t="s">
        <v>10227</v>
      </c>
      <c r="S1225" s="2" t="e">
        <v>#N/A</v>
      </c>
      <c r="U1225" s="2" t="s">
        <v>217</v>
      </c>
      <c r="X1225" s="2" t="s">
        <v>10157</v>
      </c>
    </row>
    <row r="1226" spans="1:24">
      <c r="A1226" s="2">
        <v>1215</v>
      </c>
      <c r="B1226" s="2" t="s">
        <v>7043</v>
      </c>
      <c r="C1226" s="60" t="s">
        <v>7044</v>
      </c>
      <c r="D1226" s="60" t="s">
        <v>9508</v>
      </c>
      <c r="E1226" s="2">
        <v>1</v>
      </c>
      <c r="F1226" s="2" t="s">
        <v>473</v>
      </c>
      <c r="G1226" s="2" t="s">
        <v>361</v>
      </c>
      <c r="H1226" s="2" t="s">
        <v>10226</v>
      </c>
      <c r="I1226" s="2" t="s">
        <v>361</v>
      </c>
      <c r="O1226" s="62"/>
      <c r="Q1226" s="2" t="s">
        <v>10227</v>
      </c>
      <c r="S1226" s="2" t="e">
        <v>#N/A</v>
      </c>
      <c r="U1226" s="2" t="s">
        <v>217</v>
      </c>
      <c r="X1226" s="2" t="s">
        <v>10158</v>
      </c>
    </row>
    <row r="1227" spans="1:24">
      <c r="A1227" s="2">
        <v>1216</v>
      </c>
      <c r="B1227" s="2" t="s">
        <v>7043</v>
      </c>
      <c r="C1227" s="60" t="s">
        <v>7044</v>
      </c>
      <c r="D1227" s="60" t="s">
        <v>9511</v>
      </c>
      <c r="E1227" s="2">
        <v>1</v>
      </c>
      <c r="F1227" s="2" t="s">
        <v>473</v>
      </c>
      <c r="G1227" s="2" t="s">
        <v>361</v>
      </c>
      <c r="H1227" s="2" t="s">
        <v>10226</v>
      </c>
      <c r="I1227" s="2" t="s">
        <v>361</v>
      </c>
      <c r="O1227" s="62"/>
      <c r="Q1227" s="2" t="s">
        <v>10227</v>
      </c>
      <c r="S1227" s="2" t="e">
        <v>#N/A</v>
      </c>
      <c r="U1227" s="2" t="s">
        <v>217</v>
      </c>
      <c r="X1227" s="2" t="s">
        <v>10159</v>
      </c>
    </row>
    <row r="1228" spans="1:24">
      <c r="A1228" s="2">
        <v>1217</v>
      </c>
      <c r="B1228" s="2" t="s">
        <v>7043</v>
      </c>
      <c r="C1228" s="60" t="s">
        <v>7044</v>
      </c>
      <c r="D1228" s="60" t="s">
        <v>7561</v>
      </c>
      <c r="E1228" s="2">
        <v>1</v>
      </c>
      <c r="F1228" s="2" t="s">
        <v>473</v>
      </c>
      <c r="G1228" s="2" t="s">
        <v>361</v>
      </c>
      <c r="H1228" s="2" t="s">
        <v>10226</v>
      </c>
      <c r="I1228" s="2" t="s">
        <v>361</v>
      </c>
      <c r="O1228" s="62"/>
      <c r="Q1228" s="2" t="s">
        <v>10227</v>
      </c>
      <c r="S1228" s="2" t="e">
        <v>#N/A</v>
      </c>
      <c r="U1228" s="2" t="s">
        <v>217</v>
      </c>
      <c r="X1228" s="2" t="s">
        <v>7563</v>
      </c>
    </row>
    <row r="1229" spans="1:24">
      <c r="A1229" s="2">
        <v>1218</v>
      </c>
      <c r="B1229" s="2" t="s">
        <v>7043</v>
      </c>
      <c r="C1229" s="60" t="s">
        <v>7044</v>
      </c>
      <c r="D1229" s="60" t="s">
        <v>7597</v>
      </c>
      <c r="E1229" s="2">
        <v>1</v>
      </c>
      <c r="F1229" s="2" t="s">
        <v>473</v>
      </c>
      <c r="G1229" s="2" t="s">
        <v>361</v>
      </c>
      <c r="H1229" s="2" t="s">
        <v>10226</v>
      </c>
      <c r="I1229" s="2" t="s">
        <v>361</v>
      </c>
      <c r="O1229" s="62"/>
      <c r="Q1229" s="2" t="s">
        <v>10227</v>
      </c>
      <c r="S1229" s="2" t="e">
        <v>#N/A</v>
      </c>
      <c r="U1229" s="2" t="s">
        <v>217</v>
      </c>
      <c r="X1229" s="2" t="s">
        <v>7598</v>
      </c>
    </row>
    <row r="1230" spans="1:24">
      <c r="A1230" s="2">
        <v>1219</v>
      </c>
      <c r="B1230" s="2" t="s">
        <v>7043</v>
      </c>
      <c r="C1230" s="60" t="s">
        <v>7044</v>
      </c>
      <c r="D1230" s="60" t="s">
        <v>7623</v>
      </c>
      <c r="E1230" s="2">
        <v>1</v>
      </c>
      <c r="F1230" s="2" t="s">
        <v>473</v>
      </c>
      <c r="G1230" s="2" t="s">
        <v>361</v>
      </c>
      <c r="H1230" s="2" t="s">
        <v>10226</v>
      </c>
      <c r="I1230" s="2" t="s">
        <v>361</v>
      </c>
      <c r="O1230" s="62"/>
      <c r="Q1230" s="2" t="s">
        <v>10227</v>
      </c>
      <c r="S1230" s="2" t="e">
        <v>#N/A</v>
      </c>
      <c r="U1230" s="2" t="s">
        <v>217</v>
      </c>
      <c r="X1230" s="2" t="s">
        <v>7624</v>
      </c>
    </row>
    <row r="1231" spans="1:24">
      <c r="A1231" s="2">
        <v>1220</v>
      </c>
      <c r="B1231" s="2" t="s">
        <v>7043</v>
      </c>
      <c r="C1231" s="60" t="s">
        <v>7044</v>
      </c>
      <c r="D1231" s="60" t="s">
        <v>7634</v>
      </c>
      <c r="E1231" s="2">
        <v>1</v>
      </c>
      <c r="F1231" s="2" t="s">
        <v>473</v>
      </c>
      <c r="G1231" s="2" t="s">
        <v>361</v>
      </c>
      <c r="H1231" s="2" t="s">
        <v>10226</v>
      </c>
      <c r="I1231" s="2" t="s">
        <v>361</v>
      </c>
      <c r="O1231" s="62"/>
      <c r="Q1231" s="2" t="s">
        <v>10227</v>
      </c>
      <c r="S1231" s="2" t="e">
        <v>#N/A</v>
      </c>
      <c r="U1231" s="2" t="s">
        <v>217</v>
      </c>
      <c r="X1231" s="2" t="s">
        <v>7635</v>
      </c>
    </row>
    <row r="1232" spans="1:24">
      <c r="A1232" s="2">
        <v>1221</v>
      </c>
      <c r="B1232" s="2" t="s">
        <v>7043</v>
      </c>
      <c r="C1232" s="60" t="s">
        <v>7044</v>
      </c>
      <c r="D1232" s="60" t="s">
        <v>9522</v>
      </c>
      <c r="E1232" s="2">
        <v>1</v>
      </c>
      <c r="F1232" s="2" t="s">
        <v>473</v>
      </c>
      <c r="G1232" s="2" t="s">
        <v>361</v>
      </c>
      <c r="H1232" s="2" t="s">
        <v>474</v>
      </c>
      <c r="I1232" s="2" t="s">
        <v>361</v>
      </c>
      <c r="J1232" s="2" t="s">
        <v>11814</v>
      </c>
      <c r="K1232" s="2" t="s">
        <v>11815</v>
      </c>
      <c r="L1232" s="2">
        <v>1522</v>
      </c>
      <c r="M1232" s="2" t="s">
        <v>8314</v>
      </c>
      <c r="N1232" s="2" t="s">
        <v>11816</v>
      </c>
      <c r="O1232" s="62">
        <v>62250</v>
      </c>
      <c r="P1232" s="2" t="s">
        <v>698</v>
      </c>
      <c r="Q1232" s="2" t="s">
        <v>1193</v>
      </c>
      <c r="R1232" s="2" t="s">
        <v>927</v>
      </c>
      <c r="S1232" s="2" t="s">
        <v>943</v>
      </c>
      <c r="U1232" s="2" t="s">
        <v>217</v>
      </c>
      <c r="X1232" s="2" t="s">
        <v>10161</v>
      </c>
    </row>
    <row r="1233" spans="1:24">
      <c r="A1233" s="2">
        <v>1222</v>
      </c>
      <c r="B1233" s="2" t="s">
        <v>7043</v>
      </c>
      <c r="C1233" s="60" t="s">
        <v>7044</v>
      </c>
      <c r="D1233" s="60" t="s">
        <v>9525</v>
      </c>
      <c r="E1233" s="2">
        <v>1</v>
      </c>
      <c r="F1233" s="2" t="s">
        <v>473</v>
      </c>
      <c r="G1233" s="2" t="s">
        <v>361</v>
      </c>
      <c r="H1233" s="2" t="s">
        <v>474</v>
      </c>
      <c r="I1233" s="2" t="s">
        <v>361</v>
      </c>
      <c r="J1233" s="2" t="s">
        <v>11817</v>
      </c>
      <c r="K1233" s="2" t="s">
        <v>11815</v>
      </c>
      <c r="L1233" s="2">
        <v>1522</v>
      </c>
      <c r="M1233" s="2" t="s">
        <v>8314</v>
      </c>
      <c r="N1233" s="2" t="s">
        <v>11816</v>
      </c>
      <c r="O1233" s="62">
        <v>62250</v>
      </c>
      <c r="P1233" s="2" t="s">
        <v>698</v>
      </c>
      <c r="Q1233" s="2" t="s">
        <v>1193</v>
      </c>
      <c r="R1233" s="2" t="s">
        <v>927</v>
      </c>
      <c r="S1233" s="2" t="s">
        <v>943</v>
      </c>
      <c r="U1233" s="2" t="s">
        <v>217</v>
      </c>
      <c r="X1233" s="2" t="s">
        <v>10162</v>
      </c>
    </row>
    <row r="1234" spans="1:24">
      <c r="A1234" s="2">
        <v>1223</v>
      </c>
      <c r="B1234" s="2" t="s">
        <v>7043</v>
      </c>
      <c r="C1234" s="60" t="s">
        <v>7044</v>
      </c>
      <c r="D1234" s="60" t="s">
        <v>9528</v>
      </c>
      <c r="E1234" s="2">
        <v>1</v>
      </c>
      <c r="F1234" s="2" t="s">
        <v>473</v>
      </c>
      <c r="G1234" s="2" t="s">
        <v>361</v>
      </c>
      <c r="H1234" s="2" t="s">
        <v>474</v>
      </c>
      <c r="I1234" s="2" t="s">
        <v>361</v>
      </c>
      <c r="J1234" s="2" t="s">
        <v>11819</v>
      </c>
      <c r="K1234" s="2" t="s">
        <v>11815</v>
      </c>
      <c r="L1234" s="2">
        <v>1522</v>
      </c>
      <c r="M1234" s="2" t="s">
        <v>8314</v>
      </c>
      <c r="N1234" s="2" t="s">
        <v>11816</v>
      </c>
      <c r="O1234" s="62">
        <v>62250</v>
      </c>
      <c r="P1234" s="2" t="s">
        <v>698</v>
      </c>
      <c r="Q1234" s="2" t="s">
        <v>1193</v>
      </c>
      <c r="R1234" s="2" t="s">
        <v>927</v>
      </c>
      <c r="S1234" s="2" t="s">
        <v>943</v>
      </c>
      <c r="U1234" s="2" t="s">
        <v>217</v>
      </c>
      <c r="X1234" s="2" t="s">
        <v>10163</v>
      </c>
    </row>
    <row r="1235" spans="1:24">
      <c r="A1235" s="2">
        <v>1224</v>
      </c>
      <c r="B1235" s="2" t="s">
        <v>7043</v>
      </c>
      <c r="C1235" s="60" t="s">
        <v>7044</v>
      </c>
      <c r="D1235" s="60" t="s">
        <v>9531</v>
      </c>
      <c r="E1235" s="2">
        <v>1</v>
      </c>
      <c r="F1235" s="2" t="s">
        <v>473</v>
      </c>
      <c r="G1235" s="2" t="s">
        <v>361</v>
      </c>
      <c r="H1235" s="2" t="s">
        <v>10226</v>
      </c>
      <c r="I1235" s="2" t="s">
        <v>361</v>
      </c>
      <c r="O1235" s="62"/>
      <c r="Q1235" s="2" t="s">
        <v>10227</v>
      </c>
      <c r="S1235" s="2" t="e">
        <v>#N/A</v>
      </c>
      <c r="U1235" s="2" t="s">
        <v>217</v>
      </c>
      <c r="X1235" s="2" t="s">
        <v>10164</v>
      </c>
    </row>
    <row r="1236" spans="1:24">
      <c r="A1236" s="2">
        <v>1225</v>
      </c>
      <c r="B1236" s="2" t="s">
        <v>7043</v>
      </c>
      <c r="C1236" s="60" t="s">
        <v>7044</v>
      </c>
      <c r="D1236" s="60" t="s">
        <v>9534</v>
      </c>
      <c r="E1236" s="2">
        <v>1</v>
      </c>
      <c r="F1236" s="2" t="s">
        <v>473</v>
      </c>
      <c r="G1236" s="2" t="s">
        <v>361</v>
      </c>
      <c r="H1236" s="2" t="s">
        <v>10226</v>
      </c>
      <c r="I1236" s="2" t="s">
        <v>361</v>
      </c>
      <c r="O1236" s="62"/>
      <c r="Q1236" s="2" t="s">
        <v>10227</v>
      </c>
      <c r="S1236" s="2" t="e">
        <v>#N/A</v>
      </c>
      <c r="U1236" s="2" t="s">
        <v>217</v>
      </c>
      <c r="X1236" s="2" t="s">
        <v>10165</v>
      </c>
    </row>
    <row r="1237" spans="1:24">
      <c r="A1237" s="2">
        <v>1226</v>
      </c>
      <c r="B1237" s="2" t="s">
        <v>7043</v>
      </c>
      <c r="C1237" s="60" t="s">
        <v>7044</v>
      </c>
      <c r="D1237" s="60" t="s">
        <v>9537</v>
      </c>
      <c r="E1237" s="2">
        <v>1</v>
      </c>
      <c r="F1237" s="2" t="s">
        <v>473</v>
      </c>
      <c r="G1237" s="2" t="s">
        <v>361</v>
      </c>
      <c r="H1237" s="2" t="s">
        <v>10226</v>
      </c>
      <c r="I1237" s="2" t="s">
        <v>361</v>
      </c>
      <c r="O1237" s="62"/>
      <c r="Q1237" s="2" t="s">
        <v>10227</v>
      </c>
      <c r="S1237" s="2" t="e">
        <v>#N/A</v>
      </c>
      <c r="U1237" s="2" t="s">
        <v>217</v>
      </c>
      <c r="X1237" s="2" t="s">
        <v>10166</v>
      </c>
    </row>
    <row r="1238" spans="1:24">
      <c r="A1238" s="2">
        <v>1227</v>
      </c>
      <c r="B1238" s="2" t="s">
        <v>7043</v>
      </c>
      <c r="C1238" s="60" t="s">
        <v>7044</v>
      </c>
      <c r="D1238" s="60" t="s">
        <v>9540</v>
      </c>
      <c r="E1238" s="2">
        <v>1</v>
      </c>
      <c r="F1238" s="2" t="s">
        <v>473</v>
      </c>
      <c r="G1238" s="2" t="s">
        <v>361</v>
      </c>
      <c r="H1238" s="2" t="s">
        <v>10226</v>
      </c>
      <c r="I1238" s="2" t="s">
        <v>361</v>
      </c>
      <c r="O1238" s="62"/>
      <c r="Q1238" s="2" t="s">
        <v>10227</v>
      </c>
      <c r="S1238" s="2" t="e">
        <v>#N/A</v>
      </c>
      <c r="U1238" s="2" t="s">
        <v>217</v>
      </c>
      <c r="X1238" s="2" t="s">
        <v>10167</v>
      </c>
    </row>
    <row r="1239" spans="1:24">
      <c r="A1239" s="2">
        <v>1228</v>
      </c>
      <c r="B1239" s="2" t="s">
        <v>7043</v>
      </c>
      <c r="C1239" s="60" t="s">
        <v>7044</v>
      </c>
      <c r="D1239" s="60" t="s">
        <v>9543</v>
      </c>
      <c r="E1239" s="2">
        <v>1</v>
      </c>
      <c r="F1239" s="2" t="s">
        <v>473</v>
      </c>
      <c r="G1239" s="2" t="s">
        <v>361</v>
      </c>
      <c r="H1239" s="2" t="s">
        <v>10226</v>
      </c>
      <c r="I1239" s="2" t="s">
        <v>361</v>
      </c>
      <c r="O1239" s="62"/>
      <c r="Q1239" s="2" t="s">
        <v>10227</v>
      </c>
      <c r="S1239" s="2" t="e">
        <v>#N/A</v>
      </c>
      <c r="U1239" s="2" t="s">
        <v>217</v>
      </c>
      <c r="X1239" s="2" t="s">
        <v>10168</v>
      </c>
    </row>
    <row r="1240" spans="1:24">
      <c r="A1240" s="2">
        <v>1229</v>
      </c>
      <c r="B1240" s="2" t="s">
        <v>7043</v>
      </c>
      <c r="C1240" s="60" t="s">
        <v>7044</v>
      </c>
      <c r="D1240" s="60" t="s">
        <v>9546</v>
      </c>
      <c r="E1240" s="2">
        <v>1</v>
      </c>
      <c r="F1240" s="2" t="s">
        <v>473</v>
      </c>
      <c r="G1240" s="2" t="s">
        <v>361</v>
      </c>
      <c r="H1240" s="2" t="s">
        <v>10226</v>
      </c>
      <c r="I1240" s="2" t="s">
        <v>361</v>
      </c>
      <c r="O1240" s="62"/>
      <c r="Q1240" s="2" t="s">
        <v>10227</v>
      </c>
      <c r="S1240" s="2" t="e">
        <v>#N/A</v>
      </c>
      <c r="U1240" s="2" t="s">
        <v>217</v>
      </c>
      <c r="X1240" s="2" t="s">
        <v>10169</v>
      </c>
    </row>
    <row r="1241" spans="1:24">
      <c r="A1241" s="2">
        <v>1230</v>
      </c>
      <c r="B1241" s="2" t="s">
        <v>7043</v>
      </c>
      <c r="C1241" s="60" t="s">
        <v>7044</v>
      </c>
      <c r="D1241" s="60" t="s">
        <v>9549</v>
      </c>
      <c r="E1241" s="2">
        <v>1</v>
      </c>
      <c r="F1241" s="2" t="s">
        <v>473</v>
      </c>
      <c r="G1241" s="2" t="s">
        <v>361</v>
      </c>
      <c r="H1241" s="2" t="s">
        <v>10226</v>
      </c>
      <c r="I1241" s="2" t="s">
        <v>361</v>
      </c>
      <c r="O1241" s="62"/>
      <c r="Q1241" s="2" t="s">
        <v>10227</v>
      </c>
      <c r="S1241" s="2" t="e">
        <v>#N/A</v>
      </c>
      <c r="U1241" s="2" t="s">
        <v>217</v>
      </c>
      <c r="X1241" s="2" t="s">
        <v>10170</v>
      </c>
    </row>
    <row r="1242" spans="1:24">
      <c r="A1242" s="2">
        <v>1231</v>
      </c>
      <c r="B1242" s="2" t="s">
        <v>7043</v>
      </c>
      <c r="C1242" s="60" t="s">
        <v>7044</v>
      </c>
      <c r="D1242" s="60" t="s">
        <v>9552</v>
      </c>
      <c r="E1242" s="2">
        <v>1</v>
      </c>
      <c r="F1242" s="2" t="s">
        <v>473</v>
      </c>
      <c r="G1242" s="2" t="s">
        <v>361</v>
      </c>
      <c r="H1242" s="2" t="s">
        <v>10226</v>
      </c>
      <c r="I1242" s="2" t="s">
        <v>361</v>
      </c>
      <c r="O1242" s="62"/>
      <c r="Q1242" s="2" t="s">
        <v>10227</v>
      </c>
      <c r="S1242" s="2" t="e">
        <v>#N/A</v>
      </c>
      <c r="U1242" s="2" t="s">
        <v>217</v>
      </c>
      <c r="X1242" s="2" t="s">
        <v>10171</v>
      </c>
    </row>
    <row r="1243" spans="1:24">
      <c r="A1243" s="2">
        <v>1232</v>
      </c>
      <c r="B1243" s="2" t="s">
        <v>7043</v>
      </c>
      <c r="C1243" s="60" t="s">
        <v>7044</v>
      </c>
      <c r="D1243" s="60" t="s">
        <v>9555</v>
      </c>
      <c r="E1243" s="2">
        <v>1</v>
      </c>
      <c r="F1243" s="2" t="s">
        <v>473</v>
      </c>
      <c r="G1243" s="2" t="s">
        <v>361</v>
      </c>
      <c r="H1243" s="2" t="s">
        <v>10226</v>
      </c>
      <c r="I1243" s="2" t="s">
        <v>361</v>
      </c>
      <c r="O1243" s="62"/>
      <c r="Q1243" s="2" t="s">
        <v>10227</v>
      </c>
      <c r="S1243" s="2" t="e">
        <v>#N/A</v>
      </c>
      <c r="U1243" s="2" t="s">
        <v>217</v>
      </c>
      <c r="X1243" s="2" t="s">
        <v>10172</v>
      </c>
    </row>
    <row r="1244" spans="1:24">
      <c r="A1244" s="2">
        <v>1233</v>
      </c>
      <c r="B1244" s="2" t="s">
        <v>7043</v>
      </c>
      <c r="C1244" s="60" t="s">
        <v>7044</v>
      </c>
      <c r="D1244" s="60" t="s">
        <v>9558</v>
      </c>
      <c r="E1244" s="2">
        <v>1</v>
      </c>
      <c r="F1244" s="2" t="s">
        <v>473</v>
      </c>
      <c r="G1244" s="2" t="s">
        <v>361</v>
      </c>
      <c r="H1244" s="2" t="s">
        <v>10226</v>
      </c>
      <c r="I1244" s="2" t="s">
        <v>361</v>
      </c>
      <c r="O1244" s="62"/>
      <c r="Q1244" s="2" t="s">
        <v>10227</v>
      </c>
      <c r="S1244" s="2" t="e">
        <v>#N/A</v>
      </c>
      <c r="U1244" s="2" t="s">
        <v>217</v>
      </c>
      <c r="X1244" s="2" t="s">
        <v>10173</v>
      </c>
    </row>
    <row r="1245" spans="1:24">
      <c r="A1245" s="2">
        <v>1234</v>
      </c>
      <c r="B1245" s="2" t="s">
        <v>7043</v>
      </c>
      <c r="C1245" s="60" t="s">
        <v>7044</v>
      </c>
      <c r="D1245" s="60" t="s">
        <v>9561</v>
      </c>
      <c r="E1245" s="2">
        <v>1</v>
      </c>
      <c r="F1245" s="2" t="s">
        <v>473</v>
      </c>
      <c r="G1245" s="2" t="s">
        <v>361</v>
      </c>
      <c r="H1245" s="2" t="s">
        <v>10226</v>
      </c>
      <c r="I1245" s="2" t="s">
        <v>361</v>
      </c>
      <c r="O1245" s="62"/>
      <c r="Q1245" s="2" t="s">
        <v>10227</v>
      </c>
      <c r="S1245" s="2" t="e">
        <v>#N/A</v>
      </c>
      <c r="U1245" s="2" t="s">
        <v>217</v>
      </c>
      <c r="X1245" s="2" t="s">
        <v>10174</v>
      </c>
    </row>
    <row r="1246" spans="1:24">
      <c r="A1246" s="2">
        <v>1235</v>
      </c>
      <c r="B1246" s="2" t="s">
        <v>7043</v>
      </c>
      <c r="C1246" s="60" t="s">
        <v>7044</v>
      </c>
      <c r="D1246" s="60" t="s">
        <v>9564</v>
      </c>
      <c r="E1246" s="2">
        <v>1</v>
      </c>
      <c r="F1246" s="2" t="s">
        <v>473</v>
      </c>
      <c r="G1246" s="2" t="s">
        <v>361</v>
      </c>
      <c r="H1246" s="2" t="s">
        <v>10226</v>
      </c>
      <c r="I1246" s="2" t="s">
        <v>361</v>
      </c>
      <c r="O1246" s="62"/>
      <c r="Q1246" s="2" t="s">
        <v>10227</v>
      </c>
      <c r="S1246" s="2" t="e">
        <v>#N/A</v>
      </c>
      <c r="U1246" s="2" t="s">
        <v>217</v>
      </c>
      <c r="X1246" s="2" t="s">
        <v>10175</v>
      </c>
    </row>
    <row r="1247" spans="1:24">
      <c r="A1247" s="2">
        <v>1236</v>
      </c>
      <c r="B1247" s="2" t="s">
        <v>7043</v>
      </c>
      <c r="C1247" s="60" t="s">
        <v>7044</v>
      </c>
      <c r="D1247" s="60" t="s">
        <v>9567</v>
      </c>
      <c r="E1247" s="2">
        <v>1</v>
      </c>
      <c r="F1247" s="2" t="s">
        <v>473</v>
      </c>
      <c r="G1247" s="2" t="s">
        <v>361</v>
      </c>
      <c r="H1247" s="2" t="s">
        <v>10226</v>
      </c>
      <c r="I1247" s="2" t="s">
        <v>361</v>
      </c>
      <c r="O1247" s="62"/>
      <c r="Q1247" s="2" t="s">
        <v>10227</v>
      </c>
      <c r="S1247" s="2" t="e">
        <v>#N/A</v>
      </c>
      <c r="U1247" s="2" t="s">
        <v>217</v>
      </c>
      <c r="X1247" s="2" t="s">
        <v>10176</v>
      </c>
    </row>
    <row r="1248" spans="1:24">
      <c r="A1248" s="2">
        <v>1237</v>
      </c>
      <c r="B1248" s="2" t="s">
        <v>7043</v>
      </c>
      <c r="C1248" s="60" t="s">
        <v>7044</v>
      </c>
      <c r="D1248" s="60" t="s">
        <v>9570</v>
      </c>
      <c r="E1248" s="2">
        <v>1</v>
      </c>
      <c r="F1248" s="2" t="s">
        <v>473</v>
      </c>
      <c r="G1248" s="2" t="s">
        <v>361</v>
      </c>
      <c r="H1248" s="2" t="s">
        <v>10226</v>
      </c>
      <c r="I1248" s="2" t="s">
        <v>361</v>
      </c>
      <c r="O1248" s="62"/>
      <c r="Q1248" s="2" t="s">
        <v>10227</v>
      </c>
      <c r="S1248" s="2" t="e">
        <v>#N/A</v>
      </c>
      <c r="U1248" s="2" t="s">
        <v>217</v>
      </c>
      <c r="X1248" s="2" t="s">
        <v>10177</v>
      </c>
    </row>
    <row r="1249" spans="1:24">
      <c r="A1249" s="2">
        <v>1238</v>
      </c>
      <c r="B1249" s="2" t="s">
        <v>7043</v>
      </c>
      <c r="C1249" s="60" t="s">
        <v>7044</v>
      </c>
      <c r="D1249" s="60" t="s">
        <v>9573</v>
      </c>
      <c r="E1249" s="2">
        <v>1</v>
      </c>
      <c r="F1249" s="2" t="s">
        <v>473</v>
      </c>
      <c r="G1249" s="2" t="s">
        <v>361</v>
      </c>
      <c r="H1249" s="2" t="s">
        <v>10226</v>
      </c>
      <c r="I1249" s="2" t="s">
        <v>361</v>
      </c>
      <c r="O1249" s="62"/>
      <c r="Q1249" s="2" t="s">
        <v>10227</v>
      </c>
      <c r="S1249" s="2" t="e">
        <v>#N/A</v>
      </c>
      <c r="U1249" s="2" t="s">
        <v>217</v>
      </c>
      <c r="X1249" s="2" t="s">
        <v>10178</v>
      </c>
    </row>
    <row r="1250" spans="1:24">
      <c r="A1250" s="2">
        <v>1239</v>
      </c>
      <c r="B1250" s="2" t="s">
        <v>7043</v>
      </c>
      <c r="C1250" s="60" t="s">
        <v>7044</v>
      </c>
      <c r="D1250" s="60" t="s">
        <v>9576</v>
      </c>
      <c r="E1250" s="2">
        <v>1</v>
      </c>
      <c r="F1250" s="2" t="s">
        <v>473</v>
      </c>
      <c r="G1250" s="2" t="s">
        <v>361</v>
      </c>
      <c r="H1250" s="2" t="s">
        <v>10226</v>
      </c>
      <c r="I1250" s="2" t="s">
        <v>361</v>
      </c>
      <c r="O1250" s="62"/>
      <c r="Q1250" s="2" t="s">
        <v>10227</v>
      </c>
      <c r="S1250" s="2" t="e">
        <v>#N/A</v>
      </c>
      <c r="U1250" s="2" t="s">
        <v>217</v>
      </c>
      <c r="X1250" s="2" t="s">
        <v>10179</v>
      </c>
    </row>
    <row r="1251" spans="1:24">
      <c r="A1251" s="2">
        <v>1240</v>
      </c>
      <c r="B1251" s="2" t="s">
        <v>7043</v>
      </c>
      <c r="C1251" s="60" t="s">
        <v>7044</v>
      </c>
      <c r="D1251" s="60" t="s">
        <v>9579</v>
      </c>
      <c r="E1251" s="2">
        <v>1</v>
      </c>
      <c r="F1251" s="2" t="s">
        <v>473</v>
      </c>
      <c r="G1251" s="2" t="s">
        <v>361</v>
      </c>
      <c r="H1251" s="2" t="s">
        <v>10226</v>
      </c>
      <c r="I1251" s="2" t="s">
        <v>361</v>
      </c>
      <c r="O1251" s="62"/>
      <c r="Q1251" s="2" t="s">
        <v>10227</v>
      </c>
      <c r="S1251" s="2" t="e">
        <v>#N/A</v>
      </c>
      <c r="U1251" s="2" t="s">
        <v>217</v>
      </c>
      <c r="X1251" s="2" t="s">
        <v>10180</v>
      </c>
    </row>
    <row r="1252" spans="1:24">
      <c r="A1252" s="2">
        <v>1241</v>
      </c>
      <c r="B1252" s="2" t="s">
        <v>7043</v>
      </c>
      <c r="C1252" s="60" t="s">
        <v>7044</v>
      </c>
      <c r="D1252" s="60" t="s">
        <v>9582</v>
      </c>
      <c r="E1252" s="2">
        <v>1</v>
      </c>
      <c r="F1252" s="2" t="s">
        <v>473</v>
      </c>
      <c r="G1252" s="2" t="s">
        <v>361</v>
      </c>
      <c r="H1252" s="2" t="s">
        <v>10226</v>
      </c>
      <c r="I1252" s="2" t="s">
        <v>361</v>
      </c>
      <c r="O1252" s="62"/>
      <c r="Q1252" s="2" t="s">
        <v>10227</v>
      </c>
      <c r="S1252" s="2" t="e">
        <v>#N/A</v>
      </c>
      <c r="U1252" s="2" t="s">
        <v>217</v>
      </c>
      <c r="X1252" s="2" t="s">
        <v>10181</v>
      </c>
    </row>
    <row r="1253" spans="1:24">
      <c r="A1253" s="2">
        <v>1242</v>
      </c>
      <c r="B1253" s="2" t="s">
        <v>7043</v>
      </c>
      <c r="C1253" s="60" t="s">
        <v>7044</v>
      </c>
      <c r="D1253" s="60" t="s">
        <v>9585</v>
      </c>
      <c r="E1253" s="2">
        <v>1</v>
      </c>
      <c r="F1253" s="2" t="s">
        <v>473</v>
      </c>
      <c r="G1253" s="2" t="s">
        <v>361</v>
      </c>
      <c r="H1253" s="2" t="s">
        <v>474</v>
      </c>
      <c r="I1253" s="2" t="s">
        <v>361</v>
      </c>
      <c r="J1253" s="2" t="s">
        <v>11814</v>
      </c>
      <c r="K1253" s="2" t="s">
        <v>11815</v>
      </c>
      <c r="L1253" s="2">
        <v>1522</v>
      </c>
      <c r="M1253" s="2" t="s">
        <v>8314</v>
      </c>
      <c r="N1253" s="2" t="s">
        <v>11816</v>
      </c>
      <c r="O1253" s="62">
        <v>62250</v>
      </c>
      <c r="P1253" s="2" t="s">
        <v>698</v>
      </c>
      <c r="Q1253" s="2" t="s">
        <v>1193</v>
      </c>
      <c r="R1253" s="2" t="s">
        <v>927</v>
      </c>
      <c r="S1253" s="2" t="s">
        <v>943</v>
      </c>
      <c r="U1253" s="2" t="s">
        <v>217</v>
      </c>
      <c r="X1253" s="2" t="s">
        <v>10182</v>
      </c>
    </row>
    <row r="1254" spans="1:24">
      <c r="A1254" s="2">
        <v>1243</v>
      </c>
      <c r="B1254" s="2" t="s">
        <v>7043</v>
      </c>
      <c r="C1254" s="60" t="s">
        <v>7044</v>
      </c>
      <c r="D1254" s="60" t="s">
        <v>9588</v>
      </c>
      <c r="E1254" s="2">
        <v>1</v>
      </c>
      <c r="F1254" s="2" t="s">
        <v>473</v>
      </c>
      <c r="G1254" s="2" t="s">
        <v>361</v>
      </c>
      <c r="H1254" s="2" t="s">
        <v>474</v>
      </c>
      <c r="I1254" s="2" t="s">
        <v>361</v>
      </c>
      <c r="J1254" s="2" t="s">
        <v>11817</v>
      </c>
      <c r="K1254" s="2" t="s">
        <v>11815</v>
      </c>
      <c r="L1254" s="2">
        <v>1522</v>
      </c>
      <c r="M1254" s="2" t="s">
        <v>8314</v>
      </c>
      <c r="N1254" s="2" t="s">
        <v>11816</v>
      </c>
      <c r="O1254" s="62">
        <v>62250</v>
      </c>
      <c r="P1254" s="2" t="s">
        <v>698</v>
      </c>
      <c r="Q1254" s="2" t="s">
        <v>1193</v>
      </c>
      <c r="R1254" s="2" t="s">
        <v>927</v>
      </c>
      <c r="S1254" s="2" t="s">
        <v>943</v>
      </c>
      <c r="U1254" s="2" t="s">
        <v>217</v>
      </c>
      <c r="X1254" s="2" t="s">
        <v>10183</v>
      </c>
    </row>
    <row r="1255" spans="1:24">
      <c r="A1255" s="2">
        <v>1244</v>
      </c>
      <c r="B1255" s="2" t="s">
        <v>7043</v>
      </c>
      <c r="C1255" s="60" t="s">
        <v>7044</v>
      </c>
      <c r="D1255" s="60" t="s">
        <v>9591</v>
      </c>
      <c r="E1255" s="2">
        <v>1</v>
      </c>
      <c r="F1255" s="2" t="s">
        <v>473</v>
      </c>
      <c r="G1255" s="2" t="s">
        <v>361</v>
      </c>
      <c r="H1255" s="2" t="s">
        <v>474</v>
      </c>
      <c r="I1255" s="2" t="s">
        <v>361</v>
      </c>
      <c r="J1255" s="2" t="s">
        <v>11819</v>
      </c>
      <c r="K1255" s="2" t="s">
        <v>11815</v>
      </c>
      <c r="L1255" s="2">
        <v>1522</v>
      </c>
      <c r="M1255" s="2" t="s">
        <v>8314</v>
      </c>
      <c r="N1255" s="2" t="s">
        <v>11816</v>
      </c>
      <c r="O1255" s="62">
        <v>62250</v>
      </c>
      <c r="P1255" s="2" t="s">
        <v>698</v>
      </c>
      <c r="Q1255" s="2" t="s">
        <v>1193</v>
      </c>
      <c r="R1255" s="2" t="s">
        <v>927</v>
      </c>
      <c r="S1255" s="2" t="s">
        <v>943</v>
      </c>
      <c r="U1255" s="2" t="s">
        <v>217</v>
      </c>
      <c r="X1255" s="2" t="s">
        <v>10184</v>
      </c>
    </row>
    <row r="1256" spans="1:24">
      <c r="A1256" s="2">
        <v>1245</v>
      </c>
      <c r="B1256" s="2" t="s">
        <v>7043</v>
      </c>
      <c r="C1256" s="60" t="s">
        <v>7044</v>
      </c>
      <c r="D1256" s="60" t="s">
        <v>9594</v>
      </c>
      <c r="E1256" s="2">
        <v>1</v>
      </c>
      <c r="F1256" s="2" t="s">
        <v>473</v>
      </c>
      <c r="G1256" s="2" t="s">
        <v>361</v>
      </c>
      <c r="H1256" s="2" t="s">
        <v>10226</v>
      </c>
      <c r="I1256" s="2" t="s">
        <v>361</v>
      </c>
      <c r="O1256" s="62"/>
      <c r="Q1256" s="2" t="s">
        <v>10227</v>
      </c>
      <c r="S1256" s="2" t="e">
        <v>#N/A</v>
      </c>
      <c r="U1256" s="2" t="s">
        <v>217</v>
      </c>
      <c r="X1256" s="2" t="s">
        <v>10185</v>
      </c>
    </row>
    <row r="1257" spans="1:24">
      <c r="A1257" s="2">
        <v>1246</v>
      </c>
      <c r="B1257" s="2" t="s">
        <v>7043</v>
      </c>
      <c r="C1257" s="60" t="s">
        <v>7044</v>
      </c>
      <c r="D1257" s="60" t="s">
        <v>9597</v>
      </c>
      <c r="E1257" s="2">
        <v>1</v>
      </c>
      <c r="F1257" s="2" t="s">
        <v>473</v>
      </c>
      <c r="G1257" s="2" t="s">
        <v>361</v>
      </c>
      <c r="H1257" s="2" t="s">
        <v>10226</v>
      </c>
      <c r="I1257" s="2" t="s">
        <v>361</v>
      </c>
      <c r="O1257" s="62"/>
      <c r="Q1257" s="2" t="s">
        <v>10227</v>
      </c>
      <c r="S1257" s="2" t="e">
        <v>#N/A</v>
      </c>
      <c r="U1257" s="2" t="s">
        <v>217</v>
      </c>
      <c r="X1257" s="2" t="s">
        <v>10186</v>
      </c>
    </row>
    <row r="1258" spans="1:24">
      <c r="A1258" s="2">
        <v>1247</v>
      </c>
      <c r="B1258" s="2" t="s">
        <v>7043</v>
      </c>
      <c r="C1258" s="60" t="s">
        <v>7044</v>
      </c>
      <c r="D1258" s="60" t="s">
        <v>9600</v>
      </c>
      <c r="E1258" s="2">
        <v>1</v>
      </c>
      <c r="F1258" s="2" t="s">
        <v>473</v>
      </c>
      <c r="G1258" s="2" t="s">
        <v>361</v>
      </c>
      <c r="H1258" s="2" t="s">
        <v>10226</v>
      </c>
      <c r="I1258" s="2" t="s">
        <v>361</v>
      </c>
      <c r="O1258" s="62"/>
      <c r="Q1258" s="2" t="s">
        <v>10227</v>
      </c>
      <c r="S1258" s="2" t="e">
        <v>#N/A</v>
      </c>
      <c r="U1258" s="2" t="s">
        <v>217</v>
      </c>
      <c r="X1258" s="2" t="s">
        <v>10187</v>
      </c>
    </row>
    <row r="1259" spans="1:24">
      <c r="A1259" s="2">
        <v>1248</v>
      </c>
      <c r="B1259" s="2" t="s">
        <v>7043</v>
      </c>
      <c r="C1259" s="60" t="s">
        <v>7044</v>
      </c>
      <c r="D1259" s="60" t="s">
        <v>9603</v>
      </c>
      <c r="E1259" s="2">
        <v>1</v>
      </c>
      <c r="F1259" s="2" t="s">
        <v>473</v>
      </c>
      <c r="G1259" s="2" t="s">
        <v>361</v>
      </c>
      <c r="H1259" s="2" t="s">
        <v>10226</v>
      </c>
      <c r="I1259" s="2" t="s">
        <v>361</v>
      </c>
      <c r="O1259" s="62"/>
      <c r="Q1259" s="2" t="s">
        <v>10227</v>
      </c>
      <c r="S1259" s="2" t="e">
        <v>#N/A</v>
      </c>
      <c r="U1259" s="2" t="s">
        <v>217</v>
      </c>
      <c r="X1259" s="2" t="s">
        <v>10188</v>
      </c>
    </row>
    <row r="1260" spans="1:24">
      <c r="A1260" s="2">
        <v>1249</v>
      </c>
      <c r="B1260" s="2" t="s">
        <v>7043</v>
      </c>
      <c r="C1260" s="60" t="s">
        <v>7044</v>
      </c>
      <c r="D1260" s="60" t="s">
        <v>9606</v>
      </c>
      <c r="E1260" s="2">
        <v>1</v>
      </c>
      <c r="F1260" s="2" t="s">
        <v>473</v>
      </c>
      <c r="G1260" s="2" t="s">
        <v>361</v>
      </c>
      <c r="H1260" s="2" t="s">
        <v>474</v>
      </c>
      <c r="I1260" s="2" t="s">
        <v>361</v>
      </c>
      <c r="J1260" s="2" t="s">
        <v>12011</v>
      </c>
      <c r="K1260" s="2" t="s">
        <v>12012</v>
      </c>
      <c r="L1260" s="2">
        <v>345</v>
      </c>
      <c r="M1260" s="2" t="s">
        <v>361</v>
      </c>
      <c r="N1260" s="2" t="s">
        <v>7039</v>
      </c>
      <c r="O1260" s="62">
        <v>62130</v>
      </c>
      <c r="P1260" s="2" t="s">
        <v>698</v>
      </c>
      <c r="Q1260" s="2">
        <v>17</v>
      </c>
      <c r="R1260" s="2" t="s">
        <v>927</v>
      </c>
      <c r="S1260" s="2">
        <v>7</v>
      </c>
      <c r="U1260" s="2" t="s">
        <v>217</v>
      </c>
      <c r="X1260" s="2" t="s">
        <v>10189</v>
      </c>
    </row>
    <row r="1261" spans="1:24">
      <c r="A1261" s="2">
        <v>1250</v>
      </c>
      <c r="B1261" s="2" t="s">
        <v>7043</v>
      </c>
      <c r="C1261" s="60" t="s">
        <v>7044</v>
      </c>
      <c r="D1261" s="60" t="s">
        <v>9606</v>
      </c>
      <c r="E1261" s="2">
        <v>2</v>
      </c>
      <c r="F1261" s="2" t="s">
        <v>473</v>
      </c>
      <c r="G1261" s="2" t="s">
        <v>361</v>
      </c>
      <c r="H1261" s="2" t="s">
        <v>3746</v>
      </c>
      <c r="I1261" s="2" t="s">
        <v>361</v>
      </c>
      <c r="O1261" s="62"/>
      <c r="U1261" s="2" t="s">
        <v>217</v>
      </c>
      <c r="X1261" s="2" t="s">
        <v>12013</v>
      </c>
    </row>
    <row r="1262" spans="1:24">
      <c r="A1262" s="2">
        <v>1251</v>
      </c>
      <c r="B1262" s="2" t="s">
        <v>7043</v>
      </c>
      <c r="C1262" s="60" t="s">
        <v>7044</v>
      </c>
      <c r="D1262" s="60" t="s">
        <v>9606</v>
      </c>
      <c r="E1262" s="2">
        <v>3</v>
      </c>
      <c r="F1262" s="2" t="s">
        <v>473</v>
      </c>
      <c r="G1262" s="2" t="s">
        <v>361</v>
      </c>
      <c r="H1262" s="2" t="s">
        <v>3746</v>
      </c>
      <c r="I1262" s="2" t="s">
        <v>361</v>
      </c>
      <c r="O1262" s="62"/>
      <c r="U1262" s="2" t="s">
        <v>217</v>
      </c>
      <c r="X1262" s="2" t="s">
        <v>12014</v>
      </c>
    </row>
    <row r="1263" spans="1:24">
      <c r="A1263" s="2">
        <v>1252</v>
      </c>
      <c r="B1263" s="2" t="s">
        <v>7043</v>
      </c>
      <c r="C1263" s="60" t="s">
        <v>7044</v>
      </c>
      <c r="D1263" s="60" t="s">
        <v>9609</v>
      </c>
      <c r="E1263" s="2">
        <v>1</v>
      </c>
      <c r="F1263" s="2" t="s">
        <v>473</v>
      </c>
      <c r="G1263" s="2" t="s">
        <v>361</v>
      </c>
      <c r="H1263" s="2" t="s">
        <v>474</v>
      </c>
      <c r="I1263" s="2" t="s">
        <v>361</v>
      </c>
      <c r="J1263" s="2" t="s">
        <v>12015</v>
      </c>
      <c r="K1263" s="2" t="s">
        <v>12016</v>
      </c>
      <c r="L1263" s="2">
        <v>320</v>
      </c>
      <c r="M1263" s="2" t="s">
        <v>361</v>
      </c>
      <c r="N1263" s="2" t="s">
        <v>12017</v>
      </c>
      <c r="O1263" s="62">
        <v>64447</v>
      </c>
      <c r="P1263" s="2" t="s">
        <v>698</v>
      </c>
      <c r="Q1263" s="2">
        <v>17</v>
      </c>
      <c r="R1263" s="2" t="s">
        <v>927</v>
      </c>
      <c r="S1263" s="2">
        <v>7</v>
      </c>
      <c r="U1263" s="2" t="s">
        <v>217</v>
      </c>
      <c r="X1263" s="2" t="s">
        <v>10190</v>
      </c>
    </row>
    <row r="1264" spans="1:24">
      <c r="A1264" s="2">
        <v>1253</v>
      </c>
      <c r="B1264" s="2" t="s">
        <v>7043</v>
      </c>
      <c r="C1264" s="60" t="s">
        <v>7044</v>
      </c>
      <c r="D1264" s="60" t="s">
        <v>9612</v>
      </c>
      <c r="E1264" s="2">
        <v>1</v>
      </c>
      <c r="F1264" s="2" t="s">
        <v>473</v>
      </c>
      <c r="G1264" s="2" t="s">
        <v>361</v>
      </c>
      <c r="H1264" s="2" t="s">
        <v>474</v>
      </c>
      <c r="I1264" s="2" t="s">
        <v>361</v>
      </c>
      <c r="J1264" s="2" t="s">
        <v>12018</v>
      </c>
      <c r="K1264" s="2" t="s">
        <v>12019</v>
      </c>
      <c r="L1264" s="2">
        <v>138</v>
      </c>
      <c r="M1264" s="2" t="s">
        <v>361</v>
      </c>
      <c r="N1264" s="2" t="s">
        <v>840</v>
      </c>
      <c r="O1264" s="62">
        <v>62000</v>
      </c>
      <c r="P1264" s="2" t="s">
        <v>698</v>
      </c>
      <c r="Q1264" s="2">
        <v>17</v>
      </c>
      <c r="R1264" s="2" t="s">
        <v>927</v>
      </c>
      <c r="S1264" s="2">
        <v>7</v>
      </c>
      <c r="U1264" s="2" t="s">
        <v>217</v>
      </c>
      <c r="X1264" s="2" t="s">
        <v>10191</v>
      </c>
    </row>
    <row r="1265" spans="1:24">
      <c r="A1265" s="2">
        <v>1254</v>
      </c>
      <c r="B1265" s="2" t="s">
        <v>7043</v>
      </c>
      <c r="C1265" s="60" t="s">
        <v>7044</v>
      </c>
      <c r="D1265" s="60" t="s">
        <v>9612</v>
      </c>
      <c r="E1265" s="2">
        <v>2</v>
      </c>
      <c r="F1265" s="2" t="s">
        <v>473</v>
      </c>
      <c r="G1265" s="2" t="s">
        <v>361</v>
      </c>
      <c r="H1265" s="2" t="s">
        <v>3746</v>
      </c>
      <c r="I1265" s="2" t="s">
        <v>361</v>
      </c>
      <c r="O1265" s="62"/>
      <c r="U1265" s="2" t="s">
        <v>217</v>
      </c>
      <c r="X1265" s="2" t="s">
        <v>12020</v>
      </c>
    </row>
    <row r="1266" spans="1:24">
      <c r="A1266" s="2">
        <v>1255</v>
      </c>
      <c r="B1266" s="2" t="s">
        <v>7043</v>
      </c>
      <c r="C1266" s="60" t="s">
        <v>7044</v>
      </c>
      <c r="D1266" s="60" t="s">
        <v>9612</v>
      </c>
      <c r="E1266" s="2">
        <v>3</v>
      </c>
      <c r="F1266" s="2" t="s">
        <v>473</v>
      </c>
      <c r="G1266" s="2" t="s">
        <v>361</v>
      </c>
      <c r="H1266" s="2" t="s">
        <v>3746</v>
      </c>
      <c r="I1266" s="2" t="s">
        <v>361</v>
      </c>
      <c r="O1266" s="62"/>
      <c r="U1266" s="2" t="s">
        <v>217</v>
      </c>
      <c r="X1266" s="2" t="s">
        <v>12021</v>
      </c>
    </row>
    <row r="1267" spans="1:24">
      <c r="A1267" s="2">
        <v>1256</v>
      </c>
      <c r="B1267" s="2" t="s">
        <v>7043</v>
      </c>
      <c r="C1267" s="60" t="s">
        <v>7044</v>
      </c>
      <c r="D1267" s="60" t="s">
        <v>9615</v>
      </c>
      <c r="E1267" s="2">
        <v>1</v>
      </c>
      <c r="F1267" s="2" t="s">
        <v>473</v>
      </c>
      <c r="G1267" s="2" t="s">
        <v>10353</v>
      </c>
      <c r="H1267" s="2" t="s">
        <v>474</v>
      </c>
      <c r="I1267" s="2" t="s">
        <v>10353</v>
      </c>
      <c r="J1267" s="2" t="s">
        <v>11089</v>
      </c>
      <c r="K1267" s="2" t="s">
        <v>12012</v>
      </c>
      <c r="L1267" s="2">
        <v>212</v>
      </c>
      <c r="M1267" s="2" t="s">
        <v>10353</v>
      </c>
      <c r="N1267" s="2" t="s">
        <v>11043</v>
      </c>
      <c r="O1267" s="62">
        <v>62410</v>
      </c>
      <c r="P1267" s="2" t="s">
        <v>698</v>
      </c>
      <c r="Q1267" s="2">
        <v>17</v>
      </c>
      <c r="R1267" s="2" t="s">
        <v>927</v>
      </c>
      <c r="S1267" s="2">
        <v>7</v>
      </c>
      <c r="U1267" s="2" t="s">
        <v>217</v>
      </c>
      <c r="X1267" s="2" t="s">
        <v>10192</v>
      </c>
    </row>
    <row r="1268" spans="1:24">
      <c r="A1268" s="2">
        <v>1257</v>
      </c>
      <c r="B1268" s="2" t="s">
        <v>7043</v>
      </c>
      <c r="C1268" s="60" t="s">
        <v>7044</v>
      </c>
      <c r="D1268" s="60" t="s">
        <v>9617</v>
      </c>
      <c r="E1268" s="2">
        <v>1</v>
      </c>
      <c r="F1268" s="2" t="s">
        <v>473</v>
      </c>
      <c r="G1268" s="2" t="s">
        <v>361</v>
      </c>
      <c r="H1268" s="2" t="s">
        <v>3746</v>
      </c>
      <c r="I1268" s="2" t="s">
        <v>361</v>
      </c>
      <c r="O1268" s="62"/>
      <c r="U1268" s="2" t="s">
        <v>217</v>
      </c>
      <c r="X1268" s="2" t="s">
        <v>10193</v>
      </c>
    </row>
    <row r="1269" spans="1:24">
      <c r="A1269" s="2">
        <v>1258</v>
      </c>
      <c r="B1269" s="2" t="s">
        <v>7043</v>
      </c>
      <c r="C1269" s="60" t="s">
        <v>7044</v>
      </c>
      <c r="D1269" s="60" t="s">
        <v>9615</v>
      </c>
      <c r="E1269" s="2">
        <v>2</v>
      </c>
      <c r="F1269" s="2" t="s">
        <v>473</v>
      </c>
      <c r="G1269" s="2" t="s">
        <v>361</v>
      </c>
      <c r="H1269" s="2" t="s">
        <v>3746</v>
      </c>
      <c r="I1269" s="2" t="s">
        <v>361</v>
      </c>
      <c r="O1269" s="62"/>
      <c r="U1269" s="2" t="s">
        <v>217</v>
      </c>
      <c r="X1269" s="2" t="s">
        <v>12022</v>
      </c>
    </row>
    <row r="1270" spans="1:24">
      <c r="A1270" s="2">
        <v>1259</v>
      </c>
      <c r="B1270" s="2" t="s">
        <v>7043</v>
      </c>
      <c r="C1270" s="60" t="s">
        <v>7044</v>
      </c>
      <c r="D1270" s="60" t="s">
        <v>9620</v>
      </c>
      <c r="E1270" s="2">
        <v>1</v>
      </c>
      <c r="F1270" s="2" t="s">
        <v>473</v>
      </c>
      <c r="G1270" s="2" t="s">
        <v>361</v>
      </c>
      <c r="H1270" s="2" t="s">
        <v>474</v>
      </c>
      <c r="I1270" s="2" t="s">
        <v>361</v>
      </c>
      <c r="J1270" s="2" t="s">
        <v>12023</v>
      </c>
      <c r="K1270" s="2" t="s">
        <v>12024</v>
      </c>
      <c r="L1270" s="2">
        <v>1759</v>
      </c>
      <c r="M1270" s="2" t="s">
        <v>361</v>
      </c>
      <c r="N1270" s="2" t="s">
        <v>12025</v>
      </c>
      <c r="O1270" s="62">
        <v>62420</v>
      </c>
      <c r="P1270" s="2" t="s">
        <v>698</v>
      </c>
      <c r="Q1270" s="2">
        <v>17</v>
      </c>
      <c r="R1270" s="2" t="s">
        <v>927</v>
      </c>
      <c r="S1270" s="2">
        <v>7</v>
      </c>
      <c r="U1270" s="2" t="s">
        <v>217</v>
      </c>
      <c r="X1270" s="2" t="s">
        <v>10194</v>
      </c>
    </row>
    <row r="1271" spans="1:24">
      <c r="A1271" s="2">
        <v>1260</v>
      </c>
      <c r="B1271" s="2" t="s">
        <v>7043</v>
      </c>
      <c r="C1271" s="60" t="s">
        <v>7044</v>
      </c>
      <c r="D1271" s="60" t="s">
        <v>9623</v>
      </c>
      <c r="E1271" s="2">
        <v>1</v>
      </c>
      <c r="F1271" s="2" t="s">
        <v>473</v>
      </c>
      <c r="G1271" s="2" t="s">
        <v>361</v>
      </c>
      <c r="H1271" s="2" t="s">
        <v>474</v>
      </c>
      <c r="I1271" s="2" t="s">
        <v>361</v>
      </c>
      <c r="J1271" s="2" t="s">
        <v>12026</v>
      </c>
      <c r="K1271" s="2" t="s">
        <v>12027</v>
      </c>
      <c r="L1271" s="2">
        <v>28</v>
      </c>
      <c r="M1271" s="2">
        <v>2</v>
      </c>
      <c r="N1271" s="2" t="s">
        <v>12028</v>
      </c>
      <c r="O1271" s="62">
        <v>62564</v>
      </c>
      <c r="P1271" s="2" t="s">
        <v>698</v>
      </c>
      <c r="Q1271" s="2">
        <v>17</v>
      </c>
      <c r="R1271" s="2" t="s">
        <v>1047</v>
      </c>
      <c r="S1271" s="2">
        <v>11</v>
      </c>
      <c r="U1271" s="2" t="s">
        <v>217</v>
      </c>
      <c r="X1271" s="2" t="s">
        <v>10195</v>
      </c>
    </row>
    <row r="1272" spans="1:24">
      <c r="A1272" s="2">
        <v>1261</v>
      </c>
      <c r="B1272" s="2" t="s">
        <v>7043</v>
      </c>
      <c r="C1272" s="60" t="s">
        <v>7044</v>
      </c>
      <c r="D1272" s="60" t="s">
        <v>9623</v>
      </c>
      <c r="E1272" s="2">
        <v>2</v>
      </c>
      <c r="F1272" s="2" t="s">
        <v>473</v>
      </c>
      <c r="G1272" s="2" t="s">
        <v>361</v>
      </c>
      <c r="H1272" s="2" t="s">
        <v>3746</v>
      </c>
      <c r="I1272" s="2" t="s">
        <v>361</v>
      </c>
      <c r="O1272" s="62"/>
      <c r="U1272" s="2" t="s">
        <v>217</v>
      </c>
      <c r="X1272" s="2" t="s">
        <v>12029</v>
      </c>
    </row>
    <row r="1273" spans="1:24">
      <c r="A1273" s="2">
        <v>1262</v>
      </c>
      <c r="B1273" s="2" t="s">
        <v>7043</v>
      </c>
      <c r="C1273" s="60" t="s">
        <v>7044</v>
      </c>
      <c r="D1273" s="60" t="s">
        <v>9626</v>
      </c>
      <c r="E1273" s="2">
        <v>1</v>
      </c>
      <c r="F1273" s="2" t="s">
        <v>473</v>
      </c>
      <c r="G1273" s="2" t="s">
        <v>361</v>
      </c>
      <c r="H1273" s="2" t="s">
        <v>474</v>
      </c>
      <c r="I1273" s="2" t="s">
        <v>361</v>
      </c>
      <c r="J1273" s="2" t="s">
        <v>12030</v>
      </c>
      <c r="K1273" s="2" t="s">
        <v>12031</v>
      </c>
      <c r="L1273" s="2">
        <v>3</v>
      </c>
      <c r="M1273" s="2" t="s">
        <v>361</v>
      </c>
      <c r="N1273" s="2" t="s">
        <v>11090</v>
      </c>
      <c r="O1273" s="62">
        <v>62553</v>
      </c>
      <c r="P1273" s="2" t="s">
        <v>698</v>
      </c>
      <c r="Q1273" s="2">
        <v>17</v>
      </c>
      <c r="R1273" s="2" t="s">
        <v>1047</v>
      </c>
      <c r="S1273" s="2">
        <v>11</v>
      </c>
      <c r="U1273" s="2" t="s">
        <v>217</v>
      </c>
      <c r="X1273" s="2" t="s">
        <v>10196</v>
      </c>
    </row>
    <row r="1274" spans="1:24">
      <c r="A1274" s="2">
        <v>1263</v>
      </c>
      <c r="B1274" s="2" t="s">
        <v>7043</v>
      </c>
      <c r="C1274" s="60" t="s">
        <v>7044</v>
      </c>
      <c r="D1274" s="60" t="s">
        <v>9629</v>
      </c>
      <c r="E1274" s="2">
        <v>1</v>
      </c>
      <c r="F1274" s="2" t="s">
        <v>473</v>
      </c>
      <c r="G1274" s="2" t="s">
        <v>361</v>
      </c>
      <c r="H1274" s="2" t="s">
        <v>3746</v>
      </c>
      <c r="I1274" s="2" t="s">
        <v>361</v>
      </c>
      <c r="O1274" s="62"/>
      <c r="U1274" s="2" t="s">
        <v>217</v>
      </c>
      <c r="X1274" s="2" t="s">
        <v>10198</v>
      </c>
    </row>
    <row r="1275" spans="1:24">
      <c r="A1275" s="2">
        <v>1264</v>
      </c>
      <c r="B1275" s="2" t="s">
        <v>7043</v>
      </c>
      <c r="C1275" s="60" t="s">
        <v>7044</v>
      </c>
      <c r="D1275" s="60" t="s">
        <v>9631</v>
      </c>
      <c r="E1275" s="2">
        <v>1</v>
      </c>
      <c r="F1275" s="2" t="s">
        <v>473</v>
      </c>
      <c r="G1275" s="2" t="s">
        <v>361</v>
      </c>
      <c r="H1275" s="2" t="s">
        <v>3746</v>
      </c>
      <c r="I1275" s="2" t="s">
        <v>361</v>
      </c>
      <c r="O1275" s="62"/>
      <c r="U1275" s="2" t="s">
        <v>217</v>
      </c>
      <c r="X1275" s="2" t="s">
        <v>10199</v>
      </c>
    </row>
    <row r="1276" spans="1:24">
      <c r="A1276" s="2">
        <v>1265</v>
      </c>
      <c r="B1276" s="2" t="s">
        <v>7043</v>
      </c>
      <c r="C1276" s="60" t="s">
        <v>7044</v>
      </c>
      <c r="D1276" s="60" t="s">
        <v>9634</v>
      </c>
      <c r="E1276" s="2">
        <v>1</v>
      </c>
      <c r="F1276" s="2" t="s">
        <v>473</v>
      </c>
      <c r="G1276" s="2" t="s">
        <v>361</v>
      </c>
      <c r="H1276" s="2" t="s">
        <v>474</v>
      </c>
      <c r="I1276" s="2" t="s">
        <v>361</v>
      </c>
      <c r="J1276" s="2" t="s">
        <v>12032</v>
      </c>
      <c r="K1276" s="2" t="s">
        <v>12033</v>
      </c>
      <c r="L1276" s="2">
        <v>28</v>
      </c>
      <c r="M1276" s="2" t="s">
        <v>361</v>
      </c>
      <c r="N1276" s="2" t="s">
        <v>10594</v>
      </c>
      <c r="O1276" s="62">
        <v>62450</v>
      </c>
      <c r="P1276" s="2" t="s">
        <v>698</v>
      </c>
      <c r="Q1276" s="2">
        <v>17</v>
      </c>
      <c r="R1276" s="2" t="s">
        <v>927</v>
      </c>
      <c r="S1276" s="2">
        <v>7</v>
      </c>
      <c r="U1276" s="2" t="s">
        <v>217</v>
      </c>
      <c r="X1276" s="2" t="s">
        <v>10200</v>
      </c>
    </row>
    <row r="1277" spans="1:24">
      <c r="A1277" s="2">
        <v>1266</v>
      </c>
      <c r="B1277" s="2" t="s">
        <v>7043</v>
      </c>
      <c r="C1277" s="60" t="s">
        <v>7044</v>
      </c>
      <c r="D1277" s="60" t="s">
        <v>9638</v>
      </c>
      <c r="E1277" s="2">
        <v>1</v>
      </c>
      <c r="F1277" s="2" t="s">
        <v>473</v>
      </c>
      <c r="G1277" s="2" t="s">
        <v>361</v>
      </c>
      <c r="H1277" s="2" t="s">
        <v>3746</v>
      </c>
      <c r="I1277" s="2" t="s">
        <v>361</v>
      </c>
      <c r="O1277" s="62"/>
      <c r="U1277" s="2" t="s">
        <v>217</v>
      </c>
      <c r="X1277" s="2" t="s">
        <v>10201</v>
      </c>
    </row>
    <row r="1278" spans="1:24">
      <c r="A1278" s="2">
        <v>1267</v>
      </c>
      <c r="B1278" s="2" t="s">
        <v>7043</v>
      </c>
      <c r="C1278" s="60" t="s">
        <v>7044</v>
      </c>
      <c r="D1278" s="60" t="s">
        <v>9638</v>
      </c>
      <c r="E1278" s="2">
        <v>2</v>
      </c>
      <c r="F1278" s="2" t="s">
        <v>473</v>
      </c>
      <c r="G1278" s="2" t="s">
        <v>361</v>
      </c>
      <c r="H1278" s="2" t="s">
        <v>3746</v>
      </c>
      <c r="I1278" s="2" t="s">
        <v>361</v>
      </c>
      <c r="O1278" s="62"/>
      <c r="U1278" s="2" t="s">
        <v>217</v>
      </c>
      <c r="X1278" s="2" t="s">
        <v>12034</v>
      </c>
    </row>
    <row r="1279" spans="1:24">
      <c r="A1279" s="2">
        <v>1268</v>
      </c>
      <c r="B1279" s="2" t="s">
        <v>7043</v>
      </c>
      <c r="C1279" s="60" t="s">
        <v>7044</v>
      </c>
      <c r="D1279" s="60" t="s">
        <v>9638</v>
      </c>
      <c r="E1279" s="2">
        <v>3</v>
      </c>
      <c r="F1279" s="2" t="s">
        <v>473</v>
      </c>
      <c r="G1279" s="2" t="s">
        <v>361</v>
      </c>
      <c r="H1279" s="2" t="s">
        <v>3746</v>
      </c>
      <c r="I1279" s="2" t="s">
        <v>361</v>
      </c>
      <c r="O1279" s="62"/>
      <c r="U1279" s="2" t="s">
        <v>217</v>
      </c>
      <c r="X1279" s="2" t="s">
        <v>12035</v>
      </c>
    </row>
    <row r="1280" spans="1:24">
      <c r="A1280" s="2">
        <v>1269</v>
      </c>
      <c r="B1280" s="2" t="s">
        <v>7043</v>
      </c>
      <c r="C1280" s="60" t="s">
        <v>7044</v>
      </c>
      <c r="D1280" s="60" t="s">
        <v>9638</v>
      </c>
      <c r="E1280" s="2">
        <v>4</v>
      </c>
      <c r="F1280" s="2" t="s">
        <v>473</v>
      </c>
      <c r="G1280" s="2" t="s">
        <v>361</v>
      </c>
      <c r="H1280" s="2" t="s">
        <v>474</v>
      </c>
      <c r="I1280" s="2" t="s">
        <v>361</v>
      </c>
      <c r="J1280" s="2" t="s">
        <v>12036</v>
      </c>
      <c r="K1280" s="2" t="s">
        <v>12037</v>
      </c>
      <c r="L1280" s="2">
        <v>326</v>
      </c>
      <c r="M1280" s="2" t="s">
        <v>11831</v>
      </c>
      <c r="N1280" s="2" t="s">
        <v>10481</v>
      </c>
      <c r="O1280" s="62">
        <v>62290</v>
      </c>
      <c r="P1280" s="2" t="s">
        <v>698</v>
      </c>
      <c r="Q1280" s="2">
        <v>17</v>
      </c>
      <c r="R1280" s="2" t="s">
        <v>927</v>
      </c>
      <c r="S1280" s="2">
        <v>7</v>
      </c>
      <c r="U1280" s="2" t="s">
        <v>217</v>
      </c>
      <c r="X1280" s="2" t="s">
        <v>12038</v>
      </c>
    </row>
    <row r="1281" spans="1:24">
      <c r="A1281" s="2">
        <v>1270</v>
      </c>
      <c r="B1281" s="2" t="s">
        <v>7043</v>
      </c>
      <c r="C1281" s="60" t="s">
        <v>7044</v>
      </c>
      <c r="D1281" s="60" t="s">
        <v>9638</v>
      </c>
      <c r="E1281" s="2">
        <v>5</v>
      </c>
      <c r="F1281" s="2" t="s">
        <v>473</v>
      </c>
      <c r="G1281" s="2" t="s">
        <v>361</v>
      </c>
      <c r="H1281" s="2" t="s">
        <v>474</v>
      </c>
      <c r="I1281" s="2" t="s">
        <v>361</v>
      </c>
      <c r="J1281" s="2" t="s">
        <v>12039</v>
      </c>
      <c r="K1281" s="2" t="s">
        <v>12040</v>
      </c>
      <c r="L1281" s="2">
        <v>326</v>
      </c>
      <c r="M1281" s="2" t="s">
        <v>10363</v>
      </c>
      <c r="N1281" s="2" t="s">
        <v>10481</v>
      </c>
      <c r="O1281" s="62">
        <v>62290</v>
      </c>
      <c r="P1281" s="2" t="s">
        <v>698</v>
      </c>
      <c r="Q1281" s="2">
        <v>17</v>
      </c>
      <c r="R1281" s="2" t="s">
        <v>927</v>
      </c>
      <c r="S1281" s="2">
        <v>7</v>
      </c>
      <c r="U1281" s="2" t="s">
        <v>217</v>
      </c>
      <c r="X1281" s="2" t="s">
        <v>12041</v>
      </c>
    </row>
    <row r="1282" spans="1:24">
      <c r="A1282" s="2">
        <v>1271</v>
      </c>
      <c r="B1282" s="2" t="s">
        <v>7043</v>
      </c>
      <c r="C1282" s="60" t="s">
        <v>7044</v>
      </c>
      <c r="D1282" s="60" t="s">
        <v>9638</v>
      </c>
      <c r="E1282" s="2">
        <v>6</v>
      </c>
      <c r="F1282" s="2" t="s">
        <v>473</v>
      </c>
      <c r="G1282" s="2" t="s">
        <v>361</v>
      </c>
      <c r="H1282" s="2" t="s">
        <v>474</v>
      </c>
      <c r="I1282" s="2" t="s">
        <v>361</v>
      </c>
      <c r="J1282" s="2" t="s">
        <v>12042</v>
      </c>
      <c r="K1282" s="2" t="s">
        <v>12037</v>
      </c>
      <c r="L1282" s="2">
        <v>326</v>
      </c>
      <c r="M1282" s="2" t="s">
        <v>11831</v>
      </c>
      <c r="N1282" s="2" t="s">
        <v>10481</v>
      </c>
      <c r="O1282" s="62">
        <v>62290</v>
      </c>
      <c r="P1282" s="2" t="s">
        <v>698</v>
      </c>
      <c r="Q1282" s="2">
        <v>17</v>
      </c>
      <c r="R1282" s="2" t="s">
        <v>927</v>
      </c>
      <c r="S1282" s="2">
        <v>7</v>
      </c>
      <c r="U1282" s="2" t="s">
        <v>217</v>
      </c>
      <c r="X1282" s="2" t="s">
        <v>12043</v>
      </c>
    </row>
    <row r="1283" spans="1:24">
      <c r="A1283" s="2">
        <v>1272</v>
      </c>
      <c r="B1283" s="2" t="s">
        <v>7043</v>
      </c>
      <c r="C1283" s="60" t="s">
        <v>7044</v>
      </c>
      <c r="D1283" s="60" t="s">
        <v>9638</v>
      </c>
      <c r="E1283" s="2">
        <v>7</v>
      </c>
      <c r="F1283" s="2" t="s">
        <v>473</v>
      </c>
      <c r="G1283" s="2" t="s">
        <v>361</v>
      </c>
      <c r="H1283" s="2" t="s">
        <v>474</v>
      </c>
      <c r="I1283" s="2" t="s">
        <v>361</v>
      </c>
      <c r="J1283" s="2" t="s">
        <v>12044</v>
      </c>
      <c r="K1283" s="2" t="s">
        <v>12037</v>
      </c>
      <c r="L1283" s="2">
        <v>326</v>
      </c>
      <c r="M1283" s="2" t="s">
        <v>11831</v>
      </c>
      <c r="N1283" s="2" t="s">
        <v>10481</v>
      </c>
      <c r="O1283" s="62">
        <v>62290</v>
      </c>
      <c r="P1283" s="2" t="s">
        <v>698</v>
      </c>
      <c r="Q1283" s="2">
        <v>17</v>
      </c>
      <c r="R1283" s="2" t="s">
        <v>927</v>
      </c>
      <c r="S1283" s="2">
        <v>7</v>
      </c>
      <c r="U1283" s="2" t="s">
        <v>217</v>
      </c>
      <c r="X1283" s="2" t="s">
        <v>12045</v>
      </c>
    </row>
    <row r="1284" spans="1:24">
      <c r="A1284" s="2">
        <v>1273</v>
      </c>
      <c r="B1284" s="2" t="s">
        <v>7043</v>
      </c>
      <c r="C1284" s="60" t="s">
        <v>7044</v>
      </c>
      <c r="D1284" s="60" t="s">
        <v>9638</v>
      </c>
      <c r="E1284" s="2">
        <v>8</v>
      </c>
      <c r="F1284" s="2" t="s">
        <v>473</v>
      </c>
      <c r="G1284" s="2" t="s">
        <v>361</v>
      </c>
      <c r="H1284" s="2" t="s">
        <v>474</v>
      </c>
      <c r="I1284" s="2" t="s">
        <v>361</v>
      </c>
      <c r="J1284" s="2" t="s">
        <v>12046</v>
      </c>
      <c r="K1284" s="2" t="s">
        <v>12037</v>
      </c>
      <c r="L1284" s="2">
        <v>326</v>
      </c>
      <c r="M1284" s="2" t="s">
        <v>11831</v>
      </c>
      <c r="N1284" s="2" t="s">
        <v>10481</v>
      </c>
      <c r="O1284" s="62">
        <v>62290</v>
      </c>
      <c r="P1284" s="2" t="s">
        <v>698</v>
      </c>
      <c r="Q1284" s="2">
        <v>17</v>
      </c>
      <c r="R1284" s="2" t="s">
        <v>927</v>
      </c>
      <c r="S1284" s="2">
        <v>7</v>
      </c>
      <c r="U1284" s="2" t="s">
        <v>217</v>
      </c>
      <c r="X1284" s="2" t="s">
        <v>12047</v>
      </c>
    </row>
    <row r="1285" spans="1:24">
      <c r="A1285" s="2">
        <v>1274</v>
      </c>
      <c r="B1285" s="2" t="s">
        <v>7043</v>
      </c>
      <c r="C1285" s="60" t="s">
        <v>7044</v>
      </c>
      <c r="D1285" s="60" t="s">
        <v>9638</v>
      </c>
      <c r="E1285" s="2">
        <v>9</v>
      </c>
      <c r="F1285" s="2" t="s">
        <v>473</v>
      </c>
      <c r="G1285" s="2" t="s">
        <v>361</v>
      </c>
      <c r="H1285" s="2" t="s">
        <v>474</v>
      </c>
      <c r="I1285" s="2" t="s">
        <v>361</v>
      </c>
      <c r="J1285" s="2" t="s">
        <v>12048</v>
      </c>
      <c r="K1285" s="2" t="s">
        <v>12040</v>
      </c>
      <c r="L1285" s="2">
        <v>326</v>
      </c>
      <c r="M1285" s="2" t="s">
        <v>11831</v>
      </c>
      <c r="N1285" s="2" t="s">
        <v>10481</v>
      </c>
      <c r="O1285" s="62">
        <v>62290</v>
      </c>
      <c r="P1285" s="2" t="s">
        <v>698</v>
      </c>
      <c r="Q1285" s="2">
        <v>17</v>
      </c>
      <c r="R1285" s="2" t="s">
        <v>927</v>
      </c>
      <c r="S1285" s="2">
        <v>7</v>
      </c>
      <c r="U1285" s="2" t="s">
        <v>217</v>
      </c>
      <c r="X1285" s="2" t="s">
        <v>12049</v>
      </c>
    </row>
    <row r="1286" spans="1:24">
      <c r="A1286" s="2">
        <v>1275</v>
      </c>
      <c r="B1286" s="2" t="s">
        <v>7043</v>
      </c>
      <c r="C1286" s="60" t="s">
        <v>7044</v>
      </c>
      <c r="D1286" s="60" t="s">
        <v>9638</v>
      </c>
      <c r="E1286" s="2">
        <v>10</v>
      </c>
      <c r="F1286" s="2" t="s">
        <v>473</v>
      </c>
      <c r="G1286" s="2" t="s">
        <v>361</v>
      </c>
      <c r="H1286" s="2" t="s">
        <v>474</v>
      </c>
      <c r="I1286" s="2" t="s">
        <v>361</v>
      </c>
      <c r="J1286" s="2" t="s">
        <v>12050</v>
      </c>
      <c r="K1286" s="2" t="s">
        <v>12037</v>
      </c>
      <c r="L1286" s="2">
        <v>326</v>
      </c>
      <c r="M1286" s="2" t="s">
        <v>11831</v>
      </c>
      <c r="N1286" s="2" t="s">
        <v>10481</v>
      </c>
      <c r="O1286" s="62">
        <v>62290</v>
      </c>
      <c r="P1286" s="2" t="s">
        <v>698</v>
      </c>
      <c r="Q1286" s="2">
        <v>17</v>
      </c>
      <c r="R1286" s="2" t="s">
        <v>927</v>
      </c>
      <c r="S1286" s="2">
        <v>7</v>
      </c>
      <c r="U1286" s="2" t="s">
        <v>217</v>
      </c>
      <c r="X1286" s="2" t="s">
        <v>12051</v>
      </c>
    </row>
    <row r="1287" spans="1:24">
      <c r="A1287" s="2">
        <v>1276</v>
      </c>
      <c r="B1287" s="2" t="s">
        <v>7043</v>
      </c>
      <c r="C1287" s="60" t="s">
        <v>7044</v>
      </c>
      <c r="D1287" s="60" t="s">
        <v>9641</v>
      </c>
      <c r="E1287" s="2">
        <v>1</v>
      </c>
      <c r="F1287" s="2" t="s">
        <v>473</v>
      </c>
      <c r="G1287" s="2" t="s">
        <v>361</v>
      </c>
      <c r="H1287" s="2" t="s">
        <v>3746</v>
      </c>
      <c r="I1287" s="2" t="s">
        <v>361</v>
      </c>
      <c r="O1287" s="62"/>
      <c r="U1287" s="2" t="s">
        <v>217</v>
      </c>
      <c r="X1287" s="2" t="s">
        <v>10202</v>
      </c>
    </row>
    <row r="1288" spans="1:24">
      <c r="A1288" s="2">
        <v>1277</v>
      </c>
      <c r="B1288" s="2" t="s">
        <v>7043</v>
      </c>
      <c r="C1288" s="60" t="s">
        <v>7044</v>
      </c>
      <c r="D1288" s="60" t="s">
        <v>9641</v>
      </c>
      <c r="E1288" s="2">
        <v>2</v>
      </c>
      <c r="F1288" s="2" t="s">
        <v>473</v>
      </c>
      <c r="G1288" s="2" t="s">
        <v>361</v>
      </c>
      <c r="H1288" s="2" t="s">
        <v>3746</v>
      </c>
      <c r="I1288" s="2" t="s">
        <v>361</v>
      </c>
      <c r="O1288" s="62"/>
      <c r="U1288" s="2" t="s">
        <v>217</v>
      </c>
      <c r="X1288" s="2" t="s">
        <v>12052</v>
      </c>
    </row>
    <row r="1289" spans="1:24">
      <c r="A1289" s="2">
        <v>1278</v>
      </c>
      <c r="B1289" s="2" t="s">
        <v>7043</v>
      </c>
      <c r="C1289" s="60" t="s">
        <v>7044</v>
      </c>
      <c r="D1289" s="60" t="s">
        <v>9644</v>
      </c>
      <c r="E1289" s="2">
        <v>1</v>
      </c>
      <c r="F1289" s="2" t="s">
        <v>473</v>
      </c>
      <c r="G1289" s="2" t="s">
        <v>361</v>
      </c>
      <c r="H1289" s="2" t="s">
        <v>3746</v>
      </c>
      <c r="I1289" s="2" t="s">
        <v>361</v>
      </c>
      <c r="O1289" s="62"/>
      <c r="U1289" s="2" t="s">
        <v>217</v>
      </c>
      <c r="X1289" s="2" t="s">
        <v>10203</v>
      </c>
    </row>
    <row r="1290" spans="1:24">
      <c r="A1290" s="2">
        <v>1279</v>
      </c>
      <c r="B1290" s="2" t="s">
        <v>7043</v>
      </c>
      <c r="C1290" s="60" t="s">
        <v>7044</v>
      </c>
      <c r="D1290" s="60" t="s">
        <v>9647</v>
      </c>
      <c r="E1290" s="2">
        <v>1</v>
      </c>
      <c r="F1290" s="2" t="s">
        <v>473</v>
      </c>
      <c r="G1290" s="2" t="s">
        <v>361</v>
      </c>
      <c r="H1290" s="2" t="s">
        <v>3746</v>
      </c>
      <c r="I1290" s="2" t="s">
        <v>361</v>
      </c>
      <c r="O1290" s="62"/>
      <c r="U1290" s="2" t="s">
        <v>217</v>
      </c>
      <c r="X1290" s="2" t="s">
        <v>10204</v>
      </c>
    </row>
    <row r="1291" spans="1:24">
      <c r="A1291" s="2">
        <v>1280</v>
      </c>
      <c r="B1291" s="2" t="s">
        <v>7043</v>
      </c>
      <c r="C1291" s="60" t="s">
        <v>7044</v>
      </c>
      <c r="D1291" s="60" t="s">
        <v>9650</v>
      </c>
      <c r="E1291" s="2">
        <v>1</v>
      </c>
      <c r="F1291" s="2" t="s">
        <v>473</v>
      </c>
      <c r="G1291" s="2" t="s">
        <v>361</v>
      </c>
      <c r="H1291" s="2" t="s">
        <v>474</v>
      </c>
      <c r="I1291" s="2" t="s">
        <v>361</v>
      </c>
      <c r="J1291" s="2" t="s">
        <v>12053</v>
      </c>
      <c r="K1291" s="2" t="s">
        <v>12054</v>
      </c>
      <c r="L1291" s="2">
        <v>1003</v>
      </c>
      <c r="M1291" s="2" t="s">
        <v>12055</v>
      </c>
      <c r="N1291" s="2" t="s">
        <v>10507</v>
      </c>
      <c r="O1291" s="62">
        <v>62250</v>
      </c>
      <c r="P1291" s="2" t="s">
        <v>698</v>
      </c>
      <c r="Q1291" s="2">
        <v>17</v>
      </c>
      <c r="R1291" s="2" t="s">
        <v>927</v>
      </c>
      <c r="S1291" s="2">
        <v>7</v>
      </c>
      <c r="U1291" s="2" t="s">
        <v>217</v>
      </c>
      <c r="X1291" s="2" t="s">
        <v>10205</v>
      </c>
    </row>
    <row r="1292" spans="1:24">
      <c r="A1292" s="2">
        <v>1281</v>
      </c>
      <c r="B1292" s="2" t="s">
        <v>7043</v>
      </c>
      <c r="C1292" s="60" t="s">
        <v>7044</v>
      </c>
      <c r="D1292" s="60" t="s">
        <v>9650</v>
      </c>
      <c r="E1292" s="2">
        <v>2</v>
      </c>
      <c r="F1292" s="2" t="s">
        <v>473</v>
      </c>
      <c r="G1292" s="2" t="s">
        <v>361</v>
      </c>
      <c r="H1292" s="2" t="s">
        <v>3746</v>
      </c>
      <c r="I1292" s="2" t="s">
        <v>361</v>
      </c>
      <c r="O1292" s="62"/>
      <c r="U1292" s="2" t="s">
        <v>217</v>
      </c>
      <c r="X1292" s="2" t="s">
        <v>12056</v>
      </c>
    </row>
    <row r="1293" spans="1:24">
      <c r="A1293" s="2">
        <v>1282</v>
      </c>
      <c r="B1293" s="2" t="s">
        <v>7043</v>
      </c>
      <c r="C1293" s="60" t="s">
        <v>7044</v>
      </c>
      <c r="D1293" s="60" t="s">
        <v>9652</v>
      </c>
      <c r="E1293" s="2">
        <v>1</v>
      </c>
      <c r="F1293" s="2" t="s">
        <v>473</v>
      </c>
      <c r="G1293" s="2" t="s">
        <v>361</v>
      </c>
      <c r="H1293" s="2" t="s">
        <v>3746</v>
      </c>
      <c r="I1293" s="2" t="s">
        <v>361</v>
      </c>
      <c r="O1293" s="62"/>
      <c r="U1293" s="2" t="s">
        <v>217</v>
      </c>
      <c r="X1293" s="2" t="s">
        <v>10206</v>
      </c>
    </row>
    <row r="1294" spans="1:24">
      <c r="A1294" s="2">
        <v>1283</v>
      </c>
      <c r="B1294" s="2" t="s">
        <v>7043</v>
      </c>
      <c r="C1294" s="60" t="s">
        <v>7044</v>
      </c>
      <c r="D1294" s="60" t="s">
        <v>9655</v>
      </c>
      <c r="E1294" s="2">
        <v>1</v>
      </c>
      <c r="F1294" s="2" t="s">
        <v>473</v>
      </c>
      <c r="G1294" s="2" t="s">
        <v>361</v>
      </c>
      <c r="H1294" s="2" t="s">
        <v>3746</v>
      </c>
      <c r="I1294" s="2" t="s">
        <v>361</v>
      </c>
      <c r="O1294" s="62"/>
      <c r="U1294" s="2" t="s">
        <v>217</v>
      </c>
      <c r="X1294" s="2" t="s">
        <v>10207</v>
      </c>
    </row>
    <row r="1295" spans="1:24">
      <c r="A1295" s="2">
        <v>1284</v>
      </c>
      <c r="B1295" s="2" t="s">
        <v>7043</v>
      </c>
      <c r="C1295" s="60" t="s">
        <v>7044</v>
      </c>
      <c r="D1295" s="60" t="s">
        <v>9658</v>
      </c>
      <c r="E1295" s="2">
        <v>1</v>
      </c>
      <c r="F1295" s="2" t="s">
        <v>473</v>
      </c>
      <c r="G1295" s="2" t="s">
        <v>361</v>
      </c>
      <c r="H1295" s="2" t="s">
        <v>474</v>
      </c>
      <c r="I1295" s="2" t="s">
        <v>361</v>
      </c>
      <c r="J1295" s="2" t="s">
        <v>12057</v>
      </c>
      <c r="K1295" s="2" t="s">
        <v>12058</v>
      </c>
      <c r="L1295" s="2" t="s">
        <v>12059</v>
      </c>
      <c r="M1295" s="2" t="s">
        <v>12059</v>
      </c>
      <c r="N1295" s="2" t="s">
        <v>10857</v>
      </c>
      <c r="O1295" s="62">
        <v>62240</v>
      </c>
      <c r="P1295" s="2" t="s">
        <v>698</v>
      </c>
      <c r="Q1295" s="2">
        <v>17</v>
      </c>
      <c r="R1295" s="2" t="s">
        <v>927</v>
      </c>
      <c r="S1295" s="2">
        <v>7</v>
      </c>
      <c r="U1295" s="2" t="s">
        <v>217</v>
      </c>
      <c r="X1295" s="2" t="s">
        <v>10209</v>
      </c>
    </row>
    <row r="1296" spans="1:24">
      <c r="A1296" s="2">
        <v>1285</v>
      </c>
      <c r="B1296" s="2" t="s">
        <v>7043</v>
      </c>
      <c r="C1296" s="60" t="s">
        <v>7044</v>
      </c>
      <c r="D1296" s="60" t="s">
        <v>9661</v>
      </c>
      <c r="E1296" s="2">
        <v>1</v>
      </c>
      <c r="F1296" s="2" t="s">
        <v>473</v>
      </c>
      <c r="G1296" s="2" t="s">
        <v>361</v>
      </c>
      <c r="H1296" s="2" t="s">
        <v>474</v>
      </c>
      <c r="I1296" s="2" t="s">
        <v>361</v>
      </c>
      <c r="J1296" s="2" t="s">
        <v>12060</v>
      </c>
      <c r="K1296" s="2" t="s">
        <v>12061</v>
      </c>
      <c r="L1296" s="2" t="s">
        <v>12059</v>
      </c>
      <c r="M1296" s="2" t="s">
        <v>12059</v>
      </c>
      <c r="N1296" s="2" t="s">
        <v>10487</v>
      </c>
      <c r="O1296" s="62">
        <v>62570</v>
      </c>
      <c r="P1296" s="2" t="s">
        <v>698</v>
      </c>
      <c r="Q1296" s="2">
        <v>17</v>
      </c>
      <c r="R1296" s="2" t="s">
        <v>1047</v>
      </c>
      <c r="S1296" s="2">
        <v>11</v>
      </c>
      <c r="U1296" s="2" t="s">
        <v>217</v>
      </c>
      <c r="X1296" s="2" t="s">
        <v>10210</v>
      </c>
    </row>
    <row r="1297" spans="1:24">
      <c r="A1297" s="2">
        <v>1286</v>
      </c>
      <c r="B1297" s="2" t="s">
        <v>7043</v>
      </c>
      <c r="C1297" s="60" t="s">
        <v>7044</v>
      </c>
      <c r="D1297" s="60" t="s">
        <v>9661</v>
      </c>
      <c r="E1297" s="2">
        <v>2</v>
      </c>
      <c r="F1297" s="2" t="s">
        <v>473</v>
      </c>
      <c r="G1297" s="2" t="s">
        <v>361</v>
      </c>
      <c r="H1297" s="2" t="s">
        <v>3746</v>
      </c>
      <c r="I1297" s="2" t="s">
        <v>361</v>
      </c>
      <c r="O1297" s="62"/>
      <c r="U1297" s="2" t="s">
        <v>217</v>
      </c>
      <c r="X1297" s="2" t="s">
        <v>12062</v>
      </c>
    </row>
    <row r="1298" spans="1:24">
      <c r="A1298" s="2">
        <v>1287</v>
      </c>
      <c r="B1298" s="2" t="s">
        <v>7043</v>
      </c>
      <c r="C1298" s="60" t="s">
        <v>7044</v>
      </c>
      <c r="D1298" s="60" t="s">
        <v>9661</v>
      </c>
      <c r="E1298" s="2">
        <v>3</v>
      </c>
      <c r="F1298" s="2" t="s">
        <v>473</v>
      </c>
      <c r="G1298" s="2" t="s">
        <v>361</v>
      </c>
      <c r="H1298" s="2" t="s">
        <v>3746</v>
      </c>
      <c r="I1298" s="2" t="s">
        <v>361</v>
      </c>
      <c r="O1298" s="62"/>
      <c r="U1298" s="2" t="s">
        <v>217</v>
      </c>
      <c r="X1298" s="2" t="s">
        <v>12063</v>
      </c>
    </row>
    <row r="1299" spans="1:24">
      <c r="A1299" s="2">
        <v>1288</v>
      </c>
      <c r="B1299" s="2" t="s">
        <v>7043</v>
      </c>
      <c r="C1299" s="60" t="s">
        <v>7044</v>
      </c>
      <c r="D1299" s="60" t="s">
        <v>9664</v>
      </c>
      <c r="E1299" s="2">
        <v>1</v>
      </c>
      <c r="F1299" s="2" t="s">
        <v>473</v>
      </c>
      <c r="G1299" s="2" t="s">
        <v>361</v>
      </c>
      <c r="H1299" s="2" t="s">
        <v>3746</v>
      </c>
      <c r="I1299" s="2" t="s">
        <v>361</v>
      </c>
      <c r="O1299" s="62"/>
      <c r="U1299" s="2" t="s">
        <v>217</v>
      </c>
      <c r="X1299" s="2" t="s">
        <v>10211</v>
      </c>
    </row>
    <row r="1300" spans="1:24">
      <c r="A1300" s="2">
        <v>1289</v>
      </c>
      <c r="B1300" s="2" t="s">
        <v>7043</v>
      </c>
      <c r="C1300" s="60" t="s">
        <v>7044</v>
      </c>
      <c r="D1300" s="60" t="s">
        <v>9667</v>
      </c>
      <c r="E1300" s="2">
        <v>1</v>
      </c>
      <c r="F1300" s="2" t="s">
        <v>473</v>
      </c>
      <c r="G1300" s="2" t="s">
        <v>361</v>
      </c>
      <c r="H1300" s="2" t="s">
        <v>3746</v>
      </c>
      <c r="I1300" s="2" t="s">
        <v>361</v>
      </c>
      <c r="O1300" s="62"/>
      <c r="U1300" s="2" t="s">
        <v>217</v>
      </c>
      <c r="X1300" s="2" t="s">
        <v>10212</v>
      </c>
    </row>
    <row r="1301" spans="1:24">
      <c r="A1301" s="2">
        <v>1290</v>
      </c>
      <c r="B1301" s="2" t="s">
        <v>7043</v>
      </c>
      <c r="C1301" s="60" t="s">
        <v>7044</v>
      </c>
      <c r="D1301" s="60" t="s">
        <v>9669</v>
      </c>
      <c r="E1301" s="2">
        <v>1</v>
      </c>
      <c r="F1301" s="2" t="s">
        <v>473</v>
      </c>
      <c r="G1301" s="2" t="s">
        <v>361</v>
      </c>
      <c r="H1301" s="2" t="s">
        <v>3746</v>
      </c>
      <c r="I1301" s="2" t="s">
        <v>361</v>
      </c>
      <c r="O1301" s="62"/>
      <c r="U1301" s="2" t="s">
        <v>217</v>
      </c>
      <c r="X1301" s="2" t="s">
        <v>10213</v>
      </c>
    </row>
    <row r="1302" spans="1:24">
      <c r="A1302" s="2">
        <v>1291</v>
      </c>
      <c r="B1302" s="2" t="s">
        <v>7043</v>
      </c>
      <c r="C1302" s="60" t="s">
        <v>7044</v>
      </c>
      <c r="D1302" s="60" t="s">
        <v>9669</v>
      </c>
      <c r="E1302" s="2">
        <v>2</v>
      </c>
      <c r="F1302" s="2" t="s">
        <v>473</v>
      </c>
      <c r="G1302" s="2" t="s">
        <v>361</v>
      </c>
      <c r="H1302" s="2" t="s">
        <v>3746</v>
      </c>
      <c r="I1302" s="2" t="s">
        <v>361</v>
      </c>
      <c r="O1302" s="62"/>
      <c r="U1302" s="2" t="s">
        <v>217</v>
      </c>
      <c r="X1302" s="2" t="s">
        <v>12064</v>
      </c>
    </row>
    <row r="1303" spans="1:24">
      <c r="A1303" s="2">
        <v>1292</v>
      </c>
      <c r="B1303" s="2" t="s">
        <v>7043</v>
      </c>
      <c r="C1303" s="60" t="s">
        <v>7044</v>
      </c>
      <c r="D1303" s="60" t="s">
        <v>9669</v>
      </c>
      <c r="E1303" s="2">
        <v>3</v>
      </c>
      <c r="F1303" s="2" t="s">
        <v>473</v>
      </c>
      <c r="G1303" s="2" t="s">
        <v>361</v>
      </c>
      <c r="H1303" s="2" t="s">
        <v>474</v>
      </c>
      <c r="I1303" s="2" t="s">
        <v>361</v>
      </c>
      <c r="J1303" s="2" t="s">
        <v>12065</v>
      </c>
      <c r="K1303" s="2" t="s">
        <v>12066</v>
      </c>
      <c r="L1303" s="2" t="s">
        <v>12067</v>
      </c>
      <c r="M1303" s="2">
        <v>102</v>
      </c>
      <c r="N1303" s="2" t="s">
        <v>10487</v>
      </c>
      <c r="O1303" s="62">
        <v>62570</v>
      </c>
      <c r="P1303" s="2" t="s">
        <v>698</v>
      </c>
      <c r="Q1303" s="2">
        <v>17</v>
      </c>
      <c r="R1303" s="2" t="s">
        <v>1047</v>
      </c>
      <c r="S1303" s="2">
        <v>11</v>
      </c>
      <c r="U1303" s="2" t="s">
        <v>217</v>
      </c>
      <c r="X1303" s="2" t="s">
        <v>12068</v>
      </c>
    </row>
    <row r="1304" spans="1:24">
      <c r="A1304" s="2">
        <v>1293</v>
      </c>
      <c r="B1304" s="2" t="s">
        <v>7043</v>
      </c>
      <c r="C1304" s="60" t="s">
        <v>7044</v>
      </c>
      <c r="D1304" s="60" t="s">
        <v>9672</v>
      </c>
      <c r="E1304" s="2">
        <v>1</v>
      </c>
      <c r="F1304" s="2" t="s">
        <v>473</v>
      </c>
      <c r="G1304" s="2" t="s">
        <v>361</v>
      </c>
      <c r="H1304" s="2" t="s">
        <v>3746</v>
      </c>
      <c r="I1304" s="2" t="s">
        <v>361</v>
      </c>
      <c r="O1304" s="62"/>
      <c r="U1304" s="2" t="s">
        <v>217</v>
      </c>
      <c r="X1304" s="2" t="s">
        <v>10214</v>
      </c>
    </row>
    <row r="1305" spans="1:24">
      <c r="A1305" s="2">
        <v>1294</v>
      </c>
      <c r="B1305" s="2" t="s">
        <v>7043</v>
      </c>
      <c r="C1305" s="60" t="s">
        <v>7044</v>
      </c>
      <c r="D1305" s="60" t="s">
        <v>9674</v>
      </c>
      <c r="E1305" s="2">
        <v>1</v>
      </c>
      <c r="F1305" s="2" t="s">
        <v>473</v>
      </c>
      <c r="G1305" s="2" t="s">
        <v>361</v>
      </c>
      <c r="H1305" s="2" t="s">
        <v>474</v>
      </c>
      <c r="I1305" s="2" t="s">
        <v>361</v>
      </c>
      <c r="J1305" s="2" t="s">
        <v>12069</v>
      </c>
      <c r="K1305" s="2" t="s">
        <v>12031</v>
      </c>
      <c r="L1305" s="2">
        <v>4</v>
      </c>
      <c r="M1305" s="2" t="s">
        <v>12059</v>
      </c>
      <c r="N1305" s="2" t="s">
        <v>10219</v>
      </c>
      <c r="O1305" s="62">
        <v>62578</v>
      </c>
      <c r="P1305" s="2" t="s">
        <v>698</v>
      </c>
      <c r="Q1305" s="2">
        <v>17</v>
      </c>
      <c r="R1305" s="2" t="s">
        <v>1047</v>
      </c>
      <c r="S1305" s="2">
        <v>11</v>
      </c>
      <c r="U1305" s="2" t="s">
        <v>217</v>
      </c>
      <c r="X1305" s="2" t="s">
        <v>10215</v>
      </c>
    </row>
    <row r="1306" spans="1:24">
      <c r="A1306" s="2">
        <v>1295</v>
      </c>
      <c r="B1306" s="2" t="s">
        <v>7043</v>
      </c>
      <c r="C1306" s="60" t="s">
        <v>7044</v>
      </c>
      <c r="D1306" s="60" t="s">
        <v>9677</v>
      </c>
      <c r="E1306" s="2">
        <v>1</v>
      </c>
      <c r="F1306" s="2" t="s">
        <v>473</v>
      </c>
      <c r="G1306" s="2" t="s">
        <v>361</v>
      </c>
      <c r="H1306" s="2" t="s">
        <v>3746</v>
      </c>
      <c r="I1306" s="2" t="s">
        <v>361</v>
      </c>
      <c r="O1306" s="62"/>
      <c r="U1306" s="2" t="s">
        <v>217</v>
      </c>
      <c r="X1306" s="2" t="s">
        <v>10216</v>
      </c>
    </row>
    <row r="1307" spans="1:24">
      <c r="A1307" s="2">
        <v>1296</v>
      </c>
      <c r="B1307" s="2" t="s">
        <v>7043</v>
      </c>
      <c r="C1307" s="60" t="s">
        <v>7044</v>
      </c>
      <c r="D1307" s="60" t="s">
        <v>12504</v>
      </c>
      <c r="E1307" s="2">
        <v>1</v>
      </c>
      <c r="F1307" s="2" t="s">
        <v>473</v>
      </c>
      <c r="G1307" s="2" t="s">
        <v>361</v>
      </c>
      <c r="H1307" s="2" t="s">
        <v>3746</v>
      </c>
      <c r="I1307" s="2" t="s">
        <v>361</v>
      </c>
      <c r="O1307" s="62"/>
      <c r="Q1307" s="2" t="s">
        <v>10227</v>
      </c>
      <c r="S1307" s="2" t="s">
        <v>10227</v>
      </c>
      <c r="U1307" s="2" t="s">
        <v>217</v>
      </c>
      <c r="X1307" s="2" t="s">
        <v>12506</v>
      </c>
    </row>
    <row r="1308" spans="1:24">
      <c r="A1308" s="2">
        <v>1297</v>
      </c>
      <c r="B1308" s="2" t="s">
        <v>7043</v>
      </c>
      <c r="C1308" s="60" t="s">
        <v>7044</v>
      </c>
      <c r="D1308" s="60" t="s">
        <v>12507</v>
      </c>
      <c r="E1308" s="2">
        <v>1</v>
      </c>
      <c r="F1308" s="2" t="s">
        <v>473</v>
      </c>
      <c r="G1308" s="2" t="s">
        <v>361</v>
      </c>
      <c r="H1308" s="2" t="s">
        <v>3746</v>
      </c>
      <c r="I1308" s="2" t="s">
        <v>361</v>
      </c>
      <c r="O1308" s="62"/>
      <c r="Q1308" s="2" t="s">
        <v>10227</v>
      </c>
      <c r="S1308" s="2" t="s">
        <v>10227</v>
      </c>
      <c r="U1308" s="2" t="s">
        <v>217</v>
      </c>
      <c r="X1308" s="2" t="s">
        <v>12509</v>
      </c>
    </row>
    <row r="1309" spans="1:24">
      <c r="A1309" s="2">
        <v>1298</v>
      </c>
      <c r="B1309" s="2" t="s">
        <v>7043</v>
      </c>
      <c r="C1309" s="60" t="s">
        <v>7044</v>
      </c>
      <c r="D1309" s="60" t="s">
        <v>12510</v>
      </c>
      <c r="E1309" s="2">
        <v>1</v>
      </c>
      <c r="F1309" s="2" t="s">
        <v>473</v>
      </c>
      <c r="G1309" s="2" t="s">
        <v>361</v>
      </c>
      <c r="H1309" s="2" t="s">
        <v>474</v>
      </c>
      <c r="I1309" s="2" t="s">
        <v>361</v>
      </c>
      <c r="J1309" s="2" t="s">
        <v>12514</v>
      </c>
      <c r="K1309" s="2" t="s">
        <v>12515</v>
      </c>
      <c r="L1309" s="2">
        <v>200</v>
      </c>
      <c r="M1309" s="2" t="s">
        <v>8314</v>
      </c>
      <c r="N1309" s="2" t="s">
        <v>12516</v>
      </c>
      <c r="O1309" s="62">
        <v>62160</v>
      </c>
      <c r="P1309" s="2" t="s">
        <v>698</v>
      </c>
      <c r="Q1309" s="2" t="s">
        <v>1193</v>
      </c>
      <c r="R1309" s="2" t="s">
        <v>927</v>
      </c>
      <c r="S1309" s="2" t="s">
        <v>943</v>
      </c>
      <c r="U1309" s="2" t="s">
        <v>217</v>
      </c>
      <c r="X1309" s="2" t="s">
        <v>12513</v>
      </c>
    </row>
    <row r="1310" spans="1:24">
      <c r="A1310" s="2">
        <v>1299</v>
      </c>
      <c r="B1310" s="2" t="s">
        <v>7043</v>
      </c>
      <c r="C1310" s="60" t="s">
        <v>7044</v>
      </c>
      <c r="D1310" s="60" t="s">
        <v>12517</v>
      </c>
      <c r="E1310" s="2">
        <v>1</v>
      </c>
      <c r="F1310" s="2" t="s">
        <v>473</v>
      </c>
      <c r="G1310" s="2" t="s">
        <v>361</v>
      </c>
      <c r="H1310" s="2" t="s">
        <v>3746</v>
      </c>
      <c r="I1310" s="2" t="s">
        <v>361</v>
      </c>
      <c r="O1310" s="62"/>
      <c r="Q1310" s="2" t="s">
        <v>10227</v>
      </c>
      <c r="S1310" s="2" t="s">
        <v>10227</v>
      </c>
      <c r="U1310" s="2" t="s">
        <v>217</v>
      </c>
      <c r="X1310" s="2" t="s">
        <v>12520</v>
      </c>
    </row>
    <row r="1311" spans="1:24">
      <c r="A1311" s="2">
        <v>1300</v>
      </c>
      <c r="B1311" s="2" t="s">
        <v>7043</v>
      </c>
      <c r="C1311" s="60" t="s">
        <v>7044</v>
      </c>
      <c r="D1311" s="60" t="s">
        <v>12521</v>
      </c>
      <c r="E1311" s="2">
        <v>1</v>
      </c>
      <c r="F1311" s="2" t="s">
        <v>473</v>
      </c>
      <c r="G1311" s="2" t="s">
        <v>361</v>
      </c>
      <c r="H1311" s="2" t="s">
        <v>474</v>
      </c>
      <c r="I1311" s="2" t="s">
        <v>361</v>
      </c>
      <c r="J1311" s="2" t="s">
        <v>12525</v>
      </c>
      <c r="K1311" s="2" t="s">
        <v>12526</v>
      </c>
      <c r="L1311" s="2">
        <v>77</v>
      </c>
      <c r="M1311" s="2" t="s">
        <v>8314</v>
      </c>
      <c r="N1311" s="2" t="s">
        <v>12527</v>
      </c>
      <c r="O1311" s="62">
        <v>62193</v>
      </c>
      <c r="P1311" s="2" t="s">
        <v>698</v>
      </c>
      <c r="Q1311" s="2" t="s">
        <v>1193</v>
      </c>
      <c r="R1311" s="2" t="s">
        <v>927</v>
      </c>
      <c r="S1311" s="2" t="s">
        <v>943</v>
      </c>
      <c r="U1311" s="2" t="s">
        <v>217</v>
      </c>
      <c r="X1311" s="2" t="s">
        <v>12528</v>
      </c>
    </row>
    <row r="1312" spans="1:24">
      <c r="A1312" s="2">
        <v>1301</v>
      </c>
      <c r="B1312" s="2" t="s">
        <v>7043</v>
      </c>
      <c r="C1312" s="60" t="s">
        <v>7044</v>
      </c>
      <c r="D1312" s="60" t="s">
        <v>12521</v>
      </c>
      <c r="E1312" s="2">
        <v>2</v>
      </c>
      <c r="F1312" s="2" t="s">
        <v>473</v>
      </c>
      <c r="G1312" s="2" t="s">
        <v>361</v>
      </c>
      <c r="H1312" s="2" t="s">
        <v>3746</v>
      </c>
      <c r="I1312" s="2" t="s">
        <v>361</v>
      </c>
      <c r="O1312" s="62"/>
      <c r="Q1312" s="2" t="s">
        <v>10227</v>
      </c>
      <c r="S1312" s="2" t="s">
        <v>10227</v>
      </c>
      <c r="U1312" s="2" t="s">
        <v>217</v>
      </c>
      <c r="X1312" s="2" t="s">
        <v>12529</v>
      </c>
    </row>
    <row r="1313" spans="1:24">
      <c r="A1313" s="2">
        <v>1302</v>
      </c>
      <c r="B1313" s="2" t="s">
        <v>7043</v>
      </c>
      <c r="C1313" s="60" t="s">
        <v>7044</v>
      </c>
      <c r="D1313" s="60" t="s">
        <v>12530</v>
      </c>
      <c r="E1313" s="2">
        <v>1</v>
      </c>
      <c r="F1313" s="2" t="s">
        <v>473</v>
      </c>
      <c r="G1313" s="2" t="s">
        <v>361</v>
      </c>
      <c r="H1313" s="2" t="s">
        <v>474</v>
      </c>
      <c r="I1313" s="2" t="s">
        <v>361</v>
      </c>
      <c r="J1313" s="2" t="s">
        <v>12533</v>
      </c>
      <c r="K1313" s="2" t="s">
        <v>12534</v>
      </c>
      <c r="L1313" s="2">
        <v>44</v>
      </c>
      <c r="M1313" s="2" t="s">
        <v>8314</v>
      </c>
      <c r="N1313" s="2" t="s">
        <v>12535</v>
      </c>
      <c r="O1313" s="62">
        <v>62490</v>
      </c>
      <c r="P1313" s="2" t="s">
        <v>698</v>
      </c>
      <c r="Q1313" s="2" t="s">
        <v>1193</v>
      </c>
      <c r="R1313" s="2" t="s">
        <v>927</v>
      </c>
      <c r="S1313" s="2" t="s">
        <v>943</v>
      </c>
      <c r="U1313" s="2" t="s">
        <v>217</v>
      </c>
      <c r="X1313" s="2" t="s">
        <v>12536</v>
      </c>
    </row>
    <row r="1314" spans="1:24">
      <c r="A1314" s="2">
        <v>1303</v>
      </c>
      <c r="B1314" s="2" t="s">
        <v>7043</v>
      </c>
      <c r="C1314" s="60" t="s">
        <v>7044</v>
      </c>
      <c r="D1314" s="60" t="s">
        <v>12530</v>
      </c>
      <c r="E1314" s="2">
        <v>2</v>
      </c>
      <c r="F1314" s="2" t="s">
        <v>473</v>
      </c>
      <c r="G1314" s="2" t="s">
        <v>361</v>
      </c>
      <c r="H1314" s="2" t="s">
        <v>3746</v>
      </c>
      <c r="I1314" s="2" t="s">
        <v>361</v>
      </c>
      <c r="O1314" s="62"/>
      <c r="Q1314" s="2" t="s">
        <v>10227</v>
      </c>
      <c r="S1314" s="2" t="s">
        <v>10227</v>
      </c>
      <c r="U1314" s="2" t="s">
        <v>217</v>
      </c>
      <c r="X1314" s="2" t="s">
        <v>12537</v>
      </c>
    </row>
    <row r="1315" spans="1:24">
      <c r="A1315" s="2">
        <v>1304</v>
      </c>
      <c r="B1315" s="2" t="s">
        <v>7043</v>
      </c>
      <c r="C1315" s="60" t="s">
        <v>7044</v>
      </c>
      <c r="D1315" s="60" t="s">
        <v>12538</v>
      </c>
      <c r="E1315" s="2">
        <v>1</v>
      </c>
      <c r="F1315" s="2" t="s">
        <v>473</v>
      </c>
      <c r="G1315" s="2" t="s">
        <v>361</v>
      </c>
      <c r="H1315" s="2" t="s">
        <v>474</v>
      </c>
      <c r="I1315" s="2" t="s">
        <v>361</v>
      </c>
      <c r="J1315" s="2" t="s">
        <v>12542</v>
      </c>
      <c r="K1315" s="2" t="s">
        <v>12543</v>
      </c>
      <c r="L1315" s="2">
        <v>1001</v>
      </c>
      <c r="M1315" s="2" t="s">
        <v>8314</v>
      </c>
      <c r="N1315" s="2" t="s">
        <v>10946</v>
      </c>
      <c r="O1315" s="62">
        <v>62290</v>
      </c>
      <c r="P1315" s="2" t="s">
        <v>698</v>
      </c>
      <c r="Q1315" s="2" t="s">
        <v>1193</v>
      </c>
      <c r="R1315" s="2" t="s">
        <v>927</v>
      </c>
      <c r="S1315" s="2" t="s">
        <v>943</v>
      </c>
      <c r="U1315" s="2" t="s">
        <v>217</v>
      </c>
      <c r="X1315" s="2" t="s">
        <v>12541</v>
      </c>
    </row>
    <row r="1316" spans="1:24">
      <c r="A1316" s="2">
        <v>1305</v>
      </c>
      <c r="B1316" s="2" t="s">
        <v>7043</v>
      </c>
      <c r="C1316" s="60" t="s">
        <v>7044</v>
      </c>
      <c r="D1316" s="60" t="s">
        <v>12538</v>
      </c>
      <c r="E1316" s="2">
        <v>2</v>
      </c>
      <c r="F1316" s="2" t="s">
        <v>473</v>
      </c>
      <c r="G1316" s="2" t="s">
        <v>361</v>
      </c>
      <c r="H1316" s="2" t="s">
        <v>3746</v>
      </c>
      <c r="I1316" s="2" t="s">
        <v>361</v>
      </c>
      <c r="O1316" s="62"/>
      <c r="Q1316" s="2" t="s">
        <v>10227</v>
      </c>
      <c r="S1316" s="2" t="s">
        <v>10227</v>
      </c>
      <c r="U1316" s="2" t="s">
        <v>217</v>
      </c>
      <c r="X1316" s="2" t="s">
        <v>12544</v>
      </c>
    </row>
    <row r="1317" spans="1:24">
      <c r="A1317" s="2">
        <v>1306</v>
      </c>
      <c r="B1317" s="2" t="s">
        <v>7043</v>
      </c>
      <c r="C1317" s="60" t="s">
        <v>7044</v>
      </c>
      <c r="D1317" s="60" t="s">
        <v>12538</v>
      </c>
      <c r="E1317" s="2">
        <v>3</v>
      </c>
      <c r="F1317" s="2" t="s">
        <v>473</v>
      </c>
      <c r="G1317" s="2" t="s">
        <v>361</v>
      </c>
      <c r="H1317" s="2" t="s">
        <v>3746</v>
      </c>
      <c r="I1317" s="2" t="s">
        <v>361</v>
      </c>
      <c r="O1317" s="62"/>
      <c r="Q1317" s="2" t="s">
        <v>10227</v>
      </c>
      <c r="S1317" s="2" t="s">
        <v>10227</v>
      </c>
      <c r="U1317" s="2" t="s">
        <v>217</v>
      </c>
      <c r="X1317" s="2" t="s">
        <v>12545</v>
      </c>
    </row>
    <row r="1318" spans="1:24">
      <c r="A1318" s="2">
        <v>1307</v>
      </c>
      <c r="B1318" s="2" t="s">
        <v>7043</v>
      </c>
      <c r="C1318" s="60" t="s">
        <v>7044</v>
      </c>
      <c r="D1318" s="60" t="s">
        <v>12546</v>
      </c>
      <c r="E1318" s="2">
        <v>1</v>
      </c>
      <c r="F1318" s="2" t="s">
        <v>473</v>
      </c>
      <c r="G1318" s="2" t="s">
        <v>361</v>
      </c>
      <c r="H1318" s="2" t="s">
        <v>3746</v>
      </c>
      <c r="I1318" s="2" t="s">
        <v>361</v>
      </c>
      <c r="O1318" s="62"/>
      <c r="Q1318" s="2" t="s">
        <v>10227</v>
      </c>
      <c r="S1318" s="2" t="s">
        <v>10227</v>
      </c>
      <c r="U1318" s="2" t="s">
        <v>217</v>
      </c>
      <c r="X1318" s="2" t="s">
        <v>12549</v>
      </c>
    </row>
    <row r="1319" spans="1:24">
      <c r="A1319" s="2">
        <v>1308</v>
      </c>
      <c r="B1319" s="2" t="s">
        <v>7043</v>
      </c>
      <c r="C1319" s="60" t="s">
        <v>7044</v>
      </c>
      <c r="D1319" s="60" t="s">
        <v>12550</v>
      </c>
      <c r="E1319" s="2">
        <v>1</v>
      </c>
      <c r="F1319" s="2" t="s">
        <v>473</v>
      </c>
      <c r="G1319" s="2" t="s">
        <v>361</v>
      </c>
      <c r="H1319" s="2" t="s">
        <v>474</v>
      </c>
      <c r="I1319" s="2" t="s">
        <v>361</v>
      </c>
      <c r="J1319" s="2" t="s">
        <v>12554</v>
      </c>
      <c r="K1319" s="2" t="s">
        <v>11305</v>
      </c>
      <c r="L1319" s="2">
        <v>2002</v>
      </c>
      <c r="M1319" s="2" t="s">
        <v>11188</v>
      </c>
      <c r="N1319" s="2" t="s">
        <v>11934</v>
      </c>
      <c r="O1319" s="62">
        <v>62030</v>
      </c>
      <c r="P1319" s="2" t="s">
        <v>698</v>
      </c>
      <c r="Q1319" s="2" t="s">
        <v>1193</v>
      </c>
      <c r="R1319" s="2" t="s">
        <v>1047</v>
      </c>
      <c r="S1319" s="2" t="s">
        <v>1063</v>
      </c>
      <c r="U1319" s="2" t="s">
        <v>217</v>
      </c>
      <c r="X1319" s="2" t="s">
        <v>12553</v>
      </c>
    </row>
    <row r="1320" spans="1:24">
      <c r="A1320" s="2">
        <v>1309</v>
      </c>
      <c r="B1320" s="2" t="s">
        <v>7043</v>
      </c>
      <c r="C1320" s="60" t="s">
        <v>7044</v>
      </c>
      <c r="D1320" s="60" t="s">
        <v>12550</v>
      </c>
      <c r="E1320" s="2">
        <v>2</v>
      </c>
      <c r="F1320" s="2" t="s">
        <v>473</v>
      </c>
      <c r="G1320" s="2" t="s">
        <v>361</v>
      </c>
      <c r="H1320" s="2" t="s">
        <v>3746</v>
      </c>
      <c r="I1320" s="2" t="s">
        <v>361</v>
      </c>
      <c r="O1320" s="62"/>
      <c r="Q1320" s="2" t="s">
        <v>10227</v>
      </c>
      <c r="S1320" s="2" t="s">
        <v>10227</v>
      </c>
      <c r="U1320" s="2" t="s">
        <v>217</v>
      </c>
      <c r="X1320" s="2" t="s">
        <v>12555</v>
      </c>
    </row>
    <row r="1321" spans="1:24">
      <c r="A1321" s="2">
        <v>1310</v>
      </c>
      <c r="B1321" s="2" t="s">
        <v>7043</v>
      </c>
      <c r="C1321" s="60" t="s">
        <v>7044</v>
      </c>
      <c r="D1321" s="60" t="s">
        <v>12556</v>
      </c>
      <c r="E1321" s="2">
        <v>1</v>
      </c>
      <c r="F1321" s="2" t="s">
        <v>473</v>
      </c>
      <c r="G1321" s="2" t="s">
        <v>361</v>
      </c>
      <c r="H1321" s="2" t="s">
        <v>474</v>
      </c>
      <c r="I1321" s="2" t="s">
        <v>361</v>
      </c>
      <c r="J1321" s="2" t="s">
        <v>12560</v>
      </c>
      <c r="K1321" s="2" t="s">
        <v>12561</v>
      </c>
      <c r="L1321" s="2" t="s">
        <v>8314</v>
      </c>
      <c r="M1321" s="2" t="s">
        <v>8314</v>
      </c>
      <c r="N1321" s="2" t="s">
        <v>12562</v>
      </c>
      <c r="O1321" s="62">
        <v>62430</v>
      </c>
      <c r="P1321" s="2" t="s">
        <v>698</v>
      </c>
      <c r="Q1321" s="2" t="s">
        <v>1193</v>
      </c>
      <c r="R1321" s="2" t="s">
        <v>927</v>
      </c>
      <c r="S1321" s="2" t="s">
        <v>943</v>
      </c>
      <c r="U1321" s="2" t="s">
        <v>217</v>
      </c>
      <c r="X1321" s="2" t="s">
        <v>12559</v>
      </c>
    </row>
    <row r="1322" spans="1:24">
      <c r="A1322" s="2">
        <v>1311</v>
      </c>
      <c r="B1322" s="2" t="s">
        <v>7043</v>
      </c>
      <c r="C1322" s="60" t="s">
        <v>7044</v>
      </c>
      <c r="D1322" s="60" t="s">
        <v>12563</v>
      </c>
      <c r="E1322" s="2">
        <v>1</v>
      </c>
      <c r="F1322" s="2" t="s">
        <v>473</v>
      </c>
      <c r="G1322" s="2" t="s">
        <v>361</v>
      </c>
      <c r="H1322" s="2" t="s">
        <v>474</v>
      </c>
      <c r="I1322" s="2" t="s">
        <v>361</v>
      </c>
      <c r="J1322" s="2" t="s">
        <v>11725</v>
      </c>
      <c r="K1322" s="2" t="s">
        <v>12567</v>
      </c>
      <c r="L1322" s="2">
        <v>28</v>
      </c>
      <c r="M1322" s="2" t="s">
        <v>8314</v>
      </c>
      <c r="N1322" s="2" t="s">
        <v>7039</v>
      </c>
      <c r="O1322" s="62">
        <v>62000</v>
      </c>
      <c r="P1322" s="2" t="s">
        <v>698</v>
      </c>
      <c r="Q1322" s="2" t="s">
        <v>1193</v>
      </c>
      <c r="R1322" s="2" t="s">
        <v>927</v>
      </c>
      <c r="S1322" s="2" t="s">
        <v>943</v>
      </c>
      <c r="U1322" s="2" t="s">
        <v>217</v>
      </c>
      <c r="X1322" s="2" t="s">
        <v>12566</v>
      </c>
    </row>
    <row r="1323" spans="1:24">
      <c r="A1323" s="2">
        <v>1312</v>
      </c>
      <c r="B1323" s="2" t="s">
        <v>7043</v>
      </c>
      <c r="C1323" s="60" t="s">
        <v>7044</v>
      </c>
      <c r="D1323" s="60" t="s">
        <v>12568</v>
      </c>
      <c r="E1323" s="2">
        <v>1</v>
      </c>
      <c r="F1323" s="2" t="s">
        <v>473</v>
      </c>
      <c r="G1323" s="2" t="s">
        <v>361</v>
      </c>
      <c r="H1323" s="2" t="s">
        <v>474</v>
      </c>
      <c r="I1323" s="2" t="s">
        <v>361</v>
      </c>
      <c r="J1323" s="2" t="s">
        <v>12572</v>
      </c>
      <c r="K1323" s="2" t="s">
        <v>12573</v>
      </c>
      <c r="L1323" s="2" t="s">
        <v>8314</v>
      </c>
      <c r="M1323" s="2" t="s">
        <v>8314</v>
      </c>
      <c r="N1323" s="2" t="s">
        <v>12574</v>
      </c>
      <c r="O1323" s="62">
        <v>62766</v>
      </c>
      <c r="P1323" s="2" t="s">
        <v>698</v>
      </c>
      <c r="Q1323" s="2" t="s">
        <v>1193</v>
      </c>
      <c r="R1323" s="2" t="s">
        <v>937</v>
      </c>
      <c r="S1323" s="2" t="s">
        <v>972</v>
      </c>
      <c r="U1323" s="2" t="s">
        <v>217</v>
      </c>
      <c r="X1323" s="2" t="s">
        <v>12571</v>
      </c>
    </row>
    <row r="1324" spans="1:24">
      <c r="A1324" s="2">
        <v>1313</v>
      </c>
      <c r="B1324" s="2" t="s">
        <v>7043</v>
      </c>
      <c r="C1324" s="60" t="s">
        <v>7044</v>
      </c>
      <c r="D1324" s="60" t="s">
        <v>12575</v>
      </c>
      <c r="E1324" s="2">
        <v>1</v>
      </c>
      <c r="F1324" s="2" t="s">
        <v>473</v>
      </c>
      <c r="G1324" s="2" t="s">
        <v>361</v>
      </c>
      <c r="H1324" s="2" t="s">
        <v>3746</v>
      </c>
      <c r="I1324" s="2" t="s">
        <v>361</v>
      </c>
      <c r="O1324" s="62"/>
      <c r="Q1324" s="2" t="s">
        <v>10227</v>
      </c>
      <c r="S1324" s="2" t="s">
        <v>10227</v>
      </c>
      <c r="U1324" s="2" t="s">
        <v>217</v>
      </c>
      <c r="X1324" s="2" t="s">
        <v>12577</v>
      </c>
    </row>
    <row r="1325" spans="1:24">
      <c r="A1325" s="2">
        <v>1314</v>
      </c>
      <c r="B1325" s="2" t="s">
        <v>7043</v>
      </c>
      <c r="C1325" s="60" t="s">
        <v>7044</v>
      </c>
      <c r="D1325" s="60" t="s">
        <v>12582</v>
      </c>
      <c r="E1325" s="2">
        <v>1</v>
      </c>
      <c r="F1325" s="2" t="s">
        <v>473</v>
      </c>
      <c r="G1325" s="2" t="s">
        <v>3792</v>
      </c>
      <c r="H1325" s="2" t="s">
        <v>3746</v>
      </c>
      <c r="I1325" s="2" t="s">
        <v>12585</v>
      </c>
      <c r="O1325" s="62"/>
      <c r="Q1325" s="2" t="s">
        <v>10227</v>
      </c>
      <c r="S1325" s="2" t="s">
        <v>10227</v>
      </c>
      <c r="U1325" s="2" t="s">
        <v>217</v>
      </c>
      <c r="X1325" s="2" t="s">
        <v>12584</v>
      </c>
    </row>
    <row r="1326" spans="1:24">
      <c r="A1326" s="2">
        <v>1315</v>
      </c>
      <c r="B1326" s="2" t="s">
        <v>7043</v>
      </c>
      <c r="C1326" s="60" t="s">
        <v>7044</v>
      </c>
      <c r="D1326" s="60" t="s">
        <v>12586</v>
      </c>
      <c r="E1326" s="2">
        <v>1</v>
      </c>
      <c r="F1326" s="2" t="s">
        <v>473</v>
      </c>
      <c r="G1326" s="2" t="s">
        <v>3839</v>
      </c>
      <c r="H1326" s="2" t="s">
        <v>3746</v>
      </c>
      <c r="I1326" s="2" t="s">
        <v>12585</v>
      </c>
      <c r="O1326" s="62"/>
      <c r="Q1326" s="2" t="s">
        <v>10227</v>
      </c>
      <c r="S1326" s="2" t="s">
        <v>10227</v>
      </c>
      <c r="U1326" s="2" t="s">
        <v>217</v>
      </c>
      <c r="X1326" s="2" t="s">
        <v>12592</v>
      </c>
    </row>
    <row r="1327" spans="1:24">
      <c r="A1327" s="2">
        <v>1316</v>
      </c>
      <c r="B1327" s="2" t="s">
        <v>7043</v>
      </c>
      <c r="C1327" s="60" t="s">
        <v>7044</v>
      </c>
      <c r="D1327" s="60" t="s">
        <v>12593</v>
      </c>
      <c r="E1327" s="2">
        <v>1</v>
      </c>
      <c r="F1327" s="2" t="s">
        <v>473</v>
      </c>
      <c r="G1327" s="2" t="s">
        <v>3839</v>
      </c>
      <c r="H1327" s="2" t="s">
        <v>3746</v>
      </c>
      <c r="I1327" s="2" t="s">
        <v>12585</v>
      </c>
      <c r="O1327" s="62"/>
      <c r="Q1327" s="2" t="s">
        <v>10227</v>
      </c>
      <c r="S1327" s="2" t="s">
        <v>10227</v>
      </c>
      <c r="U1327" s="2" t="s">
        <v>217</v>
      </c>
      <c r="X1327" s="2" t="s">
        <v>12596</v>
      </c>
    </row>
    <row r="1328" spans="1:24">
      <c r="A1328" s="2">
        <v>1317</v>
      </c>
      <c r="B1328" s="2" t="s">
        <v>7043</v>
      </c>
      <c r="C1328" s="60" t="s">
        <v>7044</v>
      </c>
      <c r="D1328" s="60" t="s">
        <v>12597</v>
      </c>
      <c r="E1328" s="2">
        <v>1</v>
      </c>
      <c r="F1328" s="2" t="s">
        <v>473</v>
      </c>
      <c r="G1328" s="2" t="s">
        <v>3839</v>
      </c>
      <c r="H1328" s="2" t="s">
        <v>3746</v>
      </c>
      <c r="I1328" s="2" t="s">
        <v>12585</v>
      </c>
      <c r="O1328" s="62"/>
      <c r="Q1328" s="2" t="s">
        <v>10227</v>
      </c>
      <c r="S1328" s="2" t="s">
        <v>10227</v>
      </c>
      <c r="U1328" s="2" t="s">
        <v>217</v>
      </c>
      <c r="X1328" s="2" t="s">
        <v>12600</v>
      </c>
    </row>
    <row r="1329" spans="1:24">
      <c r="A1329" s="2">
        <v>1318</v>
      </c>
      <c r="B1329" s="2" t="s">
        <v>7043</v>
      </c>
      <c r="C1329" s="60" t="s">
        <v>7044</v>
      </c>
      <c r="D1329" s="60" t="s">
        <v>12601</v>
      </c>
      <c r="E1329" s="2">
        <v>1</v>
      </c>
      <c r="F1329" s="2" t="s">
        <v>473</v>
      </c>
      <c r="G1329" s="2" t="s">
        <v>3792</v>
      </c>
      <c r="H1329" s="2" t="s">
        <v>3746</v>
      </c>
      <c r="I1329" s="2" t="s">
        <v>12604</v>
      </c>
      <c r="O1329" s="62"/>
      <c r="Q1329" s="2" t="s">
        <v>10227</v>
      </c>
      <c r="S1329" s="2" t="s">
        <v>10227</v>
      </c>
      <c r="U1329" s="2" t="s">
        <v>217</v>
      </c>
      <c r="X1329" s="2" t="s">
        <v>12603</v>
      </c>
    </row>
    <row r="1330" spans="1:24">
      <c r="A1330" s="2">
        <v>1319</v>
      </c>
      <c r="B1330" s="2" t="s">
        <v>7043</v>
      </c>
      <c r="C1330" s="60" t="s">
        <v>7044</v>
      </c>
      <c r="D1330" s="60" t="s">
        <v>12605</v>
      </c>
      <c r="E1330" s="2">
        <v>1</v>
      </c>
      <c r="F1330" s="2" t="s">
        <v>473</v>
      </c>
      <c r="G1330" s="2" t="s">
        <v>3792</v>
      </c>
      <c r="H1330" s="2" t="s">
        <v>474</v>
      </c>
      <c r="I1330" s="2" t="s">
        <v>12585</v>
      </c>
      <c r="J1330" s="2" t="s">
        <v>12609</v>
      </c>
      <c r="K1330" s="2" t="s">
        <v>10498</v>
      </c>
      <c r="L1330" s="2">
        <v>503</v>
      </c>
      <c r="M1330" s="2">
        <v>503</v>
      </c>
      <c r="N1330" s="2" t="s">
        <v>7039</v>
      </c>
      <c r="O1330" s="62">
        <v>62000</v>
      </c>
      <c r="P1330" s="2" t="s">
        <v>11062</v>
      </c>
      <c r="Q1330" s="2" t="s">
        <v>1193</v>
      </c>
      <c r="R1330" s="2" t="s">
        <v>10603</v>
      </c>
      <c r="S1330" s="2" t="s">
        <v>943</v>
      </c>
      <c r="T1330" s="2" t="s">
        <v>12585</v>
      </c>
      <c r="U1330" s="2" t="s">
        <v>12585</v>
      </c>
      <c r="V1330" s="2" t="s">
        <v>12585</v>
      </c>
      <c r="X1330" s="2" t="s">
        <v>12610</v>
      </c>
    </row>
    <row r="1331" spans="1:24">
      <c r="A1331" s="2">
        <v>1320</v>
      </c>
      <c r="B1331" s="2" t="s">
        <v>7043</v>
      </c>
      <c r="C1331" s="60" t="s">
        <v>7044</v>
      </c>
      <c r="D1331" s="60" t="s">
        <v>12611</v>
      </c>
      <c r="E1331" s="2">
        <v>1</v>
      </c>
      <c r="F1331" s="2" t="s">
        <v>473</v>
      </c>
      <c r="G1331" s="2" t="s">
        <v>3839</v>
      </c>
      <c r="H1331" s="2" t="s">
        <v>3746</v>
      </c>
      <c r="I1331" s="2" t="s">
        <v>12585</v>
      </c>
      <c r="O1331" s="62"/>
      <c r="Q1331" s="2" t="s">
        <v>10227</v>
      </c>
      <c r="S1331" s="2" t="s">
        <v>10227</v>
      </c>
      <c r="U1331" s="2" t="s">
        <v>217</v>
      </c>
      <c r="X1331" s="2" t="s">
        <v>12614</v>
      </c>
    </row>
    <row r="1332" spans="1:24">
      <c r="A1332" s="2">
        <v>1321</v>
      </c>
      <c r="B1332" s="2" t="s">
        <v>7043</v>
      </c>
      <c r="C1332" s="60" t="s">
        <v>7044</v>
      </c>
      <c r="D1332" s="60" t="s">
        <v>12615</v>
      </c>
      <c r="E1332" s="2">
        <v>1</v>
      </c>
      <c r="F1332" s="2" t="s">
        <v>473</v>
      </c>
      <c r="G1332" s="2" t="s">
        <v>3792</v>
      </c>
      <c r="H1332" s="2" t="s">
        <v>3746</v>
      </c>
      <c r="I1332" s="2" t="s">
        <v>12585</v>
      </c>
      <c r="O1332" s="62"/>
      <c r="Q1332" s="2" t="s">
        <v>10227</v>
      </c>
      <c r="S1332" s="2" t="s">
        <v>10227</v>
      </c>
      <c r="U1332" s="2" t="s">
        <v>217</v>
      </c>
      <c r="X1332" s="2" t="s">
        <v>12618</v>
      </c>
    </row>
    <row r="1333" spans="1:24">
      <c r="A1333" s="2">
        <v>1322</v>
      </c>
      <c r="B1333" s="2" t="s">
        <v>7043</v>
      </c>
      <c r="C1333" s="60" t="s">
        <v>7044</v>
      </c>
      <c r="D1333" s="60" t="s">
        <v>12623</v>
      </c>
      <c r="E1333" s="2">
        <v>1</v>
      </c>
      <c r="F1333" s="2" t="s">
        <v>473</v>
      </c>
      <c r="G1333" s="2" t="s">
        <v>3792</v>
      </c>
      <c r="H1333" s="2" t="s">
        <v>474</v>
      </c>
      <c r="I1333" s="2" t="s">
        <v>12585</v>
      </c>
      <c r="J1333" s="2" t="s">
        <v>12627</v>
      </c>
      <c r="K1333" s="2" t="s">
        <v>12628</v>
      </c>
      <c r="L1333" s="2" t="s">
        <v>12629</v>
      </c>
      <c r="M1333" s="2" t="s">
        <v>12630</v>
      </c>
      <c r="N1333" s="2" t="s">
        <v>11697</v>
      </c>
      <c r="O1333" s="62" t="s">
        <v>12585</v>
      </c>
      <c r="P1333" s="2" t="s">
        <v>11062</v>
      </c>
      <c r="Q1333" s="2" t="s">
        <v>1193</v>
      </c>
      <c r="R1333" s="2" t="s">
        <v>10603</v>
      </c>
      <c r="S1333" s="2" t="s">
        <v>943</v>
      </c>
      <c r="T1333" s="2" t="s">
        <v>12585</v>
      </c>
      <c r="U1333" s="2" t="s">
        <v>12585</v>
      </c>
      <c r="V1333" s="2" t="s">
        <v>12585</v>
      </c>
      <c r="X1333" s="2" t="s">
        <v>12626</v>
      </c>
    </row>
    <row r="1334" spans="1:24">
      <c r="A1334" s="2">
        <v>1323</v>
      </c>
      <c r="B1334" s="2" t="s">
        <v>7043</v>
      </c>
      <c r="C1334" s="60" t="s">
        <v>7044</v>
      </c>
      <c r="D1334" s="60" t="s">
        <v>12631</v>
      </c>
      <c r="E1334" s="2">
        <v>1</v>
      </c>
      <c r="F1334" s="2" t="s">
        <v>473</v>
      </c>
      <c r="G1334" s="2" t="s">
        <v>361</v>
      </c>
      <c r="H1334" s="2" t="s">
        <v>474</v>
      </c>
      <c r="I1334" s="2" t="s">
        <v>361</v>
      </c>
      <c r="J1334" s="2" t="s">
        <v>12636</v>
      </c>
      <c r="K1334" s="2" t="s">
        <v>12637</v>
      </c>
      <c r="L1334" s="2" t="s">
        <v>8314</v>
      </c>
      <c r="M1334" s="2" t="s">
        <v>8314</v>
      </c>
      <c r="N1334" s="2" t="s">
        <v>12638</v>
      </c>
      <c r="O1334" s="62">
        <v>62220</v>
      </c>
      <c r="P1334" s="2" t="s">
        <v>698</v>
      </c>
      <c r="Q1334" s="2" t="s">
        <v>1193</v>
      </c>
      <c r="R1334" s="2" t="s">
        <v>927</v>
      </c>
      <c r="S1334" s="2" t="s">
        <v>943</v>
      </c>
      <c r="U1334" s="2" t="s">
        <v>217</v>
      </c>
      <c r="X1334" s="2" t="s">
        <v>12635</v>
      </c>
    </row>
    <row r="1335" spans="1:24">
      <c r="A1335" s="2">
        <v>1324</v>
      </c>
      <c r="B1335" s="2" t="s">
        <v>7043</v>
      </c>
      <c r="C1335" s="60" t="s">
        <v>7044</v>
      </c>
      <c r="D1335" s="60" t="s">
        <v>12639</v>
      </c>
      <c r="E1335" s="2">
        <v>1</v>
      </c>
      <c r="F1335" s="2" t="s">
        <v>473</v>
      </c>
      <c r="G1335" s="2" t="s">
        <v>361</v>
      </c>
      <c r="H1335" s="2" t="s">
        <v>474</v>
      </c>
      <c r="I1335" s="2" t="s">
        <v>361</v>
      </c>
      <c r="J1335" s="2" t="s">
        <v>12642</v>
      </c>
      <c r="K1335" s="2" t="s">
        <v>12643</v>
      </c>
      <c r="L1335" s="2">
        <v>345</v>
      </c>
      <c r="M1335" s="2" t="s">
        <v>10597</v>
      </c>
      <c r="N1335" s="2" t="s">
        <v>11181</v>
      </c>
      <c r="O1335" s="62">
        <v>62000</v>
      </c>
      <c r="P1335" s="2" t="s">
        <v>698</v>
      </c>
      <c r="Q1335" s="2" t="s">
        <v>1193</v>
      </c>
      <c r="R1335" s="2" t="s">
        <v>927</v>
      </c>
      <c r="S1335" s="2" t="s">
        <v>943</v>
      </c>
      <c r="U1335" s="2" t="s">
        <v>217</v>
      </c>
      <c r="X1335" s="2" t="s">
        <v>12644</v>
      </c>
    </row>
    <row r="1336" spans="1:24">
      <c r="A1336" s="2">
        <v>1325</v>
      </c>
      <c r="B1336" s="2" t="s">
        <v>7043</v>
      </c>
      <c r="C1336" s="60" t="s">
        <v>7044</v>
      </c>
      <c r="D1336" s="60" t="s">
        <v>12645</v>
      </c>
      <c r="E1336" s="2">
        <v>1</v>
      </c>
      <c r="F1336" s="2" t="s">
        <v>473</v>
      </c>
      <c r="G1336" s="2" t="s">
        <v>361</v>
      </c>
      <c r="H1336" s="2" t="s">
        <v>3746</v>
      </c>
      <c r="I1336" s="2" t="s">
        <v>361</v>
      </c>
      <c r="O1336" s="62"/>
      <c r="Q1336" s="2" t="s">
        <v>10227</v>
      </c>
      <c r="S1336" s="2" t="s">
        <v>10227</v>
      </c>
      <c r="U1336" s="2" t="s">
        <v>217</v>
      </c>
      <c r="X1336" s="2" t="s">
        <v>12650</v>
      </c>
    </row>
    <row r="1337" spans="1:24">
      <c r="A1337" s="2">
        <v>1326</v>
      </c>
      <c r="B1337" s="2" t="s">
        <v>7043</v>
      </c>
      <c r="C1337" s="60" t="s">
        <v>7044</v>
      </c>
      <c r="D1337" s="60" t="s">
        <v>12651</v>
      </c>
      <c r="E1337" s="2">
        <v>1</v>
      </c>
      <c r="F1337" s="2" t="s">
        <v>473</v>
      </c>
      <c r="G1337" s="2" t="s">
        <v>361</v>
      </c>
      <c r="H1337" s="2" t="s">
        <v>474</v>
      </c>
      <c r="I1337" s="2" t="s">
        <v>361</v>
      </c>
      <c r="J1337" s="2" t="s">
        <v>12654</v>
      </c>
      <c r="K1337" s="2" t="s">
        <v>12655</v>
      </c>
      <c r="L1337" s="2" t="s">
        <v>8314</v>
      </c>
      <c r="M1337" s="2" t="s">
        <v>8314</v>
      </c>
      <c r="N1337" s="2" t="s">
        <v>12656</v>
      </c>
      <c r="O1337" s="62">
        <v>5118</v>
      </c>
      <c r="P1337" s="2" t="s">
        <v>696</v>
      </c>
      <c r="Q1337" s="2" t="s">
        <v>1140</v>
      </c>
      <c r="R1337" s="2" t="s">
        <v>2396</v>
      </c>
      <c r="S1337" s="2" t="s">
        <v>2776</v>
      </c>
      <c r="U1337" s="2" t="s">
        <v>217</v>
      </c>
      <c r="X1337" s="2" t="s">
        <v>12657</v>
      </c>
    </row>
    <row r="1338" spans="1:24">
      <c r="A1338" s="2">
        <v>1327</v>
      </c>
      <c r="B1338" s="2" t="s">
        <v>7043</v>
      </c>
      <c r="C1338" s="60" t="s">
        <v>7044</v>
      </c>
      <c r="D1338" s="60" t="s">
        <v>12658</v>
      </c>
      <c r="E1338" s="2">
        <v>1</v>
      </c>
      <c r="F1338" s="2" t="s">
        <v>473</v>
      </c>
      <c r="G1338" s="2" t="s">
        <v>361</v>
      </c>
      <c r="H1338" s="2" t="s">
        <v>3746</v>
      </c>
      <c r="I1338" s="2" t="s">
        <v>361</v>
      </c>
      <c r="O1338" s="62"/>
      <c r="Q1338" s="2" t="s">
        <v>10227</v>
      </c>
      <c r="S1338" s="2" t="s">
        <v>10227</v>
      </c>
      <c r="U1338" s="2" t="s">
        <v>217</v>
      </c>
      <c r="X1338" s="2" t="s">
        <v>12661</v>
      </c>
    </row>
    <row r="1339" spans="1:24">
      <c r="A1339" s="2">
        <v>1328</v>
      </c>
      <c r="B1339" s="2" t="s">
        <v>7043</v>
      </c>
      <c r="C1339" s="60" t="s">
        <v>7044</v>
      </c>
      <c r="D1339" s="60" t="s">
        <v>12662</v>
      </c>
      <c r="E1339" s="2">
        <v>1</v>
      </c>
      <c r="F1339" s="2" t="s">
        <v>473</v>
      </c>
      <c r="G1339" s="2" t="s">
        <v>361</v>
      </c>
      <c r="H1339" s="2" t="s">
        <v>3746</v>
      </c>
      <c r="I1339" s="2" t="s">
        <v>361</v>
      </c>
      <c r="O1339" s="62"/>
      <c r="Q1339" s="2" t="s">
        <v>10227</v>
      </c>
      <c r="S1339" s="2" t="s">
        <v>10227</v>
      </c>
      <c r="U1339" s="2" t="s">
        <v>217</v>
      </c>
      <c r="X1339" s="2" t="s">
        <v>12665</v>
      </c>
    </row>
    <row r="1340" spans="1:24">
      <c r="A1340" s="2">
        <v>1329</v>
      </c>
      <c r="B1340" s="2" t="s">
        <v>7043</v>
      </c>
      <c r="C1340" s="60" t="s">
        <v>7044</v>
      </c>
      <c r="D1340" s="60" t="s">
        <v>12666</v>
      </c>
      <c r="E1340" s="2">
        <v>1</v>
      </c>
      <c r="F1340" s="2" t="s">
        <v>473</v>
      </c>
      <c r="G1340" s="2" t="s">
        <v>361</v>
      </c>
      <c r="H1340" s="2" t="s">
        <v>474</v>
      </c>
      <c r="I1340" s="2" t="s">
        <v>361</v>
      </c>
      <c r="J1340" s="2" t="s">
        <v>12669</v>
      </c>
      <c r="K1340" s="2" t="s">
        <v>12670</v>
      </c>
      <c r="L1340" s="2" t="s">
        <v>10597</v>
      </c>
      <c r="M1340" s="2" t="s">
        <v>10597</v>
      </c>
      <c r="N1340" s="2" t="s">
        <v>12670</v>
      </c>
      <c r="O1340" s="62">
        <v>622250</v>
      </c>
      <c r="P1340" s="2" t="s">
        <v>698</v>
      </c>
      <c r="Q1340" s="2" t="s">
        <v>1193</v>
      </c>
      <c r="R1340" s="2" t="s">
        <v>927</v>
      </c>
      <c r="S1340" s="2" t="s">
        <v>943</v>
      </c>
      <c r="U1340" s="2" t="s">
        <v>217</v>
      </c>
      <c r="X1340" s="2" t="s">
        <v>12671</v>
      </c>
    </row>
    <row r="1341" spans="1:24">
      <c r="A1341" s="2">
        <v>1330</v>
      </c>
      <c r="B1341" s="2" t="s">
        <v>7043</v>
      </c>
      <c r="C1341" s="60" t="s">
        <v>7044</v>
      </c>
      <c r="D1341" s="60" t="s">
        <v>12672</v>
      </c>
      <c r="E1341" s="2">
        <v>1</v>
      </c>
      <c r="F1341" s="2" t="s">
        <v>473</v>
      </c>
      <c r="G1341" s="2" t="s">
        <v>361</v>
      </c>
      <c r="H1341" s="2" t="s">
        <v>474</v>
      </c>
      <c r="I1341" s="2" t="s">
        <v>361</v>
      </c>
      <c r="J1341" s="2" t="s">
        <v>12676</v>
      </c>
      <c r="K1341" s="2" t="s">
        <v>12677</v>
      </c>
      <c r="L1341" s="2">
        <v>100</v>
      </c>
      <c r="M1341" s="2" t="s">
        <v>10597</v>
      </c>
      <c r="N1341" s="2" t="s">
        <v>10877</v>
      </c>
      <c r="O1341" s="62">
        <v>62350</v>
      </c>
      <c r="P1341" s="2" t="s">
        <v>698</v>
      </c>
      <c r="Q1341" s="2" t="s">
        <v>1193</v>
      </c>
      <c r="R1341" s="2" t="s">
        <v>927</v>
      </c>
      <c r="S1341" s="2" t="s">
        <v>943</v>
      </c>
      <c r="U1341" s="2" t="s">
        <v>217</v>
      </c>
      <c r="X1341" s="2" t="s">
        <v>12678</v>
      </c>
    </row>
    <row r="1342" spans="1:24">
      <c r="A1342" s="2">
        <v>1331</v>
      </c>
      <c r="B1342" s="2" t="s">
        <v>7043</v>
      </c>
      <c r="C1342" s="60" t="s">
        <v>7044</v>
      </c>
      <c r="D1342" s="60" t="s">
        <v>12679</v>
      </c>
      <c r="E1342" s="2">
        <v>1</v>
      </c>
      <c r="F1342" s="2" t="s">
        <v>473</v>
      </c>
      <c r="G1342" s="2" t="s">
        <v>361</v>
      </c>
      <c r="H1342" s="2" t="s">
        <v>3746</v>
      </c>
      <c r="I1342" s="2" t="s">
        <v>361</v>
      </c>
      <c r="O1342" s="62"/>
      <c r="Q1342" s="2" t="s">
        <v>10227</v>
      </c>
      <c r="S1342" s="2" t="s">
        <v>10227</v>
      </c>
      <c r="U1342" s="2" t="s">
        <v>217</v>
      </c>
      <c r="X1342" s="2" t="s">
        <v>12683</v>
      </c>
    </row>
    <row r="1343" spans="1:24">
      <c r="A1343" s="2">
        <v>1332</v>
      </c>
      <c r="B1343" s="2" t="s">
        <v>7043</v>
      </c>
      <c r="C1343" s="60" t="s">
        <v>7044</v>
      </c>
      <c r="D1343" s="60" t="s">
        <v>12684</v>
      </c>
      <c r="E1343" s="2">
        <v>1</v>
      </c>
      <c r="F1343" s="2" t="s">
        <v>473</v>
      </c>
      <c r="G1343" s="2" t="s">
        <v>361</v>
      </c>
      <c r="H1343" s="2" t="s">
        <v>474</v>
      </c>
      <c r="I1343" s="2" t="s">
        <v>361</v>
      </c>
      <c r="J1343" s="2" t="s">
        <v>12688</v>
      </c>
      <c r="K1343" s="2" t="s">
        <v>12689</v>
      </c>
      <c r="L1343" s="2">
        <v>345</v>
      </c>
      <c r="M1343" s="2" t="s">
        <v>10597</v>
      </c>
      <c r="N1343" s="2" t="s">
        <v>7039</v>
      </c>
      <c r="O1343" s="62">
        <v>62000</v>
      </c>
      <c r="P1343" s="2" t="s">
        <v>698</v>
      </c>
      <c r="Q1343" s="2" t="s">
        <v>1193</v>
      </c>
      <c r="R1343" s="2" t="s">
        <v>927</v>
      </c>
      <c r="S1343" s="2" t="s">
        <v>943</v>
      </c>
      <c r="U1343" s="2" t="s">
        <v>217</v>
      </c>
      <c r="X1343" s="2" t="s">
        <v>12690</v>
      </c>
    </row>
    <row r="1344" spans="1:24">
      <c r="A1344" s="2">
        <v>1333</v>
      </c>
      <c r="B1344" s="2" t="s">
        <v>7043</v>
      </c>
      <c r="C1344" s="60" t="s">
        <v>7044</v>
      </c>
      <c r="D1344" s="60" t="s">
        <v>12720</v>
      </c>
      <c r="E1344" s="2">
        <v>1</v>
      </c>
      <c r="F1344" s="2" t="s">
        <v>473</v>
      </c>
      <c r="G1344" s="2" t="s">
        <v>3792</v>
      </c>
      <c r="H1344" s="2" t="s">
        <v>3746</v>
      </c>
      <c r="I1344" s="2" t="s">
        <v>361</v>
      </c>
      <c r="O1344" s="62"/>
      <c r="Q1344" s="2" t="s">
        <v>10227</v>
      </c>
      <c r="S1344" s="2" t="s">
        <v>10227</v>
      </c>
      <c r="U1344" s="2" t="s">
        <v>217</v>
      </c>
      <c r="X1344" s="2" t="s">
        <v>12721</v>
      </c>
    </row>
    <row r="1345" spans="1:24">
      <c r="A1345" s="2">
        <v>1334</v>
      </c>
      <c r="B1345" s="2" t="s">
        <v>7043</v>
      </c>
      <c r="C1345" s="60" t="s">
        <v>7044</v>
      </c>
      <c r="D1345" s="60" t="s">
        <v>12691</v>
      </c>
      <c r="E1345" s="2">
        <v>1</v>
      </c>
      <c r="F1345" s="2" t="s">
        <v>473</v>
      </c>
      <c r="G1345" s="2" t="s">
        <v>3792</v>
      </c>
      <c r="H1345" s="2" t="s">
        <v>3746</v>
      </c>
      <c r="I1345" s="2" t="s">
        <v>361</v>
      </c>
      <c r="O1345" s="62"/>
      <c r="Q1345" s="2" t="s">
        <v>10227</v>
      </c>
      <c r="S1345" s="2" t="s">
        <v>10227</v>
      </c>
      <c r="U1345" s="2" t="s">
        <v>217</v>
      </c>
      <c r="X1345" s="2" t="s">
        <v>12719</v>
      </c>
    </row>
    <row r="1346" spans="1:24">
      <c r="A1346" s="2">
        <v>1335</v>
      </c>
      <c r="B1346" s="2" t="s">
        <v>7043</v>
      </c>
      <c r="C1346" s="60" t="s">
        <v>7044</v>
      </c>
      <c r="D1346" s="60" t="s">
        <v>12695</v>
      </c>
      <c r="E1346" s="2">
        <v>1</v>
      </c>
      <c r="F1346" s="2" t="s">
        <v>473</v>
      </c>
      <c r="G1346" s="2" t="s">
        <v>3792</v>
      </c>
      <c r="H1346" s="2" t="s">
        <v>3746</v>
      </c>
      <c r="I1346" s="2" t="s">
        <v>12585</v>
      </c>
      <c r="O1346" s="62"/>
      <c r="Q1346" s="2" t="s">
        <v>10227</v>
      </c>
      <c r="S1346" s="2" t="s">
        <v>10227</v>
      </c>
      <c r="U1346" s="2" t="s">
        <v>217</v>
      </c>
      <c r="X1346" s="2" t="s">
        <v>12704</v>
      </c>
    </row>
    <row r="1347" spans="1:24">
      <c r="A1347" s="2">
        <v>1336</v>
      </c>
      <c r="B1347" s="2" t="s">
        <v>7043</v>
      </c>
      <c r="C1347" s="60" t="s">
        <v>7044</v>
      </c>
      <c r="D1347" s="60" t="s">
        <v>12698</v>
      </c>
      <c r="E1347" s="2">
        <v>1</v>
      </c>
      <c r="F1347" s="2" t="s">
        <v>473</v>
      </c>
      <c r="G1347" s="2" t="s">
        <v>3792</v>
      </c>
      <c r="H1347" s="2" t="s">
        <v>3746</v>
      </c>
      <c r="I1347" s="2" t="s">
        <v>12585</v>
      </c>
      <c r="O1347" s="62"/>
      <c r="Q1347" s="2" t="s">
        <v>10227</v>
      </c>
      <c r="S1347" s="2" t="s">
        <v>10227</v>
      </c>
      <c r="U1347" s="2" t="s">
        <v>217</v>
      </c>
      <c r="X1347" s="2" t="s">
        <v>12722</v>
      </c>
    </row>
    <row r="1348" spans="1:24">
      <c r="A1348" s="2">
        <v>1337</v>
      </c>
      <c r="B1348" s="2" t="s">
        <v>7043</v>
      </c>
      <c r="C1348" s="60" t="s">
        <v>7044</v>
      </c>
      <c r="D1348" s="60" t="s">
        <v>12702</v>
      </c>
      <c r="E1348" s="2">
        <v>1</v>
      </c>
      <c r="F1348" s="2" t="s">
        <v>473</v>
      </c>
      <c r="G1348" s="2" t="s">
        <v>3792</v>
      </c>
      <c r="H1348" s="2" t="s">
        <v>3746</v>
      </c>
      <c r="I1348" s="2" t="s">
        <v>12585</v>
      </c>
      <c r="O1348" s="62"/>
      <c r="Q1348" s="2" t="s">
        <v>10227</v>
      </c>
      <c r="S1348" s="2" t="s">
        <v>10227</v>
      </c>
      <c r="U1348" s="2" t="s">
        <v>217</v>
      </c>
      <c r="X1348" s="2" t="s">
        <v>12714</v>
      </c>
    </row>
    <row r="1349" spans="1:24">
      <c r="A1349" s="2">
        <v>1338</v>
      </c>
      <c r="B1349" s="2" t="s">
        <v>7043</v>
      </c>
      <c r="C1349" s="60" t="s">
        <v>7044</v>
      </c>
      <c r="D1349" s="60" t="s">
        <v>12697</v>
      </c>
      <c r="E1349" s="2">
        <v>1</v>
      </c>
      <c r="F1349" s="2" t="s">
        <v>473</v>
      </c>
      <c r="G1349" s="2" t="s">
        <v>3792</v>
      </c>
      <c r="H1349" s="2" t="s">
        <v>3746</v>
      </c>
      <c r="I1349" s="2" t="s">
        <v>12585</v>
      </c>
      <c r="O1349" s="62"/>
      <c r="Q1349" s="2" t="s">
        <v>10227</v>
      </c>
      <c r="S1349" s="2" t="s">
        <v>10227</v>
      </c>
      <c r="U1349" s="2" t="s">
        <v>217</v>
      </c>
      <c r="X1349" s="2" t="s">
        <v>12723</v>
      </c>
    </row>
    <row r="1350" spans="1:24">
      <c r="A1350" s="2">
        <v>1339</v>
      </c>
      <c r="B1350" s="2" t="s">
        <v>7043</v>
      </c>
      <c r="C1350" s="60" t="s">
        <v>7044</v>
      </c>
      <c r="D1350" s="60" t="s">
        <v>12701</v>
      </c>
      <c r="E1350" s="2">
        <v>1</v>
      </c>
      <c r="F1350" s="2" t="s">
        <v>473</v>
      </c>
      <c r="G1350" s="2" t="s">
        <v>340</v>
      </c>
      <c r="H1350" s="2" t="s">
        <v>3746</v>
      </c>
      <c r="I1350" s="2" t="s">
        <v>12585</v>
      </c>
      <c r="O1350" s="62"/>
      <c r="Q1350" s="2" t="s">
        <v>10227</v>
      </c>
      <c r="S1350" s="2" t="s">
        <v>10227</v>
      </c>
      <c r="U1350" s="2" t="s">
        <v>217</v>
      </c>
      <c r="X1350" s="2" t="s">
        <v>12711</v>
      </c>
    </row>
    <row r="1351" spans="1:24">
      <c r="A1351" s="2">
        <v>1340</v>
      </c>
      <c r="B1351" s="2" t="s">
        <v>7043</v>
      </c>
      <c r="C1351" s="60" t="s">
        <v>7044</v>
      </c>
      <c r="D1351" s="60" t="s">
        <v>12699</v>
      </c>
      <c r="E1351" s="2">
        <v>1</v>
      </c>
      <c r="F1351" s="2" t="s">
        <v>473</v>
      </c>
      <c r="G1351" s="2" t="s">
        <v>3792</v>
      </c>
      <c r="H1351" s="2" t="s">
        <v>3746</v>
      </c>
      <c r="I1351" s="2" t="s">
        <v>12585</v>
      </c>
      <c r="O1351" s="62"/>
      <c r="Q1351" s="2" t="s">
        <v>10227</v>
      </c>
      <c r="S1351" s="2" t="s">
        <v>10227</v>
      </c>
      <c r="U1351" s="2" t="s">
        <v>217</v>
      </c>
      <c r="X1351" s="2" t="s">
        <v>12724</v>
      </c>
    </row>
    <row r="1352" spans="1:24">
      <c r="A1352" s="2">
        <v>1341</v>
      </c>
      <c r="B1352" s="2" t="s">
        <v>7043</v>
      </c>
      <c r="C1352" s="60" t="s">
        <v>7044</v>
      </c>
      <c r="D1352" s="60" t="s">
        <v>12700</v>
      </c>
      <c r="E1352" s="2">
        <v>1</v>
      </c>
      <c r="F1352" s="2" t="s">
        <v>473</v>
      </c>
      <c r="G1352" s="2" t="s">
        <v>3792</v>
      </c>
      <c r="H1352" s="2" t="s">
        <v>3746</v>
      </c>
      <c r="I1352" s="2" t="s">
        <v>12726</v>
      </c>
      <c r="O1352" s="62"/>
      <c r="Q1352" s="2" t="s">
        <v>10227</v>
      </c>
      <c r="S1352" s="2" t="s">
        <v>10227</v>
      </c>
      <c r="U1352" s="2" t="s">
        <v>217</v>
      </c>
      <c r="X1352" s="2" t="s">
        <v>12725</v>
      </c>
    </row>
    <row r="1353" spans="1:24">
      <c r="A1353" s="2">
        <v>1342</v>
      </c>
      <c r="B1353" s="2" t="s">
        <v>7043</v>
      </c>
      <c r="C1353" s="60" t="s">
        <v>7044</v>
      </c>
      <c r="D1353" s="60" t="s">
        <v>12750</v>
      </c>
      <c r="E1353" s="2">
        <v>1</v>
      </c>
      <c r="F1353" s="2" t="s">
        <v>473</v>
      </c>
      <c r="G1353" s="2" t="s">
        <v>3792</v>
      </c>
      <c r="H1353" s="2" t="s">
        <v>3746</v>
      </c>
      <c r="I1353" s="2" t="s">
        <v>12585</v>
      </c>
      <c r="O1353" s="62"/>
      <c r="Q1353" s="2" t="s">
        <v>10227</v>
      </c>
      <c r="S1353" s="2" t="s">
        <v>10227</v>
      </c>
      <c r="U1353" s="2" t="s">
        <v>217</v>
      </c>
      <c r="X1353" s="2" t="s">
        <v>12752</v>
      </c>
    </row>
  </sheetData>
  <mergeCells count="15">
    <mergeCell ref="A1:A4"/>
    <mergeCell ref="B1:C1"/>
    <mergeCell ref="E1:V1"/>
    <mergeCell ref="W1:W4"/>
    <mergeCell ref="B2:B4"/>
    <mergeCell ref="C2:C4"/>
    <mergeCell ref="D2:D4"/>
    <mergeCell ref="E2:E4"/>
    <mergeCell ref="F2:F4"/>
    <mergeCell ref="G2:G4"/>
    <mergeCell ref="H2:V2"/>
    <mergeCell ref="H3:H4"/>
    <mergeCell ref="I3:I4"/>
    <mergeCell ref="J3:J4"/>
    <mergeCell ref="K3:V3"/>
  </mergeCells>
  <phoneticPr fontId="12" type="noConversion"/>
  <dataValidations disablePrompts="1" count="1">
    <dataValidation allowBlank="1" showInputMessage="1" showErrorMessage="1" promptTitle="Demandado" prompt="Para regresar a la tabla general, dé click aquí." sqref="F2:F4" xr:uid="{00000000-0002-0000-1B00-000000000000}"/>
  </dataValidations>
  <pageMargins left="0.7" right="0.7" top="0.75" bottom="0.75" header="0.3" footer="0.3"/>
  <legacyDrawing r:id="rId1"/>
  <tableParts count="1">
    <tablePart r:id="rId2"/>
  </tableParts>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Hoja30"/>
  <dimension ref="A1:CB46"/>
  <sheetViews>
    <sheetView workbookViewId="0">
      <selection activeCell="D4" sqref="D4"/>
    </sheetView>
  </sheetViews>
  <sheetFormatPr baseColWidth="10" defaultColWidth="11.42578125" defaultRowHeight="15"/>
  <cols>
    <col min="2" max="2" width="27.140625" bestFit="1" customWidth="1"/>
    <col min="3" max="3" width="24" bestFit="1" customWidth="1"/>
    <col min="4" max="4" width="21" style="131" bestFit="1" customWidth="1"/>
    <col min="5" max="5" width="25.7109375" style="262" bestFit="1" customWidth="1"/>
    <col min="6" max="6" width="11.85546875" customWidth="1"/>
    <col min="7" max="7" width="17.5703125" bestFit="1" customWidth="1"/>
    <col min="8" max="8" width="30.140625" bestFit="1" customWidth="1"/>
    <col min="9" max="9" width="12.42578125" bestFit="1" customWidth="1"/>
    <col min="10" max="10" width="30.5703125" bestFit="1" customWidth="1"/>
    <col min="11" max="11" width="38.140625" bestFit="1" customWidth="1"/>
    <col min="12" max="12" width="41.42578125" bestFit="1" customWidth="1"/>
    <col min="13" max="16" width="13" customWidth="1"/>
    <col min="17" max="17" width="63.7109375" bestFit="1" customWidth="1"/>
    <col min="18" max="18" width="22.28515625" bestFit="1" customWidth="1"/>
    <col min="19" max="19" width="27.28515625" bestFit="1" customWidth="1"/>
    <col min="20" max="20" width="13.28515625" bestFit="1" customWidth="1"/>
    <col min="21" max="21" width="31.5703125" bestFit="1" customWidth="1"/>
    <col min="22" max="22" width="23.140625" bestFit="1" customWidth="1"/>
    <col min="23" max="23" width="16.7109375" bestFit="1" customWidth="1"/>
    <col min="24" max="24" width="24.28515625" bestFit="1" customWidth="1"/>
    <col min="25" max="25" width="27.140625" bestFit="1" customWidth="1"/>
    <col min="26" max="26" width="22.140625" bestFit="1" customWidth="1"/>
    <col min="27" max="27" width="25.140625" bestFit="1" customWidth="1"/>
    <col min="28" max="28" width="27.85546875" bestFit="1" customWidth="1"/>
    <col min="29" max="29" width="30" bestFit="1" customWidth="1"/>
    <col min="30" max="30" width="14.5703125" bestFit="1" customWidth="1"/>
    <col min="31" max="31" width="32.7109375" bestFit="1" customWidth="1"/>
    <col min="32" max="32" width="16.7109375" bestFit="1" customWidth="1"/>
    <col min="33" max="33" width="22.7109375" bestFit="1" customWidth="1"/>
    <col min="34" max="34" width="13" bestFit="1" customWidth="1"/>
    <col min="35" max="35" width="15.85546875" bestFit="1" customWidth="1"/>
    <col min="36" max="36" width="17.7109375" bestFit="1" customWidth="1"/>
    <col min="37" max="37" width="13" customWidth="1"/>
    <col min="38" max="38" width="20.85546875" bestFit="1" customWidth="1"/>
    <col min="39" max="39" width="40.140625" bestFit="1" customWidth="1"/>
    <col min="40" max="40" width="13" style="262" customWidth="1"/>
    <col min="41" max="47" width="13" customWidth="1"/>
    <col min="48" max="48" width="13" style="262" customWidth="1"/>
    <col min="49" max="51" width="13" customWidth="1"/>
    <col min="52" max="52" width="13" style="262" customWidth="1"/>
    <col min="53" max="53" width="13" customWidth="1"/>
    <col min="54" max="54" width="13" style="262" customWidth="1"/>
    <col min="55" max="55" width="13" customWidth="1"/>
    <col min="56" max="56" width="13" style="262" customWidth="1"/>
    <col min="57" max="57" width="13" customWidth="1"/>
    <col min="58" max="58" width="13" style="262" customWidth="1"/>
    <col min="59" max="61" width="13" customWidth="1"/>
    <col min="62" max="62" width="13" style="262" customWidth="1"/>
    <col min="63" max="66" width="13" customWidth="1"/>
    <col min="67" max="67" width="13" style="262" customWidth="1"/>
    <col min="68" max="71" width="13" customWidth="1"/>
    <col min="72" max="72" width="13" style="262" customWidth="1"/>
    <col min="73" max="75" width="13" customWidth="1"/>
    <col min="76" max="76" width="13" style="262" customWidth="1"/>
    <col min="77" max="78" width="13" customWidth="1"/>
    <col min="79" max="79" width="22.85546875" customWidth="1"/>
  </cols>
  <sheetData>
    <row r="1" spans="1:80" s="134" customFormat="1" ht="30.75" customHeight="1">
      <c r="A1" s="483" t="s">
        <v>228</v>
      </c>
      <c r="B1" s="493" t="s">
        <v>229</v>
      </c>
      <c r="C1" s="493"/>
      <c r="D1" s="493" t="s">
        <v>241</v>
      </c>
      <c r="E1" s="493"/>
      <c r="F1" s="493"/>
      <c r="G1" s="493"/>
      <c r="H1" s="493"/>
      <c r="I1" s="493"/>
      <c r="J1" s="493"/>
      <c r="K1" s="493"/>
      <c r="L1" s="493"/>
      <c r="M1" s="493"/>
      <c r="N1" s="493"/>
      <c r="O1" s="493"/>
      <c r="P1" s="493"/>
      <c r="Q1" s="493"/>
      <c r="R1" s="493"/>
      <c r="S1" s="493"/>
      <c r="T1" s="493"/>
      <c r="U1" s="493"/>
      <c r="V1" s="493"/>
      <c r="W1" s="493"/>
      <c r="X1" s="493"/>
      <c r="Y1" s="493"/>
      <c r="Z1" s="493"/>
      <c r="AA1" s="493"/>
      <c r="AB1" s="493"/>
      <c r="AC1" s="493"/>
      <c r="AD1" s="493"/>
      <c r="AE1" s="493"/>
      <c r="AF1" s="493"/>
      <c r="AG1" s="493"/>
      <c r="AH1" s="493"/>
      <c r="AI1" s="493"/>
      <c r="AJ1" s="493"/>
      <c r="AK1" s="493"/>
      <c r="AL1" s="493"/>
      <c r="AM1" s="493"/>
      <c r="AN1" s="493" t="s">
        <v>306</v>
      </c>
      <c r="AO1" s="493"/>
      <c r="AP1" s="493"/>
      <c r="AQ1" s="493"/>
      <c r="AR1" s="493"/>
      <c r="AS1" s="493"/>
      <c r="AT1" s="493"/>
      <c r="AU1" s="493"/>
      <c r="AV1" s="493"/>
      <c r="AW1" s="496" t="s">
        <v>316</v>
      </c>
      <c r="AX1" s="497"/>
      <c r="AY1" s="493" t="s">
        <v>319</v>
      </c>
      <c r="AZ1" s="493"/>
      <c r="BA1" s="493"/>
      <c r="BB1" s="493"/>
      <c r="BC1" s="493"/>
      <c r="BD1" s="493"/>
      <c r="BE1" s="493"/>
      <c r="BF1" s="493"/>
      <c r="BG1" s="493"/>
      <c r="BH1" s="493"/>
      <c r="BI1" s="493"/>
      <c r="BJ1" s="493"/>
      <c r="BK1" s="493"/>
      <c r="BL1" s="493"/>
      <c r="BM1" s="493"/>
      <c r="BN1" s="493"/>
      <c r="BO1" s="493"/>
      <c r="BP1" s="493"/>
      <c r="BQ1" s="493"/>
      <c r="BR1" s="493"/>
      <c r="BS1" s="493"/>
      <c r="BT1" s="493"/>
      <c r="BU1" s="493"/>
      <c r="BV1" s="493"/>
      <c r="BW1" s="493"/>
      <c r="BX1" s="493"/>
      <c r="BY1" s="493"/>
      <c r="BZ1" s="493"/>
      <c r="CA1" s="493" t="s">
        <v>240</v>
      </c>
    </row>
    <row r="2" spans="1:80" s="134" customFormat="1" ht="30.75" customHeight="1">
      <c r="A2" s="484"/>
      <c r="B2" s="489" t="s">
        <v>197</v>
      </c>
      <c r="C2" s="494" t="s">
        <v>198</v>
      </c>
      <c r="D2" s="495" t="s">
        <v>242</v>
      </c>
      <c r="E2" s="488" t="s">
        <v>244</v>
      </c>
      <c r="F2" s="489" t="s">
        <v>245</v>
      </c>
      <c r="G2" s="489" t="s">
        <v>246</v>
      </c>
      <c r="H2" s="489" t="s">
        <v>247</v>
      </c>
      <c r="I2" s="489" t="s">
        <v>248</v>
      </c>
      <c r="J2" s="489" t="s">
        <v>249</v>
      </c>
      <c r="K2" s="489" t="s">
        <v>250</v>
      </c>
      <c r="L2" s="489" t="s">
        <v>251</v>
      </c>
      <c r="M2" s="489" t="s">
        <v>252</v>
      </c>
      <c r="N2" s="489"/>
      <c r="O2" s="489" t="s">
        <v>253</v>
      </c>
      <c r="P2" s="489"/>
      <c r="Q2" s="491" t="s">
        <v>254</v>
      </c>
      <c r="R2" s="489" t="s">
        <v>375</v>
      </c>
      <c r="S2" s="489"/>
      <c r="T2" s="489"/>
      <c r="U2" s="489"/>
      <c r="V2" s="489"/>
      <c r="W2" s="489"/>
      <c r="X2" s="489"/>
      <c r="Y2" s="489"/>
      <c r="Z2" s="489"/>
      <c r="AA2" s="489"/>
      <c r="AB2" s="489"/>
      <c r="AC2" s="489"/>
      <c r="AD2" s="489"/>
      <c r="AE2" s="489"/>
      <c r="AF2" s="489"/>
      <c r="AG2" s="489"/>
      <c r="AH2" s="489"/>
      <c r="AI2" s="489"/>
      <c r="AJ2" s="489"/>
      <c r="AK2" s="489" t="s">
        <v>303</v>
      </c>
      <c r="AL2" s="489" t="s">
        <v>304</v>
      </c>
      <c r="AM2" s="489" t="s">
        <v>395</v>
      </c>
      <c r="AN2" s="488" t="s">
        <v>307</v>
      </c>
      <c r="AO2" s="489" t="s">
        <v>396</v>
      </c>
      <c r="AP2" s="489" t="s">
        <v>309</v>
      </c>
      <c r="AQ2" s="489" t="s">
        <v>310</v>
      </c>
      <c r="AR2" s="489" t="s">
        <v>311</v>
      </c>
      <c r="AS2" s="489" t="s">
        <v>312</v>
      </c>
      <c r="AT2" s="489" t="s">
        <v>313</v>
      </c>
      <c r="AU2" s="489" t="s">
        <v>314</v>
      </c>
      <c r="AV2" s="488" t="s">
        <v>315</v>
      </c>
      <c r="AW2" s="490" t="s">
        <v>317</v>
      </c>
      <c r="AX2" s="490" t="s">
        <v>318</v>
      </c>
      <c r="AY2" s="489" t="s">
        <v>397</v>
      </c>
      <c r="AZ2" s="488" t="s">
        <v>398</v>
      </c>
      <c r="BA2" s="489" t="s">
        <v>320</v>
      </c>
      <c r="BB2" s="488" t="s">
        <v>321</v>
      </c>
      <c r="BC2" s="489" t="s">
        <v>322</v>
      </c>
      <c r="BD2" s="488" t="s">
        <v>323</v>
      </c>
      <c r="BE2" s="489" t="s">
        <v>324</v>
      </c>
      <c r="BF2" s="488" t="s">
        <v>325</v>
      </c>
      <c r="BG2" s="489" t="s">
        <v>326</v>
      </c>
      <c r="BH2" s="487" t="s">
        <v>399</v>
      </c>
      <c r="BI2" s="487"/>
      <c r="BJ2" s="487"/>
      <c r="BK2" s="487"/>
      <c r="BL2" s="487"/>
      <c r="BM2" s="487" t="s">
        <v>401</v>
      </c>
      <c r="BN2" s="487"/>
      <c r="BO2" s="487"/>
      <c r="BP2" s="487"/>
      <c r="BQ2" s="487"/>
      <c r="BR2" s="487" t="s">
        <v>332</v>
      </c>
      <c r="BS2" s="487"/>
      <c r="BT2" s="487"/>
      <c r="BU2" s="487"/>
      <c r="BV2" s="487" t="s">
        <v>333</v>
      </c>
      <c r="BW2" s="487"/>
      <c r="BX2" s="487"/>
      <c r="BY2" s="487"/>
      <c r="BZ2" s="487"/>
      <c r="CA2" s="493"/>
    </row>
    <row r="3" spans="1:80" s="134" customFormat="1" ht="42" customHeight="1">
      <c r="A3" s="484"/>
      <c r="B3" s="489"/>
      <c r="C3" s="494"/>
      <c r="D3" s="495"/>
      <c r="E3" s="488"/>
      <c r="F3" s="489"/>
      <c r="G3" s="489"/>
      <c r="H3" s="489"/>
      <c r="I3" s="489"/>
      <c r="J3" s="489"/>
      <c r="K3" s="489"/>
      <c r="L3" s="489"/>
      <c r="M3" s="135" t="s">
        <v>211</v>
      </c>
      <c r="N3" s="135" t="s">
        <v>212</v>
      </c>
      <c r="O3" s="135" t="s">
        <v>213</v>
      </c>
      <c r="P3" s="135" t="s">
        <v>214</v>
      </c>
      <c r="Q3" s="492"/>
      <c r="R3" s="135" t="s">
        <v>376</v>
      </c>
      <c r="S3" s="135" t="s">
        <v>377</v>
      </c>
      <c r="T3" s="135" t="s">
        <v>378</v>
      </c>
      <c r="U3" s="135" t="s">
        <v>379</v>
      </c>
      <c r="V3" s="135" t="s">
        <v>380</v>
      </c>
      <c r="W3" s="135" t="s">
        <v>381</v>
      </c>
      <c r="X3" s="135" t="s">
        <v>382</v>
      </c>
      <c r="Y3" s="136" t="s">
        <v>383</v>
      </c>
      <c r="Z3" s="136" t="s">
        <v>384</v>
      </c>
      <c r="AA3" s="135" t="s">
        <v>385</v>
      </c>
      <c r="AB3" s="135" t="s">
        <v>386</v>
      </c>
      <c r="AC3" s="135" t="s">
        <v>387</v>
      </c>
      <c r="AD3" s="135" t="s">
        <v>388</v>
      </c>
      <c r="AE3" s="135" t="s">
        <v>389</v>
      </c>
      <c r="AF3" s="135" t="s">
        <v>390</v>
      </c>
      <c r="AG3" s="135" t="s">
        <v>391</v>
      </c>
      <c r="AH3" s="135" t="s">
        <v>392</v>
      </c>
      <c r="AI3" s="135" t="s">
        <v>393</v>
      </c>
      <c r="AJ3" s="135" t="s">
        <v>394</v>
      </c>
      <c r="AK3" s="489"/>
      <c r="AL3" s="489"/>
      <c r="AM3" s="489"/>
      <c r="AN3" s="488"/>
      <c r="AO3" s="489"/>
      <c r="AP3" s="489"/>
      <c r="AQ3" s="489"/>
      <c r="AR3" s="489"/>
      <c r="AS3" s="489"/>
      <c r="AT3" s="489"/>
      <c r="AU3" s="489"/>
      <c r="AV3" s="488"/>
      <c r="AW3" s="490"/>
      <c r="AX3" s="490"/>
      <c r="AY3" s="489"/>
      <c r="AZ3" s="488"/>
      <c r="BA3" s="489"/>
      <c r="BB3" s="488"/>
      <c r="BC3" s="489"/>
      <c r="BD3" s="488"/>
      <c r="BE3" s="489"/>
      <c r="BF3" s="488"/>
      <c r="BG3" s="489"/>
      <c r="BH3" s="135" t="s">
        <v>328</v>
      </c>
      <c r="BI3" s="135" t="s">
        <v>400</v>
      </c>
      <c r="BJ3" s="263" t="s">
        <v>330</v>
      </c>
      <c r="BK3" s="135" t="s">
        <v>334</v>
      </c>
      <c r="BL3" s="135" t="s">
        <v>331</v>
      </c>
      <c r="BM3" s="135" t="s">
        <v>328</v>
      </c>
      <c r="BN3" s="135" t="s">
        <v>400</v>
      </c>
      <c r="BO3" s="263" t="s">
        <v>330</v>
      </c>
      <c r="BP3" s="135" t="s">
        <v>334</v>
      </c>
      <c r="BQ3" s="135" t="s">
        <v>331</v>
      </c>
      <c r="BR3" s="135" t="s">
        <v>328</v>
      </c>
      <c r="BS3" s="135" t="s">
        <v>400</v>
      </c>
      <c r="BT3" s="263" t="s">
        <v>330</v>
      </c>
      <c r="BU3" s="135" t="s">
        <v>331</v>
      </c>
      <c r="BV3" s="135" t="s">
        <v>328</v>
      </c>
      <c r="BW3" s="135" t="s">
        <v>400</v>
      </c>
      <c r="BX3" s="263" t="s">
        <v>330</v>
      </c>
      <c r="BY3" s="135" t="s">
        <v>334</v>
      </c>
      <c r="BZ3" s="135" t="s">
        <v>331</v>
      </c>
      <c r="CA3" s="493"/>
    </row>
    <row r="4" spans="1:80">
      <c r="C4" s="274" t="str">
        <f>IF('T.2.1_esp_indiv'!E4="","",'T.2.1_esp_indiv'!E4)</f>
        <v>170071</v>
      </c>
      <c r="D4" s="274" t="str">
        <f>IF('T.2.1_esp_indiv'!E5="","",'T.2.1_esp_indiv'!E5)</f>
        <v/>
      </c>
    </row>
    <row r="5" spans="1:80" s="138" customFormat="1">
      <c r="E5" s="259"/>
      <c r="AN5" s="259"/>
      <c r="AV5" s="259"/>
      <c r="AZ5" s="259"/>
      <c r="BB5" s="259"/>
      <c r="BD5" s="259"/>
      <c r="BF5" s="259"/>
      <c r="BJ5" s="259"/>
      <c r="BO5" s="259"/>
      <c r="BT5" s="259"/>
      <c r="BX5" s="259"/>
    </row>
    <row r="6" spans="1:80">
      <c r="C6" s="274" t="s">
        <v>543</v>
      </c>
      <c r="D6" s="275" t="s">
        <v>575</v>
      </c>
    </row>
    <row r="7" spans="1:80">
      <c r="C7" s="274" t="s">
        <v>7044</v>
      </c>
      <c r="D7" s="275" t="s">
        <v>12135</v>
      </c>
    </row>
    <row r="10" spans="1:80">
      <c r="A10" s="3" t="s">
        <v>574</v>
      </c>
      <c r="B10" s="4" t="s">
        <v>542</v>
      </c>
      <c r="C10" s="4" t="s">
        <v>543</v>
      </c>
      <c r="D10" s="181" t="s">
        <v>575</v>
      </c>
      <c r="E10" s="284" t="s">
        <v>544</v>
      </c>
      <c r="F10" t="s">
        <v>545</v>
      </c>
      <c r="G10" t="s">
        <v>546</v>
      </c>
      <c r="H10" t="s">
        <v>547</v>
      </c>
      <c r="I10" t="s">
        <v>548</v>
      </c>
      <c r="J10" t="s">
        <v>549</v>
      </c>
      <c r="K10" t="s">
        <v>550</v>
      </c>
      <c r="L10" t="s">
        <v>551</v>
      </c>
      <c r="M10" t="s">
        <v>552</v>
      </c>
      <c r="N10" t="s">
        <v>553</v>
      </c>
      <c r="O10" t="s">
        <v>554</v>
      </c>
      <c r="P10" t="s">
        <v>555</v>
      </c>
      <c r="Q10" t="s">
        <v>556</v>
      </c>
      <c r="R10" t="s">
        <v>557</v>
      </c>
      <c r="S10" t="s">
        <v>558</v>
      </c>
      <c r="T10" t="s">
        <v>559</v>
      </c>
      <c r="U10" t="s">
        <v>560</v>
      </c>
      <c r="V10" t="s">
        <v>561</v>
      </c>
      <c r="W10" t="s">
        <v>562</v>
      </c>
      <c r="X10" t="s">
        <v>563</v>
      </c>
      <c r="Y10" t="s">
        <v>564</v>
      </c>
      <c r="Z10" t="s">
        <v>565</v>
      </c>
      <c r="AA10" t="s">
        <v>566</v>
      </c>
      <c r="AB10" t="s">
        <v>567</v>
      </c>
      <c r="AC10" t="s">
        <v>568</v>
      </c>
      <c r="AD10" t="s">
        <v>569</v>
      </c>
      <c r="AE10" t="s">
        <v>570</v>
      </c>
      <c r="AF10" t="s">
        <v>571</v>
      </c>
      <c r="AG10" t="s">
        <v>572</v>
      </c>
      <c r="AH10" t="s">
        <v>573</v>
      </c>
      <c r="AI10" t="s">
        <v>577</v>
      </c>
      <c r="AJ10" t="s">
        <v>578</v>
      </c>
      <c r="AK10" t="s">
        <v>579</v>
      </c>
      <c r="AL10" t="s">
        <v>580</v>
      </c>
      <c r="AM10" t="s">
        <v>581</v>
      </c>
      <c r="AN10" s="284" t="s">
        <v>582</v>
      </c>
      <c r="AO10" t="s">
        <v>583</v>
      </c>
      <c r="AP10" t="s">
        <v>584</v>
      </c>
      <c r="AQ10" t="s">
        <v>585</v>
      </c>
      <c r="AR10" t="s">
        <v>586</v>
      </c>
      <c r="AS10" t="s">
        <v>587</v>
      </c>
      <c r="AT10" t="s">
        <v>588</v>
      </c>
      <c r="AU10" t="s">
        <v>589</v>
      </c>
      <c r="AV10" s="284" t="s">
        <v>590</v>
      </c>
      <c r="AW10" t="s">
        <v>591</v>
      </c>
      <c r="AX10" t="s">
        <v>592</v>
      </c>
      <c r="AY10" t="s">
        <v>593</v>
      </c>
      <c r="AZ10" s="284" t="s">
        <v>594</v>
      </c>
      <c r="BA10" t="s">
        <v>595</v>
      </c>
      <c r="BB10" s="284" t="s">
        <v>596</v>
      </c>
      <c r="BC10" t="s">
        <v>597</v>
      </c>
      <c r="BD10" s="284" t="s">
        <v>598</v>
      </c>
      <c r="BE10" t="s">
        <v>599</v>
      </c>
      <c r="BF10" s="284" t="s">
        <v>600</v>
      </c>
      <c r="BG10" t="s">
        <v>601</v>
      </c>
      <c r="BH10" t="s">
        <v>602</v>
      </c>
      <c r="BI10" t="s">
        <v>603</v>
      </c>
      <c r="BJ10" s="284" t="s">
        <v>604</v>
      </c>
      <c r="BK10" t="s">
        <v>605</v>
      </c>
      <c r="BL10" t="s">
        <v>606</v>
      </c>
      <c r="BM10" t="s">
        <v>607</v>
      </c>
      <c r="BN10" t="s">
        <v>608</v>
      </c>
      <c r="BO10" s="284" t="s">
        <v>609</v>
      </c>
      <c r="BP10" t="s">
        <v>610</v>
      </c>
      <c r="BQ10" t="s">
        <v>611</v>
      </c>
      <c r="BR10" t="s">
        <v>612</v>
      </c>
      <c r="BS10" t="s">
        <v>613</v>
      </c>
      <c r="BT10" s="284" t="s">
        <v>614</v>
      </c>
      <c r="BU10" t="s">
        <v>615</v>
      </c>
      <c r="BV10" t="s">
        <v>616</v>
      </c>
      <c r="BW10" t="s">
        <v>617</v>
      </c>
      <c r="BX10" s="284" t="s">
        <v>618</v>
      </c>
      <c r="BY10" t="s">
        <v>619</v>
      </c>
      <c r="BZ10" t="s">
        <v>620</v>
      </c>
      <c r="CA10" t="s">
        <v>621</v>
      </c>
      <c r="CB10" s="150" t="s">
        <v>576</v>
      </c>
    </row>
    <row r="11" spans="1:80">
      <c r="A11" s="137">
        <v>0</v>
      </c>
      <c r="B11" s="138"/>
      <c r="C11" s="182"/>
      <c r="D11" s="182"/>
      <c r="E11" s="259"/>
      <c r="F11" s="138"/>
      <c r="G11" s="138"/>
      <c r="H11" s="138"/>
      <c r="I11" s="138"/>
      <c r="J11" s="138"/>
      <c r="K11" s="138"/>
      <c r="L11" s="138"/>
      <c r="M11" s="138"/>
      <c r="N11" s="138"/>
      <c r="O11" s="138"/>
      <c r="P11" s="138"/>
      <c r="Q11" s="138"/>
      <c r="R11" s="138"/>
      <c r="S11" s="138"/>
      <c r="T11" s="138"/>
      <c r="U11" s="138"/>
      <c r="V11" s="138"/>
      <c r="W11" s="138"/>
      <c r="X11" s="138"/>
      <c r="Y11" s="138"/>
      <c r="Z11" s="138"/>
      <c r="AA11" s="138"/>
      <c r="AB11" s="138"/>
      <c r="AC11" s="138"/>
      <c r="AD11" s="138"/>
      <c r="AE11" s="138"/>
      <c r="AF11" s="138"/>
      <c r="AG11" s="138"/>
      <c r="AH11" s="138"/>
      <c r="AI11" s="138"/>
      <c r="AJ11" s="138"/>
      <c r="AK11" s="138"/>
      <c r="AL11" s="138"/>
      <c r="AM11" s="138"/>
      <c r="AN11" s="259"/>
      <c r="AO11" s="138"/>
      <c r="AP11" s="138"/>
      <c r="AQ11" s="138"/>
      <c r="AR11" s="138"/>
      <c r="AS11" s="138"/>
      <c r="AT11" s="138"/>
      <c r="AU11" s="138"/>
      <c r="AV11" s="259"/>
      <c r="AW11" s="138"/>
      <c r="AX11" s="138"/>
      <c r="AY11" s="138"/>
      <c r="AZ11" s="259"/>
      <c r="BA11" s="138"/>
      <c r="BB11" s="259"/>
      <c r="BC11" s="138"/>
      <c r="BD11" s="259"/>
      <c r="BE11" s="138"/>
      <c r="BF11" s="259"/>
      <c r="BG11" s="138"/>
      <c r="BH11" s="138"/>
      <c r="BI11" s="138"/>
      <c r="BJ11" s="259"/>
      <c r="BK11" s="138"/>
      <c r="BL11" s="138"/>
      <c r="BM11" s="138"/>
      <c r="BN11" s="138"/>
      <c r="BO11" s="259"/>
      <c r="BP11" s="138"/>
      <c r="BQ11" s="138"/>
      <c r="BR11" s="138"/>
      <c r="BS11" s="138"/>
      <c r="BT11" s="259"/>
      <c r="BU11" s="138"/>
      <c r="BV11" s="138"/>
      <c r="BW11" s="138"/>
      <c r="BX11" s="259"/>
      <c r="BY11" s="138"/>
      <c r="BZ11" s="138"/>
      <c r="CA11" s="138"/>
      <c r="CB11" s="138"/>
    </row>
    <row r="12" spans="1:80">
      <c r="A12" s="138">
        <v>1</v>
      </c>
      <c r="B12" s="138" t="s">
        <v>7043</v>
      </c>
      <c r="C12" s="182" t="s">
        <v>7044</v>
      </c>
      <c r="D12" s="182" t="s">
        <v>7276</v>
      </c>
      <c r="E12" s="259">
        <v>44540</v>
      </c>
      <c r="F12" s="138" t="s">
        <v>3715</v>
      </c>
      <c r="G12" s="138" t="s">
        <v>3763</v>
      </c>
      <c r="H12" s="138"/>
      <c r="I12" s="138"/>
      <c r="J12" s="138"/>
      <c r="K12" s="138" t="s">
        <v>3926</v>
      </c>
      <c r="L12" s="138" t="s">
        <v>3815</v>
      </c>
      <c r="M12" s="138" t="s">
        <v>1193</v>
      </c>
      <c r="N12" s="138" t="s">
        <v>698</v>
      </c>
      <c r="O12" s="138" t="s">
        <v>943</v>
      </c>
      <c r="P12" s="138" t="s">
        <v>927</v>
      </c>
      <c r="Q12" s="138" t="s">
        <v>3785</v>
      </c>
      <c r="R12" s="138" t="s">
        <v>3785</v>
      </c>
      <c r="S12" s="138" t="s">
        <v>3785</v>
      </c>
      <c r="T12" s="138" t="s">
        <v>3785</v>
      </c>
      <c r="U12" s="138" t="s">
        <v>3785</v>
      </c>
      <c r="V12" s="138" t="s">
        <v>3785</v>
      </c>
      <c r="W12" s="138" t="s">
        <v>3785</v>
      </c>
      <c r="X12" s="138" t="s">
        <v>3785</v>
      </c>
      <c r="Y12" s="138" t="s">
        <v>447</v>
      </c>
      <c r="Z12" s="138" t="s">
        <v>3785</v>
      </c>
      <c r="AA12" s="138" t="s">
        <v>3785</v>
      </c>
      <c r="AB12" s="138" t="s">
        <v>3785</v>
      </c>
      <c r="AC12" s="138" t="s">
        <v>447</v>
      </c>
      <c r="AD12" s="138" t="s">
        <v>447</v>
      </c>
      <c r="AE12" s="138" t="s">
        <v>3785</v>
      </c>
      <c r="AF12" s="138" t="s">
        <v>3785</v>
      </c>
      <c r="AG12" s="138" t="s">
        <v>3785</v>
      </c>
      <c r="AH12" s="138" t="s">
        <v>3785</v>
      </c>
      <c r="AI12" s="138" t="s">
        <v>3785</v>
      </c>
      <c r="AJ12" s="138"/>
      <c r="AK12" s="138" t="s">
        <v>3785</v>
      </c>
      <c r="AL12" s="138"/>
      <c r="AM12" s="138"/>
      <c r="AN12" s="259">
        <v>44538</v>
      </c>
      <c r="AO12" s="138" t="s">
        <v>3785</v>
      </c>
      <c r="AP12" s="138"/>
      <c r="AQ12" s="138" t="s">
        <v>447</v>
      </c>
      <c r="AR12" s="138" t="s">
        <v>3785</v>
      </c>
      <c r="AS12" s="138"/>
      <c r="AT12" s="138" t="s">
        <v>3744</v>
      </c>
      <c r="AU12" s="138"/>
      <c r="AV12" s="259">
        <v>44540</v>
      </c>
      <c r="AW12" s="138">
        <v>1</v>
      </c>
      <c r="AX12" s="138">
        <v>1</v>
      </c>
      <c r="AY12" s="138" t="s">
        <v>3785</v>
      </c>
      <c r="AZ12" s="259"/>
      <c r="BA12" s="138"/>
      <c r="BB12" s="259"/>
      <c r="BC12" s="138"/>
      <c r="BD12" s="259"/>
      <c r="BE12" s="138" t="s">
        <v>3798</v>
      </c>
      <c r="BF12" s="259">
        <v>44678</v>
      </c>
      <c r="BG12" s="138"/>
      <c r="BH12" s="138"/>
      <c r="BI12" s="138"/>
      <c r="BJ12" s="259"/>
      <c r="BK12" s="138"/>
      <c r="BL12" s="138"/>
      <c r="BM12" s="138"/>
      <c r="BN12" s="138"/>
      <c r="BO12" s="259"/>
      <c r="BP12" s="138"/>
      <c r="BQ12" s="138"/>
      <c r="BR12" s="138"/>
      <c r="BS12" s="138"/>
      <c r="BT12" s="259"/>
      <c r="BU12" s="138"/>
      <c r="BV12" s="138"/>
      <c r="BW12" s="138"/>
      <c r="BX12" s="259"/>
      <c r="BY12" s="138"/>
      <c r="BZ12" s="138"/>
      <c r="CA12" s="138"/>
      <c r="CB12" s="138" t="s">
        <v>12070</v>
      </c>
    </row>
    <row r="13" spans="1:80">
      <c r="A13" s="138">
        <v>2</v>
      </c>
      <c r="B13" s="138" t="s">
        <v>7043</v>
      </c>
      <c r="C13" s="182" t="s">
        <v>7044</v>
      </c>
      <c r="D13" s="182" t="s">
        <v>12071</v>
      </c>
      <c r="E13" s="259">
        <v>44544</v>
      </c>
      <c r="F13" s="138" t="s">
        <v>3715</v>
      </c>
      <c r="G13" s="138" t="s">
        <v>3763</v>
      </c>
      <c r="H13" s="138"/>
      <c r="I13" s="138"/>
      <c r="J13" s="138"/>
      <c r="K13" s="138" t="s">
        <v>4020</v>
      </c>
      <c r="L13" s="138"/>
      <c r="M13" s="138" t="s">
        <v>1193</v>
      </c>
      <c r="N13" s="138" t="s">
        <v>698</v>
      </c>
      <c r="O13" s="138" t="s">
        <v>943</v>
      </c>
      <c r="P13" s="138" t="s">
        <v>927</v>
      </c>
      <c r="Q13" s="138" t="s">
        <v>3785</v>
      </c>
      <c r="R13" s="138" t="s">
        <v>3785</v>
      </c>
      <c r="S13" s="138" t="s">
        <v>3785</v>
      </c>
      <c r="T13" s="138" t="s">
        <v>3785</v>
      </c>
      <c r="U13" s="138" t="s">
        <v>3785</v>
      </c>
      <c r="V13" s="138" t="s">
        <v>3785</v>
      </c>
      <c r="W13" s="138" t="s">
        <v>3785</v>
      </c>
      <c r="X13" s="138" t="s">
        <v>3785</v>
      </c>
      <c r="Y13" s="138" t="s">
        <v>447</v>
      </c>
      <c r="Z13" s="138" t="s">
        <v>3785</v>
      </c>
      <c r="AA13" s="138" t="s">
        <v>3785</v>
      </c>
      <c r="AB13" s="138" t="s">
        <v>3785</v>
      </c>
      <c r="AC13" s="138" t="s">
        <v>3785</v>
      </c>
      <c r="AD13" s="138" t="s">
        <v>3785</v>
      </c>
      <c r="AE13" s="138" t="s">
        <v>3785</v>
      </c>
      <c r="AF13" s="138" t="s">
        <v>3785</v>
      </c>
      <c r="AG13" s="138" t="s">
        <v>3785</v>
      </c>
      <c r="AH13" s="138" t="s">
        <v>3785</v>
      </c>
      <c r="AI13" s="138" t="s">
        <v>3785</v>
      </c>
      <c r="AJ13" s="138"/>
      <c r="AK13" s="138" t="s">
        <v>3785</v>
      </c>
      <c r="AL13" s="138"/>
      <c r="AM13" s="138"/>
      <c r="AN13" s="259">
        <v>44544</v>
      </c>
      <c r="AO13" s="138" t="s">
        <v>3785</v>
      </c>
      <c r="AP13" s="138"/>
      <c r="AQ13" s="138" t="s">
        <v>447</v>
      </c>
      <c r="AR13" s="138" t="s">
        <v>3785</v>
      </c>
      <c r="AS13" s="138"/>
      <c r="AT13" s="138" t="s">
        <v>3865</v>
      </c>
      <c r="AU13" s="138"/>
      <c r="AV13" s="259"/>
      <c r="AW13" s="138"/>
      <c r="AX13" s="138"/>
      <c r="AY13" s="138"/>
      <c r="AZ13" s="259"/>
      <c r="BA13" s="138"/>
      <c r="BB13" s="259"/>
      <c r="BC13" s="138"/>
      <c r="BD13" s="259"/>
      <c r="BE13" s="138"/>
      <c r="BF13" s="259"/>
      <c r="BG13" s="138"/>
      <c r="BH13" s="138"/>
      <c r="BI13" s="138"/>
      <c r="BJ13" s="259"/>
      <c r="BK13" s="138"/>
      <c r="BL13" s="138"/>
      <c r="BM13" s="138"/>
      <c r="BN13" s="138"/>
      <c r="BO13" s="259"/>
      <c r="BP13" s="138"/>
      <c r="BQ13" s="138"/>
      <c r="BR13" s="138"/>
      <c r="BS13" s="138"/>
      <c r="BT13" s="259"/>
      <c r="BU13" s="138"/>
      <c r="BV13" s="138"/>
      <c r="BW13" s="138"/>
      <c r="BX13" s="259"/>
      <c r="BY13" s="138"/>
      <c r="BZ13" s="138"/>
      <c r="CA13" s="138"/>
      <c r="CB13" s="138" t="s">
        <v>12072</v>
      </c>
    </row>
    <row r="14" spans="1:80">
      <c r="A14" s="138">
        <v>3</v>
      </c>
      <c r="B14" s="138" t="s">
        <v>7043</v>
      </c>
      <c r="C14" s="182" t="s">
        <v>7044</v>
      </c>
      <c r="D14" s="182" t="s">
        <v>12073</v>
      </c>
      <c r="E14" s="259">
        <v>44544</v>
      </c>
      <c r="F14" s="138" t="s">
        <v>3715</v>
      </c>
      <c r="G14" s="138" t="s">
        <v>3763</v>
      </c>
      <c r="H14" s="138"/>
      <c r="I14" s="138"/>
      <c r="J14" s="138"/>
      <c r="K14" s="138" t="s">
        <v>3990</v>
      </c>
      <c r="L14" s="138" t="s">
        <v>3731</v>
      </c>
      <c r="M14" s="138" t="s">
        <v>1193</v>
      </c>
      <c r="N14" s="138" t="s">
        <v>698</v>
      </c>
      <c r="O14" s="138" t="s">
        <v>943</v>
      </c>
      <c r="P14" s="138" t="s">
        <v>927</v>
      </c>
      <c r="Q14" s="138" t="s">
        <v>3785</v>
      </c>
      <c r="R14" s="138" t="s">
        <v>3785</v>
      </c>
      <c r="S14" s="138" t="s">
        <v>3785</v>
      </c>
      <c r="T14" s="138" t="s">
        <v>3785</v>
      </c>
      <c r="U14" s="138" t="s">
        <v>3785</v>
      </c>
      <c r="V14" s="138" t="s">
        <v>3785</v>
      </c>
      <c r="W14" s="138" t="s">
        <v>3785</v>
      </c>
      <c r="X14" s="138" t="s">
        <v>3785</v>
      </c>
      <c r="Y14" s="138" t="s">
        <v>447</v>
      </c>
      <c r="Z14" s="138" t="s">
        <v>3785</v>
      </c>
      <c r="AA14" s="138" t="s">
        <v>3785</v>
      </c>
      <c r="AB14" s="138" t="s">
        <v>3785</v>
      </c>
      <c r="AC14" s="138" t="s">
        <v>3785</v>
      </c>
      <c r="AD14" s="138" t="s">
        <v>447</v>
      </c>
      <c r="AE14" s="138" t="s">
        <v>3785</v>
      </c>
      <c r="AF14" s="138" t="s">
        <v>3785</v>
      </c>
      <c r="AG14" s="138" t="s">
        <v>3785</v>
      </c>
      <c r="AH14" s="138" t="s">
        <v>3785</v>
      </c>
      <c r="AI14" s="138" t="s">
        <v>3785</v>
      </c>
      <c r="AJ14" s="138"/>
      <c r="AK14" s="138" t="s">
        <v>3785</v>
      </c>
      <c r="AL14" s="138"/>
      <c r="AM14" s="138"/>
      <c r="AN14" s="259">
        <v>44544</v>
      </c>
      <c r="AO14" s="138" t="s">
        <v>3785</v>
      </c>
      <c r="AP14" s="138"/>
      <c r="AQ14" s="138" t="s">
        <v>3785</v>
      </c>
      <c r="AR14" s="138" t="s">
        <v>3785</v>
      </c>
      <c r="AS14" s="138"/>
      <c r="AT14" s="138" t="s">
        <v>3865</v>
      </c>
      <c r="AU14" s="138"/>
      <c r="AV14" s="259"/>
      <c r="AW14" s="138"/>
      <c r="AX14" s="138"/>
      <c r="AY14" s="138"/>
      <c r="AZ14" s="259"/>
      <c r="BA14" s="138"/>
      <c r="BB14" s="259"/>
      <c r="BC14" s="138"/>
      <c r="BD14" s="259"/>
      <c r="BE14" s="138"/>
      <c r="BF14" s="259"/>
      <c r="BG14" s="138"/>
      <c r="BH14" s="138"/>
      <c r="BI14" s="138"/>
      <c r="BJ14" s="259"/>
      <c r="BK14" s="138"/>
      <c r="BL14" s="138"/>
      <c r="BM14" s="138"/>
      <c r="BN14" s="138"/>
      <c r="BO14" s="259"/>
      <c r="BP14" s="138"/>
      <c r="BQ14" s="138"/>
      <c r="BR14" s="138"/>
      <c r="BS14" s="138"/>
      <c r="BT14" s="259"/>
      <c r="BU14" s="138"/>
      <c r="BV14" s="138"/>
      <c r="BW14" s="138"/>
      <c r="BX14" s="259"/>
      <c r="BY14" s="138"/>
      <c r="BZ14" s="138"/>
      <c r="CA14" s="138" t="s">
        <v>12074</v>
      </c>
      <c r="CB14" s="138" t="s">
        <v>12075</v>
      </c>
    </row>
    <row r="15" spans="1:80">
      <c r="A15" s="138">
        <v>4</v>
      </c>
      <c r="B15" s="138" t="s">
        <v>7043</v>
      </c>
      <c r="C15" s="182" t="s">
        <v>7044</v>
      </c>
      <c r="D15" s="182" t="s">
        <v>7105</v>
      </c>
      <c r="E15" s="259">
        <v>44544</v>
      </c>
      <c r="F15" s="138" t="s">
        <v>3715</v>
      </c>
      <c r="G15" s="138" t="s">
        <v>3763</v>
      </c>
      <c r="H15" s="138"/>
      <c r="I15" s="138"/>
      <c r="J15" s="138"/>
      <c r="K15" s="138" t="s">
        <v>3926</v>
      </c>
      <c r="L15" s="138" t="s">
        <v>3815</v>
      </c>
      <c r="M15" s="138" t="s">
        <v>1193</v>
      </c>
      <c r="N15" s="138" t="s">
        <v>698</v>
      </c>
      <c r="O15" s="138" t="s">
        <v>943</v>
      </c>
      <c r="P15" s="138" t="s">
        <v>927</v>
      </c>
      <c r="Q15" s="138" t="s">
        <v>3785</v>
      </c>
      <c r="R15" s="138" t="s">
        <v>3785</v>
      </c>
      <c r="S15" s="138" t="s">
        <v>3785</v>
      </c>
      <c r="T15" s="138" t="s">
        <v>3785</v>
      </c>
      <c r="U15" s="138" t="s">
        <v>3785</v>
      </c>
      <c r="V15" s="138" t="s">
        <v>3785</v>
      </c>
      <c r="W15" s="138" t="s">
        <v>3785</v>
      </c>
      <c r="X15" s="138" t="s">
        <v>3785</v>
      </c>
      <c r="Y15" s="138" t="s">
        <v>447</v>
      </c>
      <c r="Z15" s="138" t="s">
        <v>3785</v>
      </c>
      <c r="AA15" s="138" t="s">
        <v>3785</v>
      </c>
      <c r="AB15" s="138" t="s">
        <v>3785</v>
      </c>
      <c r="AC15" s="138" t="s">
        <v>3785</v>
      </c>
      <c r="AD15" s="138" t="s">
        <v>3785</v>
      </c>
      <c r="AE15" s="138" t="s">
        <v>3785</v>
      </c>
      <c r="AF15" s="138" t="s">
        <v>3785</v>
      </c>
      <c r="AG15" s="138" t="s">
        <v>3785</v>
      </c>
      <c r="AH15" s="138" t="s">
        <v>3785</v>
      </c>
      <c r="AI15" s="138" t="s">
        <v>3785</v>
      </c>
      <c r="AJ15" s="138"/>
      <c r="AK15" s="138" t="s">
        <v>3785</v>
      </c>
      <c r="AL15" s="138"/>
      <c r="AM15" s="138"/>
      <c r="AN15" s="259">
        <v>44544</v>
      </c>
      <c r="AO15" s="138" t="s">
        <v>3785</v>
      </c>
      <c r="AP15" s="138"/>
      <c r="AQ15" s="138" t="s">
        <v>447</v>
      </c>
      <c r="AR15" s="138" t="s">
        <v>3785</v>
      </c>
      <c r="AS15" s="138"/>
      <c r="AT15" s="138" t="s">
        <v>3744</v>
      </c>
      <c r="AU15" s="138"/>
      <c r="AV15" s="259">
        <v>44544</v>
      </c>
      <c r="AW15" s="138">
        <v>1</v>
      </c>
      <c r="AX15" s="138">
        <v>1</v>
      </c>
      <c r="AY15" s="138"/>
      <c r="AZ15" s="259"/>
      <c r="BA15" s="138"/>
      <c r="BB15" s="259"/>
      <c r="BC15" s="138" t="s">
        <v>447</v>
      </c>
      <c r="BD15" s="259">
        <v>44642</v>
      </c>
      <c r="BE15" s="138" t="s">
        <v>487</v>
      </c>
      <c r="BF15" s="259"/>
      <c r="BG15" s="138" t="s">
        <v>3799</v>
      </c>
      <c r="BH15" s="138"/>
      <c r="BI15" s="138"/>
      <c r="BJ15" s="259"/>
      <c r="BK15" s="138"/>
      <c r="BL15" s="138"/>
      <c r="BM15" s="138"/>
      <c r="BN15" s="138"/>
      <c r="BO15" s="259"/>
      <c r="BP15" s="138"/>
      <c r="BQ15" s="138"/>
      <c r="BR15" s="138"/>
      <c r="BS15" s="138"/>
      <c r="BT15" s="259"/>
      <c r="BU15" s="138"/>
      <c r="BV15" s="138" t="s">
        <v>490</v>
      </c>
      <c r="BW15" s="138"/>
      <c r="BX15" s="259">
        <v>44642</v>
      </c>
      <c r="BY15" s="138" t="s">
        <v>3802</v>
      </c>
      <c r="BZ15" s="138">
        <v>37796.49</v>
      </c>
      <c r="CA15" s="138" t="s">
        <v>12076</v>
      </c>
      <c r="CB15" s="138" t="s">
        <v>12077</v>
      </c>
    </row>
    <row r="16" spans="1:80">
      <c r="A16" s="138">
        <v>5</v>
      </c>
      <c r="B16" s="138" t="s">
        <v>7043</v>
      </c>
      <c r="C16" s="182" t="s">
        <v>7044</v>
      </c>
      <c r="D16" s="182" t="s">
        <v>12078</v>
      </c>
      <c r="E16" s="259">
        <v>44547</v>
      </c>
      <c r="F16" s="138" t="s">
        <v>3715</v>
      </c>
      <c r="G16" s="138" t="s">
        <v>3763</v>
      </c>
      <c r="H16" s="138"/>
      <c r="I16" s="138"/>
      <c r="J16" s="138"/>
      <c r="K16" s="138" t="s">
        <v>4020</v>
      </c>
      <c r="L16" s="138"/>
      <c r="M16" s="138" t="s">
        <v>1193</v>
      </c>
      <c r="N16" s="138" t="s">
        <v>698</v>
      </c>
      <c r="O16" s="138" t="s">
        <v>943</v>
      </c>
      <c r="P16" s="138" t="s">
        <v>927</v>
      </c>
      <c r="Q16" s="138" t="s">
        <v>361</v>
      </c>
      <c r="R16" s="138" t="s">
        <v>3785</v>
      </c>
      <c r="S16" s="138" t="s">
        <v>3785</v>
      </c>
      <c r="T16" s="138" t="s">
        <v>3785</v>
      </c>
      <c r="U16" s="138" t="s">
        <v>3785</v>
      </c>
      <c r="V16" s="138" t="s">
        <v>3785</v>
      </c>
      <c r="W16" s="138" t="s">
        <v>3785</v>
      </c>
      <c r="X16" s="138" t="s">
        <v>3785</v>
      </c>
      <c r="Y16" s="138" t="s">
        <v>447</v>
      </c>
      <c r="Z16" s="138" t="s">
        <v>3785</v>
      </c>
      <c r="AA16" s="138" t="s">
        <v>3785</v>
      </c>
      <c r="AB16" s="138" t="s">
        <v>3785</v>
      </c>
      <c r="AC16" s="138" t="s">
        <v>3785</v>
      </c>
      <c r="AD16" s="138" t="s">
        <v>3785</v>
      </c>
      <c r="AE16" s="138" t="s">
        <v>3785</v>
      </c>
      <c r="AF16" s="138" t="s">
        <v>3785</v>
      </c>
      <c r="AG16" s="138" t="s">
        <v>3785</v>
      </c>
      <c r="AH16" s="138" t="s">
        <v>3785</v>
      </c>
      <c r="AI16" s="138" t="s">
        <v>3785</v>
      </c>
      <c r="AJ16" s="138"/>
      <c r="AK16" s="138" t="s">
        <v>3785</v>
      </c>
      <c r="AL16" s="138"/>
      <c r="AM16" s="138"/>
      <c r="AN16" s="259">
        <v>44547</v>
      </c>
      <c r="AO16" s="138" t="s">
        <v>3785</v>
      </c>
      <c r="AP16" s="138"/>
      <c r="AQ16" s="138" t="s">
        <v>447</v>
      </c>
      <c r="AR16" s="138" t="s">
        <v>3785</v>
      </c>
      <c r="AS16" s="138"/>
      <c r="AT16" s="138" t="s">
        <v>3744</v>
      </c>
      <c r="AU16" s="138"/>
      <c r="AV16" s="259">
        <v>44547</v>
      </c>
      <c r="AW16" s="138">
        <v>1</v>
      </c>
      <c r="AX16" s="138">
        <v>1</v>
      </c>
      <c r="AY16" s="138"/>
      <c r="AZ16" s="259"/>
      <c r="BA16" s="138"/>
      <c r="BB16" s="259"/>
      <c r="BC16" s="138"/>
      <c r="BD16" s="259"/>
      <c r="BE16" s="138"/>
      <c r="BF16" s="259"/>
      <c r="BG16" s="138"/>
      <c r="BH16" s="138"/>
      <c r="BI16" s="138"/>
      <c r="BJ16" s="259"/>
      <c r="BK16" s="138"/>
      <c r="BL16" s="138"/>
      <c r="BM16" s="138"/>
      <c r="BN16" s="138"/>
      <c r="BO16" s="259"/>
      <c r="BP16" s="138"/>
      <c r="BQ16" s="138"/>
      <c r="BR16" s="138"/>
      <c r="BS16" s="138"/>
      <c r="BT16" s="259"/>
      <c r="BU16" s="138"/>
      <c r="BV16" s="138"/>
      <c r="BW16" s="138"/>
      <c r="BX16" s="259"/>
      <c r="BY16" s="138"/>
      <c r="BZ16" s="138"/>
      <c r="CA16" s="138"/>
      <c r="CB16" s="138" t="s">
        <v>12079</v>
      </c>
    </row>
    <row r="17" spans="1:80">
      <c r="A17" s="138">
        <v>6</v>
      </c>
      <c r="B17" s="138" t="s">
        <v>7043</v>
      </c>
      <c r="C17" s="182" t="s">
        <v>7044</v>
      </c>
      <c r="D17" s="182" t="s">
        <v>7594</v>
      </c>
      <c r="E17" s="259">
        <v>44600</v>
      </c>
      <c r="F17" s="138" t="s">
        <v>3715</v>
      </c>
      <c r="G17" s="138" t="s">
        <v>3763</v>
      </c>
      <c r="H17" s="138"/>
      <c r="I17" s="138"/>
      <c r="J17" s="138"/>
      <c r="K17" s="138" t="s">
        <v>4005</v>
      </c>
      <c r="L17" s="138" t="s">
        <v>3777</v>
      </c>
      <c r="M17" s="138" t="s">
        <v>1193</v>
      </c>
      <c r="N17" s="138" t="s">
        <v>698</v>
      </c>
      <c r="O17" s="138" t="s">
        <v>943</v>
      </c>
      <c r="P17" s="138" t="s">
        <v>927</v>
      </c>
      <c r="Q17" s="138" t="s">
        <v>361</v>
      </c>
      <c r="R17" s="138" t="s">
        <v>3785</v>
      </c>
      <c r="S17" s="138" t="s">
        <v>3785</v>
      </c>
      <c r="T17" s="138" t="s">
        <v>3785</v>
      </c>
      <c r="U17" s="138" t="s">
        <v>3785</v>
      </c>
      <c r="V17" s="138" t="s">
        <v>3785</v>
      </c>
      <c r="W17" s="138" t="s">
        <v>3785</v>
      </c>
      <c r="X17" s="138" t="s">
        <v>3785</v>
      </c>
      <c r="Y17" s="138" t="s">
        <v>447</v>
      </c>
      <c r="Z17" s="138" t="s">
        <v>3785</v>
      </c>
      <c r="AA17" s="138" t="s">
        <v>3785</v>
      </c>
      <c r="AB17" s="138" t="s">
        <v>3785</v>
      </c>
      <c r="AC17" s="138" t="s">
        <v>3785</v>
      </c>
      <c r="AD17" s="138" t="s">
        <v>3785</v>
      </c>
      <c r="AE17" s="138" t="s">
        <v>3785</v>
      </c>
      <c r="AF17" s="138" t="s">
        <v>3785</v>
      </c>
      <c r="AG17" s="138" t="s">
        <v>3785</v>
      </c>
      <c r="AH17" s="138" t="s">
        <v>3785</v>
      </c>
      <c r="AI17" s="138" t="s">
        <v>3785</v>
      </c>
      <c r="AJ17" s="138"/>
      <c r="AK17" s="138" t="s">
        <v>3785</v>
      </c>
      <c r="AL17" s="138"/>
      <c r="AM17" s="138"/>
      <c r="AN17" s="259">
        <v>44600</v>
      </c>
      <c r="AO17" s="138" t="s">
        <v>3785</v>
      </c>
      <c r="AP17" s="138"/>
      <c r="AQ17" s="138" t="s">
        <v>447</v>
      </c>
      <c r="AR17" s="138" t="s">
        <v>3785</v>
      </c>
      <c r="AS17" s="138"/>
      <c r="AT17" s="138" t="s">
        <v>3744</v>
      </c>
      <c r="AU17" s="138"/>
      <c r="AV17" s="259">
        <v>44601</v>
      </c>
      <c r="AW17" s="138">
        <v>1</v>
      </c>
      <c r="AX17" s="138">
        <v>5</v>
      </c>
      <c r="AY17" s="138"/>
      <c r="AZ17" s="259"/>
      <c r="BA17" s="138"/>
      <c r="BB17" s="259"/>
      <c r="BC17" s="138"/>
      <c r="BD17" s="259"/>
      <c r="BE17" s="138" t="s">
        <v>3798</v>
      </c>
      <c r="BF17" s="259">
        <v>44805</v>
      </c>
      <c r="BG17" s="138"/>
      <c r="BH17" s="138"/>
      <c r="BI17" s="138"/>
      <c r="BJ17" s="259"/>
      <c r="BK17" s="138"/>
      <c r="BL17" s="138"/>
      <c r="BM17" s="138"/>
      <c r="BN17" s="138"/>
      <c r="BO17" s="259"/>
      <c r="BP17" s="138"/>
      <c r="BQ17" s="138"/>
      <c r="BR17" s="138"/>
      <c r="BS17" s="138"/>
      <c r="BT17" s="259"/>
      <c r="BU17" s="138"/>
      <c r="BV17" s="138"/>
      <c r="BW17" s="138"/>
      <c r="BX17" s="259"/>
      <c r="BY17" s="138"/>
      <c r="BZ17" s="138"/>
      <c r="CA17" s="138"/>
      <c r="CB17" s="138" t="s">
        <v>12080</v>
      </c>
    </row>
    <row r="18" spans="1:80">
      <c r="A18" s="138">
        <v>7</v>
      </c>
      <c r="B18" s="138" t="s">
        <v>7043</v>
      </c>
      <c r="C18" s="182" t="s">
        <v>7044</v>
      </c>
      <c r="D18" s="182" t="s">
        <v>12081</v>
      </c>
      <c r="E18" s="259">
        <v>44601</v>
      </c>
      <c r="F18" s="138" t="s">
        <v>3715</v>
      </c>
      <c r="G18" s="138" t="s">
        <v>3763</v>
      </c>
      <c r="H18" s="138"/>
      <c r="I18" s="138"/>
      <c r="J18" s="138"/>
      <c r="K18" s="138" t="s">
        <v>3990</v>
      </c>
      <c r="L18" s="138" t="s">
        <v>3731</v>
      </c>
      <c r="M18" s="138" t="s">
        <v>1193</v>
      </c>
      <c r="N18" s="138" t="s">
        <v>698</v>
      </c>
      <c r="O18" s="138" t="s">
        <v>943</v>
      </c>
      <c r="P18" s="138" t="s">
        <v>927</v>
      </c>
      <c r="Q18" s="138" t="s">
        <v>361</v>
      </c>
      <c r="R18" s="138" t="s">
        <v>3785</v>
      </c>
      <c r="S18" s="138" t="s">
        <v>3785</v>
      </c>
      <c r="T18" s="138" t="s">
        <v>3785</v>
      </c>
      <c r="U18" s="138" t="s">
        <v>3785</v>
      </c>
      <c r="V18" s="138" t="s">
        <v>3785</v>
      </c>
      <c r="W18" s="138" t="s">
        <v>3785</v>
      </c>
      <c r="X18" s="138" t="s">
        <v>3785</v>
      </c>
      <c r="Y18" s="138" t="s">
        <v>447</v>
      </c>
      <c r="Z18" s="138" t="s">
        <v>3785</v>
      </c>
      <c r="AA18" s="138" t="s">
        <v>3785</v>
      </c>
      <c r="AB18" s="138" t="s">
        <v>3785</v>
      </c>
      <c r="AC18" s="138" t="s">
        <v>3785</v>
      </c>
      <c r="AD18" s="138" t="s">
        <v>3785</v>
      </c>
      <c r="AE18" s="138" t="s">
        <v>3785</v>
      </c>
      <c r="AF18" s="138" t="s">
        <v>3785</v>
      </c>
      <c r="AG18" s="138" t="s">
        <v>3785</v>
      </c>
      <c r="AH18" s="138" t="s">
        <v>3785</v>
      </c>
      <c r="AI18" s="138" t="s">
        <v>3785</v>
      </c>
      <c r="AJ18" s="138"/>
      <c r="AK18" s="138" t="s">
        <v>3785</v>
      </c>
      <c r="AL18" s="138"/>
      <c r="AM18" s="138"/>
      <c r="AN18" s="259">
        <v>44601</v>
      </c>
      <c r="AO18" s="138" t="s">
        <v>3785</v>
      </c>
      <c r="AP18" s="138"/>
      <c r="AQ18" s="138" t="s">
        <v>447</v>
      </c>
      <c r="AR18" s="138" t="s">
        <v>447</v>
      </c>
      <c r="AS18" s="138" t="s">
        <v>447</v>
      </c>
      <c r="AT18" s="138" t="s">
        <v>3865</v>
      </c>
      <c r="AU18" s="138"/>
      <c r="AV18" s="259"/>
      <c r="AW18" s="138"/>
      <c r="AX18" s="138"/>
      <c r="AY18" s="138"/>
      <c r="AZ18" s="259"/>
      <c r="BA18" s="138"/>
      <c r="BB18" s="259"/>
      <c r="BC18" s="138"/>
      <c r="BD18" s="259"/>
      <c r="BE18" s="138"/>
      <c r="BF18" s="259"/>
      <c r="BG18" s="138"/>
      <c r="BH18" s="138"/>
      <c r="BI18" s="138"/>
      <c r="BJ18" s="259"/>
      <c r="BK18" s="138"/>
      <c r="BL18" s="138"/>
      <c r="BM18" s="138"/>
      <c r="BN18" s="138"/>
      <c r="BO18" s="259"/>
      <c r="BP18" s="138"/>
      <c r="BQ18" s="138"/>
      <c r="BR18" s="138"/>
      <c r="BS18" s="138"/>
      <c r="BT18" s="259"/>
      <c r="BU18" s="138"/>
      <c r="BV18" s="138"/>
      <c r="BW18" s="138"/>
      <c r="BX18" s="259"/>
      <c r="BY18" s="138"/>
      <c r="BZ18" s="138"/>
      <c r="CA18" s="138" t="s">
        <v>12082</v>
      </c>
      <c r="CB18" s="138" t="s">
        <v>12083</v>
      </c>
    </row>
    <row r="19" spans="1:80">
      <c r="A19" s="138">
        <v>8</v>
      </c>
      <c r="B19" s="138" t="s">
        <v>7043</v>
      </c>
      <c r="C19" s="182" t="s">
        <v>7044</v>
      </c>
      <c r="D19" s="182" t="s">
        <v>12084</v>
      </c>
      <c r="E19" s="259">
        <v>44602</v>
      </c>
      <c r="F19" s="138" t="s">
        <v>3715</v>
      </c>
      <c r="G19" s="138" t="s">
        <v>3763</v>
      </c>
      <c r="H19" s="138"/>
      <c r="I19" s="138"/>
      <c r="J19" s="138"/>
      <c r="K19" s="138" t="s">
        <v>3995</v>
      </c>
      <c r="L19" s="138" t="s">
        <v>3821</v>
      </c>
      <c r="M19" s="138" t="s">
        <v>1193</v>
      </c>
      <c r="N19" s="138" t="s">
        <v>698</v>
      </c>
      <c r="O19" s="138" t="s">
        <v>943</v>
      </c>
      <c r="P19" s="138" t="s">
        <v>927</v>
      </c>
      <c r="Q19" s="138" t="s">
        <v>361</v>
      </c>
      <c r="R19" s="138" t="s">
        <v>3785</v>
      </c>
      <c r="S19" s="138" t="s">
        <v>3785</v>
      </c>
      <c r="T19" s="138" t="s">
        <v>3785</v>
      </c>
      <c r="U19" s="138" t="s">
        <v>3785</v>
      </c>
      <c r="V19" s="138" t="s">
        <v>3785</v>
      </c>
      <c r="W19" s="138" t="s">
        <v>3785</v>
      </c>
      <c r="X19" s="138" t="s">
        <v>3785</v>
      </c>
      <c r="Y19" s="138" t="s">
        <v>447</v>
      </c>
      <c r="Z19" s="138" t="s">
        <v>3785</v>
      </c>
      <c r="AA19" s="138" t="s">
        <v>3785</v>
      </c>
      <c r="AB19" s="138" t="s">
        <v>3785</v>
      </c>
      <c r="AC19" s="138" t="s">
        <v>3785</v>
      </c>
      <c r="AD19" s="138" t="s">
        <v>3785</v>
      </c>
      <c r="AE19" s="138" t="s">
        <v>3785</v>
      </c>
      <c r="AF19" s="138" t="s">
        <v>3785</v>
      </c>
      <c r="AG19" s="138" t="s">
        <v>3785</v>
      </c>
      <c r="AH19" s="138" t="s">
        <v>3785</v>
      </c>
      <c r="AI19" s="138" t="s">
        <v>3785</v>
      </c>
      <c r="AJ19" s="138"/>
      <c r="AK19" s="138" t="s">
        <v>3785</v>
      </c>
      <c r="AL19" s="138"/>
      <c r="AM19" s="138"/>
      <c r="AN19" s="259">
        <v>44600</v>
      </c>
      <c r="AO19" s="138" t="s">
        <v>3785</v>
      </c>
      <c r="AP19" s="138"/>
      <c r="AQ19" s="138" t="s">
        <v>447</v>
      </c>
      <c r="AR19" s="138" t="s">
        <v>447</v>
      </c>
      <c r="AS19" s="138" t="s">
        <v>447</v>
      </c>
      <c r="AT19" s="138" t="s">
        <v>3744</v>
      </c>
      <c r="AU19" s="138"/>
      <c r="AV19" s="259">
        <v>44602</v>
      </c>
      <c r="AW19" s="138">
        <v>3</v>
      </c>
      <c r="AX19" s="138">
        <v>1</v>
      </c>
      <c r="AY19" s="138" t="s">
        <v>3785</v>
      </c>
      <c r="AZ19" s="259"/>
      <c r="BA19" s="138" t="s">
        <v>3785</v>
      </c>
      <c r="BB19" s="259"/>
      <c r="BC19" s="138" t="s">
        <v>3785</v>
      </c>
      <c r="BD19" s="259"/>
      <c r="BE19" s="138" t="s">
        <v>3798</v>
      </c>
      <c r="BF19" s="259">
        <v>44680</v>
      </c>
      <c r="BG19" s="138"/>
      <c r="BH19" s="138"/>
      <c r="BI19" s="138"/>
      <c r="BJ19" s="259"/>
      <c r="BK19" s="138"/>
      <c r="BL19" s="138"/>
      <c r="BM19" s="138"/>
      <c r="BN19" s="138"/>
      <c r="BO19" s="259"/>
      <c r="BP19" s="138"/>
      <c r="BQ19" s="138"/>
      <c r="BR19" s="138"/>
      <c r="BS19" s="138"/>
      <c r="BT19" s="259"/>
      <c r="BU19" s="138"/>
      <c r="BV19" s="138"/>
      <c r="BW19" s="138"/>
      <c r="BX19" s="259"/>
      <c r="BY19" s="138"/>
      <c r="BZ19" s="138"/>
      <c r="CA19" s="138"/>
      <c r="CB19" s="138" t="s">
        <v>12085</v>
      </c>
    </row>
    <row r="20" spans="1:80">
      <c r="A20" s="138">
        <v>9</v>
      </c>
      <c r="B20" s="138" t="s">
        <v>7043</v>
      </c>
      <c r="C20" s="182" t="s">
        <v>7044</v>
      </c>
      <c r="D20" s="182" t="s">
        <v>12086</v>
      </c>
      <c r="E20" s="259">
        <v>44602</v>
      </c>
      <c r="F20" s="138" t="s">
        <v>3715</v>
      </c>
      <c r="G20" s="138" t="s">
        <v>3763</v>
      </c>
      <c r="H20" s="138"/>
      <c r="I20" s="138"/>
      <c r="J20" s="138"/>
      <c r="K20" s="138" t="s">
        <v>3926</v>
      </c>
      <c r="L20" s="138" t="s">
        <v>3815</v>
      </c>
      <c r="M20" s="138" t="s">
        <v>1193</v>
      </c>
      <c r="N20" s="138" t="s">
        <v>698</v>
      </c>
      <c r="O20" s="138" t="s">
        <v>943</v>
      </c>
      <c r="P20" s="138" t="s">
        <v>927</v>
      </c>
      <c r="Q20" s="138" t="s">
        <v>361</v>
      </c>
      <c r="R20" s="138" t="s">
        <v>3785</v>
      </c>
      <c r="S20" s="138" t="s">
        <v>3785</v>
      </c>
      <c r="T20" s="138" t="s">
        <v>3785</v>
      </c>
      <c r="U20" s="138" t="s">
        <v>3785</v>
      </c>
      <c r="V20" s="138" t="s">
        <v>3785</v>
      </c>
      <c r="W20" s="138" t="s">
        <v>3785</v>
      </c>
      <c r="X20" s="138" t="s">
        <v>3785</v>
      </c>
      <c r="Y20" s="138" t="s">
        <v>447</v>
      </c>
      <c r="Z20" s="138" t="s">
        <v>3785</v>
      </c>
      <c r="AA20" s="138" t="s">
        <v>3785</v>
      </c>
      <c r="AB20" s="138" t="s">
        <v>3785</v>
      </c>
      <c r="AC20" s="138" t="s">
        <v>3785</v>
      </c>
      <c r="AD20" s="138" t="s">
        <v>3785</v>
      </c>
      <c r="AE20" s="138" t="s">
        <v>3785</v>
      </c>
      <c r="AF20" s="138" t="s">
        <v>3785</v>
      </c>
      <c r="AG20" s="138" t="s">
        <v>3785</v>
      </c>
      <c r="AH20" s="138" t="s">
        <v>3785</v>
      </c>
      <c r="AI20" s="138" t="s">
        <v>3785</v>
      </c>
      <c r="AJ20" s="138"/>
      <c r="AK20" s="138" t="s">
        <v>3785</v>
      </c>
      <c r="AL20" s="138"/>
      <c r="AM20" s="138"/>
      <c r="AN20" s="259">
        <v>44602</v>
      </c>
      <c r="AO20" s="138" t="s">
        <v>3785</v>
      </c>
      <c r="AP20" s="138"/>
      <c r="AQ20" s="138" t="s">
        <v>447</v>
      </c>
      <c r="AR20" s="138" t="s">
        <v>3785</v>
      </c>
      <c r="AS20" s="138"/>
      <c r="AT20" s="138" t="s">
        <v>3744</v>
      </c>
      <c r="AU20" s="138"/>
      <c r="AV20" s="259">
        <v>44627</v>
      </c>
      <c r="AW20" s="138">
        <v>1</v>
      </c>
      <c r="AX20" s="138">
        <v>1</v>
      </c>
      <c r="AY20" s="138" t="s">
        <v>3785</v>
      </c>
      <c r="AZ20" s="259"/>
      <c r="BA20" s="138" t="s">
        <v>3785</v>
      </c>
      <c r="BB20" s="259"/>
      <c r="BC20" s="138" t="s">
        <v>3785</v>
      </c>
      <c r="BD20" s="259"/>
      <c r="BE20" s="138" t="s">
        <v>3798</v>
      </c>
      <c r="BF20" s="259">
        <v>44789</v>
      </c>
      <c r="BG20" s="138"/>
      <c r="BH20" s="138"/>
      <c r="BI20" s="138"/>
      <c r="BJ20" s="259"/>
      <c r="BK20" s="138"/>
      <c r="BL20" s="138"/>
      <c r="BM20" s="138"/>
      <c r="BN20" s="138"/>
      <c r="BO20" s="259"/>
      <c r="BP20" s="138"/>
      <c r="BQ20" s="138"/>
      <c r="BR20" s="138"/>
      <c r="BS20" s="138"/>
      <c r="BT20" s="259"/>
      <c r="BU20" s="138"/>
      <c r="BV20" s="138"/>
      <c r="BW20" s="138"/>
      <c r="BX20" s="259"/>
      <c r="BY20" s="138"/>
      <c r="BZ20" s="138"/>
      <c r="CA20" s="138" t="s">
        <v>12087</v>
      </c>
      <c r="CB20" s="138" t="s">
        <v>12088</v>
      </c>
    </row>
    <row r="21" spans="1:80">
      <c r="A21" s="138">
        <v>10</v>
      </c>
      <c r="B21" s="138" t="s">
        <v>7043</v>
      </c>
      <c r="C21" s="182" t="s">
        <v>7044</v>
      </c>
      <c r="D21" s="182" t="s">
        <v>12089</v>
      </c>
      <c r="E21" s="259">
        <v>44603</v>
      </c>
      <c r="F21" s="138" t="s">
        <v>3715</v>
      </c>
      <c r="G21" s="138" t="s">
        <v>3763</v>
      </c>
      <c r="H21" s="138"/>
      <c r="I21" s="138"/>
      <c r="J21" s="138"/>
      <c r="K21" s="138" t="s">
        <v>3985</v>
      </c>
      <c r="L21" s="138" t="s">
        <v>3774</v>
      </c>
      <c r="M21" s="138" t="s">
        <v>1193</v>
      </c>
      <c r="N21" s="138" t="s">
        <v>698</v>
      </c>
      <c r="O21" s="138" t="s">
        <v>943</v>
      </c>
      <c r="P21" s="138" t="s">
        <v>927</v>
      </c>
      <c r="Q21" s="138" t="s">
        <v>361</v>
      </c>
      <c r="R21" s="138" t="s">
        <v>3785</v>
      </c>
      <c r="S21" s="138" t="s">
        <v>3785</v>
      </c>
      <c r="T21" s="138" t="s">
        <v>3785</v>
      </c>
      <c r="U21" s="138" t="s">
        <v>3785</v>
      </c>
      <c r="V21" s="138" t="s">
        <v>3785</v>
      </c>
      <c r="W21" s="138" t="s">
        <v>3785</v>
      </c>
      <c r="X21" s="138" t="s">
        <v>3785</v>
      </c>
      <c r="Y21" s="138" t="s">
        <v>447</v>
      </c>
      <c r="Z21" s="138" t="s">
        <v>3785</v>
      </c>
      <c r="AA21" s="138" t="s">
        <v>3785</v>
      </c>
      <c r="AB21" s="138" t="s">
        <v>3785</v>
      </c>
      <c r="AC21" s="138" t="s">
        <v>3785</v>
      </c>
      <c r="AD21" s="138" t="s">
        <v>3785</v>
      </c>
      <c r="AE21" s="138" t="s">
        <v>3785</v>
      </c>
      <c r="AF21" s="138" t="s">
        <v>3785</v>
      </c>
      <c r="AG21" s="138" t="s">
        <v>3785</v>
      </c>
      <c r="AH21" s="138" t="s">
        <v>3785</v>
      </c>
      <c r="AI21" s="138" t="s">
        <v>3785</v>
      </c>
      <c r="AJ21" s="138"/>
      <c r="AK21" s="138" t="s">
        <v>3785</v>
      </c>
      <c r="AL21" s="138"/>
      <c r="AM21" s="138"/>
      <c r="AN21" s="259">
        <v>44603</v>
      </c>
      <c r="AO21" s="138" t="s">
        <v>3785</v>
      </c>
      <c r="AP21" s="138"/>
      <c r="AQ21" s="138" t="s">
        <v>447</v>
      </c>
      <c r="AR21" s="138" t="s">
        <v>3785</v>
      </c>
      <c r="AS21" s="138"/>
      <c r="AT21" s="138" t="s">
        <v>3744</v>
      </c>
      <c r="AU21" s="138"/>
      <c r="AV21" s="259">
        <v>44603</v>
      </c>
      <c r="AW21" s="138">
        <v>1</v>
      </c>
      <c r="AX21" s="138">
        <v>1</v>
      </c>
      <c r="AY21" s="138"/>
      <c r="AZ21" s="259"/>
      <c r="BA21" s="138"/>
      <c r="BB21" s="259"/>
      <c r="BC21" s="138" t="s">
        <v>3785</v>
      </c>
      <c r="BD21" s="259"/>
      <c r="BE21" s="138" t="s">
        <v>3798</v>
      </c>
      <c r="BF21" s="259">
        <v>44658</v>
      </c>
      <c r="BG21" s="138"/>
      <c r="BH21" s="138"/>
      <c r="BI21" s="138"/>
      <c r="BJ21" s="259"/>
      <c r="BK21" s="138"/>
      <c r="BL21" s="138"/>
      <c r="BM21" s="138"/>
      <c r="BN21" s="138"/>
      <c r="BO21" s="259"/>
      <c r="BP21" s="138"/>
      <c r="BQ21" s="138"/>
      <c r="BR21" s="138"/>
      <c r="BS21" s="138"/>
      <c r="BT21" s="259"/>
      <c r="BU21" s="138"/>
      <c r="BV21" s="138"/>
      <c r="BW21" s="138"/>
      <c r="BX21" s="259"/>
      <c r="BY21" s="138"/>
      <c r="BZ21" s="138"/>
      <c r="CA21" s="138"/>
      <c r="CB21" s="138" t="s">
        <v>12090</v>
      </c>
    </row>
    <row r="22" spans="1:80">
      <c r="A22" s="138">
        <v>11</v>
      </c>
      <c r="B22" s="138" t="s">
        <v>7043</v>
      </c>
      <c r="C22" s="182" t="s">
        <v>7044</v>
      </c>
      <c r="D22" s="182" t="s">
        <v>7267</v>
      </c>
      <c r="E22" s="259">
        <v>44622</v>
      </c>
      <c r="F22" s="138" t="s">
        <v>3715</v>
      </c>
      <c r="G22" s="138" t="s">
        <v>3763</v>
      </c>
      <c r="H22" s="138" t="s">
        <v>12091</v>
      </c>
      <c r="I22" s="138"/>
      <c r="J22" s="138"/>
      <c r="K22" s="138" t="s">
        <v>4020</v>
      </c>
      <c r="L22" s="138"/>
      <c r="M22" s="138" t="s">
        <v>1193</v>
      </c>
      <c r="N22" s="138" t="s">
        <v>698</v>
      </c>
      <c r="O22" s="138" t="s">
        <v>1003</v>
      </c>
      <c r="P22" s="138" t="s">
        <v>987</v>
      </c>
      <c r="Q22" s="138" t="s">
        <v>361</v>
      </c>
      <c r="R22" s="138" t="s">
        <v>3785</v>
      </c>
      <c r="S22" s="138" t="s">
        <v>3785</v>
      </c>
      <c r="T22" s="138" t="s">
        <v>3785</v>
      </c>
      <c r="U22" s="138" t="s">
        <v>3785</v>
      </c>
      <c r="V22" s="138" t="s">
        <v>3785</v>
      </c>
      <c r="W22" s="138" t="s">
        <v>3785</v>
      </c>
      <c r="X22" s="138" t="s">
        <v>3785</v>
      </c>
      <c r="Y22" s="138" t="s">
        <v>447</v>
      </c>
      <c r="Z22" s="138" t="s">
        <v>3785</v>
      </c>
      <c r="AA22" s="138" t="s">
        <v>3785</v>
      </c>
      <c r="AB22" s="138" t="s">
        <v>3785</v>
      </c>
      <c r="AC22" s="138" t="s">
        <v>3785</v>
      </c>
      <c r="AD22" s="138" t="s">
        <v>3785</v>
      </c>
      <c r="AE22" s="138" t="s">
        <v>3785</v>
      </c>
      <c r="AF22" s="138" t="s">
        <v>3785</v>
      </c>
      <c r="AG22" s="138" t="s">
        <v>3785</v>
      </c>
      <c r="AH22" s="138" t="s">
        <v>3785</v>
      </c>
      <c r="AI22" s="138" t="s">
        <v>3785</v>
      </c>
      <c r="AJ22" s="138"/>
      <c r="AK22" s="138" t="s">
        <v>3785</v>
      </c>
      <c r="AL22" s="138"/>
      <c r="AM22" s="138"/>
      <c r="AN22" s="259">
        <v>44622</v>
      </c>
      <c r="AO22" s="138" t="s">
        <v>3785</v>
      </c>
      <c r="AP22" s="138"/>
      <c r="AQ22" s="138" t="s">
        <v>447</v>
      </c>
      <c r="AR22" s="138" t="s">
        <v>3785</v>
      </c>
      <c r="AS22" s="138"/>
      <c r="AT22" s="138" t="s">
        <v>3744</v>
      </c>
      <c r="AU22" s="138"/>
      <c r="AV22" s="259">
        <v>44622</v>
      </c>
      <c r="AW22" s="138">
        <v>1</v>
      </c>
      <c r="AX22" s="138">
        <v>1</v>
      </c>
      <c r="AY22" s="138" t="s">
        <v>3785</v>
      </c>
      <c r="AZ22" s="259"/>
      <c r="BA22" s="138" t="s">
        <v>3785</v>
      </c>
      <c r="BB22" s="259"/>
      <c r="BC22" s="138" t="s">
        <v>447</v>
      </c>
      <c r="BD22" s="259"/>
      <c r="BE22" s="138" t="s">
        <v>3798</v>
      </c>
      <c r="BF22" s="259">
        <v>44826</v>
      </c>
      <c r="BG22" s="138"/>
      <c r="BH22" s="138"/>
      <c r="BI22" s="138"/>
      <c r="BJ22" s="259"/>
      <c r="BK22" s="138"/>
      <c r="BL22" s="138"/>
      <c r="BM22" s="138"/>
      <c r="BN22" s="138"/>
      <c r="BO22" s="259"/>
      <c r="BP22" s="138"/>
      <c r="BQ22" s="138"/>
      <c r="BR22" s="138"/>
      <c r="BS22" s="138"/>
      <c r="BT22" s="259"/>
      <c r="BU22" s="138"/>
      <c r="BV22" s="138"/>
      <c r="BW22" s="138"/>
      <c r="BX22" s="259"/>
      <c r="BY22" s="138"/>
      <c r="BZ22" s="138"/>
      <c r="CA22" s="138"/>
      <c r="CB22" s="138" t="s">
        <v>12092</v>
      </c>
    </row>
    <row r="23" spans="1:80">
      <c r="A23" s="138">
        <v>12</v>
      </c>
      <c r="B23" s="138" t="s">
        <v>7043</v>
      </c>
      <c r="C23" s="182" t="s">
        <v>7044</v>
      </c>
      <c r="D23" s="182" t="s">
        <v>7726</v>
      </c>
      <c r="E23" s="259">
        <v>44648</v>
      </c>
      <c r="F23" s="138" t="s">
        <v>3715</v>
      </c>
      <c r="G23" s="138" t="s">
        <v>3763</v>
      </c>
      <c r="H23" s="138" t="s">
        <v>12091</v>
      </c>
      <c r="I23" s="138"/>
      <c r="J23" s="138"/>
      <c r="K23" s="138" t="s">
        <v>3926</v>
      </c>
      <c r="L23" s="138" t="s">
        <v>3769</v>
      </c>
      <c r="M23" s="138" t="s">
        <v>1193</v>
      </c>
      <c r="N23" s="138" t="s">
        <v>698</v>
      </c>
      <c r="O23" s="138" t="s">
        <v>943</v>
      </c>
      <c r="P23" s="138" t="s">
        <v>927</v>
      </c>
      <c r="Q23" s="138" t="s">
        <v>361</v>
      </c>
      <c r="R23" s="138" t="s">
        <v>3785</v>
      </c>
      <c r="S23" s="138" t="s">
        <v>3785</v>
      </c>
      <c r="T23" s="138" t="s">
        <v>3785</v>
      </c>
      <c r="U23" s="138" t="s">
        <v>3785</v>
      </c>
      <c r="V23" s="138" t="s">
        <v>3785</v>
      </c>
      <c r="W23" s="138" t="s">
        <v>3785</v>
      </c>
      <c r="X23" s="138" t="s">
        <v>3785</v>
      </c>
      <c r="Y23" s="138" t="s">
        <v>447</v>
      </c>
      <c r="Z23" s="138" t="s">
        <v>3785</v>
      </c>
      <c r="AA23" s="138" t="s">
        <v>3785</v>
      </c>
      <c r="AB23" s="138" t="s">
        <v>3785</v>
      </c>
      <c r="AC23" s="138" t="s">
        <v>3785</v>
      </c>
      <c r="AD23" s="138" t="s">
        <v>3785</v>
      </c>
      <c r="AE23" s="138" t="s">
        <v>3785</v>
      </c>
      <c r="AF23" s="138" t="s">
        <v>3785</v>
      </c>
      <c r="AG23" s="138" t="s">
        <v>3785</v>
      </c>
      <c r="AH23" s="138" t="s">
        <v>3785</v>
      </c>
      <c r="AI23" s="138" t="s">
        <v>3785</v>
      </c>
      <c r="AJ23" s="138"/>
      <c r="AK23" s="138" t="s">
        <v>3785</v>
      </c>
      <c r="AL23" s="138"/>
      <c r="AM23" s="138"/>
      <c r="AN23" s="259">
        <v>44648</v>
      </c>
      <c r="AO23" s="138" t="s">
        <v>3785</v>
      </c>
      <c r="AP23" s="138"/>
      <c r="AQ23" s="138" t="s">
        <v>447</v>
      </c>
      <c r="AR23" s="138" t="s">
        <v>3785</v>
      </c>
      <c r="AS23" s="138"/>
      <c r="AT23" s="138" t="s">
        <v>3744</v>
      </c>
      <c r="AU23" s="138"/>
      <c r="AV23" s="259">
        <v>44648</v>
      </c>
      <c r="AW23" s="138">
        <v>1</v>
      </c>
      <c r="AX23" s="138">
        <v>2</v>
      </c>
      <c r="AY23" s="138" t="s">
        <v>3785</v>
      </c>
      <c r="AZ23" s="259"/>
      <c r="BA23" s="138" t="s">
        <v>3785</v>
      </c>
      <c r="BB23" s="259"/>
      <c r="BC23" s="138" t="s">
        <v>3785</v>
      </c>
      <c r="BD23" s="259"/>
      <c r="BE23" s="138" t="s">
        <v>3798</v>
      </c>
      <c r="BF23" s="259">
        <v>44799</v>
      </c>
      <c r="BG23" s="138"/>
      <c r="BH23" s="138"/>
      <c r="BI23" s="138"/>
      <c r="BJ23" s="259"/>
      <c r="BK23" s="138"/>
      <c r="BL23" s="138"/>
      <c r="BM23" s="138"/>
      <c r="BN23" s="138"/>
      <c r="BO23" s="259"/>
      <c r="BP23" s="138"/>
      <c r="BQ23" s="138"/>
      <c r="BR23" s="138"/>
      <c r="BS23" s="138"/>
      <c r="BT23" s="259"/>
      <c r="BU23" s="138"/>
      <c r="BV23" s="138"/>
      <c r="BW23" s="138"/>
      <c r="BX23" s="259"/>
      <c r="BY23" s="138"/>
      <c r="BZ23" s="138"/>
      <c r="CA23" s="138"/>
      <c r="CB23" s="138" t="s">
        <v>12093</v>
      </c>
    </row>
    <row r="24" spans="1:80">
      <c r="A24" s="138">
        <v>13</v>
      </c>
      <c r="B24" s="138" t="s">
        <v>7043</v>
      </c>
      <c r="C24" s="182" t="s">
        <v>7044</v>
      </c>
      <c r="D24" s="182" t="s">
        <v>12094</v>
      </c>
      <c r="E24" s="259">
        <v>44648</v>
      </c>
      <c r="F24" s="138" t="s">
        <v>3715</v>
      </c>
      <c r="G24" s="138" t="s">
        <v>3763</v>
      </c>
      <c r="H24" s="138" t="s">
        <v>12091</v>
      </c>
      <c r="I24" s="138"/>
      <c r="J24" s="138"/>
      <c r="K24" s="138" t="s">
        <v>4020</v>
      </c>
      <c r="L24" s="138"/>
      <c r="M24" s="138" t="s">
        <v>1193</v>
      </c>
      <c r="N24" s="138" t="s">
        <v>698</v>
      </c>
      <c r="O24" s="138" t="s">
        <v>943</v>
      </c>
      <c r="P24" s="138" t="s">
        <v>927</v>
      </c>
      <c r="Q24" s="138" t="s">
        <v>3785</v>
      </c>
      <c r="R24" s="138" t="s">
        <v>3785</v>
      </c>
      <c r="S24" s="138" t="s">
        <v>3785</v>
      </c>
      <c r="T24" s="138" t="s">
        <v>3785</v>
      </c>
      <c r="U24" s="138" t="s">
        <v>3785</v>
      </c>
      <c r="V24" s="138" t="s">
        <v>3785</v>
      </c>
      <c r="W24" s="138" t="s">
        <v>3785</v>
      </c>
      <c r="X24" s="138" t="s">
        <v>3785</v>
      </c>
      <c r="Y24" s="138" t="s">
        <v>447</v>
      </c>
      <c r="Z24" s="138" t="s">
        <v>3785</v>
      </c>
      <c r="AA24" s="138" t="s">
        <v>3785</v>
      </c>
      <c r="AB24" s="138" t="s">
        <v>3785</v>
      </c>
      <c r="AC24" s="138" t="s">
        <v>3785</v>
      </c>
      <c r="AD24" s="138" t="s">
        <v>3785</v>
      </c>
      <c r="AE24" s="138" t="s">
        <v>3785</v>
      </c>
      <c r="AF24" s="138" t="s">
        <v>3785</v>
      </c>
      <c r="AG24" s="138" t="s">
        <v>3785</v>
      </c>
      <c r="AH24" s="138" t="s">
        <v>3785</v>
      </c>
      <c r="AI24" s="138" t="s">
        <v>3785</v>
      </c>
      <c r="AJ24" s="138"/>
      <c r="AK24" s="138" t="s">
        <v>3785</v>
      </c>
      <c r="AL24" s="138"/>
      <c r="AM24" s="138"/>
      <c r="AN24" s="259">
        <v>44648</v>
      </c>
      <c r="AO24" s="138" t="s">
        <v>3785</v>
      </c>
      <c r="AP24" s="138"/>
      <c r="AQ24" s="138" t="s">
        <v>447</v>
      </c>
      <c r="AR24" s="138" t="s">
        <v>3785</v>
      </c>
      <c r="AS24" s="138"/>
      <c r="AT24" s="138" t="s">
        <v>3744</v>
      </c>
      <c r="AU24" s="138"/>
      <c r="AV24" s="259">
        <v>44649</v>
      </c>
      <c r="AW24" s="138">
        <v>1</v>
      </c>
      <c r="AX24" s="138">
        <v>1</v>
      </c>
      <c r="AY24" s="138" t="s">
        <v>3785</v>
      </c>
      <c r="AZ24" s="259"/>
      <c r="BA24" s="138" t="s">
        <v>3785</v>
      </c>
      <c r="BB24" s="259"/>
      <c r="BC24" s="138" t="s">
        <v>3785</v>
      </c>
      <c r="BD24" s="259"/>
      <c r="BE24" s="138" t="s">
        <v>3798</v>
      </c>
      <c r="BF24" s="259">
        <v>44649</v>
      </c>
      <c r="BG24" s="138"/>
      <c r="BH24" s="138"/>
      <c r="BI24" s="138"/>
      <c r="BJ24" s="259"/>
      <c r="BK24" s="138"/>
      <c r="BL24" s="138"/>
      <c r="BM24" s="138"/>
      <c r="BN24" s="138"/>
      <c r="BO24" s="259"/>
      <c r="BP24" s="138"/>
      <c r="BQ24" s="138"/>
      <c r="BR24" s="138"/>
      <c r="BS24" s="138"/>
      <c r="BT24" s="259"/>
      <c r="BU24" s="138"/>
      <c r="BV24" s="138"/>
      <c r="BW24" s="138"/>
      <c r="BX24" s="259"/>
      <c r="BY24" s="138"/>
      <c r="BZ24" s="138"/>
      <c r="CA24" s="138"/>
      <c r="CB24" s="138" t="s">
        <v>12095</v>
      </c>
    </row>
    <row r="25" spans="1:80">
      <c r="A25" s="138">
        <v>14</v>
      </c>
      <c r="B25" s="138" t="s">
        <v>7043</v>
      </c>
      <c r="C25" s="182" t="s">
        <v>7044</v>
      </c>
      <c r="D25" s="182" t="s">
        <v>7688</v>
      </c>
      <c r="E25" s="259">
        <v>44651</v>
      </c>
      <c r="F25" s="138" t="s">
        <v>3715</v>
      </c>
      <c r="G25" s="138" t="s">
        <v>3763</v>
      </c>
      <c r="H25" s="138" t="s">
        <v>12091</v>
      </c>
      <c r="I25" s="138"/>
      <c r="J25" s="138"/>
      <c r="K25" s="138" t="s">
        <v>3967</v>
      </c>
      <c r="L25" s="138" t="s">
        <v>3773</v>
      </c>
      <c r="M25" s="138" t="s">
        <v>1193</v>
      </c>
      <c r="N25" s="138" t="s">
        <v>698</v>
      </c>
      <c r="O25" s="138" t="s">
        <v>943</v>
      </c>
      <c r="P25" s="138" t="s">
        <v>927</v>
      </c>
      <c r="Q25" s="138" t="s">
        <v>3785</v>
      </c>
      <c r="R25" s="138" t="s">
        <v>3785</v>
      </c>
      <c r="S25" s="138" t="s">
        <v>3785</v>
      </c>
      <c r="T25" s="138" t="s">
        <v>3785</v>
      </c>
      <c r="U25" s="138" t="s">
        <v>3785</v>
      </c>
      <c r="V25" s="138" t="s">
        <v>3785</v>
      </c>
      <c r="W25" s="138" t="s">
        <v>3785</v>
      </c>
      <c r="X25" s="138" t="s">
        <v>3785</v>
      </c>
      <c r="Y25" s="138" t="s">
        <v>447</v>
      </c>
      <c r="Z25" s="138" t="s">
        <v>3785</v>
      </c>
      <c r="AA25" s="138" t="s">
        <v>3785</v>
      </c>
      <c r="AB25" s="138" t="s">
        <v>3785</v>
      </c>
      <c r="AC25" s="138" t="s">
        <v>3785</v>
      </c>
      <c r="AD25" s="138" t="s">
        <v>3785</v>
      </c>
      <c r="AE25" s="138" t="s">
        <v>3785</v>
      </c>
      <c r="AF25" s="138" t="s">
        <v>3785</v>
      </c>
      <c r="AG25" s="138" t="s">
        <v>3785</v>
      </c>
      <c r="AH25" s="138" t="s">
        <v>3785</v>
      </c>
      <c r="AI25" s="138" t="s">
        <v>3785</v>
      </c>
      <c r="AJ25" s="138"/>
      <c r="AK25" s="138" t="s">
        <v>3785</v>
      </c>
      <c r="AL25" s="138"/>
      <c r="AM25" s="138"/>
      <c r="AN25" s="259">
        <v>44651</v>
      </c>
      <c r="AO25" s="138" t="s">
        <v>3785</v>
      </c>
      <c r="AP25" s="138"/>
      <c r="AQ25" s="138" t="s">
        <v>447</v>
      </c>
      <c r="AR25" s="138" t="s">
        <v>3785</v>
      </c>
      <c r="AS25" s="138"/>
      <c r="AT25" s="138" t="s">
        <v>3744</v>
      </c>
      <c r="AU25" s="138"/>
      <c r="AV25" s="259">
        <v>44655</v>
      </c>
      <c r="AW25" s="138">
        <v>1</v>
      </c>
      <c r="AX25" s="138">
        <v>1</v>
      </c>
      <c r="AY25" s="138" t="s">
        <v>3785</v>
      </c>
      <c r="AZ25" s="259"/>
      <c r="BA25" s="138" t="s">
        <v>3785</v>
      </c>
      <c r="BB25" s="259"/>
      <c r="BC25" s="138" t="s">
        <v>3785</v>
      </c>
      <c r="BD25" s="259"/>
      <c r="BE25" s="138" t="s">
        <v>3798</v>
      </c>
      <c r="BF25" s="259">
        <v>44807</v>
      </c>
      <c r="BG25" s="138"/>
      <c r="BH25" s="138"/>
      <c r="BI25" s="138"/>
      <c r="BJ25" s="259"/>
      <c r="BK25" s="138"/>
      <c r="BL25" s="138"/>
      <c r="BM25" s="138"/>
      <c r="BN25" s="138"/>
      <c r="BO25" s="259"/>
      <c r="BP25" s="138"/>
      <c r="BQ25" s="138"/>
      <c r="BR25" s="138"/>
      <c r="BS25" s="138"/>
      <c r="BT25" s="259"/>
      <c r="BU25" s="138"/>
      <c r="BV25" s="138"/>
      <c r="BW25" s="138"/>
      <c r="BX25" s="259"/>
      <c r="BY25" s="138"/>
      <c r="BZ25" s="138"/>
      <c r="CA25" s="138"/>
      <c r="CB25" s="138" t="s">
        <v>12096</v>
      </c>
    </row>
    <row r="26" spans="1:80">
      <c r="A26" s="138">
        <v>15</v>
      </c>
      <c r="B26" s="138" t="s">
        <v>7043</v>
      </c>
      <c r="C26" s="182" t="s">
        <v>7044</v>
      </c>
      <c r="D26" s="182" t="s">
        <v>12097</v>
      </c>
      <c r="E26" s="259">
        <v>44655</v>
      </c>
      <c r="F26" s="138" t="s">
        <v>3715</v>
      </c>
      <c r="G26" s="138" t="s">
        <v>3763</v>
      </c>
      <c r="H26" s="138" t="s">
        <v>12091</v>
      </c>
      <c r="I26" s="138"/>
      <c r="J26" s="138"/>
      <c r="K26" s="138" t="s">
        <v>4020</v>
      </c>
      <c r="L26" s="138"/>
      <c r="M26" s="138" t="s">
        <v>1193</v>
      </c>
      <c r="N26" s="138" t="s">
        <v>698</v>
      </c>
      <c r="O26" s="138" t="s">
        <v>1063</v>
      </c>
      <c r="P26" s="138" t="s">
        <v>1047</v>
      </c>
      <c r="Q26" s="138" t="s">
        <v>3785</v>
      </c>
      <c r="R26" s="138" t="s">
        <v>3785</v>
      </c>
      <c r="S26" s="138" t="s">
        <v>3785</v>
      </c>
      <c r="T26" s="138" t="s">
        <v>3785</v>
      </c>
      <c r="U26" s="138" t="s">
        <v>3785</v>
      </c>
      <c r="V26" s="138" t="s">
        <v>3785</v>
      </c>
      <c r="W26" s="138" t="s">
        <v>3785</v>
      </c>
      <c r="X26" s="138" t="s">
        <v>3785</v>
      </c>
      <c r="Y26" s="138" t="s">
        <v>447</v>
      </c>
      <c r="Z26" s="138" t="s">
        <v>3785</v>
      </c>
      <c r="AA26" s="138" t="s">
        <v>3785</v>
      </c>
      <c r="AB26" s="138" t="s">
        <v>3785</v>
      </c>
      <c r="AC26" s="138" t="s">
        <v>3785</v>
      </c>
      <c r="AD26" s="138" t="s">
        <v>3785</v>
      </c>
      <c r="AE26" s="138" t="s">
        <v>3785</v>
      </c>
      <c r="AF26" s="138" t="s">
        <v>3785</v>
      </c>
      <c r="AG26" s="138" t="s">
        <v>3785</v>
      </c>
      <c r="AH26" s="138" t="s">
        <v>3785</v>
      </c>
      <c r="AI26" s="138" t="s">
        <v>3785</v>
      </c>
      <c r="AJ26" s="138"/>
      <c r="AK26" s="138" t="s">
        <v>3785</v>
      </c>
      <c r="AL26" s="138"/>
      <c r="AM26" s="138"/>
      <c r="AN26" s="259">
        <v>44655</v>
      </c>
      <c r="AO26" s="138" t="s">
        <v>3785</v>
      </c>
      <c r="AP26" s="138"/>
      <c r="AQ26" s="138" t="s">
        <v>447</v>
      </c>
      <c r="AR26" s="138" t="s">
        <v>3785</v>
      </c>
      <c r="AS26" s="138"/>
      <c r="AT26" s="138" t="s">
        <v>3744</v>
      </c>
      <c r="AU26" s="138"/>
      <c r="AV26" s="259">
        <v>44656</v>
      </c>
      <c r="AW26" s="138">
        <v>1</v>
      </c>
      <c r="AX26" s="138">
        <v>1</v>
      </c>
      <c r="AY26" s="138" t="s">
        <v>3785</v>
      </c>
      <c r="AZ26" s="259"/>
      <c r="BA26" s="138" t="s">
        <v>3785</v>
      </c>
      <c r="BB26" s="259"/>
      <c r="BC26" s="138" t="s">
        <v>447</v>
      </c>
      <c r="BD26" s="259">
        <v>44756</v>
      </c>
      <c r="BE26" s="138" t="s">
        <v>487</v>
      </c>
      <c r="BF26" s="259"/>
      <c r="BG26" s="138" t="s">
        <v>3799</v>
      </c>
      <c r="BH26" s="138"/>
      <c r="BI26" s="138"/>
      <c r="BJ26" s="259"/>
      <c r="BK26" s="138"/>
      <c r="BL26" s="138"/>
      <c r="BM26" s="138"/>
      <c r="BN26" s="138"/>
      <c r="BO26" s="259"/>
      <c r="BP26" s="138"/>
      <c r="BQ26" s="138"/>
      <c r="BR26" s="138"/>
      <c r="BS26" s="138"/>
      <c r="BT26" s="259"/>
      <c r="BU26" s="138"/>
      <c r="BV26" s="138" t="s">
        <v>490</v>
      </c>
      <c r="BW26" s="138"/>
      <c r="BX26" s="259">
        <v>44795</v>
      </c>
      <c r="BY26" s="138" t="s">
        <v>491</v>
      </c>
      <c r="BZ26" s="138">
        <v>48478.23</v>
      </c>
      <c r="CA26" s="138"/>
      <c r="CB26" s="138" t="s">
        <v>12098</v>
      </c>
    </row>
    <row r="27" spans="1:80">
      <c r="A27" s="138">
        <v>16</v>
      </c>
      <c r="B27" s="138" t="s">
        <v>7043</v>
      </c>
      <c r="C27" s="182" t="s">
        <v>7044</v>
      </c>
      <c r="D27" s="182" t="s">
        <v>12099</v>
      </c>
      <c r="E27" s="259">
        <v>44687</v>
      </c>
      <c r="F27" s="138" t="s">
        <v>3715</v>
      </c>
      <c r="G27" s="138" t="s">
        <v>3763</v>
      </c>
      <c r="H27" s="138" t="s">
        <v>12091</v>
      </c>
      <c r="I27" s="138"/>
      <c r="J27" s="138" t="s">
        <v>4020</v>
      </c>
      <c r="K27" s="138" t="s">
        <v>4020</v>
      </c>
      <c r="L27" s="138"/>
      <c r="M27" s="138" t="s">
        <v>1193</v>
      </c>
      <c r="N27" s="138" t="s">
        <v>698</v>
      </c>
      <c r="O27" s="138" t="s">
        <v>943</v>
      </c>
      <c r="P27" s="138" t="s">
        <v>927</v>
      </c>
      <c r="Q27" s="138" t="s">
        <v>3785</v>
      </c>
      <c r="R27" s="138" t="s">
        <v>3785</v>
      </c>
      <c r="S27" s="138" t="s">
        <v>3785</v>
      </c>
      <c r="T27" s="138" t="s">
        <v>3785</v>
      </c>
      <c r="U27" s="138" t="s">
        <v>3785</v>
      </c>
      <c r="V27" s="138" t="s">
        <v>3785</v>
      </c>
      <c r="W27" s="138" t="s">
        <v>3785</v>
      </c>
      <c r="X27" s="138" t="s">
        <v>3785</v>
      </c>
      <c r="Y27" s="138" t="s">
        <v>447</v>
      </c>
      <c r="Z27" s="138" t="s">
        <v>3785</v>
      </c>
      <c r="AA27" s="138" t="s">
        <v>3785</v>
      </c>
      <c r="AB27" s="138" t="s">
        <v>3785</v>
      </c>
      <c r="AC27" s="138" t="s">
        <v>3785</v>
      </c>
      <c r="AD27" s="138" t="s">
        <v>3785</v>
      </c>
      <c r="AE27" s="138" t="s">
        <v>3785</v>
      </c>
      <c r="AF27" s="138" t="s">
        <v>3785</v>
      </c>
      <c r="AG27" s="138" t="s">
        <v>3785</v>
      </c>
      <c r="AH27" s="138" t="s">
        <v>3785</v>
      </c>
      <c r="AI27" s="138" t="s">
        <v>3785</v>
      </c>
      <c r="AJ27" s="138"/>
      <c r="AK27" s="138" t="s">
        <v>447</v>
      </c>
      <c r="AL27" s="138" t="s">
        <v>448</v>
      </c>
      <c r="AM27" s="138" t="s">
        <v>8350</v>
      </c>
      <c r="AN27" s="259"/>
      <c r="AO27" s="138"/>
      <c r="AP27" s="138"/>
      <c r="AQ27" s="138"/>
      <c r="AR27" s="138"/>
      <c r="AS27" s="138"/>
      <c r="AT27" s="138"/>
      <c r="AU27" s="138"/>
      <c r="AV27" s="259"/>
      <c r="AW27" s="138"/>
      <c r="AX27" s="138"/>
      <c r="AY27" s="138"/>
      <c r="AZ27" s="259"/>
      <c r="BA27" s="138"/>
      <c r="BB27" s="259"/>
      <c r="BC27" s="138"/>
      <c r="BD27" s="259"/>
      <c r="BE27" s="138"/>
      <c r="BF27" s="259"/>
      <c r="BG27" s="138"/>
      <c r="BH27" s="138"/>
      <c r="BI27" s="138"/>
      <c r="BJ27" s="259"/>
      <c r="BK27" s="138"/>
      <c r="BL27" s="138"/>
      <c r="BM27" s="138"/>
      <c r="BN27" s="138"/>
      <c r="BO27" s="259"/>
      <c r="BP27" s="138"/>
      <c r="BQ27" s="138"/>
      <c r="BR27" s="138"/>
      <c r="BS27" s="138"/>
      <c r="BT27" s="259"/>
      <c r="BU27" s="138"/>
      <c r="BV27" s="138"/>
      <c r="BW27" s="138"/>
      <c r="BX27" s="259"/>
      <c r="BY27" s="138"/>
      <c r="BZ27" s="138"/>
      <c r="CA27" s="138"/>
      <c r="CB27" s="138" t="s">
        <v>12100</v>
      </c>
    </row>
    <row r="28" spans="1:80">
      <c r="A28" s="138">
        <v>17</v>
      </c>
      <c r="B28" s="138" t="s">
        <v>7043</v>
      </c>
      <c r="C28" s="182" t="s">
        <v>7044</v>
      </c>
      <c r="D28" s="182" t="s">
        <v>12101</v>
      </c>
      <c r="E28" s="259">
        <v>44693</v>
      </c>
      <c r="F28" s="138" t="s">
        <v>3715</v>
      </c>
      <c r="G28" s="138" t="s">
        <v>3763</v>
      </c>
      <c r="H28" s="138" t="s">
        <v>12091</v>
      </c>
      <c r="I28" s="138"/>
      <c r="J28" s="138"/>
      <c r="K28" s="138" t="s">
        <v>4020</v>
      </c>
      <c r="L28" s="138"/>
      <c r="M28" s="138" t="s">
        <v>1193</v>
      </c>
      <c r="N28" s="138" t="s">
        <v>698</v>
      </c>
      <c r="O28" s="138" t="s">
        <v>943</v>
      </c>
      <c r="P28" s="138" t="s">
        <v>927</v>
      </c>
      <c r="Q28" s="138" t="s">
        <v>3785</v>
      </c>
      <c r="R28" s="138" t="s">
        <v>3785</v>
      </c>
      <c r="S28" s="138" t="s">
        <v>3785</v>
      </c>
      <c r="T28" s="138" t="s">
        <v>3785</v>
      </c>
      <c r="U28" s="138" t="s">
        <v>3785</v>
      </c>
      <c r="V28" s="138" t="s">
        <v>3785</v>
      </c>
      <c r="W28" s="138" t="s">
        <v>3785</v>
      </c>
      <c r="X28" s="138" t="s">
        <v>3785</v>
      </c>
      <c r="Y28" s="138" t="s">
        <v>447</v>
      </c>
      <c r="Z28" s="138" t="s">
        <v>3785</v>
      </c>
      <c r="AA28" s="138" t="s">
        <v>3785</v>
      </c>
      <c r="AB28" s="138" t="s">
        <v>3785</v>
      </c>
      <c r="AC28" s="138" t="s">
        <v>3785</v>
      </c>
      <c r="AD28" s="138" t="s">
        <v>3785</v>
      </c>
      <c r="AE28" s="138" t="s">
        <v>3785</v>
      </c>
      <c r="AF28" s="138" t="s">
        <v>3785</v>
      </c>
      <c r="AG28" s="138" t="s">
        <v>3785</v>
      </c>
      <c r="AH28" s="138" t="s">
        <v>447</v>
      </c>
      <c r="AI28" s="138" t="s">
        <v>3785</v>
      </c>
      <c r="AJ28" s="138"/>
      <c r="AK28" s="138" t="s">
        <v>3785</v>
      </c>
      <c r="AL28" s="138"/>
      <c r="AM28" s="138"/>
      <c r="AN28" s="259">
        <v>44693</v>
      </c>
      <c r="AO28" s="138" t="s">
        <v>3785</v>
      </c>
      <c r="AP28" s="138"/>
      <c r="AQ28" s="138" t="s">
        <v>447</v>
      </c>
      <c r="AR28" s="138" t="s">
        <v>3785</v>
      </c>
      <c r="AS28" s="138"/>
      <c r="AT28" s="138" t="s">
        <v>3744</v>
      </c>
      <c r="AU28" s="138"/>
      <c r="AV28" s="259">
        <v>44697</v>
      </c>
      <c r="AW28" s="138">
        <v>1</v>
      </c>
      <c r="AX28" s="138">
        <v>1</v>
      </c>
      <c r="AY28" s="138" t="s">
        <v>3785</v>
      </c>
      <c r="AZ28" s="259"/>
      <c r="BA28" s="138" t="s">
        <v>3785</v>
      </c>
      <c r="BB28" s="259"/>
      <c r="BC28" s="138" t="s">
        <v>3785</v>
      </c>
      <c r="BD28" s="259"/>
      <c r="BE28" s="138" t="s">
        <v>3798</v>
      </c>
      <c r="BF28" s="259">
        <v>44697</v>
      </c>
      <c r="BG28" s="138"/>
      <c r="BH28" s="138"/>
      <c r="BI28" s="138"/>
      <c r="BJ28" s="259"/>
      <c r="BK28" s="138"/>
      <c r="BL28" s="138"/>
      <c r="BM28" s="138"/>
      <c r="BN28" s="138"/>
      <c r="BO28" s="259"/>
      <c r="BP28" s="138"/>
      <c r="BQ28" s="138"/>
      <c r="BR28" s="138"/>
      <c r="BS28" s="138"/>
      <c r="BT28" s="259"/>
      <c r="BU28" s="138"/>
      <c r="BV28" s="138"/>
      <c r="BW28" s="138"/>
      <c r="BX28" s="259"/>
      <c r="BY28" s="138"/>
      <c r="BZ28" s="138"/>
      <c r="CA28" s="138"/>
      <c r="CB28" s="138" t="s">
        <v>12102</v>
      </c>
    </row>
    <row r="29" spans="1:80">
      <c r="A29" s="138">
        <v>18</v>
      </c>
      <c r="B29" s="138" t="s">
        <v>7043</v>
      </c>
      <c r="C29" s="182" t="s">
        <v>7044</v>
      </c>
      <c r="D29" s="182" t="s">
        <v>12103</v>
      </c>
      <c r="E29" s="259">
        <v>44711</v>
      </c>
      <c r="F29" s="138" t="s">
        <v>3715</v>
      </c>
      <c r="G29" s="138" t="s">
        <v>3763</v>
      </c>
      <c r="H29" s="138" t="s">
        <v>12091</v>
      </c>
      <c r="I29" s="138"/>
      <c r="J29" s="138" t="s">
        <v>4010</v>
      </c>
      <c r="K29" s="138" t="s">
        <v>4020</v>
      </c>
      <c r="L29" s="138"/>
      <c r="M29" s="138" t="s">
        <v>1193</v>
      </c>
      <c r="N29" s="138" t="s">
        <v>698</v>
      </c>
      <c r="O29" s="138" t="s">
        <v>1949</v>
      </c>
      <c r="P29" s="138" t="s">
        <v>1228</v>
      </c>
      <c r="Q29" s="138" t="s">
        <v>3785</v>
      </c>
      <c r="R29" s="138" t="s">
        <v>3785</v>
      </c>
      <c r="S29" s="138" t="s">
        <v>3785</v>
      </c>
      <c r="T29" s="138" t="s">
        <v>3785</v>
      </c>
      <c r="U29" s="138" t="s">
        <v>3785</v>
      </c>
      <c r="V29" s="138" t="s">
        <v>3785</v>
      </c>
      <c r="W29" s="138" t="s">
        <v>3785</v>
      </c>
      <c r="X29" s="138" t="s">
        <v>3785</v>
      </c>
      <c r="Y29" s="138" t="s">
        <v>447</v>
      </c>
      <c r="Z29" s="138" t="s">
        <v>3785</v>
      </c>
      <c r="AA29" s="138" t="s">
        <v>3785</v>
      </c>
      <c r="AB29" s="138" t="s">
        <v>3785</v>
      </c>
      <c r="AC29" s="138" t="s">
        <v>3785</v>
      </c>
      <c r="AD29" s="138" t="s">
        <v>3785</v>
      </c>
      <c r="AE29" s="138" t="s">
        <v>3785</v>
      </c>
      <c r="AF29" s="138" t="s">
        <v>3785</v>
      </c>
      <c r="AG29" s="138" t="s">
        <v>3785</v>
      </c>
      <c r="AH29" s="138" t="s">
        <v>3785</v>
      </c>
      <c r="AI29" s="138" t="s">
        <v>3785</v>
      </c>
      <c r="AJ29" s="138"/>
      <c r="AK29" s="138" t="s">
        <v>3785</v>
      </c>
      <c r="AL29" s="138"/>
      <c r="AM29" s="138"/>
      <c r="AN29" s="259">
        <v>44711</v>
      </c>
      <c r="AO29" s="138" t="s">
        <v>3785</v>
      </c>
      <c r="AP29" s="138"/>
      <c r="AQ29" s="138" t="s">
        <v>447</v>
      </c>
      <c r="AR29" s="138" t="s">
        <v>3785</v>
      </c>
      <c r="AS29" s="138"/>
      <c r="AT29" s="138" t="s">
        <v>3788</v>
      </c>
      <c r="AU29" s="138" t="s">
        <v>3745</v>
      </c>
      <c r="AV29" s="259"/>
      <c r="AW29" s="138"/>
      <c r="AX29" s="138"/>
      <c r="AY29" s="138"/>
      <c r="AZ29" s="259"/>
      <c r="BA29" s="138"/>
      <c r="BB29" s="259"/>
      <c r="BC29" s="138"/>
      <c r="BD29" s="259"/>
      <c r="BE29" s="138"/>
      <c r="BF29" s="259"/>
      <c r="BG29" s="138"/>
      <c r="BH29" s="138"/>
      <c r="BI29" s="138"/>
      <c r="BJ29" s="259"/>
      <c r="BK29" s="138"/>
      <c r="BL29" s="138"/>
      <c r="BM29" s="138"/>
      <c r="BN29" s="138"/>
      <c r="BO29" s="259"/>
      <c r="BP29" s="138"/>
      <c r="BQ29" s="138"/>
      <c r="BR29" s="138"/>
      <c r="BS29" s="138"/>
      <c r="BT29" s="259"/>
      <c r="BU29" s="138"/>
      <c r="BV29" s="138"/>
      <c r="BW29" s="138"/>
      <c r="BX29" s="259"/>
      <c r="BY29" s="138"/>
      <c r="BZ29" s="138"/>
      <c r="CA29" s="138"/>
      <c r="CB29" s="138" t="s">
        <v>12104</v>
      </c>
    </row>
    <row r="30" spans="1:80">
      <c r="A30" s="138">
        <v>19</v>
      </c>
      <c r="B30" s="138" t="s">
        <v>7043</v>
      </c>
      <c r="C30" s="182" t="s">
        <v>7044</v>
      </c>
      <c r="D30" s="182" t="s">
        <v>12105</v>
      </c>
      <c r="E30" s="259">
        <v>44715</v>
      </c>
      <c r="F30" s="138" t="s">
        <v>3715</v>
      </c>
      <c r="G30" s="138" t="s">
        <v>3763</v>
      </c>
      <c r="H30" s="138" t="s">
        <v>12091</v>
      </c>
      <c r="I30" s="138"/>
      <c r="J30" s="138" t="s">
        <v>4020</v>
      </c>
      <c r="K30" s="138" t="s">
        <v>4020</v>
      </c>
      <c r="L30" s="138"/>
      <c r="M30" s="138" t="s">
        <v>1193</v>
      </c>
      <c r="N30" s="138" t="s">
        <v>698</v>
      </c>
      <c r="O30" s="138" t="s">
        <v>1063</v>
      </c>
      <c r="P30" s="138" t="s">
        <v>1047</v>
      </c>
      <c r="Q30" s="138" t="s">
        <v>3785</v>
      </c>
      <c r="R30" s="138" t="s">
        <v>3785</v>
      </c>
      <c r="S30" s="138" t="s">
        <v>3785</v>
      </c>
      <c r="T30" s="138" t="s">
        <v>3785</v>
      </c>
      <c r="U30" s="138" t="s">
        <v>3785</v>
      </c>
      <c r="V30" s="138" t="s">
        <v>3785</v>
      </c>
      <c r="W30" s="138" t="s">
        <v>3785</v>
      </c>
      <c r="X30" s="138" t="s">
        <v>3785</v>
      </c>
      <c r="Y30" s="138" t="s">
        <v>3785</v>
      </c>
      <c r="Z30" s="138" t="s">
        <v>447</v>
      </c>
      <c r="AA30" s="138" t="s">
        <v>3785</v>
      </c>
      <c r="AB30" s="138" t="s">
        <v>3785</v>
      </c>
      <c r="AC30" s="138" t="s">
        <v>3785</v>
      </c>
      <c r="AD30" s="138" t="s">
        <v>3785</v>
      </c>
      <c r="AE30" s="138" t="s">
        <v>3785</v>
      </c>
      <c r="AF30" s="138" t="s">
        <v>3785</v>
      </c>
      <c r="AG30" s="138" t="s">
        <v>3785</v>
      </c>
      <c r="AH30" s="138" t="s">
        <v>3785</v>
      </c>
      <c r="AI30" s="138" t="s">
        <v>3785</v>
      </c>
      <c r="AJ30" s="138"/>
      <c r="AK30" s="138" t="s">
        <v>447</v>
      </c>
      <c r="AL30" s="138" t="s">
        <v>3781</v>
      </c>
      <c r="AM30" s="138"/>
      <c r="AN30" s="259"/>
      <c r="AO30" s="138"/>
      <c r="AP30" s="138"/>
      <c r="AQ30" s="138"/>
      <c r="AR30" s="138"/>
      <c r="AS30" s="138"/>
      <c r="AT30" s="138"/>
      <c r="AU30" s="138"/>
      <c r="AV30" s="259"/>
      <c r="AW30" s="138"/>
      <c r="AX30" s="138"/>
      <c r="AY30" s="138"/>
      <c r="AZ30" s="259"/>
      <c r="BA30" s="138"/>
      <c r="BB30" s="259"/>
      <c r="BC30" s="138"/>
      <c r="BD30" s="259"/>
      <c r="BE30" s="138"/>
      <c r="BF30" s="259"/>
      <c r="BG30" s="138"/>
      <c r="BH30" s="138"/>
      <c r="BI30" s="138"/>
      <c r="BJ30" s="259"/>
      <c r="BK30" s="138"/>
      <c r="BL30" s="138"/>
      <c r="BM30" s="138"/>
      <c r="BN30" s="138"/>
      <c r="BO30" s="259"/>
      <c r="BP30" s="138"/>
      <c r="BQ30" s="138"/>
      <c r="BR30" s="138"/>
      <c r="BS30" s="138"/>
      <c r="BT30" s="259"/>
      <c r="BU30" s="138"/>
      <c r="BV30" s="138"/>
      <c r="BW30" s="138"/>
      <c r="BX30" s="259"/>
      <c r="BY30" s="138"/>
      <c r="BZ30" s="138"/>
      <c r="CA30" s="138"/>
      <c r="CB30" s="138" t="s">
        <v>12106</v>
      </c>
    </row>
    <row r="31" spans="1:80">
      <c r="A31" s="138">
        <v>20</v>
      </c>
      <c r="B31" s="138" t="s">
        <v>7043</v>
      </c>
      <c r="C31" s="182" t="s">
        <v>7044</v>
      </c>
      <c r="D31" s="182" t="s">
        <v>12107</v>
      </c>
      <c r="E31" s="259">
        <v>44734</v>
      </c>
      <c r="F31" s="138" t="s">
        <v>3715</v>
      </c>
      <c r="G31" s="138" t="s">
        <v>3763</v>
      </c>
      <c r="H31" s="138" t="s">
        <v>12091</v>
      </c>
      <c r="I31" s="138"/>
      <c r="J31" s="138" t="s">
        <v>4020</v>
      </c>
      <c r="K31" s="138" t="s">
        <v>4020</v>
      </c>
      <c r="L31" s="138"/>
      <c r="M31" s="138" t="s">
        <v>1193</v>
      </c>
      <c r="N31" s="138" t="s">
        <v>698</v>
      </c>
      <c r="O31" s="138" t="s">
        <v>943</v>
      </c>
      <c r="P31" s="138" t="s">
        <v>927</v>
      </c>
      <c r="Q31" s="138" t="s">
        <v>361</v>
      </c>
      <c r="R31" s="138" t="s">
        <v>3785</v>
      </c>
      <c r="S31" s="138" t="s">
        <v>3785</v>
      </c>
      <c r="T31" s="138" t="s">
        <v>3785</v>
      </c>
      <c r="U31" s="138" t="s">
        <v>3785</v>
      </c>
      <c r="V31" s="138" t="s">
        <v>3785</v>
      </c>
      <c r="W31" s="138" t="s">
        <v>3785</v>
      </c>
      <c r="X31" s="138" t="s">
        <v>3785</v>
      </c>
      <c r="Y31" s="138" t="s">
        <v>447</v>
      </c>
      <c r="Z31" s="138" t="s">
        <v>3785</v>
      </c>
      <c r="AA31" s="138" t="s">
        <v>3785</v>
      </c>
      <c r="AB31" s="138" t="s">
        <v>3785</v>
      </c>
      <c r="AC31" s="138" t="s">
        <v>3785</v>
      </c>
      <c r="AD31" s="138" t="s">
        <v>3785</v>
      </c>
      <c r="AE31" s="138" t="s">
        <v>3785</v>
      </c>
      <c r="AF31" s="138" t="s">
        <v>3785</v>
      </c>
      <c r="AG31" s="138" t="s">
        <v>3785</v>
      </c>
      <c r="AH31" s="138" t="s">
        <v>3785</v>
      </c>
      <c r="AI31" s="138" t="s">
        <v>3785</v>
      </c>
      <c r="AJ31" s="138"/>
      <c r="AK31" s="138" t="s">
        <v>3785</v>
      </c>
      <c r="AL31" s="138"/>
      <c r="AM31" s="138"/>
      <c r="AN31" s="259">
        <v>44734</v>
      </c>
      <c r="AO31" s="138" t="s">
        <v>447</v>
      </c>
      <c r="AP31" s="138" t="s">
        <v>12108</v>
      </c>
      <c r="AQ31" s="138" t="s">
        <v>3785</v>
      </c>
      <c r="AR31" s="138" t="s">
        <v>3785</v>
      </c>
      <c r="AS31" s="138"/>
      <c r="AT31" s="138" t="s">
        <v>3744</v>
      </c>
      <c r="AU31" s="138"/>
      <c r="AV31" s="259">
        <v>44740</v>
      </c>
      <c r="AW31" s="138">
        <v>1</v>
      </c>
      <c r="AX31" s="138">
        <v>3</v>
      </c>
      <c r="AY31" s="138" t="s">
        <v>3785</v>
      </c>
      <c r="AZ31" s="259"/>
      <c r="BA31" s="138" t="s">
        <v>3785</v>
      </c>
      <c r="BB31" s="259"/>
      <c r="BC31" s="138" t="s">
        <v>3785</v>
      </c>
      <c r="BD31" s="259"/>
      <c r="BE31" s="138" t="s">
        <v>3798</v>
      </c>
      <c r="BF31" s="259">
        <v>44785</v>
      </c>
      <c r="BG31" s="138"/>
      <c r="BH31" s="138"/>
      <c r="BI31" s="138"/>
      <c r="BJ31" s="259"/>
      <c r="BK31" s="138"/>
      <c r="BL31" s="138"/>
      <c r="BM31" s="138"/>
      <c r="BN31" s="138"/>
      <c r="BO31" s="259"/>
      <c r="BP31" s="138"/>
      <c r="BQ31" s="138"/>
      <c r="BR31" s="138"/>
      <c r="BS31" s="138"/>
      <c r="BT31" s="259"/>
      <c r="BU31" s="138"/>
      <c r="BV31" s="138"/>
      <c r="BW31" s="138"/>
      <c r="BX31" s="259"/>
      <c r="BY31" s="138"/>
      <c r="BZ31" s="138"/>
      <c r="CA31" s="138"/>
      <c r="CB31" s="138" t="s">
        <v>12109</v>
      </c>
    </row>
    <row r="32" spans="1:80">
      <c r="A32" s="138">
        <v>21</v>
      </c>
      <c r="B32" s="138" t="s">
        <v>7043</v>
      </c>
      <c r="C32" s="182" t="s">
        <v>7044</v>
      </c>
      <c r="D32" s="182" t="s">
        <v>12110</v>
      </c>
      <c r="E32" s="259">
        <v>44784</v>
      </c>
      <c r="F32" s="138" t="s">
        <v>3715</v>
      </c>
      <c r="G32" s="138" t="s">
        <v>3763</v>
      </c>
      <c r="H32" s="138" t="s">
        <v>12091</v>
      </c>
      <c r="I32" s="138"/>
      <c r="J32" s="138" t="s">
        <v>4020</v>
      </c>
      <c r="K32" s="138" t="s">
        <v>4020</v>
      </c>
      <c r="L32" s="138"/>
      <c r="M32" s="138" t="s">
        <v>1193</v>
      </c>
      <c r="N32" s="138" t="s">
        <v>698</v>
      </c>
      <c r="O32" s="138" t="s">
        <v>943</v>
      </c>
      <c r="P32" s="138" t="s">
        <v>927</v>
      </c>
      <c r="Q32" s="138" t="s">
        <v>3785</v>
      </c>
      <c r="R32" s="138" t="s">
        <v>3785</v>
      </c>
      <c r="S32" s="138" t="s">
        <v>3785</v>
      </c>
      <c r="T32" s="138" t="s">
        <v>3785</v>
      </c>
      <c r="U32" s="138" t="s">
        <v>3785</v>
      </c>
      <c r="V32" s="138" t="s">
        <v>3785</v>
      </c>
      <c r="W32" s="138" t="s">
        <v>3785</v>
      </c>
      <c r="X32" s="138" t="s">
        <v>3785</v>
      </c>
      <c r="Y32" s="138" t="s">
        <v>447</v>
      </c>
      <c r="Z32" s="138" t="s">
        <v>3785</v>
      </c>
      <c r="AA32" s="138" t="s">
        <v>3785</v>
      </c>
      <c r="AB32" s="138" t="s">
        <v>3785</v>
      </c>
      <c r="AC32" s="138" t="s">
        <v>3785</v>
      </c>
      <c r="AD32" s="138" t="s">
        <v>3785</v>
      </c>
      <c r="AE32" s="138" t="s">
        <v>3785</v>
      </c>
      <c r="AF32" s="138" t="s">
        <v>3785</v>
      </c>
      <c r="AG32" s="138" t="s">
        <v>3785</v>
      </c>
      <c r="AH32" s="138" t="s">
        <v>3785</v>
      </c>
      <c r="AI32" s="138" t="s">
        <v>3785</v>
      </c>
      <c r="AJ32" s="138"/>
      <c r="AK32" s="138" t="s">
        <v>3785</v>
      </c>
      <c r="AL32" s="138"/>
      <c r="AM32" s="138"/>
      <c r="AN32" s="259">
        <v>44784</v>
      </c>
      <c r="AO32" s="138" t="s">
        <v>3785</v>
      </c>
      <c r="AP32" s="138"/>
      <c r="AQ32" s="138" t="s">
        <v>447</v>
      </c>
      <c r="AR32" s="138" t="s">
        <v>3785</v>
      </c>
      <c r="AS32" s="138"/>
      <c r="AT32" s="138" t="s">
        <v>3744</v>
      </c>
      <c r="AU32" s="138"/>
      <c r="AV32" s="259">
        <v>44788</v>
      </c>
      <c r="AW32" s="138">
        <v>1</v>
      </c>
      <c r="AX32" s="138">
        <v>3</v>
      </c>
      <c r="AY32" s="138" t="s">
        <v>3785</v>
      </c>
      <c r="AZ32" s="259"/>
      <c r="BA32" s="138" t="s">
        <v>3785</v>
      </c>
      <c r="BB32" s="259"/>
      <c r="BC32" s="138" t="s">
        <v>3785</v>
      </c>
      <c r="BD32" s="259"/>
      <c r="BE32" s="138" t="s">
        <v>3798</v>
      </c>
      <c r="BF32" s="259">
        <v>44792</v>
      </c>
      <c r="BG32" s="138"/>
      <c r="BH32" s="138"/>
      <c r="BI32" s="138"/>
      <c r="BJ32" s="259"/>
      <c r="BK32" s="138"/>
      <c r="BL32" s="138"/>
      <c r="BM32" s="138"/>
      <c r="BN32" s="138"/>
      <c r="BO32" s="259"/>
      <c r="BP32" s="138"/>
      <c r="BQ32" s="138"/>
      <c r="BR32" s="138"/>
      <c r="BS32" s="138"/>
      <c r="BT32" s="259"/>
      <c r="BU32" s="138"/>
      <c r="BV32" s="138"/>
      <c r="BW32" s="138"/>
      <c r="BX32" s="259"/>
      <c r="BY32" s="138"/>
      <c r="BZ32" s="138"/>
      <c r="CA32" s="138"/>
      <c r="CB32" s="138" t="s">
        <v>12111</v>
      </c>
    </row>
    <row r="33" spans="1:80">
      <c r="A33" s="138">
        <v>22</v>
      </c>
      <c r="B33" s="138" t="s">
        <v>7043</v>
      </c>
      <c r="C33" s="182" t="s">
        <v>7044</v>
      </c>
      <c r="D33" s="182" t="s">
        <v>12112</v>
      </c>
      <c r="E33" s="259">
        <v>44790</v>
      </c>
      <c r="F33" s="138" t="s">
        <v>3715</v>
      </c>
      <c r="G33" s="138" t="s">
        <v>3763</v>
      </c>
      <c r="H33" s="138" t="s">
        <v>12091</v>
      </c>
      <c r="I33" s="138"/>
      <c r="J33" s="138" t="s">
        <v>4020</v>
      </c>
      <c r="K33" s="138" t="s">
        <v>4020</v>
      </c>
      <c r="L33" s="138"/>
      <c r="M33" s="138" t="s">
        <v>1193</v>
      </c>
      <c r="N33" s="138" t="s">
        <v>698</v>
      </c>
      <c r="O33" s="138" t="s">
        <v>943</v>
      </c>
      <c r="P33" s="138" t="s">
        <v>927</v>
      </c>
      <c r="Q33" s="138" t="s">
        <v>3785</v>
      </c>
      <c r="R33" s="138" t="s">
        <v>3785</v>
      </c>
      <c r="S33" s="138" t="s">
        <v>3785</v>
      </c>
      <c r="T33" s="138" t="s">
        <v>3785</v>
      </c>
      <c r="U33" s="138" t="s">
        <v>3785</v>
      </c>
      <c r="V33" s="138" t="s">
        <v>3785</v>
      </c>
      <c r="W33" s="138" t="s">
        <v>3785</v>
      </c>
      <c r="X33" s="138" t="s">
        <v>3785</v>
      </c>
      <c r="Y33" s="138" t="s">
        <v>447</v>
      </c>
      <c r="Z33" s="138" t="s">
        <v>3785</v>
      </c>
      <c r="AA33" s="138" t="s">
        <v>3785</v>
      </c>
      <c r="AB33" s="138" t="s">
        <v>3785</v>
      </c>
      <c r="AC33" s="138" t="s">
        <v>3785</v>
      </c>
      <c r="AD33" s="138" t="s">
        <v>3785</v>
      </c>
      <c r="AE33" s="138" t="s">
        <v>3785</v>
      </c>
      <c r="AF33" s="138" t="s">
        <v>3785</v>
      </c>
      <c r="AG33" s="138" t="s">
        <v>3785</v>
      </c>
      <c r="AH33" s="138" t="s">
        <v>3785</v>
      </c>
      <c r="AI33" s="138" t="s">
        <v>3785</v>
      </c>
      <c r="AJ33" s="138"/>
      <c r="AK33" s="138" t="s">
        <v>3785</v>
      </c>
      <c r="AL33" s="138"/>
      <c r="AM33" s="138"/>
      <c r="AN33" s="259">
        <v>44790</v>
      </c>
      <c r="AO33" s="138" t="s">
        <v>3785</v>
      </c>
      <c r="AP33" s="138"/>
      <c r="AQ33" s="138" t="s">
        <v>447</v>
      </c>
      <c r="AR33" s="138" t="s">
        <v>447</v>
      </c>
      <c r="AS33" s="138" t="s">
        <v>447</v>
      </c>
      <c r="AT33" s="138" t="s">
        <v>3744</v>
      </c>
      <c r="AU33" s="138"/>
      <c r="AV33" s="259">
        <v>44810</v>
      </c>
      <c r="AW33" s="138">
        <v>1</v>
      </c>
      <c r="AX33" s="138">
        <v>1</v>
      </c>
      <c r="AY33" s="138" t="s">
        <v>3785</v>
      </c>
      <c r="AZ33" s="259"/>
      <c r="BA33" s="138" t="s">
        <v>3785</v>
      </c>
      <c r="BB33" s="259"/>
      <c r="BC33" s="138" t="s">
        <v>3785</v>
      </c>
      <c r="BD33" s="259"/>
      <c r="BE33" s="138" t="s">
        <v>3798</v>
      </c>
      <c r="BF33" s="259">
        <v>44810</v>
      </c>
      <c r="BG33" s="138"/>
      <c r="BH33" s="138"/>
      <c r="BI33" s="138"/>
      <c r="BJ33" s="259"/>
      <c r="BK33" s="138"/>
      <c r="BL33" s="138"/>
      <c r="BM33" s="138"/>
      <c r="BN33" s="138"/>
      <c r="BO33" s="259"/>
      <c r="BP33" s="138"/>
      <c r="BQ33" s="138"/>
      <c r="BR33" s="138"/>
      <c r="BS33" s="138"/>
      <c r="BT33" s="259"/>
      <c r="BU33" s="138"/>
      <c r="BV33" s="138"/>
      <c r="BW33" s="138"/>
      <c r="BX33" s="259"/>
      <c r="BY33" s="138"/>
      <c r="BZ33" s="138"/>
      <c r="CA33" s="138"/>
      <c r="CB33" s="138" t="s">
        <v>12113</v>
      </c>
    </row>
    <row r="34" spans="1:80">
      <c r="A34" s="138">
        <v>23</v>
      </c>
      <c r="B34" s="138" t="s">
        <v>7043</v>
      </c>
      <c r="C34" s="182" t="s">
        <v>7044</v>
      </c>
      <c r="D34" s="182" t="s">
        <v>12114</v>
      </c>
      <c r="E34" s="259">
        <v>44770</v>
      </c>
      <c r="F34" s="138" t="s">
        <v>3715</v>
      </c>
      <c r="G34" s="138" t="s">
        <v>3763</v>
      </c>
      <c r="H34" s="138" t="s">
        <v>12091</v>
      </c>
      <c r="I34" s="138"/>
      <c r="J34" s="138" t="s">
        <v>4020</v>
      </c>
      <c r="K34" s="138" t="s">
        <v>4020</v>
      </c>
      <c r="L34" s="138"/>
      <c r="M34" s="138" t="s">
        <v>1193</v>
      </c>
      <c r="N34" s="138" t="s">
        <v>698</v>
      </c>
      <c r="O34" s="138" t="s">
        <v>943</v>
      </c>
      <c r="P34" s="138" t="s">
        <v>927</v>
      </c>
      <c r="Q34" s="138" t="s">
        <v>3785</v>
      </c>
      <c r="R34" s="138" t="s">
        <v>3785</v>
      </c>
      <c r="S34" s="138" t="s">
        <v>3785</v>
      </c>
      <c r="T34" s="138" t="s">
        <v>3785</v>
      </c>
      <c r="U34" s="138" t="s">
        <v>3785</v>
      </c>
      <c r="V34" s="138" t="s">
        <v>3785</v>
      </c>
      <c r="W34" s="138" t="s">
        <v>3785</v>
      </c>
      <c r="X34" s="138" t="s">
        <v>3785</v>
      </c>
      <c r="Y34" s="138" t="s">
        <v>447</v>
      </c>
      <c r="Z34" s="138" t="s">
        <v>3785</v>
      </c>
      <c r="AA34" s="138" t="s">
        <v>3785</v>
      </c>
      <c r="AB34" s="138" t="s">
        <v>3785</v>
      </c>
      <c r="AC34" s="138" t="s">
        <v>3785</v>
      </c>
      <c r="AD34" s="138" t="s">
        <v>3785</v>
      </c>
      <c r="AE34" s="138" t="s">
        <v>3785</v>
      </c>
      <c r="AF34" s="138" t="s">
        <v>3785</v>
      </c>
      <c r="AG34" s="138" t="s">
        <v>3785</v>
      </c>
      <c r="AH34" s="138" t="s">
        <v>3785</v>
      </c>
      <c r="AI34" s="138" t="s">
        <v>3785</v>
      </c>
      <c r="AJ34" s="138"/>
      <c r="AK34" s="138" t="s">
        <v>3785</v>
      </c>
      <c r="AL34" s="138"/>
      <c r="AM34" s="138"/>
      <c r="AN34" s="259">
        <v>44770</v>
      </c>
      <c r="AO34" s="138" t="s">
        <v>3785</v>
      </c>
      <c r="AP34" s="138"/>
      <c r="AQ34" s="138" t="s">
        <v>447</v>
      </c>
      <c r="AR34" s="138" t="s">
        <v>3785</v>
      </c>
      <c r="AS34" s="138"/>
      <c r="AT34" s="138" t="s">
        <v>3744</v>
      </c>
      <c r="AU34" s="138"/>
      <c r="AV34" s="259">
        <v>44802</v>
      </c>
      <c r="AW34" s="138">
        <v>1</v>
      </c>
      <c r="AX34" s="138">
        <v>1</v>
      </c>
      <c r="AY34" s="138" t="s">
        <v>3785</v>
      </c>
      <c r="AZ34" s="259"/>
      <c r="BA34" s="138" t="s">
        <v>3785</v>
      </c>
      <c r="BB34" s="259"/>
      <c r="BC34" s="138" t="s">
        <v>3785</v>
      </c>
      <c r="BD34" s="259"/>
      <c r="BE34" s="138" t="s">
        <v>3798</v>
      </c>
      <c r="BF34" s="259">
        <v>44837</v>
      </c>
      <c r="BG34" s="138"/>
      <c r="BH34" s="138"/>
      <c r="BI34" s="138"/>
      <c r="BJ34" s="259"/>
      <c r="BK34" s="138"/>
      <c r="BL34" s="138"/>
      <c r="BM34" s="138"/>
      <c r="BN34" s="138"/>
      <c r="BO34" s="259"/>
      <c r="BP34" s="138"/>
      <c r="BQ34" s="138"/>
      <c r="BR34" s="138"/>
      <c r="BS34" s="138"/>
      <c r="BT34" s="259"/>
      <c r="BU34" s="138"/>
      <c r="BV34" s="138"/>
      <c r="BW34" s="138"/>
      <c r="BX34" s="259"/>
      <c r="BY34" s="138"/>
      <c r="BZ34" s="138"/>
      <c r="CA34" s="138"/>
      <c r="CB34" s="138" t="s">
        <v>12115</v>
      </c>
    </row>
    <row r="35" spans="1:80">
      <c r="A35" s="138">
        <v>24</v>
      </c>
      <c r="B35" s="138" t="s">
        <v>7043</v>
      </c>
      <c r="C35" s="182" t="s">
        <v>7044</v>
      </c>
      <c r="D35" s="182" t="s">
        <v>12116</v>
      </c>
      <c r="E35" s="259">
        <v>44798</v>
      </c>
      <c r="F35" s="138" t="s">
        <v>3715</v>
      </c>
      <c r="G35" s="138" t="s">
        <v>3763</v>
      </c>
      <c r="H35" s="138" t="s">
        <v>12091</v>
      </c>
      <c r="I35" s="138"/>
      <c r="J35" s="138" t="s">
        <v>4020</v>
      </c>
      <c r="K35" s="138" t="s">
        <v>4020</v>
      </c>
      <c r="L35" s="138"/>
      <c r="M35" s="138" t="s">
        <v>1193</v>
      </c>
      <c r="N35" s="138" t="s">
        <v>698</v>
      </c>
      <c r="O35" s="138" t="s">
        <v>943</v>
      </c>
      <c r="P35" s="138" t="s">
        <v>927</v>
      </c>
      <c r="Q35" s="138" t="s">
        <v>3785</v>
      </c>
      <c r="R35" s="138" t="s">
        <v>3785</v>
      </c>
      <c r="S35" s="138" t="s">
        <v>3785</v>
      </c>
      <c r="T35" s="138" t="s">
        <v>3785</v>
      </c>
      <c r="U35" s="138" t="s">
        <v>3785</v>
      </c>
      <c r="V35" s="138" t="s">
        <v>3785</v>
      </c>
      <c r="W35" s="138" t="s">
        <v>3785</v>
      </c>
      <c r="X35" s="138" t="s">
        <v>3785</v>
      </c>
      <c r="Y35" s="138" t="s">
        <v>447</v>
      </c>
      <c r="Z35" s="138" t="s">
        <v>3785</v>
      </c>
      <c r="AA35" s="138" t="s">
        <v>3785</v>
      </c>
      <c r="AB35" s="138" t="s">
        <v>3785</v>
      </c>
      <c r="AC35" s="138" t="s">
        <v>3785</v>
      </c>
      <c r="AD35" s="138" t="s">
        <v>3785</v>
      </c>
      <c r="AE35" s="138" t="s">
        <v>3785</v>
      </c>
      <c r="AF35" s="138" t="s">
        <v>3785</v>
      </c>
      <c r="AG35" s="138" t="s">
        <v>3785</v>
      </c>
      <c r="AH35" s="138" t="s">
        <v>3785</v>
      </c>
      <c r="AI35" s="138" t="s">
        <v>3785</v>
      </c>
      <c r="AJ35" s="138"/>
      <c r="AK35" s="138" t="s">
        <v>3785</v>
      </c>
      <c r="AL35" s="138"/>
      <c r="AM35" s="138"/>
      <c r="AN35" s="259">
        <v>44798</v>
      </c>
      <c r="AO35" s="138" t="s">
        <v>3785</v>
      </c>
      <c r="AP35" s="138"/>
      <c r="AQ35" s="138" t="s">
        <v>447</v>
      </c>
      <c r="AR35" s="138" t="s">
        <v>3785</v>
      </c>
      <c r="AS35" s="138"/>
      <c r="AT35" s="138" t="s">
        <v>3744</v>
      </c>
      <c r="AU35" s="138"/>
      <c r="AV35" s="259">
        <v>44816</v>
      </c>
      <c r="AW35" s="138">
        <v>1</v>
      </c>
      <c r="AX35" s="138">
        <v>1</v>
      </c>
      <c r="AY35" s="138" t="s">
        <v>3785</v>
      </c>
      <c r="AZ35" s="259"/>
      <c r="BA35" s="138" t="s">
        <v>3785</v>
      </c>
      <c r="BB35" s="259"/>
      <c r="BC35" s="138" t="s">
        <v>3785</v>
      </c>
      <c r="BD35" s="259"/>
      <c r="BE35" s="138" t="s">
        <v>3798</v>
      </c>
      <c r="BF35" s="259">
        <v>44824</v>
      </c>
      <c r="BG35" s="138"/>
      <c r="BH35" s="138"/>
      <c r="BI35" s="138"/>
      <c r="BJ35" s="259"/>
      <c r="BK35" s="138"/>
      <c r="BL35" s="138"/>
      <c r="BM35" s="138"/>
      <c r="BN35" s="138"/>
      <c r="BO35" s="259"/>
      <c r="BP35" s="138"/>
      <c r="BQ35" s="138"/>
      <c r="BR35" s="138"/>
      <c r="BS35" s="138"/>
      <c r="BT35" s="259"/>
      <c r="BU35" s="138"/>
      <c r="BV35" s="138"/>
      <c r="BW35" s="138"/>
      <c r="BX35" s="259"/>
      <c r="BY35" s="138"/>
      <c r="BZ35" s="138"/>
      <c r="CA35" s="138"/>
      <c r="CB35" s="138" t="s">
        <v>12117</v>
      </c>
    </row>
    <row r="36" spans="1:80">
      <c r="A36" s="138">
        <v>25</v>
      </c>
      <c r="B36" s="138" t="s">
        <v>7043</v>
      </c>
      <c r="C36" s="182" t="s">
        <v>7044</v>
      </c>
      <c r="D36" s="182" t="s">
        <v>12118</v>
      </c>
      <c r="E36" s="259">
        <v>44798</v>
      </c>
      <c r="F36" s="138" t="s">
        <v>3715</v>
      </c>
      <c r="G36" s="138" t="s">
        <v>3763</v>
      </c>
      <c r="H36" s="138" t="s">
        <v>12091</v>
      </c>
      <c r="I36" s="138"/>
      <c r="J36" s="138" t="s">
        <v>4020</v>
      </c>
      <c r="K36" s="138" t="s">
        <v>4020</v>
      </c>
      <c r="L36" s="138"/>
      <c r="M36" s="138" t="s">
        <v>1193</v>
      </c>
      <c r="N36" s="138" t="s">
        <v>698</v>
      </c>
      <c r="O36" s="138" t="s">
        <v>943</v>
      </c>
      <c r="P36" s="138" t="s">
        <v>927</v>
      </c>
      <c r="Q36" s="138" t="s">
        <v>3785</v>
      </c>
      <c r="R36" s="138" t="s">
        <v>3785</v>
      </c>
      <c r="S36" s="138" t="s">
        <v>3785</v>
      </c>
      <c r="T36" s="138" t="s">
        <v>3785</v>
      </c>
      <c r="U36" s="138" t="s">
        <v>3785</v>
      </c>
      <c r="V36" s="138" t="s">
        <v>3785</v>
      </c>
      <c r="W36" s="138" t="s">
        <v>3785</v>
      </c>
      <c r="X36" s="138" t="s">
        <v>3785</v>
      </c>
      <c r="Y36" s="138" t="s">
        <v>447</v>
      </c>
      <c r="Z36" s="138" t="s">
        <v>3785</v>
      </c>
      <c r="AA36" s="138" t="s">
        <v>3785</v>
      </c>
      <c r="AB36" s="138" t="s">
        <v>3785</v>
      </c>
      <c r="AC36" s="138" t="s">
        <v>3785</v>
      </c>
      <c r="AD36" s="138" t="s">
        <v>3785</v>
      </c>
      <c r="AE36" s="138" t="s">
        <v>3785</v>
      </c>
      <c r="AF36" s="138" t="s">
        <v>3785</v>
      </c>
      <c r="AG36" s="138" t="s">
        <v>3785</v>
      </c>
      <c r="AH36" s="138" t="s">
        <v>3785</v>
      </c>
      <c r="AI36" s="138" t="s">
        <v>3785</v>
      </c>
      <c r="AJ36" s="138"/>
      <c r="AK36" s="138" t="s">
        <v>3785</v>
      </c>
      <c r="AL36" s="138"/>
      <c r="AM36" s="138"/>
      <c r="AN36" s="259">
        <v>44798</v>
      </c>
      <c r="AO36" s="138" t="s">
        <v>3785</v>
      </c>
      <c r="AP36" s="138"/>
      <c r="AQ36" s="138" t="s">
        <v>447</v>
      </c>
      <c r="AR36" s="138" t="s">
        <v>3785</v>
      </c>
      <c r="AS36" s="138"/>
      <c r="AT36" s="138" t="s">
        <v>3744</v>
      </c>
      <c r="AU36" s="138"/>
      <c r="AV36" s="259">
        <v>44802</v>
      </c>
      <c r="AW36" s="138">
        <v>1</v>
      </c>
      <c r="AX36" s="138">
        <v>1</v>
      </c>
      <c r="AY36" s="138" t="s">
        <v>3785</v>
      </c>
      <c r="AZ36" s="259"/>
      <c r="BA36" s="138" t="s">
        <v>3785</v>
      </c>
      <c r="BB36" s="259"/>
      <c r="BC36" s="138" t="s">
        <v>3785</v>
      </c>
      <c r="BD36" s="259"/>
      <c r="BE36" s="138" t="s">
        <v>3798</v>
      </c>
      <c r="BF36" s="259">
        <v>44839</v>
      </c>
      <c r="BG36" s="138"/>
      <c r="BH36" s="138"/>
      <c r="BI36" s="138"/>
      <c r="BJ36" s="259"/>
      <c r="BK36" s="138"/>
      <c r="BL36" s="138"/>
      <c r="BM36" s="138"/>
      <c r="BN36" s="138"/>
      <c r="BO36" s="259"/>
      <c r="BP36" s="138"/>
      <c r="BQ36" s="138"/>
      <c r="BR36" s="138"/>
      <c r="BS36" s="138"/>
      <c r="BT36" s="259"/>
      <c r="BU36" s="138"/>
      <c r="BV36" s="138"/>
      <c r="BW36" s="138"/>
      <c r="BX36" s="259"/>
      <c r="BY36" s="138"/>
      <c r="BZ36" s="138"/>
      <c r="CA36" s="138"/>
      <c r="CB36" s="138" t="s">
        <v>12119</v>
      </c>
    </row>
    <row r="37" spans="1:80">
      <c r="A37" s="138">
        <v>26</v>
      </c>
      <c r="B37" s="138" t="s">
        <v>7043</v>
      </c>
      <c r="C37" s="182" t="s">
        <v>7044</v>
      </c>
      <c r="D37" s="182" t="s">
        <v>12120</v>
      </c>
      <c r="E37" s="259">
        <v>44804</v>
      </c>
      <c r="F37" s="138" t="s">
        <v>3715</v>
      </c>
      <c r="G37" s="138" t="s">
        <v>3763</v>
      </c>
      <c r="H37" s="138" t="s">
        <v>12091</v>
      </c>
      <c r="I37" s="138"/>
      <c r="J37" s="138" t="s">
        <v>4020</v>
      </c>
      <c r="K37" s="138" t="s">
        <v>4020</v>
      </c>
      <c r="L37" s="138"/>
      <c r="M37" s="138" t="s">
        <v>1193</v>
      </c>
      <c r="N37" s="138" t="s">
        <v>698</v>
      </c>
      <c r="O37" s="138" t="s">
        <v>943</v>
      </c>
      <c r="P37" s="138" t="s">
        <v>927</v>
      </c>
      <c r="Q37" s="138" t="s">
        <v>3785</v>
      </c>
      <c r="R37" s="138" t="s">
        <v>3785</v>
      </c>
      <c r="S37" s="138" t="s">
        <v>3785</v>
      </c>
      <c r="T37" s="138" t="s">
        <v>3785</v>
      </c>
      <c r="U37" s="138" t="s">
        <v>3785</v>
      </c>
      <c r="V37" s="138" t="s">
        <v>3785</v>
      </c>
      <c r="W37" s="138" t="s">
        <v>3785</v>
      </c>
      <c r="X37" s="138" t="s">
        <v>3785</v>
      </c>
      <c r="Y37" s="138" t="s">
        <v>447</v>
      </c>
      <c r="Z37" s="138" t="s">
        <v>3785</v>
      </c>
      <c r="AA37" s="138" t="s">
        <v>3785</v>
      </c>
      <c r="AB37" s="138" t="s">
        <v>3785</v>
      </c>
      <c r="AC37" s="138" t="s">
        <v>3785</v>
      </c>
      <c r="AD37" s="138" t="s">
        <v>3785</v>
      </c>
      <c r="AE37" s="138" t="s">
        <v>3785</v>
      </c>
      <c r="AF37" s="138" t="s">
        <v>3785</v>
      </c>
      <c r="AG37" s="138" t="s">
        <v>3785</v>
      </c>
      <c r="AH37" s="138" t="s">
        <v>3785</v>
      </c>
      <c r="AI37" s="138" t="s">
        <v>3785</v>
      </c>
      <c r="AJ37" s="138"/>
      <c r="AK37" s="138" t="s">
        <v>3785</v>
      </c>
      <c r="AL37" s="138"/>
      <c r="AM37" s="138"/>
      <c r="AN37" s="259">
        <v>44804</v>
      </c>
      <c r="AO37" s="138" t="s">
        <v>3785</v>
      </c>
      <c r="AP37" s="138"/>
      <c r="AQ37" s="138" t="s">
        <v>447</v>
      </c>
      <c r="AR37" s="138" t="s">
        <v>3785</v>
      </c>
      <c r="AS37" s="138"/>
      <c r="AT37" s="138" t="s">
        <v>3744</v>
      </c>
      <c r="AU37" s="138"/>
      <c r="AV37" s="259">
        <v>44809</v>
      </c>
      <c r="AW37" s="138">
        <v>1</v>
      </c>
      <c r="AX37" s="138">
        <v>1</v>
      </c>
      <c r="AY37" s="138" t="s">
        <v>3785</v>
      </c>
      <c r="AZ37" s="259"/>
      <c r="BA37" s="138" t="s">
        <v>3785</v>
      </c>
      <c r="BB37" s="259"/>
      <c r="BC37" s="138" t="s">
        <v>3785</v>
      </c>
      <c r="BD37" s="259"/>
      <c r="BE37" s="138" t="s">
        <v>3798</v>
      </c>
      <c r="BF37" s="259">
        <v>44830</v>
      </c>
      <c r="BG37" s="138"/>
      <c r="BH37" s="138"/>
      <c r="BI37" s="138"/>
      <c r="BJ37" s="259"/>
      <c r="BK37" s="138"/>
      <c r="BL37" s="138"/>
      <c r="BM37" s="138"/>
      <c r="BN37" s="138"/>
      <c r="BO37" s="259"/>
      <c r="BP37" s="138"/>
      <c r="BQ37" s="138"/>
      <c r="BR37" s="138"/>
      <c r="BS37" s="138"/>
      <c r="BT37" s="259"/>
      <c r="BU37" s="138"/>
      <c r="BV37" s="138"/>
      <c r="BW37" s="138"/>
      <c r="BX37" s="259"/>
      <c r="BY37" s="138"/>
      <c r="BZ37" s="138"/>
      <c r="CA37" s="138"/>
      <c r="CB37" s="138" t="s">
        <v>12121</v>
      </c>
    </row>
    <row r="38" spans="1:80">
      <c r="A38" s="138">
        <v>27</v>
      </c>
      <c r="B38" s="138" t="s">
        <v>7043</v>
      </c>
      <c r="C38" s="182" t="s">
        <v>7044</v>
      </c>
      <c r="D38" s="182" t="s">
        <v>12122</v>
      </c>
      <c r="E38" s="259">
        <v>44805</v>
      </c>
      <c r="F38" s="138" t="s">
        <v>3715</v>
      </c>
      <c r="G38" s="138" t="s">
        <v>3763</v>
      </c>
      <c r="H38" s="138" t="s">
        <v>3785</v>
      </c>
      <c r="I38" s="138"/>
      <c r="J38" s="138" t="s">
        <v>4020</v>
      </c>
      <c r="K38" s="138" t="s">
        <v>4020</v>
      </c>
      <c r="L38" s="138"/>
      <c r="M38" s="138" t="s">
        <v>1193</v>
      </c>
      <c r="N38" s="138" t="s">
        <v>698</v>
      </c>
      <c r="O38" s="138" t="s">
        <v>943</v>
      </c>
      <c r="P38" s="138" t="s">
        <v>927</v>
      </c>
      <c r="Q38" s="138" t="s">
        <v>3785</v>
      </c>
      <c r="R38" s="138" t="s">
        <v>3785</v>
      </c>
      <c r="S38" s="138" t="s">
        <v>3785</v>
      </c>
      <c r="T38" s="138" t="s">
        <v>3785</v>
      </c>
      <c r="U38" s="138" t="s">
        <v>3785</v>
      </c>
      <c r="V38" s="138" t="s">
        <v>3785</v>
      </c>
      <c r="W38" s="138" t="s">
        <v>3785</v>
      </c>
      <c r="X38" s="138" t="s">
        <v>3785</v>
      </c>
      <c r="Y38" s="138" t="s">
        <v>447</v>
      </c>
      <c r="Z38" s="138" t="s">
        <v>3785</v>
      </c>
      <c r="AA38" s="138" t="s">
        <v>3785</v>
      </c>
      <c r="AB38" s="138" t="s">
        <v>3785</v>
      </c>
      <c r="AC38" s="138" t="s">
        <v>3785</v>
      </c>
      <c r="AD38" s="138" t="s">
        <v>3785</v>
      </c>
      <c r="AE38" s="138" t="s">
        <v>3785</v>
      </c>
      <c r="AF38" s="138" t="s">
        <v>3785</v>
      </c>
      <c r="AG38" s="138" t="s">
        <v>3785</v>
      </c>
      <c r="AH38" s="138" t="s">
        <v>3785</v>
      </c>
      <c r="AI38" s="138" t="s">
        <v>3785</v>
      </c>
      <c r="AJ38" s="138"/>
      <c r="AK38" s="138" t="s">
        <v>447</v>
      </c>
      <c r="AL38" s="138" t="s">
        <v>3781</v>
      </c>
      <c r="AM38" s="138"/>
      <c r="AN38" s="259"/>
      <c r="AO38" s="138"/>
      <c r="AP38" s="138"/>
      <c r="AQ38" s="138"/>
      <c r="AR38" s="138"/>
      <c r="AS38" s="138"/>
      <c r="AT38" s="138"/>
      <c r="AU38" s="138"/>
      <c r="AV38" s="259"/>
      <c r="AW38" s="138"/>
      <c r="AX38" s="138"/>
      <c r="AY38" s="138"/>
      <c r="AZ38" s="259"/>
      <c r="BA38" s="138"/>
      <c r="BB38" s="259"/>
      <c r="BC38" s="138"/>
      <c r="BD38" s="259"/>
      <c r="BE38" s="138"/>
      <c r="BF38" s="259"/>
      <c r="BG38" s="138"/>
      <c r="BH38" s="138"/>
      <c r="BI38" s="138"/>
      <c r="BJ38" s="259"/>
      <c r="BK38" s="138"/>
      <c r="BL38" s="138"/>
      <c r="BM38" s="138"/>
      <c r="BN38" s="138"/>
      <c r="BO38" s="259"/>
      <c r="BP38" s="138"/>
      <c r="BQ38" s="138"/>
      <c r="BR38" s="138"/>
      <c r="BS38" s="138"/>
      <c r="BT38" s="259"/>
      <c r="BU38" s="138"/>
      <c r="BV38" s="138"/>
      <c r="BW38" s="138"/>
      <c r="BX38" s="259"/>
      <c r="BY38" s="138"/>
      <c r="BZ38" s="138"/>
      <c r="CA38" s="138"/>
      <c r="CB38" s="138" t="s">
        <v>12123</v>
      </c>
    </row>
    <row r="39" spans="1:80">
      <c r="A39" s="138">
        <v>28</v>
      </c>
      <c r="B39" s="138" t="s">
        <v>7043</v>
      </c>
      <c r="C39" s="182" t="s">
        <v>7044</v>
      </c>
      <c r="D39" s="182" t="s">
        <v>12124</v>
      </c>
      <c r="E39" s="259">
        <v>44875</v>
      </c>
      <c r="F39" s="138" t="s">
        <v>3715</v>
      </c>
      <c r="G39" s="138" t="s">
        <v>3763</v>
      </c>
      <c r="H39" s="138" t="s">
        <v>3785</v>
      </c>
      <c r="I39" s="138"/>
      <c r="J39" s="138" t="s">
        <v>4020</v>
      </c>
      <c r="K39" s="138" t="s">
        <v>4020</v>
      </c>
      <c r="L39" s="138"/>
      <c r="M39" s="138" t="s">
        <v>1193</v>
      </c>
      <c r="N39" s="138" t="s">
        <v>698</v>
      </c>
      <c r="O39" s="138" t="s">
        <v>943</v>
      </c>
      <c r="P39" s="138" t="s">
        <v>927</v>
      </c>
      <c r="Q39" s="138" t="s">
        <v>3785</v>
      </c>
      <c r="R39" s="138" t="s">
        <v>3785</v>
      </c>
      <c r="S39" s="138" t="s">
        <v>3785</v>
      </c>
      <c r="T39" s="138" t="s">
        <v>3785</v>
      </c>
      <c r="U39" s="138" t="s">
        <v>3785</v>
      </c>
      <c r="V39" s="138" t="s">
        <v>3785</v>
      </c>
      <c r="W39" s="138" t="s">
        <v>447</v>
      </c>
      <c r="X39" s="138" t="s">
        <v>447</v>
      </c>
      <c r="Y39" s="138" t="s">
        <v>447</v>
      </c>
      <c r="Z39" s="138" t="s">
        <v>3785</v>
      </c>
      <c r="AA39" s="138" t="s">
        <v>3785</v>
      </c>
      <c r="AB39" s="138" t="s">
        <v>3785</v>
      </c>
      <c r="AC39" s="138" t="s">
        <v>3785</v>
      </c>
      <c r="AD39" s="138" t="s">
        <v>3785</v>
      </c>
      <c r="AE39" s="138" t="s">
        <v>3785</v>
      </c>
      <c r="AF39" s="138" t="s">
        <v>3785</v>
      </c>
      <c r="AG39" s="138" t="s">
        <v>3785</v>
      </c>
      <c r="AH39" s="138" t="s">
        <v>3785</v>
      </c>
      <c r="AI39" s="138" t="s">
        <v>3785</v>
      </c>
      <c r="AJ39" s="138"/>
      <c r="AK39" s="138" t="s">
        <v>3785</v>
      </c>
      <c r="AL39" s="138"/>
      <c r="AM39" s="138"/>
      <c r="AN39" s="259">
        <v>44875</v>
      </c>
      <c r="AO39" s="138" t="s">
        <v>3785</v>
      </c>
      <c r="AP39" s="138"/>
      <c r="AQ39" s="138" t="s">
        <v>3785</v>
      </c>
      <c r="AR39" s="138" t="s">
        <v>3785</v>
      </c>
      <c r="AS39" s="138"/>
      <c r="AT39" s="138" t="s">
        <v>3744</v>
      </c>
      <c r="AU39" s="138"/>
      <c r="AV39" s="259">
        <v>44876</v>
      </c>
      <c r="AW39" s="138">
        <v>1</v>
      </c>
      <c r="AX39" s="138">
        <v>1</v>
      </c>
      <c r="AY39" s="138" t="s">
        <v>3785</v>
      </c>
      <c r="AZ39" s="259"/>
      <c r="BA39" s="138" t="s">
        <v>3785</v>
      </c>
      <c r="BB39" s="259"/>
      <c r="BC39" s="138" t="s">
        <v>3785</v>
      </c>
      <c r="BD39" s="259"/>
      <c r="BE39" s="138" t="s">
        <v>3798</v>
      </c>
      <c r="BF39" s="259">
        <v>44890</v>
      </c>
      <c r="BG39" s="138"/>
      <c r="BH39" s="138"/>
      <c r="BI39" s="138"/>
      <c r="BJ39" s="259"/>
      <c r="BK39" s="138"/>
      <c r="BL39" s="138"/>
      <c r="BM39" s="138"/>
      <c r="BN39" s="138"/>
      <c r="BO39" s="259"/>
      <c r="BP39" s="138"/>
      <c r="BQ39" s="138"/>
      <c r="BR39" s="138"/>
      <c r="BS39" s="138"/>
      <c r="BT39" s="259"/>
      <c r="BU39" s="138"/>
      <c r="BV39" s="138"/>
      <c r="BW39" s="138"/>
      <c r="BX39" s="259"/>
      <c r="BY39" s="138"/>
      <c r="BZ39" s="138"/>
      <c r="CA39" s="138"/>
      <c r="CB39" s="138" t="s">
        <v>12125</v>
      </c>
    </row>
    <row r="40" spans="1:80">
      <c r="A40" s="138">
        <v>29</v>
      </c>
      <c r="B40" s="138" t="s">
        <v>7043</v>
      </c>
      <c r="C40" s="182" t="s">
        <v>7044</v>
      </c>
      <c r="D40" s="182" t="s">
        <v>12126</v>
      </c>
      <c r="E40" s="259">
        <v>44872</v>
      </c>
      <c r="F40" s="138" t="s">
        <v>3715</v>
      </c>
      <c r="G40" s="138" t="s">
        <v>3763</v>
      </c>
      <c r="H40" s="138" t="s">
        <v>3785</v>
      </c>
      <c r="I40" s="138"/>
      <c r="J40" s="138" t="s">
        <v>4020</v>
      </c>
      <c r="K40" s="138" t="s">
        <v>4020</v>
      </c>
      <c r="L40" s="138"/>
      <c r="M40" s="138" t="s">
        <v>1193</v>
      </c>
      <c r="N40" s="138" t="s">
        <v>698</v>
      </c>
      <c r="O40" s="138" t="s">
        <v>943</v>
      </c>
      <c r="P40" s="138" t="s">
        <v>927</v>
      </c>
      <c r="Q40" s="138" t="s">
        <v>3785</v>
      </c>
      <c r="R40" s="138" t="s">
        <v>3785</v>
      </c>
      <c r="S40" s="138" t="s">
        <v>3785</v>
      </c>
      <c r="T40" s="138" t="s">
        <v>3785</v>
      </c>
      <c r="U40" s="138" t="s">
        <v>3785</v>
      </c>
      <c r="V40" s="138" t="s">
        <v>3785</v>
      </c>
      <c r="W40" s="138" t="s">
        <v>447</v>
      </c>
      <c r="X40" s="138" t="s">
        <v>447</v>
      </c>
      <c r="Y40" s="138" t="s">
        <v>447</v>
      </c>
      <c r="Z40" s="138" t="s">
        <v>3785</v>
      </c>
      <c r="AA40" s="138" t="s">
        <v>3785</v>
      </c>
      <c r="AB40" s="138" t="s">
        <v>3785</v>
      </c>
      <c r="AC40" s="138" t="s">
        <v>3785</v>
      </c>
      <c r="AD40" s="138" t="s">
        <v>3785</v>
      </c>
      <c r="AE40" s="138" t="s">
        <v>3785</v>
      </c>
      <c r="AF40" s="138" t="s">
        <v>3785</v>
      </c>
      <c r="AG40" s="138" t="s">
        <v>3785</v>
      </c>
      <c r="AH40" s="138" t="s">
        <v>3785</v>
      </c>
      <c r="AI40" s="138" t="s">
        <v>3785</v>
      </c>
      <c r="AJ40" s="138"/>
      <c r="AK40" s="138" t="s">
        <v>3785</v>
      </c>
      <c r="AL40" s="138"/>
      <c r="AM40" s="138"/>
      <c r="AN40" s="259">
        <v>44872</v>
      </c>
      <c r="AO40" s="138" t="s">
        <v>3785</v>
      </c>
      <c r="AP40" s="138"/>
      <c r="AQ40" s="138" t="s">
        <v>3785</v>
      </c>
      <c r="AR40" s="138" t="s">
        <v>3785</v>
      </c>
      <c r="AS40" s="138"/>
      <c r="AT40" s="138" t="s">
        <v>3744</v>
      </c>
      <c r="AU40" s="138"/>
      <c r="AV40" s="259">
        <v>44873</v>
      </c>
      <c r="AW40" s="138">
        <v>1</v>
      </c>
      <c r="AX40" s="138">
        <v>1</v>
      </c>
      <c r="AY40" s="138" t="s">
        <v>3785</v>
      </c>
      <c r="AZ40" s="259"/>
      <c r="BA40" s="138" t="s">
        <v>3785</v>
      </c>
      <c r="BB40" s="259"/>
      <c r="BC40" s="138" t="s">
        <v>3785</v>
      </c>
      <c r="BD40" s="259"/>
      <c r="BE40" s="138" t="s">
        <v>3798</v>
      </c>
      <c r="BF40" s="259">
        <v>44893</v>
      </c>
      <c r="BG40" s="138"/>
      <c r="BH40" s="138"/>
      <c r="BI40" s="138"/>
      <c r="BJ40" s="259"/>
      <c r="BK40" s="138"/>
      <c r="BL40" s="138"/>
      <c r="BM40" s="138"/>
      <c r="BN40" s="138"/>
      <c r="BO40" s="259"/>
      <c r="BP40" s="138"/>
      <c r="BQ40" s="138"/>
      <c r="BR40" s="138"/>
      <c r="BS40" s="138"/>
      <c r="BT40" s="259"/>
      <c r="BU40" s="138"/>
      <c r="BV40" s="138"/>
      <c r="BW40" s="138"/>
      <c r="BX40" s="259"/>
      <c r="BY40" s="138"/>
      <c r="BZ40" s="138"/>
      <c r="CA40" s="138"/>
      <c r="CB40" s="138" t="s">
        <v>12127</v>
      </c>
    </row>
    <row r="41" spans="1:80">
      <c r="A41" s="138">
        <v>30</v>
      </c>
      <c r="B41" s="138" t="s">
        <v>7043</v>
      </c>
      <c r="C41" s="182" t="s">
        <v>7044</v>
      </c>
      <c r="D41" s="182" t="s">
        <v>12128</v>
      </c>
      <c r="E41" s="259">
        <v>44889</v>
      </c>
      <c r="F41" s="138" t="s">
        <v>3715</v>
      </c>
      <c r="G41" s="138" t="s">
        <v>3763</v>
      </c>
      <c r="H41" s="138" t="s">
        <v>3785</v>
      </c>
      <c r="I41" s="138"/>
      <c r="J41" s="138" t="s">
        <v>4020</v>
      </c>
      <c r="K41" s="138" t="s">
        <v>4020</v>
      </c>
      <c r="L41" s="138"/>
      <c r="M41" s="138" t="s">
        <v>1193</v>
      </c>
      <c r="N41" s="138" t="s">
        <v>698</v>
      </c>
      <c r="O41" s="138" t="s">
        <v>943</v>
      </c>
      <c r="P41" s="138" t="s">
        <v>927</v>
      </c>
      <c r="Q41" s="138" t="s">
        <v>3785</v>
      </c>
      <c r="R41" s="138" t="s">
        <v>3785</v>
      </c>
      <c r="S41" s="138" t="s">
        <v>3785</v>
      </c>
      <c r="T41" s="138" t="s">
        <v>3785</v>
      </c>
      <c r="U41" s="138" t="s">
        <v>3785</v>
      </c>
      <c r="V41" s="138" t="s">
        <v>3785</v>
      </c>
      <c r="W41" s="138" t="s">
        <v>447</v>
      </c>
      <c r="X41" s="138" t="s">
        <v>447</v>
      </c>
      <c r="Y41" s="138" t="s">
        <v>447</v>
      </c>
      <c r="Z41" s="138" t="s">
        <v>3785</v>
      </c>
      <c r="AA41" s="138" t="s">
        <v>3785</v>
      </c>
      <c r="AB41" s="138" t="s">
        <v>3785</v>
      </c>
      <c r="AC41" s="138" t="s">
        <v>3785</v>
      </c>
      <c r="AD41" s="138" t="s">
        <v>3785</v>
      </c>
      <c r="AE41" s="138" t="s">
        <v>3785</v>
      </c>
      <c r="AF41" s="138" t="s">
        <v>3785</v>
      </c>
      <c r="AG41" s="138" t="s">
        <v>3785</v>
      </c>
      <c r="AH41" s="138" t="s">
        <v>3785</v>
      </c>
      <c r="AI41" s="138" t="s">
        <v>3785</v>
      </c>
      <c r="AJ41" s="138"/>
      <c r="AK41" s="138" t="s">
        <v>3785</v>
      </c>
      <c r="AL41" s="138"/>
      <c r="AM41" s="138"/>
      <c r="AN41" s="259">
        <v>44889</v>
      </c>
      <c r="AO41" s="138" t="s">
        <v>3785</v>
      </c>
      <c r="AP41" s="138"/>
      <c r="AQ41" s="138" t="s">
        <v>3785</v>
      </c>
      <c r="AR41" s="138" t="s">
        <v>3785</v>
      </c>
      <c r="AS41" s="138"/>
      <c r="AT41" s="138" t="s">
        <v>3744</v>
      </c>
      <c r="AU41" s="138"/>
      <c r="AV41" s="259">
        <v>44893</v>
      </c>
      <c r="AW41" s="138">
        <v>1</v>
      </c>
      <c r="AX41" s="138">
        <v>1</v>
      </c>
      <c r="AY41" s="138" t="s">
        <v>3785</v>
      </c>
      <c r="AZ41" s="259"/>
      <c r="BA41" s="138" t="s">
        <v>3785</v>
      </c>
      <c r="BB41" s="259"/>
      <c r="BC41" s="138" t="s">
        <v>3785</v>
      </c>
      <c r="BD41" s="259"/>
      <c r="BE41" s="138" t="s">
        <v>3798</v>
      </c>
      <c r="BF41" s="259">
        <v>44938</v>
      </c>
      <c r="BG41" s="138"/>
      <c r="BH41" s="138"/>
      <c r="BI41" s="138"/>
      <c r="BJ41" s="259"/>
      <c r="BK41" s="138"/>
      <c r="BL41" s="138"/>
      <c r="BM41" s="138"/>
      <c r="BN41" s="138"/>
      <c r="BO41" s="259"/>
      <c r="BP41" s="138"/>
      <c r="BQ41" s="138"/>
      <c r="BR41" s="138"/>
      <c r="BS41" s="138"/>
      <c r="BT41" s="259"/>
      <c r="BU41" s="138"/>
      <c r="BV41" s="138"/>
      <c r="BW41" s="138"/>
      <c r="BX41" s="259"/>
      <c r="BY41" s="138"/>
      <c r="BZ41" s="138"/>
      <c r="CA41" s="138"/>
      <c r="CB41" s="138" t="s">
        <v>12129</v>
      </c>
    </row>
    <row r="42" spans="1:80">
      <c r="A42" s="138">
        <v>31</v>
      </c>
      <c r="B42" s="138" t="s">
        <v>7043</v>
      </c>
      <c r="C42" s="182" t="s">
        <v>7044</v>
      </c>
      <c r="D42" s="182" t="s">
        <v>12130</v>
      </c>
      <c r="E42" s="259">
        <v>44903</v>
      </c>
      <c r="F42" s="138" t="s">
        <v>3715</v>
      </c>
      <c r="G42" s="138" t="s">
        <v>3763</v>
      </c>
      <c r="H42" s="138" t="s">
        <v>3785</v>
      </c>
      <c r="I42" s="138"/>
      <c r="J42" s="138" t="s">
        <v>4020</v>
      </c>
      <c r="K42" s="138" t="s">
        <v>4020</v>
      </c>
      <c r="L42" s="138"/>
      <c r="M42" s="138" t="s">
        <v>1193</v>
      </c>
      <c r="N42" s="138" t="s">
        <v>698</v>
      </c>
      <c r="O42" s="138" t="s">
        <v>943</v>
      </c>
      <c r="P42" s="138" t="s">
        <v>927</v>
      </c>
      <c r="Q42" s="138" t="s">
        <v>3785</v>
      </c>
      <c r="R42" s="138" t="s">
        <v>3785</v>
      </c>
      <c r="S42" s="138" t="s">
        <v>3785</v>
      </c>
      <c r="T42" s="138" t="s">
        <v>3785</v>
      </c>
      <c r="U42" s="138" t="s">
        <v>3785</v>
      </c>
      <c r="V42" s="138" t="s">
        <v>3785</v>
      </c>
      <c r="W42" s="138" t="s">
        <v>447</v>
      </c>
      <c r="X42" s="138" t="s">
        <v>447</v>
      </c>
      <c r="Y42" s="138" t="s">
        <v>447</v>
      </c>
      <c r="Z42" s="138" t="s">
        <v>3785</v>
      </c>
      <c r="AA42" s="138" t="s">
        <v>3785</v>
      </c>
      <c r="AB42" s="138" t="s">
        <v>3785</v>
      </c>
      <c r="AC42" s="138" t="s">
        <v>3785</v>
      </c>
      <c r="AD42" s="138" t="s">
        <v>3785</v>
      </c>
      <c r="AE42" s="138" t="s">
        <v>3785</v>
      </c>
      <c r="AF42" s="138" t="s">
        <v>3785</v>
      </c>
      <c r="AG42" s="138" t="s">
        <v>3785</v>
      </c>
      <c r="AH42" s="138" t="s">
        <v>3785</v>
      </c>
      <c r="AI42" s="138" t="s">
        <v>3785</v>
      </c>
      <c r="AJ42" s="138"/>
      <c r="AK42" s="138" t="s">
        <v>3785</v>
      </c>
      <c r="AL42" s="138"/>
      <c r="AM42" s="138"/>
      <c r="AN42" s="259">
        <v>44903</v>
      </c>
      <c r="AO42" s="138" t="s">
        <v>3785</v>
      </c>
      <c r="AP42" s="138"/>
      <c r="AQ42" s="138" t="s">
        <v>3785</v>
      </c>
      <c r="AR42" s="138" t="s">
        <v>447</v>
      </c>
      <c r="AS42" s="138" t="s">
        <v>3785</v>
      </c>
      <c r="AT42" s="138" t="s">
        <v>3744</v>
      </c>
      <c r="AU42" s="138"/>
      <c r="AV42" s="259">
        <v>44903</v>
      </c>
      <c r="AW42" s="138">
        <v>1</v>
      </c>
      <c r="AX42" s="138">
        <v>1</v>
      </c>
      <c r="AY42" s="138" t="s">
        <v>3785</v>
      </c>
      <c r="AZ42" s="259"/>
      <c r="BA42" s="138" t="s">
        <v>3785</v>
      </c>
      <c r="BB42" s="259"/>
      <c r="BC42" s="138" t="s">
        <v>3785</v>
      </c>
      <c r="BD42" s="259"/>
      <c r="BE42" s="138" t="s">
        <v>3798</v>
      </c>
      <c r="BF42" s="259">
        <v>44903</v>
      </c>
      <c r="BG42" s="138"/>
      <c r="BH42" s="138"/>
      <c r="BI42" s="138"/>
      <c r="BJ42" s="259"/>
      <c r="BK42" s="138"/>
      <c r="BL42" s="138"/>
      <c r="BM42" s="138"/>
      <c r="BN42" s="138"/>
      <c r="BO42" s="259"/>
      <c r="BP42" s="138"/>
      <c r="BQ42" s="138"/>
      <c r="BR42" s="138"/>
      <c r="BS42" s="138"/>
      <c r="BT42" s="259"/>
      <c r="BU42" s="138"/>
      <c r="BV42" s="138"/>
      <c r="BW42" s="138"/>
      <c r="BX42" s="259"/>
      <c r="BY42" s="138"/>
      <c r="BZ42" s="138"/>
      <c r="CA42" s="138" t="s">
        <v>12131</v>
      </c>
      <c r="CB42" s="138" t="s">
        <v>12132</v>
      </c>
    </row>
    <row r="43" spans="1:80">
      <c r="A43" s="138">
        <v>32</v>
      </c>
      <c r="B43" s="138" t="s">
        <v>7043</v>
      </c>
      <c r="C43" s="182" t="s">
        <v>7044</v>
      </c>
      <c r="D43" s="182" t="s">
        <v>12133</v>
      </c>
      <c r="E43" s="259">
        <v>44953</v>
      </c>
      <c r="F43" s="138" t="s">
        <v>3715</v>
      </c>
      <c r="G43" s="138" t="s">
        <v>3763</v>
      </c>
      <c r="H43" s="138" t="s">
        <v>3785</v>
      </c>
      <c r="I43" s="138"/>
      <c r="J43" s="138" t="s">
        <v>4020</v>
      </c>
      <c r="K43" s="138" t="s">
        <v>4020</v>
      </c>
      <c r="L43" s="138"/>
      <c r="M43" s="138" t="s">
        <v>1193</v>
      </c>
      <c r="N43" s="138" t="s">
        <v>698</v>
      </c>
      <c r="O43" s="138" t="s">
        <v>1063</v>
      </c>
      <c r="P43" s="138" t="s">
        <v>1047</v>
      </c>
      <c r="Q43" s="138" t="s">
        <v>3785</v>
      </c>
      <c r="R43" s="138" t="s">
        <v>3785</v>
      </c>
      <c r="S43" s="138" t="s">
        <v>3785</v>
      </c>
      <c r="T43" s="138" t="s">
        <v>3785</v>
      </c>
      <c r="U43" s="138" t="s">
        <v>3785</v>
      </c>
      <c r="V43" s="138" t="s">
        <v>3785</v>
      </c>
      <c r="W43" s="138" t="s">
        <v>447</v>
      </c>
      <c r="X43" s="138" t="s">
        <v>447</v>
      </c>
      <c r="Y43" s="138" t="s">
        <v>447</v>
      </c>
      <c r="Z43" s="138" t="s">
        <v>3785</v>
      </c>
      <c r="AA43" s="138" t="s">
        <v>3785</v>
      </c>
      <c r="AB43" s="138" t="s">
        <v>3785</v>
      </c>
      <c r="AC43" s="138" t="s">
        <v>3785</v>
      </c>
      <c r="AD43" s="138" t="s">
        <v>3785</v>
      </c>
      <c r="AE43" s="138" t="s">
        <v>3785</v>
      </c>
      <c r="AF43" s="138" t="s">
        <v>3785</v>
      </c>
      <c r="AG43" s="138" t="s">
        <v>3785</v>
      </c>
      <c r="AH43" s="138" t="s">
        <v>3785</v>
      </c>
      <c r="AI43" s="138" t="s">
        <v>3785</v>
      </c>
      <c r="AJ43" s="138"/>
      <c r="AK43" s="138" t="s">
        <v>3785</v>
      </c>
      <c r="AL43" s="138"/>
      <c r="AM43" s="138"/>
      <c r="AN43" s="259">
        <v>44953</v>
      </c>
      <c r="AO43" s="138" t="s">
        <v>3785</v>
      </c>
      <c r="AP43" s="138"/>
      <c r="AQ43" s="138" t="s">
        <v>3785</v>
      </c>
      <c r="AR43" s="138" t="s">
        <v>3785</v>
      </c>
      <c r="AS43" s="138"/>
      <c r="AT43" s="138" t="s">
        <v>3744</v>
      </c>
      <c r="AU43" s="138"/>
      <c r="AV43" s="259">
        <v>44957</v>
      </c>
      <c r="AW43" s="138">
        <v>1</v>
      </c>
      <c r="AX43" s="138">
        <v>1</v>
      </c>
      <c r="AY43" s="138" t="s">
        <v>3785</v>
      </c>
      <c r="AZ43" s="259"/>
      <c r="BA43" s="138" t="s">
        <v>3785</v>
      </c>
      <c r="BB43" s="259"/>
      <c r="BC43" s="138" t="s">
        <v>3785</v>
      </c>
      <c r="BD43" s="259"/>
      <c r="BE43" s="138" t="s">
        <v>3798</v>
      </c>
      <c r="BF43" s="259">
        <v>45000</v>
      </c>
      <c r="BG43" s="138"/>
      <c r="BH43" s="138"/>
      <c r="BI43" s="138"/>
      <c r="BJ43" s="259"/>
      <c r="BK43" s="138"/>
      <c r="BL43" s="138"/>
      <c r="BM43" s="138"/>
      <c r="BN43" s="138"/>
      <c r="BO43" s="259"/>
      <c r="BP43" s="138"/>
      <c r="BQ43" s="138"/>
      <c r="BR43" s="138"/>
      <c r="BS43" s="138"/>
      <c r="BT43" s="259"/>
      <c r="BU43" s="138"/>
      <c r="BV43" s="138"/>
      <c r="BW43" s="138"/>
      <c r="BX43" s="259"/>
      <c r="BY43" s="138"/>
      <c r="BZ43" s="138"/>
      <c r="CA43" s="138"/>
      <c r="CB43" s="138" t="s">
        <v>12134</v>
      </c>
    </row>
    <row r="44" spans="1:80">
      <c r="A44" s="138">
        <v>33</v>
      </c>
      <c r="B44" s="138" t="s">
        <v>7043</v>
      </c>
      <c r="C44" s="182" t="s">
        <v>7044</v>
      </c>
      <c r="D44" s="182" t="s">
        <v>12135</v>
      </c>
      <c r="E44" s="259">
        <v>45039</v>
      </c>
      <c r="F44" s="138" t="s">
        <v>3715</v>
      </c>
      <c r="G44" s="138" t="s">
        <v>3763</v>
      </c>
      <c r="H44" s="138" t="s">
        <v>3785</v>
      </c>
      <c r="I44" s="138"/>
      <c r="J44" s="138" t="s">
        <v>4020</v>
      </c>
      <c r="K44" s="138" t="s">
        <v>4020</v>
      </c>
      <c r="L44" s="138"/>
      <c r="M44" s="138" t="s">
        <v>1193</v>
      </c>
      <c r="N44" s="138" t="s">
        <v>698</v>
      </c>
      <c r="O44" s="138" t="s">
        <v>943</v>
      </c>
      <c r="P44" s="138" t="s">
        <v>927</v>
      </c>
      <c r="Q44" s="138" t="s">
        <v>361</v>
      </c>
      <c r="R44" s="138" t="s">
        <v>3785</v>
      </c>
      <c r="S44" s="138" t="s">
        <v>3785</v>
      </c>
      <c r="T44" s="138" t="s">
        <v>3785</v>
      </c>
      <c r="U44" s="138" t="s">
        <v>3785</v>
      </c>
      <c r="V44" s="138" t="s">
        <v>3785</v>
      </c>
      <c r="W44" s="138" t="s">
        <v>447</v>
      </c>
      <c r="X44" s="138" t="s">
        <v>3785</v>
      </c>
      <c r="Y44" s="138" t="s">
        <v>447</v>
      </c>
      <c r="Z44" s="138" t="s">
        <v>3785</v>
      </c>
      <c r="AA44" s="138" t="s">
        <v>3785</v>
      </c>
      <c r="AB44" s="138" t="s">
        <v>3785</v>
      </c>
      <c r="AC44" s="138" t="s">
        <v>3785</v>
      </c>
      <c r="AD44" s="138" t="s">
        <v>3785</v>
      </c>
      <c r="AE44" s="138" t="s">
        <v>3785</v>
      </c>
      <c r="AF44" s="138" t="s">
        <v>3785</v>
      </c>
      <c r="AG44" s="138" t="s">
        <v>3785</v>
      </c>
      <c r="AH44" s="138" t="s">
        <v>3785</v>
      </c>
      <c r="AI44" s="138" t="s">
        <v>3785</v>
      </c>
      <c r="AJ44" s="138"/>
      <c r="AK44" s="138" t="s">
        <v>3785</v>
      </c>
      <c r="AL44" s="138"/>
      <c r="AM44" s="138"/>
      <c r="AN44" s="259">
        <v>45039</v>
      </c>
      <c r="AO44" s="138" t="s">
        <v>447</v>
      </c>
      <c r="AP44" s="138"/>
      <c r="AQ44" s="138"/>
      <c r="AR44" s="138" t="s">
        <v>3785</v>
      </c>
      <c r="AS44" s="138"/>
      <c r="AT44" s="138" t="s">
        <v>3744</v>
      </c>
      <c r="AU44" s="138"/>
      <c r="AV44" s="259">
        <v>45039</v>
      </c>
      <c r="AW44" s="138">
        <v>1</v>
      </c>
      <c r="AX44" s="138">
        <v>1</v>
      </c>
      <c r="AY44" s="138" t="s">
        <v>3785</v>
      </c>
      <c r="AZ44" s="259"/>
      <c r="BA44" s="138" t="s">
        <v>3785</v>
      </c>
      <c r="BB44" s="259"/>
      <c r="BC44" s="138" t="s">
        <v>3785</v>
      </c>
      <c r="BD44" s="259"/>
      <c r="BE44" s="138" t="s">
        <v>3798</v>
      </c>
      <c r="BF44" s="259">
        <v>45076</v>
      </c>
      <c r="BG44" s="138"/>
      <c r="BH44" s="138"/>
      <c r="BI44" s="138"/>
      <c r="BJ44" s="259"/>
      <c r="BK44" s="138"/>
      <c r="BL44" s="138"/>
      <c r="BM44" s="138"/>
      <c r="BN44" s="138"/>
      <c r="BO44" s="259"/>
      <c r="BP44" s="138"/>
      <c r="BQ44" s="138"/>
      <c r="BR44" s="138"/>
      <c r="BS44" s="138"/>
      <c r="BT44" s="259"/>
      <c r="BU44" s="138"/>
      <c r="BV44" s="138"/>
      <c r="BW44" s="138"/>
      <c r="BX44" s="259"/>
      <c r="BY44" s="138"/>
      <c r="BZ44" s="138"/>
      <c r="CA44" s="138"/>
      <c r="CB44" s="138" t="s">
        <v>12136</v>
      </c>
    </row>
    <row r="45" spans="1:80">
      <c r="A45" s="138">
        <v>34</v>
      </c>
      <c r="B45" s="138" t="s">
        <v>7043</v>
      </c>
      <c r="C45" s="182" t="s">
        <v>7044</v>
      </c>
      <c r="D45" s="182" t="s">
        <v>12137</v>
      </c>
      <c r="E45" s="259">
        <v>45035</v>
      </c>
      <c r="F45" s="138" t="s">
        <v>3715</v>
      </c>
      <c r="G45" s="138" t="s">
        <v>3763</v>
      </c>
      <c r="H45" s="138" t="s">
        <v>3785</v>
      </c>
      <c r="I45" s="138"/>
      <c r="J45" s="138" t="s">
        <v>4020</v>
      </c>
      <c r="K45" s="138" t="s">
        <v>4020</v>
      </c>
      <c r="L45" s="138"/>
      <c r="M45" s="138" t="s">
        <v>1193</v>
      </c>
      <c r="N45" s="138" t="s">
        <v>698</v>
      </c>
      <c r="O45" s="138" t="s">
        <v>2070</v>
      </c>
      <c r="P45" s="138" t="s">
        <v>1438</v>
      </c>
      <c r="Q45" s="138" t="s">
        <v>361</v>
      </c>
      <c r="R45" s="138" t="s">
        <v>3785</v>
      </c>
      <c r="S45" s="138" t="s">
        <v>3785</v>
      </c>
      <c r="T45" s="138" t="s">
        <v>3785</v>
      </c>
      <c r="U45" s="138" t="s">
        <v>3785</v>
      </c>
      <c r="V45" s="138" t="s">
        <v>3785</v>
      </c>
      <c r="W45" s="138" t="s">
        <v>447</v>
      </c>
      <c r="X45" s="138" t="s">
        <v>3785</v>
      </c>
      <c r="Y45" s="138" t="s">
        <v>447</v>
      </c>
      <c r="Z45" s="138" t="s">
        <v>3785</v>
      </c>
      <c r="AA45" s="138" t="s">
        <v>3785</v>
      </c>
      <c r="AB45" s="138" t="s">
        <v>3785</v>
      </c>
      <c r="AC45" s="138" t="s">
        <v>3785</v>
      </c>
      <c r="AD45" s="138" t="s">
        <v>3785</v>
      </c>
      <c r="AE45" s="138" t="s">
        <v>3785</v>
      </c>
      <c r="AF45" s="138" t="s">
        <v>3785</v>
      </c>
      <c r="AG45" s="138" t="s">
        <v>3785</v>
      </c>
      <c r="AH45" s="138" t="s">
        <v>3785</v>
      </c>
      <c r="AI45" s="138" t="s">
        <v>3785</v>
      </c>
      <c r="AJ45" s="138"/>
      <c r="AK45" s="138" t="s">
        <v>3785</v>
      </c>
      <c r="AL45" s="138"/>
      <c r="AM45" s="138"/>
      <c r="AN45" s="259">
        <v>45035</v>
      </c>
      <c r="AO45" s="138" t="s">
        <v>447</v>
      </c>
      <c r="AP45" s="138" t="s">
        <v>12138</v>
      </c>
      <c r="AQ45" s="138"/>
      <c r="AR45" s="138" t="s">
        <v>3785</v>
      </c>
      <c r="AS45" s="138"/>
      <c r="AT45" s="138" t="s">
        <v>3744</v>
      </c>
      <c r="AU45" s="138"/>
      <c r="AV45" s="259">
        <v>45040</v>
      </c>
      <c r="AW45" s="138">
        <v>1</v>
      </c>
      <c r="AX45" s="138">
        <v>1</v>
      </c>
      <c r="AY45" s="138" t="s">
        <v>3785</v>
      </c>
      <c r="AZ45" s="259"/>
      <c r="BA45" s="138" t="s">
        <v>3785</v>
      </c>
      <c r="BB45" s="259"/>
      <c r="BC45" s="138" t="s">
        <v>3785</v>
      </c>
      <c r="BD45" s="259"/>
      <c r="BE45" s="138" t="s">
        <v>3798</v>
      </c>
      <c r="BF45" s="259">
        <v>45083</v>
      </c>
      <c r="BG45" s="138"/>
      <c r="BH45" s="138"/>
      <c r="BI45" s="138"/>
      <c r="BJ45" s="259"/>
      <c r="BK45" s="138"/>
      <c r="BL45" s="138"/>
      <c r="BM45" s="138"/>
      <c r="BN45" s="138"/>
      <c r="BO45" s="259"/>
      <c r="BP45" s="138"/>
      <c r="BQ45" s="138"/>
      <c r="BR45" s="138"/>
      <c r="BS45" s="138"/>
      <c r="BT45" s="259"/>
      <c r="BU45" s="138"/>
      <c r="BV45" s="138"/>
      <c r="BW45" s="138"/>
      <c r="BX45" s="259"/>
      <c r="BY45" s="138"/>
      <c r="BZ45" s="138"/>
      <c r="CA45" s="138"/>
      <c r="CB45" s="138" t="s">
        <v>12139</v>
      </c>
    </row>
    <row r="46" spans="1:80">
      <c r="A46" s="138">
        <v>35</v>
      </c>
      <c r="B46" s="138" t="s">
        <v>7043</v>
      </c>
      <c r="C46" s="182" t="s">
        <v>7044</v>
      </c>
      <c r="D46" s="182" t="s">
        <v>12140</v>
      </c>
      <c r="E46" s="259">
        <v>45119</v>
      </c>
      <c r="F46" s="138" t="s">
        <v>3715</v>
      </c>
      <c r="G46" s="138" t="s">
        <v>3763</v>
      </c>
      <c r="H46" s="138" t="s">
        <v>3785</v>
      </c>
      <c r="I46" s="138"/>
      <c r="J46" s="138" t="s">
        <v>9299</v>
      </c>
      <c r="K46" s="138" t="s">
        <v>3720</v>
      </c>
      <c r="L46" s="138" t="s">
        <v>3766</v>
      </c>
      <c r="M46" s="138" t="s">
        <v>1193</v>
      </c>
      <c r="N46" s="138" t="s">
        <v>698</v>
      </c>
      <c r="O46" s="138" t="s">
        <v>943</v>
      </c>
      <c r="P46" s="138" t="s">
        <v>927</v>
      </c>
      <c r="Q46" s="138" t="s">
        <v>3785</v>
      </c>
      <c r="R46" s="138" t="s">
        <v>3785</v>
      </c>
      <c r="S46" s="138" t="s">
        <v>3785</v>
      </c>
      <c r="T46" s="138" t="s">
        <v>3785</v>
      </c>
      <c r="U46" s="138" t="s">
        <v>3785</v>
      </c>
      <c r="V46" s="138" t="s">
        <v>3785</v>
      </c>
      <c r="W46" s="138" t="s">
        <v>447</v>
      </c>
      <c r="X46" s="138" t="s">
        <v>3785</v>
      </c>
      <c r="Y46" s="138" t="s">
        <v>447</v>
      </c>
      <c r="Z46" s="138" t="s">
        <v>3785</v>
      </c>
      <c r="AA46" s="138" t="s">
        <v>3785</v>
      </c>
      <c r="AB46" s="138" t="s">
        <v>3785</v>
      </c>
      <c r="AC46" s="138" t="s">
        <v>3785</v>
      </c>
      <c r="AD46" s="138" t="s">
        <v>3785</v>
      </c>
      <c r="AE46" s="138" t="s">
        <v>3785</v>
      </c>
      <c r="AF46" s="138" t="s">
        <v>3785</v>
      </c>
      <c r="AG46" s="138" t="s">
        <v>447</v>
      </c>
      <c r="AH46" s="138" t="s">
        <v>447</v>
      </c>
      <c r="AI46" s="138" t="s">
        <v>3785</v>
      </c>
      <c r="AJ46" s="138"/>
      <c r="AK46" s="138" t="s">
        <v>3785</v>
      </c>
      <c r="AL46" s="138"/>
      <c r="AM46" s="138"/>
      <c r="AN46" s="259">
        <v>45119</v>
      </c>
      <c r="AO46" s="138" t="s">
        <v>3785</v>
      </c>
      <c r="AP46" s="138"/>
      <c r="AQ46" s="138"/>
      <c r="AR46" s="138" t="s">
        <v>3785</v>
      </c>
      <c r="AS46" s="138"/>
      <c r="AT46" s="138" t="s">
        <v>3744</v>
      </c>
      <c r="AU46" s="138"/>
      <c r="AV46" s="259">
        <v>45120</v>
      </c>
      <c r="AW46" s="138">
        <v>2</v>
      </c>
      <c r="AX46" s="138">
        <v>1</v>
      </c>
      <c r="AY46" s="138" t="s">
        <v>3785</v>
      </c>
      <c r="AZ46" s="259"/>
      <c r="BA46" s="138" t="s">
        <v>3785</v>
      </c>
      <c r="BB46" s="259"/>
      <c r="BC46" s="138" t="s">
        <v>3785</v>
      </c>
      <c r="BD46" s="259"/>
      <c r="BE46" s="138" t="s">
        <v>3798</v>
      </c>
      <c r="BF46" s="259">
        <v>45121</v>
      </c>
      <c r="BG46" s="138"/>
      <c r="BH46" s="138"/>
      <c r="BI46" s="138"/>
      <c r="BJ46" s="259"/>
      <c r="BK46" s="138"/>
      <c r="BL46" s="138"/>
      <c r="BM46" s="138"/>
      <c r="BN46" s="138"/>
      <c r="BO46" s="259"/>
      <c r="BP46" s="138"/>
      <c r="BQ46" s="138"/>
      <c r="BR46" s="138"/>
      <c r="BS46" s="138"/>
      <c r="BT46" s="259"/>
      <c r="BU46" s="138"/>
      <c r="BV46" s="138"/>
      <c r="BW46" s="138"/>
      <c r="BX46" s="259"/>
      <c r="BY46" s="138"/>
      <c r="BZ46" s="138"/>
      <c r="CA46" s="138"/>
      <c r="CB46" s="138" t="s">
        <v>12141</v>
      </c>
    </row>
  </sheetData>
  <mergeCells count="49">
    <mergeCell ref="AY1:BZ1"/>
    <mergeCell ref="CA1:CA3"/>
    <mergeCell ref="B2:B3"/>
    <mergeCell ref="C2:C3"/>
    <mergeCell ref="D2:D3"/>
    <mergeCell ref="E2:E3"/>
    <mergeCell ref="K2:K3"/>
    <mergeCell ref="B1:C1"/>
    <mergeCell ref="D1:AM1"/>
    <mergeCell ref="AN1:AV1"/>
    <mergeCell ref="AW1:AX1"/>
    <mergeCell ref="F2:F3"/>
    <mergeCell ref="G2:G3"/>
    <mergeCell ref="H2:H3"/>
    <mergeCell ref="I2:I3"/>
    <mergeCell ref="J2:J3"/>
    <mergeCell ref="AQ2:AQ3"/>
    <mergeCell ref="L2:L3"/>
    <mergeCell ref="M2:N2"/>
    <mergeCell ref="O2:P2"/>
    <mergeCell ref="Q2:Q3"/>
    <mergeCell ref="R2:AJ2"/>
    <mergeCell ref="AK2:AK3"/>
    <mergeCell ref="AL2:AL3"/>
    <mergeCell ref="AM2:AM3"/>
    <mergeCell ref="AN2:AN3"/>
    <mergeCell ref="AO2:AO3"/>
    <mergeCell ref="AP2:AP3"/>
    <mergeCell ref="AS2:AS3"/>
    <mergeCell ref="AT2:AT3"/>
    <mergeCell ref="AU2:AU3"/>
    <mergeCell ref="AV2:AV3"/>
    <mergeCell ref="AW2:AW3"/>
    <mergeCell ref="BR2:BU2"/>
    <mergeCell ref="BV2:BZ2"/>
    <mergeCell ref="A1:A3"/>
    <mergeCell ref="BD2:BD3"/>
    <mergeCell ref="BE2:BE3"/>
    <mergeCell ref="BF2:BF3"/>
    <mergeCell ref="BG2:BG3"/>
    <mergeCell ref="BH2:BL2"/>
    <mergeCell ref="BM2:BQ2"/>
    <mergeCell ref="AX2:AX3"/>
    <mergeCell ref="AY2:AY3"/>
    <mergeCell ref="AZ2:AZ3"/>
    <mergeCell ref="BA2:BA3"/>
    <mergeCell ref="BB2:BB3"/>
    <mergeCell ref="BC2:BC3"/>
    <mergeCell ref="AR2:AR3"/>
  </mergeCells>
  <phoneticPr fontId="12" type="noConversion"/>
  <dataValidations count="2">
    <dataValidation allowBlank="1" showInputMessage="1" showErrorMessage="1" promptTitle="Demandado" prompt="Para ir a la tabla de demandados, dé click aquí." sqref="AX2:AX3" xr:uid="{00000000-0002-0000-1C00-000000000000}"/>
    <dataValidation allowBlank="1" showInputMessage="1" showErrorMessage="1" promptTitle="Actor" prompt="Para ir a la tabla de actores, dé click aquí." sqref="AW2:AW3" xr:uid="{00000000-0002-0000-1C00-000001000000}"/>
  </dataValidations>
  <hyperlinks>
    <hyperlink ref="AW2:AW3" location="T.2.2_part_act_esp_indiv!E4" display="Cantidad de actores" xr:uid="{00000000-0004-0000-1C00-000000000000}"/>
    <hyperlink ref="AX2:AX3" location="T.2.3_part_dem_esp_indiv!E4" display="Cantidad de demandados" xr:uid="{00000000-0004-0000-1C00-000001000000}"/>
  </hyperlinks>
  <pageMargins left="0.7" right="0.7" top="0.75" bottom="0.75" header="0.3" footer="0.3"/>
  <pageSetup orientation="portrait" verticalDpi="0" r:id="rId1"/>
  <legacyDrawing r:id="rId2"/>
  <tableParts count="1">
    <tablePart r:id="rId3"/>
  </tableParts>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Hoja31"/>
  <dimension ref="A1:P42"/>
  <sheetViews>
    <sheetView zoomScale="90" zoomScaleNormal="90" workbookViewId="0">
      <selection activeCell="G7" sqref="G7"/>
    </sheetView>
  </sheetViews>
  <sheetFormatPr baseColWidth="10" defaultColWidth="11.42578125" defaultRowHeight="15"/>
  <cols>
    <col min="1" max="1" width="11.28515625" bestFit="1" customWidth="1"/>
    <col min="2" max="2" width="27.140625" bestFit="1" customWidth="1"/>
    <col min="3" max="3" width="24" bestFit="1" customWidth="1"/>
    <col min="4" max="4" width="43.7109375" style="131" bestFit="1" customWidth="1"/>
    <col min="5" max="5" width="12.7109375" bestFit="1" customWidth="1"/>
    <col min="6" max="9" width="12.140625" bestFit="1" customWidth="1"/>
    <col min="10" max="10" width="15.7109375" bestFit="1" customWidth="1"/>
    <col min="11" max="11" width="23.5703125" bestFit="1" customWidth="1"/>
    <col min="12" max="12" width="20.85546875" bestFit="1" customWidth="1"/>
    <col min="13" max="13" width="26.7109375" bestFit="1" customWidth="1"/>
    <col min="14" max="14" width="13.140625" bestFit="1" customWidth="1"/>
    <col min="15" max="15" width="22" customWidth="1"/>
  </cols>
  <sheetData>
    <row r="1" spans="1:16" s="139" customFormat="1" ht="36.75" customHeight="1">
      <c r="A1" s="506" t="s">
        <v>228</v>
      </c>
      <c r="B1" s="510" t="s">
        <v>229</v>
      </c>
      <c r="C1" s="510"/>
      <c r="D1" s="183" t="s">
        <v>241</v>
      </c>
      <c r="E1" s="511" t="s">
        <v>402</v>
      </c>
      <c r="F1" s="512"/>
      <c r="G1" s="512"/>
      <c r="H1" s="512"/>
      <c r="I1" s="512"/>
      <c r="J1" s="512"/>
      <c r="K1" s="512"/>
      <c r="L1" s="512"/>
      <c r="M1" s="512"/>
      <c r="N1" s="512"/>
      <c r="O1" s="503" t="s">
        <v>240</v>
      </c>
    </row>
    <row r="2" spans="1:16" s="139" customFormat="1" ht="40.5" customHeight="1">
      <c r="A2" s="507"/>
      <c r="B2" s="513" t="s">
        <v>197</v>
      </c>
      <c r="C2" s="516" t="s">
        <v>198</v>
      </c>
      <c r="D2" s="519" t="s">
        <v>242</v>
      </c>
      <c r="E2" s="516" t="s">
        <v>336</v>
      </c>
      <c r="F2" s="522" t="s">
        <v>337</v>
      </c>
      <c r="G2" s="513" t="s">
        <v>339</v>
      </c>
      <c r="H2" s="498" t="s">
        <v>341</v>
      </c>
      <c r="I2" s="499"/>
      <c r="J2" s="499"/>
      <c r="K2" s="499"/>
      <c r="L2" s="499"/>
      <c r="M2" s="499"/>
      <c r="N2" s="500"/>
      <c r="O2" s="504"/>
    </row>
    <row r="3" spans="1:16" s="139" customFormat="1" ht="36" customHeight="1">
      <c r="A3" s="507"/>
      <c r="B3" s="514"/>
      <c r="C3" s="517"/>
      <c r="D3" s="520"/>
      <c r="E3" s="517"/>
      <c r="F3" s="523"/>
      <c r="G3" s="514"/>
      <c r="H3" s="501" t="s">
        <v>342</v>
      </c>
      <c r="I3" s="501" t="s">
        <v>344</v>
      </c>
      <c r="J3" s="508" t="s">
        <v>345</v>
      </c>
      <c r="K3" s="501" t="s">
        <v>347</v>
      </c>
      <c r="L3" s="501" t="s">
        <v>348</v>
      </c>
      <c r="M3" s="501" t="s">
        <v>349</v>
      </c>
      <c r="N3" s="501" t="s">
        <v>350</v>
      </c>
      <c r="O3" s="504"/>
    </row>
    <row r="4" spans="1:16" s="139" customFormat="1" ht="47.25" customHeight="1">
      <c r="A4" s="507"/>
      <c r="B4" s="515"/>
      <c r="C4" s="518"/>
      <c r="D4" s="521"/>
      <c r="E4" s="518"/>
      <c r="F4" s="524"/>
      <c r="G4" s="515"/>
      <c r="H4" s="502"/>
      <c r="I4" s="502"/>
      <c r="J4" s="509"/>
      <c r="K4" s="502"/>
      <c r="L4" s="502"/>
      <c r="M4" s="502"/>
      <c r="N4" s="502"/>
      <c r="O4" s="505"/>
    </row>
    <row r="5" spans="1:16">
      <c r="C5" s="274" t="str">
        <f>IF('T.2.2_part_act_esp_indiv'!F4="","",'T.2.2_part_act_esp_indiv'!F4)</f>
        <v>170071</v>
      </c>
      <c r="D5" s="274" t="str">
        <f>IF('T.2.2_part_act_esp_indiv'!F5="","",'T.2.2_part_act_esp_indiv'!F5)</f>
        <v/>
      </c>
      <c r="E5" s="274" t="str">
        <f>IF('T.2.2_part_act_esp_indiv'!F6="","",'T.2.2_part_act_esp_indiv'!F6)</f>
        <v/>
      </c>
    </row>
    <row r="7" spans="1:16">
      <c r="C7" s="274" t="s">
        <v>543</v>
      </c>
      <c r="D7" s="275" t="s">
        <v>575</v>
      </c>
      <c r="E7" s="274" t="s">
        <v>7031</v>
      </c>
    </row>
    <row r="8" spans="1:16">
      <c r="C8" s="274"/>
      <c r="D8" s="275"/>
      <c r="E8" s="274"/>
    </row>
    <row r="10" spans="1:16">
      <c r="A10" s="3" t="s">
        <v>574</v>
      </c>
      <c r="B10" s="4" t="s">
        <v>542</v>
      </c>
      <c r="C10" s="4" t="s">
        <v>543</v>
      </c>
      <c r="D10" s="181" t="s">
        <v>575</v>
      </c>
      <c r="E10" t="s">
        <v>7031</v>
      </c>
      <c r="F10" t="s">
        <v>545</v>
      </c>
      <c r="G10" t="s">
        <v>546</v>
      </c>
      <c r="H10" t="s">
        <v>547</v>
      </c>
      <c r="I10" t="s">
        <v>548</v>
      </c>
      <c r="J10" t="s">
        <v>549</v>
      </c>
      <c r="K10" t="s">
        <v>550</v>
      </c>
      <c r="L10" t="s">
        <v>551</v>
      </c>
      <c r="M10" t="s">
        <v>552</v>
      </c>
      <c r="N10" t="s">
        <v>553</v>
      </c>
      <c r="O10" t="s">
        <v>554</v>
      </c>
      <c r="P10" t="s">
        <v>576</v>
      </c>
    </row>
    <row r="11" spans="1:16">
      <c r="A11">
        <v>0</v>
      </c>
      <c r="C11" s="131"/>
    </row>
    <row r="12" spans="1:16">
      <c r="A12">
        <v>1</v>
      </c>
      <c r="B12" t="s">
        <v>7043</v>
      </c>
      <c r="C12" s="131" t="s">
        <v>7044</v>
      </c>
      <c r="D12" s="131" t="s">
        <v>7276</v>
      </c>
      <c r="E12">
        <v>1</v>
      </c>
      <c r="F12" t="s">
        <v>3868</v>
      </c>
      <c r="G12" t="s">
        <v>3792</v>
      </c>
      <c r="P12" t="s">
        <v>7278</v>
      </c>
    </row>
    <row r="13" spans="1:16">
      <c r="A13">
        <v>2</v>
      </c>
      <c r="B13" t="s">
        <v>7043</v>
      </c>
      <c r="C13" s="131" t="s">
        <v>7044</v>
      </c>
      <c r="D13" s="131" t="s">
        <v>7105</v>
      </c>
      <c r="E13">
        <v>1</v>
      </c>
      <c r="F13" t="s">
        <v>3868</v>
      </c>
      <c r="G13" t="s">
        <v>340</v>
      </c>
      <c r="P13" t="s">
        <v>7108</v>
      </c>
    </row>
    <row r="14" spans="1:16">
      <c r="A14">
        <v>3</v>
      </c>
      <c r="B14" t="s">
        <v>7043</v>
      </c>
      <c r="C14" s="131" t="s">
        <v>7044</v>
      </c>
      <c r="D14" s="131" t="s">
        <v>12078</v>
      </c>
      <c r="E14">
        <v>1</v>
      </c>
      <c r="F14" t="s">
        <v>3868</v>
      </c>
      <c r="G14" t="s">
        <v>340</v>
      </c>
      <c r="P14" t="s">
        <v>12142</v>
      </c>
    </row>
    <row r="15" spans="1:16">
      <c r="A15">
        <v>4</v>
      </c>
      <c r="B15" t="s">
        <v>7043</v>
      </c>
      <c r="C15" s="131" t="s">
        <v>7044</v>
      </c>
      <c r="D15" s="131" t="s">
        <v>7594</v>
      </c>
      <c r="E15">
        <v>1</v>
      </c>
      <c r="F15" t="s">
        <v>3868</v>
      </c>
      <c r="G15" t="s">
        <v>3792</v>
      </c>
      <c r="P15" t="s">
        <v>7595</v>
      </c>
    </row>
    <row r="16" spans="1:16">
      <c r="A16">
        <v>5</v>
      </c>
      <c r="B16" t="s">
        <v>7043</v>
      </c>
      <c r="C16" s="131" t="s">
        <v>7044</v>
      </c>
      <c r="D16" s="131" t="s">
        <v>12086</v>
      </c>
      <c r="E16">
        <v>1</v>
      </c>
      <c r="F16" t="s">
        <v>3868</v>
      </c>
      <c r="G16" t="s">
        <v>3792</v>
      </c>
      <c r="P16" t="s">
        <v>12143</v>
      </c>
    </row>
    <row r="17" spans="1:16">
      <c r="A17">
        <v>6</v>
      </c>
      <c r="B17" t="s">
        <v>7043</v>
      </c>
      <c r="C17" s="131" t="s">
        <v>7044</v>
      </c>
      <c r="D17" s="131" t="s">
        <v>7267</v>
      </c>
      <c r="E17">
        <v>1</v>
      </c>
      <c r="F17" t="s">
        <v>3868</v>
      </c>
      <c r="G17" t="s">
        <v>3792</v>
      </c>
      <c r="P17" t="s">
        <v>7269</v>
      </c>
    </row>
    <row r="18" spans="1:16">
      <c r="A18">
        <v>7</v>
      </c>
      <c r="B18" t="s">
        <v>7043</v>
      </c>
      <c r="C18" s="131" t="s">
        <v>7044</v>
      </c>
      <c r="D18" s="131" t="s">
        <v>7726</v>
      </c>
      <c r="E18">
        <v>1</v>
      </c>
      <c r="F18" t="s">
        <v>3868</v>
      </c>
      <c r="G18" t="s">
        <v>3792</v>
      </c>
      <c r="P18" t="s">
        <v>7727</v>
      </c>
    </row>
    <row r="19" spans="1:16">
      <c r="A19">
        <v>8</v>
      </c>
      <c r="B19" t="s">
        <v>7043</v>
      </c>
      <c r="C19" s="131" t="s">
        <v>7044</v>
      </c>
      <c r="D19" s="131" t="s">
        <v>12094</v>
      </c>
      <c r="E19">
        <v>1</v>
      </c>
      <c r="F19" t="s">
        <v>3868</v>
      </c>
      <c r="G19" t="s">
        <v>3792</v>
      </c>
      <c r="P19" t="s">
        <v>12144</v>
      </c>
    </row>
    <row r="20" spans="1:16">
      <c r="A20">
        <v>9</v>
      </c>
      <c r="B20" t="s">
        <v>7043</v>
      </c>
      <c r="C20" s="131" t="s">
        <v>7044</v>
      </c>
      <c r="D20" s="131" t="s">
        <v>7688</v>
      </c>
      <c r="E20">
        <v>1</v>
      </c>
      <c r="F20" t="s">
        <v>3868</v>
      </c>
      <c r="G20" t="s">
        <v>3792</v>
      </c>
      <c r="P20" t="s">
        <v>7689</v>
      </c>
    </row>
    <row r="21" spans="1:16">
      <c r="A21">
        <v>10</v>
      </c>
      <c r="B21" t="s">
        <v>7043</v>
      </c>
      <c r="C21" s="131" t="s">
        <v>7044</v>
      </c>
      <c r="D21" s="131" t="s">
        <v>12097</v>
      </c>
      <c r="E21">
        <v>1</v>
      </c>
      <c r="F21" t="s">
        <v>3868</v>
      </c>
      <c r="G21" t="s">
        <v>3792</v>
      </c>
      <c r="P21" t="s">
        <v>12145</v>
      </c>
    </row>
    <row r="22" spans="1:16">
      <c r="A22">
        <v>11</v>
      </c>
      <c r="B22" t="s">
        <v>7043</v>
      </c>
      <c r="C22" s="131" t="s">
        <v>7044</v>
      </c>
      <c r="D22" s="131" t="s">
        <v>12084</v>
      </c>
      <c r="E22">
        <v>1</v>
      </c>
      <c r="F22" t="s">
        <v>3868</v>
      </c>
      <c r="G22" t="s">
        <v>3792</v>
      </c>
      <c r="P22" t="s">
        <v>12146</v>
      </c>
    </row>
    <row r="23" spans="1:16">
      <c r="A23">
        <v>12</v>
      </c>
      <c r="B23" t="s">
        <v>7043</v>
      </c>
      <c r="C23" s="131" t="s">
        <v>7044</v>
      </c>
      <c r="D23" s="131" t="s">
        <v>12084</v>
      </c>
      <c r="E23">
        <v>2</v>
      </c>
      <c r="F23" t="s">
        <v>3868</v>
      </c>
      <c r="G23" t="s">
        <v>3792</v>
      </c>
      <c r="P23" t="s">
        <v>12147</v>
      </c>
    </row>
    <row r="24" spans="1:16">
      <c r="A24">
        <v>13</v>
      </c>
      <c r="B24" t="s">
        <v>7043</v>
      </c>
      <c r="C24" s="131" t="s">
        <v>7044</v>
      </c>
      <c r="D24" s="131" t="s">
        <v>12084</v>
      </c>
      <c r="E24">
        <v>3</v>
      </c>
      <c r="F24" t="s">
        <v>3868</v>
      </c>
      <c r="G24" t="s">
        <v>3792</v>
      </c>
      <c r="P24" t="s">
        <v>12148</v>
      </c>
    </row>
    <row r="25" spans="1:16">
      <c r="A25">
        <v>14</v>
      </c>
      <c r="B25" t="s">
        <v>7043</v>
      </c>
      <c r="C25" s="131" t="s">
        <v>7044</v>
      </c>
      <c r="D25" s="131" t="s">
        <v>12089</v>
      </c>
      <c r="E25">
        <v>1</v>
      </c>
      <c r="F25" t="s">
        <v>3868</v>
      </c>
      <c r="G25" t="s">
        <v>3792</v>
      </c>
      <c r="P25" t="s">
        <v>12149</v>
      </c>
    </row>
    <row r="26" spans="1:16">
      <c r="A26">
        <v>15</v>
      </c>
      <c r="B26" t="s">
        <v>7043</v>
      </c>
      <c r="C26" s="131" t="s">
        <v>7044</v>
      </c>
      <c r="D26" s="131" t="s">
        <v>12101</v>
      </c>
      <c r="E26">
        <v>1</v>
      </c>
      <c r="F26" t="s">
        <v>3868</v>
      </c>
      <c r="G26" t="s">
        <v>3792</v>
      </c>
      <c r="P26" t="s">
        <v>12150</v>
      </c>
    </row>
    <row r="27" spans="1:16">
      <c r="A27">
        <v>16</v>
      </c>
      <c r="B27" t="s">
        <v>7043</v>
      </c>
      <c r="C27" s="131" t="s">
        <v>7044</v>
      </c>
      <c r="D27" s="131" t="s">
        <v>12110</v>
      </c>
      <c r="E27">
        <v>1</v>
      </c>
      <c r="F27" t="s">
        <v>3868</v>
      </c>
      <c r="G27" t="s">
        <v>3792</v>
      </c>
      <c r="P27" t="s">
        <v>12151</v>
      </c>
    </row>
    <row r="28" spans="1:16">
      <c r="A28">
        <v>17</v>
      </c>
      <c r="B28" t="s">
        <v>7043</v>
      </c>
      <c r="C28" s="131" t="s">
        <v>7044</v>
      </c>
      <c r="D28" s="131" t="s">
        <v>12107</v>
      </c>
      <c r="E28">
        <v>1</v>
      </c>
      <c r="F28" t="s">
        <v>3868</v>
      </c>
      <c r="G28" t="s">
        <v>3792</v>
      </c>
      <c r="P28" t="s">
        <v>12152</v>
      </c>
    </row>
    <row r="29" spans="1:16">
      <c r="A29">
        <v>18</v>
      </c>
      <c r="B29" t="s">
        <v>7043</v>
      </c>
      <c r="C29" s="131" t="s">
        <v>7044</v>
      </c>
      <c r="D29" s="131" t="s">
        <v>12116</v>
      </c>
      <c r="E29">
        <v>1</v>
      </c>
      <c r="F29" t="s">
        <v>3868</v>
      </c>
      <c r="G29" t="s">
        <v>3792</v>
      </c>
      <c r="P29" t="s">
        <v>12153</v>
      </c>
    </row>
    <row r="30" spans="1:16">
      <c r="A30">
        <v>19</v>
      </c>
      <c r="B30" t="s">
        <v>7043</v>
      </c>
      <c r="C30" s="131" t="s">
        <v>7044</v>
      </c>
      <c r="D30" s="131" t="s">
        <v>12114</v>
      </c>
      <c r="E30">
        <v>1</v>
      </c>
      <c r="F30" t="s">
        <v>3868</v>
      </c>
      <c r="G30" t="s">
        <v>3792</v>
      </c>
      <c r="P30" t="s">
        <v>12154</v>
      </c>
    </row>
    <row r="31" spans="1:16">
      <c r="A31">
        <v>20</v>
      </c>
      <c r="B31" t="s">
        <v>7043</v>
      </c>
      <c r="C31" s="131" t="s">
        <v>7044</v>
      </c>
      <c r="D31" s="131" t="s">
        <v>12118</v>
      </c>
      <c r="E31">
        <v>1</v>
      </c>
      <c r="F31" t="s">
        <v>3868</v>
      </c>
      <c r="G31" t="s">
        <v>3792</v>
      </c>
      <c r="P31" t="s">
        <v>12155</v>
      </c>
    </row>
    <row r="32" spans="1:16">
      <c r="A32">
        <v>21</v>
      </c>
      <c r="B32" t="s">
        <v>7043</v>
      </c>
      <c r="C32" s="131" t="s">
        <v>7044</v>
      </c>
      <c r="D32" s="131" t="s">
        <v>12120</v>
      </c>
      <c r="E32">
        <v>1</v>
      </c>
      <c r="F32" t="s">
        <v>3868</v>
      </c>
      <c r="G32" t="s">
        <v>3792</v>
      </c>
      <c r="P32" t="s">
        <v>12156</v>
      </c>
    </row>
    <row r="33" spans="1:16">
      <c r="A33">
        <v>22</v>
      </c>
      <c r="B33" t="s">
        <v>7043</v>
      </c>
      <c r="C33" s="131" t="s">
        <v>7044</v>
      </c>
      <c r="D33" s="131" t="s">
        <v>12112</v>
      </c>
      <c r="E33">
        <v>1</v>
      </c>
      <c r="F33" t="s">
        <v>3868</v>
      </c>
      <c r="G33" t="s">
        <v>3792</v>
      </c>
      <c r="P33" t="s">
        <v>12157</v>
      </c>
    </row>
    <row r="34" spans="1:16">
      <c r="A34">
        <v>23</v>
      </c>
      <c r="B34" t="s">
        <v>7043</v>
      </c>
      <c r="C34" s="131" t="s">
        <v>7044</v>
      </c>
      <c r="D34" s="131" t="s">
        <v>12124</v>
      </c>
      <c r="E34">
        <v>1</v>
      </c>
      <c r="F34" t="s">
        <v>3868</v>
      </c>
      <c r="G34" t="s">
        <v>3792</v>
      </c>
      <c r="P34" t="s">
        <v>12158</v>
      </c>
    </row>
    <row r="35" spans="1:16">
      <c r="A35">
        <v>24</v>
      </c>
      <c r="B35" t="s">
        <v>7043</v>
      </c>
      <c r="C35" s="131" t="s">
        <v>7044</v>
      </c>
      <c r="D35" s="131" t="s">
        <v>12126</v>
      </c>
      <c r="E35">
        <v>1</v>
      </c>
      <c r="F35" t="s">
        <v>3868</v>
      </c>
      <c r="G35" t="s">
        <v>3792</v>
      </c>
      <c r="P35" t="s">
        <v>12159</v>
      </c>
    </row>
    <row r="36" spans="1:16">
      <c r="A36">
        <v>25</v>
      </c>
      <c r="B36" t="s">
        <v>7043</v>
      </c>
      <c r="C36" s="131" t="s">
        <v>7044</v>
      </c>
      <c r="D36" s="131" t="s">
        <v>12128</v>
      </c>
      <c r="E36">
        <v>1</v>
      </c>
      <c r="F36" t="s">
        <v>3868</v>
      </c>
      <c r="G36" t="s">
        <v>3792</v>
      </c>
      <c r="P36" t="s">
        <v>12160</v>
      </c>
    </row>
    <row r="37" spans="1:16">
      <c r="A37">
        <v>26</v>
      </c>
      <c r="B37" t="s">
        <v>7043</v>
      </c>
      <c r="C37" s="131" t="s">
        <v>7044</v>
      </c>
      <c r="D37" s="131" t="s">
        <v>12130</v>
      </c>
      <c r="E37">
        <v>1</v>
      </c>
      <c r="F37" t="s">
        <v>3868</v>
      </c>
      <c r="G37" t="s">
        <v>3792</v>
      </c>
      <c r="P37" t="s">
        <v>12161</v>
      </c>
    </row>
    <row r="38" spans="1:16">
      <c r="A38">
        <v>27</v>
      </c>
      <c r="B38" t="s">
        <v>7043</v>
      </c>
      <c r="C38" s="131" t="s">
        <v>7044</v>
      </c>
      <c r="D38" s="131" t="s">
        <v>12133</v>
      </c>
      <c r="E38">
        <v>1</v>
      </c>
      <c r="F38" t="s">
        <v>3868</v>
      </c>
      <c r="G38" t="s">
        <v>3792</v>
      </c>
      <c r="P38" t="s">
        <v>12162</v>
      </c>
    </row>
    <row r="39" spans="1:16">
      <c r="A39">
        <v>28</v>
      </c>
      <c r="B39" t="s">
        <v>7043</v>
      </c>
      <c r="C39" s="131" t="s">
        <v>7044</v>
      </c>
      <c r="D39" s="131" t="s">
        <v>12135</v>
      </c>
      <c r="E39">
        <v>1</v>
      </c>
      <c r="F39" t="s">
        <v>3868</v>
      </c>
      <c r="G39" t="s">
        <v>3792</v>
      </c>
      <c r="P39" t="s">
        <v>12163</v>
      </c>
    </row>
    <row r="40" spans="1:16">
      <c r="A40">
        <v>29</v>
      </c>
      <c r="B40" t="s">
        <v>7043</v>
      </c>
      <c r="C40" s="131" t="s">
        <v>7044</v>
      </c>
      <c r="D40" s="131" t="s">
        <v>12137</v>
      </c>
      <c r="E40">
        <v>1</v>
      </c>
      <c r="F40" t="s">
        <v>3868</v>
      </c>
      <c r="G40" t="s">
        <v>3792</v>
      </c>
      <c r="P40" t="s">
        <v>12164</v>
      </c>
    </row>
    <row r="41" spans="1:16">
      <c r="A41">
        <v>30</v>
      </c>
      <c r="B41" t="s">
        <v>7043</v>
      </c>
      <c r="C41" s="131" t="s">
        <v>7044</v>
      </c>
      <c r="D41" s="131" t="s">
        <v>12140</v>
      </c>
      <c r="E41">
        <v>1</v>
      </c>
      <c r="F41" t="s">
        <v>3868</v>
      </c>
      <c r="G41" t="s">
        <v>3792</v>
      </c>
      <c r="P41" t="s">
        <v>12165</v>
      </c>
    </row>
    <row r="42" spans="1:16">
      <c r="A42">
        <v>31</v>
      </c>
      <c r="B42" t="s">
        <v>7043</v>
      </c>
      <c r="C42" s="131" t="s">
        <v>7044</v>
      </c>
      <c r="D42" s="131" t="s">
        <v>12140</v>
      </c>
      <c r="E42">
        <v>2</v>
      </c>
      <c r="F42" t="s">
        <v>3868</v>
      </c>
      <c r="G42" t="s">
        <v>3792</v>
      </c>
      <c r="P42" t="s">
        <v>12166</v>
      </c>
    </row>
  </sheetData>
  <mergeCells count="18">
    <mergeCell ref="A1:A4"/>
    <mergeCell ref="H3:H4"/>
    <mergeCell ref="I3:I4"/>
    <mergeCell ref="J3:J4"/>
    <mergeCell ref="K3:K4"/>
    <mergeCell ref="B1:C1"/>
    <mergeCell ref="E1:N1"/>
    <mergeCell ref="B2:B4"/>
    <mergeCell ref="C2:C4"/>
    <mergeCell ref="D2:D4"/>
    <mergeCell ref="E2:E4"/>
    <mergeCell ref="F2:F4"/>
    <mergeCell ref="G2:G4"/>
    <mergeCell ref="H2:N2"/>
    <mergeCell ref="N3:N4"/>
    <mergeCell ref="O1:O4"/>
    <mergeCell ref="L3:L4"/>
    <mergeCell ref="M3:M4"/>
  </mergeCells>
  <dataValidations disablePrompts="1" count="1">
    <dataValidation allowBlank="1" showInputMessage="1" showErrorMessage="1" promptTitle="Actor" prompt="Para regresar a la tabla general, dé click aquí." sqref="F2:F4" xr:uid="{00000000-0002-0000-1D00-000000000000}"/>
  </dataValidations>
  <hyperlinks>
    <hyperlink ref="F2:F4" location="T.2.1_esp_indiv!AU3" display="Actor" xr:uid="{00000000-0004-0000-1D00-000000000000}"/>
  </hyperlinks>
  <pageMargins left="0.7" right="0.7" top="0.75" bottom="0.75" header="0.3" footer="0.3"/>
  <pageSetup orientation="portrait" verticalDpi="0" r:id="rId1"/>
  <legacyDrawing r:id="rId2"/>
  <tableParts count="1">
    <tablePart r:id="rId3"/>
  </tableParts>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Hoja32"/>
  <dimension ref="A1:X48"/>
  <sheetViews>
    <sheetView workbookViewId="0">
      <selection activeCell="H7" sqref="H7"/>
    </sheetView>
  </sheetViews>
  <sheetFormatPr baseColWidth="10" defaultColWidth="11.42578125" defaultRowHeight="15"/>
  <cols>
    <col min="1" max="1" width="14.7109375" customWidth="1"/>
    <col min="2" max="3" width="11.85546875" customWidth="1"/>
    <col min="4" max="4" width="20.5703125" style="131" customWidth="1"/>
    <col min="5" max="8" width="11.85546875" customWidth="1"/>
    <col min="9" max="9" width="19.85546875" customWidth="1"/>
    <col min="10" max="10" width="30.5703125" customWidth="1"/>
    <col min="11" max="15" width="13" customWidth="1"/>
    <col min="16" max="16" width="22.85546875" customWidth="1"/>
    <col min="17" max="17" width="16.7109375" customWidth="1"/>
    <col min="18" max="18" width="20.28515625" customWidth="1"/>
    <col min="19" max="19" width="19.5703125" customWidth="1"/>
    <col min="20" max="22" width="13" customWidth="1"/>
    <col min="23" max="23" width="20.5703125" customWidth="1"/>
  </cols>
  <sheetData>
    <row r="1" spans="1:24" ht="30">
      <c r="A1" s="506" t="s">
        <v>228</v>
      </c>
      <c r="B1" s="525" t="s">
        <v>229</v>
      </c>
      <c r="C1" s="525"/>
      <c r="D1" s="184" t="s">
        <v>241</v>
      </c>
      <c r="E1" s="526"/>
      <c r="F1" s="526"/>
      <c r="G1" s="526"/>
      <c r="H1" s="526"/>
      <c r="I1" s="526"/>
      <c r="J1" s="526"/>
      <c r="K1" s="526"/>
      <c r="L1" s="526"/>
      <c r="M1" s="526"/>
      <c r="N1" s="526"/>
      <c r="O1" s="526"/>
      <c r="P1" s="526"/>
      <c r="Q1" s="526"/>
      <c r="R1" s="526"/>
      <c r="S1" s="526"/>
      <c r="T1" s="526"/>
      <c r="U1" s="526"/>
      <c r="V1" s="526"/>
      <c r="W1" s="525" t="s">
        <v>240</v>
      </c>
    </row>
    <row r="2" spans="1:24">
      <c r="A2" s="507"/>
      <c r="B2" s="527" t="s">
        <v>197</v>
      </c>
      <c r="C2" s="528" t="s">
        <v>198</v>
      </c>
      <c r="D2" s="529" t="s">
        <v>242</v>
      </c>
      <c r="E2" s="530" t="s">
        <v>362</v>
      </c>
      <c r="F2" s="533" t="s">
        <v>363</v>
      </c>
      <c r="G2" s="536" t="s">
        <v>339</v>
      </c>
      <c r="H2" s="539" t="s">
        <v>364</v>
      </c>
      <c r="I2" s="540"/>
      <c r="J2" s="540"/>
      <c r="K2" s="540"/>
      <c r="L2" s="540"/>
      <c r="M2" s="540"/>
      <c r="N2" s="540"/>
      <c r="O2" s="540"/>
      <c r="P2" s="540"/>
      <c r="Q2" s="540"/>
      <c r="R2" s="540"/>
      <c r="S2" s="540"/>
      <c r="T2" s="540"/>
      <c r="U2" s="540"/>
      <c r="V2" s="540"/>
      <c r="W2" s="525"/>
    </row>
    <row r="3" spans="1:24">
      <c r="A3" s="507"/>
      <c r="B3" s="527"/>
      <c r="C3" s="528"/>
      <c r="D3" s="529"/>
      <c r="E3" s="531"/>
      <c r="F3" s="534"/>
      <c r="G3" s="537"/>
      <c r="H3" s="541" t="s">
        <v>365</v>
      </c>
      <c r="I3" s="541" t="s">
        <v>366</v>
      </c>
      <c r="J3" s="541" t="s">
        <v>367</v>
      </c>
      <c r="K3" s="539" t="s">
        <v>368</v>
      </c>
      <c r="L3" s="540"/>
      <c r="M3" s="540"/>
      <c r="N3" s="540"/>
      <c r="O3" s="540"/>
      <c r="P3" s="540"/>
      <c r="Q3" s="540"/>
      <c r="R3" s="540"/>
      <c r="S3" s="540"/>
      <c r="T3" s="540"/>
      <c r="U3" s="540"/>
      <c r="V3" s="540"/>
      <c r="W3" s="525"/>
    </row>
    <row r="4" spans="1:24" ht="111.75" customHeight="1">
      <c r="A4" s="507"/>
      <c r="B4" s="527"/>
      <c r="C4" s="528"/>
      <c r="D4" s="529"/>
      <c r="E4" s="532"/>
      <c r="F4" s="535"/>
      <c r="G4" s="538"/>
      <c r="H4" s="541"/>
      <c r="I4" s="541"/>
      <c r="J4" s="541"/>
      <c r="K4" s="141" t="s">
        <v>369</v>
      </c>
      <c r="L4" s="141" t="s">
        <v>370</v>
      </c>
      <c r="M4" s="141" t="s">
        <v>371</v>
      </c>
      <c r="N4" s="141" t="s">
        <v>215</v>
      </c>
      <c r="O4" s="141" t="s">
        <v>372</v>
      </c>
      <c r="P4" s="141" t="s">
        <v>373</v>
      </c>
      <c r="Q4" s="141" t="s">
        <v>211</v>
      </c>
      <c r="R4" s="141" t="s">
        <v>374</v>
      </c>
      <c r="S4" s="141" t="s">
        <v>213</v>
      </c>
      <c r="T4" s="141" t="s">
        <v>216</v>
      </c>
      <c r="U4" s="141" t="s">
        <v>217</v>
      </c>
      <c r="V4" s="141" t="s">
        <v>218</v>
      </c>
      <c r="W4" s="525"/>
    </row>
    <row r="5" spans="1:24">
      <c r="C5" s="274" t="str">
        <f>IF('T.2.3_part_dem_esp_indiv'!F4="","",'T.2.3_part_dem_esp_indiv'!F4)</f>
        <v>170071</v>
      </c>
      <c r="D5" s="274" t="str">
        <f>IF('T.2.3_part_dem_esp_indiv'!F5="","",'T.2.3_part_dem_esp_indiv'!F5)</f>
        <v/>
      </c>
      <c r="E5" s="274" t="str">
        <f>IF('T.2.3_part_dem_esp_indiv'!F6="","",'T.2.3_part_dem_esp_indiv'!F6)</f>
        <v/>
      </c>
    </row>
    <row r="7" spans="1:24">
      <c r="C7" s="274" t="s">
        <v>543</v>
      </c>
      <c r="D7" s="275" t="s">
        <v>575</v>
      </c>
      <c r="E7" s="274" t="s">
        <v>7034</v>
      </c>
    </row>
    <row r="8" spans="1:24">
      <c r="C8" s="274" t="s">
        <v>7032</v>
      </c>
      <c r="D8" s="275" t="s">
        <v>7037</v>
      </c>
      <c r="E8" s="274">
        <v>1</v>
      </c>
    </row>
    <row r="10" spans="1:24">
      <c r="A10" s="3" t="s">
        <v>574</v>
      </c>
      <c r="B10" s="4" t="s">
        <v>542</v>
      </c>
      <c r="C10" s="4" t="s">
        <v>543</v>
      </c>
      <c r="D10" s="181" t="s">
        <v>575</v>
      </c>
      <c r="E10" t="s">
        <v>7034</v>
      </c>
      <c r="F10" t="s">
        <v>545</v>
      </c>
      <c r="G10" t="s">
        <v>546</v>
      </c>
      <c r="H10" t="s">
        <v>547</v>
      </c>
      <c r="I10" t="s">
        <v>548</v>
      </c>
      <c r="J10" t="s">
        <v>549</v>
      </c>
      <c r="K10" t="s">
        <v>550</v>
      </c>
      <c r="L10" t="s">
        <v>551</v>
      </c>
      <c r="M10" t="s">
        <v>552</v>
      </c>
      <c r="N10" t="s">
        <v>553</v>
      </c>
      <c r="O10" t="s">
        <v>554</v>
      </c>
      <c r="P10" t="s">
        <v>555</v>
      </c>
      <c r="Q10" t="s">
        <v>556</v>
      </c>
      <c r="R10" t="s">
        <v>557</v>
      </c>
      <c r="S10" t="s">
        <v>558</v>
      </c>
      <c r="T10" t="s">
        <v>559</v>
      </c>
      <c r="U10" t="s">
        <v>560</v>
      </c>
      <c r="V10" t="s">
        <v>561</v>
      </c>
      <c r="W10" t="s">
        <v>562</v>
      </c>
      <c r="X10" t="s">
        <v>576</v>
      </c>
    </row>
    <row r="11" spans="1:24">
      <c r="A11">
        <v>0</v>
      </c>
      <c r="C11" s="131"/>
      <c r="X11" t="str">
        <f>CONCATENATE(Tabla_part_dem_esp_indiv[[#This Row],[cve_org]],"-",Tabla_part_dem_esp_indiv[[#This Row],[cve_exp]],"-",Tabla_part_dem_esp_indiv[[#This Row],[id_demandado]])</f>
        <v>--</v>
      </c>
    </row>
    <row r="12" spans="1:24">
      <c r="A12">
        <v>1</v>
      </c>
      <c r="B12" t="s">
        <v>7043</v>
      </c>
      <c r="C12" s="131" t="s">
        <v>7044</v>
      </c>
      <c r="D12" s="131" t="s">
        <v>7276</v>
      </c>
      <c r="E12">
        <v>1</v>
      </c>
      <c r="F12" t="s">
        <v>473</v>
      </c>
      <c r="G12" t="s">
        <v>3792</v>
      </c>
      <c r="H12" t="s">
        <v>474</v>
      </c>
      <c r="I12" t="s">
        <v>7750</v>
      </c>
      <c r="J12" t="s">
        <v>12167</v>
      </c>
      <c r="K12" t="s">
        <v>10348</v>
      </c>
      <c r="L12" t="s">
        <v>10597</v>
      </c>
      <c r="M12" t="s">
        <v>8314</v>
      </c>
      <c r="N12" t="s">
        <v>840</v>
      </c>
      <c r="O12">
        <v>62000</v>
      </c>
      <c r="P12" t="s">
        <v>698</v>
      </c>
      <c r="Q12" t="s">
        <v>1193</v>
      </c>
      <c r="R12" t="s">
        <v>927</v>
      </c>
      <c r="S12" t="s">
        <v>943</v>
      </c>
      <c r="U12" t="s">
        <v>217</v>
      </c>
      <c r="X12" t="s">
        <v>7278</v>
      </c>
    </row>
    <row r="13" spans="1:24">
      <c r="A13">
        <v>2</v>
      </c>
      <c r="B13" t="s">
        <v>7043</v>
      </c>
      <c r="C13" s="131" t="s">
        <v>7044</v>
      </c>
      <c r="D13" s="131" t="s">
        <v>7105</v>
      </c>
      <c r="E13">
        <v>1</v>
      </c>
      <c r="F13" t="s">
        <v>473</v>
      </c>
      <c r="G13" t="s">
        <v>3792</v>
      </c>
      <c r="H13" t="s">
        <v>474</v>
      </c>
      <c r="I13" t="s">
        <v>7750</v>
      </c>
      <c r="J13" t="s">
        <v>12168</v>
      </c>
      <c r="K13" t="s">
        <v>12169</v>
      </c>
      <c r="L13">
        <v>230</v>
      </c>
      <c r="M13" t="s">
        <v>8314</v>
      </c>
      <c r="N13" t="s">
        <v>12170</v>
      </c>
      <c r="O13">
        <v>62000</v>
      </c>
      <c r="P13" t="s">
        <v>698</v>
      </c>
      <c r="Q13" t="s">
        <v>1193</v>
      </c>
      <c r="R13" t="s">
        <v>927</v>
      </c>
      <c r="S13" t="s">
        <v>943</v>
      </c>
      <c r="U13" t="s">
        <v>217</v>
      </c>
      <c r="X13" t="s">
        <v>7108</v>
      </c>
    </row>
    <row r="14" spans="1:24">
      <c r="A14">
        <v>3</v>
      </c>
      <c r="B14" t="s">
        <v>7043</v>
      </c>
      <c r="C14" s="131" t="s">
        <v>7044</v>
      </c>
      <c r="D14" s="131" t="s">
        <v>12078</v>
      </c>
      <c r="E14">
        <v>1</v>
      </c>
      <c r="F14" t="s">
        <v>473</v>
      </c>
      <c r="G14" t="s">
        <v>3792</v>
      </c>
      <c r="H14" t="s">
        <v>474</v>
      </c>
      <c r="I14" t="s">
        <v>7750</v>
      </c>
      <c r="J14" t="s">
        <v>12171</v>
      </c>
      <c r="K14" t="s">
        <v>12172</v>
      </c>
      <c r="L14">
        <v>11</v>
      </c>
      <c r="M14" t="s">
        <v>8314</v>
      </c>
      <c r="N14" t="s">
        <v>10219</v>
      </c>
      <c r="O14">
        <v>62500</v>
      </c>
      <c r="P14" t="s">
        <v>698</v>
      </c>
      <c r="Q14" t="s">
        <v>1193</v>
      </c>
      <c r="R14" t="s">
        <v>1047</v>
      </c>
      <c r="S14" t="s">
        <v>1063</v>
      </c>
      <c r="U14" t="s">
        <v>217</v>
      </c>
      <c r="X14" t="s">
        <v>12142</v>
      </c>
    </row>
    <row r="15" spans="1:24">
      <c r="A15">
        <v>4</v>
      </c>
      <c r="B15" t="s">
        <v>7043</v>
      </c>
      <c r="C15" s="131" t="s">
        <v>7044</v>
      </c>
      <c r="D15" s="131" t="s">
        <v>7594</v>
      </c>
      <c r="E15">
        <v>1</v>
      </c>
      <c r="F15" t="s">
        <v>473</v>
      </c>
      <c r="G15" t="s">
        <v>3792</v>
      </c>
      <c r="H15" t="s">
        <v>474</v>
      </c>
      <c r="I15" t="s">
        <v>7750</v>
      </c>
      <c r="J15" t="s">
        <v>12173</v>
      </c>
      <c r="K15" t="s">
        <v>12174</v>
      </c>
      <c r="L15">
        <v>9</v>
      </c>
      <c r="M15" t="s">
        <v>8314</v>
      </c>
      <c r="N15" t="s">
        <v>12175</v>
      </c>
      <c r="O15">
        <v>62790</v>
      </c>
      <c r="P15" t="s">
        <v>698</v>
      </c>
      <c r="Q15" t="s">
        <v>1193</v>
      </c>
      <c r="R15" t="s">
        <v>1438</v>
      </c>
      <c r="S15" t="s">
        <v>2070</v>
      </c>
      <c r="U15" t="s">
        <v>217</v>
      </c>
      <c r="X15" t="s">
        <v>7595</v>
      </c>
    </row>
    <row r="16" spans="1:24">
      <c r="A16">
        <v>5</v>
      </c>
      <c r="B16" t="s">
        <v>7043</v>
      </c>
      <c r="C16" s="131" t="s">
        <v>7044</v>
      </c>
      <c r="D16" s="131" t="s">
        <v>7594</v>
      </c>
      <c r="E16">
        <v>2</v>
      </c>
      <c r="F16" t="s">
        <v>473</v>
      </c>
      <c r="G16" t="s">
        <v>3792</v>
      </c>
      <c r="H16" t="s">
        <v>474</v>
      </c>
      <c r="I16" t="s">
        <v>7750</v>
      </c>
      <c r="J16" t="s">
        <v>12176</v>
      </c>
      <c r="K16" t="s">
        <v>12174</v>
      </c>
      <c r="L16">
        <v>9</v>
      </c>
      <c r="M16" t="s">
        <v>8314</v>
      </c>
      <c r="N16" t="s">
        <v>12175</v>
      </c>
      <c r="O16">
        <v>62790</v>
      </c>
      <c r="P16" t="s">
        <v>698</v>
      </c>
      <c r="Q16" t="s">
        <v>1193</v>
      </c>
      <c r="R16" t="s">
        <v>1438</v>
      </c>
      <c r="S16" t="s">
        <v>2070</v>
      </c>
      <c r="U16" t="s">
        <v>217</v>
      </c>
      <c r="X16" t="s">
        <v>12177</v>
      </c>
    </row>
    <row r="17" spans="1:24">
      <c r="A17">
        <v>6</v>
      </c>
      <c r="B17" t="s">
        <v>7043</v>
      </c>
      <c r="C17" s="131" t="s">
        <v>7044</v>
      </c>
      <c r="D17" s="131" t="s">
        <v>7594</v>
      </c>
      <c r="E17">
        <v>3</v>
      </c>
      <c r="F17" t="s">
        <v>473</v>
      </c>
      <c r="G17" t="s">
        <v>3792</v>
      </c>
      <c r="H17" t="s">
        <v>474</v>
      </c>
      <c r="I17" t="s">
        <v>7750</v>
      </c>
      <c r="J17" t="s">
        <v>12178</v>
      </c>
      <c r="K17" t="s">
        <v>12174</v>
      </c>
      <c r="L17">
        <v>9</v>
      </c>
      <c r="M17" t="s">
        <v>8314</v>
      </c>
      <c r="N17" t="s">
        <v>12175</v>
      </c>
      <c r="O17">
        <v>62790</v>
      </c>
      <c r="P17" t="s">
        <v>698</v>
      </c>
      <c r="Q17" t="s">
        <v>1193</v>
      </c>
      <c r="R17" t="s">
        <v>1438</v>
      </c>
      <c r="S17" t="s">
        <v>2070</v>
      </c>
      <c r="U17" t="s">
        <v>217</v>
      </c>
      <c r="X17" t="s">
        <v>12179</v>
      </c>
    </row>
    <row r="18" spans="1:24">
      <c r="A18">
        <v>7</v>
      </c>
      <c r="B18" t="s">
        <v>7043</v>
      </c>
      <c r="C18" s="131" t="s">
        <v>7044</v>
      </c>
      <c r="D18" s="131" t="s">
        <v>7594</v>
      </c>
      <c r="E18">
        <v>4</v>
      </c>
      <c r="F18" t="s">
        <v>473</v>
      </c>
      <c r="G18" t="s">
        <v>3792</v>
      </c>
      <c r="H18" t="s">
        <v>10226</v>
      </c>
      <c r="I18" t="s">
        <v>7750</v>
      </c>
      <c r="Q18" t="s">
        <v>10227</v>
      </c>
      <c r="S18" t="e">
        <v>#N/A</v>
      </c>
      <c r="U18" t="s">
        <v>217</v>
      </c>
      <c r="X18" t="s">
        <v>12180</v>
      </c>
    </row>
    <row r="19" spans="1:24">
      <c r="A19">
        <v>8</v>
      </c>
      <c r="B19" t="s">
        <v>7043</v>
      </c>
      <c r="C19" s="131" t="s">
        <v>7044</v>
      </c>
      <c r="D19" s="131" t="s">
        <v>7594</v>
      </c>
      <c r="E19">
        <v>5</v>
      </c>
      <c r="F19" t="s">
        <v>473</v>
      </c>
      <c r="G19" t="s">
        <v>3792</v>
      </c>
      <c r="H19" t="s">
        <v>10226</v>
      </c>
      <c r="I19" t="s">
        <v>7750</v>
      </c>
      <c r="Q19" t="s">
        <v>10227</v>
      </c>
      <c r="S19" t="e">
        <v>#N/A</v>
      </c>
      <c r="U19" t="s">
        <v>217</v>
      </c>
      <c r="X19" t="s">
        <v>12181</v>
      </c>
    </row>
    <row r="20" spans="1:24">
      <c r="A20">
        <v>9</v>
      </c>
      <c r="B20" t="s">
        <v>7043</v>
      </c>
      <c r="C20" s="131" t="s">
        <v>7044</v>
      </c>
      <c r="D20" s="131" t="s">
        <v>12084</v>
      </c>
      <c r="E20">
        <v>1</v>
      </c>
      <c r="F20" t="s">
        <v>473</v>
      </c>
      <c r="G20" t="s">
        <v>3792</v>
      </c>
      <c r="H20" t="s">
        <v>474</v>
      </c>
      <c r="I20" t="s">
        <v>7750</v>
      </c>
      <c r="J20" t="s">
        <v>12182</v>
      </c>
      <c r="K20" t="s">
        <v>12183</v>
      </c>
      <c r="L20">
        <v>100</v>
      </c>
      <c r="M20" t="s">
        <v>8314</v>
      </c>
      <c r="N20" t="s">
        <v>12184</v>
      </c>
      <c r="O20">
        <v>62350</v>
      </c>
      <c r="P20" t="s">
        <v>698</v>
      </c>
      <c r="Q20" t="s">
        <v>1193</v>
      </c>
      <c r="R20" t="s">
        <v>927</v>
      </c>
      <c r="S20" t="s">
        <v>943</v>
      </c>
      <c r="U20" t="s">
        <v>217</v>
      </c>
      <c r="X20" t="s">
        <v>12146</v>
      </c>
    </row>
    <row r="21" spans="1:24">
      <c r="A21">
        <v>10</v>
      </c>
      <c r="B21" t="s">
        <v>7043</v>
      </c>
      <c r="C21" s="131" t="s">
        <v>7044</v>
      </c>
      <c r="D21" s="131" t="s">
        <v>12089</v>
      </c>
      <c r="E21">
        <v>1</v>
      </c>
      <c r="F21" t="s">
        <v>473</v>
      </c>
      <c r="G21" t="s">
        <v>3792</v>
      </c>
      <c r="H21" t="s">
        <v>474</v>
      </c>
      <c r="I21" t="s">
        <v>7750</v>
      </c>
      <c r="J21" t="s">
        <v>12185</v>
      </c>
      <c r="K21" t="s">
        <v>7750</v>
      </c>
      <c r="L21" t="s">
        <v>7750</v>
      </c>
      <c r="M21" t="s">
        <v>7750</v>
      </c>
      <c r="N21" t="s">
        <v>7750</v>
      </c>
      <c r="O21" t="s">
        <v>7750</v>
      </c>
      <c r="P21" t="s">
        <v>7750</v>
      </c>
      <c r="Q21" t="e">
        <v>#N/A</v>
      </c>
      <c r="R21" t="s">
        <v>7750</v>
      </c>
      <c r="S21" t="e">
        <v>#N/A</v>
      </c>
      <c r="U21" t="s">
        <v>217</v>
      </c>
      <c r="X21" t="s">
        <v>12149</v>
      </c>
    </row>
    <row r="22" spans="1:24">
      <c r="A22">
        <v>11</v>
      </c>
      <c r="B22" t="s">
        <v>7043</v>
      </c>
      <c r="C22" s="131" t="s">
        <v>7044</v>
      </c>
      <c r="D22" s="131" t="s">
        <v>12086</v>
      </c>
      <c r="E22">
        <v>1</v>
      </c>
      <c r="F22" t="s">
        <v>473</v>
      </c>
      <c r="G22" t="s">
        <v>3792</v>
      </c>
      <c r="H22" t="s">
        <v>474</v>
      </c>
      <c r="I22" t="s">
        <v>7750</v>
      </c>
      <c r="J22" t="s">
        <v>10569</v>
      </c>
      <c r="K22" t="s">
        <v>12186</v>
      </c>
      <c r="L22">
        <v>10</v>
      </c>
      <c r="M22" t="s">
        <v>8314</v>
      </c>
      <c r="N22" t="s">
        <v>10581</v>
      </c>
      <c r="O22" t="s">
        <v>7750</v>
      </c>
      <c r="P22" t="s">
        <v>698</v>
      </c>
      <c r="Q22" t="s">
        <v>1193</v>
      </c>
      <c r="R22" t="s">
        <v>927</v>
      </c>
      <c r="S22" t="s">
        <v>943</v>
      </c>
      <c r="U22" t="s">
        <v>217</v>
      </c>
      <c r="X22" t="s">
        <v>12143</v>
      </c>
    </row>
    <row r="23" spans="1:24">
      <c r="A23">
        <v>12</v>
      </c>
      <c r="B23" t="s">
        <v>7043</v>
      </c>
      <c r="C23" s="131" t="s">
        <v>7044</v>
      </c>
      <c r="D23" s="131" t="s">
        <v>7267</v>
      </c>
      <c r="E23">
        <v>1</v>
      </c>
      <c r="F23" t="s">
        <v>473</v>
      </c>
      <c r="G23" t="s">
        <v>361</v>
      </c>
      <c r="H23" t="s">
        <v>10226</v>
      </c>
      <c r="I23" t="s">
        <v>7750</v>
      </c>
      <c r="Q23" t="s">
        <v>10227</v>
      </c>
      <c r="S23" t="e">
        <v>#N/A</v>
      </c>
      <c r="U23" t="s">
        <v>217</v>
      </c>
      <c r="X23" t="s">
        <v>7269</v>
      </c>
    </row>
    <row r="24" spans="1:24">
      <c r="A24">
        <v>13</v>
      </c>
      <c r="B24" t="s">
        <v>7043</v>
      </c>
      <c r="C24" s="131" t="s">
        <v>7044</v>
      </c>
      <c r="D24" s="131" t="s">
        <v>7726</v>
      </c>
      <c r="E24">
        <v>1</v>
      </c>
      <c r="F24" t="s">
        <v>473</v>
      </c>
      <c r="G24" t="s">
        <v>361</v>
      </c>
      <c r="H24" t="s">
        <v>474</v>
      </c>
      <c r="I24" t="s">
        <v>7750</v>
      </c>
      <c r="J24" t="s">
        <v>12187</v>
      </c>
      <c r="K24" t="s">
        <v>12188</v>
      </c>
      <c r="L24" t="s">
        <v>10421</v>
      </c>
      <c r="M24">
        <v>302</v>
      </c>
      <c r="N24" t="s">
        <v>12189</v>
      </c>
      <c r="O24">
        <v>62370</v>
      </c>
      <c r="P24" t="s">
        <v>698</v>
      </c>
      <c r="Q24" t="s">
        <v>1193</v>
      </c>
      <c r="R24" t="s">
        <v>927</v>
      </c>
      <c r="S24" t="s">
        <v>943</v>
      </c>
      <c r="U24" t="s">
        <v>217</v>
      </c>
      <c r="X24" t="s">
        <v>7727</v>
      </c>
    </row>
    <row r="25" spans="1:24">
      <c r="A25">
        <v>14</v>
      </c>
      <c r="B25" t="s">
        <v>7043</v>
      </c>
      <c r="C25" s="131" t="s">
        <v>7044</v>
      </c>
      <c r="D25" s="131" t="s">
        <v>7726</v>
      </c>
      <c r="E25">
        <v>2</v>
      </c>
      <c r="F25" t="s">
        <v>473</v>
      </c>
      <c r="G25" t="s">
        <v>361</v>
      </c>
      <c r="H25" t="s">
        <v>474</v>
      </c>
      <c r="I25" t="s">
        <v>7750</v>
      </c>
      <c r="J25" t="s">
        <v>12190</v>
      </c>
      <c r="K25" t="s">
        <v>12188</v>
      </c>
      <c r="L25" t="s">
        <v>10421</v>
      </c>
      <c r="M25">
        <v>302</v>
      </c>
      <c r="N25" t="s">
        <v>12189</v>
      </c>
      <c r="O25">
        <v>62370</v>
      </c>
      <c r="P25" t="s">
        <v>698</v>
      </c>
      <c r="Q25" t="s">
        <v>1193</v>
      </c>
      <c r="R25" t="s">
        <v>927</v>
      </c>
      <c r="S25" t="s">
        <v>943</v>
      </c>
      <c r="U25" t="s">
        <v>217</v>
      </c>
      <c r="X25" t="s">
        <v>12191</v>
      </c>
    </row>
    <row r="26" spans="1:24">
      <c r="A26">
        <v>15</v>
      </c>
      <c r="B26" t="s">
        <v>7043</v>
      </c>
      <c r="C26" s="131" t="s">
        <v>7044</v>
      </c>
      <c r="D26" s="131" t="s">
        <v>12094</v>
      </c>
      <c r="E26">
        <v>1</v>
      </c>
      <c r="F26" t="s">
        <v>881</v>
      </c>
      <c r="G26" t="s">
        <v>361</v>
      </c>
      <c r="Q26" t="s">
        <v>10227</v>
      </c>
      <c r="S26" t="e">
        <v>#N/A</v>
      </c>
      <c r="U26" t="s">
        <v>217</v>
      </c>
      <c r="X26" t="s">
        <v>12144</v>
      </c>
    </row>
    <row r="27" spans="1:24">
      <c r="A27">
        <v>16</v>
      </c>
      <c r="B27" t="s">
        <v>7043</v>
      </c>
      <c r="C27" s="131" t="s">
        <v>7044</v>
      </c>
      <c r="D27" s="131" t="s">
        <v>7688</v>
      </c>
      <c r="E27">
        <v>1</v>
      </c>
      <c r="F27" t="s">
        <v>473</v>
      </c>
      <c r="G27" t="s">
        <v>361</v>
      </c>
      <c r="H27" t="s">
        <v>474</v>
      </c>
      <c r="J27" t="s">
        <v>12192</v>
      </c>
      <c r="K27" t="s">
        <v>12193</v>
      </c>
      <c r="L27">
        <v>10</v>
      </c>
      <c r="N27" t="s">
        <v>12194</v>
      </c>
      <c r="P27" t="s">
        <v>698</v>
      </c>
      <c r="Q27" t="s">
        <v>1193</v>
      </c>
      <c r="R27" t="s">
        <v>927</v>
      </c>
      <c r="S27" t="s">
        <v>943</v>
      </c>
      <c r="U27" t="s">
        <v>217</v>
      </c>
      <c r="X27" t="s">
        <v>7689</v>
      </c>
    </row>
    <row r="28" spans="1:24">
      <c r="A28">
        <v>17</v>
      </c>
      <c r="B28" t="s">
        <v>7043</v>
      </c>
      <c r="C28" s="131" t="s">
        <v>7044</v>
      </c>
      <c r="D28" s="131" t="s">
        <v>12097</v>
      </c>
      <c r="E28">
        <v>1</v>
      </c>
      <c r="F28" t="s">
        <v>473</v>
      </c>
      <c r="G28" t="s">
        <v>361</v>
      </c>
      <c r="H28" t="s">
        <v>474</v>
      </c>
      <c r="J28" t="s">
        <v>12195</v>
      </c>
      <c r="K28" t="s">
        <v>12196</v>
      </c>
      <c r="L28">
        <v>15</v>
      </c>
      <c r="N28" t="s">
        <v>10219</v>
      </c>
      <c r="O28">
        <v>62578</v>
      </c>
      <c r="P28" t="s">
        <v>698</v>
      </c>
      <c r="Q28" t="s">
        <v>1193</v>
      </c>
      <c r="R28" t="s">
        <v>1047</v>
      </c>
      <c r="S28" t="s">
        <v>1063</v>
      </c>
      <c r="U28" t="s">
        <v>217</v>
      </c>
      <c r="X28" t="s">
        <v>12145</v>
      </c>
    </row>
    <row r="29" spans="1:24">
      <c r="A29">
        <v>18</v>
      </c>
      <c r="B29" t="s">
        <v>7043</v>
      </c>
      <c r="C29" s="131" t="s">
        <v>7044</v>
      </c>
      <c r="D29" s="131" t="s">
        <v>12101</v>
      </c>
      <c r="E29">
        <v>1</v>
      </c>
      <c r="F29" t="s">
        <v>473</v>
      </c>
      <c r="G29" t="s">
        <v>361</v>
      </c>
      <c r="H29" t="s">
        <v>474</v>
      </c>
      <c r="J29" t="s">
        <v>12197</v>
      </c>
      <c r="K29" t="s">
        <v>11365</v>
      </c>
      <c r="L29">
        <v>31</v>
      </c>
      <c r="N29" t="s">
        <v>12198</v>
      </c>
      <c r="O29">
        <v>62433</v>
      </c>
      <c r="P29" t="s">
        <v>698</v>
      </c>
      <c r="Q29" t="s">
        <v>1193</v>
      </c>
      <c r="R29" t="s">
        <v>927</v>
      </c>
      <c r="S29" t="s">
        <v>943</v>
      </c>
      <c r="T29">
        <v>18.9207286048794</v>
      </c>
      <c r="U29" t="s">
        <v>217</v>
      </c>
      <c r="V29">
        <v>99.204519213494393</v>
      </c>
      <c r="X29" t="s">
        <v>12150</v>
      </c>
    </row>
    <row r="30" spans="1:24">
      <c r="A30">
        <v>19</v>
      </c>
      <c r="B30" t="s">
        <v>7043</v>
      </c>
      <c r="C30" s="131" t="s">
        <v>7044</v>
      </c>
      <c r="D30" s="131" t="s">
        <v>12110</v>
      </c>
      <c r="E30">
        <v>1</v>
      </c>
      <c r="F30" t="s">
        <v>473</v>
      </c>
      <c r="G30" t="s">
        <v>361</v>
      </c>
      <c r="H30" t="s">
        <v>474</v>
      </c>
      <c r="I30" t="s">
        <v>7750</v>
      </c>
      <c r="J30" t="s">
        <v>12199</v>
      </c>
      <c r="K30" t="s">
        <v>12200</v>
      </c>
      <c r="L30">
        <v>1401</v>
      </c>
      <c r="M30" t="s">
        <v>8314</v>
      </c>
      <c r="N30" t="s">
        <v>10481</v>
      </c>
      <c r="O30">
        <v>62290</v>
      </c>
      <c r="P30" t="s">
        <v>698</v>
      </c>
      <c r="Q30" t="s">
        <v>1193</v>
      </c>
      <c r="R30" t="s">
        <v>927</v>
      </c>
      <c r="S30" t="s">
        <v>943</v>
      </c>
      <c r="T30">
        <v>18.934914750050702</v>
      </c>
      <c r="U30" t="s">
        <v>217</v>
      </c>
      <c r="V30">
        <v>-99.206834071164195</v>
      </c>
      <c r="X30" t="s">
        <v>12151</v>
      </c>
    </row>
    <row r="31" spans="1:24">
      <c r="A31">
        <v>20</v>
      </c>
      <c r="B31" t="s">
        <v>7043</v>
      </c>
      <c r="C31" s="131" t="s">
        <v>7044</v>
      </c>
      <c r="D31" s="131" t="s">
        <v>12110</v>
      </c>
      <c r="E31">
        <v>2</v>
      </c>
      <c r="F31" t="s">
        <v>473</v>
      </c>
      <c r="G31" t="s">
        <v>361</v>
      </c>
      <c r="H31" t="s">
        <v>474</v>
      </c>
      <c r="I31" t="s">
        <v>7750</v>
      </c>
      <c r="J31" t="s">
        <v>12201</v>
      </c>
      <c r="K31" t="s">
        <v>12200</v>
      </c>
      <c r="L31">
        <v>1401</v>
      </c>
      <c r="M31" t="s">
        <v>8314</v>
      </c>
      <c r="N31" t="s">
        <v>10481</v>
      </c>
      <c r="O31">
        <v>62290</v>
      </c>
      <c r="P31" t="s">
        <v>698</v>
      </c>
      <c r="Q31" t="s">
        <v>1193</v>
      </c>
      <c r="R31" t="s">
        <v>927</v>
      </c>
      <c r="S31" t="s">
        <v>943</v>
      </c>
      <c r="T31">
        <v>18.934914750050702</v>
      </c>
      <c r="U31" t="s">
        <v>217</v>
      </c>
      <c r="V31">
        <v>-99.206834071164195</v>
      </c>
      <c r="X31" t="s">
        <v>12202</v>
      </c>
    </row>
    <row r="32" spans="1:24">
      <c r="A32">
        <v>21</v>
      </c>
      <c r="B32" t="s">
        <v>7043</v>
      </c>
      <c r="C32" s="131" t="s">
        <v>7044</v>
      </c>
      <c r="D32" s="131" t="s">
        <v>12110</v>
      </c>
      <c r="E32">
        <v>3</v>
      </c>
      <c r="F32" t="s">
        <v>473</v>
      </c>
      <c r="G32" t="s">
        <v>361</v>
      </c>
      <c r="H32" t="s">
        <v>474</v>
      </c>
      <c r="I32" t="s">
        <v>7750</v>
      </c>
      <c r="J32" t="s">
        <v>12203</v>
      </c>
      <c r="K32" t="s">
        <v>12200</v>
      </c>
      <c r="L32">
        <v>1401</v>
      </c>
      <c r="M32" t="s">
        <v>8314</v>
      </c>
      <c r="N32" t="s">
        <v>10481</v>
      </c>
      <c r="O32">
        <v>62290</v>
      </c>
      <c r="P32" t="s">
        <v>698</v>
      </c>
      <c r="Q32" t="s">
        <v>1193</v>
      </c>
      <c r="R32" t="s">
        <v>927</v>
      </c>
      <c r="S32" t="s">
        <v>943</v>
      </c>
      <c r="T32">
        <v>18.934914750050702</v>
      </c>
      <c r="U32" t="s">
        <v>217</v>
      </c>
      <c r="V32">
        <v>-99.206834071164195</v>
      </c>
      <c r="X32" t="s">
        <v>12204</v>
      </c>
    </row>
    <row r="33" spans="1:24">
      <c r="A33">
        <v>22</v>
      </c>
      <c r="B33" t="s">
        <v>7043</v>
      </c>
      <c r="C33" s="131" t="s">
        <v>7044</v>
      </c>
      <c r="D33" s="131" t="s">
        <v>12107</v>
      </c>
      <c r="E33">
        <v>1</v>
      </c>
      <c r="F33" t="s">
        <v>473</v>
      </c>
      <c r="G33" t="s">
        <v>361</v>
      </c>
      <c r="H33" t="s">
        <v>474</v>
      </c>
      <c r="I33" t="s">
        <v>7750</v>
      </c>
      <c r="J33" t="s">
        <v>12205</v>
      </c>
      <c r="K33" t="s">
        <v>10961</v>
      </c>
      <c r="L33" t="s">
        <v>12206</v>
      </c>
      <c r="M33" t="s">
        <v>8314</v>
      </c>
      <c r="N33" t="s">
        <v>12207</v>
      </c>
      <c r="O33">
        <v>62480</v>
      </c>
      <c r="P33" t="s">
        <v>698</v>
      </c>
      <c r="Q33" t="s">
        <v>1193</v>
      </c>
      <c r="R33" t="s">
        <v>927</v>
      </c>
      <c r="S33" t="s">
        <v>943</v>
      </c>
      <c r="T33">
        <v>18.918455044591401</v>
      </c>
      <c r="U33" t="s">
        <v>217</v>
      </c>
      <c r="V33">
        <v>99.189412631558</v>
      </c>
      <c r="X33" t="s">
        <v>12152</v>
      </c>
    </row>
    <row r="34" spans="1:24">
      <c r="A34">
        <v>23</v>
      </c>
      <c r="B34" t="s">
        <v>7043</v>
      </c>
      <c r="C34" s="131" t="s">
        <v>7044</v>
      </c>
      <c r="D34" s="131" t="s">
        <v>12107</v>
      </c>
      <c r="E34">
        <v>2</v>
      </c>
      <c r="F34" t="s">
        <v>473</v>
      </c>
      <c r="G34" t="s">
        <v>361</v>
      </c>
      <c r="H34" t="s">
        <v>10226</v>
      </c>
      <c r="I34" t="s">
        <v>7750</v>
      </c>
      <c r="Q34" t="s">
        <v>10227</v>
      </c>
      <c r="S34" t="e">
        <v>#N/A</v>
      </c>
      <c r="U34" t="s">
        <v>217</v>
      </c>
      <c r="X34" t="s">
        <v>12208</v>
      </c>
    </row>
    <row r="35" spans="1:24">
      <c r="A35">
        <v>24</v>
      </c>
      <c r="B35" t="s">
        <v>7043</v>
      </c>
      <c r="C35" s="131" t="s">
        <v>7044</v>
      </c>
      <c r="D35" s="131" t="s">
        <v>12107</v>
      </c>
      <c r="E35">
        <v>3</v>
      </c>
      <c r="F35" t="s">
        <v>473</v>
      </c>
      <c r="G35" t="s">
        <v>361</v>
      </c>
      <c r="H35" t="s">
        <v>10226</v>
      </c>
      <c r="I35" t="s">
        <v>7750</v>
      </c>
      <c r="Q35" t="s">
        <v>10227</v>
      </c>
      <c r="S35" t="e">
        <v>#N/A</v>
      </c>
      <c r="U35" t="s">
        <v>217</v>
      </c>
      <c r="X35" t="s">
        <v>12209</v>
      </c>
    </row>
    <row r="36" spans="1:24">
      <c r="A36">
        <v>25</v>
      </c>
      <c r="B36" t="s">
        <v>7043</v>
      </c>
      <c r="C36" s="131" t="s">
        <v>7044</v>
      </c>
      <c r="D36" s="131" t="s">
        <v>12116</v>
      </c>
      <c r="E36">
        <v>1</v>
      </c>
      <c r="F36" t="s">
        <v>473</v>
      </c>
      <c r="G36" t="s">
        <v>361</v>
      </c>
      <c r="H36" t="s">
        <v>474</v>
      </c>
      <c r="I36" t="s">
        <v>7750</v>
      </c>
      <c r="J36" t="s">
        <v>12210</v>
      </c>
      <c r="K36" t="s">
        <v>12211</v>
      </c>
      <c r="L36">
        <v>133</v>
      </c>
      <c r="M36" t="s">
        <v>8314</v>
      </c>
      <c r="N36" t="s">
        <v>10594</v>
      </c>
      <c r="O36">
        <v>62450</v>
      </c>
      <c r="P36" t="s">
        <v>698</v>
      </c>
      <c r="Q36" t="s">
        <v>1193</v>
      </c>
      <c r="R36" t="s">
        <v>927</v>
      </c>
      <c r="S36" t="s">
        <v>943</v>
      </c>
      <c r="T36" t="s">
        <v>12212</v>
      </c>
      <c r="U36" t="s">
        <v>217</v>
      </c>
      <c r="V36">
        <v>-99.233470648854194</v>
      </c>
      <c r="X36" t="s">
        <v>12153</v>
      </c>
    </row>
    <row r="37" spans="1:24">
      <c r="A37">
        <v>26</v>
      </c>
      <c r="B37" t="s">
        <v>7043</v>
      </c>
      <c r="C37" s="131" t="s">
        <v>7044</v>
      </c>
      <c r="D37" s="131" t="s">
        <v>12114</v>
      </c>
      <c r="E37">
        <v>1</v>
      </c>
      <c r="F37" t="s">
        <v>473</v>
      </c>
      <c r="G37" t="s">
        <v>361</v>
      </c>
      <c r="H37" t="s">
        <v>474</v>
      </c>
      <c r="I37" t="s">
        <v>7750</v>
      </c>
      <c r="J37" t="s">
        <v>12213</v>
      </c>
      <c r="K37" t="s">
        <v>12214</v>
      </c>
      <c r="L37">
        <v>20</v>
      </c>
      <c r="M37" t="s">
        <v>8314</v>
      </c>
      <c r="N37" t="s">
        <v>12215</v>
      </c>
      <c r="O37">
        <v>62037</v>
      </c>
      <c r="P37" t="s">
        <v>698</v>
      </c>
      <c r="Q37" t="s">
        <v>1193</v>
      </c>
      <c r="R37" t="s">
        <v>1228</v>
      </c>
      <c r="S37" t="s">
        <v>1949</v>
      </c>
      <c r="T37" t="s">
        <v>12216</v>
      </c>
      <c r="U37" t="s">
        <v>217</v>
      </c>
      <c r="V37">
        <v>-99.257881882350105</v>
      </c>
      <c r="X37" t="s">
        <v>12154</v>
      </c>
    </row>
    <row r="38" spans="1:24">
      <c r="A38">
        <v>27</v>
      </c>
      <c r="B38" t="s">
        <v>7043</v>
      </c>
      <c r="C38" s="131" t="s">
        <v>7044</v>
      </c>
      <c r="D38" s="131" t="s">
        <v>12118</v>
      </c>
      <c r="E38">
        <v>1</v>
      </c>
      <c r="F38" t="s">
        <v>473</v>
      </c>
      <c r="G38" t="s">
        <v>361</v>
      </c>
      <c r="H38" t="s">
        <v>474</v>
      </c>
      <c r="I38" t="s">
        <v>7750</v>
      </c>
      <c r="J38" t="s">
        <v>12217</v>
      </c>
      <c r="K38" t="s">
        <v>12211</v>
      </c>
      <c r="L38">
        <v>133</v>
      </c>
      <c r="M38" t="s">
        <v>8314</v>
      </c>
      <c r="N38" t="s">
        <v>10594</v>
      </c>
      <c r="O38">
        <v>62450</v>
      </c>
      <c r="P38" t="s">
        <v>698</v>
      </c>
      <c r="Q38" t="s">
        <v>1193</v>
      </c>
      <c r="R38" t="s">
        <v>927</v>
      </c>
      <c r="S38" t="s">
        <v>943</v>
      </c>
      <c r="T38" t="s">
        <v>12212</v>
      </c>
      <c r="U38" t="s">
        <v>217</v>
      </c>
      <c r="V38">
        <v>-99.233470648854194</v>
      </c>
      <c r="X38" t="s">
        <v>12155</v>
      </c>
    </row>
    <row r="39" spans="1:24">
      <c r="A39">
        <v>28</v>
      </c>
      <c r="B39" t="s">
        <v>7043</v>
      </c>
      <c r="C39" s="131" t="s">
        <v>7044</v>
      </c>
      <c r="D39" s="131" t="s">
        <v>12120</v>
      </c>
      <c r="E39">
        <v>1</v>
      </c>
      <c r="F39" t="s">
        <v>473</v>
      </c>
      <c r="G39" t="s">
        <v>361</v>
      </c>
      <c r="H39" t="s">
        <v>10226</v>
      </c>
      <c r="I39" t="s">
        <v>7750</v>
      </c>
      <c r="Q39" t="s">
        <v>10227</v>
      </c>
      <c r="S39" t="e">
        <v>#N/A</v>
      </c>
      <c r="U39" t="s">
        <v>217</v>
      </c>
      <c r="X39" t="s">
        <v>12156</v>
      </c>
    </row>
    <row r="40" spans="1:24">
      <c r="A40">
        <v>29</v>
      </c>
      <c r="B40" t="s">
        <v>7043</v>
      </c>
      <c r="C40" s="131" t="s">
        <v>7044</v>
      </c>
      <c r="D40" s="131" t="s">
        <v>12112</v>
      </c>
      <c r="E40">
        <v>1</v>
      </c>
      <c r="F40" t="s">
        <v>473</v>
      </c>
      <c r="G40" t="s">
        <v>3792</v>
      </c>
      <c r="H40" t="s">
        <v>474</v>
      </c>
      <c r="I40" t="s">
        <v>7750</v>
      </c>
      <c r="J40" t="s">
        <v>12217</v>
      </c>
      <c r="K40" t="s">
        <v>12218</v>
      </c>
      <c r="L40" t="s">
        <v>10597</v>
      </c>
      <c r="M40" t="s">
        <v>10597</v>
      </c>
      <c r="N40" t="s">
        <v>12219</v>
      </c>
      <c r="O40">
        <v>62430</v>
      </c>
      <c r="P40" t="s">
        <v>698</v>
      </c>
      <c r="Q40" t="s">
        <v>1193</v>
      </c>
      <c r="R40" t="s">
        <v>927</v>
      </c>
      <c r="S40" t="s">
        <v>943</v>
      </c>
      <c r="T40">
        <v>18.921693745224399</v>
      </c>
      <c r="U40" t="s">
        <v>217</v>
      </c>
      <c r="V40">
        <v>99.206014460393106</v>
      </c>
      <c r="X40" t="s">
        <v>12157</v>
      </c>
    </row>
    <row r="41" spans="1:24">
      <c r="A41">
        <v>30</v>
      </c>
      <c r="B41" t="s">
        <v>7043</v>
      </c>
      <c r="C41" s="131" t="s">
        <v>7044</v>
      </c>
      <c r="D41" s="131" t="s">
        <v>12124</v>
      </c>
      <c r="E41">
        <v>1</v>
      </c>
      <c r="F41" t="s">
        <v>473</v>
      </c>
      <c r="G41" t="s">
        <v>361</v>
      </c>
      <c r="H41" t="s">
        <v>10226</v>
      </c>
      <c r="I41" t="s">
        <v>361</v>
      </c>
      <c r="Q41" t="s">
        <v>10227</v>
      </c>
      <c r="S41" t="e">
        <v>#N/A</v>
      </c>
      <c r="U41" t="s">
        <v>217</v>
      </c>
      <c r="X41" t="s">
        <v>12158</v>
      </c>
    </row>
    <row r="42" spans="1:24">
      <c r="A42">
        <v>31</v>
      </c>
      <c r="B42" t="s">
        <v>7043</v>
      </c>
      <c r="C42" s="131" t="s">
        <v>7044</v>
      </c>
      <c r="D42" s="131" t="s">
        <v>12126</v>
      </c>
      <c r="E42">
        <v>1</v>
      </c>
      <c r="F42" t="s">
        <v>473</v>
      </c>
      <c r="G42" t="s">
        <v>361</v>
      </c>
      <c r="H42" t="s">
        <v>10226</v>
      </c>
      <c r="I42" t="s">
        <v>361</v>
      </c>
      <c r="Q42" t="s">
        <v>10227</v>
      </c>
      <c r="S42" t="e">
        <v>#N/A</v>
      </c>
      <c r="U42" t="s">
        <v>217</v>
      </c>
      <c r="X42" t="s">
        <v>12159</v>
      </c>
    </row>
    <row r="43" spans="1:24">
      <c r="A43">
        <v>32</v>
      </c>
      <c r="B43" t="s">
        <v>7043</v>
      </c>
      <c r="C43" s="131" t="s">
        <v>7044</v>
      </c>
      <c r="D43" s="131" t="s">
        <v>12128</v>
      </c>
      <c r="E43">
        <v>1</v>
      </c>
      <c r="F43" t="s">
        <v>473</v>
      </c>
      <c r="G43" t="s">
        <v>361</v>
      </c>
      <c r="H43" t="s">
        <v>474</v>
      </c>
      <c r="I43" t="s">
        <v>361</v>
      </c>
      <c r="J43" t="s">
        <v>12220</v>
      </c>
      <c r="K43" t="s">
        <v>12221</v>
      </c>
      <c r="L43">
        <v>103</v>
      </c>
      <c r="M43" t="s">
        <v>8314</v>
      </c>
      <c r="N43" t="s">
        <v>12222</v>
      </c>
      <c r="O43">
        <v>62290</v>
      </c>
      <c r="P43" t="s">
        <v>698</v>
      </c>
      <c r="Q43" t="s">
        <v>1193</v>
      </c>
      <c r="R43" t="s">
        <v>927</v>
      </c>
      <c r="S43" t="s">
        <v>943</v>
      </c>
      <c r="T43">
        <v>18.937412040770901</v>
      </c>
      <c r="U43" t="s">
        <v>217</v>
      </c>
      <c r="V43">
        <v>-99.217471834577594</v>
      </c>
      <c r="X43" t="s">
        <v>12160</v>
      </c>
    </row>
    <row r="44" spans="1:24">
      <c r="A44">
        <v>33</v>
      </c>
      <c r="B44" t="s">
        <v>7043</v>
      </c>
      <c r="C44" s="131" t="s">
        <v>7044</v>
      </c>
      <c r="D44" s="131" t="s">
        <v>12130</v>
      </c>
      <c r="E44">
        <v>1</v>
      </c>
      <c r="F44" t="s">
        <v>473</v>
      </c>
      <c r="G44" t="s">
        <v>361</v>
      </c>
      <c r="H44" t="s">
        <v>10226</v>
      </c>
      <c r="Q44" t="s">
        <v>10227</v>
      </c>
      <c r="S44" t="e">
        <v>#N/A</v>
      </c>
      <c r="U44" t="s">
        <v>217</v>
      </c>
      <c r="X44" t="s">
        <v>12161</v>
      </c>
    </row>
    <row r="45" spans="1:24">
      <c r="A45">
        <v>34</v>
      </c>
      <c r="B45" t="s">
        <v>7043</v>
      </c>
      <c r="C45" s="131" t="s">
        <v>7044</v>
      </c>
      <c r="D45" s="131" t="s">
        <v>12133</v>
      </c>
      <c r="E45">
        <v>1</v>
      </c>
      <c r="F45" t="s">
        <v>473</v>
      </c>
      <c r="G45" t="s">
        <v>361</v>
      </c>
      <c r="H45" t="s">
        <v>474</v>
      </c>
      <c r="I45" t="s">
        <v>361</v>
      </c>
      <c r="J45" t="s">
        <v>12223</v>
      </c>
      <c r="K45" t="s">
        <v>12224</v>
      </c>
      <c r="L45">
        <v>4</v>
      </c>
      <c r="M45" t="s">
        <v>8314</v>
      </c>
      <c r="N45" t="s">
        <v>10440</v>
      </c>
      <c r="O45">
        <v>62556</v>
      </c>
      <c r="P45" t="s">
        <v>698</v>
      </c>
      <c r="Q45" t="s">
        <v>1193</v>
      </c>
      <c r="R45" t="s">
        <v>1047</v>
      </c>
      <c r="S45" t="s">
        <v>1063</v>
      </c>
      <c r="U45" t="s">
        <v>217</v>
      </c>
      <c r="X45" t="s">
        <v>12162</v>
      </c>
    </row>
    <row r="46" spans="1:24">
      <c r="A46">
        <v>35</v>
      </c>
      <c r="B46" t="s">
        <v>7043</v>
      </c>
      <c r="C46" s="131" t="s">
        <v>7044</v>
      </c>
      <c r="D46" s="131" t="s">
        <v>12135</v>
      </c>
      <c r="E46">
        <v>1</v>
      </c>
      <c r="F46" t="s">
        <v>473</v>
      </c>
      <c r="G46" t="s">
        <v>361</v>
      </c>
      <c r="H46" t="s">
        <v>10226</v>
      </c>
      <c r="I46" t="s">
        <v>361</v>
      </c>
      <c r="Q46" t="s">
        <v>10227</v>
      </c>
      <c r="S46" t="e">
        <v>#N/A</v>
      </c>
      <c r="U46" t="s">
        <v>217</v>
      </c>
      <c r="X46" t="s">
        <v>12163</v>
      </c>
    </row>
    <row r="47" spans="1:24">
      <c r="A47">
        <v>36</v>
      </c>
      <c r="B47" t="s">
        <v>7043</v>
      </c>
      <c r="C47" s="131" t="s">
        <v>7044</v>
      </c>
      <c r="D47" s="131" t="s">
        <v>12137</v>
      </c>
      <c r="E47">
        <v>1</v>
      </c>
      <c r="F47" t="s">
        <v>473</v>
      </c>
      <c r="G47" t="s">
        <v>361</v>
      </c>
      <c r="H47" t="s">
        <v>10226</v>
      </c>
      <c r="I47" t="s">
        <v>361</v>
      </c>
      <c r="Q47" t="s">
        <v>10227</v>
      </c>
      <c r="S47" t="e">
        <v>#N/A</v>
      </c>
      <c r="U47" t="s">
        <v>217</v>
      </c>
      <c r="X47" t="s">
        <v>12164</v>
      </c>
    </row>
    <row r="48" spans="1:24">
      <c r="A48">
        <v>37</v>
      </c>
      <c r="B48" t="s">
        <v>7043</v>
      </c>
      <c r="C48" s="131" t="s">
        <v>7044</v>
      </c>
      <c r="D48" s="131" t="s">
        <v>12140</v>
      </c>
      <c r="E48">
        <v>1</v>
      </c>
      <c r="F48" t="s">
        <v>473</v>
      </c>
      <c r="G48" t="s">
        <v>361</v>
      </c>
      <c r="H48" t="s">
        <v>474</v>
      </c>
      <c r="I48" t="s">
        <v>9313</v>
      </c>
      <c r="J48" t="s">
        <v>9313</v>
      </c>
      <c r="K48" t="s">
        <v>12225</v>
      </c>
      <c r="L48" t="s">
        <v>10597</v>
      </c>
      <c r="M48" t="s">
        <v>10597</v>
      </c>
      <c r="N48" t="s">
        <v>12226</v>
      </c>
      <c r="O48">
        <v>62000</v>
      </c>
      <c r="P48" t="s">
        <v>698</v>
      </c>
      <c r="Q48" t="s">
        <v>1193</v>
      </c>
      <c r="R48" t="s">
        <v>927</v>
      </c>
      <c r="S48" t="s">
        <v>943</v>
      </c>
      <c r="T48" t="s">
        <v>9313</v>
      </c>
      <c r="U48" t="s">
        <v>217</v>
      </c>
      <c r="V48" t="s">
        <v>9313</v>
      </c>
      <c r="X48" t="s">
        <v>12165</v>
      </c>
    </row>
  </sheetData>
  <mergeCells count="15">
    <mergeCell ref="A1:A4"/>
    <mergeCell ref="B1:C1"/>
    <mergeCell ref="E1:V1"/>
    <mergeCell ref="W1:W4"/>
    <mergeCell ref="B2:B4"/>
    <mergeCell ref="C2:C4"/>
    <mergeCell ref="D2:D4"/>
    <mergeCell ref="E2:E4"/>
    <mergeCell ref="F2:F4"/>
    <mergeCell ref="G2:G4"/>
    <mergeCell ref="H2:V2"/>
    <mergeCell ref="H3:H4"/>
    <mergeCell ref="I3:I4"/>
    <mergeCell ref="J3:J4"/>
    <mergeCell ref="K3:V3"/>
  </mergeCells>
  <dataValidations count="1">
    <dataValidation allowBlank="1" showInputMessage="1" showErrorMessage="1" promptTitle="Demandado" prompt="Para regresar a la tabla general, dé click aquí." sqref="F2:F4" xr:uid="{00000000-0002-0000-1E00-000000000000}"/>
  </dataValidations>
  <hyperlinks>
    <hyperlink ref="F2:F4" location="T.2.1_esp_indiv!AV4" display="Demandado" xr:uid="{00000000-0004-0000-1E00-000000000000}"/>
  </hyperlinks>
  <pageMargins left="0.7" right="0.7" top="0.75" bottom="0.75" header="0.3" footer="0.3"/>
  <pageSetup orientation="portrait" verticalDpi="0" r:id="rId1"/>
  <legacyDrawing r:id="rId2"/>
  <tableParts count="1">
    <tablePart r:id="rId3"/>
  </tableParts>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Hoja33"/>
  <dimension ref="A1:BR17"/>
  <sheetViews>
    <sheetView zoomScaleNormal="100" workbookViewId="0">
      <selection activeCell="D4" sqref="D4"/>
    </sheetView>
  </sheetViews>
  <sheetFormatPr baseColWidth="10" defaultColWidth="15.85546875" defaultRowHeight="15"/>
  <cols>
    <col min="4" max="4" width="15.85546875" style="131"/>
    <col min="5" max="5" width="15.85546875" style="262"/>
    <col min="42" max="42" width="15.85546875" style="262"/>
    <col min="49" max="49" width="15.85546875" style="262"/>
    <col min="53" max="53" width="15.85546875" style="262"/>
    <col min="55" max="55" width="15.85546875" style="262"/>
    <col min="57" max="57" width="15.85546875" style="262"/>
    <col min="61" max="61" width="15.85546875" style="262"/>
    <col min="66" max="66" width="15.85546875" style="262"/>
    <col min="69" max="69" width="24.5703125" customWidth="1"/>
  </cols>
  <sheetData>
    <row r="1" spans="1:70" ht="26.25" customHeight="1">
      <c r="A1" s="506" t="s">
        <v>228</v>
      </c>
      <c r="B1" s="510" t="s">
        <v>229</v>
      </c>
      <c r="C1" s="510"/>
      <c r="D1" s="511" t="s">
        <v>241</v>
      </c>
      <c r="E1" s="512"/>
      <c r="F1" s="512"/>
      <c r="G1" s="512"/>
      <c r="H1" s="512"/>
      <c r="I1" s="512"/>
      <c r="J1" s="512"/>
      <c r="K1" s="512"/>
      <c r="L1" s="512"/>
      <c r="M1" s="512"/>
      <c r="N1" s="512"/>
      <c r="O1" s="512"/>
      <c r="P1" s="512"/>
      <c r="Q1" s="512"/>
      <c r="R1" s="512"/>
      <c r="S1" s="512"/>
      <c r="T1" s="512"/>
      <c r="U1" s="512"/>
      <c r="V1" s="512"/>
      <c r="W1" s="512"/>
      <c r="X1" s="512"/>
      <c r="Y1" s="512"/>
      <c r="Z1" s="512"/>
      <c r="AA1" s="512"/>
      <c r="AB1" s="512"/>
      <c r="AC1" s="512"/>
      <c r="AD1" s="512"/>
      <c r="AE1" s="512"/>
      <c r="AF1" s="512"/>
      <c r="AG1" s="512"/>
      <c r="AH1" s="512"/>
      <c r="AI1" s="512"/>
      <c r="AJ1" s="512"/>
      <c r="AK1" s="512"/>
      <c r="AL1" s="512"/>
      <c r="AM1" s="512"/>
      <c r="AN1" s="512"/>
      <c r="AO1" s="548"/>
      <c r="AP1" s="510" t="s">
        <v>306</v>
      </c>
      <c r="AQ1" s="510"/>
      <c r="AR1" s="510"/>
      <c r="AS1" s="510"/>
      <c r="AT1" s="510"/>
      <c r="AU1" s="510"/>
      <c r="AV1" s="510"/>
      <c r="AW1" s="510"/>
      <c r="AX1" s="511" t="s">
        <v>316</v>
      </c>
      <c r="AY1" s="548"/>
      <c r="AZ1" s="510" t="s">
        <v>319</v>
      </c>
      <c r="BA1" s="510"/>
      <c r="BB1" s="510"/>
      <c r="BC1" s="510"/>
      <c r="BD1" s="510"/>
      <c r="BE1" s="510"/>
      <c r="BF1" s="510"/>
      <c r="BG1" s="510"/>
      <c r="BH1" s="510"/>
      <c r="BI1" s="510"/>
      <c r="BJ1" s="510"/>
      <c r="BK1" s="510"/>
      <c r="BL1" s="510"/>
      <c r="BM1" s="510"/>
      <c r="BN1" s="510"/>
      <c r="BO1" s="510"/>
      <c r="BP1" s="510"/>
      <c r="BQ1" s="510" t="s">
        <v>240</v>
      </c>
    </row>
    <row r="2" spans="1:70" ht="39" customHeight="1">
      <c r="A2" s="507"/>
      <c r="B2" s="545" t="s">
        <v>197</v>
      </c>
      <c r="C2" s="546" t="s">
        <v>198</v>
      </c>
      <c r="D2" s="547" t="s">
        <v>242</v>
      </c>
      <c r="E2" s="543" t="s">
        <v>244</v>
      </c>
      <c r="F2" s="545" t="s">
        <v>245</v>
      </c>
      <c r="G2" s="545" t="s">
        <v>246</v>
      </c>
      <c r="H2" s="545" t="s">
        <v>249</v>
      </c>
      <c r="I2" s="545" t="s">
        <v>250</v>
      </c>
      <c r="J2" s="545" t="s">
        <v>251</v>
      </c>
      <c r="K2" s="545" t="s">
        <v>252</v>
      </c>
      <c r="L2" s="545"/>
      <c r="M2" s="545" t="s">
        <v>253</v>
      </c>
      <c r="N2" s="545"/>
      <c r="O2" s="549" t="s">
        <v>405</v>
      </c>
      <c r="P2" s="550"/>
      <c r="Q2" s="550"/>
      <c r="R2" s="550"/>
      <c r="S2" s="550"/>
      <c r="T2" s="550"/>
      <c r="U2" s="550"/>
      <c r="V2" s="550"/>
      <c r="W2" s="550"/>
      <c r="X2" s="550"/>
      <c r="Y2" s="551"/>
      <c r="Z2" s="513" t="s">
        <v>416</v>
      </c>
      <c r="AA2" s="513"/>
      <c r="AB2" s="513"/>
      <c r="AC2" s="513"/>
      <c r="AD2" s="513" t="s">
        <v>421</v>
      </c>
      <c r="AE2" s="513"/>
      <c r="AF2" s="513"/>
      <c r="AG2" s="513"/>
      <c r="AH2" s="513" t="s">
        <v>424</v>
      </c>
      <c r="AI2" s="513"/>
      <c r="AJ2" s="513"/>
      <c r="AK2" s="513"/>
      <c r="AL2" s="513"/>
      <c r="AM2" s="545" t="s">
        <v>303</v>
      </c>
      <c r="AN2" s="545" t="s">
        <v>304</v>
      </c>
      <c r="AO2" s="545" t="s">
        <v>638</v>
      </c>
      <c r="AP2" s="543" t="s">
        <v>307</v>
      </c>
      <c r="AQ2" s="545" t="s">
        <v>396</v>
      </c>
      <c r="AR2" s="545" t="s">
        <v>309</v>
      </c>
      <c r="AS2" s="545" t="s">
        <v>310</v>
      </c>
      <c r="AT2" s="545" t="s">
        <v>311</v>
      </c>
      <c r="AU2" s="545" t="s">
        <v>312</v>
      </c>
      <c r="AV2" s="545" t="s">
        <v>313</v>
      </c>
      <c r="AW2" s="543" t="s">
        <v>315</v>
      </c>
      <c r="AX2" s="544" t="s">
        <v>317</v>
      </c>
      <c r="AY2" s="544" t="s">
        <v>318</v>
      </c>
      <c r="AZ2" s="545" t="s">
        <v>397</v>
      </c>
      <c r="BA2" s="543" t="s">
        <v>398</v>
      </c>
      <c r="BB2" s="545" t="s">
        <v>322</v>
      </c>
      <c r="BC2" s="543" t="s">
        <v>323</v>
      </c>
      <c r="BD2" s="545" t="s">
        <v>324</v>
      </c>
      <c r="BE2" s="543" t="s">
        <v>325</v>
      </c>
      <c r="BF2" s="545" t="s">
        <v>326</v>
      </c>
      <c r="BG2" s="542" t="s">
        <v>399</v>
      </c>
      <c r="BH2" s="542"/>
      <c r="BI2" s="542"/>
      <c r="BJ2" s="542"/>
      <c r="BK2" s="542"/>
      <c r="BL2" s="542" t="s">
        <v>333</v>
      </c>
      <c r="BM2" s="542"/>
      <c r="BN2" s="542"/>
      <c r="BO2" s="542"/>
      <c r="BP2" s="542"/>
      <c r="BQ2" s="510"/>
    </row>
    <row r="3" spans="1:70" ht="80.25" customHeight="1">
      <c r="A3" s="507"/>
      <c r="B3" s="545"/>
      <c r="C3" s="546"/>
      <c r="D3" s="547"/>
      <c r="E3" s="543"/>
      <c r="F3" s="545"/>
      <c r="G3" s="545"/>
      <c r="H3" s="545"/>
      <c r="I3" s="545"/>
      <c r="J3" s="545"/>
      <c r="K3" s="145" t="s">
        <v>211</v>
      </c>
      <c r="L3" s="145" t="s">
        <v>212</v>
      </c>
      <c r="M3" s="145" t="s">
        <v>404</v>
      </c>
      <c r="N3" s="145" t="s">
        <v>214</v>
      </c>
      <c r="O3" s="146" t="s">
        <v>406</v>
      </c>
      <c r="P3" s="146" t="s">
        <v>407</v>
      </c>
      <c r="Q3" s="146" t="s">
        <v>408</v>
      </c>
      <c r="R3" s="146" t="s">
        <v>409</v>
      </c>
      <c r="S3" s="146" t="s">
        <v>410</v>
      </c>
      <c r="T3" s="146" t="s">
        <v>411</v>
      </c>
      <c r="U3" s="146" t="s">
        <v>412</v>
      </c>
      <c r="V3" s="146" t="s">
        <v>413</v>
      </c>
      <c r="W3" s="146" t="s">
        <v>414</v>
      </c>
      <c r="X3" s="146" t="s">
        <v>415</v>
      </c>
      <c r="Y3" s="146" t="s">
        <v>639</v>
      </c>
      <c r="Z3" s="146" t="s">
        <v>417</v>
      </c>
      <c r="AA3" s="146" t="s">
        <v>418</v>
      </c>
      <c r="AB3" s="146" t="s">
        <v>419</v>
      </c>
      <c r="AC3" s="146" t="s">
        <v>420</v>
      </c>
      <c r="AD3" s="146" t="s">
        <v>417</v>
      </c>
      <c r="AE3" s="146" t="s">
        <v>418</v>
      </c>
      <c r="AF3" s="146" t="s">
        <v>422</v>
      </c>
      <c r="AG3" s="146" t="s">
        <v>423</v>
      </c>
      <c r="AH3" s="146" t="s">
        <v>425</v>
      </c>
      <c r="AI3" s="146" t="s">
        <v>426</v>
      </c>
      <c r="AJ3" s="146" t="s">
        <v>427</v>
      </c>
      <c r="AK3" s="146" t="s">
        <v>428</v>
      </c>
      <c r="AL3" s="145" t="s">
        <v>640</v>
      </c>
      <c r="AM3" s="545"/>
      <c r="AN3" s="545"/>
      <c r="AO3" s="545"/>
      <c r="AP3" s="543"/>
      <c r="AQ3" s="545"/>
      <c r="AR3" s="545"/>
      <c r="AS3" s="545"/>
      <c r="AT3" s="545"/>
      <c r="AU3" s="545"/>
      <c r="AV3" s="545"/>
      <c r="AW3" s="543"/>
      <c r="AX3" s="544"/>
      <c r="AY3" s="544"/>
      <c r="AZ3" s="545"/>
      <c r="BA3" s="543"/>
      <c r="BB3" s="545"/>
      <c r="BC3" s="543"/>
      <c r="BD3" s="545"/>
      <c r="BE3" s="543"/>
      <c r="BF3" s="545"/>
      <c r="BG3" s="146" t="s">
        <v>328</v>
      </c>
      <c r="BH3" s="146" t="s">
        <v>641</v>
      </c>
      <c r="BI3" s="285" t="s">
        <v>330</v>
      </c>
      <c r="BJ3" s="146" t="s">
        <v>334</v>
      </c>
      <c r="BK3" s="146" t="s">
        <v>331</v>
      </c>
      <c r="BL3" s="146" t="s">
        <v>328</v>
      </c>
      <c r="BM3" s="146" t="s">
        <v>641</v>
      </c>
      <c r="BN3" s="285" t="s">
        <v>330</v>
      </c>
      <c r="BO3" s="146" t="s">
        <v>334</v>
      </c>
      <c r="BP3" s="146" t="s">
        <v>331</v>
      </c>
      <c r="BQ3" s="510"/>
    </row>
    <row r="4" spans="1:70">
      <c r="C4" s="274" t="str">
        <f>IF('T.3.1_esp_colec'!E4="","",'T.3.1_esp_colec'!E4)</f>
        <v>170071</v>
      </c>
      <c r="D4" s="274" t="str">
        <f>IF('T.3.1_esp_colec'!E5="","",'T.3.1_esp_colec'!E5)</f>
        <v/>
      </c>
    </row>
    <row r="6" spans="1:70">
      <c r="C6" s="274" t="s">
        <v>543</v>
      </c>
      <c r="D6" s="275" t="s">
        <v>575</v>
      </c>
    </row>
    <row r="7" spans="1:70">
      <c r="C7" s="274" t="s">
        <v>7040</v>
      </c>
      <c r="D7" s="275" t="s">
        <v>7042</v>
      </c>
    </row>
    <row r="10" spans="1:70">
      <c r="A10" s="3" t="s">
        <v>574</v>
      </c>
      <c r="B10" s="4" t="s">
        <v>542</v>
      </c>
      <c r="C10" s="4" t="s">
        <v>543</v>
      </c>
      <c r="D10" s="181" t="s">
        <v>575</v>
      </c>
      <c r="E10" s="284" t="s">
        <v>544</v>
      </c>
      <c r="F10" t="s">
        <v>545</v>
      </c>
      <c r="G10" t="s">
        <v>546</v>
      </c>
      <c r="H10" t="s">
        <v>547</v>
      </c>
      <c r="I10" t="s">
        <v>548</v>
      </c>
      <c r="J10" t="s">
        <v>549</v>
      </c>
      <c r="K10" t="s">
        <v>550</v>
      </c>
      <c r="L10" t="s">
        <v>551</v>
      </c>
      <c r="M10" t="s">
        <v>552</v>
      </c>
      <c r="N10" t="s">
        <v>553</v>
      </c>
      <c r="O10" t="s">
        <v>554</v>
      </c>
      <c r="P10" t="s">
        <v>555</v>
      </c>
      <c r="Q10" t="s">
        <v>556</v>
      </c>
      <c r="R10" t="s">
        <v>557</v>
      </c>
      <c r="S10" t="s">
        <v>558</v>
      </c>
      <c r="T10" t="s">
        <v>559</v>
      </c>
      <c r="U10" t="s">
        <v>560</v>
      </c>
      <c r="V10" t="s">
        <v>561</v>
      </c>
      <c r="W10" t="s">
        <v>562</v>
      </c>
      <c r="X10" t="s">
        <v>563</v>
      </c>
      <c r="Y10" t="s">
        <v>564</v>
      </c>
      <c r="Z10" t="s">
        <v>565</v>
      </c>
      <c r="AA10" t="s">
        <v>566</v>
      </c>
      <c r="AB10" t="s">
        <v>567</v>
      </c>
      <c r="AC10" t="s">
        <v>568</v>
      </c>
      <c r="AD10" t="s">
        <v>569</v>
      </c>
      <c r="AE10" t="s">
        <v>570</v>
      </c>
      <c r="AF10" t="s">
        <v>571</v>
      </c>
      <c r="AG10" t="s">
        <v>572</v>
      </c>
      <c r="AH10" t="s">
        <v>573</v>
      </c>
      <c r="AI10" t="s">
        <v>577</v>
      </c>
      <c r="AJ10" t="s">
        <v>578</v>
      </c>
      <c r="AK10" t="s">
        <v>579</v>
      </c>
      <c r="AL10" t="s">
        <v>580</v>
      </c>
      <c r="AM10" t="s">
        <v>581</v>
      </c>
      <c r="AN10" t="s">
        <v>582</v>
      </c>
      <c r="AO10" t="s">
        <v>583</v>
      </c>
      <c r="AP10" s="284" t="s">
        <v>584</v>
      </c>
      <c r="AQ10" t="s">
        <v>585</v>
      </c>
      <c r="AR10" t="s">
        <v>586</v>
      </c>
      <c r="AS10" t="s">
        <v>587</v>
      </c>
      <c r="AT10" t="s">
        <v>588</v>
      </c>
      <c r="AU10" t="s">
        <v>589</v>
      </c>
      <c r="AV10" t="s">
        <v>590</v>
      </c>
      <c r="AW10" s="284" t="s">
        <v>591</v>
      </c>
      <c r="AX10" t="s">
        <v>592</v>
      </c>
      <c r="AY10" t="s">
        <v>593</v>
      </c>
      <c r="AZ10" t="s">
        <v>594</v>
      </c>
      <c r="BA10" s="284" t="s">
        <v>595</v>
      </c>
      <c r="BB10" t="s">
        <v>596</v>
      </c>
      <c r="BC10" s="284" t="s">
        <v>597</v>
      </c>
      <c r="BD10" t="s">
        <v>598</v>
      </c>
      <c r="BE10" s="284" t="s">
        <v>599</v>
      </c>
      <c r="BF10" t="s">
        <v>600</v>
      </c>
      <c r="BG10" t="s">
        <v>601</v>
      </c>
      <c r="BH10" t="s">
        <v>602</v>
      </c>
      <c r="BI10" s="284" t="s">
        <v>603</v>
      </c>
      <c r="BJ10" t="s">
        <v>604</v>
      </c>
      <c r="BK10" t="s">
        <v>605</v>
      </c>
      <c r="BL10" t="s">
        <v>606</v>
      </c>
      <c r="BM10" t="s">
        <v>607</v>
      </c>
      <c r="BN10" s="284" t="s">
        <v>608</v>
      </c>
      <c r="BO10" t="s">
        <v>609</v>
      </c>
      <c r="BP10" t="s">
        <v>610</v>
      </c>
      <c r="BQ10" t="s">
        <v>611</v>
      </c>
      <c r="BR10" t="s">
        <v>576</v>
      </c>
    </row>
    <row r="11" spans="1:70">
      <c r="A11">
        <v>0</v>
      </c>
      <c r="C11" s="131"/>
    </row>
    <row r="12" spans="1:70">
      <c r="A12">
        <v>1</v>
      </c>
      <c r="B12" t="s">
        <v>7043</v>
      </c>
      <c r="C12" s="131" t="s">
        <v>7044</v>
      </c>
      <c r="D12" s="131" t="s">
        <v>12227</v>
      </c>
      <c r="E12" s="262">
        <v>44511</v>
      </c>
      <c r="F12" t="s">
        <v>3716</v>
      </c>
      <c r="G12" t="s">
        <v>3763</v>
      </c>
      <c r="H12" t="s">
        <v>12228</v>
      </c>
      <c r="I12" t="s">
        <v>3892</v>
      </c>
      <c r="J12" t="s">
        <v>3983</v>
      </c>
      <c r="K12" t="s">
        <v>1193</v>
      </c>
      <c r="L12" t="s">
        <v>698</v>
      </c>
      <c r="M12" t="s">
        <v>1063</v>
      </c>
      <c r="N12" t="s">
        <v>1047</v>
      </c>
      <c r="O12" t="s">
        <v>3785</v>
      </c>
      <c r="P12" t="s">
        <v>3785</v>
      </c>
      <c r="Q12" t="s">
        <v>3785</v>
      </c>
      <c r="R12" t="s">
        <v>447</v>
      </c>
      <c r="S12" t="s">
        <v>3785</v>
      </c>
      <c r="T12" t="s">
        <v>3785</v>
      </c>
      <c r="U12" t="s">
        <v>3785</v>
      </c>
      <c r="V12" t="s">
        <v>3785</v>
      </c>
      <c r="W12" t="s">
        <v>3785</v>
      </c>
      <c r="X12" t="s">
        <v>3785</v>
      </c>
      <c r="AM12" t="s">
        <v>447</v>
      </c>
      <c r="AN12" t="s">
        <v>3781</v>
      </c>
      <c r="BQ12" t="s">
        <v>12229</v>
      </c>
      <c r="BR12" t="s">
        <v>12230</v>
      </c>
    </row>
    <row r="13" spans="1:70">
      <c r="A13">
        <v>2</v>
      </c>
      <c r="B13" t="s">
        <v>7043</v>
      </c>
      <c r="C13" s="131" t="s">
        <v>7044</v>
      </c>
      <c r="D13" s="131" t="s">
        <v>7066</v>
      </c>
      <c r="E13" s="262">
        <v>44526</v>
      </c>
      <c r="F13" t="s">
        <v>3716</v>
      </c>
      <c r="G13" t="s">
        <v>3763</v>
      </c>
      <c r="H13" t="s">
        <v>12228</v>
      </c>
      <c r="I13" t="s">
        <v>3892</v>
      </c>
      <c r="J13" t="s">
        <v>3983</v>
      </c>
      <c r="K13" t="s">
        <v>1193</v>
      </c>
      <c r="L13" t="s">
        <v>698</v>
      </c>
      <c r="M13" t="s">
        <v>1063</v>
      </c>
      <c r="N13" t="s">
        <v>1047</v>
      </c>
      <c r="O13" t="s">
        <v>3785</v>
      </c>
      <c r="P13" t="s">
        <v>3785</v>
      </c>
      <c r="Q13" t="s">
        <v>3785</v>
      </c>
      <c r="R13" t="s">
        <v>447</v>
      </c>
      <c r="S13" t="s">
        <v>3785</v>
      </c>
      <c r="T13" t="s">
        <v>3785</v>
      </c>
      <c r="U13" t="s">
        <v>3785</v>
      </c>
      <c r="V13" t="s">
        <v>3785</v>
      </c>
      <c r="W13" t="s">
        <v>3785</v>
      </c>
      <c r="X13" t="s">
        <v>3785</v>
      </c>
      <c r="AM13" t="s">
        <v>447</v>
      </c>
      <c r="AN13" t="s">
        <v>3781</v>
      </c>
      <c r="BR13" t="s">
        <v>12231</v>
      </c>
    </row>
    <row r="14" spans="1:70">
      <c r="A14">
        <v>3</v>
      </c>
      <c r="B14" t="s">
        <v>7043</v>
      </c>
      <c r="C14" s="131" t="s">
        <v>7044</v>
      </c>
      <c r="D14" s="131" t="s">
        <v>12232</v>
      </c>
      <c r="E14" s="262">
        <v>44543</v>
      </c>
      <c r="F14" t="s">
        <v>3716</v>
      </c>
      <c r="G14" t="s">
        <v>3763</v>
      </c>
      <c r="H14" t="s">
        <v>12228</v>
      </c>
      <c r="I14" t="s">
        <v>3892</v>
      </c>
      <c r="J14" t="s">
        <v>3983</v>
      </c>
      <c r="K14" t="s">
        <v>1193</v>
      </c>
      <c r="L14" t="s">
        <v>698</v>
      </c>
      <c r="M14" t="s">
        <v>1063</v>
      </c>
      <c r="N14" t="s">
        <v>1047</v>
      </c>
      <c r="O14" t="s">
        <v>3785</v>
      </c>
      <c r="P14" t="s">
        <v>3785</v>
      </c>
      <c r="Q14" t="s">
        <v>3785</v>
      </c>
      <c r="R14" t="s">
        <v>447</v>
      </c>
      <c r="S14" t="s">
        <v>3785</v>
      </c>
      <c r="T14" t="s">
        <v>3785</v>
      </c>
      <c r="U14" t="s">
        <v>3785</v>
      </c>
      <c r="V14" t="s">
        <v>3785</v>
      </c>
      <c r="W14" t="s">
        <v>3785</v>
      </c>
      <c r="X14" t="s">
        <v>3785</v>
      </c>
      <c r="AM14" t="s">
        <v>3785</v>
      </c>
      <c r="AP14" s="262">
        <v>44540</v>
      </c>
      <c r="AQ14" t="s">
        <v>3785</v>
      </c>
      <c r="AS14" t="s">
        <v>3785</v>
      </c>
      <c r="AT14" t="s">
        <v>447</v>
      </c>
      <c r="AU14" t="s">
        <v>3785</v>
      </c>
      <c r="AV14" t="s">
        <v>3865</v>
      </c>
      <c r="BQ14" t="s">
        <v>12233</v>
      </c>
      <c r="BR14" t="s">
        <v>12234</v>
      </c>
    </row>
    <row r="15" spans="1:70">
      <c r="A15">
        <v>4</v>
      </c>
      <c r="B15" t="s">
        <v>7043</v>
      </c>
      <c r="C15" s="131" t="s">
        <v>7044</v>
      </c>
      <c r="D15" s="131" t="s">
        <v>12235</v>
      </c>
      <c r="E15" s="262">
        <v>44545</v>
      </c>
      <c r="F15" t="s">
        <v>3716</v>
      </c>
      <c r="G15" t="s">
        <v>3763</v>
      </c>
      <c r="H15" t="s">
        <v>12228</v>
      </c>
      <c r="I15" t="s">
        <v>3892</v>
      </c>
      <c r="J15" t="s">
        <v>3983</v>
      </c>
      <c r="K15" t="s">
        <v>1193</v>
      </c>
      <c r="L15" t="s">
        <v>698</v>
      </c>
      <c r="M15" t="s">
        <v>1063</v>
      </c>
      <c r="N15" t="s">
        <v>1047</v>
      </c>
      <c r="O15" t="s">
        <v>3785</v>
      </c>
      <c r="P15" t="s">
        <v>3785</v>
      </c>
      <c r="Q15" t="s">
        <v>3785</v>
      </c>
      <c r="R15" t="s">
        <v>447</v>
      </c>
      <c r="S15" t="s">
        <v>3785</v>
      </c>
      <c r="T15" t="s">
        <v>3785</v>
      </c>
      <c r="U15" t="s">
        <v>3785</v>
      </c>
      <c r="V15" t="s">
        <v>3785</v>
      </c>
      <c r="W15" t="s">
        <v>3785</v>
      </c>
      <c r="X15" t="s">
        <v>3785</v>
      </c>
      <c r="AM15" t="s">
        <v>3785</v>
      </c>
      <c r="AP15" s="262">
        <v>44545</v>
      </c>
      <c r="AQ15" t="s">
        <v>3785</v>
      </c>
      <c r="AS15" t="s">
        <v>447</v>
      </c>
      <c r="AT15" t="s">
        <v>3785</v>
      </c>
      <c r="AV15" t="s">
        <v>3744</v>
      </c>
      <c r="AW15" s="262">
        <v>44545</v>
      </c>
      <c r="AX15">
        <v>1</v>
      </c>
      <c r="AY15">
        <v>2</v>
      </c>
      <c r="BD15" t="s">
        <v>3798</v>
      </c>
      <c r="BE15" s="262">
        <v>44547</v>
      </c>
      <c r="BR15" t="s">
        <v>12236</v>
      </c>
    </row>
    <row r="16" spans="1:70">
      <c r="A16">
        <v>5</v>
      </c>
      <c r="B16" t="s">
        <v>7043</v>
      </c>
      <c r="C16" s="131" t="s">
        <v>7044</v>
      </c>
      <c r="D16" s="131" t="s">
        <v>12237</v>
      </c>
      <c r="E16" s="262">
        <v>44547</v>
      </c>
      <c r="F16" t="s">
        <v>3716</v>
      </c>
      <c r="G16" t="s">
        <v>3763</v>
      </c>
      <c r="H16" t="s">
        <v>12228</v>
      </c>
      <c r="I16" t="s">
        <v>3892</v>
      </c>
      <c r="J16" t="s">
        <v>3983</v>
      </c>
      <c r="K16" t="s">
        <v>1193</v>
      </c>
      <c r="L16" t="s">
        <v>698</v>
      </c>
      <c r="M16" t="s">
        <v>1063</v>
      </c>
      <c r="N16" t="s">
        <v>1047</v>
      </c>
      <c r="O16" t="s">
        <v>3785</v>
      </c>
      <c r="P16" t="s">
        <v>3785</v>
      </c>
      <c r="Q16" t="s">
        <v>3785</v>
      </c>
      <c r="R16" t="s">
        <v>447</v>
      </c>
      <c r="S16" t="s">
        <v>3785</v>
      </c>
      <c r="T16" t="s">
        <v>3785</v>
      </c>
      <c r="U16" t="s">
        <v>3785</v>
      </c>
      <c r="V16" t="s">
        <v>3785</v>
      </c>
      <c r="W16" t="s">
        <v>3785</v>
      </c>
      <c r="X16" t="s">
        <v>3785</v>
      </c>
      <c r="AM16" t="s">
        <v>3785</v>
      </c>
      <c r="AP16" s="262">
        <v>44547</v>
      </c>
      <c r="AQ16" t="s">
        <v>3785</v>
      </c>
      <c r="AS16" t="s">
        <v>447</v>
      </c>
      <c r="AT16" t="s">
        <v>447</v>
      </c>
      <c r="AU16" t="s">
        <v>3785</v>
      </c>
      <c r="AV16" t="s">
        <v>3865</v>
      </c>
      <c r="BQ16" t="s">
        <v>12238</v>
      </c>
      <c r="BR16" t="s">
        <v>12239</v>
      </c>
    </row>
    <row r="17" spans="1:70">
      <c r="A17">
        <v>6</v>
      </c>
      <c r="B17" t="s">
        <v>7043</v>
      </c>
      <c r="C17" s="131" t="s">
        <v>7044</v>
      </c>
      <c r="D17" s="131" t="s">
        <v>12240</v>
      </c>
      <c r="E17" s="262">
        <v>44725</v>
      </c>
      <c r="F17" t="s">
        <v>3716</v>
      </c>
      <c r="G17" t="s">
        <v>3763</v>
      </c>
      <c r="H17" t="s">
        <v>3938</v>
      </c>
      <c r="I17" t="s">
        <v>3938</v>
      </c>
      <c r="J17" t="s">
        <v>3947</v>
      </c>
      <c r="K17" t="s">
        <v>1193</v>
      </c>
      <c r="L17" t="s">
        <v>698</v>
      </c>
      <c r="M17" t="s">
        <v>943</v>
      </c>
      <c r="N17" t="s">
        <v>927</v>
      </c>
      <c r="O17" t="s">
        <v>3785</v>
      </c>
      <c r="P17" t="s">
        <v>3785</v>
      </c>
      <c r="Q17" t="s">
        <v>3785</v>
      </c>
      <c r="R17" t="s">
        <v>447</v>
      </c>
      <c r="S17" t="s">
        <v>3785</v>
      </c>
      <c r="T17" t="s">
        <v>3785</v>
      </c>
      <c r="U17" t="s">
        <v>3785</v>
      </c>
      <c r="V17" t="s">
        <v>3785</v>
      </c>
      <c r="W17" t="s">
        <v>3785</v>
      </c>
      <c r="X17" t="s">
        <v>3785</v>
      </c>
      <c r="AM17" t="s">
        <v>447</v>
      </c>
      <c r="AN17" t="s">
        <v>3781</v>
      </c>
      <c r="BR17" t="s">
        <v>12241</v>
      </c>
    </row>
  </sheetData>
  <mergeCells count="44">
    <mergeCell ref="A1:A3"/>
    <mergeCell ref="B1:C1"/>
    <mergeCell ref="D1:AO1"/>
    <mergeCell ref="AP1:AW1"/>
    <mergeCell ref="AX1:AY1"/>
    <mergeCell ref="K2:L2"/>
    <mergeCell ref="M2:N2"/>
    <mergeCell ref="O2:Y2"/>
    <mergeCell ref="Z2:AC2"/>
    <mergeCell ref="AO2:AO3"/>
    <mergeCell ref="AP2:AP3"/>
    <mergeCell ref="AQ2:AQ3"/>
    <mergeCell ref="AR2:AR3"/>
    <mergeCell ref="AS2:AS3"/>
    <mergeCell ref="AT2:AT3"/>
    <mergeCell ref="AU2:AU3"/>
    <mergeCell ref="BQ1:BQ3"/>
    <mergeCell ref="B2:B3"/>
    <mergeCell ref="C2:C3"/>
    <mergeCell ref="D2:D3"/>
    <mergeCell ref="E2:E3"/>
    <mergeCell ref="F2:F3"/>
    <mergeCell ref="G2:G3"/>
    <mergeCell ref="H2:H3"/>
    <mergeCell ref="I2:I3"/>
    <mergeCell ref="J2:J3"/>
    <mergeCell ref="AZ1:BP1"/>
    <mergeCell ref="AV2:AV3"/>
    <mergeCell ref="AD2:AG2"/>
    <mergeCell ref="AH2:AL2"/>
    <mergeCell ref="AM2:AM3"/>
    <mergeCell ref="AN2:AN3"/>
    <mergeCell ref="BL2:BP2"/>
    <mergeCell ref="AW2:AW3"/>
    <mergeCell ref="AX2:AX3"/>
    <mergeCell ref="AY2:AY3"/>
    <mergeCell ref="AZ2:AZ3"/>
    <mergeCell ref="BA2:BA3"/>
    <mergeCell ref="BB2:BB3"/>
    <mergeCell ref="BC2:BC3"/>
    <mergeCell ref="BD2:BD3"/>
    <mergeCell ref="BE2:BE3"/>
    <mergeCell ref="BF2:BF3"/>
    <mergeCell ref="BG2:BK2"/>
  </mergeCells>
  <dataValidations count="2">
    <dataValidation allowBlank="1" showInputMessage="1" showErrorMessage="1" promptTitle="Actor" prompt="Para ir a la tabla de actores, dé click aquí." sqref="AX2:AX3" xr:uid="{00000000-0002-0000-1F00-000000000000}"/>
    <dataValidation allowBlank="1" showInputMessage="1" showErrorMessage="1" promptTitle="Demandado" prompt="Para ir a la tabla de demandados, dé click aquí." sqref="AY2:AY3" xr:uid="{00000000-0002-0000-1F00-000001000000}"/>
  </dataValidations>
  <hyperlinks>
    <hyperlink ref="AX2:AX3" location="T.3.2_part_act_esp_colec!E4" display="Cantidad de actores" xr:uid="{00000000-0004-0000-1F00-000000000000}"/>
    <hyperlink ref="AY2:AY3" location="T.3.3_part_dem_esp_colec!E4" display="Cantidad de demandados" xr:uid="{00000000-0004-0000-1F00-000001000000}"/>
  </hyperlinks>
  <pageMargins left="0.7" right="0.7" top="0.75" bottom="0.75" header="0.3" footer="0.3"/>
  <pageSetup orientation="portrait" verticalDpi="0" r:id="rId1"/>
  <legacyDrawing r:id="rId2"/>
  <tableParts count="1">
    <tablePart r:id="rId3"/>
  </tableParts>
</worksheet>
</file>

<file path=xl/worksheets/sheet3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Hoja34"/>
  <dimension ref="A1:AI12"/>
  <sheetViews>
    <sheetView topLeftCell="A2" workbookViewId="0">
      <selection activeCell="E5" sqref="E5"/>
    </sheetView>
  </sheetViews>
  <sheetFormatPr baseColWidth="10" defaultColWidth="11.42578125" defaultRowHeight="12.75"/>
  <cols>
    <col min="1" max="1" width="14.140625" style="2" customWidth="1"/>
    <col min="2" max="3" width="11.42578125" style="2"/>
    <col min="4" max="4" width="16.7109375" style="60" customWidth="1"/>
    <col min="5" max="9" width="11.42578125" style="2"/>
    <col min="10" max="10" width="11.85546875" style="2" customWidth="1"/>
    <col min="11" max="15" width="16.5703125" style="2" customWidth="1"/>
    <col min="16" max="19" width="11.85546875" style="2" customWidth="1"/>
    <col min="20" max="20" width="25.5703125" style="2" customWidth="1"/>
    <col min="21" max="21" width="21.42578125" style="2" customWidth="1"/>
    <col min="22" max="26" width="11.85546875" style="2" customWidth="1"/>
    <col min="27" max="30" width="19.7109375" style="2" customWidth="1"/>
    <col min="31" max="31" width="13.5703125" style="2" customWidth="1"/>
    <col min="32" max="33" width="11.85546875" style="2" customWidth="1"/>
    <col min="34" max="34" width="18" style="2" customWidth="1"/>
    <col min="35" max="35" width="20.7109375" style="2" customWidth="1"/>
    <col min="36" max="16384" width="11.42578125" style="2"/>
  </cols>
  <sheetData>
    <row r="1" spans="1:35" ht="95.25" customHeight="1">
      <c r="A1" s="553" t="s">
        <v>228</v>
      </c>
      <c r="B1" s="413" t="s">
        <v>229</v>
      </c>
      <c r="C1" s="413"/>
      <c r="D1" s="185" t="s">
        <v>241</v>
      </c>
      <c r="E1" s="410" t="s">
        <v>430</v>
      </c>
      <c r="F1" s="414"/>
      <c r="G1" s="414"/>
      <c r="H1" s="414"/>
      <c r="I1" s="414"/>
      <c r="J1" s="414"/>
      <c r="K1" s="414"/>
      <c r="L1" s="414"/>
      <c r="M1" s="414"/>
      <c r="N1" s="414"/>
      <c r="O1" s="414"/>
      <c r="P1" s="414"/>
      <c r="Q1" s="414"/>
      <c r="R1" s="414"/>
      <c r="S1" s="414"/>
      <c r="T1" s="414"/>
      <c r="U1" s="414"/>
      <c r="V1" s="414"/>
      <c r="W1" s="414"/>
      <c r="X1" s="414"/>
      <c r="Y1" s="414"/>
      <c r="Z1" s="414"/>
      <c r="AA1" s="414"/>
      <c r="AB1" s="414"/>
      <c r="AC1" s="414"/>
      <c r="AD1" s="414"/>
      <c r="AE1" s="414"/>
      <c r="AF1" s="414"/>
      <c r="AG1" s="414"/>
      <c r="AH1" s="413" t="s">
        <v>240</v>
      </c>
    </row>
    <row r="2" spans="1:35" ht="27.75" customHeight="1">
      <c r="A2" s="455"/>
      <c r="B2" s="411" t="s">
        <v>197</v>
      </c>
      <c r="C2" s="554" t="s">
        <v>198</v>
      </c>
      <c r="D2" s="555" t="s">
        <v>242</v>
      </c>
      <c r="E2" s="554" t="s">
        <v>336</v>
      </c>
      <c r="F2" s="415" t="s">
        <v>337</v>
      </c>
      <c r="G2" s="428" t="s">
        <v>339</v>
      </c>
      <c r="H2" s="428" t="s">
        <v>352</v>
      </c>
      <c r="I2" s="428"/>
      <c r="J2" s="428"/>
      <c r="K2" s="428"/>
      <c r="L2" s="428"/>
      <c r="M2" s="428"/>
      <c r="N2" s="428"/>
      <c r="O2" s="428"/>
      <c r="P2" s="428"/>
      <c r="Q2" s="428"/>
      <c r="R2" s="428"/>
      <c r="S2" s="440" t="s">
        <v>433</v>
      </c>
      <c r="T2" s="552"/>
      <c r="U2" s="552"/>
      <c r="V2" s="552"/>
      <c r="W2" s="552"/>
      <c r="X2" s="552"/>
      <c r="Y2" s="552"/>
      <c r="Z2" s="552"/>
      <c r="AA2" s="552"/>
      <c r="AB2" s="552"/>
      <c r="AC2" s="552"/>
      <c r="AD2" s="552"/>
      <c r="AE2" s="552"/>
      <c r="AF2" s="552"/>
      <c r="AG2" s="552"/>
      <c r="AH2" s="413"/>
    </row>
    <row r="3" spans="1:35" ht="35.25" customHeight="1">
      <c r="A3" s="455"/>
      <c r="B3" s="411"/>
      <c r="C3" s="554"/>
      <c r="D3" s="555"/>
      <c r="E3" s="554"/>
      <c r="F3" s="415"/>
      <c r="G3" s="429"/>
      <c r="H3" s="421" t="s">
        <v>353</v>
      </c>
      <c r="I3" s="421" t="s">
        <v>354</v>
      </c>
      <c r="J3" s="421" t="s">
        <v>355</v>
      </c>
      <c r="K3" s="421" t="s">
        <v>431</v>
      </c>
      <c r="L3" s="412" t="s">
        <v>357</v>
      </c>
      <c r="M3" s="412" t="s">
        <v>358</v>
      </c>
      <c r="N3" s="412" t="s">
        <v>432</v>
      </c>
      <c r="O3" s="421" t="s">
        <v>360</v>
      </c>
      <c r="P3" s="421" t="s">
        <v>207</v>
      </c>
      <c r="Q3" s="421" t="s">
        <v>208</v>
      </c>
      <c r="R3" s="421" t="s">
        <v>361</v>
      </c>
      <c r="S3" s="412" t="s">
        <v>365</v>
      </c>
      <c r="T3" s="412" t="s">
        <v>349</v>
      </c>
      <c r="U3" s="412" t="s">
        <v>367</v>
      </c>
      <c r="V3" s="440" t="s">
        <v>368</v>
      </c>
      <c r="W3" s="552"/>
      <c r="X3" s="552"/>
      <c r="Y3" s="552"/>
      <c r="Z3" s="552"/>
      <c r="AA3" s="552"/>
      <c r="AB3" s="552"/>
      <c r="AC3" s="552"/>
      <c r="AD3" s="552"/>
      <c r="AE3" s="552"/>
      <c r="AF3" s="552"/>
      <c r="AG3" s="552"/>
      <c r="AH3" s="413"/>
    </row>
    <row r="4" spans="1:35" ht="51" customHeight="1">
      <c r="A4" s="455"/>
      <c r="B4" s="411"/>
      <c r="C4" s="554"/>
      <c r="D4" s="555"/>
      <c r="E4" s="554"/>
      <c r="F4" s="415"/>
      <c r="G4" s="430"/>
      <c r="H4" s="421"/>
      <c r="I4" s="421"/>
      <c r="J4" s="421"/>
      <c r="K4" s="421"/>
      <c r="L4" s="412"/>
      <c r="M4" s="412"/>
      <c r="N4" s="412"/>
      <c r="O4" s="421"/>
      <c r="P4" s="421"/>
      <c r="Q4" s="421"/>
      <c r="R4" s="421"/>
      <c r="S4" s="412"/>
      <c r="T4" s="412"/>
      <c r="U4" s="412"/>
      <c r="V4" s="144" t="s">
        <v>369</v>
      </c>
      <c r="W4" s="144" t="s">
        <v>370</v>
      </c>
      <c r="X4" s="144" t="s">
        <v>371</v>
      </c>
      <c r="Y4" s="144" t="s">
        <v>215</v>
      </c>
      <c r="Z4" s="144" t="s">
        <v>372</v>
      </c>
      <c r="AA4" s="144" t="s">
        <v>373</v>
      </c>
      <c r="AB4" s="144" t="s">
        <v>211</v>
      </c>
      <c r="AC4" s="144" t="s">
        <v>374</v>
      </c>
      <c r="AD4" s="144" t="s">
        <v>213</v>
      </c>
      <c r="AE4" s="144" t="s">
        <v>216</v>
      </c>
      <c r="AF4" s="144" t="s">
        <v>217</v>
      </c>
      <c r="AG4" s="144" t="s">
        <v>218</v>
      </c>
      <c r="AH4" s="413"/>
    </row>
    <row r="5" spans="1:35">
      <c r="C5" s="273" t="str">
        <f>IF('T.3.2_part_act_esp_colec'!F4="","",'T.3.2_part_act_esp_colec'!F4)</f>
        <v>170071</v>
      </c>
      <c r="D5" s="273" t="str">
        <f>IF('T.3.2_part_act_esp_colec'!F5="","",'T.3.2_part_act_esp_colec'!F5)</f>
        <v/>
      </c>
      <c r="E5" s="273" t="str">
        <f>IF('T.3.2_part_act_esp_colec'!F6="","",'T.3.2_part_act_esp_colec'!F6)</f>
        <v/>
      </c>
    </row>
    <row r="7" spans="1:35">
      <c r="C7" s="273" t="s">
        <v>543</v>
      </c>
      <c r="D7" s="271" t="s">
        <v>575</v>
      </c>
      <c r="E7" s="273" t="s">
        <v>7031</v>
      </c>
    </row>
    <row r="8" spans="1:35">
      <c r="C8" s="273"/>
      <c r="D8" s="271"/>
      <c r="E8" s="273"/>
    </row>
    <row r="10" spans="1:35">
      <c r="A10" s="3" t="s">
        <v>574</v>
      </c>
      <c r="B10" s="4" t="s">
        <v>542</v>
      </c>
      <c r="C10" s="4" t="s">
        <v>543</v>
      </c>
      <c r="D10" s="181" t="s">
        <v>575</v>
      </c>
      <c r="E10" s="2" t="s">
        <v>7031</v>
      </c>
      <c r="F10" s="2" t="s">
        <v>545</v>
      </c>
      <c r="G10" s="2" t="s">
        <v>546</v>
      </c>
      <c r="H10" s="2" t="s">
        <v>547</v>
      </c>
      <c r="I10" s="2" t="s">
        <v>548</v>
      </c>
      <c r="J10" s="2" t="s">
        <v>549</v>
      </c>
      <c r="K10" s="2" t="s">
        <v>550</v>
      </c>
      <c r="L10" s="2" t="s">
        <v>551</v>
      </c>
      <c r="M10" s="2" t="s">
        <v>552</v>
      </c>
      <c r="N10" s="2" t="s">
        <v>553</v>
      </c>
      <c r="O10" s="2" t="s">
        <v>554</v>
      </c>
      <c r="P10" s="2" t="s">
        <v>555</v>
      </c>
      <c r="Q10" s="2" t="s">
        <v>556</v>
      </c>
      <c r="R10" s="2" t="s">
        <v>557</v>
      </c>
      <c r="S10" s="2" t="s">
        <v>558</v>
      </c>
      <c r="T10" s="2" t="s">
        <v>559</v>
      </c>
      <c r="U10" s="2" t="s">
        <v>560</v>
      </c>
      <c r="V10" s="2" t="s">
        <v>561</v>
      </c>
      <c r="W10" s="2" t="s">
        <v>562</v>
      </c>
      <c r="X10" s="2" t="s">
        <v>563</v>
      </c>
      <c r="Y10" s="2" t="s">
        <v>564</v>
      </c>
      <c r="Z10" s="2" t="s">
        <v>565</v>
      </c>
      <c r="AA10" s="2" t="s">
        <v>566</v>
      </c>
      <c r="AB10" s="2" t="s">
        <v>567</v>
      </c>
      <c r="AC10" s="2" t="s">
        <v>568</v>
      </c>
      <c r="AD10" s="2" t="s">
        <v>569</v>
      </c>
      <c r="AE10" s="2" t="s">
        <v>570</v>
      </c>
      <c r="AF10" s="2" t="s">
        <v>571</v>
      </c>
      <c r="AG10" s="2" t="s">
        <v>572</v>
      </c>
      <c r="AH10" s="2" t="s">
        <v>573</v>
      </c>
      <c r="AI10" s="2" t="s">
        <v>576</v>
      </c>
    </row>
    <row r="11" spans="1:35">
      <c r="A11" s="2">
        <v>0</v>
      </c>
      <c r="C11" s="60"/>
    </row>
    <row r="12" spans="1:35">
      <c r="A12" s="2">
        <v>1</v>
      </c>
      <c r="B12" s="2" t="s">
        <v>7043</v>
      </c>
      <c r="C12" s="60" t="s">
        <v>7044</v>
      </c>
      <c r="D12" s="60" t="s">
        <v>12235</v>
      </c>
      <c r="E12" s="2">
        <v>1</v>
      </c>
      <c r="F12" s="2" t="s">
        <v>338</v>
      </c>
      <c r="G12" s="2" t="s">
        <v>3792</v>
      </c>
      <c r="H12" s="2" t="s">
        <v>12242</v>
      </c>
      <c r="I12" s="2" t="s">
        <v>12243</v>
      </c>
      <c r="J12" s="2" t="s">
        <v>3840</v>
      </c>
      <c r="L12" s="2" t="s">
        <v>3785</v>
      </c>
      <c r="O12" s="2">
        <v>0</v>
      </c>
      <c r="P12" s="2">
        <v>0</v>
      </c>
      <c r="Q12" s="2">
        <v>0</v>
      </c>
      <c r="R12" s="2">
        <v>0</v>
      </c>
      <c r="AB12" s="2" t="s">
        <v>10227</v>
      </c>
      <c r="AD12" s="2" t="e">
        <v>#N/A</v>
      </c>
      <c r="AF12" s="2" t="s">
        <v>217</v>
      </c>
      <c r="AH12" s="2" t="s">
        <v>12244</v>
      </c>
      <c r="AI12" s="2" t="s">
        <v>12245</v>
      </c>
    </row>
  </sheetData>
  <mergeCells count="27">
    <mergeCell ref="A1:A4"/>
    <mergeCell ref="B1:C1"/>
    <mergeCell ref="E1:AG1"/>
    <mergeCell ref="AH1:AH4"/>
    <mergeCell ref="B2:B4"/>
    <mergeCell ref="C2:C4"/>
    <mergeCell ref="D2:D4"/>
    <mergeCell ref="E2:E4"/>
    <mergeCell ref="F2:F4"/>
    <mergeCell ref="G2:G4"/>
    <mergeCell ref="H2:R2"/>
    <mergeCell ref="S2:AG2"/>
    <mergeCell ref="H3:H4"/>
    <mergeCell ref="I3:I4"/>
    <mergeCell ref="J3:J4"/>
    <mergeCell ref="K3:K4"/>
    <mergeCell ref="L3:L4"/>
    <mergeCell ref="M3:M4"/>
    <mergeCell ref="N3:N4"/>
    <mergeCell ref="O3:O4"/>
    <mergeCell ref="V3:AG3"/>
    <mergeCell ref="P3:P4"/>
    <mergeCell ref="Q3:Q4"/>
    <mergeCell ref="R3:R4"/>
    <mergeCell ref="S3:S4"/>
    <mergeCell ref="T3:T4"/>
    <mergeCell ref="U3:U4"/>
  </mergeCells>
  <dataValidations count="1">
    <dataValidation allowBlank="1" showInputMessage="1" showErrorMessage="1" promptTitle="Actor" prompt="Para regresar a la tabla general, dé click aquí." sqref="F2:F4" xr:uid="{00000000-0002-0000-2000-000000000000}"/>
  </dataValidations>
  <hyperlinks>
    <hyperlink ref="F2:F4" location="T.3.1_esp_colec!AW3" display="Actor" xr:uid="{00000000-0004-0000-2000-000000000000}"/>
  </hyperlinks>
  <pageMargins left="0.7" right="0.7" top="0.75" bottom="0.75" header="0.3" footer="0.3"/>
  <pageSetup orientation="portrait" verticalDpi="0" r:id="rId1"/>
  <legacyDrawing r:id="rId2"/>
  <tableParts count="1">
    <tablePart r:id="rId3"/>
  </tableParts>
</worksheet>
</file>

<file path=xl/worksheets/sheet3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Hoja35"/>
  <dimension ref="A1:AI13"/>
  <sheetViews>
    <sheetView topLeftCell="A2" workbookViewId="0">
      <selection activeCell="E5" sqref="E5"/>
    </sheetView>
  </sheetViews>
  <sheetFormatPr baseColWidth="10" defaultColWidth="11.42578125" defaultRowHeight="12"/>
  <cols>
    <col min="1" max="3" width="11.42578125" style="140"/>
    <col min="4" max="4" width="13.42578125" style="187" customWidth="1"/>
    <col min="5" max="7" width="11.42578125" style="140"/>
    <col min="8" max="8" width="13" style="140" customWidth="1"/>
    <col min="9" max="9" width="17.42578125" style="140" customWidth="1"/>
    <col min="10" max="10" width="15" style="140" customWidth="1"/>
    <col min="11" max="11" width="18.85546875" style="140" customWidth="1"/>
    <col min="12" max="12" width="16.5703125" style="140" customWidth="1"/>
    <col min="13" max="15" width="19" style="140" customWidth="1"/>
    <col min="16" max="19" width="11.42578125" style="140"/>
    <col min="20" max="21" width="19" style="140" customWidth="1"/>
    <col min="22" max="26" width="11.42578125" style="140"/>
    <col min="27" max="30" width="16.42578125" style="140" customWidth="1"/>
    <col min="31" max="33" width="11.42578125" style="140"/>
    <col min="34" max="34" width="20.85546875" style="140" customWidth="1"/>
    <col min="35" max="35" width="19.42578125" style="140" customWidth="1"/>
    <col min="36" max="16384" width="11.42578125" style="140"/>
  </cols>
  <sheetData>
    <row r="1" spans="1:35" ht="36">
      <c r="A1" s="561" t="s">
        <v>228</v>
      </c>
      <c r="B1" s="563" t="s">
        <v>229</v>
      </c>
      <c r="C1" s="563"/>
      <c r="D1" s="186" t="s">
        <v>241</v>
      </c>
      <c r="E1" s="564"/>
      <c r="F1" s="564"/>
      <c r="G1" s="564"/>
      <c r="H1" s="564"/>
      <c r="I1" s="564"/>
      <c r="J1" s="564"/>
      <c r="K1" s="564"/>
      <c r="L1" s="564"/>
      <c r="M1" s="564"/>
      <c r="N1" s="564"/>
      <c r="O1" s="564"/>
      <c r="P1" s="564"/>
      <c r="Q1" s="564"/>
      <c r="R1" s="564"/>
      <c r="S1" s="564"/>
      <c r="T1" s="564"/>
      <c r="U1" s="564"/>
      <c r="V1" s="564"/>
      <c r="W1" s="564"/>
      <c r="X1" s="564"/>
      <c r="Y1" s="564"/>
      <c r="Z1" s="564"/>
      <c r="AA1" s="564"/>
      <c r="AB1" s="564"/>
      <c r="AC1" s="564"/>
      <c r="AD1" s="564"/>
      <c r="AE1" s="564"/>
      <c r="AF1" s="564"/>
      <c r="AG1" s="564"/>
      <c r="AH1" s="563" t="s">
        <v>240</v>
      </c>
    </row>
    <row r="2" spans="1:35" ht="19.5" customHeight="1">
      <c r="A2" s="562"/>
      <c r="B2" s="565" t="s">
        <v>197</v>
      </c>
      <c r="C2" s="566" t="s">
        <v>198</v>
      </c>
      <c r="D2" s="567" t="s">
        <v>242</v>
      </c>
      <c r="E2" s="566" t="s">
        <v>362</v>
      </c>
      <c r="F2" s="568" t="s">
        <v>363</v>
      </c>
      <c r="G2" s="569" t="s">
        <v>339</v>
      </c>
      <c r="H2" s="569" t="s">
        <v>434</v>
      </c>
      <c r="I2" s="569"/>
      <c r="J2" s="569"/>
      <c r="K2" s="569"/>
      <c r="L2" s="569"/>
      <c r="M2" s="569"/>
      <c r="N2" s="569"/>
      <c r="O2" s="569"/>
      <c r="P2" s="569"/>
      <c r="Q2" s="569"/>
      <c r="R2" s="569"/>
      <c r="S2" s="558" t="s">
        <v>364</v>
      </c>
      <c r="T2" s="559"/>
      <c r="U2" s="559"/>
      <c r="V2" s="559"/>
      <c r="W2" s="559"/>
      <c r="X2" s="559"/>
      <c r="Y2" s="559"/>
      <c r="Z2" s="559"/>
      <c r="AA2" s="559"/>
      <c r="AB2" s="559"/>
      <c r="AC2" s="559"/>
      <c r="AD2" s="559"/>
      <c r="AE2" s="559"/>
      <c r="AF2" s="559"/>
      <c r="AG2" s="559"/>
      <c r="AH2" s="563"/>
    </row>
    <row r="3" spans="1:35">
      <c r="A3" s="562"/>
      <c r="B3" s="565"/>
      <c r="C3" s="566"/>
      <c r="D3" s="567"/>
      <c r="E3" s="566"/>
      <c r="F3" s="568"/>
      <c r="G3" s="570"/>
      <c r="H3" s="556" t="s">
        <v>353</v>
      </c>
      <c r="I3" s="556" t="s">
        <v>354</v>
      </c>
      <c r="J3" s="572" t="s">
        <v>355</v>
      </c>
      <c r="K3" s="556" t="s">
        <v>435</v>
      </c>
      <c r="L3" s="556" t="s">
        <v>357</v>
      </c>
      <c r="M3" s="556" t="s">
        <v>358</v>
      </c>
      <c r="N3" s="556" t="s">
        <v>436</v>
      </c>
      <c r="O3" s="556" t="s">
        <v>360</v>
      </c>
      <c r="P3" s="556" t="s">
        <v>207</v>
      </c>
      <c r="Q3" s="556" t="s">
        <v>208</v>
      </c>
      <c r="R3" s="556" t="s">
        <v>361</v>
      </c>
      <c r="S3" s="560" t="s">
        <v>365</v>
      </c>
      <c r="T3" s="560" t="s">
        <v>349</v>
      </c>
      <c r="U3" s="560" t="s">
        <v>367</v>
      </c>
      <c r="V3" s="558" t="s">
        <v>368</v>
      </c>
      <c r="W3" s="559"/>
      <c r="X3" s="559"/>
      <c r="Y3" s="559"/>
      <c r="Z3" s="559"/>
      <c r="AA3" s="559"/>
      <c r="AB3" s="559"/>
      <c r="AC3" s="559"/>
      <c r="AD3" s="559"/>
      <c r="AE3" s="559"/>
      <c r="AF3" s="559"/>
      <c r="AG3" s="559"/>
      <c r="AH3" s="563"/>
    </row>
    <row r="4" spans="1:35" ht="72" customHeight="1">
      <c r="A4" s="562"/>
      <c r="B4" s="565"/>
      <c r="C4" s="566"/>
      <c r="D4" s="567"/>
      <c r="E4" s="566"/>
      <c r="F4" s="568"/>
      <c r="G4" s="571"/>
      <c r="H4" s="557"/>
      <c r="I4" s="557"/>
      <c r="J4" s="573"/>
      <c r="K4" s="557"/>
      <c r="L4" s="557"/>
      <c r="M4" s="557"/>
      <c r="N4" s="557"/>
      <c r="O4" s="557"/>
      <c r="P4" s="557"/>
      <c r="Q4" s="557"/>
      <c r="R4" s="557"/>
      <c r="S4" s="560"/>
      <c r="T4" s="560"/>
      <c r="U4" s="560"/>
      <c r="V4" s="148" t="s">
        <v>369</v>
      </c>
      <c r="W4" s="148" t="s">
        <v>370</v>
      </c>
      <c r="X4" s="148" t="s">
        <v>371</v>
      </c>
      <c r="Y4" s="148" t="s">
        <v>215</v>
      </c>
      <c r="Z4" s="148" t="s">
        <v>372</v>
      </c>
      <c r="AA4" s="148" t="s">
        <v>373</v>
      </c>
      <c r="AB4" s="148" t="s">
        <v>211</v>
      </c>
      <c r="AC4" s="148" t="s">
        <v>374</v>
      </c>
      <c r="AD4" s="148" t="s">
        <v>213</v>
      </c>
      <c r="AE4" s="148" t="s">
        <v>216</v>
      </c>
      <c r="AF4" s="148" t="s">
        <v>217</v>
      </c>
      <c r="AG4" s="148" t="s">
        <v>218</v>
      </c>
      <c r="AH4" s="563"/>
    </row>
    <row r="5" spans="1:35">
      <c r="C5" s="276" t="str">
        <f>IF('T.3.3_part_dem_esp_colec'!F4="","",'T.3.3_part_dem_esp_colec'!F4)</f>
        <v>170071</v>
      </c>
      <c r="D5" s="276" t="str">
        <f>IF('T.3.3_part_dem_esp_colec'!F5="","",'T.3.3_part_dem_esp_colec'!F5)</f>
        <v/>
      </c>
      <c r="E5" s="276" t="str">
        <f>IF('T.3.3_part_dem_esp_colec'!F6="","",'T.3.3_part_dem_esp_colec'!F6)</f>
        <v/>
      </c>
    </row>
    <row r="7" spans="1:35">
      <c r="C7" s="276" t="s">
        <v>543</v>
      </c>
      <c r="D7" s="277" t="s">
        <v>575</v>
      </c>
      <c r="E7" s="276" t="s">
        <v>7034</v>
      </c>
    </row>
    <row r="8" spans="1:35">
      <c r="C8" s="276"/>
      <c r="D8" s="277"/>
      <c r="E8" s="276"/>
    </row>
    <row r="10" spans="1:35" ht="12.75">
      <c r="A10" s="3" t="s">
        <v>574</v>
      </c>
      <c r="B10" s="4" t="s">
        <v>542</v>
      </c>
      <c r="C10" s="4" t="s">
        <v>543</v>
      </c>
      <c r="D10" s="181" t="s">
        <v>575</v>
      </c>
      <c r="E10" s="140" t="s">
        <v>7034</v>
      </c>
      <c r="F10" s="140" t="s">
        <v>545</v>
      </c>
      <c r="G10" s="140" t="s">
        <v>546</v>
      </c>
      <c r="H10" s="140" t="s">
        <v>547</v>
      </c>
      <c r="I10" s="140" t="s">
        <v>548</v>
      </c>
      <c r="J10" s="140" t="s">
        <v>549</v>
      </c>
      <c r="K10" s="140" t="s">
        <v>550</v>
      </c>
      <c r="L10" s="140" t="s">
        <v>551</v>
      </c>
      <c r="M10" s="140" t="s">
        <v>552</v>
      </c>
      <c r="N10" s="140" t="s">
        <v>553</v>
      </c>
      <c r="O10" s="140" t="s">
        <v>554</v>
      </c>
      <c r="P10" s="140" t="s">
        <v>555</v>
      </c>
      <c r="Q10" s="140" t="s">
        <v>556</v>
      </c>
      <c r="R10" s="140" t="s">
        <v>557</v>
      </c>
      <c r="S10" s="140" t="s">
        <v>558</v>
      </c>
      <c r="T10" s="140" t="s">
        <v>559</v>
      </c>
      <c r="U10" s="140" t="s">
        <v>560</v>
      </c>
      <c r="V10" s="140" t="s">
        <v>561</v>
      </c>
      <c r="W10" s="140" t="s">
        <v>562</v>
      </c>
      <c r="X10" s="140" t="s">
        <v>563</v>
      </c>
      <c r="Y10" s="140" t="s">
        <v>564</v>
      </c>
      <c r="Z10" s="140" t="s">
        <v>565</v>
      </c>
      <c r="AA10" s="140" t="s">
        <v>566</v>
      </c>
      <c r="AB10" s="140" t="s">
        <v>567</v>
      </c>
      <c r="AC10" s="140" t="s">
        <v>568</v>
      </c>
      <c r="AD10" s="140" t="s">
        <v>569</v>
      </c>
      <c r="AE10" s="140" t="s">
        <v>570</v>
      </c>
      <c r="AF10" s="140" t="s">
        <v>571</v>
      </c>
      <c r="AG10" s="140" t="s">
        <v>572</v>
      </c>
      <c r="AH10" s="140" t="s">
        <v>573</v>
      </c>
      <c r="AI10" s="140" t="s">
        <v>576</v>
      </c>
    </row>
    <row r="11" spans="1:35">
      <c r="A11" s="140">
        <v>0</v>
      </c>
      <c r="C11" s="187"/>
    </row>
    <row r="12" spans="1:35">
      <c r="A12" s="140">
        <v>1</v>
      </c>
      <c r="B12" s="140" t="s">
        <v>7043</v>
      </c>
      <c r="C12" s="187" t="s">
        <v>7044</v>
      </c>
      <c r="D12" s="187" t="s">
        <v>12235</v>
      </c>
      <c r="E12" s="140">
        <v>1</v>
      </c>
      <c r="F12" s="140" t="s">
        <v>338</v>
      </c>
      <c r="G12" s="140" t="s">
        <v>3792</v>
      </c>
      <c r="H12" s="140" t="s">
        <v>12246</v>
      </c>
      <c r="I12" s="140" t="s">
        <v>7750</v>
      </c>
      <c r="J12" s="140" t="s">
        <v>3751</v>
      </c>
      <c r="L12" s="140" t="s">
        <v>3785</v>
      </c>
      <c r="O12" s="140">
        <v>0</v>
      </c>
      <c r="P12" s="140">
        <v>0</v>
      </c>
      <c r="Q12" s="140">
        <v>0</v>
      </c>
      <c r="R12" s="140">
        <v>0</v>
      </c>
      <c r="AB12" s="140" t="s">
        <v>10227</v>
      </c>
      <c r="AD12" s="140" t="e">
        <v>#N/A</v>
      </c>
      <c r="AI12" s="140" t="s">
        <v>12245</v>
      </c>
    </row>
    <row r="13" spans="1:35">
      <c r="A13" s="140">
        <v>2</v>
      </c>
      <c r="B13" s="140" t="s">
        <v>7043</v>
      </c>
      <c r="C13" s="187" t="s">
        <v>7044</v>
      </c>
      <c r="D13" s="187" t="s">
        <v>12235</v>
      </c>
      <c r="E13" s="140">
        <v>2</v>
      </c>
      <c r="F13" s="140" t="s">
        <v>473</v>
      </c>
      <c r="G13" s="140" t="s">
        <v>3792</v>
      </c>
      <c r="O13" s="140">
        <v>0</v>
      </c>
      <c r="S13" s="140" t="s">
        <v>474</v>
      </c>
      <c r="T13" s="140" t="s">
        <v>7750</v>
      </c>
      <c r="U13" s="140" t="s">
        <v>12247</v>
      </c>
      <c r="V13" s="140" t="s">
        <v>12248</v>
      </c>
      <c r="W13" s="140">
        <v>205</v>
      </c>
      <c r="X13" s="140" t="s">
        <v>8314</v>
      </c>
      <c r="Y13" s="140" t="s">
        <v>10219</v>
      </c>
      <c r="Z13" s="140">
        <v>62578</v>
      </c>
      <c r="AA13" s="140" t="s">
        <v>698</v>
      </c>
      <c r="AB13" s="140" t="s">
        <v>1193</v>
      </c>
      <c r="AC13" s="140" t="s">
        <v>1047</v>
      </c>
      <c r="AD13" s="140" t="s">
        <v>1063</v>
      </c>
      <c r="AE13" s="140" t="s">
        <v>361</v>
      </c>
      <c r="AG13" s="140" t="s">
        <v>361</v>
      </c>
      <c r="AI13" s="140" t="s">
        <v>12249</v>
      </c>
    </row>
  </sheetData>
  <mergeCells count="27">
    <mergeCell ref="A1:A4"/>
    <mergeCell ref="B1:C1"/>
    <mergeCell ref="E1:AG1"/>
    <mergeCell ref="AH1:AH4"/>
    <mergeCell ref="B2:B4"/>
    <mergeCell ref="C2:C4"/>
    <mergeCell ref="D2:D4"/>
    <mergeCell ref="E2:E4"/>
    <mergeCell ref="F2:F4"/>
    <mergeCell ref="G2:G4"/>
    <mergeCell ref="H2:R2"/>
    <mergeCell ref="S2:AG2"/>
    <mergeCell ref="H3:H4"/>
    <mergeCell ref="I3:I4"/>
    <mergeCell ref="J3:J4"/>
    <mergeCell ref="K3:K4"/>
    <mergeCell ref="L3:L4"/>
    <mergeCell ref="M3:M4"/>
    <mergeCell ref="N3:N4"/>
    <mergeCell ref="O3:O4"/>
    <mergeCell ref="V3:AG3"/>
    <mergeCell ref="P3:P4"/>
    <mergeCell ref="Q3:Q4"/>
    <mergeCell ref="R3:R4"/>
    <mergeCell ref="S3:S4"/>
    <mergeCell ref="T3:T4"/>
    <mergeCell ref="U3:U4"/>
  </mergeCells>
  <dataValidations count="1">
    <dataValidation allowBlank="1" showInputMessage="1" showErrorMessage="1" promptTitle="Demandado" prompt="Para regresar a la tabla general, dé click aquí." sqref="F2:F4" xr:uid="{00000000-0002-0000-2100-000000000000}"/>
  </dataValidations>
  <hyperlinks>
    <hyperlink ref="F2:F4" location="T.3.1_esp_colec!AX3" display="Demandado" xr:uid="{00000000-0004-0000-2100-000000000000}"/>
  </hyperlinks>
  <pageMargins left="0.7" right="0.7" top="0.75" bottom="0.75" header="0.3" footer="0.3"/>
  <pageSetup orientation="portrait" verticalDpi="0" r:id="rId1"/>
  <legacyDrawing r:id="rId2"/>
  <tableParts count="1">
    <tablePart r:id="rId3"/>
  </tableParts>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Hoja36"/>
  <dimension ref="A1:BC25"/>
  <sheetViews>
    <sheetView topLeftCell="A2" workbookViewId="0">
      <selection activeCell="D5" sqref="D5"/>
    </sheetView>
  </sheetViews>
  <sheetFormatPr baseColWidth="10" defaultColWidth="11.42578125" defaultRowHeight="12.75"/>
  <cols>
    <col min="1" max="3" width="11.42578125" style="2"/>
    <col min="4" max="4" width="11.42578125" style="60"/>
    <col min="5" max="5" width="11.42578125" style="56"/>
    <col min="6" max="9" width="11.42578125" style="2"/>
    <col min="10" max="25" width="11.85546875" style="2" customWidth="1"/>
    <col min="26" max="26" width="11.85546875" style="56" customWidth="1"/>
    <col min="27" max="29" width="11.85546875" style="2" customWidth="1"/>
    <col min="30" max="30" width="11.85546875" style="56" customWidth="1"/>
    <col min="31" max="32" width="11.85546875" style="2" customWidth="1"/>
    <col min="33" max="33" width="11.85546875" style="56" customWidth="1"/>
    <col min="34" max="37" width="11.85546875" style="2" customWidth="1"/>
    <col min="38" max="38" width="11.85546875" style="56" customWidth="1"/>
    <col min="39" max="41" width="11.85546875" style="2" customWidth="1"/>
    <col min="42" max="42" width="11.85546875" style="56" customWidth="1"/>
    <col min="43" max="46" width="11.85546875" style="2" customWidth="1"/>
    <col min="47" max="47" width="11.85546875" style="56" customWidth="1"/>
    <col min="48" max="48" width="11.85546875" style="2" customWidth="1"/>
    <col min="49" max="50" width="11.85546875" style="56" customWidth="1"/>
    <col min="51" max="53" width="11.85546875" style="2" customWidth="1"/>
    <col min="54" max="54" width="20" style="2" customWidth="1"/>
    <col min="55" max="16384" width="11.42578125" style="2"/>
  </cols>
  <sheetData>
    <row r="1" spans="1:55">
      <c r="A1" s="561" t="s">
        <v>228</v>
      </c>
      <c r="B1" s="413" t="s">
        <v>229</v>
      </c>
      <c r="C1" s="413"/>
      <c r="D1" s="413" t="s">
        <v>241</v>
      </c>
      <c r="E1" s="413"/>
      <c r="F1" s="413"/>
      <c r="G1" s="413"/>
      <c r="H1" s="413"/>
      <c r="I1" s="413"/>
      <c r="J1" s="413"/>
      <c r="K1" s="413"/>
      <c r="L1" s="413"/>
      <c r="M1" s="413"/>
      <c r="N1" s="413"/>
      <c r="O1" s="413"/>
      <c r="P1" s="413"/>
      <c r="Q1" s="413"/>
      <c r="R1" s="413"/>
      <c r="S1" s="413"/>
      <c r="T1" s="413"/>
      <c r="U1" s="413"/>
      <c r="V1" s="413"/>
      <c r="W1" s="413"/>
      <c r="X1" s="413"/>
      <c r="Y1" s="413"/>
      <c r="Z1" s="413"/>
      <c r="AA1" s="410" t="s">
        <v>316</v>
      </c>
      <c r="AB1" s="431"/>
      <c r="AC1" s="413" t="s">
        <v>319</v>
      </c>
      <c r="AD1" s="413"/>
      <c r="AE1" s="413"/>
      <c r="AF1" s="413"/>
      <c r="AG1" s="413"/>
      <c r="AH1" s="413"/>
      <c r="AI1" s="413"/>
      <c r="AJ1" s="413"/>
      <c r="AK1" s="413"/>
      <c r="AL1" s="413"/>
      <c r="AM1" s="413"/>
      <c r="AN1" s="413"/>
      <c r="AO1" s="413"/>
      <c r="AP1" s="413"/>
      <c r="AQ1" s="413"/>
      <c r="AR1" s="413"/>
      <c r="AS1" s="413"/>
      <c r="AT1" s="413"/>
      <c r="AU1" s="413"/>
      <c r="AV1" s="413"/>
      <c r="AW1" s="413"/>
      <c r="AX1" s="413"/>
      <c r="AY1" s="413"/>
      <c r="AZ1" s="413"/>
      <c r="BA1" s="413"/>
      <c r="BB1" s="413" t="s">
        <v>240</v>
      </c>
    </row>
    <row r="2" spans="1:55">
      <c r="A2" s="562"/>
      <c r="B2" s="411" t="s">
        <v>197</v>
      </c>
      <c r="C2" s="554" t="s">
        <v>198</v>
      </c>
      <c r="D2" s="555" t="s">
        <v>242</v>
      </c>
      <c r="E2" s="580" t="s">
        <v>244</v>
      </c>
      <c r="F2" s="411" t="s">
        <v>245</v>
      </c>
      <c r="G2" s="411" t="s">
        <v>249</v>
      </c>
      <c r="H2" s="411" t="s">
        <v>250</v>
      </c>
      <c r="I2" s="411" t="s">
        <v>251</v>
      </c>
      <c r="J2" s="411" t="s">
        <v>252</v>
      </c>
      <c r="K2" s="411"/>
      <c r="L2" s="411" t="s">
        <v>253</v>
      </c>
      <c r="M2" s="411"/>
      <c r="N2" s="422" t="s">
        <v>437</v>
      </c>
      <c r="O2" s="424"/>
      <c r="P2" s="424"/>
      <c r="Q2" s="424"/>
      <c r="R2" s="424"/>
      <c r="S2" s="424"/>
      <c r="T2" s="424"/>
      <c r="U2" s="424"/>
      <c r="V2" s="426"/>
      <c r="W2" s="411" t="s">
        <v>303</v>
      </c>
      <c r="X2" s="411" t="s">
        <v>304</v>
      </c>
      <c r="Y2" s="411" t="s">
        <v>449</v>
      </c>
      <c r="Z2" s="580" t="s">
        <v>450</v>
      </c>
      <c r="AA2" s="432" t="s">
        <v>317</v>
      </c>
      <c r="AB2" s="415" t="s">
        <v>318</v>
      </c>
      <c r="AC2" s="411" t="s">
        <v>451</v>
      </c>
      <c r="AD2" s="580" t="s">
        <v>452</v>
      </c>
      <c r="AE2" s="411" t="s">
        <v>453</v>
      </c>
      <c r="AF2" s="411" t="s">
        <v>454</v>
      </c>
      <c r="AG2" s="580" t="s">
        <v>455</v>
      </c>
      <c r="AH2" s="411" t="s">
        <v>456</v>
      </c>
      <c r="AI2" s="411" t="s">
        <v>457</v>
      </c>
      <c r="AJ2" s="411" t="s">
        <v>458</v>
      </c>
      <c r="AK2" s="411" t="s">
        <v>324</v>
      </c>
      <c r="AL2" s="574" t="s">
        <v>325</v>
      </c>
      <c r="AM2" s="411" t="s">
        <v>326</v>
      </c>
      <c r="AN2" s="411" t="s">
        <v>459</v>
      </c>
      <c r="AO2" s="411"/>
      <c r="AP2" s="411"/>
      <c r="AQ2" s="411"/>
      <c r="AR2" s="411"/>
      <c r="AS2" s="439" t="s">
        <v>464</v>
      </c>
      <c r="AT2" s="439"/>
      <c r="AU2" s="439"/>
      <c r="AV2" s="439"/>
      <c r="AW2" s="439"/>
      <c r="AX2" s="439"/>
      <c r="AY2" s="439"/>
      <c r="AZ2" s="439"/>
      <c r="BA2" s="439"/>
      <c r="BB2" s="413"/>
    </row>
    <row r="3" spans="1:55">
      <c r="A3" s="562"/>
      <c r="B3" s="411"/>
      <c r="C3" s="554"/>
      <c r="D3" s="555"/>
      <c r="E3" s="580"/>
      <c r="F3" s="411"/>
      <c r="G3" s="411"/>
      <c r="H3" s="411"/>
      <c r="I3" s="411"/>
      <c r="J3" s="411"/>
      <c r="K3" s="411"/>
      <c r="L3" s="411"/>
      <c r="M3" s="411"/>
      <c r="N3" s="423"/>
      <c r="O3" s="425"/>
      <c r="P3" s="425"/>
      <c r="Q3" s="425"/>
      <c r="R3" s="425"/>
      <c r="S3" s="425"/>
      <c r="T3" s="425"/>
      <c r="U3" s="425"/>
      <c r="V3" s="427"/>
      <c r="W3" s="411"/>
      <c r="X3" s="411"/>
      <c r="Y3" s="411"/>
      <c r="Z3" s="580"/>
      <c r="AA3" s="433"/>
      <c r="AB3" s="415"/>
      <c r="AC3" s="411"/>
      <c r="AD3" s="580"/>
      <c r="AE3" s="411"/>
      <c r="AF3" s="411"/>
      <c r="AG3" s="580"/>
      <c r="AH3" s="411"/>
      <c r="AI3" s="411"/>
      <c r="AJ3" s="411"/>
      <c r="AK3" s="411"/>
      <c r="AL3" s="575"/>
      <c r="AM3" s="411"/>
      <c r="AN3" s="421" t="s">
        <v>328</v>
      </c>
      <c r="AO3" s="435" t="s">
        <v>460</v>
      </c>
      <c r="AP3" s="577" t="s">
        <v>330</v>
      </c>
      <c r="AQ3" s="437" t="s">
        <v>461</v>
      </c>
      <c r="AR3" s="438"/>
      <c r="AS3" s="412" t="s">
        <v>328</v>
      </c>
      <c r="AT3" s="412" t="s">
        <v>460</v>
      </c>
      <c r="AU3" s="579" t="s">
        <v>330</v>
      </c>
      <c r="AV3" s="412" t="s">
        <v>334</v>
      </c>
      <c r="AW3" s="579" t="s">
        <v>465</v>
      </c>
      <c r="AX3" s="579" t="s">
        <v>466</v>
      </c>
      <c r="AY3" s="412" t="s">
        <v>467</v>
      </c>
      <c r="AZ3" s="421" t="s">
        <v>468</v>
      </c>
      <c r="BA3" s="421" t="s">
        <v>469</v>
      </c>
      <c r="BB3" s="413"/>
    </row>
    <row r="4" spans="1:55" ht="80.25" customHeight="1">
      <c r="A4" s="562"/>
      <c r="B4" s="411"/>
      <c r="C4" s="554"/>
      <c r="D4" s="555"/>
      <c r="E4" s="580"/>
      <c r="F4" s="411"/>
      <c r="G4" s="411"/>
      <c r="H4" s="411"/>
      <c r="I4" s="411"/>
      <c r="J4" s="144" t="s">
        <v>211</v>
      </c>
      <c r="K4" s="144" t="s">
        <v>212</v>
      </c>
      <c r="L4" s="144" t="s">
        <v>213</v>
      </c>
      <c r="M4" s="144" t="s">
        <v>214</v>
      </c>
      <c r="N4" s="143" t="s">
        <v>438</v>
      </c>
      <c r="O4" s="143" t="s">
        <v>439</v>
      </c>
      <c r="P4" s="143" t="s">
        <v>440</v>
      </c>
      <c r="Q4" s="143" t="s">
        <v>441</v>
      </c>
      <c r="R4" s="143" t="s">
        <v>442</v>
      </c>
      <c r="S4" s="143" t="s">
        <v>443</v>
      </c>
      <c r="T4" s="143" t="s">
        <v>444</v>
      </c>
      <c r="U4" s="143" t="s">
        <v>445</v>
      </c>
      <c r="V4" s="143" t="s">
        <v>446</v>
      </c>
      <c r="W4" s="411"/>
      <c r="X4" s="411"/>
      <c r="Y4" s="411"/>
      <c r="Z4" s="580"/>
      <c r="AA4" s="434"/>
      <c r="AB4" s="415"/>
      <c r="AC4" s="411"/>
      <c r="AD4" s="580"/>
      <c r="AE4" s="411"/>
      <c r="AF4" s="411"/>
      <c r="AG4" s="580"/>
      <c r="AH4" s="411"/>
      <c r="AI4" s="411"/>
      <c r="AJ4" s="411"/>
      <c r="AK4" s="411"/>
      <c r="AL4" s="576"/>
      <c r="AM4" s="411"/>
      <c r="AN4" s="421"/>
      <c r="AO4" s="436"/>
      <c r="AP4" s="578"/>
      <c r="AQ4" s="143" t="s">
        <v>462</v>
      </c>
      <c r="AR4" s="143" t="s">
        <v>463</v>
      </c>
      <c r="AS4" s="412"/>
      <c r="AT4" s="412"/>
      <c r="AU4" s="579"/>
      <c r="AV4" s="412"/>
      <c r="AW4" s="579"/>
      <c r="AX4" s="579"/>
      <c r="AY4" s="412"/>
      <c r="AZ4" s="421"/>
      <c r="BA4" s="421"/>
      <c r="BB4" s="413"/>
    </row>
    <row r="5" spans="1:55">
      <c r="C5" s="273" t="str">
        <f>IF('T.4.1_huelga'!F4="","",'T.4.1_huelga'!F4)</f>
        <v>170071</v>
      </c>
      <c r="D5" s="273" t="str">
        <f>IF('T.4.1_huelga'!F5="","",'T.4.1_huelga'!F5)</f>
        <v/>
      </c>
    </row>
    <row r="7" spans="1:55">
      <c r="C7" s="273" t="s">
        <v>543</v>
      </c>
      <c r="D7" s="271" t="s">
        <v>575</v>
      </c>
    </row>
    <row r="8" spans="1:55">
      <c r="C8" s="273" t="s">
        <v>7040</v>
      </c>
      <c r="D8" s="271" t="s">
        <v>7042</v>
      </c>
    </row>
    <row r="10" spans="1:55">
      <c r="A10" s="3" t="s">
        <v>574</v>
      </c>
      <c r="B10" s="4" t="s">
        <v>542</v>
      </c>
      <c r="C10" s="4" t="s">
        <v>543</v>
      </c>
      <c r="D10" s="181" t="s">
        <v>575</v>
      </c>
      <c r="E10" s="286" t="s">
        <v>544</v>
      </c>
      <c r="F10" s="2" t="s">
        <v>545</v>
      </c>
      <c r="G10" s="2" t="s">
        <v>546</v>
      </c>
      <c r="H10" s="2" t="s">
        <v>547</v>
      </c>
      <c r="I10" s="2" t="s">
        <v>548</v>
      </c>
      <c r="J10" s="2" t="s">
        <v>549</v>
      </c>
      <c r="K10" s="2" t="s">
        <v>550</v>
      </c>
      <c r="L10" s="2" t="s">
        <v>551</v>
      </c>
      <c r="M10" s="2" t="s">
        <v>552</v>
      </c>
      <c r="N10" s="2" t="s">
        <v>553</v>
      </c>
      <c r="O10" s="2" t="s">
        <v>554</v>
      </c>
      <c r="P10" s="2" t="s">
        <v>555</v>
      </c>
      <c r="Q10" s="2" t="s">
        <v>556</v>
      </c>
      <c r="R10" s="2" t="s">
        <v>557</v>
      </c>
      <c r="S10" s="2" t="s">
        <v>558</v>
      </c>
      <c r="T10" s="2" t="s">
        <v>559</v>
      </c>
      <c r="U10" s="2" t="s">
        <v>560</v>
      </c>
      <c r="V10" s="2" t="s">
        <v>561</v>
      </c>
      <c r="W10" s="2" t="s">
        <v>562</v>
      </c>
      <c r="X10" s="2" t="s">
        <v>563</v>
      </c>
      <c r="Y10" s="2" t="s">
        <v>564</v>
      </c>
      <c r="Z10" s="286" t="s">
        <v>565</v>
      </c>
      <c r="AA10" s="2" t="s">
        <v>566</v>
      </c>
      <c r="AB10" s="2" t="s">
        <v>567</v>
      </c>
      <c r="AC10" s="2" t="s">
        <v>568</v>
      </c>
      <c r="AD10" s="286" t="s">
        <v>569</v>
      </c>
      <c r="AE10" s="2" t="s">
        <v>570</v>
      </c>
      <c r="AF10" s="2" t="s">
        <v>571</v>
      </c>
      <c r="AG10" s="286" t="s">
        <v>572</v>
      </c>
      <c r="AH10" s="2" t="s">
        <v>573</v>
      </c>
      <c r="AI10" s="2" t="s">
        <v>577</v>
      </c>
      <c r="AJ10" s="2" t="s">
        <v>578</v>
      </c>
      <c r="AK10" s="2" t="s">
        <v>579</v>
      </c>
      <c r="AL10" s="286" t="s">
        <v>580</v>
      </c>
      <c r="AM10" s="2" t="s">
        <v>581</v>
      </c>
      <c r="AN10" s="2" t="s">
        <v>582</v>
      </c>
      <c r="AO10" s="2" t="s">
        <v>583</v>
      </c>
      <c r="AP10" s="286" t="s">
        <v>584</v>
      </c>
      <c r="AQ10" s="2" t="s">
        <v>585</v>
      </c>
      <c r="AR10" s="2" t="s">
        <v>586</v>
      </c>
      <c r="AS10" s="2" t="s">
        <v>587</v>
      </c>
      <c r="AT10" s="2" t="s">
        <v>588</v>
      </c>
      <c r="AU10" s="286" t="s">
        <v>589</v>
      </c>
      <c r="AV10" s="2" t="s">
        <v>590</v>
      </c>
      <c r="AW10" s="286" t="s">
        <v>591</v>
      </c>
      <c r="AX10" s="286" t="s">
        <v>592</v>
      </c>
      <c r="AY10" s="2" t="s">
        <v>593</v>
      </c>
      <c r="AZ10" s="2" t="s">
        <v>594</v>
      </c>
      <c r="BA10" s="2" t="s">
        <v>595</v>
      </c>
      <c r="BB10" s="2" t="s">
        <v>596</v>
      </c>
      <c r="BC10" s="2" t="s">
        <v>576</v>
      </c>
    </row>
    <row r="11" spans="1:55">
      <c r="A11" s="2">
        <v>0</v>
      </c>
      <c r="C11" s="60"/>
    </row>
    <row r="12" spans="1:55">
      <c r="A12" s="2">
        <v>1</v>
      </c>
      <c r="B12" s="2" t="s">
        <v>7043</v>
      </c>
      <c r="C12" s="60" t="s">
        <v>7044</v>
      </c>
      <c r="D12" s="60" t="s">
        <v>7047</v>
      </c>
      <c r="E12" s="56">
        <v>44540</v>
      </c>
      <c r="F12" s="2" t="s">
        <v>3716</v>
      </c>
      <c r="H12" s="2" t="s">
        <v>3990</v>
      </c>
      <c r="I12" s="2" t="s">
        <v>3731</v>
      </c>
      <c r="J12" s="2" t="s">
        <v>1193</v>
      </c>
      <c r="K12" s="2" t="s">
        <v>698</v>
      </c>
      <c r="L12" s="2" t="s">
        <v>943</v>
      </c>
      <c r="M12" s="2" t="s">
        <v>927</v>
      </c>
      <c r="N12" s="2" t="s">
        <v>3785</v>
      </c>
      <c r="O12" s="2" t="s">
        <v>3785</v>
      </c>
      <c r="P12" s="2" t="s">
        <v>447</v>
      </c>
      <c r="Q12" s="2" t="s">
        <v>447</v>
      </c>
      <c r="R12" s="2" t="s">
        <v>3785</v>
      </c>
      <c r="S12" s="2" t="s">
        <v>3785</v>
      </c>
      <c r="T12" s="2" t="s">
        <v>3785</v>
      </c>
      <c r="U12" s="2" t="s">
        <v>3785</v>
      </c>
      <c r="W12" s="2" t="s">
        <v>3785</v>
      </c>
      <c r="Z12" s="56">
        <v>44539</v>
      </c>
      <c r="AA12" s="2">
        <v>1</v>
      </c>
      <c r="AB12" s="2">
        <v>1</v>
      </c>
      <c r="AC12" s="2" t="s">
        <v>447</v>
      </c>
      <c r="AD12" s="56">
        <v>44629</v>
      </c>
      <c r="AE12" s="2" t="s">
        <v>447</v>
      </c>
      <c r="AF12" s="2" t="s">
        <v>447</v>
      </c>
      <c r="AG12" s="56">
        <v>44558</v>
      </c>
      <c r="AH12" s="2" t="s">
        <v>3785</v>
      </c>
      <c r="AK12" s="2" t="s">
        <v>3798</v>
      </c>
      <c r="AL12" s="56">
        <v>44645</v>
      </c>
      <c r="AY12" s="2">
        <v>1</v>
      </c>
      <c r="BB12" s="2" t="s">
        <v>12250</v>
      </c>
      <c r="BC12" s="2" t="s">
        <v>12251</v>
      </c>
    </row>
    <row r="13" spans="1:55">
      <c r="A13" s="2">
        <v>2</v>
      </c>
      <c r="B13" s="2" t="s">
        <v>7043</v>
      </c>
      <c r="C13" s="60" t="s">
        <v>7044</v>
      </c>
      <c r="D13" s="60" t="s">
        <v>7054</v>
      </c>
      <c r="E13" s="56">
        <v>44547</v>
      </c>
      <c r="F13" s="2" t="s">
        <v>3716</v>
      </c>
      <c r="H13" s="2" t="s">
        <v>3990</v>
      </c>
      <c r="I13" s="2" t="s">
        <v>3731</v>
      </c>
      <c r="J13" s="2" t="s">
        <v>1193</v>
      </c>
      <c r="K13" s="2" t="s">
        <v>698</v>
      </c>
      <c r="L13" s="2" t="s">
        <v>943</v>
      </c>
      <c r="M13" s="2" t="s">
        <v>927</v>
      </c>
      <c r="N13" s="2" t="s">
        <v>3785</v>
      </c>
      <c r="O13" s="2" t="s">
        <v>3785</v>
      </c>
      <c r="P13" s="2" t="s">
        <v>447</v>
      </c>
      <c r="Q13" s="2" t="s">
        <v>447</v>
      </c>
      <c r="R13" s="2" t="s">
        <v>3785</v>
      </c>
      <c r="S13" s="2" t="s">
        <v>3785</v>
      </c>
      <c r="T13" s="2" t="s">
        <v>3785</v>
      </c>
      <c r="U13" s="2" t="s">
        <v>3785</v>
      </c>
      <c r="W13" s="2" t="s">
        <v>3785</v>
      </c>
      <c r="Z13" s="56">
        <v>44547</v>
      </c>
      <c r="AA13" s="2">
        <v>1</v>
      </c>
      <c r="AB13" s="2">
        <v>1</v>
      </c>
      <c r="AC13" s="2" t="s">
        <v>447</v>
      </c>
      <c r="AD13" s="56">
        <v>44593</v>
      </c>
      <c r="AE13" s="2" t="s">
        <v>447</v>
      </c>
      <c r="AF13" s="2" t="s">
        <v>447</v>
      </c>
      <c r="AG13" s="56">
        <v>44799</v>
      </c>
      <c r="AH13" s="2" t="s">
        <v>3785</v>
      </c>
      <c r="AK13" s="2" t="s">
        <v>487</v>
      </c>
      <c r="AM13" s="2" t="s">
        <v>3916</v>
      </c>
      <c r="AY13" s="2">
        <v>1</v>
      </c>
      <c r="BB13" s="2" t="s">
        <v>12252</v>
      </c>
      <c r="BC13" s="2" t="s">
        <v>12253</v>
      </c>
    </row>
    <row r="14" spans="1:55">
      <c r="A14" s="2">
        <v>3</v>
      </c>
      <c r="B14" s="2" t="s">
        <v>7043</v>
      </c>
      <c r="C14" s="60" t="s">
        <v>7044</v>
      </c>
      <c r="D14" s="60" t="s">
        <v>7239</v>
      </c>
      <c r="E14" s="56">
        <v>44670</v>
      </c>
      <c r="F14" s="2" t="s">
        <v>3716</v>
      </c>
      <c r="H14" s="2" t="s">
        <v>3892</v>
      </c>
      <c r="I14" s="2" t="s">
        <v>4023</v>
      </c>
      <c r="J14" s="2" t="s">
        <v>1193</v>
      </c>
      <c r="K14" s="2" t="s">
        <v>698</v>
      </c>
      <c r="L14" s="2" t="s">
        <v>943</v>
      </c>
      <c r="M14" s="2" t="s">
        <v>927</v>
      </c>
      <c r="N14" s="2" t="s">
        <v>3785</v>
      </c>
      <c r="O14" s="2" t="s">
        <v>447</v>
      </c>
      <c r="P14" s="2" t="s">
        <v>3785</v>
      </c>
      <c r="Q14" s="2" t="s">
        <v>447</v>
      </c>
      <c r="R14" s="2" t="s">
        <v>3785</v>
      </c>
      <c r="S14" s="2" t="s">
        <v>3785</v>
      </c>
      <c r="T14" s="2" t="s">
        <v>3785</v>
      </c>
      <c r="U14" s="2" t="s">
        <v>3785</v>
      </c>
      <c r="W14" s="2" t="s">
        <v>3785</v>
      </c>
      <c r="Z14" s="56">
        <v>44670</v>
      </c>
      <c r="AA14" s="2">
        <v>1</v>
      </c>
      <c r="AB14" s="2">
        <v>1</v>
      </c>
      <c r="AE14" s="2" t="s">
        <v>3785</v>
      </c>
      <c r="AH14" s="2" t="s">
        <v>3785</v>
      </c>
      <c r="AK14" s="2" t="s">
        <v>3798</v>
      </c>
      <c r="AL14" s="56">
        <v>44671</v>
      </c>
      <c r="AY14" s="2">
        <v>1</v>
      </c>
      <c r="BB14" s="2" t="s">
        <v>8157</v>
      </c>
      <c r="BC14" s="2" t="s">
        <v>12254</v>
      </c>
    </row>
    <row r="15" spans="1:55">
      <c r="A15" s="2">
        <v>4</v>
      </c>
      <c r="B15" s="2" t="s">
        <v>7043</v>
      </c>
      <c r="C15" s="60" t="s">
        <v>7044</v>
      </c>
      <c r="D15" s="60" t="s">
        <v>12255</v>
      </c>
      <c r="E15" s="56">
        <v>44791</v>
      </c>
      <c r="F15" s="2" t="s">
        <v>3716</v>
      </c>
      <c r="H15" s="2" t="s">
        <v>4010</v>
      </c>
      <c r="I15" s="2" t="s">
        <v>3859</v>
      </c>
      <c r="J15" s="2" t="s">
        <v>1193</v>
      </c>
      <c r="K15" s="2" t="s">
        <v>698</v>
      </c>
      <c r="L15" s="2" t="s">
        <v>943</v>
      </c>
      <c r="M15" s="2" t="s">
        <v>927</v>
      </c>
      <c r="N15" s="2" t="s">
        <v>3785</v>
      </c>
      <c r="O15" s="2" t="s">
        <v>3785</v>
      </c>
      <c r="P15" s="2" t="s">
        <v>447</v>
      </c>
      <c r="Q15" s="2" t="s">
        <v>447</v>
      </c>
      <c r="R15" s="2" t="s">
        <v>3785</v>
      </c>
      <c r="S15" s="2" t="s">
        <v>3785</v>
      </c>
      <c r="T15" s="2" t="s">
        <v>3785</v>
      </c>
      <c r="U15" s="2" t="s">
        <v>3785</v>
      </c>
      <c r="W15" s="2" t="s">
        <v>3785</v>
      </c>
      <c r="Z15" s="56">
        <v>44791</v>
      </c>
      <c r="AA15" s="2">
        <v>1</v>
      </c>
      <c r="AB15" s="2">
        <v>2</v>
      </c>
      <c r="AC15" s="2" t="s">
        <v>3785</v>
      </c>
      <c r="AE15" s="2" t="s">
        <v>3785</v>
      </c>
      <c r="AH15" s="2" t="s">
        <v>3785</v>
      </c>
      <c r="AK15" s="2" t="s">
        <v>3798</v>
      </c>
      <c r="AY15" s="2">
        <v>1</v>
      </c>
      <c r="BC15" s="2" t="s">
        <v>12256</v>
      </c>
    </row>
    <row r="16" spans="1:55">
      <c r="A16" s="2">
        <v>5</v>
      </c>
      <c r="B16" s="2" t="s">
        <v>7043</v>
      </c>
      <c r="C16" s="60" t="s">
        <v>7044</v>
      </c>
      <c r="D16" s="60" t="s">
        <v>12257</v>
      </c>
      <c r="E16" s="56">
        <v>44879</v>
      </c>
      <c r="F16" s="2" t="s">
        <v>3716</v>
      </c>
      <c r="H16" s="2" t="s">
        <v>3912</v>
      </c>
      <c r="I16" s="2" t="s">
        <v>3934</v>
      </c>
      <c r="J16" s="2" t="s">
        <v>1193</v>
      </c>
      <c r="K16" s="2" t="s">
        <v>698</v>
      </c>
      <c r="L16" s="2" t="s">
        <v>943</v>
      </c>
      <c r="M16" s="2" t="s">
        <v>927</v>
      </c>
      <c r="N16" s="2" t="s">
        <v>3785</v>
      </c>
      <c r="O16" s="2" t="s">
        <v>447</v>
      </c>
      <c r="P16" s="2" t="s">
        <v>447</v>
      </c>
      <c r="Q16" s="2" t="s">
        <v>447</v>
      </c>
      <c r="R16" s="2" t="s">
        <v>447</v>
      </c>
      <c r="S16" s="2" t="s">
        <v>3785</v>
      </c>
      <c r="T16" s="2" t="s">
        <v>3785</v>
      </c>
      <c r="U16" s="2" t="s">
        <v>3785</v>
      </c>
      <c r="W16" s="2" t="s">
        <v>3785</v>
      </c>
      <c r="Z16" s="56">
        <v>44879</v>
      </c>
      <c r="AA16" s="2">
        <v>1</v>
      </c>
      <c r="AB16" s="2">
        <v>1</v>
      </c>
      <c r="AC16" s="2" t="s">
        <v>3785</v>
      </c>
      <c r="AE16" s="2" t="s">
        <v>3785</v>
      </c>
      <c r="AH16" s="2" t="s">
        <v>3785</v>
      </c>
      <c r="AK16" s="2" t="s">
        <v>3798</v>
      </c>
      <c r="AL16" s="56">
        <v>44907</v>
      </c>
      <c r="AY16" s="2">
        <v>1</v>
      </c>
      <c r="BC16" s="2" t="s">
        <v>12258</v>
      </c>
    </row>
    <row r="17" spans="1:55">
      <c r="A17" s="2">
        <v>6</v>
      </c>
      <c r="B17" s="2" t="s">
        <v>7043</v>
      </c>
      <c r="C17" s="60" t="s">
        <v>7044</v>
      </c>
      <c r="D17" s="60" t="s">
        <v>12259</v>
      </c>
      <c r="E17" s="56">
        <v>44894</v>
      </c>
      <c r="F17" s="2" t="s">
        <v>3716</v>
      </c>
      <c r="H17" s="2" t="s">
        <v>3990</v>
      </c>
      <c r="I17" s="2" t="s">
        <v>3731</v>
      </c>
      <c r="J17" s="2" t="s">
        <v>1193</v>
      </c>
      <c r="K17" s="2" t="s">
        <v>698</v>
      </c>
      <c r="L17" s="2" t="s">
        <v>943</v>
      </c>
      <c r="M17" s="2" t="s">
        <v>927</v>
      </c>
      <c r="N17" s="2" t="s">
        <v>3785</v>
      </c>
      <c r="O17" s="2" t="s">
        <v>447</v>
      </c>
      <c r="P17" s="2" t="s">
        <v>447</v>
      </c>
      <c r="Q17" s="2" t="s">
        <v>447</v>
      </c>
      <c r="R17" s="2" t="s">
        <v>447</v>
      </c>
      <c r="S17" s="2" t="s">
        <v>3785</v>
      </c>
      <c r="T17" s="2" t="s">
        <v>3785</v>
      </c>
      <c r="U17" s="2" t="s">
        <v>3785</v>
      </c>
      <c r="W17" s="2" t="s">
        <v>3785</v>
      </c>
      <c r="Z17" s="56">
        <v>44894</v>
      </c>
      <c r="AA17" s="2">
        <v>1</v>
      </c>
      <c r="AB17" s="2">
        <v>1</v>
      </c>
      <c r="AC17" s="2" t="s">
        <v>3785</v>
      </c>
      <c r="AE17" s="2" t="s">
        <v>3785</v>
      </c>
      <c r="AH17" s="2" t="s">
        <v>3785</v>
      </c>
      <c r="AK17" s="2" t="s">
        <v>3798</v>
      </c>
      <c r="AL17" s="56">
        <v>44937</v>
      </c>
      <c r="AY17" s="2">
        <v>1</v>
      </c>
      <c r="BC17" s="2" t="s">
        <v>12260</v>
      </c>
    </row>
    <row r="18" spans="1:55">
      <c r="A18" s="2">
        <v>7</v>
      </c>
      <c r="B18" s="2" t="s">
        <v>7043</v>
      </c>
      <c r="C18" s="60" t="s">
        <v>7044</v>
      </c>
      <c r="D18" s="60" t="s">
        <v>12261</v>
      </c>
      <c r="E18" s="56">
        <v>44875</v>
      </c>
      <c r="F18" s="2" t="s">
        <v>3716</v>
      </c>
      <c r="H18" s="2" t="s">
        <v>3995</v>
      </c>
      <c r="I18" s="2" t="s">
        <v>3887</v>
      </c>
      <c r="J18" s="2" t="s">
        <v>1193</v>
      </c>
      <c r="K18" s="2" t="s">
        <v>698</v>
      </c>
      <c r="L18" s="2" t="s">
        <v>943</v>
      </c>
      <c r="M18" s="2" t="s">
        <v>927</v>
      </c>
      <c r="N18" s="2" t="s">
        <v>3785</v>
      </c>
      <c r="O18" s="2" t="s">
        <v>447</v>
      </c>
      <c r="P18" s="2" t="s">
        <v>447</v>
      </c>
      <c r="Q18" s="2" t="s">
        <v>447</v>
      </c>
      <c r="R18" s="2" t="s">
        <v>447</v>
      </c>
      <c r="S18" s="2" t="s">
        <v>3785</v>
      </c>
      <c r="T18" s="2" t="s">
        <v>3785</v>
      </c>
      <c r="U18" s="2" t="s">
        <v>3785</v>
      </c>
      <c r="W18" s="2" t="s">
        <v>3785</v>
      </c>
      <c r="Z18" s="56">
        <v>44875</v>
      </c>
      <c r="AA18" s="2">
        <v>1</v>
      </c>
      <c r="AB18" s="2">
        <v>1</v>
      </c>
      <c r="AC18" s="2" t="s">
        <v>3785</v>
      </c>
      <c r="AE18" s="2" t="s">
        <v>3785</v>
      </c>
      <c r="AH18" s="2" t="s">
        <v>3785</v>
      </c>
      <c r="AK18" s="2" t="s">
        <v>3798</v>
      </c>
      <c r="AL18" s="56">
        <v>44896</v>
      </c>
      <c r="AY18" s="2">
        <v>1</v>
      </c>
      <c r="BC18" s="2" t="s">
        <v>12262</v>
      </c>
    </row>
    <row r="19" spans="1:55">
      <c r="A19" s="2">
        <v>8</v>
      </c>
      <c r="B19" s="2" t="s">
        <v>7043</v>
      </c>
      <c r="C19" s="60" t="s">
        <v>7044</v>
      </c>
      <c r="D19" s="60" t="s">
        <v>12263</v>
      </c>
      <c r="E19" s="56">
        <v>44894</v>
      </c>
      <c r="F19" s="2" t="s">
        <v>3716</v>
      </c>
      <c r="H19" s="2" t="s">
        <v>4020</v>
      </c>
      <c r="J19" s="2" t="s">
        <v>1193</v>
      </c>
      <c r="K19" s="2" t="s">
        <v>698</v>
      </c>
      <c r="L19" s="2" t="s">
        <v>943</v>
      </c>
      <c r="M19" s="2" t="s">
        <v>927</v>
      </c>
      <c r="N19" s="2" t="s">
        <v>3785</v>
      </c>
      <c r="O19" s="2" t="s">
        <v>447</v>
      </c>
      <c r="P19" s="2" t="s">
        <v>447</v>
      </c>
      <c r="Q19" s="2" t="s">
        <v>447</v>
      </c>
      <c r="R19" s="2" t="s">
        <v>447</v>
      </c>
      <c r="S19" s="2" t="s">
        <v>3785</v>
      </c>
      <c r="T19" s="2" t="s">
        <v>3785</v>
      </c>
      <c r="U19" s="2" t="s">
        <v>3785</v>
      </c>
      <c r="W19" s="2" t="s">
        <v>3785</v>
      </c>
      <c r="Z19" s="56">
        <v>44894</v>
      </c>
      <c r="AA19" s="2">
        <v>1</v>
      </c>
      <c r="AB19" s="2">
        <v>1</v>
      </c>
      <c r="AC19" s="2" t="s">
        <v>3785</v>
      </c>
      <c r="AE19" s="2" t="s">
        <v>3785</v>
      </c>
      <c r="AH19" s="2" t="s">
        <v>3785</v>
      </c>
      <c r="AK19" s="2" t="s">
        <v>3798</v>
      </c>
      <c r="AL19" s="56">
        <v>44900</v>
      </c>
      <c r="AY19" s="2">
        <v>1</v>
      </c>
      <c r="BC19" s="2" t="s">
        <v>12264</v>
      </c>
    </row>
    <row r="20" spans="1:55">
      <c r="A20" s="2">
        <v>9</v>
      </c>
      <c r="B20" s="2" t="s">
        <v>7043</v>
      </c>
      <c r="C20" s="60" t="s">
        <v>7044</v>
      </c>
      <c r="D20" s="60" t="s">
        <v>12265</v>
      </c>
      <c r="E20" s="56">
        <v>44896</v>
      </c>
      <c r="F20" s="2" t="s">
        <v>3716</v>
      </c>
      <c r="H20" s="2" t="s">
        <v>4020</v>
      </c>
      <c r="J20" s="2" t="s">
        <v>1193</v>
      </c>
      <c r="K20" s="2" t="s">
        <v>698</v>
      </c>
      <c r="L20" s="2" t="s">
        <v>943</v>
      </c>
      <c r="M20" s="2" t="s">
        <v>927</v>
      </c>
      <c r="N20" s="2" t="s">
        <v>3785</v>
      </c>
      <c r="O20" s="2" t="s">
        <v>3785</v>
      </c>
      <c r="P20" s="2" t="s">
        <v>3785</v>
      </c>
      <c r="Q20" s="2" t="s">
        <v>447</v>
      </c>
      <c r="R20" s="2" t="s">
        <v>447</v>
      </c>
      <c r="S20" s="2" t="s">
        <v>3785</v>
      </c>
      <c r="T20" s="2" t="s">
        <v>3785</v>
      </c>
      <c r="U20" s="2" t="s">
        <v>3785</v>
      </c>
      <c r="W20" s="2" t="s">
        <v>3785</v>
      </c>
      <c r="Z20" s="56">
        <v>44896</v>
      </c>
      <c r="AA20" s="2">
        <v>1</v>
      </c>
      <c r="AB20" s="2">
        <v>1</v>
      </c>
      <c r="AC20" s="2" t="s">
        <v>3785</v>
      </c>
      <c r="AE20" s="2" t="s">
        <v>3785</v>
      </c>
      <c r="AH20" s="2" t="s">
        <v>3785</v>
      </c>
      <c r="AK20" s="2" t="s">
        <v>3798</v>
      </c>
      <c r="AL20" s="56">
        <v>44909</v>
      </c>
      <c r="AY20" s="2">
        <v>1</v>
      </c>
      <c r="BC20" s="2" t="s">
        <v>12266</v>
      </c>
    </row>
    <row r="21" spans="1:55">
      <c r="A21" s="2">
        <v>10</v>
      </c>
      <c r="B21" s="2" t="s">
        <v>7043</v>
      </c>
      <c r="C21" s="60" t="s">
        <v>7044</v>
      </c>
      <c r="D21" s="60" t="s">
        <v>12267</v>
      </c>
      <c r="E21" s="56">
        <v>44858</v>
      </c>
      <c r="F21" s="2" t="s">
        <v>3716</v>
      </c>
      <c r="H21" s="2" t="s">
        <v>4020</v>
      </c>
      <c r="J21" s="2" t="s">
        <v>1193</v>
      </c>
      <c r="K21" s="2" t="s">
        <v>698</v>
      </c>
      <c r="L21" s="2" t="s">
        <v>943</v>
      </c>
      <c r="M21" s="2" t="s">
        <v>927</v>
      </c>
      <c r="N21" s="2" t="s">
        <v>3785</v>
      </c>
      <c r="O21" s="2" t="s">
        <v>447</v>
      </c>
      <c r="P21" s="2" t="s">
        <v>3785</v>
      </c>
      <c r="Q21" s="2" t="s">
        <v>447</v>
      </c>
      <c r="R21" s="2" t="s">
        <v>447</v>
      </c>
      <c r="S21" s="2" t="s">
        <v>3785</v>
      </c>
      <c r="T21" s="2" t="s">
        <v>3785</v>
      </c>
      <c r="U21" s="2" t="s">
        <v>3785</v>
      </c>
      <c r="W21" s="2" t="s">
        <v>3785</v>
      </c>
      <c r="Z21" s="56">
        <v>44858</v>
      </c>
      <c r="AA21" s="2">
        <v>1</v>
      </c>
      <c r="AB21" s="2">
        <v>1</v>
      </c>
      <c r="AC21" s="2" t="s">
        <v>3785</v>
      </c>
      <c r="AE21" s="2" t="s">
        <v>3785</v>
      </c>
      <c r="AH21" s="2" t="s">
        <v>3785</v>
      </c>
      <c r="AK21" s="2" t="s">
        <v>3798</v>
      </c>
      <c r="AL21" s="56">
        <v>44909</v>
      </c>
      <c r="AY21" s="2">
        <v>1</v>
      </c>
      <c r="BC21" s="2" t="s">
        <v>12268</v>
      </c>
    </row>
    <row r="22" spans="1:55">
      <c r="A22" s="2">
        <v>11</v>
      </c>
      <c r="B22" s="2" t="s">
        <v>7043</v>
      </c>
      <c r="C22" s="60" t="s">
        <v>7044</v>
      </c>
      <c r="D22" s="60" t="s">
        <v>12269</v>
      </c>
      <c r="E22" s="56">
        <v>44861</v>
      </c>
      <c r="F22" s="2" t="s">
        <v>3716</v>
      </c>
      <c r="H22" s="2" t="s">
        <v>4020</v>
      </c>
      <c r="J22" s="2" t="s">
        <v>1193</v>
      </c>
      <c r="K22" s="2" t="s">
        <v>698</v>
      </c>
      <c r="L22" s="2" t="s">
        <v>943</v>
      </c>
      <c r="M22" s="2" t="s">
        <v>927</v>
      </c>
      <c r="N22" s="2" t="s">
        <v>3785</v>
      </c>
      <c r="O22" s="2" t="s">
        <v>447</v>
      </c>
      <c r="P22" s="2" t="s">
        <v>3785</v>
      </c>
      <c r="Q22" s="2" t="s">
        <v>447</v>
      </c>
      <c r="R22" s="2" t="s">
        <v>447</v>
      </c>
      <c r="S22" s="2" t="s">
        <v>3785</v>
      </c>
      <c r="T22" s="2" t="s">
        <v>3785</v>
      </c>
      <c r="U22" s="2" t="s">
        <v>3785</v>
      </c>
      <c r="W22" s="2" t="s">
        <v>3785</v>
      </c>
      <c r="Z22" s="56">
        <v>44861</v>
      </c>
      <c r="AA22" s="2">
        <v>1</v>
      </c>
      <c r="AB22" s="2">
        <v>1</v>
      </c>
      <c r="AC22" s="2" t="s">
        <v>3785</v>
      </c>
      <c r="AE22" s="2" t="s">
        <v>3785</v>
      </c>
      <c r="AH22" s="2" t="s">
        <v>3785</v>
      </c>
      <c r="AK22" s="2" t="s">
        <v>3798</v>
      </c>
      <c r="AL22" s="56">
        <v>44911</v>
      </c>
      <c r="AY22" s="2">
        <v>1</v>
      </c>
      <c r="BC22" s="2" t="s">
        <v>12270</v>
      </c>
    </row>
    <row r="23" spans="1:55">
      <c r="A23" s="2">
        <v>12</v>
      </c>
      <c r="B23" s="2" t="s">
        <v>7043</v>
      </c>
      <c r="C23" s="60" t="s">
        <v>7044</v>
      </c>
      <c r="D23" s="60" t="s">
        <v>12271</v>
      </c>
      <c r="E23" s="56">
        <v>44874</v>
      </c>
      <c r="F23" s="2" t="s">
        <v>3716</v>
      </c>
      <c r="H23" s="2" t="s">
        <v>4020</v>
      </c>
      <c r="J23" s="2" t="s">
        <v>1193</v>
      </c>
      <c r="K23" s="2" t="s">
        <v>698</v>
      </c>
      <c r="L23" s="2" t="s">
        <v>943</v>
      </c>
      <c r="M23" s="2" t="s">
        <v>927</v>
      </c>
      <c r="N23" s="2" t="s">
        <v>3785</v>
      </c>
      <c r="O23" s="2" t="s">
        <v>447</v>
      </c>
      <c r="P23" s="2" t="s">
        <v>3785</v>
      </c>
      <c r="Q23" s="2" t="s">
        <v>447</v>
      </c>
      <c r="R23" s="2" t="s">
        <v>447</v>
      </c>
      <c r="S23" s="2" t="s">
        <v>3785</v>
      </c>
      <c r="T23" s="2" t="s">
        <v>3785</v>
      </c>
      <c r="U23" s="2" t="s">
        <v>3785</v>
      </c>
      <c r="W23" s="2" t="s">
        <v>3785</v>
      </c>
      <c r="Z23" s="56">
        <v>44874</v>
      </c>
      <c r="AA23" s="2">
        <v>1</v>
      </c>
      <c r="AB23" s="2">
        <v>1</v>
      </c>
      <c r="AC23" s="2" t="s">
        <v>3785</v>
      </c>
      <c r="AE23" s="2" t="s">
        <v>3785</v>
      </c>
      <c r="AH23" s="2" t="s">
        <v>3785</v>
      </c>
      <c r="AK23" s="2" t="s">
        <v>3798</v>
      </c>
      <c r="AL23" s="56">
        <v>44939</v>
      </c>
      <c r="AY23" s="2">
        <v>1</v>
      </c>
      <c r="BC23" s="2" t="s">
        <v>12272</v>
      </c>
    </row>
    <row r="24" spans="1:55">
      <c r="A24" s="2">
        <v>13</v>
      </c>
      <c r="B24" s="2" t="s">
        <v>7043</v>
      </c>
      <c r="C24" s="60" t="s">
        <v>7044</v>
      </c>
      <c r="D24" s="60" t="s">
        <v>12273</v>
      </c>
      <c r="E24" s="56">
        <v>44951</v>
      </c>
      <c r="F24" s="2" t="s">
        <v>3716</v>
      </c>
      <c r="H24" s="2" t="s">
        <v>4020</v>
      </c>
      <c r="J24" s="2" t="s">
        <v>1193</v>
      </c>
      <c r="K24" s="2" t="s">
        <v>698</v>
      </c>
      <c r="L24" s="2" t="s">
        <v>943</v>
      </c>
      <c r="M24" s="2" t="s">
        <v>927</v>
      </c>
      <c r="N24" s="2" t="s">
        <v>3785</v>
      </c>
      <c r="O24" s="2" t="s">
        <v>447</v>
      </c>
      <c r="P24" s="2" t="s">
        <v>3785</v>
      </c>
      <c r="Q24" s="2" t="s">
        <v>447</v>
      </c>
      <c r="R24" s="2" t="s">
        <v>447</v>
      </c>
      <c r="S24" s="2" t="s">
        <v>3785</v>
      </c>
      <c r="T24" s="2" t="s">
        <v>3785</v>
      </c>
      <c r="U24" s="2" t="s">
        <v>3785</v>
      </c>
      <c r="W24" s="2" t="s">
        <v>3785</v>
      </c>
      <c r="Z24" s="56">
        <v>44951</v>
      </c>
      <c r="AA24" s="2">
        <v>1</v>
      </c>
      <c r="AB24" s="2">
        <v>1</v>
      </c>
      <c r="AC24" s="2" t="s">
        <v>3785</v>
      </c>
      <c r="AE24" s="2" t="s">
        <v>3785</v>
      </c>
      <c r="AH24" s="2" t="s">
        <v>3785</v>
      </c>
      <c r="AK24" s="2" t="s">
        <v>3798</v>
      </c>
      <c r="AL24" s="56">
        <v>44953</v>
      </c>
      <c r="AY24" s="2">
        <v>1</v>
      </c>
      <c r="BC24" s="2" t="s">
        <v>12274</v>
      </c>
    </row>
    <row r="25" spans="1:55">
      <c r="A25" s="2">
        <v>14</v>
      </c>
      <c r="B25" s="2" t="s">
        <v>7043</v>
      </c>
      <c r="C25" s="60" t="s">
        <v>7044</v>
      </c>
      <c r="D25" s="60" t="s">
        <v>7384</v>
      </c>
      <c r="E25" s="56">
        <v>45092</v>
      </c>
      <c r="F25" s="2" t="s">
        <v>3716</v>
      </c>
      <c r="H25" s="2" t="s">
        <v>4020</v>
      </c>
      <c r="J25" s="2" t="s">
        <v>1193</v>
      </c>
      <c r="K25" s="2" t="s">
        <v>698</v>
      </c>
      <c r="L25" s="2" t="s">
        <v>943</v>
      </c>
      <c r="M25" s="2" t="s">
        <v>927</v>
      </c>
      <c r="N25" s="2" t="s">
        <v>3785</v>
      </c>
      <c r="O25" s="2" t="s">
        <v>447</v>
      </c>
      <c r="P25" s="2" t="s">
        <v>3785</v>
      </c>
      <c r="Q25" s="2" t="s">
        <v>447</v>
      </c>
      <c r="R25" s="2" t="s">
        <v>447</v>
      </c>
      <c r="S25" s="2" t="s">
        <v>3785</v>
      </c>
      <c r="T25" s="2" t="s">
        <v>3785</v>
      </c>
      <c r="U25" s="2" t="s">
        <v>3785</v>
      </c>
      <c r="W25" s="2" t="s">
        <v>3785</v>
      </c>
      <c r="Z25" s="56">
        <v>45092</v>
      </c>
      <c r="AA25" s="2">
        <v>1</v>
      </c>
      <c r="AB25" s="2">
        <v>1</v>
      </c>
      <c r="AC25" s="2" t="s">
        <v>3785</v>
      </c>
      <c r="AE25" s="2" t="s">
        <v>3785</v>
      </c>
      <c r="AH25" s="2" t="s">
        <v>3785</v>
      </c>
      <c r="AK25" s="2" t="s">
        <v>3798</v>
      </c>
      <c r="AL25" s="56">
        <v>45196</v>
      </c>
      <c r="AY25" s="2">
        <v>1</v>
      </c>
      <c r="BC25" s="2" t="s">
        <v>12275</v>
      </c>
    </row>
  </sheetData>
  <mergeCells count="49">
    <mergeCell ref="AH2:AH4"/>
    <mergeCell ref="W2:W4"/>
    <mergeCell ref="AJ2:AJ4"/>
    <mergeCell ref="Y2:Y4"/>
    <mergeCell ref="BB1:BB4"/>
    <mergeCell ref="AM2:AM4"/>
    <mergeCell ref="AB2:AB4"/>
    <mergeCell ref="AC2:AC4"/>
    <mergeCell ref="AD2:AD4"/>
    <mergeCell ref="AE2:AE4"/>
    <mergeCell ref="AF2:AF4"/>
    <mergeCell ref="AG2:AG4"/>
    <mergeCell ref="AX3:AX4"/>
    <mergeCell ref="AI2:AI4"/>
    <mergeCell ref="AZ3:AZ4"/>
    <mergeCell ref="AK2:AK4"/>
    <mergeCell ref="B2:B4"/>
    <mergeCell ref="C2:C4"/>
    <mergeCell ref="D2:D4"/>
    <mergeCell ref="E2:E4"/>
    <mergeCell ref="Z2:Z4"/>
    <mergeCell ref="A1:A4"/>
    <mergeCell ref="B1:C1"/>
    <mergeCell ref="D1:Z1"/>
    <mergeCell ref="AA1:AB1"/>
    <mergeCell ref="AC1:BA1"/>
    <mergeCell ref="AA2:AA4"/>
    <mergeCell ref="F2:F4"/>
    <mergeCell ref="G2:G4"/>
    <mergeCell ref="H2:H4"/>
    <mergeCell ref="I2:I4"/>
    <mergeCell ref="J2:K3"/>
    <mergeCell ref="L2:M3"/>
    <mergeCell ref="N2:V3"/>
    <mergeCell ref="AY3:AY4"/>
    <mergeCell ref="X2:X4"/>
    <mergeCell ref="BA3:BA4"/>
    <mergeCell ref="AL2:AL4"/>
    <mergeCell ref="AN2:AR2"/>
    <mergeCell ref="AS2:BA2"/>
    <mergeCell ref="AN3:AN4"/>
    <mergeCell ref="AO3:AO4"/>
    <mergeCell ref="AP3:AP4"/>
    <mergeCell ref="AQ3:AR3"/>
    <mergeCell ref="AS3:AS4"/>
    <mergeCell ref="AT3:AT4"/>
    <mergeCell ref="AU3:AU4"/>
    <mergeCell ref="AV3:AV4"/>
    <mergeCell ref="AW3:AW4"/>
  </mergeCells>
  <dataValidations disablePrompts="1" count="2">
    <dataValidation allowBlank="1" showInputMessage="1" showErrorMessage="1" promptTitle="Actor" prompt="Para ir a la tabla de actores, dé click aquí." sqref="AA2:AA4" xr:uid="{00000000-0002-0000-2200-000000000000}"/>
    <dataValidation allowBlank="1" showInputMessage="1" showErrorMessage="1" promptTitle="Demandado" prompt="Para ir a la tabla de demandados, dé click aquí." sqref="AB2:AB4" xr:uid="{00000000-0002-0000-2200-000001000000}"/>
  </dataValidations>
  <hyperlinks>
    <hyperlink ref="AA2:AA4" location="T.4.2_part_act_huelga!E4" display="Cantidad de actores" xr:uid="{00000000-0004-0000-2200-000000000000}"/>
    <hyperlink ref="AB2:AB4" location="T.4.3_part_dem_huelga!E4" display="Cantidad de demandados" xr:uid="{00000000-0004-0000-2200-000001000000}"/>
  </hyperlinks>
  <pageMargins left="0.7" right="0.7" top="0.75" bottom="0.75" header="0.3" footer="0.3"/>
  <pageSetup paperSize="9" orientation="portrait" r:id="rId1"/>
  <legacyDrawing r:id="rId2"/>
  <tableParts count="1">
    <tablePart r:id="rId3"/>
  </tableParts>
</worksheet>
</file>

<file path=xl/worksheets/sheet3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Hoja37"/>
  <dimension ref="A1:T25"/>
  <sheetViews>
    <sheetView topLeftCell="A2" workbookViewId="0">
      <selection activeCell="E5" sqref="E5"/>
    </sheetView>
  </sheetViews>
  <sheetFormatPr baseColWidth="10" defaultColWidth="11.42578125" defaultRowHeight="15"/>
  <cols>
    <col min="1" max="3" width="11.85546875" customWidth="1"/>
    <col min="4" max="4" width="23.28515625" style="131" customWidth="1"/>
    <col min="5" max="9" width="11.85546875" customWidth="1"/>
    <col min="10" max="10" width="13" customWidth="1"/>
    <col min="11" max="11" width="17" customWidth="1"/>
    <col min="12" max="12" width="24.140625" customWidth="1"/>
    <col min="13" max="15" width="17" customWidth="1"/>
    <col min="16" max="18" width="13" customWidth="1"/>
    <col min="19" max="19" width="17.140625" customWidth="1"/>
  </cols>
  <sheetData>
    <row r="1" spans="1:20" ht="48.75" customHeight="1">
      <c r="A1" s="561" t="s">
        <v>228</v>
      </c>
      <c r="B1" s="413" t="s">
        <v>229</v>
      </c>
      <c r="C1" s="413"/>
      <c r="D1" s="185" t="s">
        <v>241</v>
      </c>
      <c r="E1" s="441" t="s">
        <v>470</v>
      </c>
      <c r="F1" s="444"/>
      <c r="G1" s="444"/>
      <c r="H1" s="444"/>
      <c r="I1" s="444"/>
      <c r="J1" s="444"/>
      <c r="K1" s="444"/>
      <c r="L1" s="444"/>
      <c r="M1" s="444"/>
      <c r="N1" s="444"/>
      <c r="O1" s="444"/>
      <c r="P1" s="444"/>
      <c r="Q1" s="444"/>
      <c r="R1" s="444"/>
      <c r="S1" s="441" t="s">
        <v>240</v>
      </c>
    </row>
    <row r="2" spans="1:20" ht="29.25" customHeight="1">
      <c r="A2" s="562"/>
      <c r="B2" s="411" t="s">
        <v>197</v>
      </c>
      <c r="C2" s="554" t="s">
        <v>198</v>
      </c>
      <c r="D2" s="555" t="s">
        <v>242</v>
      </c>
      <c r="E2" s="581" t="s">
        <v>336</v>
      </c>
      <c r="F2" s="415" t="s">
        <v>337</v>
      </c>
      <c r="G2" s="428" t="s">
        <v>339</v>
      </c>
      <c r="H2" s="411" t="s">
        <v>471</v>
      </c>
      <c r="I2" s="411"/>
      <c r="J2" s="411"/>
      <c r="K2" s="411"/>
      <c r="L2" s="411"/>
      <c r="M2" s="411"/>
      <c r="N2" s="411"/>
      <c r="O2" s="411"/>
      <c r="P2" s="411"/>
      <c r="Q2" s="411"/>
      <c r="R2" s="411"/>
      <c r="S2" s="441"/>
    </row>
    <row r="3" spans="1:20" ht="26.25" customHeight="1">
      <c r="A3" s="562"/>
      <c r="B3" s="411"/>
      <c r="C3" s="554"/>
      <c r="D3" s="555"/>
      <c r="E3" s="582"/>
      <c r="F3" s="415"/>
      <c r="G3" s="429"/>
      <c r="H3" s="412" t="s">
        <v>353</v>
      </c>
      <c r="I3" s="435" t="s">
        <v>354</v>
      </c>
      <c r="J3" s="412" t="s">
        <v>355</v>
      </c>
      <c r="K3" s="412" t="s">
        <v>431</v>
      </c>
      <c r="L3" s="412" t="s">
        <v>357</v>
      </c>
      <c r="M3" s="412" t="s">
        <v>358</v>
      </c>
      <c r="N3" s="412" t="s">
        <v>432</v>
      </c>
      <c r="O3" s="412" t="s">
        <v>360</v>
      </c>
      <c r="P3" s="412" t="s">
        <v>207</v>
      </c>
      <c r="Q3" s="412" t="s">
        <v>208</v>
      </c>
      <c r="R3" s="412" t="s">
        <v>361</v>
      </c>
      <c r="S3" s="441"/>
    </row>
    <row r="4" spans="1:20" ht="30" customHeight="1">
      <c r="A4" s="562"/>
      <c r="B4" s="411"/>
      <c r="C4" s="554"/>
      <c r="D4" s="555"/>
      <c r="E4" s="583"/>
      <c r="F4" s="415"/>
      <c r="G4" s="430"/>
      <c r="H4" s="412"/>
      <c r="I4" s="436"/>
      <c r="J4" s="412"/>
      <c r="K4" s="412"/>
      <c r="L4" s="412"/>
      <c r="M4" s="412"/>
      <c r="N4" s="412"/>
      <c r="O4" s="412"/>
      <c r="P4" s="412"/>
      <c r="Q4" s="412"/>
      <c r="R4" s="412"/>
      <c r="S4" s="442"/>
    </row>
    <row r="5" spans="1:20">
      <c r="C5" s="274" t="str">
        <f>IF('T.4.2_part_act_huelga'!F4="","",'T.4.2_part_act_huelga'!F4)</f>
        <v>170071</v>
      </c>
      <c r="D5" s="274" t="str">
        <f>IF('T.4.2_part_act_huelga'!F5="","",'T.4.2_part_act_huelga'!F5)</f>
        <v/>
      </c>
      <c r="E5" s="274" t="str">
        <f>IF('T.4.2_part_act_huelga'!F6="","",'T.4.2_part_act_huelga'!F6)</f>
        <v/>
      </c>
    </row>
    <row r="7" spans="1:20">
      <c r="C7" s="274" t="s">
        <v>543</v>
      </c>
      <c r="D7" s="275" t="s">
        <v>575</v>
      </c>
      <c r="E7" s="274" t="s">
        <v>7031</v>
      </c>
    </row>
    <row r="8" spans="1:20">
      <c r="C8" s="274"/>
      <c r="D8" s="275"/>
      <c r="E8" s="274"/>
    </row>
    <row r="10" spans="1:20">
      <c r="A10" s="3" t="s">
        <v>574</v>
      </c>
      <c r="B10" s="4" t="s">
        <v>542</v>
      </c>
      <c r="C10" s="4" t="s">
        <v>543</v>
      </c>
      <c r="D10" s="181" t="s">
        <v>575</v>
      </c>
      <c r="E10" t="s">
        <v>7031</v>
      </c>
      <c r="F10" t="s">
        <v>545</v>
      </c>
      <c r="G10" t="s">
        <v>546</v>
      </c>
      <c r="H10" t="s">
        <v>547</v>
      </c>
      <c r="I10" t="s">
        <v>548</v>
      </c>
      <c r="J10" t="s">
        <v>549</v>
      </c>
      <c r="K10" t="s">
        <v>550</v>
      </c>
      <c r="L10" t="s">
        <v>551</v>
      </c>
      <c r="M10" t="s">
        <v>552</v>
      </c>
      <c r="N10" t="s">
        <v>553</v>
      </c>
      <c r="O10" t="s">
        <v>554</v>
      </c>
      <c r="P10" t="s">
        <v>555</v>
      </c>
      <c r="Q10" t="s">
        <v>556</v>
      </c>
      <c r="R10" t="s">
        <v>557</v>
      </c>
      <c r="S10" t="s">
        <v>558</v>
      </c>
      <c r="T10" t="s">
        <v>576</v>
      </c>
    </row>
    <row r="11" spans="1:20">
      <c r="A11">
        <v>0</v>
      </c>
      <c r="C11" s="131"/>
    </row>
    <row r="12" spans="1:20">
      <c r="A12">
        <v>1</v>
      </c>
      <c r="B12" t="s">
        <v>7043</v>
      </c>
      <c r="C12" s="131" t="s">
        <v>7044</v>
      </c>
      <c r="D12" s="131" t="s">
        <v>7239</v>
      </c>
      <c r="E12">
        <v>1</v>
      </c>
      <c r="F12" t="s">
        <v>338</v>
      </c>
      <c r="G12" t="s">
        <v>3792</v>
      </c>
      <c r="H12" t="s">
        <v>12276</v>
      </c>
      <c r="I12" t="s">
        <v>12277</v>
      </c>
      <c r="J12" t="s">
        <v>3840</v>
      </c>
      <c r="L12" t="s">
        <v>3785</v>
      </c>
      <c r="O12">
        <v>0</v>
      </c>
      <c r="T12" t="s">
        <v>7242</v>
      </c>
    </row>
    <row r="13" spans="1:20">
      <c r="A13">
        <v>2</v>
      </c>
      <c r="B13" t="s">
        <v>7043</v>
      </c>
      <c r="C13" s="131" t="s">
        <v>7044</v>
      </c>
      <c r="D13" s="131" t="s">
        <v>7047</v>
      </c>
      <c r="E13">
        <v>1</v>
      </c>
      <c r="F13" t="s">
        <v>338</v>
      </c>
      <c r="G13" t="s">
        <v>3792</v>
      </c>
      <c r="H13" t="s">
        <v>12278</v>
      </c>
      <c r="I13">
        <v>38862</v>
      </c>
      <c r="J13" t="s">
        <v>3751</v>
      </c>
      <c r="L13" t="s">
        <v>3785</v>
      </c>
      <c r="O13">
        <v>0</v>
      </c>
      <c r="T13" t="s">
        <v>7051</v>
      </c>
    </row>
    <row r="14" spans="1:20">
      <c r="A14">
        <v>3</v>
      </c>
      <c r="B14" t="s">
        <v>7043</v>
      </c>
      <c r="C14" s="131" t="s">
        <v>7044</v>
      </c>
      <c r="D14" s="131" t="s">
        <v>7054</v>
      </c>
      <c r="E14">
        <v>1</v>
      </c>
      <c r="F14" t="s">
        <v>338</v>
      </c>
      <c r="G14" t="s">
        <v>3792</v>
      </c>
      <c r="H14" t="s">
        <v>12279</v>
      </c>
      <c r="I14" t="s">
        <v>12280</v>
      </c>
      <c r="J14" t="s">
        <v>3796</v>
      </c>
      <c r="L14" t="s">
        <v>3785</v>
      </c>
      <c r="O14">
        <v>0</v>
      </c>
      <c r="T14" t="s">
        <v>7057</v>
      </c>
    </row>
    <row r="15" spans="1:20">
      <c r="A15">
        <v>4</v>
      </c>
      <c r="B15" t="s">
        <v>7043</v>
      </c>
      <c r="C15" s="131" t="s">
        <v>7044</v>
      </c>
      <c r="D15" s="131" t="s">
        <v>12255</v>
      </c>
      <c r="E15">
        <v>1</v>
      </c>
      <c r="F15" t="s">
        <v>338</v>
      </c>
      <c r="G15" t="s">
        <v>3792</v>
      </c>
      <c r="H15" t="s">
        <v>12281</v>
      </c>
      <c r="I15" t="s">
        <v>12282</v>
      </c>
      <c r="J15" t="s">
        <v>3796</v>
      </c>
      <c r="L15" t="s">
        <v>3785</v>
      </c>
      <c r="O15">
        <v>0</v>
      </c>
      <c r="T15" t="s">
        <v>12283</v>
      </c>
    </row>
    <row r="16" spans="1:20">
      <c r="A16">
        <v>5</v>
      </c>
      <c r="B16" t="s">
        <v>7043</v>
      </c>
      <c r="C16" s="131" t="s">
        <v>7044</v>
      </c>
      <c r="D16" s="131" t="s">
        <v>12257</v>
      </c>
      <c r="E16">
        <v>1</v>
      </c>
      <c r="F16" t="s">
        <v>338</v>
      </c>
      <c r="G16" t="s">
        <v>3792</v>
      </c>
      <c r="H16" t="s">
        <v>12284</v>
      </c>
      <c r="I16" t="s">
        <v>12282</v>
      </c>
      <c r="J16" t="s">
        <v>3840</v>
      </c>
      <c r="L16" t="s">
        <v>3785</v>
      </c>
      <c r="O16">
        <v>0</v>
      </c>
      <c r="T16" t="s">
        <v>12285</v>
      </c>
    </row>
    <row r="17" spans="1:20">
      <c r="A17">
        <v>6</v>
      </c>
      <c r="B17" t="s">
        <v>7043</v>
      </c>
      <c r="C17" s="131" t="s">
        <v>7044</v>
      </c>
      <c r="D17" s="131" t="s">
        <v>12259</v>
      </c>
      <c r="E17">
        <v>1</v>
      </c>
      <c r="F17" t="s">
        <v>338</v>
      </c>
      <c r="G17" t="s">
        <v>3792</v>
      </c>
      <c r="H17" t="s">
        <v>12286</v>
      </c>
      <c r="I17" t="s">
        <v>12280</v>
      </c>
      <c r="J17" t="s">
        <v>472</v>
      </c>
      <c r="K17" t="s">
        <v>12287</v>
      </c>
      <c r="L17" t="s">
        <v>3785</v>
      </c>
      <c r="O17">
        <v>0</v>
      </c>
      <c r="T17" t="s">
        <v>12288</v>
      </c>
    </row>
    <row r="18" spans="1:20">
      <c r="A18">
        <v>7</v>
      </c>
      <c r="B18" t="s">
        <v>7043</v>
      </c>
      <c r="C18" s="131" t="s">
        <v>7044</v>
      </c>
      <c r="D18" s="131" t="s">
        <v>12261</v>
      </c>
      <c r="E18">
        <v>1</v>
      </c>
      <c r="F18" t="s">
        <v>338</v>
      </c>
      <c r="G18" t="s">
        <v>3792</v>
      </c>
      <c r="H18" t="s">
        <v>12289</v>
      </c>
      <c r="I18" t="s">
        <v>12290</v>
      </c>
      <c r="J18" t="s">
        <v>472</v>
      </c>
      <c r="K18" t="s">
        <v>12291</v>
      </c>
      <c r="L18" t="s">
        <v>3785</v>
      </c>
      <c r="O18">
        <v>0</v>
      </c>
      <c r="T18" t="s">
        <v>12292</v>
      </c>
    </row>
    <row r="19" spans="1:20">
      <c r="A19">
        <v>8</v>
      </c>
      <c r="B19" t="s">
        <v>7043</v>
      </c>
      <c r="C19" s="131" t="s">
        <v>7044</v>
      </c>
      <c r="D19" s="131" t="s">
        <v>12263</v>
      </c>
      <c r="E19">
        <v>1</v>
      </c>
      <c r="F19" t="s">
        <v>338</v>
      </c>
      <c r="G19" t="s">
        <v>3792</v>
      </c>
      <c r="H19" t="s">
        <v>12293</v>
      </c>
      <c r="I19" t="s">
        <v>12294</v>
      </c>
      <c r="J19" t="s">
        <v>472</v>
      </c>
      <c r="K19" t="s">
        <v>12295</v>
      </c>
      <c r="L19" t="s">
        <v>3785</v>
      </c>
      <c r="O19">
        <v>0</v>
      </c>
      <c r="T19" t="s">
        <v>12296</v>
      </c>
    </row>
    <row r="20" spans="1:20">
      <c r="A20">
        <v>9</v>
      </c>
      <c r="B20" t="s">
        <v>7043</v>
      </c>
      <c r="C20" s="131" t="s">
        <v>7044</v>
      </c>
      <c r="D20" s="131" t="s">
        <v>12265</v>
      </c>
      <c r="E20">
        <v>1</v>
      </c>
      <c r="F20" t="s">
        <v>338</v>
      </c>
      <c r="G20" t="s">
        <v>3792</v>
      </c>
      <c r="H20" t="s">
        <v>12293</v>
      </c>
      <c r="I20" t="s">
        <v>12297</v>
      </c>
      <c r="J20" t="s">
        <v>472</v>
      </c>
      <c r="K20" t="s">
        <v>12295</v>
      </c>
      <c r="L20" t="s">
        <v>3785</v>
      </c>
      <c r="O20">
        <v>0</v>
      </c>
      <c r="T20" t="s">
        <v>12298</v>
      </c>
    </row>
    <row r="21" spans="1:20">
      <c r="A21">
        <v>10</v>
      </c>
      <c r="B21" t="s">
        <v>7043</v>
      </c>
      <c r="C21" s="131" t="s">
        <v>7044</v>
      </c>
      <c r="D21" s="131" t="s">
        <v>12267</v>
      </c>
      <c r="E21">
        <v>1</v>
      </c>
      <c r="F21" t="s">
        <v>338</v>
      </c>
      <c r="G21" t="s">
        <v>3792</v>
      </c>
      <c r="H21" t="s">
        <v>12293</v>
      </c>
      <c r="I21" t="s">
        <v>12299</v>
      </c>
      <c r="J21" t="s">
        <v>472</v>
      </c>
      <c r="K21" t="s">
        <v>12295</v>
      </c>
      <c r="L21" t="s">
        <v>3785</v>
      </c>
      <c r="O21">
        <v>0</v>
      </c>
      <c r="T21" t="s">
        <v>12300</v>
      </c>
    </row>
    <row r="22" spans="1:20">
      <c r="A22">
        <v>11</v>
      </c>
      <c r="B22" t="s">
        <v>7043</v>
      </c>
      <c r="C22" s="131" t="s">
        <v>7044</v>
      </c>
      <c r="D22" s="131" t="s">
        <v>12269</v>
      </c>
      <c r="E22">
        <v>1</v>
      </c>
      <c r="F22" t="s">
        <v>338</v>
      </c>
      <c r="G22" t="s">
        <v>3792</v>
      </c>
      <c r="H22" t="s">
        <v>12293</v>
      </c>
      <c r="I22" t="s">
        <v>12301</v>
      </c>
      <c r="J22" t="s">
        <v>472</v>
      </c>
      <c r="K22" t="s">
        <v>12295</v>
      </c>
      <c r="L22" t="s">
        <v>3785</v>
      </c>
      <c r="O22">
        <v>0</v>
      </c>
      <c r="T22" t="s">
        <v>12302</v>
      </c>
    </row>
    <row r="23" spans="1:20">
      <c r="A23">
        <v>12</v>
      </c>
      <c r="B23" t="s">
        <v>7043</v>
      </c>
      <c r="C23" s="131" t="s">
        <v>7044</v>
      </c>
      <c r="D23" s="131" t="s">
        <v>12271</v>
      </c>
      <c r="E23">
        <v>1</v>
      </c>
      <c r="F23" t="s">
        <v>338</v>
      </c>
      <c r="G23" t="s">
        <v>3792</v>
      </c>
      <c r="H23" t="s">
        <v>12293</v>
      </c>
      <c r="I23" t="s">
        <v>12303</v>
      </c>
      <c r="J23" t="s">
        <v>472</v>
      </c>
      <c r="K23" t="s">
        <v>12295</v>
      </c>
      <c r="L23" t="s">
        <v>3785</v>
      </c>
      <c r="O23">
        <v>0</v>
      </c>
      <c r="T23" t="s">
        <v>12304</v>
      </c>
    </row>
    <row r="24" spans="1:20">
      <c r="A24">
        <v>13</v>
      </c>
      <c r="B24" t="s">
        <v>7043</v>
      </c>
      <c r="C24" s="131" t="s">
        <v>7044</v>
      </c>
      <c r="D24" s="131" t="s">
        <v>12273</v>
      </c>
      <c r="E24">
        <v>1</v>
      </c>
      <c r="F24" t="s">
        <v>338</v>
      </c>
      <c r="G24" t="s">
        <v>3792</v>
      </c>
      <c r="H24" t="s">
        <v>12305</v>
      </c>
      <c r="I24">
        <v>41372</v>
      </c>
      <c r="J24" t="s">
        <v>472</v>
      </c>
      <c r="K24" t="s">
        <v>12295</v>
      </c>
      <c r="L24" t="s">
        <v>3785</v>
      </c>
      <c r="O24">
        <v>0</v>
      </c>
      <c r="T24" t="s">
        <v>12306</v>
      </c>
    </row>
    <row r="25" spans="1:20">
      <c r="A25">
        <v>14</v>
      </c>
      <c r="B25" t="s">
        <v>7043</v>
      </c>
      <c r="C25" s="131" t="s">
        <v>7044</v>
      </c>
      <c r="D25" s="131" t="s">
        <v>7384</v>
      </c>
      <c r="E25">
        <v>1</v>
      </c>
      <c r="F25" t="s">
        <v>338</v>
      </c>
      <c r="G25" t="s">
        <v>3792</v>
      </c>
      <c r="H25" t="s">
        <v>12305</v>
      </c>
      <c r="I25">
        <v>41372</v>
      </c>
      <c r="J25" t="s">
        <v>472</v>
      </c>
      <c r="K25" t="s">
        <v>12295</v>
      </c>
      <c r="L25" t="s">
        <v>3785</v>
      </c>
      <c r="O25">
        <v>0</v>
      </c>
      <c r="T25" t="s">
        <v>7387</v>
      </c>
    </row>
  </sheetData>
  <mergeCells count="22">
    <mergeCell ref="A1:A4"/>
    <mergeCell ref="B1:C1"/>
    <mergeCell ref="E1:R1"/>
    <mergeCell ref="S1:S4"/>
    <mergeCell ref="B2:B4"/>
    <mergeCell ref="C2:C4"/>
    <mergeCell ref="D2:D4"/>
    <mergeCell ref="E2:E4"/>
    <mergeCell ref="F2:F4"/>
    <mergeCell ref="G2:G4"/>
    <mergeCell ref="Q3:Q4"/>
    <mergeCell ref="R3:R4"/>
    <mergeCell ref="H2:R2"/>
    <mergeCell ref="H3:H4"/>
    <mergeCell ref="I3:I4"/>
    <mergeCell ref="J3:J4"/>
    <mergeCell ref="P3:P4"/>
    <mergeCell ref="K3:K4"/>
    <mergeCell ref="L3:L4"/>
    <mergeCell ref="M3:M4"/>
    <mergeCell ref="N3:N4"/>
    <mergeCell ref="O3:O4"/>
  </mergeCells>
  <dataValidations count="1">
    <dataValidation allowBlank="1" showInputMessage="1" showErrorMessage="1" promptTitle="Actor" prompt="Para regresar a la tabla general, dé click aquí." sqref="F2:F4" xr:uid="{00000000-0002-0000-2300-000000000000}"/>
  </dataValidations>
  <hyperlinks>
    <hyperlink ref="F2:F4" location="T.4.1_huelga!Z4" display="Actor" xr:uid="{00000000-0004-0000-2300-000000000000}"/>
  </hyperlinks>
  <pageMargins left="0.7" right="0.7" top="0.75" bottom="0.75" header="0.3" footer="0.3"/>
  <pageSetup orientation="portrait" verticalDpi="0" r:id="rId1"/>
  <legacyDrawing r:id="rId2"/>
  <tableParts count="1">
    <tablePart r:id="rId3"/>
  </tableParts>
</worksheet>
</file>

<file path=xl/worksheets/sheet3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Hoja38"/>
  <dimension ref="A1:X26"/>
  <sheetViews>
    <sheetView topLeftCell="A2" workbookViewId="0">
      <selection activeCell="E5" sqref="E5"/>
    </sheetView>
  </sheetViews>
  <sheetFormatPr baseColWidth="10" defaultColWidth="16.42578125" defaultRowHeight="15"/>
  <cols>
    <col min="4" max="4" width="16.42578125" style="131"/>
    <col min="23" max="23" width="32.5703125" customWidth="1"/>
  </cols>
  <sheetData>
    <row r="1" spans="1:24" ht="25.5">
      <c r="A1" s="561" t="s">
        <v>228</v>
      </c>
      <c r="B1" s="375" t="s">
        <v>229</v>
      </c>
      <c r="C1" s="375"/>
      <c r="D1" s="10" t="s">
        <v>241</v>
      </c>
      <c r="E1" s="448"/>
      <c r="F1" s="448"/>
      <c r="G1" s="448"/>
      <c r="H1" s="448"/>
      <c r="I1" s="448"/>
      <c r="J1" s="448"/>
      <c r="K1" s="448"/>
      <c r="L1" s="448"/>
      <c r="M1" s="448"/>
      <c r="N1" s="448"/>
      <c r="O1" s="448"/>
      <c r="P1" s="448"/>
      <c r="Q1" s="448"/>
      <c r="R1" s="448"/>
      <c r="S1" s="448"/>
      <c r="T1" s="448"/>
      <c r="U1" s="448"/>
      <c r="V1" s="448"/>
      <c r="W1" s="406" t="s">
        <v>240</v>
      </c>
    </row>
    <row r="2" spans="1:24" ht="18" customHeight="1">
      <c r="A2" s="562"/>
      <c r="B2" s="373" t="s">
        <v>197</v>
      </c>
      <c r="C2" s="474" t="s">
        <v>198</v>
      </c>
      <c r="D2" s="471" t="s">
        <v>242</v>
      </c>
      <c r="E2" s="474" t="s">
        <v>362</v>
      </c>
      <c r="F2" s="371" t="s">
        <v>363</v>
      </c>
      <c r="G2" s="376" t="s">
        <v>339</v>
      </c>
      <c r="H2" s="395" t="s">
        <v>364</v>
      </c>
      <c r="I2" s="396"/>
      <c r="J2" s="396"/>
      <c r="K2" s="396"/>
      <c r="L2" s="396"/>
      <c r="M2" s="396"/>
      <c r="N2" s="396"/>
      <c r="O2" s="396"/>
      <c r="P2" s="396"/>
      <c r="Q2" s="396"/>
      <c r="R2" s="396"/>
      <c r="S2" s="396"/>
      <c r="T2" s="396"/>
      <c r="U2" s="396"/>
      <c r="V2" s="396"/>
      <c r="W2" s="406"/>
    </row>
    <row r="3" spans="1:24" ht="18" customHeight="1">
      <c r="A3" s="562"/>
      <c r="B3" s="373"/>
      <c r="C3" s="474"/>
      <c r="D3" s="471"/>
      <c r="E3" s="474"/>
      <c r="F3" s="371"/>
      <c r="G3" s="398"/>
      <c r="H3" s="446" t="s">
        <v>365</v>
      </c>
      <c r="I3" s="408" t="s">
        <v>349</v>
      </c>
      <c r="J3" s="408" t="s">
        <v>367</v>
      </c>
      <c r="K3" s="382" t="s">
        <v>368</v>
      </c>
      <c r="L3" s="383"/>
      <c r="M3" s="383"/>
      <c r="N3" s="383"/>
      <c r="O3" s="383"/>
      <c r="P3" s="383"/>
      <c r="Q3" s="383"/>
      <c r="R3" s="383"/>
      <c r="S3" s="383"/>
      <c r="T3" s="383"/>
      <c r="U3" s="383"/>
      <c r="V3" s="383"/>
      <c r="W3" s="406"/>
    </row>
    <row r="4" spans="1:24" ht="51">
      <c r="A4" s="562"/>
      <c r="B4" s="373"/>
      <c r="C4" s="474"/>
      <c r="D4" s="471"/>
      <c r="E4" s="474"/>
      <c r="F4" s="371"/>
      <c r="G4" s="377"/>
      <c r="H4" s="446"/>
      <c r="I4" s="451"/>
      <c r="J4" s="451"/>
      <c r="K4" s="9" t="s">
        <v>369</v>
      </c>
      <c r="L4" s="9" t="s">
        <v>370</v>
      </c>
      <c r="M4" s="9" t="s">
        <v>371</v>
      </c>
      <c r="N4" s="9" t="s">
        <v>215</v>
      </c>
      <c r="O4" s="9" t="s">
        <v>372</v>
      </c>
      <c r="P4" s="9" t="s">
        <v>373</v>
      </c>
      <c r="Q4" s="9" t="s">
        <v>211</v>
      </c>
      <c r="R4" s="9" t="s">
        <v>374</v>
      </c>
      <c r="S4" s="9" t="s">
        <v>213</v>
      </c>
      <c r="T4" s="9" t="s">
        <v>216</v>
      </c>
      <c r="U4" s="9" t="s">
        <v>217</v>
      </c>
      <c r="V4" s="9" t="s">
        <v>218</v>
      </c>
      <c r="W4" s="407"/>
    </row>
    <row r="5" spans="1:24">
      <c r="C5" s="274" t="str">
        <f>IF('T.4.3_part_dem_huelga'!F4="","",'T.4.3_part_dem_huelga'!F4)</f>
        <v>170071</v>
      </c>
      <c r="D5" s="274" t="str">
        <f>IF('T.4.3_part_dem_huelga'!F5="","",'T.4.3_part_dem_huelga'!F5)</f>
        <v/>
      </c>
      <c r="E5" s="274" t="str">
        <f>IF('T.4.3_part_dem_huelga'!F6="","",'T.4.3_part_dem_huelga'!F6)</f>
        <v/>
      </c>
    </row>
    <row r="7" spans="1:24">
      <c r="C7" s="274" t="s">
        <v>543</v>
      </c>
      <c r="D7" s="275" t="s">
        <v>575</v>
      </c>
      <c r="E7" s="274" t="s">
        <v>7034</v>
      </c>
    </row>
    <row r="8" spans="1:24">
      <c r="C8" s="274" t="s">
        <v>7038</v>
      </c>
      <c r="D8" s="275" t="s">
        <v>7037</v>
      </c>
      <c r="E8" s="274">
        <v>1</v>
      </c>
    </row>
    <row r="10" spans="1:24">
      <c r="A10" s="3" t="s">
        <v>574</v>
      </c>
      <c r="B10" s="4" t="s">
        <v>542</v>
      </c>
      <c r="C10" s="4" t="s">
        <v>543</v>
      </c>
      <c r="D10" s="181" t="s">
        <v>575</v>
      </c>
      <c r="E10" t="s">
        <v>7034</v>
      </c>
      <c r="F10" t="s">
        <v>545</v>
      </c>
      <c r="G10" t="s">
        <v>546</v>
      </c>
      <c r="H10" t="s">
        <v>547</v>
      </c>
      <c r="I10" t="s">
        <v>548</v>
      </c>
      <c r="J10" t="s">
        <v>549</v>
      </c>
      <c r="K10" t="s">
        <v>550</v>
      </c>
      <c r="L10" t="s">
        <v>551</v>
      </c>
      <c r="M10" t="s">
        <v>552</v>
      </c>
      <c r="N10" t="s">
        <v>553</v>
      </c>
      <c r="O10" t="s">
        <v>554</v>
      </c>
      <c r="P10" t="s">
        <v>555</v>
      </c>
      <c r="Q10" t="s">
        <v>556</v>
      </c>
      <c r="R10" t="s">
        <v>557</v>
      </c>
      <c r="S10" t="s">
        <v>558</v>
      </c>
      <c r="T10" t="s">
        <v>559</v>
      </c>
      <c r="U10" t="s">
        <v>560</v>
      </c>
      <c r="V10" t="s">
        <v>561</v>
      </c>
      <c r="W10" t="s">
        <v>562</v>
      </c>
      <c r="X10" t="s">
        <v>576</v>
      </c>
    </row>
    <row r="11" spans="1:24">
      <c r="A11">
        <v>0</v>
      </c>
      <c r="C11" s="131"/>
    </row>
    <row r="12" spans="1:24">
      <c r="A12">
        <v>1</v>
      </c>
      <c r="B12" t="s">
        <v>7043</v>
      </c>
      <c r="C12" s="131" t="s">
        <v>7044</v>
      </c>
      <c r="D12" s="131" t="s">
        <v>7239</v>
      </c>
      <c r="E12">
        <v>1</v>
      </c>
      <c r="F12" t="s">
        <v>473</v>
      </c>
      <c r="H12" t="s">
        <v>474</v>
      </c>
      <c r="J12" t="s">
        <v>12307</v>
      </c>
      <c r="K12" t="s">
        <v>12308</v>
      </c>
      <c r="L12">
        <v>260</v>
      </c>
      <c r="N12" t="s">
        <v>11802</v>
      </c>
      <c r="P12" t="s">
        <v>698</v>
      </c>
      <c r="Q12" t="s">
        <v>1193</v>
      </c>
      <c r="R12" t="s">
        <v>927</v>
      </c>
      <c r="S12" t="s">
        <v>943</v>
      </c>
      <c r="U12" t="s">
        <v>217</v>
      </c>
      <c r="X12" t="s">
        <v>7242</v>
      </c>
    </row>
    <row r="13" spans="1:24">
      <c r="A13">
        <v>2</v>
      </c>
      <c r="B13" t="s">
        <v>7043</v>
      </c>
      <c r="C13" s="131" t="s">
        <v>7044</v>
      </c>
      <c r="D13" s="131" t="s">
        <v>7047</v>
      </c>
      <c r="E13">
        <v>1</v>
      </c>
      <c r="F13" t="s">
        <v>473</v>
      </c>
      <c r="G13" t="s">
        <v>3792</v>
      </c>
      <c r="H13" t="s">
        <v>474</v>
      </c>
      <c r="I13" t="s">
        <v>7750</v>
      </c>
      <c r="J13" t="s">
        <v>12309</v>
      </c>
      <c r="K13" t="s">
        <v>10345</v>
      </c>
      <c r="L13">
        <v>13</v>
      </c>
      <c r="M13" t="s">
        <v>8314</v>
      </c>
      <c r="N13" t="s">
        <v>12310</v>
      </c>
      <c r="O13">
        <v>62030</v>
      </c>
      <c r="P13" t="s">
        <v>698</v>
      </c>
      <c r="Q13" t="s">
        <v>1193</v>
      </c>
      <c r="R13" t="s">
        <v>927</v>
      </c>
      <c r="S13" t="s">
        <v>943</v>
      </c>
      <c r="U13" t="s">
        <v>217</v>
      </c>
      <c r="X13" t="s">
        <v>7051</v>
      </c>
    </row>
    <row r="14" spans="1:24">
      <c r="A14">
        <v>3</v>
      </c>
      <c r="B14" t="s">
        <v>7043</v>
      </c>
      <c r="C14" s="131" t="s">
        <v>7044</v>
      </c>
      <c r="D14" s="131" t="s">
        <v>7054</v>
      </c>
      <c r="E14">
        <v>1</v>
      </c>
      <c r="F14" t="s">
        <v>473</v>
      </c>
      <c r="G14" t="s">
        <v>3792</v>
      </c>
      <c r="H14" t="s">
        <v>474</v>
      </c>
      <c r="I14" t="s">
        <v>7750</v>
      </c>
      <c r="J14" t="s">
        <v>12311</v>
      </c>
      <c r="K14" t="s">
        <v>10657</v>
      </c>
      <c r="L14">
        <v>1001</v>
      </c>
      <c r="M14" t="s">
        <v>8314</v>
      </c>
      <c r="N14" t="s">
        <v>10658</v>
      </c>
      <c r="O14">
        <v>62218</v>
      </c>
      <c r="P14" t="s">
        <v>698</v>
      </c>
      <c r="Q14" t="s">
        <v>1193</v>
      </c>
      <c r="R14" t="s">
        <v>927</v>
      </c>
      <c r="S14" t="s">
        <v>943</v>
      </c>
      <c r="U14" t="s">
        <v>217</v>
      </c>
      <c r="X14" t="s">
        <v>7057</v>
      </c>
    </row>
    <row r="15" spans="1:24">
      <c r="A15">
        <v>4</v>
      </c>
      <c r="B15" t="s">
        <v>7043</v>
      </c>
      <c r="C15" s="131" t="s">
        <v>7044</v>
      </c>
      <c r="D15" s="131" t="s">
        <v>12255</v>
      </c>
      <c r="E15">
        <v>1</v>
      </c>
      <c r="F15" t="s">
        <v>473</v>
      </c>
      <c r="G15" t="s">
        <v>3792</v>
      </c>
      <c r="H15" t="s">
        <v>474</v>
      </c>
      <c r="I15" t="s">
        <v>7750</v>
      </c>
      <c r="J15" t="s">
        <v>12312</v>
      </c>
      <c r="K15" t="s">
        <v>10345</v>
      </c>
      <c r="L15" t="s">
        <v>8314</v>
      </c>
      <c r="M15" t="s">
        <v>8314</v>
      </c>
      <c r="N15" t="s">
        <v>12310</v>
      </c>
      <c r="O15">
        <v>62030</v>
      </c>
      <c r="P15" t="s">
        <v>698</v>
      </c>
      <c r="Q15" t="s">
        <v>1193</v>
      </c>
      <c r="R15" t="s">
        <v>927</v>
      </c>
      <c r="S15" t="s">
        <v>943</v>
      </c>
      <c r="T15">
        <v>18.909364483194299</v>
      </c>
      <c r="U15" t="s">
        <v>217</v>
      </c>
      <c r="V15">
        <v>199.23781321783801</v>
      </c>
      <c r="X15" t="s">
        <v>12283</v>
      </c>
    </row>
    <row r="16" spans="1:24">
      <c r="A16">
        <v>5</v>
      </c>
      <c r="B16" t="s">
        <v>7043</v>
      </c>
      <c r="C16" s="131" t="s">
        <v>7044</v>
      </c>
      <c r="D16" s="131" t="s">
        <v>12255</v>
      </c>
      <c r="E16">
        <v>2</v>
      </c>
      <c r="F16" t="s">
        <v>473</v>
      </c>
      <c r="G16" t="s">
        <v>3792</v>
      </c>
      <c r="H16" t="s">
        <v>10226</v>
      </c>
      <c r="I16" t="s">
        <v>7750</v>
      </c>
      <c r="Q16" t="s">
        <v>10227</v>
      </c>
      <c r="S16" t="e">
        <v>#N/A</v>
      </c>
      <c r="U16" t="s">
        <v>217</v>
      </c>
      <c r="X16" t="s">
        <v>12313</v>
      </c>
    </row>
    <row r="17" spans="1:24">
      <c r="A17">
        <v>6</v>
      </c>
      <c r="B17" t="s">
        <v>7043</v>
      </c>
      <c r="C17" s="131" t="s">
        <v>7044</v>
      </c>
      <c r="D17" s="131" t="s">
        <v>12257</v>
      </c>
      <c r="E17">
        <v>1</v>
      </c>
      <c r="F17" t="s">
        <v>473</v>
      </c>
      <c r="G17" t="s">
        <v>361</v>
      </c>
      <c r="H17" t="s">
        <v>10226</v>
      </c>
      <c r="I17" t="s">
        <v>8314</v>
      </c>
      <c r="Q17" t="s">
        <v>10227</v>
      </c>
      <c r="S17" t="e">
        <v>#N/A</v>
      </c>
      <c r="U17" t="s">
        <v>217</v>
      </c>
      <c r="X17" t="s">
        <v>12285</v>
      </c>
    </row>
    <row r="18" spans="1:24">
      <c r="A18">
        <v>7</v>
      </c>
      <c r="B18" t="s">
        <v>7043</v>
      </c>
      <c r="C18" s="131" t="s">
        <v>7044</v>
      </c>
      <c r="D18" s="131" t="s">
        <v>12259</v>
      </c>
      <c r="E18">
        <v>1</v>
      </c>
      <c r="F18" t="s">
        <v>473</v>
      </c>
      <c r="G18" t="s">
        <v>361</v>
      </c>
      <c r="H18" t="s">
        <v>10226</v>
      </c>
      <c r="I18" t="s">
        <v>8314</v>
      </c>
      <c r="Q18" t="s">
        <v>10227</v>
      </c>
      <c r="S18" t="e">
        <v>#N/A</v>
      </c>
      <c r="U18" t="s">
        <v>217</v>
      </c>
      <c r="X18" t="s">
        <v>12288</v>
      </c>
    </row>
    <row r="19" spans="1:24">
      <c r="A19">
        <v>8</v>
      </c>
      <c r="B19" t="s">
        <v>7043</v>
      </c>
      <c r="C19" s="131" t="s">
        <v>7044</v>
      </c>
      <c r="D19" s="131" t="s">
        <v>12261</v>
      </c>
      <c r="E19">
        <v>1</v>
      </c>
      <c r="F19" t="s">
        <v>473</v>
      </c>
      <c r="G19" t="s">
        <v>361</v>
      </c>
      <c r="H19" t="s">
        <v>474</v>
      </c>
      <c r="I19" t="s">
        <v>8314</v>
      </c>
      <c r="J19" t="s">
        <v>12314</v>
      </c>
      <c r="K19" t="s">
        <v>12315</v>
      </c>
      <c r="L19">
        <v>8</v>
      </c>
      <c r="M19" t="s">
        <v>8314</v>
      </c>
      <c r="N19" t="s">
        <v>12316</v>
      </c>
      <c r="O19">
        <v>62290</v>
      </c>
      <c r="P19" t="s">
        <v>698</v>
      </c>
      <c r="Q19" t="s">
        <v>1193</v>
      </c>
      <c r="R19" t="s">
        <v>927</v>
      </c>
      <c r="S19" t="s">
        <v>943</v>
      </c>
      <c r="U19" t="s">
        <v>217</v>
      </c>
      <c r="X19" t="s">
        <v>12292</v>
      </c>
    </row>
    <row r="20" spans="1:24">
      <c r="A20">
        <v>9</v>
      </c>
      <c r="B20" t="s">
        <v>7043</v>
      </c>
      <c r="C20" s="131" t="s">
        <v>7044</v>
      </c>
      <c r="D20" s="131" t="s">
        <v>12263</v>
      </c>
      <c r="E20">
        <v>1</v>
      </c>
      <c r="F20" t="s">
        <v>473</v>
      </c>
      <c r="G20" t="s">
        <v>361</v>
      </c>
      <c r="H20" t="s">
        <v>474</v>
      </c>
      <c r="I20" t="s">
        <v>8314</v>
      </c>
      <c r="J20" t="s">
        <v>12317</v>
      </c>
      <c r="K20" t="s">
        <v>12318</v>
      </c>
      <c r="L20">
        <v>2</v>
      </c>
      <c r="M20" t="s">
        <v>12319</v>
      </c>
      <c r="N20" t="s">
        <v>11275</v>
      </c>
      <c r="O20">
        <v>62270</v>
      </c>
      <c r="P20" t="s">
        <v>698</v>
      </c>
      <c r="Q20" t="s">
        <v>1193</v>
      </c>
      <c r="R20" t="s">
        <v>927</v>
      </c>
      <c r="S20" t="s">
        <v>943</v>
      </c>
      <c r="U20" t="s">
        <v>217</v>
      </c>
      <c r="X20" t="s">
        <v>12296</v>
      </c>
    </row>
    <row r="21" spans="1:24">
      <c r="A21">
        <v>10</v>
      </c>
      <c r="B21" t="s">
        <v>7043</v>
      </c>
      <c r="C21" s="131" t="s">
        <v>7044</v>
      </c>
      <c r="D21" s="131" t="s">
        <v>12265</v>
      </c>
      <c r="E21">
        <v>1</v>
      </c>
      <c r="F21" t="s">
        <v>473</v>
      </c>
      <c r="G21" t="s">
        <v>361</v>
      </c>
      <c r="H21" t="s">
        <v>474</v>
      </c>
      <c r="I21" t="s">
        <v>8314</v>
      </c>
      <c r="J21" t="s">
        <v>12320</v>
      </c>
      <c r="K21" t="s">
        <v>12321</v>
      </c>
      <c r="L21">
        <v>6</v>
      </c>
      <c r="M21" t="s">
        <v>8314</v>
      </c>
      <c r="N21" t="s">
        <v>12322</v>
      </c>
      <c r="O21">
        <v>62410</v>
      </c>
      <c r="P21" t="s">
        <v>698</v>
      </c>
      <c r="Q21" t="s">
        <v>1193</v>
      </c>
      <c r="R21" t="s">
        <v>927</v>
      </c>
      <c r="S21" t="s">
        <v>943</v>
      </c>
      <c r="U21" t="s">
        <v>217</v>
      </c>
      <c r="X21" t="s">
        <v>12298</v>
      </c>
    </row>
    <row r="22" spans="1:24">
      <c r="A22">
        <v>11</v>
      </c>
      <c r="B22" t="s">
        <v>7043</v>
      </c>
      <c r="C22" s="131" t="s">
        <v>7044</v>
      </c>
      <c r="D22" s="131" t="s">
        <v>12267</v>
      </c>
      <c r="E22">
        <v>1</v>
      </c>
      <c r="F22" t="s">
        <v>473</v>
      </c>
      <c r="G22" t="s">
        <v>361</v>
      </c>
      <c r="H22" t="s">
        <v>474</v>
      </c>
      <c r="I22" t="s">
        <v>8314</v>
      </c>
      <c r="J22" t="s">
        <v>12323</v>
      </c>
      <c r="K22" t="s">
        <v>12324</v>
      </c>
      <c r="L22">
        <v>104</v>
      </c>
      <c r="M22" t="s">
        <v>12325</v>
      </c>
      <c r="N22" t="s">
        <v>11197</v>
      </c>
      <c r="O22">
        <v>62553</v>
      </c>
      <c r="P22" t="s">
        <v>698</v>
      </c>
      <c r="Q22" t="s">
        <v>1193</v>
      </c>
      <c r="R22" t="s">
        <v>1047</v>
      </c>
      <c r="S22" t="s">
        <v>1063</v>
      </c>
      <c r="U22" t="s">
        <v>217</v>
      </c>
      <c r="X22" t="s">
        <v>12300</v>
      </c>
    </row>
    <row r="23" spans="1:24">
      <c r="A23">
        <v>12</v>
      </c>
      <c r="B23" t="s">
        <v>7043</v>
      </c>
      <c r="C23" s="131" t="s">
        <v>7044</v>
      </c>
      <c r="D23" s="131" t="s">
        <v>12269</v>
      </c>
      <c r="E23">
        <v>1</v>
      </c>
      <c r="F23" t="s">
        <v>473</v>
      </c>
      <c r="G23" t="s">
        <v>361</v>
      </c>
      <c r="H23" t="s">
        <v>474</v>
      </c>
      <c r="I23" t="s">
        <v>8314</v>
      </c>
      <c r="J23" t="s">
        <v>11951</v>
      </c>
      <c r="K23" t="s">
        <v>12326</v>
      </c>
      <c r="L23">
        <v>107</v>
      </c>
      <c r="M23" t="s">
        <v>8314</v>
      </c>
      <c r="N23" t="s">
        <v>11581</v>
      </c>
      <c r="O23">
        <v>62290</v>
      </c>
      <c r="P23" t="s">
        <v>698</v>
      </c>
      <c r="Q23" t="s">
        <v>1193</v>
      </c>
      <c r="R23" t="s">
        <v>1047</v>
      </c>
      <c r="S23" t="s">
        <v>1063</v>
      </c>
      <c r="U23" t="s">
        <v>217</v>
      </c>
      <c r="X23" t="s">
        <v>12302</v>
      </c>
    </row>
    <row r="24" spans="1:24">
      <c r="A24">
        <v>13</v>
      </c>
      <c r="B24" t="s">
        <v>7043</v>
      </c>
      <c r="C24" s="131" t="s">
        <v>7044</v>
      </c>
      <c r="D24" s="131" t="s">
        <v>12271</v>
      </c>
      <c r="E24">
        <v>1</v>
      </c>
      <c r="F24" t="s">
        <v>473</v>
      </c>
      <c r="G24" t="s">
        <v>361</v>
      </c>
      <c r="H24" t="s">
        <v>474</v>
      </c>
      <c r="I24" t="s">
        <v>8314</v>
      </c>
      <c r="J24" t="s">
        <v>12327</v>
      </c>
      <c r="K24" t="s">
        <v>12328</v>
      </c>
      <c r="L24">
        <v>13</v>
      </c>
      <c r="M24" t="s">
        <v>8314</v>
      </c>
      <c r="N24" t="s">
        <v>11034</v>
      </c>
      <c r="O24">
        <v>62170</v>
      </c>
      <c r="P24" t="s">
        <v>698</v>
      </c>
      <c r="Q24" t="s">
        <v>1193</v>
      </c>
      <c r="R24" t="s">
        <v>927</v>
      </c>
      <c r="S24" t="s">
        <v>943</v>
      </c>
      <c r="U24" t="s">
        <v>217</v>
      </c>
      <c r="X24" t="s">
        <v>12304</v>
      </c>
    </row>
    <row r="25" spans="1:24">
      <c r="A25">
        <v>14</v>
      </c>
      <c r="B25" t="s">
        <v>7043</v>
      </c>
      <c r="C25" s="131" t="s">
        <v>7044</v>
      </c>
      <c r="D25" s="131" t="s">
        <v>12273</v>
      </c>
      <c r="E25">
        <v>1</v>
      </c>
      <c r="F25" t="s">
        <v>473</v>
      </c>
      <c r="G25" t="s">
        <v>361</v>
      </c>
      <c r="H25" t="s">
        <v>474</v>
      </c>
      <c r="I25" t="s">
        <v>8314</v>
      </c>
      <c r="J25" t="s">
        <v>12329</v>
      </c>
      <c r="K25" t="s">
        <v>10943</v>
      </c>
      <c r="L25">
        <v>2023</v>
      </c>
      <c r="M25" t="s">
        <v>8314</v>
      </c>
      <c r="N25" t="s">
        <v>10594</v>
      </c>
      <c r="O25">
        <v>62450</v>
      </c>
      <c r="P25" t="s">
        <v>698</v>
      </c>
      <c r="Q25" t="s">
        <v>1193</v>
      </c>
      <c r="R25" t="s">
        <v>927</v>
      </c>
      <c r="S25" t="s">
        <v>943</v>
      </c>
      <c r="U25" t="s">
        <v>217</v>
      </c>
      <c r="X25" t="s">
        <v>12306</v>
      </c>
    </row>
    <row r="26" spans="1:24">
      <c r="A26">
        <v>15</v>
      </c>
      <c r="B26" t="s">
        <v>7043</v>
      </c>
      <c r="C26" s="131" t="s">
        <v>7044</v>
      </c>
      <c r="D26" s="131" t="s">
        <v>7384</v>
      </c>
      <c r="E26">
        <v>1</v>
      </c>
      <c r="F26" t="s">
        <v>473</v>
      </c>
      <c r="G26" t="s">
        <v>361</v>
      </c>
      <c r="H26" t="s">
        <v>474</v>
      </c>
      <c r="I26" t="s">
        <v>8314</v>
      </c>
      <c r="J26" t="s">
        <v>12330</v>
      </c>
      <c r="K26" t="s">
        <v>10614</v>
      </c>
      <c r="L26">
        <v>2023</v>
      </c>
      <c r="M26" t="s">
        <v>8314</v>
      </c>
      <c r="N26" t="s">
        <v>10219</v>
      </c>
      <c r="O26">
        <v>62450</v>
      </c>
      <c r="P26" t="s">
        <v>698</v>
      </c>
      <c r="Q26" t="s">
        <v>1193</v>
      </c>
      <c r="R26" t="s">
        <v>1047</v>
      </c>
      <c r="S26" t="s">
        <v>1063</v>
      </c>
      <c r="U26" t="s">
        <v>217</v>
      </c>
      <c r="X26" t="s">
        <v>7387</v>
      </c>
    </row>
  </sheetData>
  <mergeCells count="15">
    <mergeCell ref="A1:A4"/>
    <mergeCell ref="B1:C1"/>
    <mergeCell ref="E1:V1"/>
    <mergeCell ref="W1:W4"/>
    <mergeCell ref="B2:B4"/>
    <mergeCell ref="C2:C4"/>
    <mergeCell ref="D2:D4"/>
    <mergeCell ref="E2:E4"/>
    <mergeCell ref="F2:F4"/>
    <mergeCell ref="G2:G4"/>
    <mergeCell ref="H2:V2"/>
    <mergeCell ref="H3:H4"/>
    <mergeCell ref="I3:I4"/>
    <mergeCell ref="J3:J4"/>
    <mergeCell ref="K3:V3"/>
  </mergeCells>
  <dataValidations disablePrompts="1" count="1">
    <dataValidation allowBlank="1" showInputMessage="1" showErrorMessage="1" promptTitle="Demandado" prompt="Para regresar a la tabla general, dé click aquí." sqref="F2:F4" xr:uid="{00000000-0002-0000-2400-000000000000}"/>
  </dataValidations>
  <hyperlinks>
    <hyperlink ref="F2:F4" location="T.4.1_huelga!AA4" display="Demandado" xr:uid="{00000000-0004-0000-2400-000000000000}"/>
  </hyperlinks>
  <pageMargins left="0.7" right="0.7" top="0.75" bottom="0.75" header="0.3" footer="0.3"/>
  <pageSetup orientation="portrait" verticalDpi="0" r:id="rId1"/>
  <legacyDrawing r:id="rId2"/>
  <tableParts count="1">
    <tablePart r:id="rId3"/>
  </tableParts>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Hoja39"/>
  <dimension ref="A1:BE11"/>
  <sheetViews>
    <sheetView topLeftCell="A2" workbookViewId="0">
      <selection activeCell="D5" sqref="D5"/>
    </sheetView>
  </sheetViews>
  <sheetFormatPr baseColWidth="10" defaultColWidth="15.28515625" defaultRowHeight="15"/>
  <cols>
    <col min="4" max="4" width="15.28515625" style="131"/>
    <col min="5" max="5" width="15.28515625" style="262"/>
    <col min="8" max="11" width="34.5703125" customWidth="1"/>
    <col min="13" max="13" width="34.5703125" customWidth="1"/>
    <col min="15" max="23" width="34.5703125" customWidth="1"/>
    <col min="27" max="27" width="15.28515625" style="262"/>
    <col min="28" max="28" width="29.42578125" customWidth="1"/>
    <col min="30" max="30" width="29.42578125" customWidth="1"/>
    <col min="34" max="34" width="15.28515625" style="262"/>
    <col min="37" max="37" width="29.42578125" customWidth="1"/>
    <col min="38" max="38" width="29.42578125" style="262" customWidth="1"/>
    <col min="40" max="40" width="15.28515625" style="262"/>
    <col min="44" max="44" width="15.28515625" style="262"/>
    <col min="56" max="56" width="22.42578125" customWidth="1"/>
  </cols>
  <sheetData>
    <row r="1" spans="1:57" ht="25.5" customHeight="1">
      <c r="A1" s="561" t="s">
        <v>228</v>
      </c>
      <c r="B1" s="369" t="s">
        <v>229</v>
      </c>
      <c r="C1" s="370"/>
      <c r="D1" s="375" t="s">
        <v>241</v>
      </c>
      <c r="E1" s="375"/>
      <c r="F1" s="375"/>
      <c r="G1" s="375"/>
      <c r="H1" s="375"/>
      <c r="I1" s="375"/>
      <c r="J1" s="375"/>
      <c r="K1" s="375"/>
      <c r="L1" s="375"/>
      <c r="M1" s="375"/>
      <c r="N1" s="375"/>
      <c r="O1" s="375"/>
      <c r="P1" s="375"/>
      <c r="Q1" s="375"/>
      <c r="R1" s="375"/>
      <c r="S1" s="375"/>
      <c r="T1" s="375"/>
      <c r="U1" s="375"/>
      <c r="V1" s="375"/>
      <c r="W1" s="375"/>
      <c r="X1" s="375"/>
      <c r="Y1" s="375"/>
      <c r="Z1" s="375"/>
      <c r="AA1" s="375" t="s">
        <v>306</v>
      </c>
      <c r="AB1" s="375"/>
      <c r="AC1" s="375"/>
      <c r="AD1" s="375"/>
      <c r="AE1" s="375"/>
      <c r="AF1" s="375"/>
      <c r="AG1" s="375"/>
      <c r="AH1" s="375"/>
      <c r="AI1" s="369" t="s">
        <v>316</v>
      </c>
      <c r="AJ1" s="370"/>
      <c r="AK1" s="375" t="s">
        <v>319</v>
      </c>
      <c r="AL1" s="375"/>
      <c r="AM1" s="375"/>
      <c r="AN1" s="375"/>
      <c r="AO1" s="375"/>
      <c r="AP1" s="375"/>
      <c r="AQ1" s="375"/>
      <c r="AR1" s="375"/>
      <c r="AS1" s="375"/>
      <c r="AT1" s="375"/>
      <c r="AU1" s="375"/>
      <c r="AV1" s="375"/>
      <c r="AW1" s="375"/>
      <c r="AX1" s="375"/>
      <c r="AY1" s="375"/>
      <c r="AZ1" s="375"/>
      <c r="BA1" s="375"/>
      <c r="BB1" s="375"/>
      <c r="BC1" s="375"/>
      <c r="BD1" s="450" t="s">
        <v>240</v>
      </c>
    </row>
    <row r="2" spans="1:57" ht="30.75" customHeight="1">
      <c r="A2" s="562"/>
      <c r="B2" s="373" t="s">
        <v>197</v>
      </c>
      <c r="C2" s="474" t="s">
        <v>198</v>
      </c>
      <c r="D2" s="471" t="s">
        <v>242</v>
      </c>
      <c r="E2" s="478" t="s">
        <v>244</v>
      </c>
      <c r="F2" s="373" t="s">
        <v>245</v>
      </c>
      <c r="G2" s="373" t="s">
        <v>246</v>
      </c>
      <c r="H2" s="373" t="s">
        <v>249</v>
      </c>
      <c r="I2" s="373" t="s">
        <v>250</v>
      </c>
      <c r="J2" s="373" t="s">
        <v>251</v>
      </c>
      <c r="K2" s="373" t="s">
        <v>252</v>
      </c>
      <c r="L2" s="373"/>
      <c r="M2" s="373" t="s">
        <v>253</v>
      </c>
      <c r="N2" s="373"/>
      <c r="O2" s="373" t="s">
        <v>475</v>
      </c>
      <c r="P2" s="373"/>
      <c r="Q2" s="373"/>
      <c r="R2" s="373"/>
      <c r="S2" s="373"/>
      <c r="T2" s="373"/>
      <c r="U2" s="373" t="s">
        <v>416</v>
      </c>
      <c r="V2" s="373"/>
      <c r="W2" s="373"/>
      <c r="X2" s="373" t="s">
        <v>303</v>
      </c>
      <c r="Y2" s="373" t="s">
        <v>304</v>
      </c>
      <c r="Z2" s="373" t="s">
        <v>305</v>
      </c>
      <c r="AA2" s="478" t="s">
        <v>307</v>
      </c>
      <c r="AB2" s="373" t="s">
        <v>396</v>
      </c>
      <c r="AC2" s="373" t="s">
        <v>309</v>
      </c>
      <c r="AD2" s="373" t="s">
        <v>310</v>
      </c>
      <c r="AE2" s="373" t="s">
        <v>311</v>
      </c>
      <c r="AF2" s="373" t="s">
        <v>312</v>
      </c>
      <c r="AG2" s="373" t="s">
        <v>313</v>
      </c>
      <c r="AH2" s="478" t="s">
        <v>315</v>
      </c>
      <c r="AI2" s="419" t="s">
        <v>317</v>
      </c>
      <c r="AJ2" s="419" t="s">
        <v>318</v>
      </c>
      <c r="AK2" s="373" t="s">
        <v>485</v>
      </c>
      <c r="AL2" s="478" t="s">
        <v>486</v>
      </c>
      <c r="AM2" s="373" t="s">
        <v>324</v>
      </c>
      <c r="AN2" s="478" t="s">
        <v>325</v>
      </c>
      <c r="AO2" s="373" t="s">
        <v>326</v>
      </c>
      <c r="AP2" s="374" t="s">
        <v>489</v>
      </c>
      <c r="AQ2" s="374"/>
      <c r="AR2" s="374"/>
      <c r="AS2" s="374"/>
      <c r="AT2" s="374"/>
      <c r="AU2" s="374"/>
      <c r="AV2" s="374"/>
      <c r="AW2" s="374"/>
      <c r="AX2" s="374"/>
      <c r="AY2" s="374"/>
      <c r="AZ2" s="374"/>
      <c r="BA2" s="374"/>
      <c r="BB2" s="374"/>
      <c r="BC2" s="374"/>
      <c r="BD2" s="450"/>
    </row>
    <row r="3" spans="1:57">
      <c r="A3" s="562"/>
      <c r="B3" s="373"/>
      <c r="C3" s="474"/>
      <c r="D3" s="471"/>
      <c r="E3" s="478"/>
      <c r="F3" s="373"/>
      <c r="G3" s="373"/>
      <c r="H3" s="373"/>
      <c r="I3" s="373"/>
      <c r="J3" s="373"/>
      <c r="K3" s="404" t="s">
        <v>211</v>
      </c>
      <c r="L3" s="404" t="s">
        <v>212</v>
      </c>
      <c r="M3" s="404" t="s">
        <v>213</v>
      </c>
      <c r="N3" s="404" t="s">
        <v>214</v>
      </c>
      <c r="O3" s="404" t="s">
        <v>476</v>
      </c>
      <c r="P3" s="404" t="s">
        <v>477</v>
      </c>
      <c r="Q3" s="404" t="s">
        <v>478</v>
      </c>
      <c r="R3" s="404" t="s">
        <v>479</v>
      </c>
      <c r="S3" s="404" t="s">
        <v>480</v>
      </c>
      <c r="T3" s="404" t="s">
        <v>481</v>
      </c>
      <c r="U3" s="404" t="s">
        <v>482</v>
      </c>
      <c r="V3" s="404" t="s">
        <v>483</v>
      </c>
      <c r="W3" s="404" t="s">
        <v>484</v>
      </c>
      <c r="X3" s="373"/>
      <c r="Y3" s="373"/>
      <c r="Z3" s="373"/>
      <c r="AA3" s="478"/>
      <c r="AB3" s="373"/>
      <c r="AC3" s="373"/>
      <c r="AD3" s="373"/>
      <c r="AE3" s="373"/>
      <c r="AF3" s="373"/>
      <c r="AG3" s="373"/>
      <c r="AH3" s="478"/>
      <c r="AI3" s="419"/>
      <c r="AJ3" s="419"/>
      <c r="AK3" s="373"/>
      <c r="AL3" s="478"/>
      <c r="AM3" s="373"/>
      <c r="AN3" s="478"/>
      <c r="AO3" s="373"/>
      <c r="AP3" s="408" t="s">
        <v>328</v>
      </c>
      <c r="AQ3" s="408" t="s">
        <v>329</v>
      </c>
      <c r="AR3" s="584" t="s">
        <v>330</v>
      </c>
      <c r="AS3" s="408" t="s">
        <v>334</v>
      </c>
      <c r="AT3" s="416" t="s">
        <v>492</v>
      </c>
      <c r="AU3" s="417"/>
      <c r="AV3" s="417"/>
      <c r="AW3" s="417"/>
      <c r="AX3" s="417"/>
      <c r="AY3" s="417"/>
      <c r="AZ3" s="417"/>
      <c r="BA3" s="417"/>
      <c r="BB3" s="417"/>
      <c r="BC3" s="418"/>
      <c r="BD3" s="450"/>
    </row>
    <row r="4" spans="1:57" ht="38.25">
      <c r="A4" s="562"/>
      <c r="B4" s="373"/>
      <c r="C4" s="474"/>
      <c r="D4" s="471"/>
      <c r="E4" s="478"/>
      <c r="F4" s="373"/>
      <c r="G4" s="373"/>
      <c r="H4" s="373"/>
      <c r="I4" s="373"/>
      <c r="J4" s="373"/>
      <c r="K4" s="449"/>
      <c r="L4" s="449"/>
      <c r="M4" s="449"/>
      <c r="N4" s="449"/>
      <c r="O4" s="449"/>
      <c r="P4" s="449"/>
      <c r="Q4" s="449"/>
      <c r="R4" s="449"/>
      <c r="S4" s="449"/>
      <c r="T4" s="449"/>
      <c r="U4" s="449"/>
      <c r="V4" s="449"/>
      <c r="W4" s="449"/>
      <c r="X4" s="373"/>
      <c r="Y4" s="373"/>
      <c r="Z4" s="373"/>
      <c r="AA4" s="478"/>
      <c r="AB4" s="373"/>
      <c r="AC4" s="373"/>
      <c r="AD4" s="373"/>
      <c r="AE4" s="373"/>
      <c r="AF4" s="373"/>
      <c r="AG4" s="373"/>
      <c r="AH4" s="478"/>
      <c r="AI4" s="419"/>
      <c r="AJ4" s="419"/>
      <c r="AK4" s="373"/>
      <c r="AL4" s="478"/>
      <c r="AM4" s="373"/>
      <c r="AN4" s="478"/>
      <c r="AO4" s="373"/>
      <c r="AP4" s="451"/>
      <c r="AQ4" s="451"/>
      <c r="AR4" s="585"/>
      <c r="AS4" s="451"/>
      <c r="AT4" s="8" t="s">
        <v>493</v>
      </c>
      <c r="AU4" s="8" t="s">
        <v>494</v>
      </c>
      <c r="AV4" s="8" t="s">
        <v>495</v>
      </c>
      <c r="AW4" s="8" t="s">
        <v>496</v>
      </c>
      <c r="AX4" s="8" t="s">
        <v>497</v>
      </c>
      <c r="AY4" s="8" t="s">
        <v>498</v>
      </c>
      <c r="AZ4" s="8" t="s">
        <v>499</v>
      </c>
      <c r="BA4" s="8" t="s">
        <v>500</v>
      </c>
      <c r="BB4" s="8" t="s">
        <v>501</v>
      </c>
      <c r="BC4" s="8" t="s">
        <v>502</v>
      </c>
      <c r="BD4" s="450"/>
    </row>
    <row r="5" spans="1:57">
      <c r="C5" s="274" t="str">
        <f>IF('T.5.1_colec_nat_eco'!F4="","",'T.5.1_colec_nat_eco'!F4)</f>
        <v>170071</v>
      </c>
      <c r="D5" s="274" t="str">
        <f>IF('T.5.1_colec_nat_eco'!F5="","",'T.5.1_colec_nat_eco'!F5)</f>
        <v/>
      </c>
    </row>
    <row r="7" spans="1:57">
      <c r="C7" s="274" t="s">
        <v>543</v>
      </c>
      <c r="D7" s="275" t="s">
        <v>575</v>
      </c>
    </row>
    <row r="8" spans="1:57">
      <c r="C8" s="274" t="s">
        <v>7040</v>
      </c>
      <c r="D8" s="275" t="s">
        <v>7042</v>
      </c>
    </row>
    <row r="10" spans="1:57">
      <c r="A10" s="3" t="s">
        <v>574</v>
      </c>
      <c r="B10" s="4" t="s">
        <v>542</v>
      </c>
      <c r="C10" s="4" t="s">
        <v>543</v>
      </c>
      <c r="D10" s="181" t="s">
        <v>575</v>
      </c>
      <c r="E10" s="284" t="s">
        <v>544</v>
      </c>
      <c r="F10" t="s">
        <v>545</v>
      </c>
      <c r="G10" t="s">
        <v>546</v>
      </c>
      <c r="H10" t="s">
        <v>547</v>
      </c>
      <c r="I10" t="s">
        <v>548</v>
      </c>
      <c r="J10" t="s">
        <v>549</v>
      </c>
      <c r="K10" t="s">
        <v>550</v>
      </c>
      <c r="L10" t="s">
        <v>551</v>
      </c>
      <c r="M10" t="s">
        <v>552</v>
      </c>
      <c r="N10" t="s">
        <v>553</v>
      </c>
      <c r="O10" t="s">
        <v>554</v>
      </c>
      <c r="P10" t="s">
        <v>555</v>
      </c>
      <c r="Q10" t="s">
        <v>556</v>
      </c>
      <c r="R10" t="s">
        <v>557</v>
      </c>
      <c r="S10" t="s">
        <v>558</v>
      </c>
      <c r="T10" t="s">
        <v>559</v>
      </c>
      <c r="U10" t="s">
        <v>560</v>
      </c>
      <c r="V10" t="s">
        <v>561</v>
      </c>
      <c r="W10" t="s">
        <v>562</v>
      </c>
      <c r="X10" t="s">
        <v>563</v>
      </c>
      <c r="Y10" t="s">
        <v>564</v>
      </c>
      <c r="Z10" t="s">
        <v>565</v>
      </c>
      <c r="AA10" s="284" t="s">
        <v>566</v>
      </c>
      <c r="AB10" t="s">
        <v>567</v>
      </c>
      <c r="AC10" t="s">
        <v>568</v>
      </c>
      <c r="AD10" t="s">
        <v>569</v>
      </c>
      <c r="AE10" t="s">
        <v>570</v>
      </c>
      <c r="AF10" t="s">
        <v>571</v>
      </c>
      <c r="AG10" t="s">
        <v>572</v>
      </c>
      <c r="AH10" s="284" t="s">
        <v>573</v>
      </c>
      <c r="AI10" t="s">
        <v>577</v>
      </c>
      <c r="AJ10" t="s">
        <v>578</v>
      </c>
      <c r="AK10" t="s">
        <v>579</v>
      </c>
      <c r="AL10" s="284" t="s">
        <v>580</v>
      </c>
      <c r="AM10" t="s">
        <v>581</v>
      </c>
      <c r="AN10" s="284" t="s">
        <v>582</v>
      </c>
      <c r="AO10" t="s">
        <v>583</v>
      </c>
      <c r="AP10" t="s">
        <v>584</v>
      </c>
      <c r="AQ10" t="s">
        <v>585</v>
      </c>
      <c r="AR10" s="284" t="s">
        <v>586</v>
      </c>
      <c r="AS10" t="s">
        <v>587</v>
      </c>
      <c r="AT10" t="s">
        <v>588</v>
      </c>
      <c r="AU10" t="s">
        <v>589</v>
      </c>
      <c r="AV10" t="s">
        <v>590</v>
      </c>
      <c r="AW10" t="s">
        <v>591</v>
      </c>
      <c r="AX10" t="s">
        <v>592</v>
      </c>
      <c r="AY10" t="s">
        <v>593</v>
      </c>
      <c r="AZ10" t="s">
        <v>594</v>
      </c>
      <c r="BA10" t="s">
        <v>595</v>
      </c>
      <c r="BB10" t="s">
        <v>596</v>
      </c>
      <c r="BC10" t="s">
        <v>597</v>
      </c>
      <c r="BD10" t="s">
        <v>598</v>
      </c>
      <c r="BE10" t="s">
        <v>576</v>
      </c>
    </row>
    <row r="11" spans="1:57">
      <c r="A11">
        <v>0</v>
      </c>
      <c r="C11" s="131"/>
    </row>
  </sheetData>
  <mergeCells count="57">
    <mergeCell ref="A1:A4"/>
    <mergeCell ref="B1:C1"/>
    <mergeCell ref="D1:Z1"/>
    <mergeCell ref="AA1:AH1"/>
    <mergeCell ref="AI1:AJ1"/>
    <mergeCell ref="K2:L2"/>
    <mergeCell ref="M2:N2"/>
    <mergeCell ref="O2:T2"/>
    <mergeCell ref="U2:W2"/>
    <mergeCell ref="BD1:BD4"/>
    <mergeCell ref="B2:B4"/>
    <mergeCell ref="C2:C4"/>
    <mergeCell ref="D2:D4"/>
    <mergeCell ref="E2:E4"/>
    <mergeCell ref="F2:F4"/>
    <mergeCell ref="G2:G4"/>
    <mergeCell ref="H2:H4"/>
    <mergeCell ref="I2:I4"/>
    <mergeCell ref="J2:J4"/>
    <mergeCell ref="AK1:BC1"/>
    <mergeCell ref="Y2:Y4"/>
    <mergeCell ref="Z2:Z4"/>
    <mergeCell ref="AA2:AA4"/>
    <mergeCell ref="AB2:AB4"/>
    <mergeCell ref="AC2:AC4"/>
    <mergeCell ref="AP2:BC2"/>
    <mergeCell ref="K3:K4"/>
    <mergeCell ref="L3:L4"/>
    <mergeCell ref="M3:M4"/>
    <mergeCell ref="N3:N4"/>
    <mergeCell ref="O3:O4"/>
    <mergeCell ref="P3:P4"/>
    <mergeCell ref="Q3:Q4"/>
    <mergeCell ref="R3:R4"/>
    <mergeCell ref="S3:S4"/>
    <mergeCell ref="AJ2:AJ4"/>
    <mergeCell ref="AK2:AK4"/>
    <mergeCell ref="AL2:AL4"/>
    <mergeCell ref="AM2:AM4"/>
    <mergeCell ref="AN2:AN4"/>
    <mergeCell ref="AO2:AO4"/>
    <mergeCell ref="AR3:AR4"/>
    <mergeCell ref="AS3:AS4"/>
    <mergeCell ref="AT3:BC3"/>
    <mergeCell ref="T3:T4"/>
    <mergeCell ref="U3:U4"/>
    <mergeCell ref="V3:V4"/>
    <mergeCell ref="W3:W4"/>
    <mergeCell ref="AP3:AP4"/>
    <mergeCell ref="AQ3:AQ4"/>
    <mergeCell ref="AD2:AD4"/>
    <mergeCell ref="AE2:AE4"/>
    <mergeCell ref="AF2:AF4"/>
    <mergeCell ref="AG2:AG4"/>
    <mergeCell ref="AH2:AH4"/>
    <mergeCell ref="AI2:AI4"/>
    <mergeCell ref="X2:X4"/>
  </mergeCells>
  <dataValidations count="2">
    <dataValidation allowBlank="1" showInputMessage="1" showErrorMessage="1" promptTitle="Actor" prompt="Para ir a la tabla de actores, dé click aquí." sqref="AI2:AI4" xr:uid="{00000000-0002-0000-2500-000000000000}"/>
    <dataValidation allowBlank="1" showInputMessage="1" showErrorMessage="1" promptTitle="Demandado" prompt="Para ir a la tabla de demandados, dé click aquí." sqref="AJ2:AJ4" xr:uid="{00000000-0002-0000-2500-000001000000}"/>
  </dataValidations>
  <hyperlinks>
    <hyperlink ref="AI2:AI4" location="T.5.2_part_act_colec_nat_eco!E4" display="Cantidad de actores" xr:uid="{00000000-0004-0000-2500-000000000000}"/>
    <hyperlink ref="AJ2:AJ4" location="T.5.3_part_dem_colec_nat_eco!E4" display="Cantidad de demandados" xr:uid="{00000000-0004-0000-2500-000001000000}"/>
  </hyperlinks>
  <pageMargins left="0.7" right="0.7" top="0.75" bottom="0.75" header="0.3" footer="0.3"/>
  <legacyDrawing r:id="rId1"/>
  <tableParts count="1">
    <tablePart r:id="rId2"/>
  </tableParts>
</worksheet>
</file>

<file path=xl/worksheets/sheet3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Hoja40"/>
  <dimension ref="A1:AI11"/>
  <sheetViews>
    <sheetView workbookViewId="0">
      <selection activeCell="E5" sqref="E5"/>
    </sheetView>
  </sheetViews>
  <sheetFormatPr baseColWidth="10" defaultColWidth="11.42578125" defaultRowHeight="12.75"/>
  <cols>
    <col min="1" max="1" width="14.140625" style="2" customWidth="1"/>
    <col min="2" max="3" width="17.42578125" style="2" customWidth="1"/>
    <col min="4" max="4" width="20.7109375" style="60" customWidth="1"/>
    <col min="5" max="9" width="11.42578125" style="2"/>
    <col min="10" max="10" width="11.85546875" style="2" customWidth="1"/>
    <col min="11" max="15" width="22.140625" style="2" customWidth="1"/>
    <col min="16" max="19" width="11.85546875" style="2" customWidth="1"/>
    <col min="20" max="21" width="22.85546875" style="2" customWidth="1"/>
    <col min="22" max="26" width="11.85546875" style="2" customWidth="1"/>
    <col min="27" max="30" width="24.140625" style="2" customWidth="1"/>
    <col min="31" max="33" width="11.85546875" style="2" customWidth="1"/>
    <col min="34" max="34" width="24.28515625" style="2" customWidth="1"/>
    <col min="35" max="16384" width="11.42578125" style="2"/>
  </cols>
  <sheetData>
    <row r="1" spans="1:35" ht="25.5">
      <c r="A1" s="553" t="s">
        <v>228</v>
      </c>
      <c r="B1" s="375" t="s">
        <v>229</v>
      </c>
      <c r="C1" s="375"/>
      <c r="D1" s="10" t="s">
        <v>241</v>
      </c>
      <c r="E1" s="369" t="s">
        <v>503</v>
      </c>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5" t="s">
        <v>240</v>
      </c>
    </row>
    <row r="2" spans="1:35">
      <c r="A2" s="455"/>
      <c r="B2" s="373" t="s">
        <v>197</v>
      </c>
      <c r="C2" s="474" t="s">
        <v>198</v>
      </c>
      <c r="D2" s="471" t="s">
        <v>242</v>
      </c>
      <c r="E2" s="474" t="s">
        <v>336</v>
      </c>
      <c r="F2" s="371" t="s">
        <v>337</v>
      </c>
      <c r="G2" s="376" t="s">
        <v>339</v>
      </c>
      <c r="H2" s="373" t="s">
        <v>471</v>
      </c>
      <c r="I2" s="373"/>
      <c r="J2" s="373"/>
      <c r="K2" s="373"/>
      <c r="L2" s="373"/>
      <c r="M2" s="373"/>
      <c r="N2" s="373"/>
      <c r="O2" s="373"/>
      <c r="P2" s="373"/>
      <c r="Q2" s="373"/>
      <c r="R2" s="373"/>
      <c r="S2" s="382" t="s">
        <v>433</v>
      </c>
      <c r="T2" s="383"/>
      <c r="U2" s="383"/>
      <c r="V2" s="383"/>
      <c r="W2" s="383"/>
      <c r="X2" s="383"/>
      <c r="Y2" s="383"/>
      <c r="Z2" s="383"/>
      <c r="AA2" s="383"/>
      <c r="AB2" s="383"/>
      <c r="AC2" s="383"/>
      <c r="AD2" s="383"/>
      <c r="AE2" s="383"/>
      <c r="AF2" s="383"/>
      <c r="AG2" s="383"/>
      <c r="AH2" s="375"/>
    </row>
    <row r="3" spans="1:35">
      <c r="A3" s="455"/>
      <c r="B3" s="373"/>
      <c r="C3" s="474"/>
      <c r="D3" s="471"/>
      <c r="E3" s="474"/>
      <c r="F3" s="371"/>
      <c r="G3" s="398"/>
      <c r="H3" s="446" t="s">
        <v>353</v>
      </c>
      <c r="I3" s="446" t="s">
        <v>354</v>
      </c>
      <c r="J3" s="446" t="s">
        <v>355</v>
      </c>
      <c r="K3" s="446" t="s">
        <v>356</v>
      </c>
      <c r="L3" s="446" t="s">
        <v>357</v>
      </c>
      <c r="M3" s="446" t="s">
        <v>358</v>
      </c>
      <c r="N3" s="446" t="s">
        <v>359</v>
      </c>
      <c r="O3" s="446" t="s">
        <v>360</v>
      </c>
      <c r="P3" s="446" t="s">
        <v>207</v>
      </c>
      <c r="Q3" s="446" t="s">
        <v>208</v>
      </c>
      <c r="R3" s="446" t="s">
        <v>361</v>
      </c>
      <c r="S3" s="446" t="s">
        <v>365</v>
      </c>
      <c r="T3" s="446" t="s">
        <v>349</v>
      </c>
      <c r="U3" s="446" t="s">
        <v>367</v>
      </c>
      <c r="V3" s="382" t="s">
        <v>368</v>
      </c>
      <c r="W3" s="383"/>
      <c r="X3" s="383"/>
      <c r="Y3" s="383"/>
      <c r="Z3" s="383"/>
      <c r="AA3" s="383"/>
      <c r="AB3" s="383"/>
      <c r="AC3" s="383"/>
      <c r="AD3" s="383"/>
      <c r="AE3" s="383"/>
      <c r="AF3" s="383"/>
      <c r="AG3" s="383"/>
      <c r="AH3" s="375"/>
    </row>
    <row r="4" spans="1:35" ht="48" customHeight="1">
      <c r="A4" s="455"/>
      <c r="B4" s="373"/>
      <c r="C4" s="474"/>
      <c r="D4" s="471"/>
      <c r="E4" s="474"/>
      <c r="F4" s="371"/>
      <c r="G4" s="377"/>
      <c r="H4" s="446"/>
      <c r="I4" s="446"/>
      <c r="J4" s="446"/>
      <c r="K4" s="446"/>
      <c r="L4" s="446"/>
      <c r="M4" s="446"/>
      <c r="N4" s="446"/>
      <c r="O4" s="446"/>
      <c r="P4" s="446"/>
      <c r="Q4" s="446"/>
      <c r="R4" s="446"/>
      <c r="S4" s="446"/>
      <c r="T4" s="446"/>
      <c r="U4" s="446"/>
      <c r="V4" s="9" t="s">
        <v>369</v>
      </c>
      <c r="W4" s="9" t="s">
        <v>370</v>
      </c>
      <c r="X4" s="9" t="s">
        <v>371</v>
      </c>
      <c r="Y4" s="9" t="s">
        <v>215</v>
      </c>
      <c r="Z4" s="9" t="s">
        <v>372</v>
      </c>
      <c r="AA4" s="9" t="s">
        <v>373</v>
      </c>
      <c r="AB4" s="9" t="s">
        <v>211</v>
      </c>
      <c r="AC4" s="9" t="s">
        <v>374</v>
      </c>
      <c r="AD4" s="9" t="s">
        <v>213</v>
      </c>
      <c r="AE4" s="9" t="s">
        <v>216</v>
      </c>
      <c r="AF4" s="9" t="s">
        <v>217</v>
      </c>
      <c r="AG4" s="9" t="s">
        <v>218</v>
      </c>
      <c r="AH4" s="375"/>
    </row>
    <row r="5" spans="1:35">
      <c r="C5" s="273" t="str">
        <f>IF('T.5.2_part_act_colec_nat_eco'!F4="","",'T.5.2_part_act_colec_nat_eco'!F4)</f>
        <v>170071</v>
      </c>
      <c r="D5" s="273" t="str">
        <f>IF('T.5.2_part_act_colec_nat_eco'!F5="","",'T.5.2_part_act_colec_nat_eco'!F5)</f>
        <v/>
      </c>
      <c r="E5" s="273" t="str">
        <f>IF('T.5.2_part_act_colec_nat_eco'!F6="","",'T.5.2_part_act_colec_nat_eco'!F6)</f>
        <v/>
      </c>
    </row>
    <row r="7" spans="1:35">
      <c r="C7" s="273" t="s">
        <v>543</v>
      </c>
      <c r="D7" s="271" t="s">
        <v>575</v>
      </c>
      <c r="E7" s="273" t="s">
        <v>7031</v>
      </c>
    </row>
    <row r="8" spans="1:35">
      <c r="C8" s="273"/>
      <c r="D8" s="271"/>
      <c r="E8" s="273"/>
    </row>
    <row r="10" spans="1:35">
      <c r="A10" s="3" t="s">
        <v>574</v>
      </c>
      <c r="B10" s="4" t="s">
        <v>542</v>
      </c>
      <c r="C10" s="4" t="s">
        <v>543</v>
      </c>
      <c r="D10" s="181" t="s">
        <v>575</v>
      </c>
      <c r="E10" s="2" t="s">
        <v>7031</v>
      </c>
      <c r="F10" s="2" t="s">
        <v>545</v>
      </c>
      <c r="G10" s="2" t="s">
        <v>546</v>
      </c>
      <c r="H10" s="2" t="s">
        <v>547</v>
      </c>
      <c r="I10" s="2" t="s">
        <v>548</v>
      </c>
      <c r="J10" s="2" t="s">
        <v>549</v>
      </c>
      <c r="K10" s="2" t="s">
        <v>550</v>
      </c>
      <c r="L10" s="2" t="s">
        <v>551</v>
      </c>
      <c r="M10" s="2" t="s">
        <v>552</v>
      </c>
      <c r="N10" s="2" t="s">
        <v>553</v>
      </c>
      <c r="O10" s="2" t="s">
        <v>554</v>
      </c>
      <c r="P10" s="2" t="s">
        <v>555</v>
      </c>
      <c r="Q10" s="2" t="s">
        <v>556</v>
      </c>
      <c r="R10" s="2" t="s">
        <v>557</v>
      </c>
      <c r="S10" s="2" t="s">
        <v>558</v>
      </c>
      <c r="T10" s="2" t="s">
        <v>559</v>
      </c>
      <c r="U10" s="2" t="s">
        <v>560</v>
      </c>
      <c r="V10" s="2" t="s">
        <v>561</v>
      </c>
      <c r="W10" s="2" t="s">
        <v>562</v>
      </c>
      <c r="X10" s="2" t="s">
        <v>563</v>
      </c>
      <c r="Y10" s="2" t="s">
        <v>564</v>
      </c>
      <c r="Z10" s="2" t="s">
        <v>565</v>
      </c>
      <c r="AA10" s="2" t="s">
        <v>566</v>
      </c>
      <c r="AB10" s="2" t="s">
        <v>567</v>
      </c>
      <c r="AC10" s="2" t="s">
        <v>568</v>
      </c>
      <c r="AD10" s="2" t="s">
        <v>569</v>
      </c>
      <c r="AE10" s="2" t="s">
        <v>570</v>
      </c>
      <c r="AF10" s="2" t="s">
        <v>571</v>
      </c>
      <c r="AG10" s="2" t="s">
        <v>572</v>
      </c>
      <c r="AH10" s="2" t="s">
        <v>573</v>
      </c>
      <c r="AI10" s="2" t="s">
        <v>576</v>
      </c>
    </row>
    <row r="11" spans="1:35">
      <c r="A11" s="2">
        <v>0</v>
      </c>
      <c r="C11" s="60"/>
    </row>
  </sheetData>
  <mergeCells count="27">
    <mergeCell ref="A1:A4"/>
    <mergeCell ref="B1:C1"/>
    <mergeCell ref="E1:AG1"/>
    <mergeCell ref="AH1:AH4"/>
    <mergeCell ref="B2:B4"/>
    <mergeCell ref="C2:C4"/>
    <mergeCell ref="D2:D4"/>
    <mergeCell ref="E2:E4"/>
    <mergeCell ref="F2:F4"/>
    <mergeCell ref="G2:G4"/>
    <mergeCell ref="H2:R2"/>
    <mergeCell ref="S2:AG2"/>
    <mergeCell ref="H3:H4"/>
    <mergeCell ref="I3:I4"/>
    <mergeCell ref="J3:J4"/>
    <mergeCell ref="K3:K4"/>
    <mergeCell ref="L3:L4"/>
    <mergeCell ref="M3:M4"/>
    <mergeCell ref="N3:N4"/>
    <mergeCell ref="O3:O4"/>
    <mergeCell ref="V3:AG3"/>
    <mergeCell ref="P3:P4"/>
    <mergeCell ref="Q3:Q4"/>
    <mergeCell ref="R3:R4"/>
    <mergeCell ref="S3:S4"/>
    <mergeCell ref="T3:T4"/>
    <mergeCell ref="U3:U4"/>
  </mergeCells>
  <dataValidations disablePrompts="1" count="1">
    <dataValidation allowBlank="1" showInputMessage="1" showErrorMessage="1" promptTitle="Actor" prompt="Para regresar a la tabla general, dé click aquí." sqref="F2:F4" xr:uid="{00000000-0002-0000-2600-000000000000}"/>
  </dataValidations>
  <hyperlinks>
    <hyperlink ref="F2:F4" location="T.5.1_colec_nat_eco!AH4" display="Actor" xr:uid="{00000000-0004-0000-2600-000000000000}"/>
  </hyperlinks>
  <pageMargins left="0.7" right="0.7" top="0.75" bottom="0.75" header="0.3" footer="0.3"/>
  <pageSetup paperSize="9" orientation="portrait" r:id="rId1"/>
  <legacyDrawing r:id="rId2"/>
  <tableParts count="1">
    <tablePart r:id="rId3"/>
  </tableParts>
</worksheet>
</file>

<file path=xl/worksheets/sheet4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Hoja41"/>
  <dimension ref="A1:AI11"/>
  <sheetViews>
    <sheetView topLeftCell="A2" workbookViewId="0">
      <selection activeCell="E5" sqref="E5"/>
    </sheetView>
  </sheetViews>
  <sheetFormatPr baseColWidth="10" defaultColWidth="11.42578125" defaultRowHeight="12.75"/>
  <cols>
    <col min="1" max="1" width="11.42578125" style="2"/>
    <col min="2" max="3" width="17.140625" style="2" customWidth="1"/>
    <col min="4" max="4" width="15.28515625" style="60" customWidth="1"/>
    <col min="5" max="9" width="11.42578125" style="2"/>
    <col min="10" max="10" width="11.85546875" style="2" customWidth="1"/>
    <col min="11" max="15" width="16.28515625" style="2" customWidth="1"/>
    <col min="16" max="19" width="11.85546875" style="2" customWidth="1"/>
    <col min="20" max="21" width="23.5703125" style="2" customWidth="1"/>
    <col min="22" max="26" width="11.85546875" style="2" customWidth="1"/>
    <col min="27" max="27" width="24" style="2" customWidth="1"/>
    <col min="28" max="28" width="22.28515625" style="2" customWidth="1"/>
    <col min="29" max="29" width="21.5703125" style="2" customWidth="1"/>
    <col min="30" max="30" width="20" style="2" customWidth="1"/>
    <col min="31" max="33" width="11.85546875" style="2" customWidth="1"/>
    <col min="34" max="34" width="19.140625" style="2" customWidth="1"/>
    <col min="35" max="16384" width="11.42578125" style="2"/>
  </cols>
  <sheetData>
    <row r="1" spans="1:35" ht="38.25">
      <c r="A1" s="553" t="s">
        <v>228</v>
      </c>
      <c r="B1" s="375" t="s">
        <v>229</v>
      </c>
      <c r="C1" s="375"/>
      <c r="D1" s="10" t="s">
        <v>241</v>
      </c>
      <c r="E1" s="372"/>
      <c r="F1" s="372"/>
      <c r="G1" s="372"/>
      <c r="H1" s="372"/>
      <c r="I1" s="372"/>
      <c r="J1" s="372"/>
      <c r="K1" s="372"/>
      <c r="L1" s="372"/>
      <c r="M1" s="372"/>
      <c r="N1" s="372"/>
      <c r="O1" s="372"/>
      <c r="P1" s="372"/>
      <c r="Q1" s="372"/>
      <c r="R1" s="372"/>
      <c r="S1" s="372"/>
      <c r="T1" s="372"/>
      <c r="U1" s="372"/>
      <c r="V1" s="372"/>
      <c r="W1" s="372"/>
      <c r="X1" s="372"/>
      <c r="Y1" s="372"/>
      <c r="Z1" s="372"/>
      <c r="AA1" s="372"/>
      <c r="AB1" s="372"/>
      <c r="AC1" s="372"/>
      <c r="AD1" s="372"/>
      <c r="AE1" s="372"/>
      <c r="AF1" s="372"/>
      <c r="AG1" s="372"/>
      <c r="AH1" s="375" t="s">
        <v>240</v>
      </c>
    </row>
    <row r="2" spans="1:35">
      <c r="A2" s="455"/>
      <c r="B2" s="373" t="s">
        <v>197</v>
      </c>
      <c r="C2" s="474" t="s">
        <v>198</v>
      </c>
      <c r="D2" s="471" t="s">
        <v>242</v>
      </c>
      <c r="E2" s="474" t="s">
        <v>362</v>
      </c>
      <c r="F2" s="371" t="s">
        <v>363</v>
      </c>
      <c r="G2" s="376" t="s">
        <v>339</v>
      </c>
      <c r="H2" s="373" t="s">
        <v>505</v>
      </c>
      <c r="I2" s="373"/>
      <c r="J2" s="373"/>
      <c r="K2" s="373"/>
      <c r="L2" s="373"/>
      <c r="M2" s="373"/>
      <c r="N2" s="373"/>
      <c r="O2" s="373"/>
      <c r="P2" s="373"/>
      <c r="Q2" s="373"/>
      <c r="R2" s="373"/>
      <c r="S2" s="382" t="s">
        <v>364</v>
      </c>
      <c r="T2" s="383"/>
      <c r="U2" s="383"/>
      <c r="V2" s="383"/>
      <c r="W2" s="383"/>
      <c r="X2" s="383"/>
      <c r="Y2" s="383"/>
      <c r="Z2" s="383"/>
      <c r="AA2" s="383"/>
      <c r="AB2" s="383"/>
      <c r="AC2" s="383"/>
      <c r="AD2" s="383"/>
      <c r="AE2" s="383"/>
      <c r="AF2" s="383"/>
      <c r="AG2" s="383"/>
      <c r="AH2" s="375"/>
    </row>
    <row r="3" spans="1:35">
      <c r="A3" s="455"/>
      <c r="B3" s="373"/>
      <c r="C3" s="474"/>
      <c r="D3" s="471"/>
      <c r="E3" s="474"/>
      <c r="F3" s="371"/>
      <c r="G3" s="398"/>
      <c r="H3" s="446" t="s">
        <v>353</v>
      </c>
      <c r="I3" s="446" t="s">
        <v>354</v>
      </c>
      <c r="J3" s="446" t="s">
        <v>355</v>
      </c>
      <c r="K3" s="446" t="s">
        <v>356</v>
      </c>
      <c r="L3" s="446" t="s">
        <v>357</v>
      </c>
      <c r="M3" s="446" t="s">
        <v>358</v>
      </c>
      <c r="N3" s="446" t="s">
        <v>359</v>
      </c>
      <c r="O3" s="446" t="s">
        <v>360</v>
      </c>
      <c r="P3" s="446" t="s">
        <v>207</v>
      </c>
      <c r="Q3" s="446" t="s">
        <v>208</v>
      </c>
      <c r="R3" s="446" t="s">
        <v>361</v>
      </c>
      <c r="S3" s="446" t="s">
        <v>365</v>
      </c>
      <c r="T3" s="446" t="s">
        <v>349</v>
      </c>
      <c r="U3" s="446" t="s">
        <v>367</v>
      </c>
      <c r="V3" s="382" t="s">
        <v>368</v>
      </c>
      <c r="W3" s="383"/>
      <c r="X3" s="383"/>
      <c r="Y3" s="383"/>
      <c r="Z3" s="383"/>
      <c r="AA3" s="383"/>
      <c r="AB3" s="383"/>
      <c r="AC3" s="383"/>
      <c r="AD3" s="383"/>
      <c r="AE3" s="383"/>
      <c r="AF3" s="383"/>
      <c r="AG3" s="383"/>
      <c r="AH3" s="375"/>
    </row>
    <row r="4" spans="1:35" ht="52.5" customHeight="1">
      <c r="A4" s="455"/>
      <c r="B4" s="373"/>
      <c r="C4" s="474"/>
      <c r="D4" s="471"/>
      <c r="E4" s="474"/>
      <c r="F4" s="371"/>
      <c r="G4" s="377"/>
      <c r="H4" s="446"/>
      <c r="I4" s="446"/>
      <c r="J4" s="446"/>
      <c r="K4" s="446"/>
      <c r="L4" s="446"/>
      <c r="M4" s="446"/>
      <c r="N4" s="446"/>
      <c r="O4" s="446"/>
      <c r="P4" s="446"/>
      <c r="Q4" s="446"/>
      <c r="R4" s="446"/>
      <c r="S4" s="446"/>
      <c r="T4" s="446"/>
      <c r="U4" s="446"/>
      <c r="V4" s="9" t="s">
        <v>369</v>
      </c>
      <c r="W4" s="9" t="s">
        <v>370</v>
      </c>
      <c r="X4" s="9" t="s">
        <v>371</v>
      </c>
      <c r="Y4" s="9" t="s">
        <v>215</v>
      </c>
      <c r="Z4" s="9" t="s">
        <v>372</v>
      </c>
      <c r="AA4" s="9" t="s">
        <v>373</v>
      </c>
      <c r="AB4" s="9" t="s">
        <v>211</v>
      </c>
      <c r="AC4" s="9" t="s">
        <v>374</v>
      </c>
      <c r="AD4" s="9" t="s">
        <v>213</v>
      </c>
      <c r="AE4" s="9" t="s">
        <v>216</v>
      </c>
      <c r="AF4" s="9" t="s">
        <v>217</v>
      </c>
      <c r="AG4" s="9" t="s">
        <v>218</v>
      </c>
      <c r="AH4" s="375"/>
    </row>
    <row r="5" spans="1:35">
      <c r="C5" s="273" t="str">
        <f>IF('T.5.3_part_dem_colec_nat_eco'!F4="","",'T.5.3_part_dem_colec_nat_eco'!F4)</f>
        <v>170071</v>
      </c>
      <c r="D5" s="273" t="str">
        <f>IF('T.5.3_part_dem_colec_nat_eco'!F5="","",'T.5.3_part_dem_colec_nat_eco'!F5)</f>
        <v/>
      </c>
      <c r="E5" s="273" t="str">
        <f>IF('T.5.3_part_dem_colec_nat_eco'!F6="","",'T.5.3_part_dem_colec_nat_eco'!F6)</f>
        <v/>
      </c>
    </row>
    <row r="7" spans="1:35">
      <c r="C7" s="273" t="s">
        <v>543</v>
      </c>
      <c r="D7" s="271" t="s">
        <v>575</v>
      </c>
      <c r="E7" s="273" t="s">
        <v>7034</v>
      </c>
    </row>
    <row r="8" spans="1:35">
      <c r="C8" s="273"/>
      <c r="D8" s="271"/>
      <c r="E8" s="273"/>
    </row>
    <row r="10" spans="1:35">
      <c r="A10" s="3" t="s">
        <v>574</v>
      </c>
      <c r="B10" s="4" t="s">
        <v>542</v>
      </c>
      <c r="C10" s="4" t="s">
        <v>543</v>
      </c>
      <c r="D10" s="181" t="s">
        <v>575</v>
      </c>
      <c r="E10" s="2" t="s">
        <v>7034</v>
      </c>
      <c r="F10" s="2" t="s">
        <v>545</v>
      </c>
      <c r="G10" s="2" t="s">
        <v>546</v>
      </c>
      <c r="H10" s="2" t="s">
        <v>547</v>
      </c>
      <c r="I10" s="2" t="s">
        <v>548</v>
      </c>
      <c r="J10" s="2" t="s">
        <v>549</v>
      </c>
      <c r="K10" s="2" t="s">
        <v>550</v>
      </c>
      <c r="L10" s="2" t="s">
        <v>551</v>
      </c>
      <c r="M10" s="2" t="s">
        <v>552</v>
      </c>
      <c r="N10" s="2" t="s">
        <v>553</v>
      </c>
      <c r="O10" s="2" t="s">
        <v>554</v>
      </c>
      <c r="P10" s="2" t="s">
        <v>555</v>
      </c>
      <c r="Q10" s="2" t="s">
        <v>556</v>
      </c>
      <c r="R10" s="2" t="s">
        <v>557</v>
      </c>
      <c r="S10" s="2" t="s">
        <v>558</v>
      </c>
      <c r="T10" s="2" t="s">
        <v>559</v>
      </c>
      <c r="U10" s="2" t="s">
        <v>560</v>
      </c>
      <c r="V10" s="2" t="s">
        <v>561</v>
      </c>
      <c r="W10" s="2" t="s">
        <v>562</v>
      </c>
      <c r="X10" s="2" t="s">
        <v>563</v>
      </c>
      <c r="Y10" s="2" t="s">
        <v>564</v>
      </c>
      <c r="Z10" s="2" t="s">
        <v>565</v>
      </c>
      <c r="AA10" s="2" t="s">
        <v>566</v>
      </c>
      <c r="AB10" s="2" t="s">
        <v>567</v>
      </c>
      <c r="AC10" s="2" t="s">
        <v>568</v>
      </c>
      <c r="AD10" s="2" t="s">
        <v>569</v>
      </c>
      <c r="AE10" s="2" t="s">
        <v>570</v>
      </c>
      <c r="AF10" s="2" t="s">
        <v>571</v>
      </c>
      <c r="AG10" s="2" t="s">
        <v>572</v>
      </c>
      <c r="AH10" s="2" t="s">
        <v>573</v>
      </c>
      <c r="AI10" s="2" t="s">
        <v>576</v>
      </c>
    </row>
    <row r="11" spans="1:35">
      <c r="A11" s="2">
        <v>0</v>
      </c>
      <c r="C11" s="60"/>
    </row>
  </sheetData>
  <mergeCells count="27">
    <mergeCell ref="A1:A4"/>
    <mergeCell ref="B1:C1"/>
    <mergeCell ref="E1:AG1"/>
    <mergeCell ref="AH1:AH4"/>
    <mergeCell ref="B2:B4"/>
    <mergeCell ref="C2:C4"/>
    <mergeCell ref="D2:D4"/>
    <mergeCell ref="E2:E4"/>
    <mergeCell ref="F2:F4"/>
    <mergeCell ref="G2:G4"/>
    <mergeCell ref="H2:R2"/>
    <mergeCell ref="S2:AG2"/>
    <mergeCell ref="H3:H4"/>
    <mergeCell ref="I3:I4"/>
    <mergeCell ref="J3:J4"/>
    <mergeCell ref="K3:K4"/>
    <mergeCell ref="L3:L4"/>
    <mergeCell ref="M3:M4"/>
    <mergeCell ref="N3:N4"/>
    <mergeCell ref="O3:O4"/>
    <mergeCell ref="V3:AG3"/>
    <mergeCell ref="P3:P4"/>
    <mergeCell ref="Q3:Q4"/>
    <mergeCell ref="R3:R4"/>
    <mergeCell ref="S3:S4"/>
    <mergeCell ref="T3:T4"/>
    <mergeCell ref="U3:U4"/>
  </mergeCells>
  <dataValidations count="1">
    <dataValidation allowBlank="1" showInputMessage="1" showErrorMessage="1" promptTitle="Demandado" prompt="Para regresar a la tabla general, dé click aquí." sqref="F2:F4" xr:uid="{00000000-0002-0000-2700-000000000000}"/>
  </dataValidations>
  <hyperlinks>
    <hyperlink ref="F2:F4" location="T.5.1_colec_nat_eco!AI4" display="Demandado" xr:uid="{00000000-0004-0000-2700-000000000000}"/>
  </hyperlinks>
  <pageMargins left="0.7" right="0.7" top="0.75" bottom="0.75" header="0.3" footer="0.3"/>
  <legacyDrawing r:id="rId1"/>
  <tableParts count="1">
    <tablePart r:id="rId2"/>
  </tableParts>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Hoja42"/>
  <dimension ref="A1:U69"/>
  <sheetViews>
    <sheetView zoomScaleNormal="100" workbookViewId="0">
      <selection activeCell="D4" sqref="D4"/>
    </sheetView>
  </sheetViews>
  <sheetFormatPr baseColWidth="10" defaultColWidth="14" defaultRowHeight="12.75"/>
  <cols>
    <col min="1" max="3" width="14" style="2"/>
    <col min="4" max="4" width="14" style="60"/>
    <col min="5" max="5" width="14" style="56"/>
    <col min="6" max="13" width="14" style="2"/>
    <col min="14" max="15" width="14" style="56"/>
    <col min="16" max="18" width="14" style="2"/>
    <col min="19" max="19" width="14" style="56"/>
    <col min="20" max="20" width="22.28515625" style="2" customWidth="1"/>
    <col min="21" max="16384" width="14" style="2"/>
  </cols>
  <sheetData>
    <row r="1" spans="1:21" ht="31.5" customHeight="1">
      <c r="A1" s="553" t="s">
        <v>228</v>
      </c>
      <c r="B1" s="375" t="s">
        <v>229</v>
      </c>
      <c r="C1" s="375"/>
      <c r="D1" s="375" t="s">
        <v>241</v>
      </c>
      <c r="E1" s="375"/>
      <c r="F1" s="375"/>
      <c r="G1" s="375"/>
      <c r="H1" s="375"/>
      <c r="I1" s="375"/>
      <c r="J1" s="375"/>
      <c r="K1" s="375"/>
      <c r="L1" s="375"/>
      <c r="M1" s="375"/>
      <c r="N1" s="375" t="s">
        <v>508</v>
      </c>
      <c r="O1" s="375"/>
      <c r="P1" s="375" t="s">
        <v>511</v>
      </c>
      <c r="Q1" s="375"/>
      <c r="R1" s="375" t="s">
        <v>319</v>
      </c>
      <c r="S1" s="375"/>
      <c r="T1" s="450" t="s">
        <v>240</v>
      </c>
    </row>
    <row r="2" spans="1:21" ht="41.25" customHeight="1">
      <c r="A2" s="455"/>
      <c r="B2" s="373" t="s">
        <v>197</v>
      </c>
      <c r="C2" s="474" t="s">
        <v>198</v>
      </c>
      <c r="D2" s="471" t="s">
        <v>242</v>
      </c>
      <c r="E2" s="478" t="s">
        <v>244</v>
      </c>
      <c r="F2" s="373" t="s">
        <v>249</v>
      </c>
      <c r="G2" s="373" t="s">
        <v>250</v>
      </c>
      <c r="H2" s="373" t="s">
        <v>251</v>
      </c>
      <c r="I2" s="373" t="s">
        <v>506</v>
      </c>
      <c r="J2" s="373" t="s">
        <v>507</v>
      </c>
      <c r="K2" s="373" t="s">
        <v>303</v>
      </c>
      <c r="L2" s="373" t="s">
        <v>304</v>
      </c>
      <c r="M2" s="373" t="s">
        <v>305</v>
      </c>
      <c r="N2" s="478" t="s">
        <v>509</v>
      </c>
      <c r="O2" s="478" t="s">
        <v>510</v>
      </c>
      <c r="P2" s="373" t="s">
        <v>512</v>
      </c>
      <c r="Q2" s="373" t="s">
        <v>513</v>
      </c>
      <c r="R2" s="373" t="s">
        <v>324</v>
      </c>
      <c r="S2" s="478" t="s">
        <v>514</v>
      </c>
      <c r="T2" s="450"/>
    </row>
    <row r="3" spans="1:21" ht="50.25" customHeight="1">
      <c r="A3" s="455"/>
      <c r="B3" s="373"/>
      <c r="C3" s="474"/>
      <c r="D3" s="471"/>
      <c r="E3" s="478"/>
      <c r="F3" s="373"/>
      <c r="G3" s="373"/>
      <c r="H3" s="373"/>
      <c r="I3" s="373"/>
      <c r="J3" s="373"/>
      <c r="K3" s="373"/>
      <c r="L3" s="373"/>
      <c r="M3" s="373"/>
      <c r="N3" s="478"/>
      <c r="O3" s="478"/>
      <c r="P3" s="373"/>
      <c r="Q3" s="373"/>
      <c r="R3" s="373"/>
      <c r="S3" s="478"/>
      <c r="T3" s="450"/>
    </row>
    <row r="4" spans="1:21" ht="12" customHeight="1">
      <c r="C4" s="273" t="str">
        <f>IF('T.6.1_parapro'!E4="","",'T.6.1_parapro'!E4)</f>
        <v>170071</v>
      </c>
      <c r="D4" s="273" t="str">
        <f>IF('T.6.1_parapro'!E5="","",'T.6.1_parapro'!E5)</f>
        <v/>
      </c>
    </row>
    <row r="6" spans="1:21">
      <c r="C6" s="273" t="s">
        <v>543</v>
      </c>
      <c r="D6" s="271" t="s">
        <v>575</v>
      </c>
    </row>
    <row r="7" spans="1:21">
      <c r="C7" s="273" t="s">
        <v>7040</v>
      </c>
      <c r="D7" s="271" t="s">
        <v>7042</v>
      </c>
    </row>
    <row r="10" spans="1:21">
      <c r="A10" s="3" t="s">
        <v>574</v>
      </c>
      <c r="B10" s="4" t="s">
        <v>542</v>
      </c>
      <c r="C10" s="4" t="s">
        <v>543</v>
      </c>
      <c r="D10" s="181" t="s">
        <v>575</v>
      </c>
      <c r="E10" s="286" t="s">
        <v>544</v>
      </c>
      <c r="F10" s="2" t="s">
        <v>545</v>
      </c>
      <c r="G10" s="2" t="s">
        <v>546</v>
      </c>
      <c r="H10" s="2" t="s">
        <v>547</v>
      </c>
      <c r="I10" s="2" t="s">
        <v>548</v>
      </c>
      <c r="J10" s="2" t="s">
        <v>549</v>
      </c>
      <c r="K10" s="2" t="s">
        <v>550</v>
      </c>
      <c r="L10" s="2" t="s">
        <v>551</v>
      </c>
      <c r="M10" s="2" t="s">
        <v>552</v>
      </c>
      <c r="N10" s="286" t="s">
        <v>553</v>
      </c>
      <c r="O10" s="286" t="s">
        <v>554</v>
      </c>
      <c r="P10" s="2" t="s">
        <v>555</v>
      </c>
      <c r="Q10" s="2" t="s">
        <v>556</v>
      </c>
      <c r="R10" s="2" t="s">
        <v>557</v>
      </c>
      <c r="S10" s="286" t="s">
        <v>558</v>
      </c>
      <c r="T10" s="2" t="s">
        <v>559</v>
      </c>
      <c r="U10" s="2" t="s">
        <v>576</v>
      </c>
    </row>
    <row r="11" spans="1:21">
      <c r="A11" s="2">
        <v>0</v>
      </c>
      <c r="C11" s="60"/>
    </row>
    <row r="12" spans="1:21">
      <c r="A12" s="2">
        <v>1</v>
      </c>
      <c r="B12" s="2" t="s">
        <v>7043</v>
      </c>
      <c r="C12" s="60" t="s">
        <v>7044</v>
      </c>
      <c r="D12" s="60" t="s">
        <v>12331</v>
      </c>
      <c r="E12" s="56">
        <v>44571</v>
      </c>
      <c r="G12" s="2" t="s">
        <v>3831</v>
      </c>
      <c r="H12" s="2" t="s">
        <v>3719</v>
      </c>
      <c r="I12" s="2" t="s">
        <v>3758</v>
      </c>
      <c r="K12" s="2" t="s">
        <v>3785</v>
      </c>
      <c r="N12" s="56">
        <v>44571</v>
      </c>
      <c r="O12" s="56">
        <v>44573</v>
      </c>
      <c r="P12" s="2" t="s">
        <v>473</v>
      </c>
      <c r="R12" s="2" t="s">
        <v>487</v>
      </c>
      <c r="S12" s="56">
        <v>44610</v>
      </c>
      <c r="U12" s="2" t="s">
        <v>12332</v>
      </c>
    </row>
    <row r="13" spans="1:21">
      <c r="A13" s="2">
        <v>2</v>
      </c>
      <c r="B13" s="2" t="s">
        <v>7043</v>
      </c>
      <c r="C13" s="60" t="s">
        <v>7044</v>
      </c>
      <c r="D13" s="60" t="s">
        <v>12333</v>
      </c>
      <c r="E13" s="56">
        <v>44579</v>
      </c>
      <c r="G13" s="2" t="s">
        <v>3995</v>
      </c>
      <c r="H13" s="2" t="s">
        <v>3821</v>
      </c>
      <c r="I13" s="2" t="s">
        <v>3758</v>
      </c>
      <c r="K13" s="2" t="s">
        <v>3785</v>
      </c>
      <c r="N13" s="56">
        <v>44579</v>
      </c>
      <c r="O13" s="56">
        <v>44579</v>
      </c>
      <c r="P13" s="2" t="s">
        <v>473</v>
      </c>
      <c r="R13" s="2" t="s">
        <v>3798</v>
      </c>
      <c r="T13" s="2" t="s">
        <v>12334</v>
      </c>
      <c r="U13" s="2" t="s">
        <v>12335</v>
      </c>
    </row>
    <row r="14" spans="1:21">
      <c r="A14" s="2">
        <v>3</v>
      </c>
      <c r="B14" s="2" t="s">
        <v>7043</v>
      </c>
      <c r="C14" s="60" t="s">
        <v>7044</v>
      </c>
      <c r="D14" s="60" t="s">
        <v>12336</v>
      </c>
      <c r="E14" s="56">
        <v>44600</v>
      </c>
      <c r="G14" s="2" t="s">
        <v>3995</v>
      </c>
      <c r="H14" s="2" t="s">
        <v>3775</v>
      </c>
      <c r="I14" s="2" t="s">
        <v>3758</v>
      </c>
      <c r="K14" s="2" t="s">
        <v>3785</v>
      </c>
      <c r="N14" s="56">
        <v>44600</v>
      </c>
      <c r="P14" s="2" t="s">
        <v>473</v>
      </c>
      <c r="R14" s="2" t="s">
        <v>3798</v>
      </c>
      <c r="T14" s="2" t="s">
        <v>12337</v>
      </c>
      <c r="U14" s="2" t="s">
        <v>12338</v>
      </c>
    </row>
    <row r="15" spans="1:21">
      <c r="A15" s="2">
        <v>4</v>
      </c>
      <c r="B15" s="2" t="s">
        <v>7043</v>
      </c>
      <c r="C15" s="60" t="s">
        <v>7044</v>
      </c>
      <c r="D15" s="60" t="s">
        <v>12339</v>
      </c>
      <c r="E15" s="56">
        <v>44607</v>
      </c>
      <c r="G15" s="2" t="s">
        <v>4020</v>
      </c>
      <c r="I15" s="2" t="s">
        <v>3758</v>
      </c>
      <c r="K15" s="2" t="s">
        <v>3785</v>
      </c>
      <c r="N15" s="56">
        <v>44607</v>
      </c>
      <c r="P15" s="2" t="s">
        <v>473</v>
      </c>
      <c r="R15" s="2" t="s">
        <v>487</v>
      </c>
      <c r="S15" s="56">
        <v>44620</v>
      </c>
      <c r="T15" s="2" t="s">
        <v>12340</v>
      </c>
      <c r="U15" s="2" t="s">
        <v>12341</v>
      </c>
    </row>
    <row r="16" spans="1:21">
      <c r="A16" s="2">
        <v>5</v>
      </c>
      <c r="B16" s="2" t="s">
        <v>7043</v>
      </c>
      <c r="C16" s="60" t="s">
        <v>7044</v>
      </c>
      <c r="D16" s="60" t="s">
        <v>12342</v>
      </c>
      <c r="E16" s="56">
        <v>44615</v>
      </c>
      <c r="G16" s="2" t="s">
        <v>3995</v>
      </c>
      <c r="H16" s="2" t="s">
        <v>3821</v>
      </c>
      <c r="I16" s="2" t="s">
        <v>3758</v>
      </c>
      <c r="K16" s="2" t="s">
        <v>447</v>
      </c>
      <c r="L16" s="2" t="s">
        <v>3828</v>
      </c>
      <c r="T16" s="2" t="s">
        <v>12343</v>
      </c>
      <c r="U16" s="2" t="s">
        <v>12344</v>
      </c>
    </row>
    <row r="17" spans="1:21">
      <c r="A17" s="2">
        <v>6</v>
      </c>
      <c r="B17" s="2" t="s">
        <v>7043</v>
      </c>
      <c r="C17" s="60" t="s">
        <v>7044</v>
      </c>
      <c r="D17" s="60" t="s">
        <v>12345</v>
      </c>
      <c r="E17" s="56">
        <v>44629</v>
      </c>
      <c r="G17" s="2" t="s">
        <v>4020</v>
      </c>
      <c r="I17" s="2" t="s">
        <v>3758</v>
      </c>
      <c r="K17" s="2" t="s">
        <v>3785</v>
      </c>
      <c r="N17" s="56">
        <v>44629</v>
      </c>
      <c r="O17" s="56">
        <v>44630</v>
      </c>
      <c r="P17" s="2" t="s">
        <v>473</v>
      </c>
      <c r="R17" s="2" t="s">
        <v>487</v>
      </c>
      <c r="S17" s="56">
        <v>44650</v>
      </c>
      <c r="T17" s="2" t="s">
        <v>12346</v>
      </c>
      <c r="U17" s="2" t="s">
        <v>12347</v>
      </c>
    </row>
    <row r="18" spans="1:21">
      <c r="A18" s="2">
        <v>7</v>
      </c>
      <c r="B18" s="2" t="s">
        <v>7043</v>
      </c>
      <c r="C18" s="60" t="s">
        <v>7044</v>
      </c>
      <c r="D18" s="60" t="s">
        <v>12348</v>
      </c>
      <c r="E18" s="56">
        <v>44636</v>
      </c>
      <c r="G18" s="2" t="s">
        <v>4020</v>
      </c>
      <c r="I18" s="2" t="s">
        <v>3758</v>
      </c>
      <c r="K18" s="2" t="s">
        <v>3785</v>
      </c>
      <c r="N18" s="56">
        <v>44634</v>
      </c>
      <c r="O18" s="56">
        <v>44636</v>
      </c>
      <c r="P18" s="2" t="s">
        <v>473</v>
      </c>
      <c r="R18" s="2" t="s">
        <v>487</v>
      </c>
      <c r="T18" s="2" t="s">
        <v>12349</v>
      </c>
      <c r="U18" s="2" t="s">
        <v>12350</v>
      </c>
    </row>
    <row r="19" spans="1:21">
      <c r="A19" s="2">
        <v>8</v>
      </c>
      <c r="B19" s="2" t="s">
        <v>7043</v>
      </c>
      <c r="C19" s="60" t="s">
        <v>7044</v>
      </c>
      <c r="D19" s="60" t="s">
        <v>12351</v>
      </c>
      <c r="E19" s="56">
        <v>44637</v>
      </c>
      <c r="G19" s="2" t="s">
        <v>4020</v>
      </c>
      <c r="I19" s="2" t="s">
        <v>3758</v>
      </c>
      <c r="K19" s="2" t="s">
        <v>3785</v>
      </c>
      <c r="N19" s="56">
        <v>44637</v>
      </c>
      <c r="O19" s="56">
        <v>44637</v>
      </c>
      <c r="P19" s="2" t="s">
        <v>473</v>
      </c>
      <c r="R19" s="2" t="s">
        <v>3798</v>
      </c>
      <c r="T19" s="2" t="s">
        <v>12352</v>
      </c>
      <c r="U19" s="2" t="s">
        <v>12353</v>
      </c>
    </row>
    <row r="20" spans="1:21">
      <c r="A20" s="2">
        <v>9</v>
      </c>
      <c r="B20" s="2" t="s">
        <v>7043</v>
      </c>
      <c r="C20" s="60" t="s">
        <v>7044</v>
      </c>
      <c r="D20" s="60" t="s">
        <v>12354</v>
      </c>
      <c r="E20" s="56">
        <v>44644</v>
      </c>
      <c r="G20" s="2" t="s">
        <v>4020</v>
      </c>
      <c r="I20" s="2" t="s">
        <v>3758</v>
      </c>
      <c r="K20" s="2" t="s">
        <v>3785</v>
      </c>
      <c r="N20" s="56">
        <v>44644</v>
      </c>
      <c r="O20" s="56">
        <v>44644</v>
      </c>
      <c r="P20" s="2" t="s">
        <v>473</v>
      </c>
      <c r="R20" s="2" t="s">
        <v>3798</v>
      </c>
      <c r="T20" s="2" t="s">
        <v>12355</v>
      </c>
      <c r="U20" s="2" t="s">
        <v>12356</v>
      </c>
    </row>
    <row r="21" spans="1:21">
      <c r="A21" s="2">
        <v>10</v>
      </c>
      <c r="B21" s="2" t="s">
        <v>7043</v>
      </c>
      <c r="C21" s="60" t="s">
        <v>7044</v>
      </c>
      <c r="D21" s="60" t="s">
        <v>12357</v>
      </c>
      <c r="E21" s="56">
        <v>44658</v>
      </c>
      <c r="G21" s="2" t="s">
        <v>4020</v>
      </c>
      <c r="I21" s="2" t="s">
        <v>3758</v>
      </c>
      <c r="K21" s="2" t="s">
        <v>3785</v>
      </c>
      <c r="N21" s="56">
        <v>44658</v>
      </c>
      <c r="O21" s="56">
        <v>44658</v>
      </c>
      <c r="P21" s="2" t="s">
        <v>473</v>
      </c>
      <c r="R21" s="2" t="s">
        <v>3798</v>
      </c>
      <c r="T21" s="2" t="s">
        <v>12358</v>
      </c>
      <c r="U21" s="2" t="s">
        <v>12359</v>
      </c>
    </row>
    <row r="22" spans="1:21">
      <c r="A22" s="2">
        <v>11</v>
      </c>
      <c r="B22" s="2" t="s">
        <v>7043</v>
      </c>
      <c r="C22" s="60" t="s">
        <v>7044</v>
      </c>
      <c r="D22" s="60" t="s">
        <v>12360</v>
      </c>
      <c r="E22" s="56">
        <v>44663</v>
      </c>
      <c r="G22" s="2" t="s">
        <v>4020</v>
      </c>
      <c r="I22" s="2" t="s">
        <v>3758</v>
      </c>
      <c r="K22" s="2" t="s">
        <v>3785</v>
      </c>
      <c r="N22" s="56">
        <v>44663</v>
      </c>
      <c r="O22" s="56">
        <v>44663</v>
      </c>
      <c r="P22" s="2" t="s">
        <v>473</v>
      </c>
      <c r="R22" s="2" t="s">
        <v>3798</v>
      </c>
      <c r="T22" s="2" t="s">
        <v>12358</v>
      </c>
      <c r="U22" s="2" t="s">
        <v>12361</v>
      </c>
    </row>
    <row r="23" spans="1:21">
      <c r="A23" s="2">
        <v>12</v>
      </c>
      <c r="B23" s="2" t="s">
        <v>7043</v>
      </c>
      <c r="C23" s="60" t="s">
        <v>7044</v>
      </c>
      <c r="D23" s="60" t="s">
        <v>12362</v>
      </c>
      <c r="E23" s="56">
        <v>44672</v>
      </c>
      <c r="G23" s="2" t="s">
        <v>4020</v>
      </c>
      <c r="I23" s="2" t="s">
        <v>3758</v>
      </c>
      <c r="K23" s="2" t="s">
        <v>3785</v>
      </c>
      <c r="N23" s="56">
        <v>44672</v>
      </c>
      <c r="O23" s="56">
        <v>44676</v>
      </c>
      <c r="P23" s="2" t="s">
        <v>473</v>
      </c>
      <c r="R23" s="2" t="s">
        <v>3798</v>
      </c>
      <c r="T23" s="2" t="s">
        <v>12358</v>
      </c>
      <c r="U23" s="2" t="s">
        <v>12363</v>
      </c>
    </row>
    <row r="24" spans="1:21">
      <c r="A24" s="2">
        <v>13</v>
      </c>
      <c r="B24" s="2" t="s">
        <v>7043</v>
      </c>
      <c r="C24" s="60" t="s">
        <v>7044</v>
      </c>
      <c r="D24" s="60" t="s">
        <v>12364</v>
      </c>
      <c r="E24" s="56">
        <v>44672</v>
      </c>
      <c r="G24" s="2" t="s">
        <v>4020</v>
      </c>
      <c r="I24" s="2" t="s">
        <v>3758</v>
      </c>
      <c r="K24" s="2" t="s">
        <v>447</v>
      </c>
      <c r="L24" s="2" t="s">
        <v>3781</v>
      </c>
      <c r="U24" s="2" t="s">
        <v>12365</v>
      </c>
    </row>
    <row r="25" spans="1:21">
      <c r="A25" s="2">
        <v>14</v>
      </c>
      <c r="B25" s="2" t="s">
        <v>7043</v>
      </c>
      <c r="C25" s="60" t="s">
        <v>7044</v>
      </c>
      <c r="D25" s="60" t="s">
        <v>12366</v>
      </c>
      <c r="E25" s="56">
        <v>44677</v>
      </c>
      <c r="F25" s="2" t="s">
        <v>4020</v>
      </c>
      <c r="G25" s="2" t="s">
        <v>4020</v>
      </c>
      <c r="I25" s="2" t="s">
        <v>3758</v>
      </c>
      <c r="K25" s="2" t="s">
        <v>3785</v>
      </c>
      <c r="N25" s="56">
        <v>44677</v>
      </c>
      <c r="O25" s="56">
        <v>44687</v>
      </c>
      <c r="P25" s="2" t="s">
        <v>473</v>
      </c>
      <c r="R25" s="2" t="s">
        <v>3798</v>
      </c>
      <c r="U25" s="2" t="s">
        <v>12367</v>
      </c>
    </row>
    <row r="26" spans="1:21">
      <c r="A26" s="2">
        <v>15</v>
      </c>
      <c r="B26" s="2" t="s">
        <v>7043</v>
      </c>
      <c r="C26" s="60" t="s">
        <v>7044</v>
      </c>
      <c r="D26" s="60" t="s">
        <v>12368</v>
      </c>
      <c r="E26" s="56">
        <v>44686</v>
      </c>
      <c r="F26" s="2" t="s">
        <v>4005</v>
      </c>
      <c r="G26" s="2" t="s">
        <v>4005</v>
      </c>
      <c r="H26" s="2" t="s">
        <v>3823</v>
      </c>
      <c r="I26" s="2" t="s">
        <v>3758</v>
      </c>
      <c r="K26" s="2" t="s">
        <v>3785</v>
      </c>
      <c r="N26" s="56">
        <v>44686</v>
      </c>
      <c r="O26" s="56">
        <v>44687</v>
      </c>
      <c r="P26" s="2" t="s">
        <v>473</v>
      </c>
      <c r="R26" s="2" t="s">
        <v>3798</v>
      </c>
      <c r="U26" s="2" t="s">
        <v>12369</v>
      </c>
    </row>
    <row r="27" spans="1:21">
      <c r="A27" s="2">
        <v>16</v>
      </c>
      <c r="B27" s="2" t="s">
        <v>7043</v>
      </c>
      <c r="C27" s="60" t="s">
        <v>7044</v>
      </c>
      <c r="D27" s="60" t="s">
        <v>12370</v>
      </c>
      <c r="E27" s="56">
        <v>44687</v>
      </c>
      <c r="F27" s="2" t="s">
        <v>4020</v>
      </c>
      <c r="G27" s="2" t="s">
        <v>4020</v>
      </c>
      <c r="I27" s="2" t="s">
        <v>3758</v>
      </c>
      <c r="K27" s="2" t="s">
        <v>3785</v>
      </c>
      <c r="N27" s="56">
        <v>44687</v>
      </c>
      <c r="O27" s="56">
        <v>44687</v>
      </c>
      <c r="P27" s="2" t="s">
        <v>473</v>
      </c>
      <c r="R27" s="2" t="s">
        <v>487</v>
      </c>
      <c r="S27" s="56">
        <v>44755</v>
      </c>
      <c r="U27" s="2" t="s">
        <v>12371</v>
      </c>
    </row>
    <row r="28" spans="1:21">
      <c r="A28" s="2">
        <v>17</v>
      </c>
      <c r="B28" s="2" t="s">
        <v>7043</v>
      </c>
      <c r="C28" s="60" t="s">
        <v>7044</v>
      </c>
      <c r="D28" s="60" t="s">
        <v>12372</v>
      </c>
      <c r="E28" s="56">
        <v>44690</v>
      </c>
      <c r="F28" s="2" t="s">
        <v>4020</v>
      </c>
      <c r="G28" s="2" t="s">
        <v>4020</v>
      </c>
      <c r="I28" s="2" t="s">
        <v>3758</v>
      </c>
      <c r="K28" s="2" t="s">
        <v>3785</v>
      </c>
      <c r="N28" s="56">
        <v>44690</v>
      </c>
      <c r="O28" s="56">
        <v>44692</v>
      </c>
      <c r="P28" s="2" t="s">
        <v>473</v>
      </c>
      <c r="R28" s="2" t="s">
        <v>3798</v>
      </c>
      <c r="U28" s="2" t="s">
        <v>12373</v>
      </c>
    </row>
    <row r="29" spans="1:21">
      <c r="A29" s="2">
        <v>18</v>
      </c>
      <c r="B29" s="2" t="s">
        <v>7043</v>
      </c>
      <c r="C29" s="60" t="s">
        <v>7044</v>
      </c>
      <c r="D29" s="60" t="s">
        <v>12374</v>
      </c>
      <c r="E29" s="56">
        <v>44694</v>
      </c>
      <c r="F29" s="2" t="s">
        <v>4005</v>
      </c>
      <c r="G29" s="2" t="s">
        <v>4005</v>
      </c>
      <c r="H29" s="2" t="s">
        <v>3823</v>
      </c>
      <c r="I29" s="2" t="s">
        <v>3758</v>
      </c>
      <c r="K29" s="2" t="s">
        <v>3785</v>
      </c>
      <c r="N29" s="56">
        <v>44694</v>
      </c>
      <c r="O29" s="56">
        <v>44697</v>
      </c>
      <c r="P29" s="2" t="s">
        <v>473</v>
      </c>
      <c r="R29" s="2" t="s">
        <v>3798</v>
      </c>
      <c r="U29" s="2" t="s">
        <v>12375</v>
      </c>
    </row>
    <row r="30" spans="1:21">
      <c r="A30" s="2">
        <v>19</v>
      </c>
      <c r="B30" s="2" t="s">
        <v>7043</v>
      </c>
      <c r="C30" s="60" t="s">
        <v>7044</v>
      </c>
      <c r="D30" s="60" t="s">
        <v>12376</v>
      </c>
      <c r="E30" s="56">
        <v>44697</v>
      </c>
      <c r="F30" s="2" t="s">
        <v>7750</v>
      </c>
      <c r="G30" s="2" t="s">
        <v>4020</v>
      </c>
      <c r="I30" s="2" t="s">
        <v>3758</v>
      </c>
      <c r="K30" s="2" t="s">
        <v>3785</v>
      </c>
      <c r="N30" s="56">
        <v>44697</v>
      </c>
      <c r="O30" s="56">
        <v>44698</v>
      </c>
      <c r="P30" s="2" t="s">
        <v>473</v>
      </c>
      <c r="R30" s="2" t="s">
        <v>3798</v>
      </c>
      <c r="U30" s="2" t="s">
        <v>12377</v>
      </c>
    </row>
    <row r="31" spans="1:21">
      <c r="A31" s="2">
        <v>20</v>
      </c>
      <c r="B31" s="2" t="s">
        <v>7043</v>
      </c>
      <c r="C31" s="60" t="s">
        <v>7044</v>
      </c>
      <c r="D31" s="60" t="s">
        <v>12378</v>
      </c>
      <c r="E31" s="56">
        <v>44704</v>
      </c>
      <c r="F31" s="2" t="s">
        <v>3990</v>
      </c>
      <c r="G31" s="2" t="s">
        <v>3990</v>
      </c>
      <c r="H31" s="2" t="s">
        <v>3731</v>
      </c>
      <c r="I31" s="2" t="s">
        <v>3758</v>
      </c>
      <c r="K31" s="2" t="s">
        <v>447</v>
      </c>
      <c r="L31" s="2" t="s">
        <v>448</v>
      </c>
      <c r="M31" s="2" t="s">
        <v>8350</v>
      </c>
      <c r="U31" s="2" t="s">
        <v>12379</v>
      </c>
    </row>
    <row r="32" spans="1:21">
      <c r="A32" s="2">
        <v>21</v>
      </c>
      <c r="B32" s="2" t="s">
        <v>7043</v>
      </c>
      <c r="C32" s="60" t="s">
        <v>7044</v>
      </c>
      <c r="D32" s="60" t="s">
        <v>12380</v>
      </c>
      <c r="E32" s="56">
        <v>44705</v>
      </c>
      <c r="F32" s="2" t="s">
        <v>4020</v>
      </c>
      <c r="G32" s="2" t="s">
        <v>4020</v>
      </c>
      <c r="I32" s="2" t="s">
        <v>3758</v>
      </c>
      <c r="K32" s="2" t="s">
        <v>3785</v>
      </c>
      <c r="N32" s="56">
        <v>44705</v>
      </c>
      <c r="O32" s="56">
        <v>44705</v>
      </c>
      <c r="P32" s="2" t="s">
        <v>473</v>
      </c>
      <c r="R32" s="2" t="s">
        <v>3798</v>
      </c>
      <c r="U32" s="2" t="s">
        <v>12381</v>
      </c>
    </row>
    <row r="33" spans="1:21">
      <c r="A33" s="2">
        <v>22</v>
      </c>
      <c r="B33" s="2" t="s">
        <v>7043</v>
      </c>
      <c r="C33" s="60" t="s">
        <v>7044</v>
      </c>
      <c r="D33" s="60" t="s">
        <v>12382</v>
      </c>
      <c r="E33" s="56">
        <v>44719</v>
      </c>
      <c r="F33" s="2" t="s">
        <v>4020</v>
      </c>
      <c r="G33" s="2" t="s">
        <v>4020</v>
      </c>
      <c r="I33" s="2" t="s">
        <v>3758</v>
      </c>
      <c r="K33" s="2" t="s">
        <v>3785</v>
      </c>
      <c r="N33" s="56">
        <v>44719</v>
      </c>
      <c r="O33" s="56">
        <v>44727</v>
      </c>
      <c r="P33" s="2" t="s">
        <v>473</v>
      </c>
      <c r="R33" s="2" t="s">
        <v>3798</v>
      </c>
      <c r="U33" s="2" t="s">
        <v>12383</v>
      </c>
    </row>
    <row r="34" spans="1:21">
      <c r="A34" s="2">
        <v>23</v>
      </c>
      <c r="B34" s="2" t="s">
        <v>7043</v>
      </c>
      <c r="C34" s="60" t="s">
        <v>7044</v>
      </c>
      <c r="D34" s="60" t="s">
        <v>12384</v>
      </c>
      <c r="E34" s="56">
        <v>44722</v>
      </c>
      <c r="F34" s="2" t="s">
        <v>4020</v>
      </c>
      <c r="G34" s="2" t="s">
        <v>4020</v>
      </c>
      <c r="I34" s="2" t="s">
        <v>3758</v>
      </c>
      <c r="K34" s="2" t="s">
        <v>3785</v>
      </c>
      <c r="N34" s="56">
        <v>44722</v>
      </c>
      <c r="O34" s="56">
        <v>44725</v>
      </c>
      <c r="P34" s="2" t="s">
        <v>473</v>
      </c>
      <c r="R34" s="2" t="s">
        <v>3798</v>
      </c>
      <c r="U34" s="2" t="s">
        <v>12385</v>
      </c>
    </row>
    <row r="35" spans="1:21">
      <c r="A35" s="2">
        <v>24</v>
      </c>
      <c r="B35" s="2" t="s">
        <v>7043</v>
      </c>
      <c r="C35" s="60" t="s">
        <v>7044</v>
      </c>
      <c r="D35" s="60" t="s">
        <v>12386</v>
      </c>
      <c r="E35" s="56">
        <v>44725</v>
      </c>
      <c r="F35" s="2" t="s">
        <v>4020</v>
      </c>
      <c r="G35" s="2" t="s">
        <v>4020</v>
      </c>
      <c r="I35" s="2" t="s">
        <v>3758</v>
      </c>
      <c r="K35" s="2" t="s">
        <v>3785</v>
      </c>
      <c r="N35" s="56">
        <v>44725</v>
      </c>
      <c r="O35" s="56">
        <v>44727</v>
      </c>
      <c r="P35" s="2" t="s">
        <v>473</v>
      </c>
      <c r="R35" s="2" t="s">
        <v>3798</v>
      </c>
      <c r="U35" s="2" t="s">
        <v>12387</v>
      </c>
    </row>
    <row r="36" spans="1:21">
      <c r="A36" s="2">
        <v>25</v>
      </c>
      <c r="B36" s="2" t="s">
        <v>7043</v>
      </c>
      <c r="C36" s="60" t="s">
        <v>7044</v>
      </c>
      <c r="D36" s="60" t="s">
        <v>12388</v>
      </c>
      <c r="E36" s="56">
        <v>44735</v>
      </c>
      <c r="F36" s="2" t="s">
        <v>4020</v>
      </c>
      <c r="G36" s="2" t="s">
        <v>4020</v>
      </c>
      <c r="I36" s="2" t="s">
        <v>3758</v>
      </c>
      <c r="K36" s="2" t="s">
        <v>3785</v>
      </c>
      <c r="N36" s="56">
        <v>44735</v>
      </c>
      <c r="O36" s="56">
        <v>44739</v>
      </c>
      <c r="P36" s="2" t="s">
        <v>473</v>
      </c>
      <c r="R36" s="2" t="s">
        <v>3798</v>
      </c>
      <c r="U36" s="2" t="s">
        <v>12389</v>
      </c>
    </row>
    <row r="37" spans="1:21">
      <c r="A37" s="2">
        <v>26</v>
      </c>
      <c r="B37" s="2" t="s">
        <v>7043</v>
      </c>
      <c r="C37" s="60" t="s">
        <v>7044</v>
      </c>
      <c r="D37" s="60" t="s">
        <v>12390</v>
      </c>
      <c r="E37" s="56">
        <v>44756</v>
      </c>
      <c r="F37" s="2" t="s">
        <v>4020</v>
      </c>
      <c r="G37" s="2" t="s">
        <v>4020</v>
      </c>
      <c r="I37" s="2" t="s">
        <v>3758</v>
      </c>
      <c r="K37" s="2" t="s">
        <v>3785</v>
      </c>
      <c r="N37" s="56">
        <v>44756</v>
      </c>
      <c r="O37" s="56">
        <v>44756</v>
      </c>
      <c r="P37" s="2" t="s">
        <v>473</v>
      </c>
      <c r="R37" s="2" t="s">
        <v>3798</v>
      </c>
      <c r="U37" s="2" t="s">
        <v>12391</v>
      </c>
    </row>
    <row r="38" spans="1:21">
      <c r="A38" s="2">
        <v>27</v>
      </c>
      <c r="B38" s="2" t="s">
        <v>7043</v>
      </c>
      <c r="C38" s="60" t="s">
        <v>7044</v>
      </c>
      <c r="D38" s="60" t="s">
        <v>12392</v>
      </c>
      <c r="E38" s="56">
        <v>44781</v>
      </c>
      <c r="F38" s="2" t="s">
        <v>4020</v>
      </c>
      <c r="G38" s="2" t="s">
        <v>4020</v>
      </c>
      <c r="I38" s="2" t="s">
        <v>3758</v>
      </c>
      <c r="K38" s="2" t="s">
        <v>3785</v>
      </c>
      <c r="N38" s="56">
        <v>44781</v>
      </c>
      <c r="O38" s="56">
        <v>44781</v>
      </c>
      <c r="P38" s="2" t="s">
        <v>473</v>
      </c>
      <c r="R38" s="2" t="s">
        <v>3798</v>
      </c>
      <c r="U38" s="2" t="s">
        <v>12393</v>
      </c>
    </row>
    <row r="39" spans="1:21">
      <c r="A39" s="2">
        <v>28</v>
      </c>
      <c r="B39" s="2" t="s">
        <v>7043</v>
      </c>
      <c r="C39" s="60" t="s">
        <v>7044</v>
      </c>
      <c r="D39" s="60" t="s">
        <v>12394</v>
      </c>
      <c r="E39" s="56">
        <v>44781</v>
      </c>
      <c r="F39" s="2" t="s">
        <v>3926</v>
      </c>
      <c r="G39" s="2" t="s">
        <v>3926</v>
      </c>
      <c r="H39" s="2" t="s">
        <v>3769</v>
      </c>
      <c r="I39" s="2" t="s">
        <v>3758</v>
      </c>
      <c r="K39" s="2" t="s">
        <v>3785</v>
      </c>
      <c r="N39" s="56">
        <v>44781</v>
      </c>
      <c r="O39" s="56">
        <v>44795</v>
      </c>
      <c r="P39" s="2" t="s">
        <v>473</v>
      </c>
      <c r="R39" s="2" t="s">
        <v>3798</v>
      </c>
      <c r="U39" s="2" t="s">
        <v>12395</v>
      </c>
    </row>
    <row r="40" spans="1:21">
      <c r="A40" s="2">
        <v>29</v>
      </c>
      <c r="B40" s="2" t="s">
        <v>7043</v>
      </c>
      <c r="C40" s="60" t="s">
        <v>7044</v>
      </c>
      <c r="D40" s="60" t="s">
        <v>12396</v>
      </c>
      <c r="E40" s="56">
        <v>44783</v>
      </c>
      <c r="F40" s="2" t="s">
        <v>3967</v>
      </c>
      <c r="G40" s="2" t="s">
        <v>3967</v>
      </c>
      <c r="H40" s="2" t="s">
        <v>3773</v>
      </c>
      <c r="I40" s="2" t="s">
        <v>3758</v>
      </c>
      <c r="K40" s="2" t="s">
        <v>3785</v>
      </c>
      <c r="N40" s="56">
        <v>44783</v>
      </c>
      <c r="O40" s="56">
        <v>44783</v>
      </c>
      <c r="P40" s="2" t="s">
        <v>473</v>
      </c>
      <c r="R40" s="2" t="s">
        <v>3798</v>
      </c>
      <c r="U40" s="2" t="s">
        <v>12397</v>
      </c>
    </row>
    <row r="41" spans="1:21">
      <c r="A41" s="2">
        <v>30</v>
      </c>
      <c r="B41" s="2" t="s">
        <v>7043</v>
      </c>
      <c r="C41" s="60" t="s">
        <v>7044</v>
      </c>
      <c r="D41" s="60" t="s">
        <v>12398</v>
      </c>
      <c r="E41" s="56">
        <v>44784</v>
      </c>
      <c r="F41" s="2" t="s">
        <v>4020</v>
      </c>
      <c r="G41" s="2" t="s">
        <v>4020</v>
      </c>
      <c r="I41" s="2" t="s">
        <v>3758</v>
      </c>
      <c r="K41" s="2" t="s">
        <v>3785</v>
      </c>
      <c r="N41" s="56">
        <v>44784</v>
      </c>
      <c r="O41" s="56">
        <v>44784</v>
      </c>
      <c r="P41" s="2" t="s">
        <v>473</v>
      </c>
      <c r="R41" s="2" t="s">
        <v>3798</v>
      </c>
      <c r="U41" s="2" t="s">
        <v>12399</v>
      </c>
    </row>
    <row r="42" spans="1:21">
      <c r="A42" s="2">
        <v>31</v>
      </c>
      <c r="B42" s="2" t="s">
        <v>7043</v>
      </c>
      <c r="C42" s="60" t="s">
        <v>7044</v>
      </c>
      <c r="D42" s="60" t="s">
        <v>12400</v>
      </c>
      <c r="E42" s="56">
        <v>44789</v>
      </c>
      <c r="F42" s="2" t="s">
        <v>4020</v>
      </c>
      <c r="G42" s="2" t="s">
        <v>4020</v>
      </c>
      <c r="I42" s="2" t="s">
        <v>3758</v>
      </c>
      <c r="K42" s="2" t="s">
        <v>3785</v>
      </c>
      <c r="N42" s="56">
        <v>44789</v>
      </c>
      <c r="O42" s="56">
        <v>44789</v>
      </c>
      <c r="P42" s="2" t="s">
        <v>473</v>
      </c>
      <c r="R42" s="2" t="s">
        <v>3798</v>
      </c>
      <c r="U42" s="2" t="s">
        <v>12401</v>
      </c>
    </row>
    <row r="43" spans="1:21">
      <c r="A43" s="2">
        <v>32</v>
      </c>
      <c r="B43" s="2" t="s">
        <v>7043</v>
      </c>
      <c r="C43" s="60" t="s">
        <v>7044</v>
      </c>
      <c r="D43" s="60" t="s">
        <v>12402</v>
      </c>
      <c r="E43" s="56">
        <v>44785</v>
      </c>
      <c r="F43" s="2" t="s">
        <v>4020</v>
      </c>
      <c r="G43" s="2" t="s">
        <v>4020</v>
      </c>
      <c r="I43" s="2" t="s">
        <v>3758</v>
      </c>
      <c r="K43" s="2" t="s">
        <v>3785</v>
      </c>
      <c r="N43" s="56">
        <v>44785</v>
      </c>
      <c r="O43" s="56">
        <v>44788</v>
      </c>
      <c r="P43" s="2" t="s">
        <v>473</v>
      </c>
      <c r="R43" s="2" t="s">
        <v>3798</v>
      </c>
      <c r="U43" s="2" t="s">
        <v>12403</v>
      </c>
    </row>
    <row r="44" spans="1:21">
      <c r="A44" s="2">
        <v>33</v>
      </c>
      <c r="B44" s="2" t="s">
        <v>7043</v>
      </c>
      <c r="C44" s="60" t="s">
        <v>7044</v>
      </c>
      <c r="D44" s="60" t="s">
        <v>12404</v>
      </c>
      <c r="E44" s="56">
        <v>44792</v>
      </c>
      <c r="F44" s="2" t="s">
        <v>4020</v>
      </c>
      <c r="G44" s="2" t="s">
        <v>4020</v>
      </c>
      <c r="I44" s="2" t="s">
        <v>3758</v>
      </c>
      <c r="K44" s="2" t="s">
        <v>3785</v>
      </c>
      <c r="N44" s="56">
        <v>44792</v>
      </c>
      <c r="O44" s="56">
        <v>44795</v>
      </c>
      <c r="P44" s="2" t="s">
        <v>473</v>
      </c>
      <c r="R44" s="2" t="s">
        <v>3798</v>
      </c>
      <c r="U44" s="2" t="s">
        <v>12405</v>
      </c>
    </row>
    <row r="45" spans="1:21">
      <c r="A45" s="2">
        <v>34</v>
      </c>
      <c r="B45" s="2" t="s">
        <v>7043</v>
      </c>
      <c r="C45" s="60" t="s">
        <v>7044</v>
      </c>
      <c r="D45" s="60" t="s">
        <v>12406</v>
      </c>
      <c r="E45" s="56">
        <v>44806</v>
      </c>
      <c r="F45" s="2" t="s">
        <v>4020</v>
      </c>
      <c r="G45" s="2" t="s">
        <v>4020</v>
      </c>
      <c r="I45" s="2" t="s">
        <v>3758</v>
      </c>
      <c r="K45" s="2" t="s">
        <v>3785</v>
      </c>
      <c r="N45" s="56">
        <v>44806</v>
      </c>
      <c r="O45" s="56">
        <v>44809</v>
      </c>
      <c r="P45" s="2" t="s">
        <v>473</v>
      </c>
      <c r="R45" s="2" t="s">
        <v>3798</v>
      </c>
      <c r="U45" s="2" t="s">
        <v>12407</v>
      </c>
    </row>
    <row r="46" spans="1:21">
      <c r="A46" s="2">
        <v>35</v>
      </c>
      <c r="B46" s="2" t="s">
        <v>7043</v>
      </c>
      <c r="C46" s="60" t="s">
        <v>7044</v>
      </c>
      <c r="D46" s="60" t="s">
        <v>12408</v>
      </c>
      <c r="E46" s="56">
        <v>44811</v>
      </c>
      <c r="F46" s="2" t="s">
        <v>4020</v>
      </c>
      <c r="G46" s="2" t="s">
        <v>4020</v>
      </c>
      <c r="I46" s="2" t="s">
        <v>3758</v>
      </c>
      <c r="K46" s="2" t="s">
        <v>3785</v>
      </c>
      <c r="N46" s="56">
        <v>44811</v>
      </c>
      <c r="O46" s="56">
        <v>44823</v>
      </c>
      <c r="P46" s="2" t="s">
        <v>473</v>
      </c>
      <c r="R46" s="2" t="s">
        <v>3798</v>
      </c>
      <c r="U46" s="2" t="s">
        <v>12409</v>
      </c>
    </row>
    <row r="47" spans="1:21">
      <c r="A47" s="2">
        <v>36</v>
      </c>
      <c r="B47" s="2" t="s">
        <v>7043</v>
      </c>
      <c r="C47" s="60" t="s">
        <v>7044</v>
      </c>
      <c r="D47" s="60" t="s">
        <v>12410</v>
      </c>
      <c r="E47" s="56">
        <v>44837</v>
      </c>
      <c r="F47" s="2" t="s">
        <v>4020</v>
      </c>
      <c r="G47" s="2" t="s">
        <v>4020</v>
      </c>
      <c r="I47" s="2" t="s">
        <v>3758</v>
      </c>
      <c r="K47" s="2" t="s">
        <v>3785</v>
      </c>
      <c r="N47" s="56">
        <v>44837</v>
      </c>
      <c r="O47" s="56">
        <v>44838</v>
      </c>
      <c r="P47" s="2" t="s">
        <v>473</v>
      </c>
      <c r="R47" s="2" t="s">
        <v>3798</v>
      </c>
      <c r="U47" s="2" t="s">
        <v>12411</v>
      </c>
    </row>
    <row r="48" spans="1:21">
      <c r="A48" s="2">
        <v>37</v>
      </c>
      <c r="B48" s="2" t="s">
        <v>7043</v>
      </c>
      <c r="C48" s="60" t="s">
        <v>7044</v>
      </c>
      <c r="D48" s="60" t="s">
        <v>12412</v>
      </c>
      <c r="E48" s="56">
        <v>44939</v>
      </c>
      <c r="F48" s="2" t="s">
        <v>4020</v>
      </c>
      <c r="G48" s="2" t="s">
        <v>4020</v>
      </c>
      <c r="I48" s="2" t="s">
        <v>3758</v>
      </c>
      <c r="K48" s="2" t="s">
        <v>3785</v>
      </c>
      <c r="N48" s="56">
        <v>44939</v>
      </c>
      <c r="O48" s="56">
        <v>44943</v>
      </c>
      <c r="P48" s="2" t="s">
        <v>473</v>
      </c>
      <c r="R48" s="2" t="s">
        <v>3798</v>
      </c>
      <c r="U48" s="2" t="s">
        <v>12413</v>
      </c>
    </row>
    <row r="49" spans="1:21">
      <c r="A49" s="2">
        <v>38</v>
      </c>
      <c r="B49" s="2" t="s">
        <v>7043</v>
      </c>
      <c r="C49" s="60" t="s">
        <v>7044</v>
      </c>
      <c r="D49" s="60" t="s">
        <v>12414</v>
      </c>
      <c r="E49" s="56">
        <v>44952</v>
      </c>
      <c r="F49" s="2" t="s">
        <v>4020</v>
      </c>
      <c r="G49" s="2" t="s">
        <v>4020</v>
      </c>
      <c r="I49" s="2" t="s">
        <v>3758</v>
      </c>
      <c r="K49" s="2" t="s">
        <v>3785</v>
      </c>
      <c r="N49" s="56">
        <v>44952</v>
      </c>
      <c r="O49" s="56">
        <v>44953</v>
      </c>
      <c r="P49" s="2" t="s">
        <v>473</v>
      </c>
      <c r="R49" s="2" t="s">
        <v>3798</v>
      </c>
      <c r="U49" s="2" t="s">
        <v>12415</v>
      </c>
    </row>
    <row r="50" spans="1:21">
      <c r="A50" s="2">
        <v>39</v>
      </c>
      <c r="B50" s="2" t="s">
        <v>7043</v>
      </c>
      <c r="C50" s="60" t="s">
        <v>7044</v>
      </c>
      <c r="D50" s="60" t="s">
        <v>12416</v>
      </c>
      <c r="E50" s="56">
        <v>44966</v>
      </c>
      <c r="F50" s="2" t="s">
        <v>4020</v>
      </c>
      <c r="G50" s="2" t="s">
        <v>4020</v>
      </c>
      <c r="I50" s="2" t="s">
        <v>3758</v>
      </c>
      <c r="K50" s="2" t="s">
        <v>3785</v>
      </c>
      <c r="N50" s="56">
        <v>44966</v>
      </c>
      <c r="O50" s="56">
        <v>44970</v>
      </c>
      <c r="P50" s="2" t="s">
        <v>473</v>
      </c>
      <c r="R50" s="2" t="s">
        <v>487</v>
      </c>
      <c r="S50" s="56">
        <v>44972</v>
      </c>
      <c r="U50" s="2" t="s">
        <v>12417</v>
      </c>
    </row>
    <row r="51" spans="1:21">
      <c r="A51" s="2">
        <v>40</v>
      </c>
      <c r="B51" s="2" t="s">
        <v>7043</v>
      </c>
      <c r="C51" s="60" t="s">
        <v>7044</v>
      </c>
      <c r="D51" s="60" t="s">
        <v>12418</v>
      </c>
      <c r="E51" s="56">
        <v>44974</v>
      </c>
      <c r="F51" s="2" t="s">
        <v>4020</v>
      </c>
      <c r="G51" s="2" t="s">
        <v>4020</v>
      </c>
      <c r="I51" s="2" t="s">
        <v>3758</v>
      </c>
      <c r="K51" s="2" t="s">
        <v>3785</v>
      </c>
      <c r="N51" s="56">
        <v>44974</v>
      </c>
      <c r="O51" s="56">
        <v>44974</v>
      </c>
      <c r="P51" s="2" t="s">
        <v>473</v>
      </c>
      <c r="R51" s="2" t="s">
        <v>3798</v>
      </c>
      <c r="U51" s="2" t="s">
        <v>12419</v>
      </c>
    </row>
    <row r="52" spans="1:21">
      <c r="A52" s="2">
        <v>41</v>
      </c>
      <c r="B52" s="2" t="s">
        <v>7043</v>
      </c>
      <c r="C52" s="60" t="s">
        <v>7044</v>
      </c>
      <c r="D52" s="60" t="s">
        <v>12420</v>
      </c>
      <c r="E52" s="56">
        <v>44958</v>
      </c>
      <c r="F52" s="2" t="s">
        <v>4020</v>
      </c>
      <c r="G52" s="2" t="s">
        <v>4020</v>
      </c>
      <c r="I52" s="2" t="s">
        <v>3758</v>
      </c>
      <c r="K52" s="2" t="s">
        <v>3785</v>
      </c>
      <c r="N52" s="56">
        <v>44958</v>
      </c>
      <c r="O52" s="56">
        <v>44959</v>
      </c>
      <c r="P52" s="2" t="s">
        <v>473</v>
      </c>
      <c r="R52" s="2" t="s">
        <v>3798</v>
      </c>
      <c r="U52" s="2" t="s">
        <v>12421</v>
      </c>
    </row>
    <row r="53" spans="1:21">
      <c r="A53" s="2">
        <v>42</v>
      </c>
      <c r="B53" s="2" t="s">
        <v>7043</v>
      </c>
      <c r="C53" s="60" t="s">
        <v>7044</v>
      </c>
      <c r="D53" s="60" t="s">
        <v>12422</v>
      </c>
      <c r="E53" s="56">
        <v>44971</v>
      </c>
      <c r="F53" s="2" t="s">
        <v>4020</v>
      </c>
      <c r="G53" s="2" t="s">
        <v>4020</v>
      </c>
      <c r="I53" s="2" t="s">
        <v>3758</v>
      </c>
      <c r="K53" s="2" t="s">
        <v>3785</v>
      </c>
      <c r="N53" s="56">
        <v>44971</v>
      </c>
      <c r="O53" s="56">
        <v>44971</v>
      </c>
      <c r="P53" s="2" t="s">
        <v>473</v>
      </c>
      <c r="R53" s="2" t="s">
        <v>3798</v>
      </c>
      <c r="U53" s="2" t="s">
        <v>12423</v>
      </c>
    </row>
    <row r="54" spans="1:21">
      <c r="A54" s="2">
        <v>43</v>
      </c>
      <c r="B54" s="2" t="s">
        <v>7043</v>
      </c>
      <c r="C54" s="60" t="s">
        <v>7044</v>
      </c>
      <c r="D54" s="60" t="s">
        <v>12424</v>
      </c>
      <c r="E54" s="56">
        <v>44993</v>
      </c>
      <c r="F54" s="2" t="s">
        <v>4020</v>
      </c>
      <c r="G54" s="2" t="s">
        <v>4020</v>
      </c>
      <c r="I54" s="2" t="s">
        <v>3758</v>
      </c>
      <c r="K54" s="2" t="s">
        <v>3785</v>
      </c>
      <c r="N54" s="56">
        <v>44993</v>
      </c>
      <c r="O54" s="56">
        <v>44993</v>
      </c>
      <c r="P54" s="2" t="s">
        <v>473</v>
      </c>
      <c r="R54" s="2" t="s">
        <v>3798</v>
      </c>
      <c r="U54" s="2" t="s">
        <v>12425</v>
      </c>
    </row>
    <row r="55" spans="1:21">
      <c r="A55" s="2">
        <v>44</v>
      </c>
      <c r="B55" s="2" t="s">
        <v>7043</v>
      </c>
      <c r="C55" s="60" t="s">
        <v>7044</v>
      </c>
      <c r="D55" s="60" t="s">
        <v>12426</v>
      </c>
      <c r="E55" s="56">
        <v>44978</v>
      </c>
      <c r="F55" s="2" t="s">
        <v>4020</v>
      </c>
      <c r="G55" s="2" t="s">
        <v>4020</v>
      </c>
      <c r="I55" s="2" t="s">
        <v>3758</v>
      </c>
      <c r="K55" s="2" t="s">
        <v>3785</v>
      </c>
      <c r="N55" s="56">
        <v>44978</v>
      </c>
      <c r="O55" s="56">
        <v>44978</v>
      </c>
      <c r="P55" s="2" t="s">
        <v>473</v>
      </c>
      <c r="R55" s="2" t="s">
        <v>3798</v>
      </c>
      <c r="U55" s="2" t="s">
        <v>12427</v>
      </c>
    </row>
    <row r="56" spans="1:21">
      <c r="A56" s="2">
        <v>45</v>
      </c>
      <c r="B56" s="2" t="s">
        <v>7043</v>
      </c>
      <c r="C56" s="60" t="s">
        <v>7044</v>
      </c>
      <c r="D56" s="60" t="s">
        <v>12428</v>
      </c>
      <c r="E56" s="56">
        <v>44995</v>
      </c>
      <c r="F56" s="2" t="s">
        <v>4020</v>
      </c>
      <c r="G56" s="2" t="s">
        <v>4020</v>
      </c>
      <c r="I56" s="2" t="s">
        <v>3758</v>
      </c>
      <c r="K56" s="2" t="s">
        <v>3785</v>
      </c>
      <c r="N56" s="56">
        <v>44995</v>
      </c>
      <c r="O56" s="56">
        <v>44995</v>
      </c>
      <c r="P56" s="2" t="s">
        <v>473</v>
      </c>
      <c r="R56" s="2" t="s">
        <v>3798</v>
      </c>
      <c r="U56" s="2" t="s">
        <v>12429</v>
      </c>
    </row>
    <row r="57" spans="1:21">
      <c r="A57" s="2">
        <v>46</v>
      </c>
      <c r="B57" s="2" t="s">
        <v>7043</v>
      </c>
      <c r="C57" s="60" t="s">
        <v>7044</v>
      </c>
      <c r="D57" s="60" t="s">
        <v>12430</v>
      </c>
      <c r="E57" s="56">
        <v>44974</v>
      </c>
      <c r="F57" s="2" t="s">
        <v>4020</v>
      </c>
      <c r="G57" s="2" t="s">
        <v>4020</v>
      </c>
      <c r="I57" s="2" t="s">
        <v>3758</v>
      </c>
      <c r="K57" s="2" t="s">
        <v>3785</v>
      </c>
      <c r="N57" s="56">
        <v>44974</v>
      </c>
      <c r="O57" s="56">
        <v>44974</v>
      </c>
      <c r="P57" s="2" t="s">
        <v>473</v>
      </c>
      <c r="R57" s="2" t="s">
        <v>3798</v>
      </c>
      <c r="U57" s="2" t="s">
        <v>12431</v>
      </c>
    </row>
    <row r="58" spans="1:21">
      <c r="A58" s="2">
        <v>47</v>
      </c>
      <c r="B58" s="2" t="s">
        <v>7043</v>
      </c>
      <c r="C58" s="60" t="s">
        <v>7044</v>
      </c>
      <c r="D58" s="60" t="s">
        <v>12432</v>
      </c>
      <c r="E58" s="56">
        <v>45006</v>
      </c>
      <c r="F58" s="2" t="s">
        <v>4020</v>
      </c>
      <c r="G58" s="2" t="s">
        <v>4020</v>
      </c>
      <c r="I58" s="2" t="s">
        <v>3758</v>
      </c>
      <c r="K58" s="2" t="s">
        <v>3785</v>
      </c>
      <c r="N58" s="56">
        <v>45006</v>
      </c>
      <c r="O58" s="56">
        <v>45006</v>
      </c>
      <c r="P58" s="2" t="s">
        <v>473</v>
      </c>
      <c r="R58" s="2" t="s">
        <v>3798</v>
      </c>
      <c r="U58" s="2" t="s">
        <v>12433</v>
      </c>
    </row>
    <row r="59" spans="1:21">
      <c r="A59" s="2">
        <v>48</v>
      </c>
      <c r="B59" s="2" t="s">
        <v>7043</v>
      </c>
      <c r="C59" s="60" t="s">
        <v>7044</v>
      </c>
      <c r="D59" s="60" t="s">
        <v>12434</v>
      </c>
      <c r="E59" s="56">
        <v>44967</v>
      </c>
      <c r="F59" s="2" t="s">
        <v>4020</v>
      </c>
      <c r="G59" s="2" t="s">
        <v>4020</v>
      </c>
      <c r="I59" s="2" t="s">
        <v>3758</v>
      </c>
      <c r="K59" s="2" t="s">
        <v>3785</v>
      </c>
      <c r="N59" s="56">
        <v>44967</v>
      </c>
      <c r="O59" s="56">
        <v>44971</v>
      </c>
      <c r="P59" s="2" t="s">
        <v>473</v>
      </c>
      <c r="R59" s="2" t="s">
        <v>3798</v>
      </c>
      <c r="U59" s="2" t="s">
        <v>12435</v>
      </c>
    </row>
    <row r="60" spans="1:21">
      <c r="A60" s="2">
        <v>49</v>
      </c>
      <c r="B60" s="2" t="s">
        <v>7043</v>
      </c>
      <c r="C60" s="60" t="s">
        <v>7044</v>
      </c>
      <c r="D60" s="60" t="s">
        <v>12436</v>
      </c>
      <c r="E60" s="56">
        <v>44953</v>
      </c>
      <c r="F60" s="2" t="s">
        <v>4020</v>
      </c>
      <c r="G60" s="2" t="s">
        <v>4020</v>
      </c>
      <c r="I60" s="2" t="s">
        <v>3758</v>
      </c>
      <c r="K60" s="2" t="s">
        <v>3785</v>
      </c>
      <c r="N60" s="56">
        <v>44953</v>
      </c>
      <c r="O60" s="56">
        <v>44956</v>
      </c>
      <c r="P60" s="2" t="s">
        <v>473</v>
      </c>
      <c r="R60" s="2" t="s">
        <v>3798</v>
      </c>
      <c r="U60" s="2" t="s">
        <v>12437</v>
      </c>
    </row>
    <row r="61" spans="1:21">
      <c r="A61" s="2">
        <v>50</v>
      </c>
      <c r="B61" s="2" t="s">
        <v>7043</v>
      </c>
      <c r="C61" s="60" t="s">
        <v>7044</v>
      </c>
      <c r="D61" s="60" t="s">
        <v>12438</v>
      </c>
      <c r="E61" s="56">
        <v>44999</v>
      </c>
      <c r="F61" s="2" t="s">
        <v>4020</v>
      </c>
      <c r="G61" s="2" t="s">
        <v>4020</v>
      </c>
      <c r="I61" s="2" t="s">
        <v>3758</v>
      </c>
      <c r="K61" s="2" t="s">
        <v>3785</v>
      </c>
      <c r="N61" s="56">
        <v>44999</v>
      </c>
      <c r="O61" s="56">
        <v>44999</v>
      </c>
      <c r="P61" s="2" t="s">
        <v>473</v>
      </c>
      <c r="R61" s="2" t="s">
        <v>3798</v>
      </c>
      <c r="U61" s="2" t="s">
        <v>12439</v>
      </c>
    </row>
    <row r="62" spans="1:21">
      <c r="A62" s="2">
        <v>51</v>
      </c>
      <c r="B62" s="2" t="s">
        <v>7043</v>
      </c>
      <c r="C62" s="60" t="s">
        <v>7044</v>
      </c>
      <c r="D62" s="60" t="s">
        <v>12440</v>
      </c>
      <c r="E62" s="56">
        <v>45037</v>
      </c>
      <c r="F62" s="2" t="s">
        <v>4020</v>
      </c>
      <c r="G62" s="2" t="s">
        <v>4020</v>
      </c>
      <c r="I62" s="2" t="s">
        <v>3758</v>
      </c>
      <c r="K62" s="2" t="s">
        <v>3785</v>
      </c>
      <c r="N62" s="56">
        <v>45037</v>
      </c>
      <c r="O62" s="56">
        <v>45037</v>
      </c>
      <c r="P62" s="2" t="s">
        <v>473</v>
      </c>
      <c r="R62" s="2" t="s">
        <v>3798</v>
      </c>
      <c r="U62" s="2" t="s">
        <v>12441</v>
      </c>
    </row>
    <row r="63" spans="1:21">
      <c r="A63" s="2">
        <v>52</v>
      </c>
      <c r="B63" s="2" t="s">
        <v>7043</v>
      </c>
      <c r="C63" s="60" t="s">
        <v>7044</v>
      </c>
      <c r="D63" s="60" t="s">
        <v>12442</v>
      </c>
      <c r="E63" s="56">
        <v>45042</v>
      </c>
      <c r="F63" s="2" t="s">
        <v>4020</v>
      </c>
      <c r="G63" s="2" t="s">
        <v>4020</v>
      </c>
      <c r="I63" s="2" t="s">
        <v>3758</v>
      </c>
      <c r="K63" s="2" t="s">
        <v>3785</v>
      </c>
      <c r="N63" s="56">
        <v>45042</v>
      </c>
      <c r="O63" s="56">
        <v>45042</v>
      </c>
      <c r="P63" s="2" t="s">
        <v>473</v>
      </c>
      <c r="R63" s="2" t="s">
        <v>487</v>
      </c>
      <c r="S63" s="56">
        <v>45042</v>
      </c>
      <c r="U63" s="2" t="s">
        <v>12443</v>
      </c>
    </row>
    <row r="64" spans="1:21">
      <c r="A64" s="2">
        <v>53</v>
      </c>
      <c r="B64" s="2" t="s">
        <v>7043</v>
      </c>
      <c r="C64" s="60" t="s">
        <v>7044</v>
      </c>
      <c r="D64" s="60" t="s">
        <v>12444</v>
      </c>
      <c r="E64" s="56">
        <v>45042</v>
      </c>
      <c r="F64" s="2" t="s">
        <v>4020</v>
      </c>
      <c r="G64" s="2" t="s">
        <v>4020</v>
      </c>
      <c r="I64" s="2" t="s">
        <v>3758</v>
      </c>
      <c r="K64" s="2" t="s">
        <v>3785</v>
      </c>
      <c r="N64" s="56">
        <v>45042</v>
      </c>
      <c r="O64" s="56">
        <v>45042</v>
      </c>
      <c r="P64" s="2" t="s">
        <v>473</v>
      </c>
      <c r="R64" s="2" t="s">
        <v>487</v>
      </c>
      <c r="S64" s="56">
        <v>45042</v>
      </c>
      <c r="U64" s="2" t="s">
        <v>12445</v>
      </c>
    </row>
    <row r="65" spans="1:21">
      <c r="A65" s="2">
        <v>54</v>
      </c>
      <c r="B65" s="2" t="s">
        <v>7043</v>
      </c>
      <c r="C65" s="60" t="s">
        <v>7044</v>
      </c>
      <c r="D65" s="60" t="s">
        <v>12446</v>
      </c>
      <c r="E65" s="56">
        <v>45042</v>
      </c>
      <c r="F65" s="2" t="s">
        <v>4020</v>
      </c>
      <c r="G65" s="2" t="s">
        <v>4020</v>
      </c>
      <c r="I65" s="2" t="s">
        <v>3758</v>
      </c>
      <c r="K65" s="2" t="s">
        <v>3785</v>
      </c>
      <c r="N65" s="56">
        <v>45042</v>
      </c>
      <c r="O65" s="56">
        <v>45042</v>
      </c>
      <c r="P65" s="2" t="s">
        <v>473</v>
      </c>
      <c r="R65" s="2" t="s">
        <v>487</v>
      </c>
      <c r="S65" s="56">
        <v>45042</v>
      </c>
      <c r="U65" s="2" t="s">
        <v>12447</v>
      </c>
    </row>
    <row r="66" spans="1:21">
      <c r="A66" s="2">
        <v>55</v>
      </c>
      <c r="B66" s="2" t="s">
        <v>7043</v>
      </c>
      <c r="C66" s="60" t="s">
        <v>7044</v>
      </c>
      <c r="D66" s="60" t="s">
        <v>12448</v>
      </c>
      <c r="E66" s="56">
        <v>45034</v>
      </c>
      <c r="F66" s="2" t="s">
        <v>4020</v>
      </c>
      <c r="G66" s="2" t="s">
        <v>4020</v>
      </c>
      <c r="I66" s="2" t="s">
        <v>3758</v>
      </c>
      <c r="K66" s="2" t="s">
        <v>3785</v>
      </c>
      <c r="N66" s="56">
        <v>45034</v>
      </c>
      <c r="O66" s="56">
        <v>45035</v>
      </c>
      <c r="P66" s="2" t="s">
        <v>473</v>
      </c>
      <c r="R66" s="2" t="s">
        <v>3798</v>
      </c>
      <c r="U66" s="2" t="s">
        <v>12449</v>
      </c>
    </row>
    <row r="67" spans="1:21">
      <c r="A67" s="2">
        <v>56</v>
      </c>
      <c r="B67" s="2" t="s">
        <v>7043</v>
      </c>
      <c r="C67" s="60" t="s">
        <v>7044</v>
      </c>
      <c r="D67" s="60" t="s">
        <v>12450</v>
      </c>
      <c r="E67" s="56">
        <v>45058</v>
      </c>
      <c r="F67" s="2" t="s">
        <v>4020</v>
      </c>
      <c r="G67" s="2" t="s">
        <v>4020</v>
      </c>
      <c r="I67" s="2" t="s">
        <v>3758</v>
      </c>
      <c r="K67" s="2" t="s">
        <v>3785</v>
      </c>
      <c r="N67" s="56">
        <v>45058</v>
      </c>
      <c r="O67" s="56">
        <v>45058</v>
      </c>
      <c r="P67" s="2" t="s">
        <v>473</v>
      </c>
      <c r="R67" s="2" t="s">
        <v>3798</v>
      </c>
      <c r="U67" s="2" t="s">
        <v>12451</v>
      </c>
    </row>
    <row r="68" spans="1:21">
      <c r="A68" s="2">
        <v>57</v>
      </c>
      <c r="B68" s="2" t="s">
        <v>7043</v>
      </c>
      <c r="C68" s="60" t="s">
        <v>7044</v>
      </c>
      <c r="D68" s="60" t="s">
        <v>12452</v>
      </c>
      <c r="E68" s="56">
        <v>45058</v>
      </c>
      <c r="F68" s="2" t="s">
        <v>4020</v>
      </c>
      <c r="G68" s="2" t="s">
        <v>4020</v>
      </c>
      <c r="I68" s="2" t="s">
        <v>3758</v>
      </c>
      <c r="K68" s="2" t="s">
        <v>3785</v>
      </c>
      <c r="N68" s="56">
        <v>45058</v>
      </c>
      <c r="O68" s="56">
        <v>45058</v>
      </c>
      <c r="P68" s="2" t="s">
        <v>473</v>
      </c>
      <c r="R68" s="2" t="s">
        <v>3798</v>
      </c>
      <c r="U68" s="2" t="s">
        <v>12453</v>
      </c>
    </row>
    <row r="69" spans="1:21">
      <c r="A69" s="2">
        <v>58</v>
      </c>
      <c r="B69" s="2" t="s">
        <v>7043</v>
      </c>
      <c r="C69" s="60" t="s">
        <v>7044</v>
      </c>
      <c r="D69" s="60" t="s">
        <v>12454</v>
      </c>
      <c r="E69" s="56">
        <v>45084</v>
      </c>
      <c r="F69" s="2" t="s">
        <v>4020</v>
      </c>
      <c r="G69" s="2" t="s">
        <v>4020</v>
      </c>
      <c r="I69" s="2" t="s">
        <v>3758</v>
      </c>
      <c r="K69" s="2" t="s">
        <v>3785</v>
      </c>
      <c r="N69" s="56">
        <v>45084</v>
      </c>
      <c r="O69" s="56">
        <v>45084</v>
      </c>
      <c r="P69" s="2" t="s">
        <v>473</v>
      </c>
      <c r="R69" s="2" t="s">
        <v>3798</v>
      </c>
      <c r="U69" s="2" t="s">
        <v>12455</v>
      </c>
    </row>
  </sheetData>
  <mergeCells count="25">
    <mergeCell ref="A1:A3"/>
    <mergeCell ref="B1:C1"/>
    <mergeCell ref="D1:M1"/>
    <mergeCell ref="N1:O1"/>
    <mergeCell ref="P1:Q1"/>
    <mergeCell ref="K2:K3"/>
    <mergeCell ref="L2:L3"/>
    <mergeCell ref="M2:M3"/>
    <mergeCell ref="N2:N3"/>
    <mergeCell ref="T1:T3"/>
    <mergeCell ref="B2:B3"/>
    <mergeCell ref="C2:C3"/>
    <mergeCell ref="D2:D3"/>
    <mergeCell ref="E2:E3"/>
    <mergeCell ref="F2:F3"/>
    <mergeCell ref="G2:G3"/>
    <mergeCell ref="H2:H3"/>
    <mergeCell ref="I2:I3"/>
    <mergeCell ref="J2:J3"/>
    <mergeCell ref="R1:S1"/>
    <mergeCell ref="O2:O3"/>
    <mergeCell ref="P2:P3"/>
    <mergeCell ref="Q2:Q3"/>
    <mergeCell ref="R2:R3"/>
    <mergeCell ref="S2:S3"/>
  </mergeCells>
  <pageMargins left="0.7" right="0.7" top="0.75" bottom="0.75" header="0.3" footer="0.3"/>
  <pageSetup orientation="portrait" verticalDpi="0" r:id="rId1"/>
  <legacyDrawing r:id="rId2"/>
  <tableParts count="1">
    <tablePart r:id="rId3"/>
  </tableParts>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Hoja43"/>
  <dimension ref="A1:O11"/>
  <sheetViews>
    <sheetView workbookViewId="0">
      <selection activeCell="E4" sqref="E4"/>
    </sheetView>
  </sheetViews>
  <sheetFormatPr baseColWidth="10" defaultColWidth="11.42578125" defaultRowHeight="12.75"/>
  <cols>
    <col min="1" max="3" width="11.42578125" style="2"/>
    <col min="4" max="4" width="11.42578125" style="60"/>
    <col min="5" max="7" width="11.42578125" style="56"/>
    <col min="8" max="9" width="11.42578125" style="2"/>
    <col min="10" max="10" width="11.85546875" style="56" customWidth="1"/>
    <col min="11" max="12" width="11.85546875" style="2" customWidth="1"/>
    <col min="13" max="13" width="11.85546875" style="56" customWidth="1"/>
    <col min="14" max="14" width="17.7109375" style="2" customWidth="1"/>
    <col min="15" max="16384" width="11.42578125" style="2"/>
  </cols>
  <sheetData>
    <row r="1" spans="1:15" ht="26.25" customHeight="1">
      <c r="A1" s="553" t="s">
        <v>228</v>
      </c>
      <c r="B1" s="375" t="s">
        <v>229</v>
      </c>
      <c r="C1" s="375"/>
      <c r="D1" s="375" t="s">
        <v>241</v>
      </c>
      <c r="E1" s="375"/>
      <c r="F1" s="375"/>
      <c r="G1" s="375"/>
      <c r="H1" s="375"/>
      <c r="I1" s="375" t="s">
        <v>319</v>
      </c>
      <c r="J1" s="375"/>
      <c r="K1" s="375"/>
      <c r="L1" s="375"/>
      <c r="M1" s="375"/>
      <c r="N1" s="375" t="s">
        <v>240</v>
      </c>
    </row>
    <row r="2" spans="1:15" ht="39.75" customHeight="1">
      <c r="A2" s="455"/>
      <c r="B2" s="373" t="s">
        <v>197</v>
      </c>
      <c r="C2" s="474" t="s">
        <v>198</v>
      </c>
      <c r="D2" s="471" t="s">
        <v>515</v>
      </c>
      <c r="E2" s="586" t="s">
        <v>516</v>
      </c>
      <c r="F2" s="478" t="s">
        <v>517</v>
      </c>
      <c r="G2" s="478" t="s">
        <v>518</v>
      </c>
      <c r="H2" s="373" t="s">
        <v>519</v>
      </c>
      <c r="I2" s="373" t="s">
        <v>520</v>
      </c>
      <c r="J2" s="478" t="s">
        <v>521</v>
      </c>
      <c r="K2" s="373" t="s">
        <v>324</v>
      </c>
      <c r="L2" s="373" t="s">
        <v>522</v>
      </c>
      <c r="M2" s="478" t="s">
        <v>330</v>
      </c>
      <c r="N2" s="375"/>
    </row>
    <row r="3" spans="1:15" ht="36.75" customHeight="1">
      <c r="A3" s="455"/>
      <c r="B3" s="373"/>
      <c r="C3" s="474"/>
      <c r="D3" s="471"/>
      <c r="E3" s="586"/>
      <c r="F3" s="478"/>
      <c r="G3" s="478"/>
      <c r="H3" s="373"/>
      <c r="I3" s="373"/>
      <c r="J3" s="478"/>
      <c r="K3" s="373"/>
      <c r="L3" s="373" t="s">
        <v>490</v>
      </c>
      <c r="M3" s="478"/>
      <c r="N3" s="375"/>
    </row>
    <row r="4" spans="1:15">
      <c r="C4" s="273" t="str">
        <f>IF('T.7.1_terce'!E4="","",'T.7.1_terce'!E4)</f>
        <v>170071</v>
      </c>
      <c r="D4" s="273" t="str">
        <f>IF('T.7.1_terce'!E5="","",'T.7.1_terce'!E5)</f>
        <v/>
      </c>
      <c r="E4" s="273" t="str">
        <f>IF('T.7.1_terce'!E6="","",'T.7.1_terce'!E6)</f>
        <v/>
      </c>
    </row>
    <row r="6" spans="1:15">
      <c r="C6" s="273" t="s">
        <v>543</v>
      </c>
      <c r="D6" s="271" t="s">
        <v>575</v>
      </c>
      <c r="E6" s="278" t="s">
        <v>7035</v>
      </c>
    </row>
    <row r="7" spans="1:15">
      <c r="C7" s="273" t="s">
        <v>7040</v>
      </c>
      <c r="D7" s="271" t="s">
        <v>7042</v>
      </c>
      <c r="E7" s="278" t="s">
        <v>720</v>
      </c>
    </row>
    <row r="10" spans="1:15">
      <c r="A10" s="2" t="s">
        <v>574</v>
      </c>
      <c r="B10" s="4" t="s">
        <v>542</v>
      </c>
      <c r="C10" s="4" t="s">
        <v>543</v>
      </c>
      <c r="D10" s="181" t="s">
        <v>575</v>
      </c>
      <c r="E10" s="56" t="s">
        <v>7035</v>
      </c>
      <c r="F10" s="286" t="s">
        <v>643</v>
      </c>
      <c r="G10" s="286" t="s">
        <v>644</v>
      </c>
      <c r="H10" s="2" t="s">
        <v>645</v>
      </c>
      <c r="I10" s="2" t="s">
        <v>646</v>
      </c>
      <c r="J10" s="286" t="s">
        <v>647</v>
      </c>
      <c r="K10" s="2" t="s">
        <v>648</v>
      </c>
      <c r="L10" s="2" t="s">
        <v>649</v>
      </c>
      <c r="M10" s="286" t="s">
        <v>538</v>
      </c>
      <c r="N10" s="2" t="s">
        <v>650</v>
      </c>
      <c r="O10" s="2" t="s">
        <v>576</v>
      </c>
    </row>
    <row r="11" spans="1:15">
      <c r="A11" s="2">
        <v>0</v>
      </c>
      <c r="B11" s="60"/>
      <c r="C11" s="60"/>
      <c r="H11" s="60"/>
      <c r="I11" s="60"/>
      <c r="K11" s="60"/>
      <c r="L11" s="60"/>
      <c r="N11" s="60"/>
      <c r="O11" s="60"/>
    </row>
  </sheetData>
  <mergeCells count="17">
    <mergeCell ref="A1:A3"/>
    <mergeCell ref="H2:H3"/>
    <mergeCell ref="I2:I3"/>
    <mergeCell ref="J2:J3"/>
    <mergeCell ref="K2:K3"/>
    <mergeCell ref="N1:N3"/>
    <mergeCell ref="B2:B3"/>
    <mergeCell ref="C2:C3"/>
    <mergeCell ref="D2:D3"/>
    <mergeCell ref="E2:E3"/>
    <mergeCell ref="F2:F3"/>
    <mergeCell ref="G2:G3"/>
    <mergeCell ref="L2:L3"/>
    <mergeCell ref="M2:M3"/>
    <mergeCell ref="B1:C1"/>
    <mergeCell ref="D1:H1"/>
    <mergeCell ref="I1:M1"/>
  </mergeCells>
  <phoneticPr fontId="12" type="noConversion"/>
  <pageMargins left="0.7" right="0.7" top="0.75" bottom="0.75" header="0.3" footer="0.3"/>
  <legacyDrawing r:id="rId1"/>
  <tableParts count="1">
    <tablePart r:id="rId2"/>
  </tableParts>
</worksheet>
</file>

<file path=xl/worksheets/sheet4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Hoja44"/>
  <dimension ref="A1:O11"/>
  <sheetViews>
    <sheetView workbookViewId="0">
      <selection activeCell="D4" sqref="D4"/>
    </sheetView>
  </sheetViews>
  <sheetFormatPr baseColWidth="10" defaultColWidth="14.85546875" defaultRowHeight="18" customHeight="1"/>
  <cols>
    <col min="1" max="3" width="14.85546875" style="2"/>
    <col min="4" max="4" width="14.85546875" style="60"/>
    <col min="5" max="5" width="14.85546875" style="56"/>
    <col min="6" max="7" width="36.85546875" style="2" customWidth="1"/>
    <col min="8" max="9" width="14.85546875" style="56"/>
    <col min="10" max="12" width="14.85546875" style="2"/>
    <col min="13" max="13" width="14.85546875" style="56"/>
    <col min="14" max="14" width="25.28515625" style="2" customWidth="1"/>
    <col min="15" max="16384" width="14.85546875" style="2"/>
  </cols>
  <sheetData>
    <row r="1" spans="1:15" ht="27" customHeight="1">
      <c r="A1" s="553" t="s">
        <v>228</v>
      </c>
      <c r="B1" s="375" t="s">
        <v>229</v>
      </c>
      <c r="C1" s="375"/>
      <c r="D1" s="375" t="s">
        <v>241</v>
      </c>
      <c r="E1" s="375"/>
      <c r="F1" s="375"/>
      <c r="G1" s="375"/>
      <c r="H1" s="375" t="s">
        <v>508</v>
      </c>
      <c r="I1" s="375"/>
      <c r="J1" s="375" t="s">
        <v>511</v>
      </c>
      <c r="K1" s="375"/>
      <c r="L1" s="375" t="s">
        <v>319</v>
      </c>
      <c r="M1" s="375"/>
      <c r="N1" s="375" t="s">
        <v>240</v>
      </c>
    </row>
    <row r="2" spans="1:15" ht="43.5" customHeight="1">
      <c r="A2" s="455"/>
      <c r="B2" s="373" t="s">
        <v>197</v>
      </c>
      <c r="C2" s="474" t="s">
        <v>198</v>
      </c>
      <c r="D2" s="471" t="s">
        <v>242</v>
      </c>
      <c r="E2" s="478" t="s">
        <v>244</v>
      </c>
      <c r="F2" s="373" t="s">
        <v>506</v>
      </c>
      <c r="G2" s="373"/>
      <c r="H2" s="478" t="s">
        <v>509</v>
      </c>
      <c r="I2" s="478" t="s">
        <v>510</v>
      </c>
      <c r="J2" s="373" t="s">
        <v>512</v>
      </c>
      <c r="K2" s="373" t="s">
        <v>513</v>
      </c>
      <c r="L2" s="373" t="s">
        <v>324</v>
      </c>
      <c r="M2" s="478" t="s">
        <v>330</v>
      </c>
      <c r="N2" s="375"/>
    </row>
    <row r="3" spans="1:15" ht="63.75" customHeight="1">
      <c r="A3" s="455"/>
      <c r="B3" s="373"/>
      <c r="C3" s="474"/>
      <c r="D3" s="471"/>
      <c r="E3" s="478"/>
      <c r="F3" s="149" t="s">
        <v>523</v>
      </c>
      <c r="G3" s="149" t="s">
        <v>524</v>
      </c>
      <c r="H3" s="478"/>
      <c r="I3" s="478"/>
      <c r="J3" s="373"/>
      <c r="K3" s="373"/>
      <c r="L3" s="373"/>
      <c r="M3" s="478"/>
      <c r="N3" s="375"/>
    </row>
    <row r="4" spans="1:15" ht="18" customHeight="1">
      <c r="C4" s="273" t="str">
        <f>IF('T.8.1_pref_cred'!E4="","",'T.8.1_pref_cred'!E4)</f>
        <v>170071</v>
      </c>
      <c r="D4" s="273" t="str">
        <f>IF('T.8.1_pref_cred'!E5="","",'T.8.1_pref_cred'!E5)</f>
        <v/>
      </c>
    </row>
    <row r="6" spans="1:15" ht="18" customHeight="1">
      <c r="C6" s="273" t="s">
        <v>543</v>
      </c>
      <c r="D6" s="271" t="s">
        <v>575</v>
      </c>
    </row>
    <row r="7" spans="1:15" ht="18" customHeight="1">
      <c r="C7" s="273" t="s">
        <v>7040</v>
      </c>
      <c r="D7" s="271" t="s">
        <v>7042</v>
      </c>
    </row>
    <row r="10" spans="1:15" ht="18" customHeight="1">
      <c r="A10" s="2" t="s">
        <v>574</v>
      </c>
      <c r="B10" s="4" t="s">
        <v>542</v>
      </c>
      <c r="C10" s="4" t="s">
        <v>543</v>
      </c>
      <c r="D10" s="181" t="s">
        <v>575</v>
      </c>
      <c r="E10" s="286" t="s">
        <v>544</v>
      </c>
      <c r="F10" s="2" t="s">
        <v>545</v>
      </c>
      <c r="G10" s="2" t="s">
        <v>546</v>
      </c>
      <c r="H10" s="286" t="s">
        <v>547</v>
      </c>
      <c r="I10" s="286" t="s">
        <v>548</v>
      </c>
      <c r="J10" s="2" t="s">
        <v>549</v>
      </c>
      <c r="K10" s="2" t="s">
        <v>550</v>
      </c>
      <c r="L10" s="2" t="s">
        <v>551</v>
      </c>
      <c r="M10" s="286" t="s">
        <v>552</v>
      </c>
      <c r="N10" s="2" t="s">
        <v>553</v>
      </c>
      <c r="O10" s="2" t="s">
        <v>576</v>
      </c>
    </row>
    <row r="11" spans="1:15" ht="18" customHeight="1">
      <c r="A11" s="2">
        <v>0</v>
      </c>
      <c r="C11" s="60"/>
    </row>
  </sheetData>
  <mergeCells count="18">
    <mergeCell ref="A1:A3"/>
    <mergeCell ref="F2:G2"/>
    <mergeCell ref="H2:H3"/>
    <mergeCell ref="I2:I3"/>
    <mergeCell ref="J2:J3"/>
    <mergeCell ref="B1:C1"/>
    <mergeCell ref="D1:G1"/>
    <mergeCell ref="H1:I1"/>
    <mergeCell ref="J1:K1"/>
    <mergeCell ref="N1:N3"/>
    <mergeCell ref="B2:B3"/>
    <mergeCell ref="C2:C3"/>
    <mergeCell ref="D2:D3"/>
    <mergeCell ref="E2:E3"/>
    <mergeCell ref="M2:M3"/>
    <mergeCell ref="K2:K3"/>
    <mergeCell ref="L2:L3"/>
    <mergeCell ref="L1:M1"/>
  </mergeCells>
  <pageMargins left="0.7" right="0.7" top="0.75" bottom="0.75" header="0.3" footer="0.3"/>
  <legacyDrawing r:id="rId1"/>
  <tableParts count="1">
    <tablePart r:id="rId2"/>
  </tableParts>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Hoja45"/>
  <dimension ref="A1:L15"/>
  <sheetViews>
    <sheetView topLeftCell="A3" workbookViewId="0">
      <selection activeCell="C7" sqref="C7:D7"/>
    </sheetView>
  </sheetViews>
  <sheetFormatPr baseColWidth="10" defaultColWidth="11.42578125" defaultRowHeight="15"/>
  <cols>
    <col min="1" max="1" width="11.85546875" customWidth="1"/>
    <col min="2" max="3" width="15.7109375" customWidth="1"/>
    <col min="4" max="4" width="15.7109375" style="131" customWidth="1"/>
    <col min="5" max="5" width="15.7109375" style="262" customWidth="1"/>
    <col min="6" max="6" width="15.7109375" customWidth="1"/>
    <col min="7" max="7" width="21.5703125" style="262" customWidth="1"/>
    <col min="8" max="8" width="15.7109375" customWidth="1"/>
    <col min="9" max="9" width="15.7109375" style="262" customWidth="1"/>
    <col min="10" max="10" width="15.7109375" customWidth="1"/>
    <col min="11" max="11" width="20.7109375" customWidth="1"/>
    <col min="12" max="12" width="16.7109375" bestFit="1" customWidth="1"/>
  </cols>
  <sheetData>
    <row r="1" spans="1:12" ht="25.5">
      <c r="A1" s="553" t="s">
        <v>228</v>
      </c>
      <c r="B1" s="375" t="s">
        <v>229</v>
      </c>
      <c r="C1" s="375"/>
      <c r="D1" s="375" t="s">
        <v>241</v>
      </c>
      <c r="E1" s="375"/>
      <c r="F1" s="375"/>
      <c r="G1" s="264" t="s">
        <v>525</v>
      </c>
      <c r="H1" s="375" t="s">
        <v>319</v>
      </c>
      <c r="I1" s="375"/>
      <c r="J1" s="375"/>
      <c r="K1" s="375" t="s">
        <v>240</v>
      </c>
    </row>
    <row r="2" spans="1:12" ht="31.5" customHeight="1">
      <c r="A2" s="455"/>
      <c r="B2" s="373" t="s">
        <v>197</v>
      </c>
      <c r="C2" s="474" t="s">
        <v>198</v>
      </c>
      <c r="D2" s="471" t="s">
        <v>242</v>
      </c>
      <c r="E2" s="478" t="s">
        <v>244</v>
      </c>
      <c r="F2" s="373" t="s">
        <v>506</v>
      </c>
      <c r="G2" s="478" t="s">
        <v>526</v>
      </c>
      <c r="H2" s="373" t="s">
        <v>324</v>
      </c>
      <c r="I2" s="478" t="s">
        <v>527</v>
      </c>
      <c r="J2" s="373" t="s">
        <v>528</v>
      </c>
      <c r="K2" s="375"/>
    </row>
    <row r="3" spans="1:12" ht="52.5" customHeight="1">
      <c r="A3" s="455"/>
      <c r="B3" s="373"/>
      <c r="C3" s="474"/>
      <c r="D3" s="471"/>
      <c r="E3" s="478"/>
      <c r="F3" s="373"/>
      <c r="G3" s="478"/>
      <c r="H3" s="373"/>
      <c r="I3" s="478"/>
      <c r="J3" s="373"/>
      <c r="K3" s="375"/>
    </row>
    <row r="4" spans="1:12">
      <c r="C4" s="274" t="str">
        <f>IF('T.9.1_ejecu'!E4="","",'T.9.1_ejecu'!E4)</f>
        <v>170071</v>
      </c>
      <c r="D4" s="274" t="str">
        <f>IF('T.9.1_ejecu'!E5="","",'T.9.1_ejecu'!E5)</f>
        <v>ECON.1T-01/2022</v>
      </c>
    </row>
    <row r="6" spans="1:12">
      <c r="C6" s="274" t="s">
        <v>543</v>
      </c>
      <c r="D6" s="275" t="s">
        <v>575</v>
      </c>
    </row>
    <row r="7" spans="1:12">
      <c r="C7" s="274" t="s">
        <v>7044</v>
      </c>
      <c r="D7" s="275" t="s">
        <v>12456</v>
      </c>
    </row>
    <row r="10" spans="1:12">
      <c r="A10" s="2" t="s">
        <v>574</v>
      </c>
      <c r="B10" s="4" t="s">
        <v>542</v>
      </c>
      <c r="C10" s="4" t="s">
        <v>543</v>
      </c>
      <c r="D10" s="181" t="s">
        <v>575</v>
      </c>
      <c r="E10" s="284" t="s">
        <v>544</v>
      </c>
      <c r="F10" t="s">
        <v>545</v>
      </c>
      <c r="G10" s="284" t="s">
        <v>546</v>
      </c>
      <c r="H10" t="s">
        <v>547</v>
      </c>
      <c r="I10" s="284" t="s">
        <v>548</v>
      </c>
      <c r="J10" t="s">
        <v>549</v>
      </c>
      <c r="K10" t="s">
        <v>550</v>
      </c>
      <c r="L10" t="s">
        <v>576</v>
      </c>
    </row>
    <row r="11" spans="1:12">
      <c r="A11">
        <v>0</v>
      </c>
      <c r="C11" s="131"/>
    </row>
    <row r="12" spans="1:12">
      <c r="A12">
        <v>1</v>
      </c>
      <c r="B12" t="s">
        <v>7043</v>
      </c>
      <c r="C12" s="131" t="s">
        <v>7044</v>
      </c>
      <c r="D12" s="131" t="s">
        <v>12456</v>
      </c>
      <c r="E12" s="262">
        <v>44635</v>
      </c>
      <c r="F12" t="s">
        <v>3761</v>
      </c>
      <c r="G12" s="262">
        <v>44635</v>
      </c>
      <c r="H12" t="s">
        <v>3798</v>
      </c>
      <c r="K12" t="s">
        <v>12457</v>
      </c>
      <c r="L12" t="s">
        <v>12458</v>
      </c>
    </row>
    <row r="13" spans="1:12">
      <c r="A13">
        <v>2</v>
      </c>
      <c r="B13" t="s">
        <v>7043</v>
      </c>
      <c r="C13" s="131" t="s">
        <v>7044</v>
      </c>
      <c r="D13" s="131" t="s">
        <v>12459</v>
      </c>
      <c r="E13" s="262">
        <v>44672</v>
      </c>
      <c r="F13" t="s">
        <v>3761</v>
      </c>
      <c r="G13" s="262">
        <v>44672</v>
      </c>
      <c r="H13" t="s">
        <v>3798</v>
      </c>
      <c r="K13" t="s">
        <v>12457</v>
      </c>
      <c r="L13" t="s">
        <v>12460</v>
      </c>
    </row>
    <row r="14" spans="1:12">
      <c r="A14">
        <v>3</v>
      </c>
      <c r="B14" t="s">
        <v>7043</v>
      </c>
      <c r="C14" s="131" t="s">
        <v>7044</v>
      </c>
      <c r="D14" s="131" t="s">
        <v>12461</v>
      </c>
      <c r="E14" s="262">
        <v>44720</v>
      </c>
      <c r="F14" t="s">
        <v>12462</v>
      </c>
      <c r="G14" s="262">
        <v>44720</v>
      </c>
      <c r="H14" t="s">
        <v>487</v>
      </c>
      <c r="I14" s="262">
        <v>44743</v>
      </c>
      <c r="J14" t="s">
        <v>3762</v>
      </c>
      <c r="L14" t="s">
        <v>12463</v>
      </c>
    </row>
    <row r="15" spans="1:12">
      <c r="A15">
        <v>4</v>
      </c>
      <c r="B15" t="s">
        <v>7043</v>
      </c>
      <c r="C15" s="131" t="s">
        <v>7044</v>
      </c>
      <c r="D15" s="131" t="s">
        <v>12464</v>
      </c>
      <c r="E15" s="262">
        <v>44746</v>
      </c>
      <c r="F15" t="s">
        <v>12462</v>
      </c>
      <c r="G15" s="262">
        <v>44746</v>
      </c>
      <c r="H15" t="s">
        <v>3798</v>
      </c>
      <c r="L15" t="s">
        <v>12465</v>
      </c>
    </row>
  </sheetData>
  <mergeCells count="14">
    <mergeCell ref="A1:A3"/>
    <mergeCell ref="B1:C1"/>
    <mergeCell ref="D1:F1"/>
    <mergeCell ref="H1:J1"/>
    <mergeCell ref="K1:K3"/>
    <mergeCell ref="B2:B3"/>
    <mergeCell ref="C2:C3"/>
    <mergeCell ref="D2:D3"/>
    <mergeCell ref="E2:E3"/>
    <mergeCell ref="F2:F3"/>
    <mergeCell ref="G2:G3"/>
    <mergeCell ref="H2:H3"/>
    <mergeCell ref="I2:I3"/>
    <mergeCell ref="J2:J3"/>
  </mergeCells>
  <pageMargins left="0.7" right="0.7" top="0.75" bottom="0.75" header="0.3" footer="0.3"/>
  <pageSetup orientation="portrait" verticalDpi="0" r:id="rId1"/>
  <legacyDrawing r:id="rId2"/>
  <tableParts count="1">
    <tablePart r:id="rId3"/>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Hoja47">
    <tabColor rgb="FF7030A0"/>
  </sheetPr>
  <dimension ref="A1:F14"/>
  <sheetViews>
    <sheetView workbookViewId="0">
      <selection activeCell="A14" sqref="A14"/>
    </sheetView>
  </sheetViews>
  <sheetFormatPr baseColWidth="10" defaultColWidth="11.42578125" defaultRowHeight="15"/>
  <cols>
    <col min="1" max="1" width="14.7109375" bestFit="1" customWidth="1"/>
    <col min="2" max="2" width="44.85546875" bestFit="1" customWidth="1"/>
    <col min="3" max="3" width="17" bestFit="1" customWidth="1"/>
    <col min="4" max="4" width="43.42578125" bestFit="1" customWidth="1"/>
    <col min="5" max="5" width="12.42578125" bestFit="1" customWidth="1"/>
    <col min="6" max="6" width="16.28515625" bestFit="1" customWidth="1"/>
  </cols>
  <sheetData>
    <row r="1" spans="1:6">
      <c r="A1" t="s">
        <v>651</v>
      </c>
      <c r="B1" s="170" t="s">
        <v>652</v>
      </c>
      <c r="C1" s="170" t="s">
        <v>653</v>
      </c>
      <c r="D1" s="170" t="s">
        <v>654</v>
      </c>
      <c r="E1" s="170" t="s">
        <v>655</v>
      </c>
      <c r="F1" s="170" t="s">
        <v>656</v>
      </c>
    </row>
    <row r="2" spans="1:6">
      <c r="A2" t="s">
        <v>31</v>
      </c>
      <c r="B2" t="s">
        <v>657</v>
      </c>
      <c r="C2" t="s">
        <v>643</v>
      </c>
      <c r="D2" t="s">
        <v>658</v>
      </c>
      <c r="E2" t="s">
        <v>642</v>
      </c>
    </row>
    <row r="3" spans="1:6">
      <c r="A3" t="s">
        <v>31</v>
      </c>
      <c r="B3" t="s">
        <v>659</v>
      </c>
      <c r="C3" t="s">
        <v>660</v>
      </c>
      <c r="D3" t="s">
        <v>661</v>
      </c>
      <c r="E3" t="s">
        <v>662</v>
      </c>
    </row>
    <row r="4" spans="1:6">
      <c r="A4" t="s">
        <v>31</v>
      </c>
      <c r="B4" t="s">
        <v>663</v>
      </c>
      <c r="C4" t="s">
        <v>649</v>
      </c>
      <c r="D4" t="s">
        <v>664</v>
      </c>
      <c r="E4" t="s">
        <v>665</v>
      </c>
    </row>
    <row r="5" spans="1:6">
      <c r="A5" t="s">
        <v>31</v>
      </c>
      <c r="B5" t="s">
        <v>666</v>
      </c>
      <c r="C5" t="s">
        <v>647</v>
      </c>
      <c r="D5" t="s">
        <v>667</v>
      </c>
      <c r="E5" t="s">
        <v>668</v>
      </c>
    </row>
    <row r="6" spans="1:6">
      <c r="A6" t="s">
        <v>33</v>
      </c>
      <c r="B6" t="s">
        <v>657</v>
      </c>
      <c r="C6" t="s">
        <v>645</v>
      </c>
      <c r="D6" t="s">
        <v>658</v>
      </c>
      <c r="E6" t="s">
        <v>669</v>
      </c>
    </row>
    <row r="7" spans="1:6">
      <c r="A7" t="s">
        <v>33</v>
      </c>
      <c r="B7" t="s">
        <v>657</v>
      </c>
      <c r="C7" t="s">
        <v>642</v>
      </c>
      <c r="D7" t="s">
        <v>658</v>
      </c>
      <c r="E7" t="s">
        <v>670</v>
      </c>
    </row>
    <row r="8" spans="1:6">
      <c r="A8" t="s">
        <v>33</v>
      </c>
      <c r="B8" t="s">
        <v>659</v>
      </c>
      <c r="C8" t="s">
        <v>660</v>
      </c>
      <c r="D8" t="s">
        <v>661</v>
      </c>
      <c r="E8" t="s">
        <v>662</v>
      </c>
    </row>
    <row r="9" spans="1:6">
      <c r="A9" t="s">
        <v>33</v>
      </c>
      <c r="B9" t="s">
        <v>671</v>
      </c>
      <c r="C9" t="s">
        <v>538</v>
      </c>
      <c r="D9" t="s">
        <v>672</v>
      </c>
      <c r="E9" t="s">
        <v>673</v>
      </c>
    </row>
    <row r="10" spans="1:6">
      <c r="A10" t="s">
        <v>33</v>
      </c>
      <c r="B10" t="s">
        <v>674</v>
      </c>
      <c r="C10" t="s">
        <v>648</v>
      </c>
      <c r="D10" t="s">
        <v>675</v>
      </c>
      <c r="E10" t="s">
        <v>676</v>
      </c>
    </row>
    <row r="11" spans="1:6">
      <c r="A11" t="s">
        <v>35</v>
      </c>
      <c r="B11" t="s">
        <v>657</v>
      </c>
      <c r="C11" t="s">
        <v>644</v>
      </c>
      <c r="D11" t="s">
        <v>658</v>
      </c>
      <c r="E11" t="s">
        <v>677</v>
      </c>
    </row>
    <row r="12" spans="1:6">
      <c r="A12" t="s">
        <v>35</v>
      </c>
      <c r="B12" t="s">
        <v>657</v>
      </c>
      <c r="C12" t="s">
        <v>642</v>
      </c>
      <c r="D12" t="s">
        <v>658</v>
      </c>
      <c r="E12" t="s">
        <v>670</v>
      </c>
    </row>
    <row r="13" spans="1:6">
      <c r="A13" t="s">
        <v>35</v>
      </c>
      <c r="B13" t="s">
        <v>659</v>
      </c>
      <c r="C13" t="s">
        <v>660</v>
      </c>
      <c r="D13" t="s">
        <v>661</v>
      </c>
      <c r="E13" t="s">
        <v>662</v>
      </c>
    </row>
    <row r="14" spans="1:6">
      <c r="A14" t="s">
        <v>35</v>
      </c>
      <c r="B14" t="s">
        <v>678</v>
      </c>
      <c r="C14" t="s">
        <v>646</v>
      </c>
      <c r="D14" t="s">
        <v>679</v>
      </c>
      <c r="E14" t="s">
        <v>680</v>
      </c>
    </row>
  </sheetData>
  <sheetProtection algorithmName="SHA-512" hashValue="C9BMuWNBBz2Ie0XEGcR3Ijr1QhRfheVtKnMWhBPL/Vcfu2qD+bDHO6hakgm5lq47FQvpeUyGEmmHFSVbtAhk3A==" saltValue="P51ua9CstkaYHlxVDi1BrA==" spinCount="100000" sheet="1" objects="1" scenarios="1"/>
  <pageMargins left="0.7" right="0.7" top="0.75" bottom="0.75" header="0.3" footer="0.3"/>
  <drawing r:id="rId1"/>
  <tableParts count="1">
    <tablePart r:id="rId2"/>
  </tableParts>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Hoja49">
    <tabColor rgb="FF002060"/>
  </sheetPr>
  <dimension ref="B2:C6"/>
  <sheetViews>
    <sheetView showGridLines="0" zoomScale="175" zoomScaleNormal="175" workbookViewId="0">
      <selection activeCell="C10" sqref="C10"/>
    </sheetView>
  </sheetViews>
  <sheetFormatPr baseColWidth="10" defaultColWidth="11.5703125" defaultRowHeight="16.5"/>
  <cols>
    <col min="1" max="1" width="2.7109375" style="191" customWidth="1"/>
    <col min="2" max="2" width="31.140625" style="191" customWidth="1"/>
    <col min="3" max="3" width="61.85546875" style="192" customWidth="1"/>
    <col min="4" max="16384" width="11.5703125" style="191"/>
  </cols>
  <sheetData>
    <row r="2" spans="2:3">
      <c r="B2" s="587" t="s">
        <v>7019</v>
      </c>
      <c r="C2" s="588"/>
    </row>
    <row r="3" spans="2:3">
      <c r="B3" s="193" t="s">
        <v>7020</v>
      </c>
      <c r="C3" s="194">
        <v>1.7</v>
      </c>
    </row>
    <row r="4" spans="2:3">
      <c r="B4" s="195" t="s">
        <v>7021</v>
      </c>
      <c r="C4" s="196">
        <v>45299</v>
      </c>
    </row>
    <row r="5" spans="2:3">
      <c r="B5" s="193" t="s">
        <v>7022</v>
      </c>
      <c r="C5" s="194" t="s">
        <v>7016</v>
      </c>
    </row>
    <row r="6" spans="2:3">
      <c r="B6" s="227" t="s">
        <v>7025</v>
      </c>
      <c r="C6" s="228" t="s">
        <v>7023</v>
      </c>
    </row>
  </sheetData>
  <sheetProtection algorithmName="SHA-512" hashValue="ZT68kf4/WpND/MK2iLut1uAniYASiy7y/PWGoqtrQPv5hSEOKkMDOMoV69en3a7+JPM5FLVRvBuP3bcs57y0QQ==" saltValue="M7LLuFurVtpL1vad1wx3IA==" spinCount="100000" sheet="1" objects="1" scenarios="1"/>
  <mergeCells count="1">
    <mergeCell ref="B2:C2"/>
  </mergeCells>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E00-000000000000}">
  <sheetPr codeName="Hoja12"/>
  <dimension ref="A1:AU2504"/>
  <sheetViews>
    <sheetView workbookViewId="0">
      <selection activeCell="F1" sqref="F1"/>
    </sheetView>
  </sheetViews>
  <sheetFormatPr baseColWidth="10" defaultColWidth="11.42578125" defaultRowHeight="15"/>
  <cols>
    <col min="1" max="1" width="28.42578125" style="32" bestFit="1" customWidth="1"/>
    <col min="3" max="37" width="11.42578125" style="32"/>
    <col min="39" max="43" width="11.42578125" style="32"/>
    <col min="44" max="44" width="33" style="32" customWidth="1"/>
    <col min="45" max="47" width="11.42578125" style="32"/>
  </cols>
  <sheetData>
    <row r="1" spans="1:47" ht="60">
      <c r="A1" s="16" t="s">
        <v>681</v>
      </c>
      <c r="C1" s="15"/>
      <c r="D1" s="15"/>
      <c r="E1" s="14"/>
      <c r="F1" s="13" t="s">
        <v>682</v>
      </c>
      <c r="G1" s="13" t="s">
        <v>683</v>
      </c>
      <c r="H1" s="13" t="s">
        <v>684</v>
      </c>
      <c r="I1" s="13" t="s">
        <v>685</v>
      </c>
      <c r="J1" s="13" t="s">
        <v>686</v>
      </c>
      <c r="K1" s="13" t="s">
        <v>687</v>
      </c>
      <c r="L1" s="13" t="s">
        <v>688</v>
      </c>
      <c r="M1" s="13" t="s">
        <v>689</v>
      </c>
      <c r="N1" s="13" t="s">
        <v>690</v>
      </c>
      <c r="O1" s="13" t="s">
        <v>691</v>
      </c>
      <c r="P1" s="13" t="s">
        <v>692</v>
      </c>
      <c r="Q1" s="13" t="s">
        <v>693</v>
      </c>
      <c r="R1" s="13" t="s">
        <v>694</v>
      </c>
      <c r="S1" s="13" t="s">
        <v>695</v>
      </c>
      <c r="T1" s="13" t="s">
        <v>696</v>
      </c>
      <c r="U1" s="13" t="s">
        <v>697</v>
      </c>
      <c r="V1" s="13" t="s">
        <v>698</v>
      </c>
      <c r="W1" s="13" t="s">
        <v>699</v>
      </c>
      <c r="X1" s="13" t="s">
        <v>700</v>
      </c>
      <c r="Y1" s="13" t="s">
        <v>701</v>
      </c>
      <c r="Z1" s="13" t="s">
        <v>702</v>
      </c>
      <c r="AA1" s="13" t="s">
        <v>703</v>
      </c>
      <c r="AB1" s="13" t="s">
        <v>704</v>
      </c>
      <c r="AC1" s="13" t="s">
        <v>705</v>
      </c>
      <c r="AD1" s="13" t="s">
        <v>706</v>
      </c>
      <c r="AE1" s="13" t="s">
        <v>707</v>
      </c>
      <c r="AF1" s="13" t="s">
        <v>708</v>
      </c>
      <c r="AG1" s="13" t="s">
        <v>709</v>
      </c>
      <c r="AH1" s="13" t="s">
        <v>710</v>
      </c>
      <c r="AI1" s="13" t="s">
        <v>711</v>
      </c>
      <c r="AJ1" s="13" t="s">
        <v>712</v>
      </c>
      <c r="AK1" s="13" t="s">
        <v>713</v>
      </c>
      <c r="AM1" s="52" t="s">
        <v>714</v>
      </c>
      <c r="AN1" s="51" t="s">
        <v>715</v>
      </c>
      <c r="AO1" s="51" t="s">
        <v>716</v>
      </c>
      <c r="AP1" s="51" t="s">
        <v>717</v>
      </c>
      <c r="AQ1" s="49" t="s">
        <v>718</v>
      </c>
      <c r="AR1" s="51" t="s">
        <v>719</v>
      </c>
      <c r="AS1" s="14"/>
      <c r="AT1" s="50" t="s">
        <v>718</v>
      </c>
      <c r="AU1" s="49" t="s">
        <v>717</v>
      </c>
    </row>
    <row r="2" spans="1:47" ht="42.75">
      <c r="C2" s="29" t="s">
        <v>682</v>
      </c>
      <c r="D2" s="30" t="s">
        <v>720</v>
      </c>
      <c r="F2" s="33" t="s">
        <v>682</v>
      </c>
      <c r="G2" s="33" t="s">
        <v>721</v>
      </c>
      <c r="H2" s="33" t="s">
        <v>722</v>
      </c>
      <c r="I2" s="33" t="s">
        <v>723</v>
      </c>
      <c r="J2" s="33" t="s">
        <v>724</v>
      </c>
      <c r="K2" s="33" t="s">
        <v>725</v>
      </c>
      <c r="L2" s="33" t="s">
        <v>726</v>
      </c>
      <c r="M2" s="33" t="s">
        <v>727</v>
      </c>
      <c r="N2" s="33" t="s">
        <v>728</v>
      </c>
      <c r="O2" s="33" t="s">
        <v>729</v>
      </c>
      <c r="P2" s="33" t="s">
        <v>724</v>
      </c>
      <c r="Q2" s="33" t="s">
        <v>730</v>
      </c>
      <c r="R2" s="33" t="s">
        <v>731</v>
      </c>
      <c r="S2" s="33" t="s">
        <v>732</v>
      </c>
      <c r="T2" s="33" t="s">
        <v>733</v>
      </c>
      <c r="U2" s="33" t="s">
        <v>734</v>
      </c>
      <c r="V2" s="33" t="s">
        <v>735</v>
      </c>
      <c r="W2" s="33" t="s">
        <v>736</v>
      </c>
      <c r="X2" s="33" t="s">
        <v>724</v>
      </c>
      <c r="Y2" s="33" t="s">
        <v>737</v>
      </c>
      <c r="Z2" s="33" t="s">
        <v>738</v>
      </c>
      <c r="AA2" s="33" t="s">
        <v>739</v>
      </c>
      <c r="AB2" s="33" t="s">
        <v>740</v>
      </c>
      <c r="AC2" s="33" t="s">
        <v>741</v>
      </c>
      <c r="AD2" s="33" t="s">
        <v>742</v>
      </c>
      <c r="AE2" s="33" t="s">
        <v>743</v>
      </c>
      <c r="AF2" s="33" t="s">
        <v>744</v>
      </c>
      <c r="AG2" s="33" t="s">
        <v>724</v>
      </c>
      <c r="AH2" s="33" t="s">
        <v>745</v>
      </c>
      <c r="AI2" s="33" t="s">
        <v>738</v>
      </c>
      <c r="AJ2" s="33" t="s">
        <v>746</v>
      </c>
      <c r="AK2" s="33" t="s">
        <v>747</v>
      </c>
      <c r="AM2" s="32" t="s">
        <v>682</v>
      </c>
      <c r="AN2" s="32" t="s">
        <v>720</v>
      </c>
      <c r="AO2" s="32" t="s">
        <v>748</v>
      </c>
      <c r="AP2" s="32" t="s">
        <v>749</v>
      </c>
      <c r="AQ2" s="32" t="s">
        <v>682</v>
      </c>
      <c r="AR2" s="48" t="e">
        <f>CONCATENATE([5]!Tabla59[[#This Row],[nom_ent]], " ",[5]!Tabla59[[#This Row],[nom_mun]])</f>
        <v>#REF!</v>
      </c>
      <c r="AT2" s="32" t="s">
        <v>682</v>
      </c>
      <c r="AU2" s="32" t="s">
        <v>749</v>
      </c>
    </row>
    <row r="3" spans="1:47" ht="42.75">
      <c r="A3" s="34" t="s">
        <v>682</v>
      </c>
      <c r="C3" s="29" t="s">
        <v>750</v>
      </c>
      <c r="D3" s="30" t="s">
        <v>751</v>
      </c>
      <c r="F3" s="33" t="s">
        <v>752</v>
      </c>
      <c r="G3" s="33" t="s">
        <v>753</v>
      </c>
      <c r="H3" s="33" t="s">
        <v>754</v>
      </c>
      <c r="I3" s="33" t="s">
        <v>685</v>
      </c>
      <c r="J3" s="33" t="s">
        <v>755</v>
      </c>
      <c r="K3" s="33" t="s">
        <v>687</v>
      </c>
      <c r="L3" s="33" t="s">
        <v>756</v>
      </c>
      <c r="M3" s="33" t="s">
        <v>757</v>
      </c>
      <c r="N3" s="33" t="s">
        <v>758</v>
      </c>
      <c r="O3" s="33" t="s">
        <v>759</v>
      </c>
      <c r="P3" s="33" t="s">
        <v>760</v>
      </c>
      <c r="Q3" s="33" t="s">
        <v>761</v>
      </c>
      <c r="R3" s="33" t="s">
        <v>762</v>
      </c>
      <c r="S3" s="33" t="s">
        <v>763</v>
      </c>
      <c r="T3" s="33" t="s">
        <v>764</v>
      </c>
      <c r="U3" s="33" t="s">
        <v>765</v>
      </c>
      <c r="V3" s="33" t="s">
        <v>766</v>
      </c>
      <c r="W3" s="33" t="s">
        <v>767</v>
      </c>
      <c r="X3" s="33" t="s">
        <v>768</v>
      </c>
      <c r="Y3" s="33" t="s">
        <v>769</v>
      </c>
      <c r="Z3" s="33" t="s">
        <v>770</v>
      </c>
      <c r="AA3" s="33" t="s">
        <v>771</v>
      </c>
      <c r="AB3" s="33" t="s">
        <v>772</v>
      </c>
      <c r="AC3" s="33" t="s">
        <v>773</v>
      </c>
      <c r="AD3" s="33" t="s">
        <v>774</v>
      </c>
      <c r="AE3" s="33" t="s">
        <v>775</v>
      </c>
      <c r="AF3" s="33" t="s">
        <v>776</v>
      </c>
      <c r="AG3" s="33" t="s">
        <v>757</v>
      </c>
      <c r="AH3" s="33" t="s">
        <v>777</v>
      </c>
      <c r="AI3" s="33" t="s">
        <v>731</v>
      </c>
      <c r="AJ3" s="33" t="s">
        <v>778</v>
      </c>
      <c r="AK3" s="33" t="s">
        <v>779</v>
      </c>
      <c r="AM3" s="32" t="s">
        <v>682</v>
      </c>
      <c r="AN3" s="32" t="s">
        <v>720</v>
      </c>
      <c r="AO3" s="32" t="s">
        <v>748</v>
      </c>
      <c r="AP3" s="32" t="s">
        <v>780</v>
      </c>
      <c r="AQ3" s="32" t="s">
        <v>752</v>
      </c>
      <c r="AR3" s="36" t="e">
        <f>CONCATENATE([5]!Tabla59[[#This Row],[nom_ent]], " ",[5]!Tabla59[[#This Row],[nom_mun]])</f>
        <v>#REF!</v>
      </c>
      <c r="AT3" s="32" t="s">
        <v>752</v>
      </c>
      <c r="AU3" s="32" t="s">
        <v>780</v>
      </c>
    </row>
    <row r="4" spans="1:47" ht="42.75">
      <c r="A4" s="34" t="s">
        <v>750</v>
      </c>
      <c r="C4" s="29" t="s">
        <v>781</v>
      </c>
      <c r="D4" s="30" t="s">
        <v>782</v>
      </c>
      <c r="F4" s="33" t="s">
        <v>783</v>
      </c>
      <c r="G4" s="33" t="s">
        <v>784</v>
      </c>
      <c r="H4" s="33" t="s">
        <v>785</v>
      </c>
      <c r="I4" s="33" t="s">
        <v>786</v>
      </c>
      <c r="J4" s="33" t="s">
        <v>787</v>
      </c>
      <c r="K4" s="33" t="s">
        <v>788</v>
      </c>
      <c r="L4" s="33" t="s">
        <v>789</v>
      </c>
      <c r="M4" s="33" t="s">
        <v>787</v>
      </c>
      <c r="N4" s="33" t="s">
        <v>790</v>
      </c>
      <c r="O4" s="33" t="s">
        <v>791</v>
      </c>
      <c r="P4" s="33" t="s">
        <v>792</v>
      </c>
      <c r="Q4" s="33" t="s">
        <v>793</v>
      </c>
      <c r="R4" s="33" t="s">
        <v>794</v>
      </c>
      <c r="S4" s="33" t="s">
        <v>795</v>
      </c>
      <c r="T4" s="33" t="s">
        <v>796</v>
      </c>
      <c r="U4" s="33" t="s">
        <v>797</v>
      </c>
      <c r="V4" s="33" t="s">
        <v>798</v>
      </c>
      <c r="W4" s="33" t="s">
        <v>799</v>
      </c>
      <c r="X4" s="33" t="s">
        <v>800</v>
      </c>
      <c r="Y4" s="33" t="s">
        <v>801</v>
      </c>
      <c r="Z4" s="33" t="s">
        <v>731</v>
      </c>
      <c r="AA4" s="33" t="s">
        <v>802</v>
      </c>
      <c r="AB4" s="33" t="s">
        <v>803</v>
      </c>
      <c r="AC4" s="33" t="s">
        <v>804</v>
      </c>
      <c r="AD4" s="33" t="s">
        <v>805</v>
      </c>
      <c r="AE4" s="33" t="s">
        <v>806</v>
      </c>
      <c r="AF4" s="33" t="s">
        <v>807</v>
      </c>
      <c r="AG4" s="33" t="s">
        <v>808</v>
      </c>
      <c r="AH4" s="33" t="s">
        <v>809</v>
      </c>
      <c r="AI4" s="33" t="s">
        <v>810</v>
      </c>
      <c r="AJ4" s="33" t="s">
        <v>811</v>
      </c>
      <c r="AK4" s="33" t="s">
        <v>812</v>
      </c>
      <c r="AM4" s="32" t="s">
        <v>682</v>
      </c>
      <c r="AN4" s="32" t="s">
        <v>720</v>
      </c>
      <c r="AO4" s="32" t="s">
        <v>748</v>
      </c>
      <c r="AP4" s="32" t="s">
        <v>813</v>
      </c>
      <c r="AQ4" s="32" t="s">
        <v>783</v>
      </c>
      <c r="AR4" s="36" t="e">
        <f>CONCATENATE([5]!Tabla59[[#This Row],[nom_ent]], " ",[5]!Tabla59[[#This Row],[nom_mun]])</f>
        <v>#REF!</v>
      </c>
      <c r="AT4" s="32" t="s">
        <v>783</v>
      </c>
      <c r="AU4" s="32" t="s">
        <v>813</v>
      </c>
    </row>
    <row r="5" spans="1:47" ht="42.75">
      <c r="A5" s="34" t="s">
        <v>781</v>
      </c>
      <c r="C5" s="29" t="s">
        <v>685</v>
      </c>
      <c r="D5" s="30" t="s">
        <v>814</v>
      </c>
      <c r="F5" s="33" t="s">
        <v>815</v>
      </c>
      <c r="G5" s="33" t="s">
        <v>816</v>
      </c>
      <c r="H5" s="33" t="s">
        <v>817</v>
      </c>
      <c r="I5" s="33" t="s">
        <v>818</v>
      </c>
      <c r="J5" s="33" t="s">
        <v>819</v>
      </c>
      <c r="K5" s="33" t="s">
        <v>820</v>
      </c>
      <c r="L5" s="33" t="s">
        <v>821</v>
      </c>
      <c r="M5" s="33" t="s">
        <v>822</v>
      </c>
      <c r="N5" s="33" t="s">
        <v>823</v>
      </c>
      <c r="O5" s="33" t="s">
        <v>824</v>
      </c>
      <c r="P5" s="33" t="s">
        <v>825</v>
      </c>
      <c r="Q5" s="33" t="s">
        <v>826</v>
      </c>
      <c r="R5" s="33" t="s">
        <v>827</v>
      </c>
      <c r="S5" s="33" t="s">
        <v>828</v>
      </c>
      <c r="T5" s="33" t="s">
        <v>829</v>
      </c>
      <c r="U5" s="33" t="s">
        <v>830</v>
      </c>
      <c r="V5" s="33" t="s">
        <v>831</v>
      </c>
      <c r="W5" s="33" t="s">
        <v>832</v>
      </c>
      <c r="X5" s="33" t="s">
        <v>787</v>
      </c>
      <c r="Y5" s="33" t="s">
        <v>833</v>
      </c>
      <c r="Z5" s="33" t="s">
        <v>834</v>
      </c>
      <c r="AA5" s="33" t="s">
        <v>835</v>
      </c>
      <c r="AB5" s="33" t="s">
        <v>836</v>
      </c>
      <c r="AC5" s="33" t="s">
        <v>837</v>
      </c>
      <c r="AD5" s="33" t="s">
        <v>838</v>
      </c>
      <c r="AE5" s="33" t="s">
        <v>839</v>
      </c>
      <c r="AF5" s="33" t="s">
        <v>840</v>
      </c>
      <c r="AG5" s="33" t="s">
        <v>841</v>
      </c>
      <c r="AH5" s="33" t="s">
        <v>842</v>
      </c>
      <c r="AI5" s="33" t="s">
        <v>794</v>
      </c>
      <c r="AJ5" s="33" t="s">
        <v>843</v>
      </c>
      <c r="AK5" s="33" t="s">
        <v>844</v>
      </c>
      <c r="AM5" s="32" t="s">
        <v>682</v>
      </c>
      <c r="AN5" s="32" t="s">
        <v>720</v>
      </c>
      <c r="AO5" s="32" t="s">
        <v>748</v>
      </c>
      <c r="AP5" s="32" t="s">
        <v>845</v>
      </c>
      <c r="AQ5" s="32" t="s">
        <v>815</v>
      </c>
      <c r="AR5" s="36" t="e">
        <f>CONCATENATE([5]!Tabla59[[#This Row],[nom_ent]], " ",[5]!Tabla59[[#This Row],[nom_mun]])</f>
        <v>#REF!</v>
      </c>
      <c r="AT5" s="32" t="s">
        <v>815</v>
      </c>
      <c r="AU5" s="32" t="s">
        <v>845</v>
      </c>
    </row>
    <row r="6" spans="1:47" ht="42.75">
      <c r="A6" s="34" t="s">
        <v>685</v>
      </c>
      <c r="C6" s="29" t="s">
        <v>846</v>
      </c>
      <c r="D6" s="30" t="s">
        <v>847</v>
      </c>
      <c r="F6" s="33" t="s">
        <v>848</v>
      </c>
      <c r="G6" s="33" t="s">
        <v>849</v>
      </c>
      <c r="H6" s="33" t="s">
        <v>850</v>
      </c>
      <c r="I6" s="33" t="s">
        <v>851</v>
      </c>
      <c r="J6" s="33" t="s">
        <v>852</v>
      </c>
      <c r="K6" s="33" t="s">
        <v>853</v>
      </c>
      <c r="L6" s="33" t="s">
        <v>854</v>
      </c>
      <c r="M6" s="33" t="s">
        <v>855</v>
      </c>
      <c r="N6" s="33" t="s">
        <v>856</v>
      </c>
      <c r="O6" s="33" t="s">
        <v>691</v>
      </c>
      <c r="P6" s="33" t="s">
        <v>857</v>
      </c>
      <c r="Q6" s="33" t="s">
        <v>858</v>
      </c>
      <c r="R6" s="33" t="s">
        <v>859</v>
      </c>
      <c r="S6" s="33" t="s">
        <v>860</v>
      </c>
      <c r="T6" s="33" t="s">
        <v>861</v>
      </c>
      <c r="U6" s="33" t="s">
        <v>862</v>
      </c>
      <c r="V6" s="33" t="s">
        <v>863</v>
      </c>
      <c r="W6" s="33" t="s">
        <v>864</v>
      </c>
      <c r="X6" s="33" t="s">
        <v>865</v>
      </c>
      <c r="Y6" s="33" t="s">
        <v>866</v>
      </c>
      <c r="Z6" s="33" t="s">
        <v>867</v>
      </c>
      <c r="AA6" s="33" t="s">
        <v>868</v>
      </c>
      <c r="AB6" s="33" t="s">
        <v>844</v>
      </c>
      <c r="AC6" s="33" t="s">
        <v>776</v>
      </c>
      <c r="AD6" s="33" t="s">
        <v>869</v>
      </c>
      <c r="AE6" s="33" t="s">
        <v>870</v>
      </c>
      <c r="AF6" s="33" t="s">
        <v>871</v>
      </c>
      <c r="AG6" s="33" t="s">
        <v>872</v>
      </c>
      <c r="AH6" s="33" t="s">
        <v>873</v>
      </c>
      <c r="AI6" s="33" t="s">
        <v>874</v>
      </c>
      <c r="AJ6" s="33" t="s">
        <v>875</v>
      </c>
      <c r="AK6" s="33" t="s">
        <v>876</v>
      </c>
      <c r="AM6" s="32" t="s">
        <v>682</v>
      </c>
      <c r="AN6" s="32" t="s">
        <v>720</v>
      </c>
      <c r="AO6" s="32" t="s">
        <v>748</v>
      </c>
      <c r="AP6" s="32" t="s">
        <v>877</v>
      </c>
      <c r="AQ6" s="32" t="s">
        <v>848</v>
      </c>
      <c r="AR6" s="36" t="e">
        <f>CONCATENATE([5]!Tabla59[[#This Row],[nom_ent]], " ",[5]!Tabla59[[#This Row],[nom_mun]])</f>
        <v>#REF!</v>
      </c>
      <c r="AT6" s="32" t="s">
        <v>848</v>
      </c>
      <c r="AU6" s="32" t="s">
        <v>877</v>
      </c>
    </row>
    <row r="7" spans="1:47" ht="42.75">
      <c r="A7" s="34" t="s">
        <v>846</v>
      </c>
      <c r="C7" s="29" t="s">
        <v>687</v>
      </c>
      <c r="D7" s="30" t="s">
        <v>878</v>
      </c>
      <c r="F7" s="33" t="s">
        <v>879</v>
      </c>
      <c r="G7" s="33" t="s">
        <v>880</v>
      </c>
      <c r="H7" s="33" t="s">
        <v>881</v>
      </c>
      <c r="I7" s="33" t="s">
        <v>882</v>
      </c>
      <c r="J7" s="33" t="s">
        <v>883</v>
      </c>
      <c r="K7" s="33" t="s">
        <v>884</v>
      </c>
      <c r="L7" s="33" t="s">
        <v>885</v>
      </c>
      <c r="M7" s="33" t="s">
        <v>886</v>
      </c>
      <c r="N7" s="33" t="s">
        <v>887</v>
      </c>
      <c r="O7" s="33" t="s">
        <v>888</v>
      </c>
      <c r="P7" s="33" t="s">
        <v>889</v>
      </c>
      <c r="Q7" s="33" t="s">
        <v>890</v>
      </c>
      <c r="R7" s="33" t="s">
        <v>891</v>
      </c>
      <c r="S7" s="33" t="s">
        <v>892</v>
      </c>
      <c r="T7" s="33" t="s">
        <v>893</v>
      </c>
      <c r="U7" s="33" t="s">
        <v>894</v>
      </c>
      <c r="V7" s="33" t="s">
        <v>895</v>
      </c>
      <c r="W7" s="33" t="s">
        <v>896</v>
      </c>
      <c r="X7" s="33" t="s">
        <v>897</v>
      </c>
      <c r="Y7" s="33" t="s">
        <v>898</v>
      </c>
      <c r="Z7" s="33" t="s">
        <v>767</v>
      </c>
      <c r="AA7" s="33" t="s">
        <v>899</v>
      </c>
      <c r="AB7" s="33" t="s">
        <v>900</v>
      </c>
      <c r="AC7" s="33" t="s">
        <v>901</v>
      </c>
      <c r="AD7" s="33" t="s">
        <v>902</v>
      </c>
      <c r="AE7" s="33" t="s">
        <v>903</v>
      </c>
      <c r="AF7" s="33" t="s">
        <v>904</v>
      </c>
      <c r="AG7" s="33" t="s">
        <v>905</v>
      </c>
      <c r="AH7" s="33" t="s">
        <v>906</v>
      </c>
      <c r="AI7" s="33" t="s">
        <v>907</v>
      </c>
      <c r="AJ7" s="33" t="s">
        <v>908</v>
      </c>
      <c r="AK7" s="33" t="s">
        <v>909</v>
      </c>
      <c r="AM7" s="32" t="s">
        <v>682</v>
      </c>
      <c r="AN7" s="32" t="s">
        <v>720</v>
      </c>
      <c r="AO7" s="32" t="s">
        <v>748</v>
      </c>
      <c r="AP7" s="32" t="s">
        <v>910</v>
      </c>
      <c r="AQ7" s="32" t="s">
        <v>879</v>
      </c>
      <c r="AR7" s="36" t="e">
        <f>CONCATENATE([5]!Tabla59[[#This Row],[nom_ent]], " ",[5]!Tabla59[[#This Row],[nom_mun]])</f>
        <v>#REF!</v>
      </c>
      <c r="AT7" s="32" t="s">
        <v>879</v>
      </c>
      <c r="AU7" s="32" t="s">
        <v>910</v>
      </c>
    </row>
    <row r="8" spans="1:47" ht="42.75">
      <c r="A8" s="34" t="s">
        <v>687</v>
      </c>
      <c r="C8" s="29" t="s">
        <v>688</v>
      </c>
      <c r="D8" s="30" t="s">
        <v>911</v>
      </c>
      <c r="F8" s="33" t="s">
        <v>912</v>
      </c>
      <c r="G8" s="33" t="s">
        <v>913</v>
      </c>
      <c r="H8" s="33" t="s">
        <v>361</v>
      </c>
      <c r="I8" s="33" t="s">
        <v>914</v>
      </c>
      <c r="J8" s="33" t="s">
        <v>915</v>
      </c>
      <c r="K8" s="33" t="s">
        <v>916</v>
      </c>
      <c r="L8" s="33" t="s">
        <v>917</v>
      </c>
      <c r="M8" s="33" t="s">
        <v>918</v>
      </c>
      <c r="N8" s="33" t="s">
        <v>919</v>
      </c>
      <c r="O8" s="33" t="s">
        <v>920</v>
      </c>
      <c r="P8" s="33" t="s">
        <v>921</v>
      </c>
      <c r="Q8" s="33" t="s">
        <v>922</v>
      </c>
      <c r="R8" s="33" t="s">
        <v>923</v>
      </c>
      <c r="S8" s="33" t="s">
        <v>924</v>
      </c>
      <c r="T8" s="33" t="s">
        <v>925</v>
      </c>
      <c r="U8" s="33" t="s">
        <v>926</v>
      </c>
      <c r="V8" s="33" t="s">
        <v>927</v>
      </c>
      <c r="W8" s="33" t="s">
        <v>928</v>
      </c>
      <c r="X8" s="33" t="s">
        <v>929</v>
      </c>
      <c r="Y8" s="33" t="s">
        <v>930</v>
      </c>
      <c r="Z8" s="33" t="s">
        <v>931</v>
      </c>
      <c r="AA8" s="33" t="s">
        <v>932</v>
      </c>
      <c r="AB8" s="33" t="s">
        <v>933</v>
      </c>
      <c r="AC8" s="33" t="s">
        <v>934</v>
      </c>
      <c r="AD8" s="33" t="s">
        <v>935</v>
      </c>
      <c r="AE8" s="33" t="s">
        <v>936</v>
      </c>
      <c r="AF8" s="33" t="s">
        <v>937</v>
      </c>
      <c r="AG8" s="33" t="s">
        <v>938</v>
      </c>
      <c r="AH8" s="33" t="s">
        <v>939</v>
      </c>
      <c r="AI8" s="33" t="s">
        <v>940</v>
      </c>
      <c r="AJ8" s="33" t="s">
        <v>941</v>
      </c>
      <c r="AK8" s="33" t="s">
        <v>942</v>
      </c>
      <c r="AM8" s="32" t="s">
        <v>682</v>
      </c>
      <c r="AN8" s="32" t="s">
        <v>720</v>
      </c>
      <c r="AO8" s="32" t="s">
        <v>748</v>
      </c>
      <c r="AP8" s="32" t="s">
        <v>943</v>
      </c>
      <c r="AQ8" s="32" t="s">
        <v>912</v>
      </c>
      <c r="AR8" s="36" t="e">
        <f>CONCATENATE([5]!Tabla59[[#This Row],[nom_ent]], " ",[5]!Tabla59[[#This Row],[nom_mun]])</f>
        <v>#REF!</v>
      </c>
      <c r="AT8" s="32" t="s">
        <v>912</v>
      </c>
      <c r="AU8" s="32" t="s">
        <v>943</v>
      </c>
    </row>
    <row r="9" spans="1:47" ht="57">
      <c r="A9" s="34" t="s">
        <v>688</v>
      </c>
      <c r="C9" s="29" t="s">
        <v>689</v>
      </c>
      <c r="D9" s="30" t="s">
        <v>944</v>
      </c>
      <c r="F9" s="33" t="s">
        <v>945</v>
      </c>
      <c r="G9" s="33" t="s">
        <v>881</v>
      </c>
      <c r="I9" s="33" t="s">
        <v>946</v>
      </c>
      <c r="J9" s="33" t="s">
        <v>947</v>
      </c>
      <c r="K9" s="33" t="s">
        <v>948</v>
      </c>
      <c r="L9" s="33" t="s">
        <v>949</v>
      </c>
      <c r="M9" s="33" t="s">
        <v>950</v>
      </c>
      <c r="N9" s="33" t="s">
        <v>951</v>
      </c>
      <c r="O9" s="33" t="s">
        <v>952</v>
      </c>
      <c r="P9" s="33" t="s">
        <v>953</v>
      </c>
      <c r="Q9" s="33" t="s">
        <v>954</v>
      </c>
      <c r="R9" s="33" t="s">
        <v>955</v>
      </c>
      <c r="S9" s="33" t="s">
        <v>956</v>
      </c>
      <c r="T9" s="33" t="s">
        <v>957</v>
      </c>
      <c r="U9" s="33" t="s">
        <v>958</v>
      </c>
      <c r="V9" s="33" t="s">
        <v>937</v>
      </c>
      <c r="W9" s="33" t="s">
        <v>959</v>
      </c>
      <c r="X9" s="33" t="s">
        <v>905</v>
      </c>
      <c r="Y9" s="33" t="s">
        <v>960</v>
      </c>
      <c r="Z9" s="33" t="s">
        <v>961</v>
      </c>
      <c r="AA9" s="33" t="s">
        <v>962</v>
      </c>
      <c r="AB9" s="33" t="s">
        <v>963</v>
      </c>
      <c r="AC9" s="33" t="s">
        <v>964</v>
      </c>
      <c r="AD9" s="33" t="s">
        <v>965</v>
      </c>
      <c r="AE9" s="33" t="s">
        <v>966</v>
      </c>
      <c r="AF9" s="33" t="s">
        <v>967</v>
      </c>
      <c r="AG9" s="33" t="s">
        <v>968</v>
      </c>
      <c r="AH9" s="33" t="s">
        <v>969</v>
      </c>
      <c r="AI9" s="33" t="s">
        <v>970</v>
      </c>
      <c r="AJ9" s="33" t="s">
        <v>971</v>
      </c>
      <c r="AK9" s="33" t="s">
        <v>853</v>
      </c>
      <c r="AM9" s="32" t="s">
        <v>682</v>
      </c>
      <c r="AN9" s="32" t="s">
        <v>720</v>
      </c>
      <c r="AO9" s="32" t="s">
        <v>748</v>
      </c>
      <c r="AP9" s="32" t="s">
        <v>972</v>
      </c>
      <c r="AQ9" s="32" t="s">
        <v>945</v>
      </c>
      <c r="AR9" s="36" t="e">
        <f>CONCATENATE([5]!Tabla59[[#This Row],[nom_ent]], " ",[5]!Tabla59[[#This Row],[nom_mun]])</f>
        <v>#REF!</v>
      </c>
      <c r="AT9" s="32" t="s">
        <v>945</v>
      </c>
      <c r="AU9" s="32" t="s">
        <v>972</v>
      </c>
    </row>
    <row r="10" spans="1:47" ht="57">
      <c r="A10" s="34" t="s">
        <v>689</v>
      </c>
      <c r="C10" s="29" t="s">
        <v>973</v>
      </c>
      <c r="D10" s="30" t="s">
        <v>974</v>
      </c>
      <c r="F10" s="33" t="s">
        <v>975</v>
      </c>
      <c r="G10" s="33" t="s">
        <v>361</v>
      </c>
      <c r="I10" s="33" t="s">
        <v>976</v>
      </c>
      <c r="J10" s="33" t="s">
        <v>977</v>
      </c>
      <c r="K10" s="33" t="s">
        <v>978</v>
      </c>
      <c r="L10" s="33" t="s">
        <v>979</v>
      </c>
      <c r="M10" s="33" t="s">
        <v>980</v>
      </c>
      <c r="N10" s="33" t="s">
        <v>797</v>
      </c>
      <c r="O10" s="33" t="s">
        <v>981</v>
      </c>
      <c r="P10" s="33" t="s">
        <v>982</v>
      </c>
      <c r="Q10" s="33" t="s">
        <v>983</v>
      </c>
      <c r="R10" s="33" t="s">
        <v>984</v>
      </c>
      <c r="S10" s="33" t="s">
        <v>984</v>
      </c>
      <c r="T10" s="33" t="s">
        <v>985</v>
      </c>
      <c r="U10" s="33" t="s">
        <v>986</v>
      </c>
      <c r="V10" s="33" t="s">
        <v>987</v>
      </c>
      <c r="W10" s="33" t="s">
        <v>988</v>
      </c>
      <c r="X10" s="33" t="s">
        <v>989</v>
      </c>
      <c r="Y10" s="33" t="s">
        <v>990</v>
      </c>
      <c r="Z10" s="33" t="s">
        <v>991</v>
      </c>
      <c r="AA10" s="33" t="s">
        <v>992</v>
      </c>
      <c r="AB10" s="33" t="s">
        <v>993</v>
      </c>
      <c r="AC10" s="33" t="s">
        <v>994</v>
      </c>
      <c r="AD10" s="33" t="s">
        <v>995</v>
      </c>
      <c r="AE10" s="33" t="s">
        <v>996</v>
      </c>
      <c r="AF10" s="33" t="s">
        <v>997</v>
      </c>
      <c r="AG10" s="33" t="s">
        <v>998</v>
      </c>
      <c r="AH10" s="33" t="s">
        <v>999</v>
      </c>
      <c r="AI10" s="33" t="s">
        <v>1000</v>
      </c>
      <c r="AJ10" s="33" t="s">
        <v>1001</v>
      </c>
      <c r="AK10" s="33" t="s">
        <v>1002</v>
      </c>
      <c r="AM10" s="32" t="s">
        <v>682</v>
      </c>
      <c r="AN10" s="32" t="s">
        <v>720</v>
      </c>
      <c r="AO10" s="32" t="s">
        <v>748</v>
      </c>
      <c r="AP10" s="32" t="s">
        <v>1003</v>
      </c>
      <c r="AQ10" s="32" t="s">
        <v>975</v>
      </c>
      <c r="AR10" s="36" t="e">
        <f>CONCATENATE([5]!Tabla59[[#This Row],[nom_ent]], " ",[5]!Tabla59[[#This Row],[nom_mun]])</f>
        <v>#REF!</v>
      </c>
      <c r="AT10" s="32" t="s">
        <v>975</v>
      </c>
      <c r="AU10" s="32" t="s">
        <v>1003</v>
      </c>
    </row>
    <row r="11" spans="1:47" ht="42.75">
      <c r="A11" s="34" t="s">
        <v>973</v>
      </c>
      <c r="C11" s="29" t="s">
        <v>691</v>
      </c>
      <c r="D11" s="30" t="s">
        <v>1004</v>
      </c>
      <c r="F11" s="33" t="s">
        <v>1005</v>
      </c>
      <c r="I11" s="33" t="s">
        <v>1006</v>
      </c>
      <c r="J11" s="33" t="s">
        <v>1007</v>
      </c>
      <c r="K11" s="33" t="s">
        <v>1008</v>
      </c>
      <c r="L11" s="33" t="s">
        <v>1009</v>
      </c>
      <c r="M11" s="33" t="s">
        <v>1010</v>
      </c>
      <c r="N11" s="33" t="s">
        <v>1011</v>
      </c>
      <c r="O11" s="33" t="s">
        <v>694</v>
      </c>
      <c r="P11" s="33" t="s">
        <v>1012</v>
      </c>
      <c r="Q11" s="33" t="s">
        <v>1013</v>
      </c>
      <c r="R11" s="33" t="s">
        <v>1014</v>
      </c>
      <c r="S11" s="33" t="s">
        <v>1015</v>
      </c>
      <c r="T11" s="33" t="s">
        <v>1016</v>
      </c>
      <c r="U11" s="33" t="s">
        <v>819</v>
      </c>
      <c r="V11" s="33" t="s">
        <v>1017</v>
      </c>
      <c r="W11" s="33" t="s">
        <v>1018</v>
      </c>
      <c r="X11" s="33" t="s">
        <v>1019</v>
      </c>
      <c r="Y11" s="33" t="s">
        <v>1020</v>
      </c>
      <c r="Z11" s="33" t="s">
        <v>1021</v>
      </c>
      <c r="AA11" s="33" t="s">
        <v>1022</v>
      </c>
      <c r="AB11" s="33" t="s">
        <v>1023</v>
      </c>
      <c r="AC11" s="33" t="s">
        <v>1024</v>
      </c>
      <c r="AD11" s="33" t="s">
        <v>1025</v>
      </c>
      <c r="AE11" s="33" t="s">
        <v>1026</v>
      </c>
      <c r="AF11" s="33" t="s">
        <v>1027</v>
      </c>
      <c r="AG11" s="33" t="s">
        <v>1028</v>
      </c>
      <c r="AH11" s="33" t="s">
        <v>1029</v>
      </c>
      <c r="AI11" s="33" t="s">
        <v>1030</v>
      </c>
      <c r="AJ11" s="33" t="s">
        <v>1031</v>
      </c>
      <c r="AK11" s="33" t="s">
        <v>1032</v>
      </c>
      <c r="AM11" s="32" t="s">
        <v>682</v>
      </c>
      <c r="AN11" s="32" t="s">
        <v>720</v>
      </c>
      <c r="AO11" s="32" t="s">
        <v>748</v>
      </c>
      <c r="AP11" s="32" t="s">
        <v>1033</v>
      </c>
      <c r="AQ11" s="32" t="s">
        <v>1005</v>
      </c>
      <c r="AR11" s="36" t="e">
        <f>CONCATENATE([5]!Tabla59[[#This Row],[nom_ent]], " ",[5]!Tabla59[[#This Row],[nom_mun]])</f>
        <v>#REF!</v>
      </c>
      <c r="AT11" s="32" t="s">
        <v>1005</v>
      </c>
      <c r="AU11" s="32" t="s">
        <v>1033</v>
      </c>
    </row>
    <row r="12" spans="1:47" ht="57">
      <c r="A12" s="34" t="s">
        <v>691</v>
      </c>
      <c r="C12" s="29" t="s">
        <v>692</v>
      </c>
      <c r="D12" s="30" t="s">
        <v>1034</v>
      </c>
      <c r="F12" s="33" t="s">
        <v>1035</v>
      </c>
      <c r="I12" s="33" t="s">
        <v>1036</v>
      </c>
      <c r="J12" s="33" t="s">
        <v>1037</v>
      </c>
      <c r="K12" s="33" t="s">
        <v>881</v>
      </c>
      <c r="L12" s="33" t="s">
        <v>1038</v>
      </c>
      <c r="M12" s="33" t="s">
        <v>938</v>
      </c>
      <c r="N12" s="33" t="s">
        <v>1039</v>
      </c>
      <c r="O12" s="33" t="s">
        <v>1040</v>
      </c>
      <c r="P12" s="33" t="s">
        <v>1041</v>
      </c>
      <c r="Q12" s="33" t="s">
        <v>1042</v>
      </c>
      <c r="R12" s="33" t="s">
        <v>1043</v>
      </c>
      <c r="S12" s="33" t="s">
        <v>1044</v>
      </c>
      <c r="T12" s="33" t="s">
        <v>1045</v>
      </c>
      <c r="U12" s="33" t="s">
        <v>1046</v>
      </c>
      <c r="V12" s="33" t="s">
        <v>1047</v>
      </c>
      <c r="W12" s="33" t="s">
        <v>1048</v>
      </c>
      <c r="X12" s="33" t="s">
        <v>1049</v>
      </c>
      <c r="Y12" s="33" t="s">
        <v>1050</v>
      </c>
      <c r="Z12" s="33" t="s">
        <v>1051</v>
      </c>
      <c r="AA12" s="33" t="s">
        <v>1052</v>
      </c>
      <c r="AB12" s="33" t="s">
        <v>1053</v>
      </c>
      <c r="AC12" s="33" t="s">
        <v>1054</v>
      </c>
      <c r="AD12" s="33" t="s">
        <v>1055</v>
      </c>
      <c r="AE12" s="33" t="s">
        <v>1056</v>
      </c>
      <c r="AF12" s="33" t="s">
        <v>1057</v>
      </c>
      <c r="AG12" s="33" t="s">
        <v>1058</v>
      </c>
      <c r="AH12" s="33" t="s">
        <v>1059</v>
      </c>
      <c r="AI12" s="33" t="s">
        <v>1060</v>
      </c>
      <c r="AJ12" s="33" t="s">
        <v>1061</v>
      </c>
      <c r="AK12" s="33" t="s">
        <v>1062</v>
      </c>
      <c r="AM12" s="32" t="s">
        <v>682</v>
      </c>
      <c r="AN12" s="32" t="s">
        <v>720</v>
      </c>
      <c r="AO12" s="32" t="s">
        <v>748</v>
      </c>
      <c r="AP12" s="32" t="s">
        <v>1063</v>
      </c>
      <c r="AQ12" s="32" t="s">
        <v>1035</v>
      </c>
      <c r="AR12" s="36" t="e">
        <f>CONCATENATE([5]!Tabla59[[#This Row],[nom_ent]], " ",[5]!Tabla59[[#This Row],[nom_mun]])</f>
        <v>#REF!</v>
      </c>
      <c r="AT12" s="32" t="s">
        <v>1035</v>
      </c>
      <c r="AU12" s="32" t="s">
        <v>1063</v>
      </c>
    </row>
    <row r="13" spans="1:47" ht="28.5">
      <c r="A13" s="34" t="s">
        <v>692</v>
      </c>
      <c r="C13" s="29" t="s">
        <v>693</v>
      </c>
      <c r="D13" s="30" t="s">
        <v>1064</v>
      </c>
      <c r="F13" s="33" t="s">
        <v>881</v>
      </c>
      <c r="I13" s="33" t="s">
        <v>1065</v>
      </c>
      <c r="J13" s="33" t="s">
        <v>693</v>
      </c>
      <c r="K13" s="33" t="s">
        <v>361</v>
      </c>
      <c r="L13" s="33" t="s">
        <v>1066</v>
      </c>
      <c r="M13" s="33" t="s">
        <v>1067</v>
      </c>
      <c r="N13" s="33" t="s">
        <v>1068</v>
      </c>
      <c r="O13" s="33" t="s">
        <v>1069</v>
      </c>
      <c r="P13" s="33" t="s">
        <v>1070</v>
      </c>
      <c r="Q13" s="33" t="s">
        <v>1071</v>
      </c>
      <c r="R13" s="33" t="s">
        <v>1072</v>
      </c>
      <c r="S13" s="33" t="s">
        <v>1073</v>
      </c>
      <c r="T13" s="33" t="s">
        <v>1074</v>
      </c>
      <c r="U13" s="33" t="s">
        <v>1075</v>
      </c>
      <c r="V13" s="33" t="s">
        <v>1076</v>
      </c>
      <c r="W13" s="33" t="s">
        <v>1077</v>
      </c>
      <c r="X13" s="33" t="s">
        <v>1078</v>
      </c>
      <c r="Y13" s="33" t="s">
        <v>1079</v>
      </c>
      <c r="Z13" s="33" t="s">
        <v>1080</v>
      </c>
      <c r="AA13" s="33" t="s">
        <v>1081</v>
      </c>
      <c r="AB13" s="33" t="s">
        <v>881</v>
      </c>
      <c r="AC13" s="33" t="s">
        <v>1082</v>
      </c>
      <c r="AD13" s="33" t="s">
        <v>1083</v>
      </c>
      <c r="AE13" s="33" t="s">
        <v>1084</v>
      </c>
      <c r="AF13" s="33" t="s">
        <v>1085</v>
      </c>
      <c r="AG13" s="33" t="s">
        <v>1086</v>
      </c>
      <c r="AH13" s="33" t="s">
        <v>1087</v>
      </c>
      <c r="AI13" s="33" t="s">
        <v>1088</v>
      </c>
      <c r="AJ13" s="33" t="s">
        <v>1089</v>
      </c>
      <c r="AK13" s="33" t="s">
        <v>1090</v>
      </c>
      <c r="AM13" s="32" t="s">
        <v>682</v>
      </c>
      <c r="AN13" s="32" t="s">
        <v>720</v>
      </c>
      <c r="AO13" s="32" t="s">
        <v>748</v>
      </c>
      <c r="AP13" s="40">
        <v>998</v>
      </c>
      <c r="AQ13" s="32" t="s">
        <v>881</v>
      </c>
      <c r="AR13" s="36" t="e">
        <f>CONCATENATE([5]!Tabla59[[#This Row],[nom_ent]], " ",[5]!Tabla59[[#This Row],[nom_mun]])</f>
        <v>#REF!</v>
      </c>
      <c r="AT13" s="32" t="s">
        <v>881</v>
      </c>
      <c r="AU13" s="40">
        <v>998</v>
      </c>
    </row>
    <row r="14" spans="1:47" ht="57">
      <c r="A14" s="34" t="s">
        <v>693</v>
      </c>
      <c r="C14" s="29" t="s">
        <v>694</v>
      </c>
      <c r="D14" s="30" t="s">
        <v>1091</v>
      </c>
      <c r="F14" s="33" t="s">
        <v>361</v>
      </c>
      <c r="I14" s="33" t="s">
        <v>1092</v>
      </c>
      <c r="J14" s="33" t="s">
        <v>694</v>
      </c>
      <c r="L14" s="33" t="s">
        <v>1093</v>
      </c>
      <c r="M14" s="33" t="s">
        <v>1094</v>
      </c>
      <c r="N14" s="33" t="s">
        <v>844</v>
      </c>
      <c r="O14" s="33" t="s">
        <v>1095</v>
      </c>
      <c r="P14" s="33" t="s">
        <v>1096</v>
      </c>
      <c r="Q14" s="33" t="s">
        <v>1097</v>
      </c>
      <c r="R14" s="33" t="s">
        <v>1098</v>
      </c>
      <c r="S14" s="33" t="s">
        <v>1099</v>
      </c>
      <c r="T14" s="33" t="s">
        <v>1100</v>
      </c>
      <c r="U14" s="33" t="s">
        <v>1101</v>
      </c>
      <c r="V14" s="33" t="s">
        <v>1102</v>
      </c>
      <c r="W14" s="33" t="s">
        <v>1103</v>
      </c>
      <c r="X14" s="33" t="s">
        <v>1104</v>
      </c>
      <c r="Y14" s="33" t="s">
        <v>1105</v>
      </c>
      <c r="Z14" s="33" t="s">
        <v>1106</v>
      </c>
      <c r="AA14" s="33" t="s">
        <v>1107</v>
      </c>
      <c r="AB14" s="33" t="s">
        <v>361</v>
      </c>
      <c r="AC14" s="33" t="s">
        <v>1108</v>
      </c>
      <c r="AD14" s="33" t="s">
        <v>1109</v>
      </c>
      <c r="AE14" s="33" t="s">
        <v>1110</v>
      </c>
      <c r="AF14" s="33" t="s">
        <v>1111</v>
      </c>
      <c r="AG14" s="33" t="s">
        <v>1112</v>
      </c>
      <c r="AH14" s="33" t="s">
        <v>1113</v>
      </c>
      <c r="AI14" s="33" t="s">
        <v>1114</v>
      </c>
      <c r="AJ14" s="33" t="s">
        <v>1115</v>
      </c>
      <c r="AK14" s="33" t="s">
        <v>1116</v>
      </c>
      <c r="AM14" s="32" t="s">
        <v>750</v>
      </c>
      <c r="AN14" s="32" t="s">
        <v>751</v>
      </c>
      <c r="AO14" s="32" t="s">
        <v>298</v>
      </c>
      <c r="AP14" s="32" t="s">
        <v>749</v>
      </c>
      <c r="AQ14" s="32" t="s">
        <v>721</v>
      </c>
      <c r="AR14" s="36" t="e">
        <f>CONCATENATE([5]!Tabla59[[#This Row],[nom_ent]], " ",[5]!Tabla59[[#This Row],[nom_mun]])</f>
        <v>#REF!</v>
      </c>
      <c r="AT14" s="32" t="s">
        <v>721</v>
      </c>
      <c r="AU14" s="32" t="s">
        <v>749</v>
      </c>
    </row>
    <row r="15" spans="1:47" ht="85.5">
      <c r="A15" s="34" t="s">
        <v>694</v>
      </c>
      <c r="C15" s="29" t="s">
        <v>695</v>
      </c>
      <c r="D15" s="30" t="s">
        <v>1117</v>
      </c>
      <c r="I15" s="33" t="s">
        <v>881</v>
      </c>
      <c r="J15" s="33" t="s">
        <v>1118</v>
      </c>
      <c r="L15" s="33" t="s">
        <v>1119</v>
      </c>
      <c r="M15" s="33" t="s">
        <v>1120</v>
      </c>
      <c r="N15" s="33" t="s">
        <v>853</v>
      </c>
      <c r="O15" s="33" t="s">
        <v>1121</v>
      </c>
      <c r="P15" s="33" t="s">
        <v>1122</v>
      </c>
      <c r="Q15" s="33" t="s">
        <v>844</v>
      </c>
      <c r="R15" s="33" t="s">
        <v>1123</v>
      </c>
      <c r="S15" s="33" t="s">
        <v>1124</v>
      </c>
      <c r="T15" s="33" t="s">
        <v>1125</v>
      </c>
      <c r="U15" s="33" t="s">
        <v>1126</v>
      </c>
      <c r="V15" s="33" t="s">
        <v>1127</v>
      </c>
      <c r="W15" s="33" t="s">
        <v>1128</v>
      </c>
      <c r="X15" s="33" t="s">
        <v>1129</v>
      </c>
      <c r="Y15" s="33" t="s">
        <v>1130</v>
      </c>
      <c r="Z15" s="33" t="s">
        <v>1131</v>
      </c>
      <c r="AA15" s="33" t="s">
        <v>703</v>
      </c>
      <c r="AC15" s="33" t="s">
        <v>1132</v>
      </c>
      <c r="AD15" s="33" t="s">
        <v>1133</v>
      </c>
      <c r="AE15" s="33" t="s">
        <v>1134</v>
      </c>
      <c r="AF15" s="33" t="s">
        <v>1135</v>
      </c>
      <c r="AG15" s="33" t="s">
        <v>693</v>
      </c>
      <c r="AH15" s="33" t="s">
        <v>1136</v>
      </c>
      <c r="AI15" s="33" t="s">
        <v>1137</v>
      </c>
      <c r="AJ15" s="33" t="s">
        <v>1138</v>
      </c>
      <c r="AK15" s="33" t="s">
        <v>1139</v>
      </c>
      <c r="AM15" s="32" t="s">
        <v>750</v>
      </c>
      <c r="AN15" s="32" t="s">
        <v>751</v>
      </c>
      <c r="AO15" s="32" t="s">
        <v>298</v>
      </c>
      <c r="AP15" s="32" t="s">
        <v>780</v>
      </c>
      <c r="AQ15" s="32" t="s">
        <v>753</v>
      </c>
      <c r="AR15" s="36" t="e">
        <f>CONCATENATE([5]!Tabla59[[#This Row],[nom_ent]], " ",[5]!Tabla59[[#This Row],[nom_mun]])</f>
        <v>#REF!</v>
      </c>
      <c r="AT15" s="32" t="s">
        <v>753</v>
      </c>
      <c r="AU15" s="32" t="s">
        <v>780</v>
      </c>
    </row>
    <row r="16" spans="1:47" ht="57">
      <c r="A16" s="34" t="s">
        <v>695</v>
      </c>
      <c r="C16" s="29" t="s">
        <v>696</v>
      </c>
      <c r="D16" s="30" t="s">
        <v>1140</v>
      </c>
      <c r="I16" s="33" t="s">
        <v>361</v>
      </c>
      <c r="J16" s="33" t="s">
        <v>1141</v>
      </c>
      <c r="L16" s="33" t="s">
        <v>1142</v>
      </c>
      <c r="M16" s="33" t="s">
        <v>1143</v>
      </c>
      <c r="N16" s="33" t="s">
        <v>1144</v>
      </c>
      <c r="O16" s="33" t="s">
        <v>1145</v>
      </c>
      <c r="P16" s="33" t="s">
        <v>692</v>
      </c>
      <c r="Q16" s="33" t="s">
        <v>1146</v>
      </c>
      <c r="R16" s="33" t="s">
        <v>1147</v>
      </c>
      <c r="S16" s="33" t="s">
        <v>1148</v>
      </c>
      <c r="T16" s="33" t="s">
        <v>1149</v>
      </c>
      <c r="U16" s="33" t="s">
        <v>1150</v>
      </c>
      <c r="V16" s="33" t="s">
        <v>1151</v>
      </c>
      <c r="W16" s="33" t="s">
        <v>1152</v>
      </c>
      <c r="X16" s="33" t="s">
        <v>1153</v>
      </c>
      <c r="Y16" s="33" t="s">
        <v>1154</v>
      </c>
      <c r="Z16" s="33" t="s">
        <v>1155</v>
      </c>
      <c r="AA16" s="33" t="s">
        <v>1156</v>
      </c>
      <c r="AC16" s="33" t="s">
        <v>1157</v>
      </c>
      <c r="AD16" s="33" t="s">
        <v>1158</v>
      </c>
      <c r="AE16" s="33" t="s">
        <v>1159</v>
      </c>
      <c r="AF16" s="33" t="s">
        <v>1160</v>
      </c>
      <c r="AG16" s="33" t="s">
        <v>1161</v>
      </c>
      <c r="AH16" s="33" t="s">
        <v>1162</v>
      </c>
      <c r="AI16" s="33" t="s">
        <v>1163</v>
      </c>
      <c r="AJ16" s="33" t="s">
        <v>1164</v>
      </c>
      <c r="AK16" s="33" t="s">
        <v>1165</v>
      </c>
      <c r="AM16" s="32" t="s">
        <v>750</v>
      </c>
      <c r="AN16" s="32" t="s">
        <v>751</v>
      </c>
      <c r="AO16" s="32" t="s">
        <v>298</v>
      </c>
      <c r="AP16" s="32" t="s">
        <v>813</v>
      </c>
      <c r="AQ16" s="32" t="s">
        <v>784</v>
      </c>
      <c r="AR16" s="36" t="e">
        <f>CONCATENATE([5]!Tabla59[[#This Row],[nom_ent]], " ",[5]!Tabla59[[#This Row],[nom_mun]])</f>
        <v>#REF!</v>
      </c>
      <c r="AT16" s="32" t="s">
        <v>784</v>
      </c>
      <c r="AU16" s="32" t="s">
        <v>813</v>
      </c>
    </row>
    <row r="17" spans="1:47" ht="57">
      <c r="A17" s="34" t="s">
        <v>696</v>
      </c>
      <c r="C17" s="29" t="s">
        <v>1166</v>
      </c>
      <c r="D17" s="30" t="s">
        <v>1167</v>
      </c>
      <c r="J17" s="33" t="s">
        <v>1168</v>
      </c>
      <c r="L17" s="33" t="s">
        <v>1169</v>
      </c>
      <c r="M17" s="33" t="s">
        <v>1170</v>
      </c>
      <c r="N17" s="33" t="s">
        <v>1171</v>
      </c>
      <c r="O17" s="33" t="s">
        <v>1172</v>
      </c>
      <c r="P17" s="33" t="s">
        <v>1173</v>
      </c>
      <c r="Q17" s="33" t="s">
        <v>1174</v>
      </c>
      <c r="R17" s="33" t="s">
        <v>1175</v>
      </c>
      <c r="S17" s="33" t="s">
        <v>1176</v>
      </c>
      <c r="T17" s="33" t="s">
        <v>1177</v>
      </c>
      <c r="U17" s="33" t="s">
        <v>1178</v>
      </c>
      <c r="V17" s="33" t="s">
        <v>1179</v>
      </c>
      <c r="W17" s="33" t="s">
        <v>1180</v>
      </c>
      <c r="X17" s="33" t="s">
        <v>1181</v>
      </c>
      <c r="Y17" s="33" t="s">
        <v>1182</v>
      </c>
      <c r="Z17" s="33" t="s">
        <v>1183</v>
      </c>
      <c r="AA17" s="33" t="s">
        <v>1184</v>
      </c>
      <c r="AC17" s="33" t="s">
        <v>1185</v>
      </c>
      <c r="AD17" s="33" t="s">
        <v>1186</v>
      </c>
      <c r="AE17" s="33" t="s">
        <v>1187</v>
      </c>
      <c r="AF17" s="33" t="s">
        <v>1188</v>
      </c>
      <c r="AG17" s="33" t="s">
        <v>694</v>
      </c>
      <c r="AH17" s="33" t="s">
        <v>1189</v>
      </c>
      <c r="AI17" s="33" t="s">
        <v>1190</v>
      </c>
      <c r="AJ17" s="33" t="s">
        <v>1191</v>
      </c>
      <c r="AK17" s="33" t="s">
        <v>1192</v>
      </c>
      <c r="AM17" s="32" t="s">
        <v>750</v>
      </c>
      <c r="AN17" s="32" t="s">
        <v>751</v>
      </c>
      <c r="AO17" s="32" t="s">
        <v>298</v>
      </c>
      <c r="AP17" s="32" t="s">
        <v>845</v>
      </c>
      <c r="AQ17" s="32" t="s">
        <v>816</v>
      </c>
      <c r="AR17" s="36" t="e">
        <f>CONCATENATE([5]!Tabla59[[#This Row],[nom_ent]], " ",[5]!Tabla59[[#This Row],[nom_mun]])</f>
        <v>#REF!</v>
      </c>
      <c r="AT17" s="32" t="s">
        <v>816</v>
      </c>
      <c r="AU17" s="32" t="s">
        <v>845</v>
      </c>
    </row>
    <row r="18" spans="1:47" ht="57">
      <c r="A18" s="34" t="s">
        <v>1166</v>
      </c>
      <c r="C18" s="29" t="s">
        <v>698</v>
      </c>
      <c r="D18" s="30" t="s">
        <v>1193</v>
      </c>
      <c r="J18" s="33" t="s">
        <v>1194</v>
      </c>
      <c r="L18" s="33" t="s">
        <v>1195</v>
      </c>
      <c r="M18" s="33" t="s">
        <v>853</v>
      </c>
      <c r="N18" s="33" t="s">
        <v>881</v>
      </c>
      <c r="O18" s="33" t="s">
        <v>1196</v>
      </c>
      <c r="P18" s="33" t="s">
        <v>1197</v>
      </c>
      <c r="Q18" s="33" t="s">
        <v>1198</v>
      </c>
      <c r="R18" s="33" t="s">
        <v>1199</v>
      </c>
      <c r="S18" s="33" t="s">
        <v>1200</v>
      </c>
      <c r="T18" s="33" t="s">
        <v>1201</v>
      </c>
      <c r="U18" s="33" t="s">
        <v>1202</v>
      </c>
      <c r="V18" s="33" t="s">
        <v>1203</v>
      </c>
      <c r="W18" s="33" t="s">
        <v>1204</v>
      </c>
      <c r="X18" s="33" t="s">
        <v>1205</v>
      </c>
      <c r="Y18" s="33" t="s">
        <v>1206</v>
      </c>
      <c r="Z18" s="33" t="s">
        <v>1207</v>
      </c>
      <c r="AA18" s="33" t="s">
        <v>1208</v>
      </c>
      <c r="AC18" s="33" t="s">
        <v>1209</v>
      </c>
      <c r="AD18" s="33" t="s">
        <v>706</v>
      </c>
      <c r="AE18" s="33" t="s">
        <v>1210</v>
      </c>
      <c r="AF18" s="33" t="s">
        <v>1211</v>
      </c>
      <c r="AG18" s="33" t="s">
        <v>1212</v>
      </c>
      <c r="AH18" s="33" t="s">
        <v>1213</v>
      </c>
      <c r="AI18" s="33" t="s">
        <v>1214</v>
      </c>
      <c r="AJ18" s="33" t="s">
        <v>1215</v>
      </c>
      <c r="AK18" s="33" t="s">
        <v>1216</v>
      </c>
      <c r="AM18" s="32" t="s">
        <v>750</v>
      </c>
      <c r="AN18" s="32" t="s">
        <v>751</v>
      </c>
      <c r="AO18" s="32" t="s">
        <v>298</v>
      </c>
      <c r="AP18" s="32" t="s">
        <v>877</v>
      </c>
      <c r="AQ18" s="32" t="s">
        <v>849</v>
      </c>
      <c r="AR18" s="36" t="e">
        <f>CONCATENATE([5]!Tabla59[[#This Row],[nom_ent]], " ",[5]!Tabla59[[#This Row],[nom_mun]])</f>
        <v>#REF!</v>
      </c>
      <c r="AT18" s="32" t="s">
        <v>849</v>
      </c>
      <c r="AU18" s="32" t="s">
        <v>877</v>
      </c>
    </row>
    <row r="19" spans="1:47" ht="42.75">
      <c r="A19" s="34" t="s">
        <v>698</v>
      </c>
      <c r="C19" s="29" t="s">
        <v>699</v>
      </c>
      <c r="D19" s="30" t="s">
        <v>1217</v>
      </c>
      <c r="J19" s="33" t="s">
        <v>1218</v>
      </c>
      <c r="L19" s="33" t="s">
        <v>1219</v>
      </c>
      <c r="M19" s="33" t="s">
        <v>1220</v>
      </c>
      <c r="N19" s="33" t="s">
        <v>361</v>
      </c>
      <c r="O19" s="33" t="s">
        <v>1221</v>
      </c>
      <c r="P19" s="33" t="s">
        <v>1222</v>
      </c>
      <c r="Q19" s="33" t="s">
        <v>1223</v>
      </c>
      <c r="R19" s="33" t="s">
        <v>1224</v>
      </c>
      <c r="S19" s="33" t="s">
        <v>1225</v>
      </c>
      <c r="T19" s="33" t="s">
        <v>1226</v>
      </c>
      <c r="U19" s="33" t="s">
        <v>1227</v>
      </c>
      <c r="V19" s="33" t="s">
        <v>1228</v>
      </c>
      <c r="W19" s="33" t="s">
        <v>1229</v>
      </c>
      <c r="X19" s="33" t="s">
        <v>1230</v>
      </c>
      <c r="Y19" s="33" t="s">
        <v>1231</v>
      </c>
      <c r="Z19" s="33" t="s">
        <v>1232</v>
      </c>
      <c r="AA19" s="33" t="s">
        <v>1233</v>
      </c>
      <c r="AC19" s="33" t="s">
        <v>1234</v>
      </c>
      <c r="AD19" s="33" t="s">
        <v>1235</v>
      </c>
      <c r="AE19" s="33" t="s">
        <v>1236</v>
      </c>
      <c r="AF19" s="33" t="s">
        <v>881</v>
      </c>
      <c r="AG19" s="33" t="s">
        <v>1118</v>
      </c>
      <c r="AH19" s="33" t="s">
        <v>1237</v>
      </c>
      <c r="AI19" s="33" t="s">
        <v>958</v>
      </c>
      <c r="AJ19" s="33" t="s">
        <v>1238</v>
      </c>
      <c r="AK19" s="33" t="s">
        <v>1239</v>
      </c>
      <c r="AM19" s="32" t="s">
        <v>750</v>
      </c>
      <c r="AN19" s="32" t="s">
        <v>751</v>
      </c>
      <c r="AO19" s="32" t="s">
        <v>298</v>
      </c>
      <c r="AP19" s="32" t="s">
        <v>910</v>
      </c>
      <c r="AQ19" s="32" t="s">
        <v>880</v>
      </c>
      <c r="AR19" s="36" t="e">
        <f>CONCATENATE([5]!Tabla59[[#This Row],[nom_ent]], " ",[5]!Tabla59[[#This Row],[nom_mun]])</f>
        <v>#REF!</v>
      </c>
      <c r="AT19" s="32" t="s">
        <v>880</v>
      </c>
      <c r="AU19" s="32" t="s">
        <v>910</v>
      </c>
    </row>
    <row r="20" spans="1:47" ht="57">
      <c r="A20" s="34" t="s">
        <v>699</v>
      </c>
      <c r="C20" s="29" t="s">
        <v>1240</v>
      </c>
      <c r="D20" s="30" t="s">
        <v>1241</v>
      </c>
      <c r="J20" s="33" t="s">
        <v>698</v>
      </c>
      <c r="L20" s="33" t="s">
        <v>1242</v>
      </c>
      <c r="M20" s="33" t="s">
        <v>689</v>
      </c>
      <c r="O20" s="33" t="s">
        <v>1243</v>
      </c>
      <c r="P20" s="33" t="s">
        <v>1244</v>
      </c>
      <c r="Q20" s="33" t="s">
        <v>1245</v>
      </c>
      <c r="R20" s="33" t="s">
        <v>1246</v>
      </c>
      <c r="S20" s="33" t="s">
        <v>1247</v>
      </c>
      <c r="T20" s="33" t="s">
        <v>1248</v>
      </c>
      <c r="U20" s="33" t="s">
        <v>1249</v>
      </c>
      <c r="V20" s="33" t="s">
        <v>1250</v>
      </c>
      <c r="W20" s="33" t="s">
        <v>1251</v>
      </c>
      <c r="X20" s="33" t="s">
        <v>1252</v>
      </c>
      <c r="Y20" s="33" t="s">
        <v>1253</v>
      </c>
      <c r="Z20" s="33" t="s">
        <v>1254</v>
      </c>
      <c r="AA20" s="33" t="s">
        <v>881</v>
      </c>
      <c r="AC20" s="33" t="s">
        <v>1255</v>
      </c>
      <c r="AD20" s="33" t="s">
        <v>881</v>
      </c>
      <c r="AE20" s="33" t="s">
        <v>1256</v>
      </c>
      <c r="AF20" s="33" t="s">
        <v>361</v>
      </c>
      <c r="AG20" s="33" t="s">
        <v>1257</v>
      </c>
      <c r="AH20" s="33" t="s">
        <v>1258</v>
      </c>
      <c r="AI20" s="33" t="s">
        <v>1259</v>
      </c>
      <c r="AJ20" s="33" t="s">
        <v>1260</v>
      </c>
      <c r="AK20" s="33" t="s">
        <v>1261</v>
      </c>
      <c r="AM20" s="32" t="s">
        <v>750</v>
      </c>
      <c r="AN20" s="41">
        <v>2</v>
      </c>
      <c r="AO20" s="32" t="s">
        <v>298</v>
      </c>
      <c r="AP20" s="42" t="s">
        <v>943</v>
      </c>
      <c r="AQ20" s="32" t="s">
        <v>913</v>
      </c>
      <c r="AR20" s="36" t="e">
        <f>CONCATENATE([5]!Tabla59[[#This Row],[nom_ent]], " ",[5]!Tabla59[[#This Row],[nom_mun]])</f>
        <v>#REF!</v>
      </c>
      <c r="AT20" s="32" t="s">
        <v>913</v>
      </c>
      <c r="AU20" s="42" t="s">
        <v>943</v>
      </c>
    </row>
    <row r="21" spans="1:47" ht="57">
      <c r="A21" s="34" t="s">
        <v>1240</v>
      </c>
      <c r="C21" s="29" t="s">
        <v>701</v>
      </c>
      <c r="D21" s="30" t="s">
        <v>1262</v>
      </c>
      <c r="J21" s="33" t="s">
        <v>1263</v>
      </c>
      <c r="L21" s="33" t="s">
        <v>1264</v>
      </c>
      <c r="M21" s="33" t="s">
        <v>1265</v>
      </c>
      <c r="O21" s="33" t="s">
        <v>1266</v>
      </c>
      <c r="P21" s="33" t="s">
        <v>1267</v>
      </c>
      <c r="Q21" s="33" t="s">
        <v>1268</v>
      </c>
      <c r="R21" s="33" t="s">
        <v>1269</v>
      </c>
      <c r="S21" s="33" t="s">
        <v>1270</v>
      </c>
      <c r="T21" s="33" t="s">
        <v>1271</v>
      </c>
      <c r="U21" s="33" t="s">
        <v>1272</v>
      </c>
      <c r="V21" s="33" t="s">
        <v>1273</v>
      </c>
      <c r="W21" s="33" t="s">
        <v>1274</v>
      </c>
      <c r="X21" s="33" t="s">
        <v>1275</v>
      </c>
      <c r="Y21" s="33" t="s">
        <v>1276</v>
      </c>
      <c r="Z21" s="33" t="s">
        <v>1277</v>
      </c>
      <c r="AA21" s="33" t="s">
        <v>361</v>
      </c>
      <c r="AC21" s="33" t="s">
        <v>1278</v>
      </c>
      <c r="AD21" s="33" t="s">
        <v>361</v>
      </c>
      <c r="AE21" s="33" t="s">
        <v>1279</v>
      </c>
      <c r="AG21" s="33" t="s">
        <v>1280</v>
      </c>
      <c r="AH21" s="33" t="s">
        <v>1281</v>
      </c>
      <c r="AI21" s="33" t="s">
        <v>1282</v>
      </c>
      <c r="AJ21" s="33" t="s">
        <v>1283</v>
      </c>
      <c r="AK21" s="33" t="s">
        <v>1284</v>
      </c>
      <c r="AM21" s="32" t="s">
        <v>750</v>
      </c>
      <c r="AN21" s="41">
        <v>2</v>
      </c>
      <c r="AO21" s="32" t="s">
        <v>298</v>
      </c>
      <c r="AP21" s="40">
        <v>998</v>
      </c>
      <c r="AQ21" s="32" t="s">
        <v>881</v>
      </c>
      <c r="AR21" s="36" t="e">
        <f>CONCATENATE([5]!Tabla59[[#This Row],[nom_ent]], " ",[5]!Tabla59[[#This Row],[nom_mun]])</f>
        <v>#REF!</v>
      </c>
      <c r="AT21" s="32" t="s">
        <v>881</v>
      </c>
      <c r="AU21" s="40">
        <v>998</v>
      </c>
    </row>
    <row r="22" spans="1:47" ht="57">
      <c r="A22" s="34" t="s">
        <v>701</v>
      </c>
      <c r="C22" s="29" t="s">
        <v>702</v>
      </c>
      <c r="D22" s="30" t="s">
        <v>1285</v>
      </c>
      <c r="J22" s="33" t="s">
        <v>1286</v>
      </c>
      <c r="L22" s="33" t="s">
        <v>1287</v>
      </c>
      <c r="M22" s="33" t="s">
        <v>1288</v>
      </c>
      <c r="O22" s="33" t="s">
        <v>1289</v>
      </c>
      <c r="P22" s="33" t="s">
        <v>1290</v>
      </c>
      <c r="Q22" s="33" t="s">
        <v>1291</v>
      </c>
      <c r="R22" s="33" t="s">
        <v>937</v>
      </c>
      <c r="S22" s="33" t="s">
        <v>1292</v>
      </c>
      <c r="T22" s="33" t="s">
        <v>1293</v>
      </c>
      <c r="U22" s="33" t="s">
        <v>1294</v>
      </c>
      <c r="V22" s="33" t="s">
        <v>1295</v>
      </c>
      <c r="W22" s="33" t="s">
        <v>881</v>
      </c>
      <c r="X22" s="33" t="s">
        <v>1296</v>
      </c>
      <c r="Y22" s="33" t="s">
        <v>1297</v>
      </c>
      <c r="Z22" s="33" t="s">
        <v>1298</v>
      </c>
      <c r="AC22" s="33" t="s">
        <v>1299</v>
      </c>
      <c r="AE22" s="33" t="s">
        <v>1300</v>
      </c>
      <c r="AG22" s="33" t="s">
        <v>1301</v>
      </c>
      <c r="AH22" s="33" t="s">
        <v>1302</v>
      </c>
      <c r="AI22" s="33" t="s">
        <v>1124</v>
      </c>
      <c r="AJ22" s="33" t="s">
        <v>1303</v>
      </c>
      <c r="AK22" s="33" t="s">
        <v>1304</v>
      </c>
      <c r="AM22" s="32" t="s">
        <v>781</v>
      </c>
      <c r="AN22" s="32" t="s">
        <v>782</v>
      </c>
      <c r="AO22" s="32" t="s">
        <v>1305</v>
      </c>
      <c r="AP22" s="32" t="s">
        <v>749</v>
      </c>
      <c r="AQ22" s="32" t="s">
        <v>722</v>
      </c>
      <c r="AR22" s="36" t="e">
        <f>CONCATENATE([5]!Tabla59[[#This Row],[nom_ent]], " ",[5]!Tabla59[[#This Row],[nom_mun]])</f>
        <v>#REF!</v>
      </c>
      <c r="AT22" s="32" t="s">
        <v>722</v>
      </c>
      <c r="AU22" s="32" t="s">
        <v>749</v>
      </c>
    </row>
    <row r="23" spans="1:47" ht="57">
      <c r="A23" s="34" t="s">
        <v>702</v>
      </c>
      <c r="C23" s="29" t="s">
        <v>703</v>
      </c>
      <c r="D23" s="30" t="s">
        <v>1306</v>
      </c>
      <c r="J23" s="33" t="s">
        <v>1307</v>
      </c>
      <c r="L23" s="33" t="s">
        <v>1308</v>
      </c>
      <c r="M23" s="33" t="s">
        <v>1309</v>
      </c>
      <c r="O23" s="33" t="s">
        <v>1310</v>
      </c>
      <c r="P23" s="33" t="s">
        <v>1196</v>
      </c>
      <c r="Q23" s="33" t="s">
        <v>1311</v>
      </c>
      <c r="R23" s="33" t="s">
        <v>1312</v>
      </c>
      <c r="S23" s="33" t="s">
        <v>1313</v>
      </c>
      <c r="T23" s="33" t="s">
        <v>1314</v>
      </c>
      <c r="U23" s="33" t="s">
        <v>1315</v>
      </c>
      <c r="V23" s="33" t="s">
        <v>1316</v>
      </c>
      <c r="W23" s="33" t="s">
        <v>361</v>
      </c>
      <c r="X23" s="33" t="s">
        <v>1317</v>
      </c>
      <c r="Y23" s="33" t="s">
        <v>1318</v>
      </c>
      <c r="Z23" s="33" t="s">
        <v>1319</v>
      </c>
      <c r="AC23" s="33" t="s">
        <v>1320</v>
      </c>
      <c r="AE23" s="33" t="s">
        <v>1321</v>
      </c>
      <c r="AG23" s="33" t="s">
        <v>1194</v>
      </c>
      <c r="AH23" s="33" t="s">
        <v>1322</v>
      </c>
      <c r="AI23" s="33" t="s">
        <v>1323</v>
      </c>
      <c r="AJ23" s="33" t="s">
        <v>1324</v>
      </c>
      <c r="AK23" s="33" t="s">
        <v>1325</v>
      </c>
      <c r="AM23" s="32" t="s">
        <v>781</v>
      </c>
      <c r="AN23" s="32" t="s">
        <v>782</v>
      </c>
      <c r="AO23" s="32" t="s">
        <v>1305</v>
      </c>
      <c r="AP23" s="32" t="s">
        <v>780</v>
      </c>
      <c r="AQ23" s="32" t="s">
        <v>754</v>
      </c>
      <c r="AR23" s="36" t="e">
        <f>CONCATENATE([5]!Tabla59[[#This Row],[nom_ent]], " ",[5]!Tabla59[[#This Row],[nom_mun]])</f>
        <v>#REF!</v>
      </c>
      <c r="AT23" s="32" t="s">
        <v>754</v>
      </c>
      <c r="AU23" s="32" t="s">
        <v>780</v>
      </c>
    </row>
    <row r="24" spans="1:47" ht="42.75">
      <c r="A24" s="34" t="s">
        <v>703</v>
      </c>
      <c r="C24" s="29" t="s">
        <v>1326</v>
      </c>
      <c r="D24" s="30" t="s">
        <v>1327</v>
      </c>
      <c r="J24" s="33" t="s">
        <v>1196</v>
      </c>
      <c r="L24" s="33" t="s">
        <v>1328</v>
      </c>
      <c r="M24" s="33" t="s">
        <v>1205</v>
      </c>
      <c r="O24" s="33" t="s">
        <v>1329</v>
      </c>
      <c r="P24" s="33" t="s">
        <v>1330</v>
      </c>
      <c r="Q24" s="33" t="s">
        <v>1331</v>
      </c>
      <c r="R24" s="33" t="s">
        <v>977</v>
      </c>
      <c r="S24" s="33" t="s">
        <v>1332</v>
      </c>
      <c r="T24" s="33" t="s">
        <v>1333</v>
      </c>
      <c r="U24" s="33" t="s">
        <v>1334</v>
      </c>
      <c r="V24" s="33" t="s">
        <v>1335</v>
      </c>
      <c r="X24" s="33" t="s">
        <v>1336</v>
      </c>
      <c r="Y24" s="33" t="s">
        <v>1337</v>
      </c>
      <c r="Z24" s="33" t="s">
        <v>1338</v>
      </c>
      <c r="AC24" s="33" t="s">
        <v>1339</v>
      </c>
      <c r="AE24" s="33" t="s">
        <v>1340</v>
      </c>
      <c r="AG24" s="33" t="s">
        <v>1341</v>
      </c>
      <c r="AH24" s="33" t="s">
        <v>1342</v>
      </c>
      <c r="AI24" s="33" t="s">
        <v>1343</v>
      </c>
      <c r="AJ24" s="33" t="s">
        <v>1344</v>
      </c>
      <c r="AK24" s="33" t="s">
        <v>1345</v>
      </c>
      <c r="AM24" s="32" t="s">
        <v>781</v>
      </c>
      <c r="AN24" s="32" t="s">
        <v>782</v>
      </c>
      <c r="AO24" s="32" t="s">
        <v>1305</v>
      </c>
      <c r="AP24" s="32" t="s">
        <v>813</v>
      </c>
      <c r="AQ24" s="32" t="s">
        <v>785</v>
      </c>
      <c r="AR24" s="36" t="e">
        <f>CONCATENATE([5]!Tabla59[[#This Row],[nom_ent]], " ",[5]!Tabla59[[#This Row],[nom_mun]])</f>
        <v>#REF!</v>
      </c>
      <c r="AT24" s="32" t="s">
        <v>785</v>
      </c>
      <c r="AU24" s="32" t="s">
        <v>813</v>
      </c>
    </row>
    <row r="25" spans="1:47" ht="42.75">
      <c r="A25" s="34" t="s">
        <v>1326</v>
      </c>
      <c r="C25" s="29" t="s">
        <v>1346</v>
      </c>
      <c r="D25" s="30" t="s">
        <v>1347</v>
      </c>
      <c r="J25" s="33" t="s">
        <v>1348</v>
      </c>
      <c r="L25" s="33" t="s">
        <v>1349</v>
      </c>
      <c r="M25" s="33" t="s">
        <v>1350</v>
      </c>
      <c r="O25" s="33" t="s">
        <v>1351</v>
      </c>
      <c r="P25" s="33" t="s">
        <v>1329</v>
      </c>
      <c r="Q25" s="33" t="s">
        <v>1352</v>
      </c>
      <c r="R25" s="33" t="s">
        <v>1353</v>
      </c>
      <c r="S25" s="33" t="s">
        <v>1198</v>
      </c>
      <c r="T25" s="33" t="s">
        <v>1354</v>
      </c>
      <c r="U25" s="33" t="s">
        <v>1355</v>
      </c>
      <c r="V25" s="33" t="s">
        <v>1356</v>
      </c>
      <c r="X25" s="33" t="s">
        <v>1357</v>
      </c>
      <c r="Y25" s="33" t="s">
        <v>1358</v>
      </c>
      <c r="Z25" s="33" t="s">
        <v>1359</v>
      </c>
      <c r="AC25" s="33" t="s">
        <v>1360</v>
      </c>
      <c r="AE25" s="33" t="s">
        <v>1361</v>
      </c>
      <c r="AG25" s="33" t="s">
        <v>1362</v>
      </c>
      <c r="AH25" s="33" t="s">
        <v>1363</v>
      </c>
      <c r="AI25" s="33" t="s">
        <v>1364</v>
      </c>
      <c r="AJ25" s="33" t="s">
        <v>1365</v>
      </c>
      <c r="AK25" s="33" t="s">
        <v>850</v>
      </c>
      <c r="AM25" s="32" t="s">
        <v>781</v>
      </c>
      <c r="AN25" s="32" t="s">
        <v>782</v>
      </c>
      <c r="AO25" s="32" t="s">
        <v>1305</v>
      </c>
      <c r="AP25" s="32" t="s">
        <v>972</v>
      </c>
      <c r="AQ25" s="32" t="s">
        <v>817</v>
      </c>
      <c r="AR25" s="36" t="e">
        <f>CONCATENATE([5]!Tabla59[[#This Row],[nom_ent]], " ",[5]!Tabla59[[#This Row],[nom_mun]])</f>
        <v>#REF!</v>
      </c>
      <c r="AT25" s="32" t="s">
        <v>817</v>
      </c>
      <c r="AU25" s="32" t="s">
        <v>972</v>
      </c>
    </row>
    <row r="26" spans="1:47" ht="42.75">
      <c r="A26" s="34" t="s">
        <v>1346</v>
      </c>
      <c r="C26" s="29" t="s">
        <v>706</v>
      </c>
      <c r="D26" s="30" t="s">
        <v>1366</v>
      </c>
      <c r="J26" s="33" t="s">
        <v>1367</v>
      </c>
      <c r="L26" s="33" t="s">
        <v>1368</v>
      </c>
      <c r="M26" s="33" t="s">
        <v>1058</v>
      </c>
      <c r="O26" s="33" t="s">
        <v>1369</v>
      </c>
      <c r="P26" s="33" t="s">
        <v>1370</v>
      </c>
      <c r="Q26" s="33" t="s">
        <v>1371</v>
      </c>
      <c r="R26" s="33" t="s">
        <v>1372</v>
      </c>
      <c r="S26" s="33" t="s">
        <v>1373</v>
      </c>
      <c r="T26" s="33" t="s">
        <v>1374</v>
      </c>
      <c r="U26" s="33" t="s">
        <v>1375</v>
      </c>
      <c r="V26" s="33" t="s">
        <v>1376</v>
      </c>
      <c r="X26" s="33" t="s">
        <v>1377</v>
      </c>
      <c r="Y26" s="33" t="s">
        <v>1378</v>
      </c>
      <c r="Z26" s="33" t="s">
        <v>1379</v>
      </c>
      <c r="AC26" s="33" t="s">
        <v>1380</v>
      </c>
      <c r="AE26" s="33" t="s">
        <v>1381</v>
      </c>
      <c r="AG26" s="33" t="s">
        <v>1382</v>
      </c>
      <c r="AH26" s="33" t="s">
        <v>1383</v>
      </c>
      <c r="AI26" s="33" t="s">
        <v>1384</v>
      </c>
      <c r="AJ26" s="33" t="s">
        <v>1385</v>
      </c>
      <c r="AK26" s="33" t="s">
        <v>1386</v>
      </c>
      <c r="AM26" s="32" t="s">
        <v>781</v>
      </c>
      <c r="AN26" s="32" t="s">
        <v>782</v>
      </c>
      <c r="AO26" s="32" t="s">
        <v>1305</v>
      </c>
      <c r="AP26" s="32" t="s">
        <v>1003</v>
      </c>
      <c r="AQ26" s="32" t="s">
        <v>850</v>
      </c>
      <c r="AR26" s="36" t="e">
        <f>CONCATENATE([5]!Tabla59[[#This Row],[nom_ent]], " ",[5]!Tabla59[[#This Row],[nom_mun]])</f>
        <v>#REF!</v>
      </c>
      <c r="AT26" s="32" t="s">
        <v>850</v>
      </c>
      <c r="AU26" s="32" t="s">
        <v>1003</v>
      </c>
    </row>
    <row r="27" spans="1:47" ht="57">
      <c r="A27" s="34" t="s">
        <v>706</v>
      </c>
      <c r="C27" s="29" t="s">
        <v>707</v>
      </c>
      <c r="D27" s="30" t="s">
        <v>1387</v>
      </c>
      <c r="J27" s="33" t="s">
        <v>1388</v>
      </c>
      <c r="L27" s="33" t="s">
        <v>1389</v>
      </c>
      <c r="M27" s="33" t="s">
        <v>1390</v>
      </c>
      <c r="O27" s="33" t="s">
        <v>1391</v>
      </c>
      <c r="P27" s="33" t="s">
        <v>1392</v>
      </c>
      <c r="Q27" s="33" t="s">
        <v>1393</v>
      </c>
      <c r="R27" s="33" t="s">
        <v>1394</v>
      </c>
      <c r="S27" s="33" t="s">
        <v>1395</v>
      </c>
      <c r="T27" s="33" t="s">
        <v>1396</v>
      </c>
      <c r="U27" s="33" t="s">
        <v>1397</v>
      </c>
      <c r="V27" s="33" t="s">
        <v>1398</v>
      </c>
      <c r="X27" s="33" t="s">
        <v>1216</v>
      </c>
      <c r="Y27" s="33" t="s">
        <v>1399</v>
      </c>
      <c r="Z27" s="33" t="s">
        <v>1400</v>
      </c>
      <c r="AC27" s="33" t="s">
        <v>1401</v>
      </c>
      <c r="AE27" s="33" t="s">
        <v>1402</v>
      </c>
      <c r="AG27" s="33" t="s">
        <v>1403</v>
      </c>
      <c r="AH27" s="33" t="s">
        <v>1404</v>
      </c>
      <c r="AI27" s="33" t="s">
        <v>1405</v>
      </c>
      <c r="AJ27" s="33" t="s">
        <v>1406</v>
      </c>
      <c r="AK27" s="33" t="s">
        <v>1407</v>
      </c>
      <c r="AM27" s="32" t="s">
        <v>781</v>
      </c>
      <c r="AN27" s="32" t="s">
        <v>782</v>
      </c>
      <c r="AO27" s="32" t="s">
        <v>1305</v>
      </c>
      <c r="AP27" s="40">
        <v>998</v>
      </c>
      <c r="AQ27" s="32" t="s">
        <v>881</v>
      </c>
      <c r="AR27" s="36" t="e">
        <f>CONCATENATE([5]!Tabla59[[#This Row],[nom_ent]], " ",[5]!Tabla59[[#This Row],[nom_mun]])</f>
        <v>#REF!</v>
      </c>
      <c r="AT27" s="32" t="s">
        <v>881</v>
      </c>
      <c r="AU27" s="40">
        <v>998</v>
      </c>
    </row>
    <row r="28" spans="1:47" ht="57">
      <c r="A28" s="34" t="s">
        <v>707</v>
      </c>
      <c r="C28" s="29" t="s">
        <v>708</v>
      </c>
      <c r="D28" s="30" t="s">
        <v>1408</v>
      </c>
      <c r="J28" s="33" t="s">
        <v>1409</v>
      </c>
      <c r="L28" s="33" t="s">
        <v>1410</v>
      </c>
      <c r="M28" s="33" t="s">
        <v>1411</v>
      </c>
      <c r="O28" s="33" t="s">
        <v>1412</v>
      </c>
      <c r="P28" s="33" t="s">
        <v>1413</v>
      </c>
      <c r="Q28" s="33" t="s">
        <v>1414</v>
      </c>
      <c r="R28" s="33" t="s">
        <v>1415</v>
      </c>
      <c r="S28" s="33" t="s">
        <v>1416</v>
      </c>
      <c r="T28" s="33" t="s">
        <v>1417</v>
      </c>
      <c r="U28" s="33" t="s">
        <v>1418</v>
      </c>
      <c r="V28" s="33" t="s">
        <v>1419</v>
      </c>
      <c r="X28" s="33" t="s">
        <v>1420</v>
      </c>
      <c r="Y28" s="33" t="s">
        <v>1421</v>
      </c>
      <c r="Z28" s="33" t="s">
        <v>1422</v>
      </c>
      <c r="AC28" s="33" t="s">
        <v>1423</v>
      </c>
      <c r="AE28" s="33" t="s">
        <v>1424</v>
      </c>
      <c r="AG28" s="33" t="s">
        <v>1425</v>
      </c>
      <c r="AH28" s="33" t="s">
        <v>1426</v>
      </c>
      <c r="AI28" s="33" t="s">
        <v>844</v>
      </c>
      <c r="AJ28" s="33" t="s">
        <v>1427</v>
      </c>
      <c r="AK28" s="33" t="s">
        <v>1428</v>
      </c>
      <c r="AM28" s="32" t="s">
        <v>685</v>
      </c>
      <c r="AN28" s="32" t="s">
        <v>814</v>
      </c>
      <c r="AO28" s="32" t="s">
        <v>1429</v>
      </c>
      <c r="AP28" s="32" t="s">
        <v>749</v>
      </c>
      <c r="AQ28" s="32" t="s">
        <v>723</v>
      </c>
      <c r="AR28" s="36" t="e">
        <f>CONCATENATE([5]!Tabla59[[#This Row],[nom_ent]], " ",[5]!Tabla59[[#This Row],[nom_mun]])</f>
        <v>#REF!</v>
      </c>
      <c r="AT28" s="32" t="s">
        <v>723</v>
      </c>
      <c r="AU28" s="32" t="s">
        <v>749</v>
      </c>
    </row>
    <row r="29" spans="1:47" ht="57">
      <c r="A29" s="34" t="s">
        <v>708</v>
      </c>
      <c r="C29" s="29" t="s">
        <v>709</v>
      </c>
      <c r="D29" s="30" t="s">
        <v>1430</v>
      </c>
      <c r="J29" s="33" t="s">
        <v>1431</v>
      </c>
      <c r="L29" s="33" t="s">
        <v>1432</v>
      </c>
      <c r="M29" s="33" t="s">
        <v>1216</v>
      </c>
      <c r="O29" s="33" t="s">
        <v>1184</v>
      </c>
      <c r="P29" s="33" t="s">
        <v>1433</v>
      </c>
      <c r="Q29" s="33" t="s">
        <v>1434</v>
      </c>
      <c r="R29" s="33" t="s">
        <v>1435</v>
      </c>
      <c r="S29" s="33" t="s">
        <v>895</v>
      </c>
      <c r="T29" s="33" t="s">
        <v>1436</v>
      </c>
      <c r="U29" s="33" t="s">
        <v>1437</v>
      </c>
      <c r="V29" s="33" t="s">
        <v>1438</v>
      </c>
      <c r="X29" s="33" t="s">
        <v>1439</v>
      </c>
      <c r="Y29" s="33" t="s">
        <v>1440</v>
      </c>
      <c r="Z29" s="33" t="s">
        <v>1441</v>
      </c>
      <c r="AC29" s="33" t="s">
        <v>705</v>
      </c>
      <c r="AE29" s="33" t="s">
        <v>1442</v>
      </c>
      <c r="AG29" s="33" t="s">
        <v>1443</v>
      </c>
      <c r="AH29" s="33" t="s">
        <v>1444</v>
      </c>
      <c r="AI29" s="33" t="s">
        <v>1445</v>
      </c>
      <c r="AJ29" s="33" t="s">
        <v>1446</v>
      </c>
      <c r="AK29" s="33" t="s">
        <v>1447</v>
      </c>
      <c r="AM29" s="32" t="s">
        <v>685</v>
      </c>
      <c r="AN29" s="32" t="s">
        <v>814</v>
      </c>
      <c r="AO29" s="32" t="s">
        <v>1429</v>
      </c>
      <c r="AP29" s="32" t="s">
        <v>780</v>
      </c>
      <c r="AQ29" s="32" t="s">
        <v>685</v>
      </c>
      <c r="AR29" s="36" t="e">
        <f>CONCATENATE([5]!Tabla59[[#This Row],[nom_ent]], " ",[5]!Tabla59[[#This Row],[nom_mun]])</f>
        <v>#REF!</v>
      </c>
      <c r="AT29" s="32" t="s">
        <v>685</v>
      </c>
      <c r="AU29" s="32" t="s">
        <v>780</v>
      </c>
    </row>
    <row r="30" spans="1:47" ht="42.75">
      <c r="A30" s="34" t="s">
        <v>709</v>
      </c>
      <c r="C30" s="29" t="s">
        <v>710</v>
      </c>
      <c r="D30" s="30" t="s">
        <v>1448</v>
      </c>
      <c r="J30" s="33" t="s">
        <v>1449</v>
      </c>
      <c r="L30" s="33" t="s">
        <v>1450</v>
      </c>
      <c r="M30" s="33" t="s">
        <v>1451</v>
      </c>
      <c r="O30" s="33" t="s">
        <v>1452</v>
      </c>
      <c r="P30" s="33" t="s">
        <v>1453</v>
      </c>
      <c r="Q30" s="33" t="s">
        <v>1454</v>
      </c>
      <c r="R30" s="33" t="s">
        <v>1455</v>
      </c>
      <c r="S30" s="33" t="s">
        <v>1456</v>
      </c>
      <c r="T30" s="33" t="s">
        <v>1457</v>
      </c>
      <c r="U30" s="33" t="s">
        <v>1458</v>
      </c>
      <c r="V30" s="33" t="s">
        <v>1459</v>
      </c>
      <c r="X30" s="33" t="s">
        <v>1460</v>
      </c>
      <c r="Y30" s="33" t="s">
        <v>1461</v>
      </c>
      <c r="Z30" s="33" t="s">
        <v>1462</v>
      </c>
      <c r="AC30" s="33" t="s">
        <v>1463</v>
      </c>
      <c r="AE30" s="33" t="s">
        <v>1464</v>
      </c>
      <c r="AG30" s="33" t="s">
        <v>1196</v>
      </c>
      <c r="AH30" s="33" t="s">
        <v>1465</v>
      </c>
      <c r="AI30" s="33" t="s">
        <v>1466</v>
      </c>
      <c r="AJ30" s="33" t="s">
        <v>1467</v>
      </c>
      <c r="AK30" s="33" t="s">
        <v>1468</v>
      </c>
      <c r="AM30" s="32" t="s">
        <v>685</v>
      </c>
      <c r="AN30" s="32" t="s">
        <v>814</v>
      </c>
      <c r="AO30" s="32" t="s">
        <v>1429</v>
      </c>
      <c r="AP30" s="32" t="s">
        <v>813</v>
      </c>
      <c r="AQ30" s="32" t="s">
        <v>786</v>
      </c>
      <c r="AR30" s="36" t="e">
        <f>CONCATENATE([5]!Tabla59[[#This Row],[nom_ent]], " ",[5]!Tabla59[[#This Row],[nom_mun]])</f>
        <v>#REF!</v>
      </c>
      <c r="AT30" s="32" t="s">
        <v>786</v>
      </c>
      <c r="AU30" s="32" t="s">
        <v>813</v>
      </c>
    </row>
    <row r="31" spans="1:47" ht="57">
      <c r="A31" s="34" t="s">
        <v>710</v>
      </c>
      <c r="C31" s="29" t="s">
        <v>1469</v>
      </c>
      <c r="D31" s="30" t="s">
        <v>1470</v>
      </c>
      <c r="J31" s="33" t="s">
        <v>1471</v>
      </c>
      <c r="L31" s="33" t="s">
        <v>1472</v>
      </c>
      <c r="M31" s="33" t="s">
        <v>1473</v>
      </c>
      <c r="O31" s="33" t="s">
        <v>1474</v>
      </c>
      <c r="P31" s="33" t="s">
        <v>913</v>
      </c>
      <c r="Q31" s="33" t="s">
        <v>1475</v>
      </c>
      <c r="R31" s="33" t="s">
        <v>1476</v>
      </c>
      <c r="S31" s="33" t="s">
        <v>1477</v>
      </c>
      <c r="T31" s="33" t="s">
        <v>1478</v>
      </c>
      <c r="U31" s="33" t="s">
        <v>1479</v>
      </c>
      <c r="V31" s="33" t="s">
        <v>1480</v>
      </c>
      <c r="X31" s="33" t="s">
        <v>1481</v>
      </c>
      <c r="Y31" s="33" t="s">
        <v>1482</v>
      </c>
      <c r="Z31" s="33" t="s">
        <v>1483</v>
      </c>
      <c r="AC31" s="33" t="s">
        <v>1484</v>
      </c>
      <c r="AE31" s="33" t="s">
        <v>1485</v>
      </c>
      <c r="AG31" s="33" t="s">
        <v>1486</v>
      </c>
      <c r="AH31" s="33" t="s">
        <v>1487</v>
      </c>
      <c r="AI31" s="33" t="s">
        <v>1488</v>
      </c>
      <c r="AJ31" s="33" t="s">
        <v>1489</v>
      </c>
      <c r="AK31" s="33" t="s">
        <v>1490</v>
      </c>
      <c r="AM31" s="32" t="s">
        <v>685</v>
      </c>
      <c r="AN31" s="32" t="s">
        <v>814</v>
      </c>
      <c r="AO31" s="32" t="s">
        <v>1429</v>
      </c>
      <c r="AP31" s="32" t="s">
        <v>845</v>
      </c>
      <c r="AQ31" s="32" t="s">
        <v>818</v>
      </c>
      <c r="AR31" s="36" t="e">
        <f>CONCATENATE([5]!Tabla59[[#This Row],[nom_ent]], " ",[5]!Tabla59[[#This Row],[nom_mun]])</f>
        <v>#REF!</v>
      </c>
      <c r="AT31" s="32" t="s">
        <v>818</v>
      </c>
      <c r="AU31" s="32" t="s">
        <v>845</v>
      </c>
    </row>
    <row r="32" spans="1:47" ht="57">
      <c r="A32" s="34" t="s">
        <v>1469</v>
      </c>
      <c r="C32" s="29" t="s">
        <v>712</v>
      </c>
      <c r="D32" s="30" t="s">
        <v>1491</v>
      </c>
      <c r="J32" s="33" t="s">
        <v>1492</v>
      </c>
      <c r="L32" s="33" t="s">
        <v>1493</v>
      </c>
      <c r="M32" s="33" t="s">
        <v>693</v>
      </c>
      <c r="O32" s="33" t="s">
        <v>1494</v>
      </c>
      <c r="P32" s="33" t="s">
        <v>1495</v>
      </c>
      <c r="Q32" s="33" t="s">
        <v>1496</v>
      </c>
      <c r="R32" s="33" t="s">
        <v>1497</v>
      </c>
      <c r="S32" s="33" t="s">
        <v>1498</v>
      </c>
      <c r="T32" s="33" t="s">
        <v>1499</v>
      </c>
      <c r="U32" s="33" t="s">
        <v>1500</v>
      </c>
      <c r="V32" s="33" t="s">
        <v>1501</v>
      </c>
      <c r="X32" s="33" t="s">
        <v>1141</v>
      </c>
      <c r="Y32" s="33" t="s">
        <v>1502</v>
      </c>
      <c r="Z32" s="33" t="s">
        <v>1503</v>
      </c>
      <c r="AC32" s="33" t="s">
        <v>1504</v>
      </c>
      <c r="AE32" s="33" t="s">
        <v>1505</v>
      </c>
      <c r="AG32" s="33" t="s">
        <v>1506</v>
      </c>
      <c r="AH32" s="33" t="s">
        <v>1507</v>
      </c>
      <c r="AI32" s="33" t="s">
        <v>1508</v>
      </c>
      <c r="AJ32" s="33" t="s">
        <v>1509</v>
      </c>
      <c r="AK32" s="33" t="s">
        <v>1510</v>
      </c>
      <c r="AM32" s="32" t="s">
        <v>685</v>
      </c>
      <c r="AN32" s="32" t="s">
        <v>814</v>
      </c>
      <c r="AO32" s="32" t="s">
        <v>1429</v>
      </c>
      <c r="AP32" s="32" t="s">
        <v>877</v>
      </c>
      <c r="AQ32" s="32" t="s">
        <v>851</v>
      </c>
      <c r="AR32" s="36" t="e">
        <f>CONCATENATE([5]!Tabla59[[#This Row],[nom_ent]], " ",[5]!Tabla59[[#This Row],[nom_mun]])</f>
        <v>#REF!</v>
      </c>
      <c r="AT32" s="32" t="s">
        <v>851</v>
      </c>
      <c r="AU32" s="32" t="s">
        <v>877</v>
      </c>
    </row>
    <row r="33" spans="1:47" ht="42.75">
      <c r="A33" s="34" t="s">
        <v>712</v>
      </c>
      <c r="C33" s="29" t="s">
        <v>713</v>
      </c>
      <c r="D33" s="30" t="s">
        <v>1511</v>
      </c>
      <c r="J33" s="33" t="s">
        <v>1512</v>
      </c>
      <c r="L33" s="33" t="s">
        <v>1513</v>
      </c>
      <c r="M33" s="33" t="s">
        <v>1514</v>
      </c>
      <c r="O33" s="33" t="s">
        <v>1515</v>
      </c>
      <c r="P33" s="33" t="s">
        <v>1516</v>
      </c>
      <c r="Q33" s="33" t="s">
        <v>1517</v>
      </c>
      <c r="R33" s="33" t="s">
        <v>1518</v>
      </c>
      <c r="S33" s="33" t="s">
        <v>1519</v>
      </c>
      <c r="T33" s="33" t="s">
        <v>1520</v>
      </c>
      <c r="U33" s="33" t="s">
        <v>1521</v>
      </c>
      <c r="V33" s="33" t="s">
        <v>1522</v>
      </c>
      <c r="X33" s="33" t="s">
        <v>1523</v>
      </c>
      <c r="Y33" s="33" t="s">
        <v>1524</v>
      </c>
      <c r="Z33" s="33" t="s">
        <v>1525</v>
      </c>
      <c r="AC33" s="33" t="s">
        <v>1526</v>
      </c>
      <c r="AE33" s="33" t="s">
        <v>1527</v>
      </c>
      <c r="AG33" s="33" t="s">
        <v>1528</v>
      </c>
      <c r="AH33" s="33" t="s">
        <v>1529</v>
      </c>
      <c r="AI33" s="33" t="s">
        <v>1530</v>
      </c>
      <c r="AJ33" s="33" t="s">
        <v>1531</v>
      </c>
      <c r="AK33" s="33" t="s">
        <v>698</v>
      </c>
      <c r="AM33" s="32" t="s">
        <v>685</v>
      </c>
      <c r="AN33" s="32" t="s">
        <v>814</v>
      </c>
      <c r="AO33" s="32" t="s">
        <v>1429</v>
      </c>
      <c r="AP33" s="32" t="s">
        <v>910</v>
      </c>
      <c r="AQ33" s="32" t="s">
        <v>882</v>
      </c>
      <c r="AR33" s="36" t="e">
        <f>CONCATENATE([5]!Tabla59[[#This Row],[nom_ent]], " ",[5]!Tabla59[[#This Row],[nom_mun]])</f>
        <v>#REF!</v>
      </c>
      <c r="AT33" s="32" t="s">
        <v>882</v>
      </c>
      <c r="AU33" s="32" t="s">
        <v>910</v>
      </c>
    </row>
    <row r="34" spans="1:47" ht="28.5">
      <c r="A34" s="44" t="s">
        <v>713</v>
      </c>
      <c r="J34" s="33" t="s">
        <v>1532</v>
      </c>
      <c r="L34" s="33" t="s">
        <v>1533</v>
      </c>
      <c r="M34" s="33" t="s">
        <v>1534</v>
      </c>
      <c r="O34" s="33" t="s">
        <v>1535</v>
      </c>
      <c r="P34" s="33" t="s">
        <v>1536</v>
      </c>
      <c r="Q34" s="33" t="s">
        <v>1537</v>
      </c>
      <c r="R34" s="33" t="s">
        <v>1538</v>
      </c>
      <c r="S34" s="33" t="s">
        <v>1539</v>
      </c>
      <c r="T34" s="33" t="s">
        <v>1540</v>
      </c>
      <c r="U34" s="33" t="s">
        <v>1541</v>
      </c>
      <c r="V34" s="33" t="s">
        <v>1542</v>
      </c>
      <c r="X34" s="33" t="s">
        <v>1543</v>
      </c>
      <c r="Y34" s="33" t="s">
        <v>1544</v>
      </c>
      <c r="Z34" s="33" t="s">
        <v>1545</v>
      </c>
      <c r="AC34" s="33" t="s">
        <v>1546</v>
      </c>
      <c r="AE34" s="33" t="s">
        <v>1547</v>
      </c>
      <c r="AG34" s="33" t="s">
        <v>1548</v>
      </c>
      <c r="AH34" s="33" t="s">
        <v>710</v>
      </c>
      <c r="AI34" s="33" t="s">
        <v>1549</v>
      </c>
      <c r="AJ34" s="33" t="s">
        <v>1550</v>
      </c>
      <c r="AK34" s="33" t="s">
        <v>1551</v>
      </c>
      <c r="AM34" s="32" t="s">
        <v>685</v>
      </c>
      <c r="AN34" s="32" t="s">
        <v>814</v>
      </c>
      <c r="AO34" s="32" t="s">
        <v>1429</v>
      </c>
      <c r="AP34" s="32" t="s">
        <v>943</v>
      </c>
      <c r="AQ34" s="32" t="s">
        <v>914</v>
      </c>
      <c r="AR34" s="36" t="e">
        <f>CONCATENATE([5]!Tabla59[[#This Row],[nom_ent]], " ",[5]!Tabla59[[#This Row],[nom_mun]])</f>
        <v>#REF!</v>
      </c>
      <c r="AT34" s="32" t="s">
        <v>914</v>
      </c>
      <c r="AU34" s="32" t="s">
        <v>943</v>
      </c>
    </row>
    <row r="35" spans="1:47" ht="57">
      <c r="J35" s="33" t="s">
        <v>1552</v>
      </c>
      <c r="L35" s="33" t="s">
        <v>1553</v>
      </c>
      <c r="M35" s="33" t="s">
        <v>1554</v>
      </c>
      <c r="O35" s="33" t="s">
        <v>1555</v>
      </c>
      <c r="P35" s="33" t="s">
        <v>1504</v>
      </c>
      <c r="Q35" s="33" t="s">
        <v>1556</v>
      </c>
      <c r="R35" s="33" t="s">
        <v>1557</v>
      </c>
      <c r="S35" s="33" t="s">
        <v>1558</v>
      </c>
      <c r="T35" s="33" t="s">
        <v>1559</v>
      </c>
      <c r="U35" s="33" t="s">
        <v>694</v>
      </c>
      <c r="V35" s="33" t="s">
        <v>1560</v>
      </c>
      <c r="X35" s="33" t="s">
        <v>1561</v>
      </c>
      <c r="Y35" s="33" t="s">
        <v>1562</v>
      </c>
      <c r="Z35" s="33" t="s">
        <v>1563</v>
      </c>
      <c r="AC35" s="33" t="s">
        <v>1564</v>
      </c>
      <c r="AE35" s="33" t="s">
        <v>1565</v>
      </c>
      <c r="AG35" s="33" t="s">
        <v>1566</v>
      </c>
      <c r="AH35" s="33" t="s">
        <v>1567</v>
      </c>
      <c r="AI35" s="33" t="s">
        <v>1568</v>
      </c>
      <c r="AJ35" s="33" t="s">
        <v>1569</v>
      </c>
      <c r="AK35" s="33" t="s">
        <v>1570</v>
      </c>
      <c r="AM35" s="32" t="s">
        <v>685</v>
      </c>
      <c r="AN35" s="32" t="s">
        <v>814</v>
      </c>
      <c r="AO35" s="32" t="s">
        <v>1429</v>
      </c>
      <c r="AP35" s="32" t="s">
        <v>972</v>
      </c>
      <c r="AQ35" s="32" t="s">
        <v>946</v>
      </c>
      <c r="AR35" s="36" t="e">
        <f>CONCATENATE([5]!Tabla59[[#This Row],[nom_ent]], " ",[5]!Tabla59[[#This Row],[nom_mun]])</f>
        <v>#REF!</v>
      </c>
      <c r="AT35" s="32" t="s">
        <v>946</v>
      </c>
      <c r="AU35" s="32" t="s">
        <v>972</v>
      </c>
    </row>
    <row r="36" spans="1:47" ht="57">
      <c r="J36" s="33" t="s">
        <v>1571</v>
      </c>
      <c r="L36" s="33" t="s">
        <v>1572</v>
      </c>
      <c r="M36" s="33" t="s">
        <v>1573</v>
      </c>
      <c r="O36" s="33" t="s">
        <v>1574</v>
      </c>
      <c r="P36" s="33" t="s">
        <v>1575</v>
      </c>
      <c r="Q36" s="33" t="s">
        <v>1576</v>
      </c>
      <c r="R36" s="33" t="s">
        <v>1577</v>
      </c>
      <c r="S36" s="33" t="s">
        <v>1578</v>
      </c>
      <c r="T36" s="33" t="s">
        <v>1579</v>
      </c>
      <c r="U36" s="33" t="s">
        <v>1580</v>
      </c>
      <c r="V36" s="33" t="s">
        <v>1581</v>
      </c>
      <c r="X36" s="33" t="s">
        <v>1428</v>
      </c>
      <c r="Y36" s="33" t="s">
        <v>1582</v>
      </c>
      <c r="Z36" s="33" t="s">
        <v>1132</v>
      </c>
      <c r="AC36" s="33" t="s">
        <v>1583</v>
      </c>
      <c r="AE36" s="33" t="s">
        <v>1584</v>
      </c>
      <c r="AG36" s="33" t="s">
        <v>1585</v>
      </c>
      <c r="AH36" s="33" t="s">
        <v>1586</v>
      </c>
      <c r="AI36" s="33" t="s">
        <v>1587</v>
      </c>
      <c r="AJ36" s="33" t="s">
        <v>1588</v>
      </c>
      <c r="AK36" s="33" t="s">
        <v>1589</v>
      </c>
      <c r="AM36" s="32" t="s">
        <v>685</v>
      </c>
      <c r="AN36" s="32" t="s">
        <v>814</v>
      </c>
      <c r="AO36" s="32" t="s">
        <v>1429</v>
      </c>
      <c r="AP36" s="32" t="s">
        <v>1003</v>
      </c>
      <c r="AQ36" s="32" t="s">
        <v>976</v>
      </c>
      <c r="AR36" s="36" t="e">
        <f>CONCATENATE([5]!Tabla59[[#This Row],[nom_ent]], " ",[5]!Tabla59[[#This Row],[nom_mun]])</f>
        <v>#REF!</v>
      </c>
      <c r="AT36" s="32" t="s">
        <v>976</v>
      </c>
      <c r="AU36" s="32" t="s">
        <v>1003</v>
      </c>
    </row>
    <row r="37" spans="1:47" ht="57">
      <c r="J37" s="33" t="s">
        <v>1590</v>
      </c>
      <c r="L37" s="33" t="s">
        <v>1591</v>
      </c>
      <c r="M37" s="33" t="s">
        <v>1118</v>
      </c>
      <c r="O37" s="33" t="s">
        <v>1592</v>
      </c>
      <c r="P37" s="33" t="s">
        <v>1593</v>
      </c>
      <c r="Q37" s="33" t="s">
        <v>1594</v>
      </c>
      <c r="R37" s="33" t="s">
        <v>1595</v>
      </c>
      <c r="S37" s="33" t="s">
        <v>1596</v>
      </c>
      <c r="T37" s="33" t="s">
        <v>1597</v>
      </c>
      <c r="U37" s="33" t="s">
        <v>1598</v>
      </c>
      <c r="V37" s="33" t="s">
        <v>1599</v>
      </c>
      <c r="X37" s="33" t="s">
        <v>1600</v>
      </c>
      <c r="Y37" s="33" t="s">
        <v>1601</v>
      </c>
      <c r="Z37" s="33" t="s">
        <v>1602</v>
      </c>
      <c r="AC37" s="33" t="s">
        <v>1603</v>
      </c>
      <c r="AE37" s="33" t="s">
        <v>1604</v>
      </c>
      <c r="AG37" s="33" t="s">
        <v>1605</v>
      </c>
      <c r="AH37" s="33" t="s">
        <v>1606</v>
      </c>
      <c r="AI37" s="33" t="s">
        <v>1607</v>
      </c>
      <c r="AJ37" s="33" t="s">
        <v>1608</v>
      </c>
      <c r="AK37" s="33" t="s">
        <v>1609</v>
      </c>
      <c r="AM37" s="32" t="s">
        <v>685</v>
      </c>
      <c r="AN37" s="32" t="s">
        <v>814</v>
      </c>
      <c r="AO37" s="32" t="s">
        <v>1429</v>
      </c>
      <c r="AP37" s="32" t="s">
        <v>1033</v>
      </c>
      <c r="AQ37" s="32" t="s">
        <v>1006</v>
      </c>
      <c r="AR37" s="36" t="e">
        <f>CONCATENATE([5]!Tabla59[[#This Row],[nom_ent]], " ",[5]!Tabla59[[#This Row],[nom_mun]])</f>
        <v>#REF!</v>
      </c>
      <c r="AT37" s="32" t="s">
        <v>1006</v>
      </c>
      <c r="AU37" s="32" t="s">
        <v>1033</v>
      </c>
    </row>
    <row r="38" spans="1:47" ht="57">
      <c r="J38" s="33" t="s">
        <v>1610</v>
      </c>
      <c r="L38" s="33" t="s">
        <v>1611</v>
      </c>
      <c r="M38" s="33" t="s">
        <v>1141</v>
      </c>
      <c r="O38" s="33" t="s">
        <v>1612</v>
      </c>
      <c r="P38" s="33" t="s">
        <v>1613</v>
      </c>
      <c r="Q38" s="33" t="s">
        <v>1614</v>
      </c>
      <c r="R38" s="33" t="s">
        <v>1615</v>
      </c>
      <c r="S38" s="33" t="s">
        <v>1616</v>
      </c>
      <c r="T38" s="33" t="s">
        <v>1617</v>
      </c>
      <c r="U38" s="33" t="s">
        <v>1618</v>
      </c>
      <c r="V38" s="33" t="s">
        <v>881</v>
      </c>
      <c r="X38" s="33" t="s">
        <v>1619</v>
      </c>
      <c r="Y38" s="33" t="s">
        <v>1620</v>
      </c>
      <c r="Z38" s="33" t="s">
        <v>1333</v>
      </c>
      <c r="AC38" s="33" t="s">
        <v>1621</v>
      </c>
      <c r="AE38" s="33" t="s">
        <v>1622</v>
      </c>
      <c r="AG38" s="33" t="s">
        <v>1623</v>
      </c>
      <c r="AH38" s="33" t="s">
        <v>1624</v>
      </c>
      <c r="AI38" s="33" t="s">
        <v>1625</v>
      </c>
      <c r="AJ38" s="33" t="s">
        <v>1626</v>
      </c>
      <c r="AK38" s="33" t="s">
        <v>1627</v>
      </c>
      <c r="AM38" s="32" t="s">
        <v>685</v>
      </c>
      <c r="AN38" s="32" t="s">
        <v>814</v>
      </c>
      <c r="AO38" s="32" t="s">
        <v>1429</v>
      </c>
      <c r="AP38" s="32" t="s">
        <v>1063</v>
      </c>
      <c r="AQ38" s="32" t="s">
        <v>1036</v>
      </c>
      <c r="AR38" s="36" t="e">
        <f>CONCATENATE([5]!Tabla59[[#This Row],[nom_ent]], " ",[5]!Tabla59[[#This Row],[nom_mun]])</f>
        <v>#REF!</v>
      </c>
      <c r="AT38" s="32" t="s">
        <v>1036</v>
      </c>
      <c r="AU38" s="32" t="s">
        <v>1063</v>
      </c>
    </row>
    <row r="39" spans="1:47" ht="42.75">
      <c r="J39" s="33" t="s">
        <v>1628</v>
      </c>
      <c r="L39" s="33" t="s">
        <v>1629</v>
      </c>
      <c r="M39" s="33" t="s">
        <v>1630</v>
      </c>
      <c r="O39" s="33" t="s">
        <v>1631</v>
      </c>
      <c r="P39" s="33" t="s">
        <v>1632</v>
      </c>
      <c r="Q39" s="33" t="s">
        <v>1633</v>
      </c>
      <c r="R39" s="33" t="s">
        <v>1634</v>
      </c>
      <c r="S39" s="33" t="s">
        <v>1635</v>
      </c>
      <c r="T39" s="33" t="s">
        <v>1636</v>
      </c>
      <c r="U39" s="33" t="s">
        <v>1637</v>
      </c>
      <c r="V39" s="33" t="s">
        <v>361</v>
      </c>
      <c r="X39" s="33" t="s">
        <v>1638</v>
      </c>
      <c r="Y39" s="33" t="s">
        <v>1639</v>
      </c>
      <c r="Z39" s="33" t="s">
        <v>1640</v>
      </c>
      <c r="AC39" s="33" t="s">
        <v>1641</v>
      </c>
      <c r="AE39" s="33" t="s">
        <v>1320</v>
      </c>
      <c r="AG39" s="33" t="s">
        <v>1642</v>
      </c>
      <c r="AH39" s="33" t="s">
        <v>1643</v>
      </c>
      <c r="AI39" s="33" t="s">
        <v>1483</v>
      </c>
      <c r="AJ39" s="33" t="s">
        <v>1644</v>
      </c>
      <c r="AK39" s="33" t="s">
        <v>1645</v>
      </c>
      <c r="AM39" s="32" t="s">
        <v>685</v>
      </c>
      <c r="AN39" s="32" t="s">
        <v>814</v>
      </c>
      <c r="AO39" s="32" t="s">
        <v>1429</v>
      </c>
      <c r="AP39" s="32" t="s">
        <v>1646</v>
      </c>
      <c r="AQ39" s="32" t="s">
        <v>1065</v>
      </c>
      <c r="AR39" s="36" t="e">
        <f>CONCATENATE([5]!Tabla59[[#This Row],[nom_ent]], " ",[5]!Tabla59[[#This Row],[nom_mun]])</f>
        <v>#REF!</v>
      </c>
      <c r="AT39" s="32" t="s">
        <v>1065</v>
      </c>
      <c r="AU39" s="32" t="s">
        <v>1646</v>
      </c>
    </row>
    <row r="40" spans="1:47" ht="57">
      <c r="J40" s="33" t="s">
        <v>881</v>
      </c>
      <c r="L40" s="33" t="s">
        <v>1647</v>
      </c>
      <c r="M40" s="33" t="s">
        <v>1648</v>
      </c>
      <c r="O40" s="33" t="s">
        <v>1649</v>
      </c>
      <c r="P40" s="33" t="s">
        <v>1650</v>
      </c>
      <c r="Q40" s="33" t="s">
        <v>1651</v>
      </c>
      <c r="R40" s="33" t="s">
        <v>1652</v>
      </c>
      <c r="S40" s="33" t="s">
        <v>1653</v>
      </c>
      <c r="T40" s="33" t="s">
        <v>1654</v>
      </c>
      <c r="U40" s="33" t="s">
        <v>1655</v>
      </c>
      <c r="X40" s="33" t="s">
        <v>1656</v>
      </c>
      <c r="Y40" s="33" t="s">
        <v>1657</v>
      </c>
      <c r="Z40" s="33" t="s">
        <v>1658</v>
      </c>
      <c r="AC40" s="33" t="s">
        <v>1659</v>
      </c>
      <c r="AE40" s="33" t="s">
        <v>1660</v>
      </c>
      <c r="AG40" s="33" t="s">
        <v>1661</v>
      </c>
      <c r="AH40" s="33" t="s">
        <v>1662</v>
      </c>
      <c r="AI40" s="33" t="s">
        <v>1663</v>
      </c>
      <c r="AJ40" s="33" t="s">
        <v>1664</v>
      </c>
      <c r="AK40" s="33" t="s">
        <v>1665</v>
      </c>
      <c r="AM40" s="32" t="s">
        <v>685</v>
      </c>
      <c r="AN40" s="32" t="s">
        <v>814</v>
      </c>
      <c r="AO40" s="32" t="s">
        <v>1429</v>
      </c>
      <c r="AP40" s="42" t="s">
        <v>1666</v>
      </c>
      <c r="AQ40" s="32" t="s">
        <v>1092</v>
      </c>
      <c r="AR40" s="36" t="e">
        <f>CONCATENATE([5]!Tabla59[[#This Row],[nom_ent]], " ",[5]!Tabla59[[#This Row],[nom_mun]])</f>
        <v>#REF!</v>
      </c>
      <c r="AT40" s="32" t="s">
        <v>1092</v>
      </c>
      <c r="AU40" s="42" t="s">
        <v>1666</v>
      </c>
    </row>
    <row r="41" spans="1:47" ht="28.5">
      <c r="J41" s="33" t="s">
        <v>361</v>
      </c>
      <c r="L41" s="33" t="s">
        <v>1667</v>
      </c>
      <c r="M41" s="33" t="s">
        <v>1668</v>
      </c>
      <c r="O41" s="33" t="s">
        <v>881</v>
      </c>
      <c r="P41" s="33" t="s">
        <v>1669</v>
      </c>
      <c r="Q41" s="33" t="s">
        <v>1670</v>
      </c>
      <c r="R41" s="33" t="s">
        <v>1671</v>
      </c>
      <c r="S41" s="33" t="s">
        <v>1672</v>
      </c>
      <c r="T41" s="33" t="s">
        <v>1673</v>
      </c>
      <c r="U41" s="33" t="s">
        <v>1674</v>
      </c>
      <c r="X41" s="33" t="s">
        <v>1675</v>
      </c>
      <c r="Y41" s="33" t="s">
        <v>1676</v>
      </c>
      <c r="Z41" s="33" t="s">
        <v>1677</v>
      </c>
      <c r="AC41" s="33" t="s">
        <v>1678</v>
      </c>
      <c r="AE41" s="33" t="s">
        <v>1679</v>
      </c>
      <c r="AG41" s="33" t="s">
        <v>1680</v>
      </c>
      <c r="AH41" s="33" t="s">
        <v>1681</v>
      </c>
      <c r="AI41" s="33" t="s">
        <v>1682</v>
      </c>
      <c r="AJ41" s="33" t="s">
        <v>1683</v>
      </c>
      <c r="AK41" s="33" t="s">
        <v>1684</v>
      </c>
      <c r="AM41" s="32" t="s">
        <v>685</v>
      </c>
      <c r="AN41" s="32" t="s">
        <v>814</v>
      </c>
      <c r="AO41" s="32" t="s">
        <v>1429</v>
      </c>
      <c r="AP41" s="42" t="s">
        <v>1685</v>
      </c>
      <c r="AQ41" s="32" t="s">
        <v>881</v>
      </c>
      <c r="AR41" s="36" t="e">
        <f>CONCATENATE([5]!Tabla59[[#This Row],[nom_ent]], " ",[5]!Tabla59[[#This Row],[nom_mun]])</f>
        <v>#REF!</v>
      </c>
      <c r="AT41" s="32" t="s">
        <v>881</v>
      </c>
      <c r="AU41" s="42" t="s">
        <v>1685</v>
      </c>
    </row>
    <row r="42" spans="1:47" ht="57">
      <c r="J42" s="33"/>
      <c r="L42" s="33" t="s">
        <v>1686</v>
      </c>
      <c r="M42" s="33" t="s">
        <v>1687</v>
      </c>
      <c r="O42" s="33" t="s">
        <v>361</v>
      </c>
      <c r="P42" s="33" t="s">
        <v>1688</v>
      </c>
      <c r="Q42" s="33" t="s">
        <v>1689</v>
      </c>
      <c r="R42" s="33" t="s">
        <v>1690</v>
      </c>
      <c r="S42" s="33" t="s">
        <v>1691</v>
      </c>
      <c r="T42" s="33" t="s">
        <v>1692</v>
      </c>
      <c r="U42" s="33" t="s">
        <v>1693</v>
      </c>
      <c r="X42" s="33" t="s">
        <v>1694</v>
      </c>
      <c r="Y42" s="33" t="s">
        <v>1695</v>
      </c>
      <c r="Z42" s="33" t="s">
        <v>1696</v>
      </c>
      <c r="AC42" s="33" t="s">
        <v>1697</v>
      </c>
      <c r="AE42" s="33" t="s">
        <v>1698</v>
      </c>
      <c r="AG42" s="33" t="s">
        <v>1699</v>
      </c>
      <c r="AH42" s="33" t="s">
        <v>1700</v>
      </c>
      <c r="AI42" s="33" t="s">
        <v>1701</v>
      </c>
      <c r="AJ42" s="33" t="s">
        <v>1702</v>
      </c>
      <c r="AK42" s="33" t="s">
        <v>1703</v>
      </c>
      <c r="AM42" s="32" t="s">
        <v>846</v>
      </c>
      <c r="AN42" s="32" t="s">
        <v>847</v>
      </c>
      <c r="AO42" s="32" t="s">
        <v>1704</v>
      </c>
      <c r="AP42" s="32" t="s">
        <v>749</v>
      </c>
      <c r="AQ42" s="32" t="s">
        <v>724</v>
      </c>
      <c r="AR42" s="36" t="e">
        <f>CONCATENATE([5]!Tabla59[[#This Row],[nom_ent]], " ",[5]!Tabla59[[#This Row],[nom_mun]])</f>
        <v>#REF!</v>
      </c>
      <c r="AT42" s="32" t="s">
        <v>724</v>
      </c>
      <c r="AU42" s="32" t="s">
        <v>749</v>
      </c>
    </row>
    <row r="43" spans="1:47" ht="42.75">
      <c r="J43" s="33"/>
      <c r="L43" s="33" t="s">
        <v>1705</v>
      </c>
      <c r="M43" s="33" t="s">
        <v>1706</v>
      </c>
      <c r="P43" s="33" t="s">
        <v>1707</v>
      </c>
      <c r="Q43" s="33" t="s">
        <v>1708</v>
      </c>
      <c r="R43" s="33" t="s">
        <v>1709</v>
      </c>
      <c r="S43" s="33" t="s">
        <v>1710</v>
      </c>
      <c r="T43" s="33" t="s">
        <v>1711</v>
      </c>
      <c r="U43" s="33" t="s">
        <v>1712</v>
      </c>
      <c r="X43" s="33" t="s">
        <v>1713</v>
      </c>
      <c r="Y43" s="33" t="s">
        <v>1714</v>
      </c>
      <c r="Z43" s="33" t="s">
        <v>1715</v>
      </c>
      <c r="AC43" s="33" t="s">
        <v>1716</v>
      </c>
      <c r="AE43" s="33" t="s">
        <v>1717</v>
      </c>
      <c r="AG43" s="33" t="s">
        <v>1718</v>
      </c>
      <c r="AH43" s="33" t="s">
        <v>1719</v>
      </c>
      <c r="AI43" s="33" t="s">
        <v>1720</v>
      </c>
      <c r="AJ43" s="33" t="s">
        <v>1721</v>
      </c>
      <c r="AK43" s="33" t="s">
        <v>1722</v>
      </c>
      <c r="AM43" s="32" t="s">
        <v>846</v>
      </c>
      <c r="AN43" s="32" t="s">
        <v>847</v>
      </c>
      <c r="AO43" s="32" t="s">
        <v>1704</v>
      </c>
      <c r="AP43" s="32" t="s">
        <v>780</v>
      </c>
      <c r="AQ43" s="32" t="s">
        <v>755</v>
      </c>
      <c r="AR43" s="36" t="e">
        <f>CONCATENATE([5]!Tabla59[[#This Row],[nom_ent]], " ",[5]!Tabla59[[#This Row],[nom_mun]])</f>
        <v>#REF!</v>
      </c>
      <c r="AT43" s="32" t="s">
        <v>755</v>
      </c>
      <c r="AU43" s="32" t="s">
        <v>780</v>
      </c>
    </row>
    <row r="44" spans="1:47" ht="42.75">
      <c r="J44" s="33"/>
      <c r="L44" s="33" t="s">
        <v>1723</v>
      </c>
      <c r="M44" s="33" t="s">
        <v>1724</v>
      </c>
      <c r="P44" s="33" t="s">
        <v>1699</v>
      </c>
      <c r="Q44" s="33" t="s">
        <v>1725</v>
      </c>
      <c r="R44" s="33" t="s">
        <v>1726</v>
      </c>
      <c r="S44" s="33" t="s">
        <v>1727</v>
      </c>
      <c r="T44" s="33" t="s">
        <v>1728</v>
      </c>
      <c r="U44" s="33" t="s">
        <v>1729</v>
      </c>
      <c r="X44" s="33" t="s">
        <v>1730</v>
      </c>
      <c r="Y44" s="33" t="s">
        <v>1731</v>
      </c>
      <c r="Z44" s="33" t="s">
        <v>1732</v>
      </c>
      <c r="AC44" s="33" t="s">
        <v>1733</v>
      </c>
      <c r="AE44" s="33" t="s">
        <v>1734</v>
      </c>
      <c r="AG44" s="33" t="s">
        <v>1735</v>
      </c>
      <c r="AH44" s="33" t="s">
        <v>1736</v>
      </c>
      <c r="AI44" s="33" t="s">
        <v>1737</v>
      </c>
      <c r="AJ44" s="33" t="s">
        <v>1738</v>
      </c>
      <c r="AK44" s="33" t="s">
        <v>1739</v>
      </c>
      <c r="AM44" s="32" t="s">
        <v>846</v>
      </c>
      <c r="AN44" s="32" t="s">
        <v>847</v>
      </c>
      <c r="AO44" s="32" t="s">
        <v>1704</v>
      </c>
      <c r="AP44" s="32" t="s">
        <v>813</v>
      </c>
      <c r="AQ44" s="32" t="s">
        <v>787</v>
      </c>
      <c r="AR44" s="36" t="e">
        <f>CONCATENATE([5]!Tabla59[[#This Row],[nom_ent]], " ",[5]!Tabla59[[#This Row],[nom_mun]])</f>
        <v>#REF!</v>
      </c>
      <c r="AT44" s="32" t="s">
        <v>787</v>
      </c>
      <c r="AU44" s="32" t="s">
        <v>813</v>
      </c>
    </row>
    <row r="45" spans="1:47" ht="42.75">
      <c r="J45" s="33"/>
      <c r="L45" s="33" t="s">
        <v>1740</v>
      </c>
      <c r="M45" s="33" t="s">
        <v>1194</v>
      </c>
      <c r="P45" s="33" t="s">
        <v>1718</v>
      </c>
      <c r="Q45" s="33" t="s">
        <v>1741</v>
      </c>
      <c r="R45" s="33" t="s">
        <v>1742</v>
      </c>
      <c r="S45" s="33" t="s">
        <v>1743</v>
      </c>
      <c r="T45" s="33" t="s">
        <v>1744</v>
      </c>
      <c r="U45" s="33" t="s">
        <v>1118</v>
      </c>
      <c r="X45" s="33" t="s">
        <v>1745</v>
      </c>
      <c r="Y45" s="33" t="s">
        <v>1746</v>
      </c>
      <c r="Z45" s="33" t="s">
        <v>1747</v>
      </c>
      <c r="AC45" s="33" t="s">
        <v>1748</v>
      </c>
      <c r="AE45" s="33" t="s">
        <v>1749</v>
      </c>
      <c r="AG45" s="33" t="s">
        <v>881</v>
      </c>
      <c r="AH45" s="33" t="s">
        <v>1750</v>
      </c>
      <c r="AI45" s="33" t="s">
        <v>1751</v>
      </c>
      <c r="AJ45" s="33" t="s">
        <v>1752</v>
      </c>
      <c r="AK45" s="33" t="s">
        <v>708</v>
      </c>
      <c r="AM45" s="32" t="s">
        <v>846</v>
      </c>
      <c r="AN45" s="32" t="s">
        <v>847</v>
      </c>
      <c r="AO45" s="32" t="s">
        <v>1704</v>
      </c>
      <c r="AP45" s="32" t="s">
        <v>845</v>
      </c>
      <c r="AQ45" s="32" t="s">
        <v>819</v>
      </c>
      <c r="AR45" s="36" t="e">
        <f>CONCATENATE([5]!Tabla59[[#This Row],[nom_ent]], " ",[5]!Tabla59[[#This Row],[nom_mun]])</f>
        <v>#REF!</v>
      </c>
      <c r="AT45" s="32" t="s">
        <v>819</v>
      </c>
      <c r="AU45" s="32" t="s">
        <v>845</v>
      </c>
    </row>
    <row r="46" spans="1:47" ht="42.75">
      <c r="J46" s="33"/>
      <c r="L46" s="33" t="s">
        <v>1753</v>
      </c>
      <c r="M46" s="33" t="s">
        <v>1754</v>
      </c>
      <c r="P46" s="33" t="s">
        <v>1755</v>
      </c>
      <c r="Q46" s="33" t="s">
        <v>1756</v>
      </c>
      <c r="R46" s="33" t="s">
        <v>1757</v>
      </c>
      <c r="S46" s="33" t="s">
        <v>1758</v>
      </c>
      <c r="T46" s="33" t="s">
        <v>1759</v>
      </c>
      <c r="U46" s="33" t="s">
        <v>1760</v>
      </c>
      <c r="X46" s="33" t="s">
        <v>1761</v>
      </c>
      <c r="Y46" s="33" t="s">
        <v>1762</v>
      </c>
      <c r="Z46" s="33" t="s">
        <v>1763</v>
      </c>
      <c r="AC46" s="33" t="s">
        <v>1764</v>
      </c>
      <c r="AE46" s="33" t="s">
        <v>1765</v>
      </c>
      <c r="AG46" s="33" t="s">
        <v>361</v>
      </c>
      <c r="AH46" s="33" t="s">
        <v>844</v>
      </c>
      <c r="AI46" s="33" t="s">
        <v>1766</v>
      </c>
      <c r="AJ46" s="33" t="s">
        <v>1767</v>
      </c>
      <c r="AK46" s="33" t="s">
        <v>1768</v>
      </c>
      <c r="AM46" s="32" t="s">
        <v>846</v>
      </c>
      <c r="AN46" s="32" t="s">
        <v>847</v>
      </c>
      <c r="AO46" s="32" t="s">
        <v>1704</v>
      </c>
      <c r="AP46" s="32" t="s">
        <v>877</v>
      </c>
      <c r="AQ46" s="32" t="s">
        <v>852</v>
      </c>
      <c r="AR46" s="36" t="e">
        <f>CONCATENATE([5]!Tabla59[[#This Row],[nom_ent]], " ",[5]!Tabla59[[#This Row],[nom_mun]])</f>
        <v>#REF!</v>
      </c>
      <c r="AT46" s="32" t="s">
        <v>852</v>
      </c>
      <c r="AU46" s="32" t="s">
        <v>877</v>
      </c>
    </row>
    <row r="47" spans="1:47" ht="42.75">
      <c r="J47" s="33"/>
      <c r="L47" s="33" t="s">
        <v>1769</v>
      </c>
      <c r="M47" s="33" t="s">
        <v>698</v>
      </c>
      <c r="P47" s="33" t="s">
        <v>1770</v>
      </c>
      <c r="Q47" s="33" t="s">
        <v>1771</v>
      </c>
      <c r="R47" s="33" t="s">
        <v>1772</v>
      </c>
      <c r="S47" s="33" t="s">
        <v>1773</v>
      </c>
      <c r="T47" s="33" t="s">
        <v>1774</v>
      </c>
      <c r="U47" s="33" t="s">
        <v>1141</v>
      </c>
      <c r="X47" s="33" t="s">
        <v>1775</v>
      </c>
      <c r="Y47" s="33" t="s">
        <v>1776</v>
      </c>
      <c r="Z47" s="33" t="s">
        <v>1777</v>
      </c>
      <c r="AC47" s="33" t="s">
        <v>1778</v>
      </c>
      <c r="AE47" s="33" t="s">
        <v>1779</v>
      </c>
      <c r="AH47" s="33" t="s">
        <v>937</v>
      </c>
      <c r="AI47" s="33" t="s">
        <v>1780</v>
      </c>
      <c r="AJ47" s="33" t="s">
        <v>1781</v>
      </c>
      <c r="AK47" s="33" t="s">
        <v>1782</v>
      </c>
      <c r="AM47" s="32" t="s">
        <v>846</v>
      </c>
      <c r="AN47" s="32" t="s">
        <v>847</v>
      </c>
      <c r="AO47" s="32" t="s">
        <v>1704</v>
      </c>
      <c r="AP47" s="32" t="s">
        <v>910</v>
      </c>
      <c r="AQ47" s="32" t="s">
        <v>883</v>
      </c>
      <c r="AR47" s="36" t="e">
        <f>CONCATENATE([5]!Tabla59[[#This Row],[nom_ent]], " ",[5]!Tabla59[[#This Row],[nom_mun]])</f>
        <v>#REF!</v>
      </c>
      <c r="AT47" s="32" t="s">
        <v>883</v>
      </c>
      <c r="AU47" s="32" t="s">
        <v>910</v>
      </c>
    </row>
    <row r="48" spans="1:47" ht="42.75">
      <c r="J48" s="33"/>
      <c r="L48" s="33" t="s">
        <v>1783</v>
      </c>
      <c r="M48" s="33" t="s">
        <v>1784</v>
      </c>
      <c r="P48" s="33" t="s">
        <v>881</v>
      </c>
      <c r="Q48" s="33" t="s">
        <v>1785</v>
      </c>
      <c r="R48" s="33" t="s">
        <v>1786</v>
      </c>
      <c r="S48" s="33" t="s">
        <v>1787</v>
      </c>
      <c r="T48" s="33" t="s">
        <v>1788</v>
      </c>
      <c r="U48" s="33" t="s">
        <v>1789</v>
      </c>
      <c r="X48" s="33" t="s">
        <v>694</v>
      </c>
      <c r="Y48" s="33" t="s">
        <v>1790</v>
      </c>
      <c r="Z48" s="33" t="s">
        <v>1436</v>
      </c>
      <c r="AC48" s="33" t="s">
        <v>1791</v>
      </c>
      <c r="AE48" s="33" t="s">
        <v>1792</v>
      </c>
      <c r="AH48" s="33" t="s">
        <v>933</v>
      </c>
      <c r="AI48" s="33" t="s">
        <v>1793</v>
      </c>
      <c r="AJ48" s="33" t="s">
        <v>1794</v>
      </c>
      <c r="AK48" s="33" t="s">
        <v>1795</v>
      </c>
      <c r="AM48" s="32" t="s">
        <v>846</v>
      </c>
      <c r="AN48" s="32" t="s">
        <v>847</v>
      </c>
      <c r="AO48" s="32" t="s">
        <v>1704</v>
      </c>
      <c r="AP48" s="32" t="s">
        <v>943</v>
      </c>
      <c r="AQ48" s="32" t="s">
        <v>915</v>
      </c>
      <c r="AR48" s="36" t="e">
        <f>CONCATENATE([5]!Tabla59[[#This Row],[nom_ent]], " ",[5]!Tabla59[[#This Row],[nom_mun]])</f>
        <v>#REF!</v>
      </c>
      <c r="AT48" s="32" t="s">
        <v>915</v>
      </c>
      <c r="AU48" s="32" t="s">
        <v>943</v>
      </c>
    </row>
    <row r="49" spans="10:47" ht="57">
      <c r="J49" s="33"/>
      <c r="L49" s="33" t="s">
        <v>1141</v>
      </c>
      <c r="M49" s="33" t="s">
        <v>1796</v>
      </c>
      <c r="P49" s="33" t="s">
        <v>361</v>
      </c>
      <c r="Q49" s="33" t="s">
        <v>1797</v>
      </c>
      <c r="R49" s="33" t="s">
        <v>1798</v>
      </c>
      <c r="S49" s="33" t="s">
        <v>848</v>
      </c>
      <c r="T49" s="33" t="s">
        <v>1799</v>
      </c>
      <c r="U49" s="33" t="s">
        <v>1255</v>
      </c>
      <c r="X49" s="33" t="s">
        <v>1504</v>
      </c>
      <c r="Y49" s="33" t="s">
        <v>1800</v>
      </c>
      <c r="Z49" s="33" t="s">
        <v>1801</v>
      </c>
      <c r="AC49" s="33" t="s">
        <v>1802</v>
      </c>
      <c r="AE49" s="33" t="s">
        <v>1803</v>
      </c>
      <c r="AH49" s="33" t="s">
        <v>1804</v>
      </c>
      <c r="AI49" s="33" t="s">
        <v>1805</v>
      </c>
      <c r="AJ49" s="33" t="s">
        <v>1806</v>
      </c>
      <c r="AK49" s="33" t="s">
        <v>1807</v>
      </c>
      <c r="AM49" s="32" t="s">
        <v>846</v>
      </c>
      <c r="AN49" s="32" t="s">
        <v>847</v>
      </c>
      <c r="AO49" s="32" t="s">
        <v>1704</v>
      </c>
      <c r="AP49" s="32" t="s">
        <v>972</v>
      </c>
      <c r="AQ49" s="32" t="s">
        <v>947</v>
      </c>
      <c r="AR49" s="36" t="e">
        <f>CONCATENATE([5]!Tabla59[[#This Row],[nom_ent]], " ",[5]!Tabla59[[#This Row],[nom_mun]])</f>
        <v>#REF!</v>
      </c>
      <c r="AT49" s="32" t="s">
        <v>947</v>
      </c>
      <c r="AU49" s="32" t="s">
        <v>972</v>
      </c>
    </row>
    <row r="50" spans="10:47" ht="42.75">
      <c r="J50" s="33"/>
      <c r="L50" s="33" t="s">
        <v>1808</v>
      </c>
      <c r="M50" s="33" t="s">
        <v>1809</v>
      </c>
      <c r="Q50" s="33" t="s">
        <v>1810</v>
      </c>
      <c r="R50" s="33" t="s">
        <v>1811</v>
      </c>
      <c r="S50" s="33" t="s">
        <v>1812</v>
      </c>
      <c r="T50" s="33" t="s">
        <v>1813</v>
      </c>
      <c r="U50" s="33" t="s">
        <v>1814</v>
      </c>
      <c r="X50" s="33" t="s">
        <v>1815</v>
      </c>
      <c r="Y50" s="33" t="s">
        <v>1816</v>
      </c>
      <c r="Z50" s="33" t="s">
        <v>1817</v>
      </c>
      <c r="AC50" s="33" t="s">
        <v>1818</v>
      </c>
      <c r="AE50" s="33" t="s">
        <v>1819</v>
      </c>
      <c r="AH50" s="33" t="s">
        <v>1820</v>
      </c>
      <c r="AI50" s="33" t="s">
        <v>1821</v>
      </c>
      <c r="AJ50" s="33" t="s">
        <v>1822</v>
      </c>
      <c r="AK50" s="33" t="s">
        <v>1823</v>
      </c>
      <c r="AM50" s="32" t="s">
        <v>846</v>
      </c>
      <c r="AN50" s="32" t="s">
        <v>847</v>
      </c>
      <c r="AO50" s="32" t="s">
        <v>1704</v>
      </c>
      <c r="AP50" s="32" t="s">
        <v>1003</v>
      </c>
      <c r="AQ50" s="32" t="s">
        <v>977</v>
      </c>
      <c r="AR50" s="36" t="e">
        <f>CONCATENATE([5]!Tabla59[[#This Row],[nom_ent]], " ",[5]!Tabla59[[#This Row],[nom_mun]])</f>
        <v>#REF!</v>
      </c>
      <c r="AT50" s="32" t="s">
        <v>977</v>
      </c>
      <c r="AU50" s="32" t="s">
        <v>1003</v>
      </c>
    </row>
    <row r="51" spans="10:47" ht="57">
      <c r="J51" s="33"/>
      <c r="L51" s="33" t="s">
        <v>1824</v>
      </c>
      <c r="M51" s="33" t="s">
        <v>1825</v>
      </c>
      <c r="Q51" s="33" t="s">
        <v>1826</v>
      </c>
      <c r="R51" s="33" t="s">
        <v>1827</v>
      </c>
      <c r="S51" s="33" t="s">
        <v>1828</v>
      </c>
      <c r="T51" s="33" t="s">
        <v>1829</v>
      </c>
      <c r="U51" s="33" t="s">
        <v>1830</v>
      </c>
      <c r="X51" s="33" t="s">
        <v>1831</v>
      </c>
      <c r="Y51" s="33" t="s">
        <v>1832</v>
      </c>
      <c r="Z51" s="33" t="s">
        <v>1833</v>
      </c>
      <c r="AC51" s="33" t="s">
        <v>1834</v>
      </c>
      <c r="AE51" s="33" t="s">
        <v>1339</v>
      </c>
      <c r="AH51" s="33" t="s">
        <v>1835</v>
      </c>
      <c r="AI51" s="33" t="s">
        <v>1836</v>
      </c>
      <c r="AJ51" s="33" t="s">
        <v>1837</v>
      </c>
      <c r="AK51" s="33" t="s">
        <v>1838</v>
      </c>
      <c r="AM51" s="32" t="s">
        <v>846</v>
      </c>
      <c r="AN51" s="32" t="s">
        <v>847</v>
      </c>
      <c r="AO51" s="32" t="s">
        <v>1704</v>
      </c>
      <c r="AP51" s="32" t="s">
        <v>1033</v>
      </c>
      <c r="AQ51" s="32" t="s">
        <v>1007</v>
      </c>
      <c r="AR51" s="36" t="e">
        <f>CONCATENATE([5]!Tabla59[[#This Row],[nom_ent]], " ",[5]!Tabla59[[#This Row],[nom_mun]])</f>
        <v>#REF!</v>
      </c>
      <c r="AT51" s="32" t="s">
        <v>1007</v>
      </c>
      <c r="AU51" s="32" t="s">
        <v>1033</v>
      </c>
    </row>
    <row r="52" spans="10:47" ht="42.75">
      <c r="J52" s="33"/>
      <c r="L52" s="33" t="s">
        <v>1839</v>
      </c>
      <c r="M52" s="33" t="s">
        <v>1196</v>
      </c>
      <c r="Q52" s="33" t="s">
        <v>1840</v>
      </c>
      <c r="R52" s="33" t="s">
        <v>1841</v>
      </c>
      <c r="S52" s="33" t="s">
        <v>1842</v>
      </c>
      <c r="T52" s="33" t="s">
        <v>1843</v>
      </c>
      <c r="U52" s="33" t="s">
        <v>1844</v>
      </c>
      <c r="X52" s="33" t="s">
        <v>1845</v>
      </c>
      <c r="Y52" s="33" t="s">
        <v>1846</v>
      </c>
      <c r="Z52" s="33" t="s">
        <v>1847</v>
      </c>
      <c r="AC52" s="33" t="s">
        <v>1639</v>
      </c>
      <c r="AE52" s="33" t="s">
        <v>1133</v>
      </c>
      <c r="AH52" s="33" t="s">
        <v>1848</v>
      </c>
      <c r="AI52" s="33" t="s">
        <v>1849</v>
      </c>
      <c r="AJ52" s="33" t="s">
        <v>1850</v>
      </c>
      <c r="AK52" s="33" t="s">
        <v>1851</v>
      </c>
      <c r="AM52" s="32" t="s">
        <v>846</v>
      </c>
      <c r="AN52" s="32" t="s">
        <v>847</v>
      </c>
      <c r="AO52" s="32" t="s">
        <v>1704</v>
      </c>
      <c r="AP52" s="32" t="s">
        <v>1063</v>
      </c>
      <c r="AQ52" s="32" t="s">
        <v>1037</v>
      </c>
      <c r="AR52" s="36" t="e">
        <f>CONCATENATE([5]!Tabla59[[#This Row],[nom_ent]], " ",[5]!Tabla59[[#This Row],[nom_mun]])</f>
        <v>#REF!</v>
      </c>
      <c r="AT52" s="32" t="s">
        <v>1037</v>
      </c>
      <c r="AU52" s="32" t="s">
        <v>1063</v>
      </c>
    </row>
    <row r="53" spans="10:47" ht="42.75">
      <c r="J53" s="33"/>
      <c r="L53" s="33" t="s">
        <v>1852</v>
      </c>
      <c r="M53" s="33" t="s">
        <v>1853</v>
      </c>
      <c r="Q53" s="33" t="s">
        <v>1854</v>
      </c>
      <c r="R53" s="33" t="s">
        <v>1855</v>
      </c>
      <c r="S53" s="33" t="s">
        <v>1856</v>
      </c>
      <c r="T53" s="33" t="s">
        <v>1857</v>
      </c>
      <c r="U53" s="33" t="s">
        <v>933</v>
      </c>
      <c r="X53" s="33" t="s">
        <v>881</v>
      </c>
      <c r="Y53" s="33" t="s">
        <v>1858</v>
      </c>
      <c r="Z53" s="33" t="s">
        <v>1859</v>
      </c>
      <c r="AC53" s="33" t="s">
        <v>1860</v>
      </c>
      <c r="AE53" s="33" t="s">
        <v>1861</v>
      </c>
      <c r="AH53" s="33" t="s">
        <v>1862</v>
      </c>
      <c r="AI53" s="33" t="s">
        <v>1863</v>
      </c>
      <c r="AJ53" s="33" t="s">
        <v>1864</v>
      </c>
      <c r="AK53" s="33" t="s">
        <v>1865</v>
      </c>
      <c r="AM53" s="32" t="s">
        <v>846</v>
      </c>
      <c r="AN53" s="32" t="s">
        <v>847</v>
      </c>
      <c r="AO53" s="32" t="s">
        <v>1704</v>
      </c>
      <c r="AP53" s="32" t="s">
        <v>1646</v>
      </c>
      <c r="AQ53" s="32" t="s">
        <v>693</v>
      </c>
      <c r="AR53" s="36" t="e">
        <f>CONCATENATE([5]!Tabla59[[#This Row],[nom_ent]], " ",[5]!Tabla59[[#This Row],[nom_mun]])</f>
        <v>#REF!</v>
      </c>
      <c r="AT53" s="32" t="s">
        <v>693</v>
      </c>
      <c r="AU53" s="32" t="s">
        <v>1646</v>
      </c>
    </row>
    <row r="54" spans="10:47" ht="42.75">
      <c r="J54" s="33"/>
      <c r="L54" s="33" t="s">
        <v>1866</v>
      </c>
      <c r="M54" s="33" t="s">
        <v>1867</v>
      </c>
      <c r="Q54" s="33" t="s">
        <v>1868</v>
      </c>
      <c r="R54" s="33" t="s">
        <v>1869</v>
      </c>
      <c r="S54" s="33" t="s">
        <v>1870</v>
      </c>
      <c r="T54" s="33" t="s">
        <v>1428</v>
      </c>
      <c r="U54" s="33" t="s">
        <v>1871</v>
      </c>
      <c r="X54" s="33" t="s">
        <v>361</v>
      </c>
      <c r="Y54" s="33" t="s">
        <v>1872</v>
      </c>
      <c r="Z54" s="33" t="s">
        <v>1873</v>
      </c>
      <c r="AC54" s="33" t="s">
        <v>1874</v>
      </c>
      <c r="AE54" s="33" t="s">
        <v>1875</v>
      </c>
      <c r="AH54" s="33" t="s">
        <v>1876</v>
      </c>
      <c r="AI54" s="33" t="s">
        <v>1877</v>
      </c>
      <c r="AJ54" s="33" t="s">
        <v>1878</v>
      </c>
      <c r="AK54" s="33" t="s">
        <v>1879</v>
      </c>
      <c r="AM54" s="32" t="s">
        <v>846</v>
      </c>
      <c r="AN54" s="32" t="s">
        <v>847</v>
      </c>
      <c r="AO54" s="32" t="s">
        <v>1704</v>
      </c>
      <c r="AP54" s="32" t="s">
        <v>1666</v>
      </c>
      <c r="AQ54" s="32" t="s">
        <v>694</v>
      </c>
      <c r="AR54" s="36" t="e">
        <f>CONCATENATE([5]!Tabla59[[#This Row],[nom_ent]], " ",[5]!Tabla59[[#This Row],[nom_mun]])</f>
        <v>#REF!</v>
      </c>
      <c r="AT54" s="32" t="s">
        <v>694</v>
      </c>
      <c r="AU54" s="32" t="s">
        <v>1666</v>
      </c>
    </row>
    <row r="55" spans="10:47" ht="57">
      <c r="J55" s="33"/>
      <c r="L55" s="33" t="s">
        <v>1622</v>
      </c>
      <c r="M55" s="33" t="s">
        <v>1880</v>
      </c>
      <c r="Q55" s="33" t="s">
        <v>1881</v>
      </c>
      <c r="R55" s="33" t="s">
        <v>1882</v>
      </c>
      <c r="S55" s="33" t="s">
        <v>1883</v>
      </c>
      <c r="T55" s="33" t="s">
        <v>1577</v>
      </c>
      <c r="U55" s="33" t="s">
        <v>698</v>
      </c>
      <c r="Y55" s="33" t="s">
        <v>1884</v>
      </c>
      <c r="Z55" s="33" t="s">
        <v>1885</v>
      </c>
      <c r="AC55" s="33" t="s">
        <v>1886</v>
      </c>
      <c r="AE55" s="33" t="s">
        <v>1887</v>
      </c>
      <c r="AH55" s="33" t="s">
        <v>1888</v>
      </c>
      <c r="AI55" s="33" t="s">
        <v>1889</v>
      </c>
      <c r="AJ55" s="33" t="s">
        <v>1890</v>
      </c>
      <c r="AK55" s="33" t="s">
        <v>1639</v>
      </c>
      <c r="AM55" s="32" t="s">
        <v>846</v>
      </c>
      <c r="AN55" s="32" t="s">
        <v>847</v>
      </c>
      <c r="AO55" s="32" t="s">
        <v>1704</v>
      </c>
      <c r="AP55" s="32" t="s">
        <v>1891</v>
      </c>
      <c r="AQ55" s="32" t="s">
        <v>1118</v>
      </c>
      <c r="AR55" s="36" t="e">
        <f>CONCATENATE([5]!Tabla59[[#This Row],[nom_ent]], " ",[5]!Tabla59[[#This Row],[nom_mun]])</f>
        <v>#REF!</v>
      </c>
      <c r="AT55" s="32" t="s">
        <v>1118</v>
      </c>
      <c r="AU55" s="32" t="s">
        <v>1891</v>
      </c>
    </row>
    <row r="56" spans="10:47" ht="42.75">
      <c r="J56" s="33"/>
      <c r="L56" s="33" t="s">
        <v>1892</v>
      </c>
      <c r="M56" s="33" t="s">
        <v>1893</v>
      </c>
      <c r="Q56" s="33" t="s">
        <v>1894</v>
      </c>
      <c r="R56" s="33" t="s">
        <v>1895</v>
      </c>
      <c r="S56" s="33" t="s">
        <v>1604</v>
      </c>
      <c r="T56" s="33" t="s">
        <v>1896</v>
      </c>
      <c r="U56" s="33" t="s">
        <v>1897</v>
      </c>
      <c r="Y56" s="33" t="s">
        <v>1898</v>
      </c>
      <c r="Z56" s="33" t="s">
        <v>1899</v>
      </c>
      <c r="AC56" s="33" t="s">
        <v>1628</v>
      </c>
      <c r="AE56" s="33" t="s">
        <v>1900</v>
      </c>
      <c r="AH56" s="33" t="s">
        <v>1901</v>
      </c>
      <c r="AI56" s="33" t="s">
        <v>1902</v>
      </c>
      <c r="AJ56" s="33" t="s">
        <v>1903</v>
      </c>
      <c r="AK56" s="33" t="s">
        <v>1904</v>
      </c>
      <c r="AM56" s="32" t="s">
        <v>846</v>
      </c>
      <c r="AN56" s="32" t="s">
        <v>847</v>
      </c>
      <c r="AO56" s="32" t="s">
        <v>1704</v>
      </c>
      <c r="AP56" s="32" t="s">
        <v>1905</v>
      </c>
      <c r="AQ56" s="32" t="s">
        <v>1141</v>
      </c>
      <c r="AR56" s="36" t="e">
        <f>CONCATENATE([5]!Tabla59[[#This Row],[nom_ent]], " ",[5]!Tabla59[[#This Row],[nom_mun]])</f>
        <v>#REF!</v>
      </c>
      <c r="AT56" s="32" t="s">
        <v>1141</v>
      </c>
      <c r="AU56" s="32" t="s">
        <v>1905</v>
      </c>
    </row>
    <row r="57" spans="10:47" ht="57">
      <c r="J57" s="33"/>
      <c r="L57" s="33" t="s">
        <v>1906</v>
      </c>
      <c r="M57" s="33" t="s">
        <v>1133</v>
      </c>
      <c r="Q57" s="33" t="s">
        <v>1907</v>
      </c>
      <c r="R57" s="33" t="s">
        <v>1908</v>
      </c>
      <c r="S57" s="33" t="s">
        <v>1128</v>
      </c>
      <c r="T57" s="33" t="s">
        <v>698</v>
      </c>
      <c r="U57" s="33" t="s">
        <v>1909</v>
      </c>
      <c r="Y57" s="33" t="s">
        <v>1910</v>
      </c>
      <c r="Z57" s="33" t="s">
        <v>1911</v>
      </c>
      <c r="AC57" s="33" t="s">
        <v>1912</v>
      </c>
      <c r="AE57" s="33" t="s">
        <v>1913</v>
      </c>
      <c r="AH57" s="33" t="s">
        <v>1914</v>
      </c>
      <c r="AI57" s="33" t="s">
        <v>1915</v>
      </c>
      <c r="AJ57" s="33" t="s">
        <v>1916</v>
      </c>
      <c r="AK57" s="33" t="s">
        <v>713</v>
      </c>
      <c r="AM57" s="32" t="s">
        <v>846</v>
      </c>
      <c r="AN57" s="32" t="s">
        <v>847</v>
      </c>
      <c r="AO57" s="32" t="s">
        <v>1704</v>
      </c>
      <c r="AP57" s="32" t="s">
        <v>1917</v>
      </c>
      <c r="AQ57" s="32" t="s">
        <v>1168</v>
      </c>
      <c r="AR57" s="36" t="e">
        <f>CONCATENATE([5]!Tabla59[[#This Row],[nom_ent]], " ",[5]!Tabla59[[#This Row],[nom_mun]])</f>
        <v>#REF!</v>
      </c>
      <c r="AT57" s="32" t="s">
        <v>1168</v>
      </c>
      <c r="AU57" s="32" t="s">
        <v>1917</v>
      </c>
    </row>
    <row r="58" spans="10:47" ht="42.75">
      <c r="J58" s="33"/>
      <c r="L58" s="33" t="s">
        <v>1918</v>
      </c>
      <c r="M58" s="33" t="s">
        <v>1919</v>
      </c>
      <c r="Q58" s="33" t="s">
        <v>1920</v>
      </c>
      <c r="R58" s="33" t="s">
        <v>1921</v>
      </c>
      <c r="S58" s="33" t="s">
        <v>1922</v>
      </c>
      <c r="T58" s="33" t="s">
        <v>1923</v>
      </c>
      <c r="U58" s="33" t="s">
        <v>1924</v>
      </c>
      <c r="Y58" s="33" t="s">
        <v>1925</v>
      </c>
      <c r="Z58" s="33" t="s">
        <v>1926</v>
      </c>
      <c r="AC58" s="33" t="s">
        <v>1927</v>
      </c>
      <c r="AE58" s="33" t="s">
        <v>1928</v>
      </c>
      <c r="AH58" s="33" t="s">
        <v>1929</v>
      </c>
      <c r="AI58" s="33" t="s">
        <v>1930</v>
      </c>
      <c r="AJ58" s="33" t="s">
        <v>1931</v>
      </c>
      <c r="AK58" s="33" t="s">
        <v>1932</v>
      </c>
      <c r="AM58" s="32" t="s">
        <v>846</v>
      </c>
      <c r="AN58" s="32" t="s">
        <v>847</v>
      </c>
      <c r="AO58" s="32" t="s">
        <v>1704</v>
      </c>
      <c r="AP58" s="32" t="s">
        <v>1933</v>
      </c>
      <c r="AQ58" s="32" t="s">
        <v>1194</v>
      </c>
      <c r="AR58" s="36" t="e">
        <f>CONCATENATE([5]!Tabla59[[#This Row],[nom_ent]], " ",[5]!Tabla59[[#This Row],[nom_mun]])</f>
        <v>#REF!</v>
      </c>
      <c r="AT58" s="32" t="s">
        <v>1194</v>
      </c>
      <c r="AU58" s="32" t="s">
        <v>1933</v>
      </c>
    </row>
    <row r="59" spans="10:47" ht="57">
      <c r="J59" s="33"/>
      <c r="L59" s="33" t="s">
        <v>1934</v>
      </c>
      <c r="M59" s="33" t="s">
        <v>1935</v>
      </c>
      <c r="Q59" s="33" t="s">
        <v>1936</v>
      </c>
      <c r="R59" s="33" t="s">
        <v>1937</v>
      </c>
      <c r="S59" s="33" t="s">
        <v>1938</v>
      </c>
      <c r="T59" s="33" t="s">
        <v>1939</v>
      </c>
      <c r="U59" s="33" t="s">
        <v>1940</v>
      </c>
      <c r="Y59" s="33" t="s">
        <v>1941</v>
      </c>
      <c r="Z59" s="33" t="s">
        <v>1942</v>
      </c>
      <c r="AC59" s="33" t="s">
        <v>1943</v>
      </c>
      <c r="AE59" s="33" t="s">
        <v>1944</v>
      </c>
      <c r="AH59" s="33" t="s">
        <v>1945</v>
      </c>
      <c r="AI59" s="33" t="s">
        <v>1946</v>
      </c>
      <c r="AJ59" s="33" t="s">
        <v>1947</v>
      </c>
      <c r="AK59" s="33" t="s">
        <v>1948</v>
      </c>
      <c r="AM59" s="32" t="s">
        <v>846</v>
      </c>
      <c r="AN59" s="32" t="s">
        <v>847</v>
      </c>
      <c r="AO59" s="32" t="s">
        <v>1704</v>
      </c>
      <c r="AP59" s="32" t="s">
        <v>1949</v>
      </c>
      <c r="AQ59" s="32" t="s">
        <v>1218</v>
      </c>
      <c r="AR59" s="36" t="e">
        <f>CONCATENATE([5]!Tabla59[[#This Row],[nom_ent]], " ",[5]!Tabla59[[#This Row],[nom_mun]])</f>
        <v>#REF!</v>
      </c>
      <c r="AT59" s="32" t="s">
        <v>1218</v>
      </c>
      <c r="AU59" s="32" t="s">
        <v>1949</v>
      </c>
    </row>
    <row r="60" spans="10:47" ht="42.75">
      <c r="J60" s="33"/>
      <c r="L60" s="33" t="s">
        <v>1950</v>
      </c>
      <c r="M60" s="33" t="s">
        <v>1951</v>
      </c>
      <c r="Q60" s="33" t="s">
        <v>1952</v>
      </c>
      <c r="R60" s="33" t="s">
        <v>1953</v>
      </c>
      <c r="S60" s="33" t="s">
        <v>1954</v>
      </c>
      <c r="T60" s="33" t="s">
        <v>1955</v>
      </c>
      <c r="U60" s="33" t="s">
        <v>1956</v>
      </c>
      <c r="Y60" s="33" t="s">
        <v>1957</v>
      </c>
      <c r="Z60" s="33" t="s">
        <v>1958</v>
      </c>
      <c r="AC60" s="33" t="s">
        <v>881</v>
      </c>
      <c r="AE60" s="33" t="s">
        <v>1959</v>
      </c>
      <c r="AH60" s="33" t="s">
        <v>1960</v>
      </c>
      <c r="AI60" s="33" t="s">
        <v>1961</v>
      </c>
      <c r="AJ60" s="33" t="s">
        <v>1388</v>
      </c>
      <c r="AK60" s="33" t="s">
        <v>881</v>
      </c>
      <c r="AM60" s="32" t="s">
        <v>846</v>
      </c>
      <c r="AN60" s="32" t="s">
        <v>847</v>
      </c>
      <c r="AO60" s="32" t="s">
        <v>1704</v>
      </c>
      <c r="AP60" s="32" t="s">
        <v>1962</v>
      </c>
      <c r="AQ60" s="32" t="s">
        <v>698</v>
      </c>
      <c r="AR60" s="36" t="e">
        <f>CONCATENATE([5]!Tabla59[[#This Row],[nom_ent]], " ",[5]!Tabla59[[#This Row],[nom_mun]])</f>
        <v>#REF!</v>
      </c>
      <c r="AT60" s="32" t="s">
        <v>698</v>
      </c>
      <c r="AU60" s="32" t="s">
        <v>1962</v>
      </c>
    </row>
    <row r="61" spans="10:47" ht="42.75">
      <c r="J61" s="33"/>
      <c r="L61" s="33" t="s">
        <v>1963</v>
      </c>
      <c r="M61" s="33" t="s">
        <v>1964</v>
      </c>
      <c r="Q61" s="33" t="s">
        <v>1965</v>
      </c>
      <c r="R61" s="33" t="s">
        <v>1966</v>
      </c>
      <c r="S61" s="33" t="s">
        <v>1967</v>
      </c>
      <c r="T61" s="33" t="s">
        <v>1968</v>
      </c>
      <c r="U61" s="33" t="s">
        <v>1969</v>
      </c>
      <c r="Y61" s="33" t="s">
        <v>1970</v>
      </c>
      <c r="Z61" s="33" t="s">
        <v>1971</v>
      </c>
      <c r="AC61" s="33" t="s">
        <v>361</v>
      </c>
      <c r="AE61" s="33" t="s">
        <v>1972</v>
      </c>
      <c r="AH61" s="33" t="s">
        <v>1973</v>
      </c>
      <c r="AI61" s="33" t="s">
        <v>1974</v>
      </c>
      <c r="AJ61" s="33" t="s">
        <v>704</v>
      </c>
      <c r="AK61" s="33" t="s">
        <v>361</v>
      </c>
      <c r="AM61" s="32" t="s">
        <v>846</v>
      </c>
      <c r="AN61" s="32" t="s">
        <v>847</v>
      </c>
      <c r="AO61" s="32" t="s">
        <v>1704</v>
      </c>
      <c r="AP61" s="32" t="s">
        <v>1975</v>
      </c>
      <c r="AQ61" s="32" t="s">
        <v>1263</v>
      </c>
      <c r="AR61" s="36" t="e">
        <f>CONCATENATE([5]!Tabla59[[#This Row],[nom_ent]], " ",[5]!Tabla59[[#This Row],[nom_mun]])</f>
        <v>#REF!</v>
      </c>
      <c r="AT61" s="32" t="s">
        <v>1263</v>
      </c>
      <c r="AU61" s="32" t="s">
        <v>1975</v>
      </c>
    </row>
    <row r="62" spans="10:47" ht="42.75">
      <c r="J62" s="33"/>
      <c r="L62" s="33" t="s">
        <v>1976</v>
      </c>
      <c r="M62" s="33" t="s">
        <v>1977</v>
      </c>
      <c r="Q62" s="33" t="s">
        <v>1978</v>
      </c>
      <c r="R62" s="33" t="s">
        <v>1979</v>
      </c>
      <c r="S62" s="33" t="s">
        <v>1980</v>
      </c>
      <c r="T62" s="33" t="s">
        <v>1981</v>
      </c>
      <c r="U62" s="33" t="s">
        <v>1196</v>
      </c>
      <c r="Y62" s="33" t="s">
        <v>1982</v>
      </c>
      <c r="Z62" s="33" t="s">
        <v>1269</v>
      </c>
      <c r="AE62" s="33" t="s">
        <v>1983</v>
      </c>
      <c r="AH62" s="33" t="s">
        <v>881</v>
      </c>
      <c r="AI62" s="33" t="s">
        <v>1984</v>
      </c>
      <c r="AJ62" s="33" t="s">
        <v>1985</v>
      </c>
      <c r="AM62" s="32" t="s">
        <v>846</v>
      </c>
      <c r="AN62" s="32" t="s">
        <v>847</v>
      </c>
      <c r="AO62" s="32" t="s">
        <v>1704</v>
      </c>
      <c r="AP62" s="32" t="s">
        <v>1986</v>
      </c>
      <c r="AQ62" s="32" t="s">
        <v>1286</v>
      </c>
      <c r="AR62" s="36" t="e">
        <f>CONCATENATE([5]!Tabla59[[#This Row],[nom_ent]], " ",[5]!Tabla59[[#This Row],[nom_mun]])</f>
        <v>#REF!</v>
      </c>
      <c r="AT62" s="32" t="s">
        <v>1286</v>
      </c>
      <c r="AU62" s="32" t="s">
        <v>1986</v>
      </c>
    </row>
    <row r="63" spans="10:47" ht="42.75">
      <c r="J63" s="33"/>
      <c r="L63" s="33" t="s">
        <v>1987</v>
      </c>
      <c r="M63" s="33" t="s">
        <v>1988</v>
      </c>
      <c r="Q63" s="33" t="s">
        <v>1989</v>
      </c>
      <c r="R63" s="33" t="s">
        <v>1990</v>
      </c>
      <c r="S63" s="33" t="s">
        <v>1991</v>
      </c>
      <c r="T63" s="33" t="s">
        <v>1992</v>
      </c>
      <c r="U63" s="33" t="s">
        <v>1993</v>
      </c>
      <c r="Y63" s="33" t="s">
        <v>1994</v>
      </c>
      <c r="Z63" s="33" t="s">
        <v>1995</v>
      </c>
      <c r="AE63" s="33" t="s">
        <v>1996</v>
      </c>
      <c r="AH63" s="33" t="s">
        <v>361</v>
      </c>
      <c r="AI63" s="33" t="s">
        <v>1997</v>
      </c>
      <c r="AJ63" s="33" t="s">
        <v>1998</v>
      </c>
      <c r="AM63" s="32" t="s">
        <v>846</v>
      </c>
      <c r="AN63" s="32" t="s">
        <v>847</v>
      </c>
      <c r="AO63" s="32" t="s">
        <v>1704</v>
      </c>
      <c r="AP63" s="32" t="s">
        <v>1999</v>
      </c>
      <c r="AQ63" s="32" t="s">
        <v>1307</v>
      </c>
      <c r="AR63" s="36" t="e">
        <f>CONCATENATE([5]!Tabla59[[#This Row],[nom_ent]], " ",[5]!Tabla59[[#This Row],[nom_mun]])</f>
        <v>#REF!</v>
      </c>
      <c r="AT63" s="32" t="s">
        <v>1307</v>
      </c>
      <c r="AU63" s="32" t="s">
        <v>1999</v>
      </c>
    </row>
    <row r="64" spans="10:47" ht="42.75">
      <c r="J64" s="33"/>
      <c r="L64" s="33" t="s">
        <v>2000</v>
      </c>
      <c r="M64" s="33" t="s">
        <v>2001</v>
      </c>
      <c r="Q64" s="33" t="s">
        <v>2002</v>
      </c>
      <c r="R64" s="33" t="s">
        <v>2003</v>
      </c>
      <c r="S64" s="33" t="s">
        <v>2004</v>
      </c>
      <c r="T64" s="33" t="s">
        <v>2005</v>
      </c>
      <c r="U64" s="33" t="s">
        <v>2006</v>
      </c>
      <c r="Y64" s="33" t="s">
        <v>2007</v>
      </c>
      <c r="Z64" s="33" t="s">
        <v>2008</v>
      </c>
      <c r="AE64" s="33" t="s">
        <v>2009</v>
      </c>
      <c r="AI64" s="33" t="s">
        <v>2010</v>
      </c>
      <c r="AJ64" s="33" t="s">
        <v>2011</v>
      </c>
      <c r="AM64" s="32" t="s">
        <v>846</v>
      </c>
      <c r="AN64" s="32" t="s">
        <v>847</v>
      </c>
      <c r="AO64" s="32" t="s">
        <v>1704</v>
      </c>
      <c r="AP64" s="32" t="s">
        <v>2012</v>
      </c>
      <c r="AQ64" s="32" t="s">
        <v>1196</v>
      </c>
      <c r="AR64" s="36" t="e">
        <f>CONCATENATE([5]!Tabla59[[#This Row],[nom_ent]], " ",[5]!Tabla59[[#This Row],[nom_mun]])</f>
        <v>#REF!</v>
      </c>
      <c r="AT64" s="32" t="s">
        <v>1196</v>
      </c>
      <c r="AU64" s="32" t="s">
        <v>2012</v>
      </c>
    </row>
    <row r="65" spans="10:47" ht="42.75">
      <c r="J65" s="33"/>
      <c r="L65" s="33" t="s">
        <v>2013</v>
      </c>
      <c r="M65" s="33" t="s">
        <v>2014</v>
      </c>
      <c r="Q65" s="33" t="s">
        <v>2015</v>
      </c>
      <c r="R65" s="33" t="s">
        <v>2016</v>
      </c>
      <c r="S65" s="33" t="s">
        <v>2017</v>
      </c>
      <c r="T65" s="33" t="s">
        <v>1221</v>
      </c>
      <c r="U65" s="33" t="s">
        <v>2018</v>
      </c>
      <c r="Y65" s="33" t="s">
        <v>2019</v>
      </c>
      <c r="Z65" s="33" t="s">
        <v>2020</v>
      </c>
      <c r="AE65" s="33" t="s">
        <v>2021</v>
      </c>
      <c r="AI65" s="33" t="s">
        <v>2022</v>
      </c>
      <c r="AJ65" s="33" t="s">
        <v>2023</v>
      </c>
      <c r="AM65" s="32" t="s">
        <v>846</v>
      </c>
      <c r="AN65" s="32" t="s">
        <v>847</v>
      </c>
      <c r="AO65" s="32" t="s">
        <v>1704</v>
      </c>
      <c r="AP65" s="32" t="s">
        <v>2024</v>
      </c>
      <c r="AQ65" s="32" t="s">
        <v>1348</v>
      </c>
      <c r="AR65" s="36" t="e">
        <f>CONCATENATE([5]!Tabla59[[#This Row],[nom_ent]], " ",[5]!Tabla59[[#This Row],[nom_mun]])</f>
        <v>#REF!</v>
      </c>
      <c r="AT65" s="32" t="s">
        <v>1348</v>
      </c>
      <c r="AU65" s="32" t="s">
        <v>2024</v>
      </c>
    </row>
    <row r="66" spans="10:47" ht="42.75">
      <c r="J66" s="33"/>
      <c r="L66" s="33" t="s">
        <v>2025</v>
      </c>
      <c r="M66" s="33" t="s">
        <v>2026</v>
      </c>
      <c r="Q66" s="33" t="s">
        <v>2027</v>
      </c>
      <c r="R66" s="33" t="s">
        <v>2028</v>
      </c>
      <c r="S66" s="33" t="s">
        <v>2029</v>
      </c>
      <c r="T66" s="33" t="s">
        <v>2030</v>
      </c>
      <c r="U66" s="33" t="s">
        <v>2031</v>
      </c>
      <c r="Y66" s="33" t="s">
        <v>2032</v>
      </c>
      <c r="Z66" s="33" t="s">
        <v>2033</v>
      </c>
      <c r="AE66" s="33" t="s">
        <v>2034</v>
      </c>
      <c r="AI66" s="33" t="s">
        <v>937</v>
      </c>
      <c r="AJ66" s="33" t="s">
        <v>913</v>
      </c>
      <c r="AM66" s="32" t="s">
        <v>846</v>
      </c>
      <c r="AN66" s="32" t="s">
        <v>847</v>
      </c>
      <c r="AO66" s="32" t="s">
        <v>1704</v>
      </c>
      <c r="AP66" s="32" t="s">
        <v>2035</v>
      </c>
      <c r="AQ66" s="32" t="s">
        <v>1367</v>
      </c>
      <c r="AR66" s="36" t="e">
        <f>CONCATENATE([5]!Tabla59[[#This Row],[nom_ent]], " ",[5]!Tabla59[[#This Row],[nom_mun]])</f>
        <v>#REF!</v>
      </c>
      <c r="AT66" s="32" t="s">
        <v>1367</v>
      </c>
      <c r="AU66" s="32" t="s">
        <v>2035</v>
      </c>
    </row>
    <row r="67" spans="10:47" ht="42.75">
      <c r="J67" s="33"/>
      <c r="L67" s="33" t="s">
        <v>2036</v>
      </c>
      <c r="M67" s="33" t="s">
        <v>2037</v>
      </c>
      <c r="Q67" s="33" t="s">
        <v>2038</v>
      </c>
      <c r="R67" s="33" t="s">
        <v>2039</v>
      </c>
      <c r="S67" s="33" t="s">
        <v>2040</v>
      </c>
      <c r="T67" s="33" t="s">
        <v>2041</v>
      </c>
      <c r="U67" s="33" t="s">
        <v>2042</v>
      </c>
      <c r="Y67" s="33" t="s">
        <v>2043</v>
      </c>
      <c r="Z67" s="33" t="s">
        <v>1216</v>
      </c>
      <c r="AE67" s="33" t="s">
        <v>2044</v>
      </c>
      <c r="AI67" s="33" t="s">
        <v>2045</v>
      </c>
      <c r="AJ67" s="33" t="s">
        <v>2046</v>
      </c>
      <c r="AM67" s="32" t="s">
        <v>846</v>
      </c>
      <c r="AN67" s="32" t="s">
        <v>847</v>
      </c>
      <c r="AO67" s="32" t="s">
        <v>1704</v>
      </c>
      <c r="AP67" s="32" t="s">
        <v>2047</v>
      </c>
      <c r="AQ67" s="32" t="s">
        <v>1388</v>
      </c>
      <c r="AR67" s="36" t="e">
        <f>CONCATENATE([5]!Tabla59[[#This Row],[nom_ent]], " ",[5]!Tabla59[[#This Row],[nom_mun]])</f>
        <v>#REF!</v>
      </c>
      <c r="AT67" s="32" t="s">
        <v>1388</v>
      </c>
      <c r="AU67" s="32" t="s">
        <v>2047</v>
      </c>
    </row>
    <row r="68" spans="10:47" ht="42.75">
      <c r="J68" s="33"/>
      <c r="L68" s="33" t="s">
        <v>2048</v>
      </c>
      <c r="M68" s="33" t="s">
        <v>2049</v>
      </c>
      <c r="Q68" s="33" t="s">
        <v>2050</v>
      </c>
      <c r="R68" s="33" t="s">
        <v>2051</v>
      </c>
      <c r="S68" s="33" t="s">
        <v>2052</v>
      </c>
      <c r="T68" s="33" t="s">
        <v>2053</v>
      </c>
      <c r="U68" s="33" t="s">
        <v>2054</v>
      </c>
      <c r="Y68" s="33" t="s">
        <v>2055</v>
      </c>
      <c r="Z68" s="33" t="s">
        <v>952</v>
      </c>
      <c r="AE68" s="33" t="s">
        <v>1639</v>
      </c>
      <c r="AI68" s="33" t="s">
        <v>2056</v>
      </c>
      <c r="AJ68" s="33" t="s">
        <v>2057</v>
      </c>
      <c r="AM68" s="32" t="s">
        <v>846</v>
      </c>
      <c r="AN68" s="32" t="s">
        <v>847</v>
      </c>
      <c r="AO68" s="32" t="s">
        <v>1704</v>
      </c>
      <c r="AP68" s="32" t="s">
        <v>2058</v>
      </c>
      <c r="AQ68" s="32" t="s">
        <v>1409</v>
      </c>
      <c r="AR68" s="36" t="e">
        <f>CONCATENATE([5]!Tabla59[[#This Row],[nom_ent]], " ",[5]!Tabla59[[#This Row],[nom_mun]])</f>
        <v>#REF!</v>
      </c>
      <c r="AT68" s="32" t="s">
        <v>1409</v>
      </c>
      <c r="AU68" s="32" t="s">
        <v>2058</v>
      </c>
    </row>
    <row r="69" spans="10:47" ht="57">
      <c r="J69" s="33"/>
      <c r="L69" s="33" t="s">
        <v>2059</v>
      </c>
      <c r="M69" s="33" t="s">
        <v>881</v>
      </c>
      <c r="Q69" s="33" t="s">
        <v>2060</v>
      </c>
      <c r="R69" s="33" t="s">
        <v>2061</v>
      </c>
      <c r="S69" s="33" t="s">
        <v>2062</v>
      </c>
      <c r="T69" s="33" t="s">
        <v>2063</v>
      </c>
      <c r="U69" s="33" t="s">
        <v>2064</v>
      </c>
      <c r="Y69" s="33" t="s">
        <v>2065</v>
      </c>
      <c r="Z69" s="33" t="s">
        <v>2066</v>
      </c>
      <c r="AE69" s="33" t="s">
        <v>2067</v>
      </c>
      <c r="AI69" s="33" t="s">
        <v>2068</v>
      </c>
      <c r="AJ69" s="33" t="s">
        <v>2069</v>
      </c>
      <c r="AM69" s="32" t="s">
        <v>846</v>
      </c>
      <c r="AN69" s="32" t="s">
        <v>847</v>
      </c>
      <c r="AO69" s="32" t="s">
        <v>1704</v>
      </c>
      <c r="AP69" s="32" t="s">
        <v>2070</v>
      </c>
      <c r="AQ69" s="32" t="s">
        <v>1431</v>
      </c>
      <c r="AR69" s="36" t="e">
        <f>CONCATENATE([5]!Tabla59[[#This Row],[nom_ent]], " ",[5]!Tabla59[[#This Row],[nom_mun]])</f>
        <v>#REF!</v>
      </c>
      <c r="AT69" s="32" t="s">
        <v>1431</v>
      </c>
      <c r="AU69" s="32" t="s">
        <v>2070</v>
      </c>
    </row>
    <row r="70" spans="10:47" ht="42.75">
      <c r="J70" s="33"/>
      <c r="L70" s="33" t="s">
        <v>2071</v>
      </c>
      <c r="M70" s="33" t="s">
        <v>361</v>
      </c>
      <c r="Q70" s="33" t="s">
        <v>2072</v>
      </c>
      <c r="R70" s="33" t="s">
        <v>2073</v>
      </c>
      <c r="S70" s="33" t="s">
        <v>2074</v>
      </c>
      <c r="T70" s="33" t="s">
        <v>2075</v>
      </c>
      <c r="U70" s="33" t="s">
        <v>2076</v>
      </c>
      <c r="Y70" s="33" t="s">
        <v>2077</v>
      </c>
      <c r="Z70" s="33" t="s">
        <v>2078</v>
      </c>
      <c r="AE70" s="33" t="s">
        <v>2079</v>
      </c>
      <c r="AI70" s="33" t="s">
        <v>2080</v>
      </c>
      <c r="AJ70" s="33" t="s">
        <v>2081</v>
      </c>
      <c r="AM70" s="32" t="s">
        <v>846</v>
      </c>
      <c r="AN70" s="32" t="s">
        <v>847</v>
      </c>
      <c r="AO70" s="32" t="s">
        <v>1704</v>
      </c>
      <c r="AP70" s="32" t="s">
        <v>2082</v>
      </c>
      <c r="AQ70" s="32" t="s">
        <v>1449</v>
      </c>
      <c r="AR70" s="36" t="e">
        <f>CONCATENATE([5]!Tabla59[[#This Row],[nom_ent]], " ",[5]!Tabla59[[#This Row],[nom_mun]])</f>
        <v>#REF!</v>
      </c>
      <c r="AT70" s="32" t="s">
        <v>1449</v>
      </c>
      <c r="AU70" s="32" t="s">
        <v>2082</v>
      </c>
    </row>
    <row r="71" spans="10:47" ht="57">
      <c r="J71" s="33"/>
      <c r="L71" s="33" t="s">
        <v>2083</v>
      </c>
      <c r="Q71" s="33" t="s">
        <v>2084</v>
      </c>
      <c r="R71" s="33" t="s">
        <v>2085</v>
      </c>
      <c r="S71" s="33" t="s">
        <v>2086</v>
      </c>
      <c r="T71" s="33" t="s">
        <v>785</v>
      </c>
      <c r="U71" s="33" t="s">
        <v>2087</v>
      </c>
      <c r="Y71" s="33" t="s">
        <v>2088</v>
      </c>
      <c r="Z71" s="33" t="s">
        <v>2089</v>
      </c>
      <c r="AE71" s="33" t="s">
        <v>2090</v>
      </c>
      <c r="AI71" s="33" t="s">
        <v>2091</v>
      </c>
      <c r="AJ71" s="33" t="s">
        <v>2092</v>
      </c>
      <c r="AM71" s="32" t="s">
        <v>846</v>
      </c>
      <c r="AN71" s="32" t="s">
        <v>847</v>
      </c>
      <c r="AO71" s="32" t="s">
        <v>1704</v>
      </c>
      <c r="AP71" s="32" t="s">
        <v>2093</v>
      </c>
      <c r="AQ71" s="32" t="s">
        <v>1471</v>
      </c>
      <c r="AR71" s="36" t="e">
        <f>CONCATENATE([5]!Tabla59[[#This Row],[nom_ent]], " ",[5]!Tabla59[[#This Row],[nom_mun]])</f>
        <v>#REF!</v>
      </c>
      <c r="AT71" s="32" t="s">
        <v>1471</v>
      </c>
      <c r="AU71" s="32" t="s">
        <v>2093</v>
      </c>
    </row>
    <row r="72" spans="10:47" ht="57">
      <c r="J72" s="33"/>
      <c r="L72" s="33" t="s">
        <v>2094</v>
      </c>
      <c r="Q72" s="33" t="s">
        <v>2095</v>
      </c>
      <c r="R72" s="33" t="s">
        <v>2096</v>
      </c>
      <c r="S72" s="33" t="s">
        <v>2097</v>
      </c>
      <c r="T72" s="33" t="s">
        <v>2098</v>
      </c>
      <c r="U72" s="33" t="s">
        <v>2099</v>
      </c>
      <c r="Y72" s="33" t="s">
        <v>2100</v>
      </c>
      <c r="Z72" s="33" t="s">
        <v>2101</v>
      </c>
      <c r="AE72" s="33" t="s">
        <v>844</v>
      </c>
      <c r="AI72" s="33" t="s">
        <v>2102</v>
      </c>
      <c r="AJ72" s="33" t="s">
        <v>2103</v>
      </c>
      <c r="AM72" s="32" t="s">
        <v>846</v>
      </c>
      <c r="AN72" s="32" t="s">
        <v>847</v>
      </c>
      <c r="AO72" s="32" t="s">
        <v>1704</v>
      </c>
      <c r="AP72" s="32" t="s">
        <v>2104</v>
      </c>
      <c r="AQ72" s="32" t="s">
        <v>1492</v>
      </c>
      <c r="AR72" s="36" t="e">
        <f>CONCATENATE([5]!Tabla59[[#This Row],[nom_ent]], " ",[5]!Tabla59[[#This Row],[nom_mun]])</f>
        <v>#REF!</v>
      </c>
      <c r="AT72" s="32" t="s">
        <v>1492</v>
      </c>
      <c r="AU72" s="32" t="s">
        <v>2104</v>
      </c>
    </row>
    <row r="73" spans="10:47" ht="57">
      <c r="J73" s="33"/>
      <c r="L73" s="33" t="s">
        <v>2105</v>
      </c>
      <c r="Q73" s="33" t="s">
        <v>2106</v>
      </c>
      <c r="R73" s="33" t="s">
        <v>2107</v>
      </c>
      <c r="S73" s="33" t="s">
        <v>2108</v>
      </c>
      <c r="T73" s="33" t="s">
        <v>1339</v>
      </c>
      <c r="U73" s="33" t="s">
        <v>2109</v>
      </c>
      <c r="Y73" s="33" t="s">
        <v>2110</v>
      </c>
      <c r="Z73" s="33" t="s">
        <v>1415</v>
      </c>
      <c r="AE73" s="33" t="s">
        <v>2111</v>
      </c>
      <c r="AI73" s="33" t="s">
        <v>2112</v>
      </c>
      <c r="AJ73" s="33" t="s">
        <v>2113</v>
      </c>
      <c r="AM73" s="32" t="s">
        <v>846</v>
      </c>
      <c r="AN73" s="32" t="s">
        <v>847</v>
      </c>
      <c r="AO73" s="32" t="s">
        <v>1704</v>
      </c>
      <c r="AP73" s="32" t="s">
        <v>2114</v>
      </c>
      <c r="AQ73" s="32" t="s">
        <v>1512</v>
      </c>
      <c r="AR73" s="36" t="e">
        <f>CONCATENATE([5]!Tabla59[[#This Row],[nom_ent]], " ",[5]!Tabla59[[#This Row],[nom_mun]])</f>
        <v>#REF!</v>
      </c>
      <c r="AT73" s="32" t="s">
        <v>1512</v>
      </c>
      <c r="AU73" s="32" t="s">
        <v>2114</v>
      </c>
    </row>
    <row r="74" spans="10:47" ht="42.75">
      <c r="J74" s="33"/>
      <c r="L74" s="33" t="s">
        <v>1339</v>
      </c>
      <c r="Q74" s="33" t="s">
        <v>2115</v>
      </c>
      <c r="R74" s="33" t="s">
        <v>2116</v>
      </c>
      <c r="S74" s="33" t="s">
        <v>2117</v>
      </c>
      <c r="T74" s="33" t="s">
        <v>2118</v>
      </c>
      <c r="U74" s="33" t="s">
        <v>2119</v>
      </c>
      <c r="Y74" s="33" t="s">
        <v>2120</v>
      </c>
      <c r="Z74" s="33" t="s">
        <v>2121</v>
      </c>
      <c r="AE74" s="33" t="s">
        <v>881</v>
      </c>
      <c r="AI74" s="33" t="s">
        <v>2122</v>
      </c>
      <c r="AJ74" s="33" t="s">
        <v>2123</v>
      </c>
      <c r="AM74" s="32" t="s">
        <v>846</v>
      </c>
      <c r="AN74" s="32" t="s">
        <v>847</v>
      </c>
      <c r="AO74" s="32" t="s">
        <v>1704</v>
      </c>
      <c r="AP74" s="32" t="s">
        <v>2124</v>
      </c>
      <c r="AQ74" s="32" t="s">
        <v>1532</v>
      </c>
      <c r="AR74" s="36" t="e">
        <f>CONCATENATE([5]!Tabla59[[#This Row],[nom_ent]], " ",[5]!Tabla59[[#This Row],[nom_mun]])</f>
        <v>#REF!</v>
      </c>
      <c r="AT74" s="32" t="s">
        <v>1532</v>
      </c>
      <c r="AU74" s="32" t="s">
        <v>2124</v>
      </c>
    </row>
    <row r="75" spans="10:47" ht="57">
      <c r="J75" s="33"/>
      <c r="L75" s="33" t="s">
        <v>2125</v>
      </c>
      <c r="Q75" s="33" t="s">
        <v>2126</v>
      </c>
      <c r="R75" s="33" t="s">
        <v>2127</v>
      </c>
      <c r="S75" s="33" t="s">
        <v>2128</v>
      </c>
      <c r="T75" s="33" t="s">
        <v>2129</v>
      </c>
      <c r="U75" s="33" t="s">
        <v>2130</v>
      </c>
      <c r="Y75" s="33" t="s">
        <v>2131</v>
      </c>
      <c r="Z75" s="33" t="s">
        <v>2132</v>
      </c>
      <c r="AE75" s="33" t="s">
        <v>361</v>
      </c>
      <c r="AI75" s="33" t="s">
        <v>2133</v>
      </c>
      <c r="AJ75" s="33" t="s">
        <v>2134</v>
      </c>
      <c r="AM75" s="32" t="s">
        <v>846</v>
      </c>
      <c r="AN75" s="32" t="s">
        <v>847</v>
      </c>
      <c r="AO75" s="32" t="s">
        <v>1704</v>
      </c>
      <c r="AP75" s="32" t="s">
        <v>2135</v>
      </c>
      <c r="AQ75" s="32" t="s">
        <v>1552</v>
      </c>
      <c r="AR75" s="36" t="e">
        <f>CONCATENATE([5]!Tabla59[[#This Row],[nom_ent]], " ",[5]!Tabla59[[#This Row],[nom_mun]])</f>
        <v>#REF!</v>
      </c>
      <c r="AT75" s="32" t="s">
        <v>1552</v>
      </c>
      <c r="AU75" s="32" t="s">
        <v>2135</v>
      </c>
    </row>
    <row r="76" spans="10:47" ht="42.75">
      <c r="J76" s="33"/>
      <c r="L76" s="33" t="s">
        <v>2136</v>
      </c>
      <c r="Q76" s="33" t="s">
        <v>2137</v>
      </c>
      <c r="R76" s="33" t="s">
        <v>2138</v>
      </c>
      <c r="S76" s="33" t="s">
        <v>1868</v>
      </c>
      <c r="T76" s="33" t="s">
        <v>2139</v>
      </c>
      <c r="U76" s="33" t="s">
        <v>2140</v>
      </c>
      <c r="Y76" s="33" t="s">
        <v>2141</v>
      </c>
      <c r="Z76" s="33" t="s">
        <v>1599</v>
      </c>
      <c r="AI76" s="33" t="s">
        <v>2142</v>
      </c>
      <c r="AJ76" s="33" t="s">
        <v>2143</v>
      </c>
      <c r="AM76" s="32" t="s">
        <v>846</v>
      </c>
      <c r="AN76" s="32" t="s">
        <v>847</v>
      </c>
      <c r="AO76" s="32" t="s">
        <v>1704</v>
      </c>
      <c r="AP76" s="32" t="s">
        <v>2144</v>
      </c>
      <c r="AQ76" s="32" t="s">
        <v>1571</v>
      </c>
      <c r="AR76" s="36" t="e">
        <f>CONCATENATE([5]!Tabla59[[#This Row],[nom_ent]], " ",[5]!Tabla59[[#This Row],[nom_mun]])</f>
        <v>#REF!</v>
      </c>
      <c r="AT76" s="32" t="s">
        <v>1571</v>
      </c>
      <c r="AU76" s="32" t="s">
        <v>2144</v>
      </c>
    </row>
    <row r="77" spans="10:47" ht="42.75">
      <c r="J77" s="33"/>
      <c r="L77" s="33" t="s">
        <v>2145</v>
      </c>
      <c r="Q77" s="33" t="s">
        <v>2146</v>
      </c>
      <c r="R77" s="33" t="s">
        <v>2147</v>
      </c>
      <c r="S77" s="33" t="s">
        <v>2148</v>
      </c>
      <c r="T77" s="33" t="s">
        <v>2149</v>
      </c>
      <c r="U77" s="33" t="s">
        <v>2150</v>
      </c>
      <c r="Y77" s="33" t="s">
        <v>2151</v>
      </c>
      <c r="Z77" s="33" t="s">
        <v>2152</v>
      </c>
      <c r="AI77" s="33" t="s">
        <v>2153</v>
      </c>
      <c r="AJ77" s="33" t="s">
        <v>2154</v>
      </c>
      <c r="AM77" s="32" t="s">
        <v>846</v>
      </c>
      <c r="AN77" s="32" t="s">
        <v>847</v>
      </c>
      <c r="AO77" s="32" t="s">
        <v>1704</v>
      </c>
      <c r="AP77" s="32" t="s">
        <v>2155</v>
      </c>
      <c r="AQ77" s="32" t="s">
        <v>1590</v>
      </c>
      <c r="AR77" s="36" t="e">
        <f>CONCATENATE([5]!Tabla59[[#This Row],[nom_ent]], " ",[5]!Tabla59[[#This Row],[nom_mun]])</f>
        <v>#REF!</v>
      </c>
      <c r="AT77" s="32" t="s">
        <v>1590</v>
      </c>
      <c r="AU77" s="32" t="s">
        <v>2155</v>
      </c>
    </row>
    <row r="78" spans="10:47" ht="42.75">
      <c r="J78" s="33"/>
      <c r="L78" s="33" t="s">
        <v>2156</v>
      </c>
      <c r="Q78" s="33" t="s">
        <v>2157</v>
      </c>
      <c r="R78" s="33" t="s">
        <v>2158</v>
      </c>
      <c r="S78" s="33" t="s">
        <v>2159</v>
      </c>
      <c r="T78" s="33" t="s">
        <v>2160</v>
      </c>
      <c r="U78" s="33" t="s">
        <v>2161</v>
      </c>
      <c r="Y78" s="33" t="s">
        <v>2162</v>
      </c>
      <c r="Z78" s="33" t="s">
        <v>2163</v>
      </c>
      <c r="AI78" s="33" t="s">
        <v>2164</v>
      </c>
      <c r="AJ78" s="33" t="s">
        <v>2165</v>
      </c>
      <c r="AM78" s="32" t="s">
        <v>846</v>
      </c>
      <c r="AN78" s="32" t="s">
        <v>847</v>
      </c>
      <c r="AO78" s="32" t="s">
        <v>1704</v>
      </c>
      <c r="AP78" s="32" t="s">
        <v>2166</v>
      </c>
      <c r="AQ78" s="32" t="s">
        <v>1610</v>
      </c>
      <c r="AR78" s="36" t="e">
        <f>CONCATENATE([5]!Tabla59[[#This Row],[nom_ent]], " ",[5]!Tabla59[[#This Row],[nom_mun]])</f>
        <v>#REF!</v>
      </c>
      <c r="AT78" s="32" t="s">
        <v>1610</v>
      </c>
      <c r="AU78" s="32" t="s">
        <v>2166</v>
      </c>
    </row>
    <row r="79" spans="10:47" ht="57">
      <c r="J79" s="33"/>
      <c r="L79" s="33" t="s">
        <v>2167</v>
      </c>
      <c r="Q79" s="33" t="s">
        <v>2168</v>
      </c>
      <c r="R79" s="33" t="s">
        <v>2169</v>
      </c>
      <c r="S79" s="33" t="s">
        <v>2170</v>
      </c>
      <c r="T79" s="33" t="s">
        <v>2171</v>
      </c>
      <c r="U79" s="33" t="s">
        <v>2172</v>
      </c>
      <c r="Y79" s="33" t="s">
        <v>2173</v>
      </c>
      <c r="Z79" s="33" t="s">
        <v>2174</v>
      </c>
      <c r="AI79" s="33" t="s">
        <v>2175</v>
      </c>
      <c r="AJ79" s="33" t="s">
        <v>2176</v>
      </c>
      <c r="AM79" s="32" t="s">
        <v>846</v>
      </c>
      <c r="AN79" s="32" t="s">
        <v>847</v>
      </c>
      <c r="AO79" s="32" t="s">
        <v>1704</v>
      </c>
      <c r="AP79" s="32" t="s">
        <v>2177</v>
      </c>
      <c r="AQ79" s="32" t="s">
        <v>1628</v>
      </c>
      <c r="AR79" s="36" t="e">
        <f>CONCATENATE([5]!Tabla59[[#This Row],[nom_ent]], " ",[5]!Tabla59[[#This Row],[nom_mun]])</f>
        <v>#REF!</v>
      </c>
      <c r="AT79" s="32" t="s">
        <v>1628</v>
      </c>
      <c r="AU79" s="32" t="s">
        <v>2177</v>
      </c>
    </row>
    <row r="80" spans="10:47" ht="42.75">
      <c r="J80" s="33"/>
      <c r="L80" s="33" t="s">
        <v>1585</v>
      </c>
      <c r="Q80" s="33" t="s">
        <v>2178</v>
      </c>
      <c r="R80" s="33" t="s">
        <v>2179</v>
      </c>
      <c r="S80" s="33" t="s">
        <v>1058</v>
      </c>
      <c r="T80" s="33" t="s">
        <v>2180</v>
      </c>
      <c r="U80" s="33" t="s">
        <v>2181</v>
      </c>
      <c r="Y80" s="33" t="s">
        <v>2182</v>
      </c>
      <c r="Z80" s="33" t="s">
        <v>2183</v>
      </c>
      <c r="AI80" s="33" t="s">
        <v>2184</v>
      </c>
      <c r="AJ80" s="33" t="s">
        <v>2185</v>
      </c>
      <c r="AM80" s="32" t="s">
        <v>846</v>
      </c>
      <c r="AN80" s="32" t="s">
        <v>847</v>
      </c>
      <c r="AO80" s="32" t="s">
        <v>1704</v>
      </c>
      <c r="AP80" s="40">
        <v>998</v>
      </c>
      <c r="AQ80" s="32" t="s">
        <v>881</v>
      </c>
      <c r="AR80" s="36" t="e">
        <f>CONCATENATE([5]!Tabla59[[#This Row],[nom_ent]], " ",[5]!Tabla59[[#This Row],[nom_mun]])</f>
        <v>#REF!</v>
      </c>
      <c r="AT80" s="32" t="s">
        <v>881</v>
      </c>
      <c r="AU80" s="40">
        <v>998</v>
      </c>
    </row>
    <row r="81" spans="10:47" ht="42.75">
      <c r="J81" s="33"/>
      <c r="L81" s="33" t="s">
        <v>2186</v>
      </c>
      <c r="Q81" s="33" t="s">
        <v>2187</v>
      </c>
      <c r="R81" s="33" t="s">
        <v>2188</v>
      </c>
      <c r="S81" s="33" t="s">
        <v>2189</v>
      </c>
      <c r="T81" s="33" t="s">
        <v>2190</v>
      </c>
      <c r="U81" s="33" t="s">
        <v>2191</v>
      </c>
      <c r="Y81" s="33" t="s">
        <v>2192</v>
      </c>
      <c r="Z81" s="33" t="s">
        <v>2193</v>
      </c>
      <c r="AI81" s="33" t="s">
        <v>2194</v>
      </c>
      <c r="AJ81" s="33" t="s">
        <v>2195</v>
      </c>
      <c r="AM81" s="32" t="s">
        <v>687</v>
      </c>
      <c r="AN81" s="32" t="s">
        <v>878</v>
      </c>
      <c r="AO81" s="32" t="s">
        <v>2196</v>
      </c>
      <c r="AP81" s="32" t="s">
        <v>749</v>
      </c>
      <c r="AQ81" s="32" t="s">
        <v>725</v>
      </c>
      <c r="AR81" s="36" t="e">
        <f>CONCATENATE([5]!Tabla59[[#This Row],[nom_ent]], " ",[5]!Tabla59[[#This Row],[nom_mun]])</f>
        <v>#REF!</v>
      </c>
      <c r="AT81" s="32" t="s">
        <v>725</v>
      </c>
      <c r="AU81" s="32" t="s">
        <v>749</v>
      </c>
    </row>
    <row r="82" spans="10:47" ht="57">
      <c r="J82" s="33"/>
      <c r="L82" s="33" t="s">
        <v>2197</v>
      </c>
      <c r="Q82" s="33" t="s">
        <v>2198</v>
      </c>
      <c r="R82" s="33" t="s">
        <v>2199</v>
      </c>
      <c r="S82" s="33" t="s">
        <v>2200</v>
      </c>
      <c r="T82" s="33" t="s">
        <v>2201</v>
      </c>
      <c r="U82" s="33" t="s">
        <v>2202</v>
      </c>
      <c r="Y82" s="33" t="s">
        <v>2203</v>
      </c>
      <c r="Z82" s="33" t="s">
        <v>2204</v>
      </c>
      <c r="AI82" s="33" t="s">
        <v>2205</v>
      </c>
      <c r="AJ82" s="33" t="s">
        <v>2206</v>
      </c>
      <c r="AM82" s="32" t="s">
        <v>687</v>
      </c>
      <c r="AN82" s="32" t="s">
        <v>878</v>
      </c>
      <c r="AO82" s="32" t="s">
        <v>2196</v>
      </c>
      <c r="AP82" s="32" t="s">
        <v>780</v>
      </c>
      <c r="AQ82" s="32" t="s">
        <v>687</v>
      </c>
      <c r="AR82" s="36" t="e">
        <f>CONCATENATE([5]!Tabla59[[#This Row],[nom_ent]], " ",[5]!Tabla59[[#This Row],[nom_mun]])</f>
        <v>#REF!</v>
      </c>
      <c r="AT82" s="32" t="s">
        <v>687</v>
      </c>
      <c r="AU82" s="32" t="s">
        <v>780</v>
      </c>
    </row>
    <row r="83" spans="10:47" ht="42.75">
      <c r="J83" s="33"/>
      <c r="L83" s="33" t="s">
        <v>2207</v>
      </c>
      <c r="Q83" s="33" t="s">
        <v>881</v>
      </c>
      <c r="R83" s="33" t="s">
        <v>2208</v>
      </c>
      <c r="S83" s="33" t="s">
        <v>2209</v>
      </c>
      <c r="T83" s="33" t="s">
        <v>2210</v>
      </c>
      <c r="U83" s="33" t="s">
        <v>2211</v>
      </c>
      <c r="Y83" s="33" t="s">
        <v>2212</v>
      </c>
      <c r="Z83" s="33" t="s">
        <v>2213</v>
      </c>
      <c r="AI83" s="33" t="s">
        <v>2214</v>
      </c>
      <c r="AJ83" s="33" t="s">
        <v>2215</v>
      </c>
      <c r="AM83" s="32" t="s">
        <v>687</v>
      </c>
      <c r="AN83" s="32" t="s">
        <v>878</v>
      </c>
      <c r="AO83" s="32" t="s">
        <v>2196</v>
      </c>
      <c r="AP83" s="32" t="s">
        <v>813</v>
      </c>
      <c r="AQ83" s="32" t="s">
        <v>788</v>
      </c>
      <c r="AR83" s="36" t="e">
        <f>CONCATENATE([5]!Tabla59[[#This Row],[nom_ent]], " ",[5]!Tabla59[[#This Row],[nom_mun]])</f>
        <v>#REF!</v>
      </c>
      <c r="AT83" s="32" t="s">
        <v>788</v>
      </c>
      <c r="AU83" s="32" t="s">
        <v>813</v>
      </c>
    </row>
    <row r="84" spans="10:47" ht="42.75">
      <c r="J84" s="33"/>
      <c r="L84" s="33" t="s">
        <v>2216</v>
      </c>
      <c r="Q84" s="33" t="s">
        <v>361</v>
      </c>
      <c r="R84" s="33" t="s">
        <v>2217</v>
      </c>
      <c r="S84" s="33" t="s">
        <v>2218</v>
      </c>
      <c r="T84" s="33" t="s">
        <v>2219</v>
      </c>
      <c r="U84" s="33" t="s">
        <v>2220</v>
      </c>
      <c r="Y84" s="33" t="s">
        <v>2221</v>
      </c>
      <c r="Z84" s="33" t="s">
        <v>2222</v>
      </c>
      <c r="AI84" s="33" t="s">
        <v>2223</v>
      </c>
      <c r="AJ84" s="33" t="s">
        <v>2224</v>
      </c>
      <c r="AM84" s="32" t="s">
        <v>687</v>
      </c>
      <c r="AN84" s="32" t="s">
        <v>878</v>
      </c>
      <c r="AO84" s="32" t="s">
        <v>2196</v>
      </c>
      <c r="AP84" s="32" t="s">
        <v>845</v>
      </c>
      <c r="AQ84" s="32" t="s">
        <v>820</v>
      </c>
      <c r="AR84" s="36" t="e">
        <f>CONCATENATE([5]!Tabla59[[#This Row],[nom_ent]], " ",[5]!Tabla59[[#This Row],[nom_mun]])</f>
        <v>#REF!</v>
      </c>
      <c r="AT84" s="32" t="s">
        <v>820</v>
      </c>
      <c r="AU84" s="32" t="s">
        <v>845</v>
      </c>
    </row>
    <row r="85" spans="10:47" ht="42.75">
      <c r="J85" s="33"/>
      <c r="L85" s="33" t="s">
        <v>2225</v>
      </c>
      <c r="R85" s="33" t="s">
        <v>2226</v>
      </c>
      <c r="S85" s="33" t="s">
        <v>2227</v>
      </c>
      <c r="T85" s="33" t="s">
        <v>2228</v>
      </c>
      <c r="U85" s="33" t="s">
        <v>2229</v>
      </c>
      <c r="Y85" s="33" t="s">
        <v>2230</v>
      </c>
      <c r="Z85" s="33" t="s">
        <v>2231</v>
      </c>
      <c r="AI85" s="33" t="s">
        <v>2232</v>
      </c>
      <c r="AJ85" s="33" t="s">
        <v>2233</v>
      </c>
      <c r="AM85" s="32" t="s">
        <v>687</v>
      </c>
      <c r="AN85" s="32" t="s">
        <v>878</v>
      </c>
      <c r="AO85" s="32" t="s">
        <v>2196</v>
      </c>
      <c r="AP85" s="32" t="s">
        <v>877</v>
      </c>
      <c r="AQ85" s="32" t="s">
        <v>853</v>
      </c>
      <c r="AR85" s="36" t="e">
        <f>CONCATENATE([5]!Tabla59[[#This Row],[nom_ent]], " ",[5]!Tabla59[[#This Row],[nom_mun]])</f>
        <v>#REF!</v>
      </c>
      <c r="AT85" s="32" t="s">
        <v>853</v>
      </c>
      <c r="AU85" s="32" t="s">
        <v>877</v>
      </c>
    </row>
    <row r="86" spans="10:47" ht="42.75">
      <c r="J86" s="33"/>
      <c r="L86" s="33" t="s">
        <v>2234</v>
      </c>
      <c r="R86" s="33" t="s">
        <v>881</v>
      </c>
      <c r="S86" s="33" t="s">
        <v>2235</v>
      </c>
      <c r="T86" s="33" t="s">
        <v>2236</v>
      </c>
      <c r="U86" s="33" t="s">
        <v>2237</v>
      </c>
      <c r="Y86" s="33" t="s">
        <v>2238</v>
      </c>
      <c r="Z86" s="33" t="s">
        <v>2239</v>
      </c>
      <c r="AI86" s="33" t="s">
        <v>2240</v>
      </c>
      <c r="AJ86" s="33" t="s">
        <v>2241</v>
      </c>
      <c r="AM86" s="32" t="s">
        <v>687</v>
      </c>
      <c r="AN86" s="32" t="s">
        <v>878</v>
      </c>
      <c r="AO86" s="32" t="s">
        <v>2196</v>
      </c>
      <c r="AP86" s="32" t="s">
        <v>910</v>
      </c>
      <c r="AQ86" s="32" t="s">
        <v>884</v>
      </c>
      <c r="AR86" s="36" t="e">
        <f>CONCATENATE([5]!Tabla59[[#This Row],[nom_ent]], " ",[5]!Tabla59[[#This Row],[nom_mun]])</f>
        <v>#REF!</v>
      </c>
      <c r="AT86" s="32" t="s">
        <v>884</v>
      </c>
      <c r="AU86" s="32" t="s">
        <v>910</v>
      </c>
    </row>
    <row r="87" spans="10:47" ht="42.75">
      <c r="J87" s="33"/>
      <c r="L87" s="33" t="s">
        <v>2242</v>
      </c>
      <c r="R87" s="33" t="s">
        <v>361</v>
      </c>
      <c r="S87" s="33" t="s">
        <v>2243</v>
      </c>
      <c r="T87" s="33" t="s">
        <v>2244</v>
      </c>
      <c r="U87" s="33" t="s">
        <v>2245</v>
      </c>
      <c r="Y87" s="33" t="s">
        <v>2246</v>
      </c>
      <c r="Z87" s="33" t="s">
        <v>2247</v>
      </c>
      <c r="AI87" s="33" t="s">
        <v>2248</v>
      </c>
      <c r="AJ87" s="33" t="s">
        <v>2249</v>
      </c>
      <c r="AM87" s="32" t="s">
        <v>687</v>
      </c>
      <c r="AN87" s="32" t="s">
        <v>878</v>
      </c>
      <c r="AO87" s="32" t="s">
        <v>2196</v>
      </c>
      <c r="AP87" s="32" t="s">
        <v>943</v>
      </c>
      <c r="AQ87" s="32" t="s">
        <v>916</v>
      </c>
      <c r="AR87" s="36" t="e">
        <f>CONCATENATE([5]!Tabla59[[#This Row],[nom_ent]], " ",[5]!Tabla59[[#This Row],[nom_mun]])</f>
        <v>#REF!</v>
      </c>
      <c r="AT87" s="32" t="s">
        <v>916</v>
      </c>
      <c r="AU87" s="32" t="s">
        <v>943</v>
      </c>
    </row>
    <row r="88" spans="10:47" ht="42.75">
      <c r="J88" s="33"/>
      <c r="L88" s="33" t="s">
        <v>2250</v>
      </c>
      <c r="S88" s="33" t="s">
        <v>2251</v>
      </c>
      <c r="T88" s="33" t="s">
        <v>2252</v>
      </c>
      <c r="U88" s="33" t="s">
        <v>2253</v>
      </c>
      <c r="Y88" s="33" t="s">
        <v>2254</v>
      </c>
      <c r="Z88" s="33" t="s">
        <v>2255</v>
      </c>
      <c r="AI88" s="33" t="s">
        <v>2256</v>
      </c>
      <c r="AJ88" s="33" t="s">
        <v>2257</v>
      </c>
      <c r="AM88" s="32" t="s">
        <v>687</v>
      </c>
      <c r="AN88" s="32" t="s">
        <v>878</v>
      </c>
      <c r="AO88" s="32" t="s">
        <v>2196</v>
      </c>
      <c r="AP88" s="32" t="s">
        <v>972</v>
      </c>
      <c r="AQ88" s="32" t="s">
        <v>948</v>
      </c>
      <c r="AR88" s="36" t="e">
        <f>CONCATENATE([5]!Tabla59[[#This Row],[nom_ent]], " ",[5]!Tabla59[[#This Row],[nom_mun]])</f>
        <v>#REF!</v>
      </c>
      <c r="AT88" s="32" t="s">
        <v>948</v>
      </c>
      <c r="AU88" s="32" t="s">
        <v>972</v>
      </c>
    </row>
    <row r="89" spans="10:47" ht="57">
      <c r="J89" s="33"/>
      <c r="L89" s="33" t="s">
        <v>2258</v>
      </c>
      <c r="S89" s="33" t="s">
        <v>2259</v>
      </c>
      <c r="T89" s="33" t="s">
        <v>1426</v>
      </c>
      <c r="U89" s="33" t="s">
        <v>2260</v>
      </c>
      <c r="Y89" s="33" t="s">
        <v>2261</v>
      </c>
      <c r="Z89" s="33" t="s">
        <v>2262</v>
      </c>
      <c r="AI89" s="33" t="s">
        <v>2263</v>
      </c>
      <c r="AJ89" s="33" t="s">
        <v>2264</v>
      </c>
      <c r="AM89" s="32" t="s">
        <v>687</v>
      </c>
      <c r="AN89" s="32" t="s">
        <v>878</v>
      </c>
      <c r="AO89" s="32" t="s">
        <v>2196</v>
      </c>
      <c r="AP89" s="32" t="s">
        <v>1003</v>
      </c>
      <c r="AQ89" s="32" t="s">
        <v>978</v>
      </c>
      <c r="AR89" s="36" t="e">
        <f>CONCATENATE([5]!Tabla59[[#This Row],[nom_ent]], " ",[5]!Tabla59[[#This Row],[nom_mun]])</f>
        <v>#REF!</v>
      </c>
      <c r="AT89" s="32" t="s">
        <v>978</v>
      </c>
      <c r="AU89" s="32" t="s">
        <v>1003</v>
      </c>
    </row>
    <row r="90" spans="10:47" ht="57">
      <c r="J90" s="33"/>
      <c r="L90" s="33" t="s">
        <v>2265</v>
      </c>
      <c r="S90" s="33" t="s">
        <v>2266</v>
      </c>
      <c r="T90" s="33" t="s">
        <v>2267</v>
      </c>
      <c r="U90" s="33" t="s">
        <v>2268</v>
      </c>
      <c r="Y90" s="33" t="s">
        <v>2269</v>
      </c>
      <c r="Z90" s="33" t="s">
        <v>2270</v>
      </c>
      <c r="AI90" s="33" t="s">
        <v>2271</v>
      </c>
      <c r="AJ90" s="33" t="s">
        <v>2272</v>
      </c>
      <c r="AM90" s="32" t="s">
        <v>687</v>
      </c>
      <c r="AN90" s="32" t="s">
        <v>878</v>
      </c>
      <c r="AO90" s="32" t="s">
        <v>2196</v>
      </c>
      <c r="AP90" s="32" t="s">
        <v>1033</v>
      </c>
      <c r="AQ90" s="32" t="s">
        <v>1008</v>
      </c>
      <c r="AR90" s="36" t="e">
        <f>CONCATENATE([5]!Tabla59[[#This Row],[nom_ent]], " ",[5]!Tabla59[[#This Row],[nom_mun]])</f>
        <v>#REF!</v>
      </c>
      <c r="AT90" s="32" t="s">
        <v>1008</v>
      </c>
      <c r="AU90" s="32" t="s">
        <v>1033</v>
      </c>
    </row>
    <row r="91" spans="10:47" ht="57">
      <c r="J91" s="33"/>
      <c r="L91" s="33" t="s">
        <v>2273</v>
      </c>
      <c r="S91" s="33" t="s">
        <v>2274</v>
      </c>
      <c r="T91" s="33" t="s">
        <v>2275</v>
      </c>
      <c r="U91" s="33" t="s">
        <v>2276</v>
      </c>
      <c r="Y91" s="33" t="s">
        <v>2277</v>
      </c>
      <c r="Z91" s="33" t="s">
        <v>2278</v>
      </c>
      <c r="AI91" s="33" t="s">
        <v>2279</v>
      </c>
      <c r="AJ91" s="33" t="s">
        <v>2280</v>
      </c>
      <c r="AM91" s="32" t="s">
        <v>687</v>
      </c>
      <c r="AN91" s="32" t="s">
        <v>878</v>
      </c>
      <c r="AO91" s="32" t="s">
        <v>2196</v>
      </c>
      <c r="AP91" s="40">
        <v>998</v>
      </c>
      <c r="AQ91" s="32" t="s">
        <v>881</v>
      </c>
      <c r="AR91" s="36" t="e">
        <f>CONCATENATE([5]!Tabla59[[#This Row],[nom_ent]], " ",[5]!Tabla59[[#This Row],[nom_mun]])</f>
        <v>#REF!</v>
      </c>
      <c r="AT91" s="32" t="s">
        <v>881</v>
      </c>
      <c r="AU91" s="40">
        <v>998</v>
      </c>
    </row>
    <row r="92" spans="10:47" ht="42.75">
      <c r="J92" s="33"/>
      <c r="L92" s="33" t="s">
        <v>2281</v>
      </c>
      <c r="S92" s="33" t="s">
        <v>2282</v>
      </c>
      <c r="T92" s="33" t="s">
        <v>2283</v>
      </c>
      <c r="U92" s="33" t="s">
        <v>2284</v>
      </c>
      <c r="Y92" s="33" t="s">
        <v>2285</v>
      </c>
      <c r="Z92" s="33" t="s">
        <v>2286</v>
      </c>
      <c r="AI92" s="33" t="s">
        <v>2287</v>
      </c>
      <c r="AJ92" s="33" t="s">
        <v>2288</v>
      </c>
      <c r="AM92" s="32" t="s">
        <v>688</v>
      </c>
      <c r="AN92" s="32" t="s">
        <v>911</v>
      </c>
      <c r="AO92" s="32" t="s">
        <v>2289</v>
      </c>
      <c r="AP92" s="32" t="s">
        <v>749</v>
      </c>
      <c r="AQ92" s="32" t="s">
        <v>726</v>
      </c>
      <c r="AR92" s="36" t="e">
        <f>CONCATENATE([5]!Tabla59[[#This Row],[nom_ent]], " ",[5]!Tabla59[[#This Row],[nom_mun]])</f>
        <v>#REF!</v>
      </c>
      <c r="AT92" s="32" t="s">
        <v>726</v>
      </c>
      <c r="AU92" s="32" t="s">
        <v>749</v>
      </c>
    </row>
    <row r="93" spans="10:47" ht="42.75">
      <c r="J93" s="33"/>
      <c r="L93" s="33" t="s">
        <v>2290</v>
      </c>
      <c r="S93" s="33" t="s">
        <v>2291</v>
      </c>
      <c r="T93" s="33" t="s">
        <v>2292</v>
      </c>
      <c r="U93" s="33" t="s">
        <v>2293</v>
      </c>
      <c r="Y93" s="33" t="s">
        <v>2294</v>
      </c>
      <c r="Z93" s="33" t="s">
        <v>2295</v>
      </c>
      <c r="AI93" s="33" t="s">
        <v>2296</v>
      </c>
      <c r="AJ93" s="33" t="s">
        <v>2297</v>
      </c>
      <c r="AM93" s="32" t="s">
        <v>688</v>
      </c>
      <c r="AN93" s="32" t="s">
        <v>911</v>
      </c>
      <c r="AO93" s="32" t="s">
        <v>2289</v>
      </c>
      <c r="AP93" s="32" t="s">
        <v>780</v>
      </c>
      <c r="AQ93" s="32" t="s">
        <v>756</v>
      </c>
      <c r="AR93" s="36" t="e">
        <f>CONCATENATE([5]!Tabla59[[#This Row],[nom_ent]], " ",[5]!Tabla59[[#This Row],[nom_mun]])</f>
        <v>#REF!</v>
      </c>
      <c r="AT93" s="32" t="s">
        <v>756</v>
      </c>
      <c r="AU93" s="32" t="s">
        <v>780</v>
      </c>
    </row>
    <row r="94" spans="10:47" ht="42.75">
      <c r="J94" s="33"/>
      <c r="L94" s="33" t="s">
        <v>2298</v>
      </c>
      <c r="S94" s="33" t="s">
        <v>2299</v>
      </c>
      <c r="T94" s="33" t="s">
        <v>2300</v>
      </c>
      <c r="U94" s="33" t="s">
        <v>2301</v>
      </c>
      <c r="Y94" s="33" t="s">
        <v>2302</v>
      </c>
      <c r="Z94" s="33" t="s">
        <v>2303</v>
      </c>
      <c r="AI94" s="33" t="s">
        <v>1759</v>
      </c>
      <c r="AJ94" s="33" t="s">
        <v>2304</v>
      </c>
      <c r="AM94" s="32" t="s">
        <v>688</v>
      </c>
      <c r="AN94" s="32" t="s">
        <v>911</v>
      </c>
      <c r="AO94" s="32" t="s">
        <v>2289</v>
      </c>
      <c r="AP94" s="32" t="s">
        <v>813</v>
      </c>
      <c r="AQ94" s="32" t="s">
        <v>789</v>
      </c>
      <c r="AR94" s="36" t="e">
        <f>CONCATENATE([5]!Tabla59[[#This Row],[nom_ent]], " ",[5]!Tabla59[[#This Row],[nom_mun]])</f>
        <v>#REF!</v>
      </c>
      <c r="AT94" s="32" t="s">
        <v>789</v>
      </c>
      <c r="AU94" s="32" t="s">
        <v>813</v>
      </c>
    </row>
    <row r="95" spans="10:47" ht="42.75">
      <c r="J95" s="33"/>
      <c r="L95" s="33" t="s">
        <v>2305</v>
      </c>
      <c r="S95" s="33" t="s">
        <v>2306</v>
      </c>
      <c r="T95" s="33" t="s">
        <v>2307</v>
      </c>
      <c r="U95" s="33" t="s">
        <v>2308</v>
      </c>
      <c r="Y95" s="33" t="s">
        <v>2309</v>
      </c>
      <c r="Z95" s="33" t="s">
        <v>2310</v>
      </c>
      <c r="AI95" s="33" t="s">
        <v>2311</v>
      </c>
      <c r="AJ95" s="33" t="s">
        <v>2312</v>
      </c>
      <c r="AM95" s="32" t="s">
        <v>688</v>
      </c>
      <c r="AN95" s="32" t="s">
        <v>911</v>
      </c>
      <c r="AO95" s="32" t="s">
        <v>2289</v>
      </c>
      <c r="AP95" s="32" t="s">
        <v>845</v>
      </c>
      <c r="AQ95" s="32" t="s">
        <v>821</v>
      </c>
      <c r="AR95" s="36" t="e">
        <f>CONCATENATE([5]!Tabla59[[#This Row],[nom_ent]], " ",[5]!Tabla59[[#This Row],[nom_mun]])</f>
        <v>#REF!</v>
      </c>
      <c r="AT95" s="32" t="s">
        <v>821</v>
      </c>
      <c r="AU95" s="32" t="s">
        <v>845</v>
      </c>
    </row>
    <row r="96" spans="10:47" ht="57">
      <c r="J96" s="33"/>
      <c r="L96" s="33" t="s">
        <v>2313</v>
      </c>
      <c r="S96" s="33" t="s">
        <v>2314</v>
      </c>
      <c r="T96" s="33" t="s">
        <v>2315</v>
      </c>
      <c r="U96" s="33" t="s">
        <v>2316</v>
      </c>
      <c r="Y96" s="33" t="s">
        <v>2317</v>
      </c>
      <c r="Z96" s="33" t="s">
        <v>2318</v>
      </c>
      <c r="AI96" s="33" t="s">
        <v>2319</v>
      </c>
      <c r="AJ96" s="33" t="s">
        <v>2320</v>
      </c>
      <c r="AM96" s="32" t="s">
        <v>688</v>
      </c>
      <c r="AN96" s="32" t="s">
        <v>911</v>
      </c>
      <c r="AO96" s="32" t="s">
        <v>2289</v>
      </c>
      <c r="AP96" s="32" t="s">
        <v>877</v>
      </c>
      <c r="AQ96" s="32" t="s">
        <v>854</v>
      </c>
      <c r="AR96" s="36" t="e">
        <f>CONCATENATE([5]!Tabla59[[#This Row],[nom_ent]], " ",[5]!Tabla59[[#This Row],[nom_mun]])</f>
        <v>#REF!</v>
      </c>
      <c r="AT96" s="32" t="s">
        <v>854</v>
      </c>
      <c r="AU96" s="32" t="s">
        <v>877</v>
      </c>
    </row>
    <row r="97" spans="10:47" ht="42.75">
      <c r="J97" s="33"/>
      <c r="L97" s="33" t="s">
        <v>2321</v>
      </c>
      <c r="S97" s="33" t="s">
        <v>2322</v>
      </c>
      <c r="T97" s="33" t="s">
        <v>2323</v>
      </c>
      <c r="U97" s="33" t="s">
        <v>2324</v>
      </c>
      <c r="Y97" s="33" t="s">
        <v>2325</v>
      </c>
      <c r="Z97" s="33" t="s">
        <v>2326</v>
      </c>
      <c r="AI97" s="33" t="s">
        <v>2327</v>
      </c>
      <c r="AJ97" s="33" t="s">
        <v>2328</v>
      </c>
      <c r="AM97" s="32" t="s">
        <v>688</v>
      </c>
      <c r="AN97" s="32" t="s">
        <v>911</v>
      </c>
      <c r="AO97" s="32" t="s">
        <v>2289</v>
      </c>
      <c r="AP97" s="32" t="s">
        <v>910</v>
      </c>
      <c r="AQ97" s="32" t="s">
        <v>885</v>
      </c>
      <c r="AR97" s="36" t="e">
        <f>CONCATENATE([5]!Tabla59[[#This Row],[nom_ent]], " ",[5]!Tabla59[[#This Row],[nom_mun]])</f>
        <v>#REF!</v>
      </c>
      <c r="AT97" s="32" t="s">
        <v>885</v>
      </c>
      <c r="AU97" s="32" t="s">
        <v>910</v>
      </c>
    </row>
    <row r="98" spans="10:47" ht="42.75">
      <c r="J98" s="33"/>
      <c r="L98" s="33" t="s">
        <v>2329</v>
      </c>
      <c r="S98" s="33" t="s">
        <v>2330</v>
      </c>
      <c r="T98" s="33" t="s">
        <v>2331</v>
      </c>
      <c r="U98" s="33" t="s">
        <v>2332</v>
      </c>
      <c r="Y98" s="33" t="s">
        <v>2333</v>
      </c>
      <c r="Z98" s="33" t="s">
        <v>2334</v>
      </c>
      <c r="AI98" s="33" t="s">
        <v>2335</v>
      </c>
      <c r="AJ98" s="33" t="s">
        <v>2336</v>
      </c>
      <c r="AM98" s="32" t="s">
        <v>688</v>
      </c>
      <c r="AN98" s="32" t="s">
        <v>911</v>
      </c>
      <c r="AO98" s="32" t="s">
        <v>2289</v>
      </c>
      <c r="AP98" s="32" t="s">
        <v>943</v>
      </c>
      <c r="AQ98" s="32" t="s">
        <v>917</v>
      </c>
      <c r="AR98" s="36" t="e">
        <f>CONCATENATE([5]!Tabla59[[#This Row],[nom_ent]], " ",[5]!Tabla59[[#This Row],[nom_mun]])</f>
        <v>#REF!</v>
      </c>
      <c r="AT98" s="32" t="s">
        <v>917</v>
      </c>
      <c r="AU98" s="32" t="s">
        <v>943</v>
      </c>
    </row>
    <row r="99" spans="10:47" ht="57">
      <c r="J99" s="33"/>
      <c r="L99" s="33" t="s">
        <v>2337</v>
      </c>
      <c r="S99" s="33" t="s">
        <v>2338</v>
      </c>
      <c r="T99" s="33" t="s">
        <v>2339</v>
      </c>
      <c r="U99" s="33" t="s">
        <v>1229</v>
      </c>
      <c r="Y99" s="33" t="s">
        <v>2340</v>
      </c>
      <c r="Z99" s="33" t="s">
        <v>2341</v>
      </c>
      <c r="AI99" s="33" t="s">
        <v>1604</v>
      </c>
      <c r="AJ99" s="33" t="s">
        <v>2342</v>
      </c>
      <c r="AM99" s="32" t="s">
        <v>688</v>
      </c>
      <c r="AN99" s="32" t="s">
        <v>911</v>
      </c>
      <c r="AO99" s="32" t="s">
        <v>2289</v>
      </c>
      <c r="AP99" s="32" t="s">
        <v>972</v>
      </c>
      <c r="AQ99" s="32" t="s">
        <v>949</v>
      </c>
      <c r="AR99" s="36" t="e">
        <f>CONCATENATE([5]!Tabla59[[#This Row],[nom_ent]], " ",[5]!Tabla59[[#This Row],[nom_mun]])</f>
        <v>#REF!</v>
      </c>
      <c r="AT99" s="32" t="s">
        <v>949</v>
      </c>
      <c r="AU99" s="32" t="s">
        <v>972</v>
      </c>
    </row>
    <row r="100" spans="10:47" ht="42.75">
      <c r="J100" s="33"/>
      <c r="L100" s="33" t="s">
        <v>2343</v>
      </c>
      <c r="S100" s="33" t="s">
        <v>1233</v>
      </c>
      <c r="T100" s="33" t="s">
        <v>2344</v>
      </c>
      <c r="U100" s="33" t="s">
        <v>2345</v>
      </c>
      <c r="Y100" s="33" t="s">
        <v>2346</v>
      </c>
      <c r="Z100" s="33" t="s">
        <v>2347</v>
      </c>
      <c r="AI100" s="33" t="s">
        <v>2348</v>
      </c>
      <c r="AJ100" s="33" t="s">
        <v>2349</v>
      </c>
      <c r="AM100" s="32" t="s">
        <v>688</v>
      </c>
      <c r="AN100" s="32" t="s">
        <v>911</v>
      </c>
      <c r="AO100" s="32" t="s">
        <v>2289</v>
      </c>
      <c r="AP100" s="32" t="s">
        <v>1003</v>
      </c>
      <c r="AQ100" s="32" t="s">
        <v>979</v>
      </c>
      <c r="AR100" s="36" t="e">
        <f>CONCATENATE([5]!Tabla59[[#This Row],[nom_ent]], " ",[5]!Tabla59[[#This Row],[nom_mun]])</f>
        <v>#REF!</v>
      </c>
      <c r="AT100" s="32" t="s">
        <v>979</v>
      </c>
      <c r="AU100" s="32" t="s">
        <v>1003</v>
      </c>
    </row>
    <row r="101" spans="10:47" ht="42.75">
      <c r="J101" s="33"/>
      <c r="L101" s="33" t="s">
        <v>2350</v>
      </c>
      <c r="S101" s="33" t="s">
        <v>2351</v>
      </c>
      <c r="T101" s="33" t="s">
        <v>2352</v>
      </c>
      <c r="U101" s="33" t="s">
        <v>2353</v>
      </c>
      <c r="Y101" s="33" t="s">
        <v>2354</v>
      </c>
      <c r="Z101" s="33" t="s">
        <v>2355</v>
      </c>
      <c r="AI101" s="33" t="s">
        <v>2356</v>
      </c>
      <c r="AJ101" s="33" t="s">
        <v>2357</v>
      </c>
      <c r="AM101" s="32" t="s">
        <v>688</v>
      </c>
      <c r="AN101" s="32" t="s">
        <v>911</v>
      </c>
      <c r="AO101" s="32" t="s">
        <v>2289</v>
      </c>
      <c r="AP101" s="32" t="s">
        <v>1033</v>
      </c>
      <c r="AQ101" s="32" t="s">
        <v>1009</v>
      </c>
      <c r="AR101" s="36" t="e">
        <f>CONCATENATE([5]!Tabla59[[#This Row],[nom_ent]], " ",[5]!Tabla59[[#This Row],[nom_mun]])</f>
        <v>#REF!</v>
      </c>
      <c r="AT101" s="32" t="s">
        <v>1009</v>
      </c>
      <c r="AU101" s="32" t="s">
        <v>1033</v>
      </c>
    </row>
    <row r="102" spans="10:47" ht="42.75">
      <c r="J102" s="33"/>
      <c r="L102" s="33" t="s">
        <v>2358</v>
      </c>
      <c r="S102" s="33" t="s">
        <v>2321</v>
      </c>
      <c r="T102" s="33" t="s">
        <v>2359</v>
      </c>
      <c r="U102" s="33" t="s">
        <v>2360</v>
      </c>
      <c r="Y102" s="33" t="s">
        <v>2361</v>
      </c>
      <c r="Z102" s="33" t="s">
        <v>2362</v>
      </c>
      <c r="AI102" s="33" t="s">
        <v>2363</v>
      </c>
      <c r="AJ102" s="33" t="s">
        <v>2364</v>
      </c>
      <c r="AM102" s="32" t="s">
        <v>688</v>
      </c>
      <c r="AN102" s="32" t="s">
        <v>911</v>
      </c>
      <c r="AO102" s="32" t="s">
        <v>2289</v>
      </c>
      <c r="AP102" s="32" t="s">
        <v>1063</v>
      </c>
      <c r="AQ102" s="32" t="s">
        <v>1038</v>
      </c>
      <c r="AR102" s="36" t="e">
        <f>CONCATENATE([5]!Tabla59[[#This Row],[nom_ent]], " ",[5]!Tabla59[[#This Row],[nom_mun]])</f>
        <v>#REF!</v>
      </c>
      <c r="AT102" s="32" t="s">
        <v>1038</v>
      </c>
      <c r="AU102" s="32" t="s">
        <v>1063</v>
      </c>
    </row>
    <row r="103" spans="10:47" ht="42.75">
      <c r="J103" s="33"/>
      <c r="L103" s="33" t="s">
        <v>2365</v>
      </c>
      <c r="S103" s="33" t="s">
        <v>2366</v>
      </c>
      <c r="T103" s="33" t="s">
        <v>2367</v>
      </c>
      <c r="U103" s="33" t="s">
        <v>2368</v>
      </c>
      <c r="Y103" s="33" t="s">
        <v>2369</v>
      </c>
      <c r="Z103" s="33" t="s">
        <v>2370</v>
      </c>
      <c r="AI103" s="33" t="s">
        <v>2371</v>
      </c>
      <c r="AJ103" s="33" t="s">
        <v>2372</v>
      </c>
      <c r="AM103" s="32" t="s">
        <v>688</v>
      </c>
      <c r="AN103" s="32" t="s">
        <v>911</v>
      </c>
      <c r="AO103" s="32" t="s">
        <v>2289</v>
      </c>
      <c r="AP103" s="32" t="s">
        <v>1646</v>
      </c>
      <c r="AQ103" s="32" t="s">
        <v>1066</v>
      </c>
      <c r="AR103" s="36" t="e">
        <f>CONCATENATE([5]!Tabla59[[#This Row],[nom_ent]], " ",[5]!Tabla59[[#This Row],[nom_mun]])</f>
        <v>#REF!</v>
      </c>
      <c r="AT103" s="32" t="s">
        <v>1066</v>
      </c>
      <c r="AU103" s="32" t="s">
        <v>1646</v>
      </c>
    </row>
    <row r="104" spans="10:47" ht="57">
      <c r="J104" s="33"/>
      <c r="L104" s="33" t="s">
        <v>2373</v>
      </c>
      <c r="S104" s="33" t="s">
        <v>2374</v>
      </c>
      <c r="T104" s="33" t="s">
        <v>2375</v>
      </c>
      <c r="U104" s="33" t="s">
        <v>1171</v>
      </c>
      <c r="Y104" s="33" t="s">
        <v>2376</v>
      </c>
      <c r="Z104" s="33" t="s">
        <v>2377</v>
      </c>
      <c r="AI104" s="33" t="s">
        <v>2378</v>
      </c>
      <c r="AJ104" s="33" t="s">
        <v>2379</v>
      </c>
      <c r="AM104" s="32" t="s">
        <v>688</v>
      </c>
      <c r="AN104" s="32" t="s">
        <v>911</v>
      </c>
      <c r="AO104" s="32" t="s">
        <v>2289</v>
      </c>
      <c r="AP104" s="32" t="s">
        <v>1666</v>
      </c>
      <c r="AQ104" s="32" t="s">
        <v>1093</v>
      </c>
      <c r="AR104" s="36" t="e">
        <f>CONCATENATE([5]!Tabla59[[#This Row],[nom_ent]], " ",[5]!Tabla59[[#This Row],[nom_mun]])</f>
        <v>#REF!</v>
      </c>
      <c r="AT104" s="32" t="s">
        <v>1093</v>
      </c>
      <c r="AU104" s="32" t="s">
        <v>1666</v>
      </c>
    </row>
    <row r="105" spans="10:47" ht="42.75">
      <c r="J105" s="33"/>
      <c r="L105" s="33" t="s">
        <v>2380</v>
      </c>
      <c r="S105" s="33" t="s">
        <v>2381</v>
      </c>
      <c r="T105" s="33" t="s">
        <v>2382</v>
      </c>
      <c r="U105" s="33" t="s">
        <v>2383</v>
      </c>
      <c r="Y105" s="33" t="s">
        <v>2384</v>
      </c>
      <c r="Z105" s="33" t="s">
        <v>2385</v>
      </c>
      <c r="AI105" s="33" t="s">
        <v>2386</v>
      </c>
      <c r="AJ105" s="33" t="s">
        <v>2387</v>
      </c>
      <c r="AM105" s="32" t="s">
        <v>688</v>
      </c>
      <c r="AN105" s="32" t="s">
        <v>911</v>
      </c>
      <c r="AO105" s="32" t="s">
        <v>2289</v>
      </c>
      <c r="AP105" s="32" t="s">
        <v>1891</v>
      </c>
      <c r="AQ105" s="32" t="s">
        <v>1119</v>
      </c>
      <c r="AR105" s="36" t="e">
        <f>CONCATENATE([5]!Tabla59[[#This Row],[nom_ent]], " ",[5]!Tabla59[[#This Row],[nom_mun]])</f>
        <v>#REF!</v>
      </c>
      <c r="AT105" s="32" t="s">
        <v>1119</v>
      </c>
      <c r="AU105" s="32" t="s">
        <v>1891</v>
      </c>
    </row>
    <row r="106" spans="10:47" ht="57">
      <c r="J106" s="33"/>
      <c r="L106" s="33" t="s">
        <v>1171</v>
      </c>
      <c r="S106" s="33" t="s">
        <v>2388</v>
      </c>
      <c r="T106" s="33" t="s">
        <v>2389</v>
      </c>
      <c r="U106" s="33" t="s">
        <v>2390</v>
      </c>
      <c r="Y106" s="33" t="s">
        <v>2391</v>
      </c>
      <c r="Z106" s="33" t="s">
        <v>1963</v>
      </c>
      <c r="AI106" s="33" t="s">
        <v>2392</v>
      </c>
      <c r="AJ106" s="33" t="s">
        <v>2393</v>
      </c>
      <c r="AM106" s="32" t="s">
        <v>688</v>
      </c>
      <c r="AN106" s="32" t="s">
        <v>911</v>
      </c>
      <c r="AO106" s="32" t="s">
        <v>2289</v>
      </c>
      <c r="AP106" s="32" t="s">
        <v>1905</v>
      </c>
      <c r="AQ106" s="32" t="s">
        <v>1142</v>
      </c>
      <c r="AR106" s="36" t="e">
        <f>CONCATENATE([5]!Tabla59[[#This Row],[nom_ent]], " ",[5]!Tabla59[[#This Row],[nom_mun]])</f>
        <v>#REF!</v>
      </c>
      <c r="AT106" s="32" t="s">
        <v>1142</v>
      </c>
      <c r="AU106" s="32" t="s">
        <v>1905</v>
      </c>
    </row>
    <row r="107" spans="10:47" ht="42.75">
      <c r="J107" s="33"/>
      <c r="L107" s="33" t="s">
        <v>2394</v>
      </c>
      <c r="S107" s="33" t="s">
        <v>2395</v>
      </c>
      <c r="T107" s="33" t="s">
        <v>2396</v>
      </c>
      <c r="U107" s="33" t="s">
        <v>2397</v>
      </c>
      <c r="Y107" s="33" t="s">
        <v>2398</v>
      </c>
      <c r="Z107" s="33" t="s">
        <v>2399</v>
      </c>
      <c r="AI107" s="33" t="s">
        <v>2400</v>
      </c>
      <c r="AJ107" s="33" t="s">
        <v>2401</v>
      </c>
      <c r="AM107" s="32" t="s">
        <v>688</v>
      </c>
      <c r="AN107" s="32" t="s">
        <v>911</v>
      </c>
      <c r="AO107" s="32" t="s">
        <v>2289</v>
      </c>
      <c r="AP107" s="32" t="s">
        <v>1917</v>
      </c>
      <c r="AQ107" s="32" t="s">
        <v>1169</v>
      </c>
      <c r="AR107" s="36" t="e">
        <f>CONCATENATE([5]!Tabla59[[#This Row],[nom_ent]], " ",[5]!Tabla59[[#This Row],[nom_mun]])</f>
        <v>#REF!</v>
      </c>
      <c r="AT107" s="32" t="s">
        <v>1169</v>
      </c>
      <c r="AU107" s="32" t="s">
        <v>1917</v>
      </c>
    </row>
    <row r="108" spans="10:47" ht="42.75">
      <c r="J108" s="33"/>
      <c r="L108" s="33" t="s">
        <v>2402</v>
      </c>
      <c r="S108" s="33" t="s">
        <v>2403</v>
      </c>
      <c r="T108" s="33" t="s">
        <v>2404</v>
      </c>
      <c r="U108" s="33" t="s">
        <v>2405</v>
      </c>
      <c r="Y108" s="33" t="s">
        <v>2406</v>
      </c>
      <c r="Z108" s="33" t="s">
        <v>2407</v>
      </c>
      <c r="AI108" s="33" t="s">
        <v>2408</v>
      </c>
      <c r="AJ108" s="33" t="s">
        <v>881</v>
      </c>
      <c r="AM108" s="32" t="s">
        <v>688</v>
      </c>
      <c r="AN108" s="32" t="s">
        <v>911</v>
      </c>
      <c r="AO108" s="32" t="s">
        <v>2289</v>
      </c>
      <c r="AP108" s="32" t="s">
        <v>1933</v>
      </c>
      <c r="AQ108" s="32" t="s">
        <v>1195</v>
      </c>
      <c r="AR108" s="36" t="e">
        <f>CONCATENATE([5]!Tabla59[[#This Row],[nom_ent]], " ",[5]!Tabla59[[#This Row],[nom_mun]])</f>
        <v>#REF!</v>
      </c>
      <c r="AT108" s="32" t="s">
        <v>1195</v>
      </c>
      <c r="AU108" s="32" t="s">
        <v>1933</v>
      </c>
    </row>
    <row r="109" spans="10:47" ht="42.75">
      <c r="J109" s="33"/>
      <c r="L109" s="33" t="s">
        <v>2409</v>
      </c>
      <c r="S109" s="33" t="s">
        <v>1229</v>
      </c>
      <c r="T109" s="33" t="s">
        <v>2410</v>
      </c>
      <c r="U109" s="33" t="s">
        <v>2411</v>
      </c>
      <c r="Y109" s="33" t="s">
        <v>2412</v>
      </c>
      <c r="Z109" s="33" t="s">
        <v>2413</v>
      </c>
      <c r="AI109" s="33" t="s">
        <v>948</v>
      </c>
      <c r="AJ109" s="33" t="s">
        <v>361</v>
      </c>
      <c r="AM109" s="32" t="s">
        <v>688</v>
      </c>
      <c r="AN109" s="32" t="s">
        <v>911</v>
      </c>
      <c r="AO109" s="32" t="s">
        <v>2289</v>
      </c>
      <c r="AP109" s="32" t="s">
        <v>1949</v>
      </c>
      <c r="AQ109" s="32" t="s">
        <v>1219</v>
      </c>
      <c r="AR109" s="36" t="e">
        <f>CONCATENATE([5]!Tabla59[[#This Row],[nom_ent]], " ",[5]!Tabla59[[#This Row],[nom_mun]])</f>
        <v>#REF!</v>
      </c>
      <c r="AT109" s="32" t="s">
        <v>1219</v>
      </c>
      <c r="AU109" s="32" t="s">
        <v>1949</v>
      </c>
    </row>
    <row r="110" spans="10:47" ht="57">
      <c r="J110" s="33"/>
      <c r="L110" s="33" t="s">
        <v>2161</v>
      </c>
      <c r="S110" s="33" t="s">
        <v>2414</v>
      </c>
      <c r="T110" s="33" t="s">
        <v>2415</v>
      </c>
      <c r="U110" s="33" t="s">
        <v>2416</v>
      </c>
      <c r="Y110" s="33" t="s">
        <v>2417</v>
      </c>
      <c r="Z110" s="33" t="s">
        <v>2418</v>
      </c>
      <c r="AI110" s="33" t="s">
        <v>2419</v>
      </c>
      <c r="AM110" s="32" t="s">
        <v>688</v>
      </c>
      <c r="AN110" s="32" t="s">
        <v>911</v>
      </c>
      <c r="AO110" s="32" t="s">
        <v>2289</v>
      </c>
      <c r="AP110" s="32" t="s">
        <v>1962</v>
      </c>
      <c r="AQ110" s="32" t="s">
        <v>1242</v>
      </c>
      <c r="AR110" s="36" t="e">
        <f>CONCATENATE([5]!Tabla59[[#This Row],[nom_ent]], " ",[5]!Tabla59[[#This Row],[nom_mun]])</f>
        <v>#REF!</v>
      </c>
      <c r="AT110" s="32" t="s">
        <v>1242</v>
      </c>
      <c r="AU110" s="32" t="s">
        <v>1962</v>
      </c>
    </row>
    <row r="111" spans="10:47" ht="42.75">
      <c r="J111" s="33"/>
      <c r="L111" s="33" t="s">
        <v>2420</v>
      </c>
      <c r="S111" s="33" t="s">
        <v>2421</v>
      </c>
      <c r="T111" s="33" t="s">
        <v>2422</v>
      </c>
      <c r="U111" s="33" t="s">
        <v>2423</v>
      </c>
      <c r="Y111" s="33" t="s">
        <v>2424</v>
      </c>
      <c r="Z111" s="33" t="s">
        <v>2425</v>
      </c>
      <c r="AI111" s="33" t="s">
        <v>2426</v>
      </c>
      <c r="AM111" s="32" t="s">
        <v>688</v>
      </c>
      <c r="AN111" s="32" t="s">
        <v>911</v>
      </c>
      <c r="AO111" s="32" t="s">
        <v>2289</v>
      </c>
      <c r="AP111" s="32" t="s">
        <v>1975</v>
      </c>
      <c r="AQ111" s="32" t="s">
        <v>1264</v>
      </c>
      <c r="AR111" s="36" t="e">
        <f>CONCATENATE([5]!Tabla59[[#This Row],[nom_ent]], " ",[5]!Tabla59[[#This Row],[nom_mun]])</f>
        <v>#REF!</v>
      </c>
      <c r="AT111" s="32" t="s">
        <v>1264</v>
      </c>
      <c r="AU111" s="32" t="s">
        <v>1975</v>
      </c>
    </row>
    <row r="112" spans="10:47" ht="42.75">
      <c r="J112" s="33"/>
      <c r="L112" s="33" t="s">
        <v>2427</v>
      </c>
      <c r="S112" s="33" t="s">
        <v>2428</v>
      </c>
      <c r="T112" s="33" t="s">
        <v>2429</v>
      </c>
      <c r="U112" s="33" t="s">
        <v>2430</v>
      </c>
      <c r="Y112" s="33" t="s">
        <v>2431</v>
      </c>
      <c r="Z112" s="33" t="s">
        <v>2048</v>
      </c>
      <c r="AI112" s="33" t="s">
        <v>2432</v>
      </c>
      <c r="AM112" s="32" t="s">
        <v>688</v>
      </c>
      <c r="AN112" s="32" t="s">
        <v>911</v>
      </c>
      <c r="AO112" s="32" t="s">
        <v>2289</v>
      </c>
      <c r="AP112" s="32" t="s">
        <v>1986</v>
      </c>
      <c r="AQ112" s="32" t="s">
        <v>1287</v>
      </c>
      <c r="AR112" s="36" t="e">
        <f>CONCATENATE([5]!Tabla59[[#This Row],[nom_ent]], " ",[5]!Tabla59[[#This Row],[nom_mun]])</f>
        <v>#REF!</v>
      </c>
      <c r="AT112" s="32" t="s">
        <v>1287</v>
      </c>
      <c r="AU112" s="32" t="s">
        <v>1986</v>
      </c>
    </row>
    <row r="113" spans="10:47" ht="57">
      <c r="J113" s="33"/>
      <c r="L113" s="33" t="s">
        <v>757</v>
      </c>
      <c r="S113" s="33" t="s">
        <v>2433</v>
      </c>
      <c r="T113" s="33" t="s">
        <v>2434</v>
      </c>
      <c r="U113" s="33" t="s">
        <v>2435</v>
      </c>
      <c r="Y113" s="33" t="s">
        <v>2436</v>
      </c>
      <c r="Z113" s="33" t="s">
        <v>2437</v>
      </c>
      <c r="AI113" s="33" t="s">
        <v>2438</v>
      </c>
      <c r="AM113" s="32" t="s">
        <v>688</v>
      </c>
      <c r="AN113" s="32" t="s">
        <v>911</v>
      </c>
      <c r="AO113" s="32" t="s">
        <v>2289</v>
      </c>
      <c r="AP113" s="32" t="s">
        <v>1999</v>
      </c>
      <c r="AQ113" s="32" t="s">
        <v>1308</v>
      </c>
      <c r="AR113" s="36" t="e">
        <f>CONCATENATE([5]!Tabla59[[#This Row],[nom_ent]], " ",[5]!Tabla59[[#This Row],[nom_mun]])</f>
        <v>#REF!</v>
      </c>
      <c r="AT113" s="32" t="s">
        <v>1308</v>
      </c>
      <c r="AU113" s="32" t="s">
        <v>1999</v>
      </c>
    </row>
    <row r="114" spans="10:47" ht="42.75">
      <c r="J114" s="33"/>
      <c r="L114" s="33" t="s">
        <v>2439</v>
      </c>
      <c r="S114" s="33" t="s">
        <v>2440</v>
      </c>
      <c r="T114" s="33" t="s">
        <v>2441</v>
      </c>
      <c r="U114" s="33" t="s">
        <v>2442</v>
      </c>
      <c r="Y114" s="33" t="s">
        <v>2443</v>
      </c>
      <c r="Z114" s="33" t="s">
        <v>2444</v>
      </c>
      <c r="AI114" s="33" t="s">
        <v>2445</v>
      </c>
      <c r="AM114" s="32" t="s">
        <v>688</v>
      </c>
      <c r="AN114" s="32" t="s">
        <v>911</v>
      </c>
      <c r="AO114" s="32" t="s">
        <v>2289</v>
      </c>
      <c r="AP114" s="32" t="s">
        <v>2012</v>
      </c>
      <c r="AQ114" s="32" t="s">
        <v>1328</v>
      </c>
      <c r="AR114" s="36" t="e">
        <f>CONCATENATE([5]!Tabla59[[#This Row],[nom_ent]], " ",[5]!Tabla59[[#This Row],[nom_mun]])</f>
        <v>#REF!</v>
      </c>
      <c r="AT114" s="32" t="s">
        <v>1328</v>
      </c>
      <c r="AU114" s="32" t="s">
        <v>2012</v>
      </c>
    </row>
    <row r="115" spans="10:47" ht="57">
      <c r="J115" s="33"/>
      <c r="L115" s="33" t="s">
        <v>2446</v>
      </c>
      <c r="S115" s="33" t="s">
        <v>2447</v>
      </c>
      <c r="T115" s="33" t="s">
        <v>2448</v>
      </c>
      <c r="U115" s="33" t="s">
        <v>881</v>
      </c>
      <c r="Y115" s="33" t="s">
        <v>2449</v>
      </c>
      <c r="Z115" s="33" t="s">
        <v>702</v>
      </c>
      <c r="AI115" s="33" t="s">
        <v>2450</v>
      </c>
      <c r="AM115" s="32" t="s">
        <v>688</v>
      </c>
      <c r="AN115" s="32" t="s">
        <v>911</v>
      </c>
      <c r="AO115" s="32" t="s">
        <v>2289</v>
      </c>
      <c r="AP115" s="32" t="s">
        <v>2024</v>
      </c>
      <c r="AQ115" s="32" t="s">
        <v>1349</v>
      </c>
      <c r="AR115" s="36" t="e">
        <f>CONCATENATE([5]!Tabla59[[#This Row],[nom_ent]], " ",[5]!Tabla59[[#This Row],[nom_mun]])</f>
        <v>#REF!</v>
      </c>
      <c r="AT115" s="32" t="s">
        <v>1349</v>
      </c>
      <c r="AU115" s="32" t="s">
        <v>2024</v>
      </c>
    </row>
    <row r="116" spans="10:47" ht="42.75">
      <c r="J116" s="33"/>
      <c r="L116" s="33" t="s">
        <v>2451</v>
      </c>
      <c r="S116" s="33" t="s">
        <v>2441</v>
      </c>
      <c r="T116" s="33" t="s">
        <v>2452</v>
      </c>
      <c r="U116" s="33" t="s">
        <v>361</v>
      </c>
      <c r="Y116" s="33" t="s">
        <v>2453</v>
      </c>
      <c r="Z116" s="33" t="s">
        <v>2454</v>
      </c>
      <c r="AI116" s="33" t="s">
        <v>1734</v>
      </c>
      <c r="AM116" s="32" t="s">
        <v>688</v>
      </c>
      <c r="AN116" s="32" t="s">
        <v>911</v>
      </c>
      <c r="AO116" s="32" t="s">
        <v>2289</v>
      </c>
      <c r="AP116" s="32" t="s">
        <v>2035</v>
      </c>
      <c r="AQ116" s="32" t="s">
        <v>1368</v>
      </c>
      <c r="AR116" s="36" t="e">
        <f>CONCATENATE([5]!Tabla59[[#This Row],[nom_ent]], " ",[5]!Tabla59[[#This Row],[nom_mun]])</f>
        <v>#REF!</v>
      </c>
      <c r="AT116" s="32" t="s">
        <v>1368</v>
      </c>
      <c r="AU116" s="32" t="s">
        <v>2035</v>
      </c>
    </row>
    <row r="117" spans="10:47" ht="42.75">
      <c r="J117" s="33"/>
      <c r="L117" s="33" t="s">
        <v>2455</v>
      </c>
      <c r="S117" s="33" t="s">
        <v>1639</v>
      </c>
      <c r="T117" s="33" t="s">
        <v>2456</v>
      </c>
      <c r="Y117" s="33" t="s">
        <v>2457</v>
      </c>
      <c r="Z117" s="33" t="s">
        <v>2458</v>
      </c>
      <c r="AI117" s="33" t="s">
        <v>2459</v>
      </c>
      <c r="AM117" s="32" t="s">
        <v>688</v>
      </c>
      <c r="AN117" s="32" t="s">
        <v>911</v>
      </c>
      <c r="AO117" s="32" t="s">
        <v>2289</v>
      </c>
      <c r="AP117" s="32" t="s">
        <v>2047</v>
      </c>
      <c r="AQ117" s="32" t="s">
        <v>1389</v>
      </c>
      <c r="AR117" s="36" t="e">
        <f>CONCATENATE([5]!Tabla59[[#This Row],[nom_ent]], " ",[5]!Tabla59[[#This Row],[nom_mun]])</f>
        <v>#REF!</v>
      </c>
      <c r="AT117" s="32" t="s">
        <v>1389</v>
      </c>
      <c r="AU117" s="32" t="s">
        <v>2047</v>
      </c>
    </row>
    <row r="118" spans="10:47" ht="42.75">
      <c r="J118" s="33"/>
      <c r="L118" s="33" t="s">
        <v>2460</v>
      </c>
      <c r="S118" s="33" t="s">
        <v>2461</v>
      </c>
      <c r="T118" s="33" t="s">
        <v>2462</v>
      </c>
      <c r="Y118" s="33" t="s">
        <v>2463</v>
      </c>
      <c r="Z118" s="33" t="s">
        <v>2464</v>
      </c>
      <c r="AI118" s="33" t="s">
        <v>2465</v>
      </c>
      <c r="AM118" s="32" t="s">
        <v>688</v>
      </c>
      <c r="AN118" s="32" t="s">
        <v>911</v>
      </c>
      <c r="AO118" s="32" t="s">
        <v>2289</v>
      </c>
      <c r="AP118" s="32" t="s">
        <v>2058</v>
      </c>
      <c r="AQ118" s="32" t="s">
        <v>1410</v>
      </c>
      <c r="AR118" s="36" t="e">
        <f>CONCATENATE([5]!Tabla59[[#This Row],[nom_ent]], " ",[5]!Tabla59[[#This Row],[nom_mun]])</f>
        <v>#REF!</v>
      </c>
      <c r="AT118" s="32" t="s">
        <v>1410</v>
      </c>
      <c r="AU118" s="32" t="s">
        <v>2058</v>
      </c>
    </row>
    <row r="119" spans="10:47" ht="57">
      <c r="J119" s="33"/>
      <c r="L119" s="33" t="s">
        <v>2466</v>
      </c>
      <c r="S119" s="33" t="s">
        <v>2467</v>
      </c>
      <c r="T119" s="33" t="s">
        <v>2468</v>
      </c>
      <c r="Y119" s="33" t="s">
        <v>2469</v>
      </c>
      <c r="Z119" s="33" t="s">
        <v>2470</v>
      </c>
      <c r="AI119" s="33" t="s">
        <v>2471</v>
      </c>
      <c r="AM119" s="32" t="s">
        <v>688</v>
      </c>
      <c r="AN119" s="32" t="s">
        <v>911</v>
      </c>
      <c r="AO119" s="32" t="s">
        <v>2289</v>
      </c>
      <c r="AP119" s="32" t="s">
        <v>2070</v>
      </c>
      <c r="AQ119" s="32" t="s">
        <v>1432</v>
      </c>
      <c r="AR119" s="36" t="e">
        <f>CONCATENATE([5]!Tabla59[[#This Row],[nom_ent]], " ",[5]!Tabla59[[#This Row],[nom_mun]])</f>
        <v>#REF!</v>
      </c>
      <c r="AT119" s="32" t="s">
        <v>1432</v>
      </c>
      <c r="AU119" s="32" t="s">
        <v>2070</v>
      </c>
    </row>
    <row r="120" spans="10:47" ht="42.75">
      <c r="J120" s="33"/>
      <c r="L120" s="33" t="s">
        <v>2472</v>
      </c>
      <c r="S120" s="33" t="s">
        <v>2473</v>
      </c>
      <c r="T120" s="33" t="s">
        <v>2474</v>
      </c>
      <c r="Y120" s="33" t="s">
        <v>2475</v>
      </c>
      <c r="Z120" s="33" t="s">
        <v>2476</v>
      </c>
      <c r="AI120" s="33" t="s">
        <v>2477</v>
      </c>
      <c r="AM120" s="32" t="s">
        <v>688</v>
      </c>
      <c r="AN120" s="32" t="s">
        <v>911</v>
      </c>
      <c r="AO120" s="32" t="s">
        <v>2289</v>
      </c>
      <c r="AP120" s="32" t="s">
        <v>2082</v>
      </c>
      <c r="AQ120" s="32" t="s">
        <v>1450</v>
      </c>
      <c r="AR120" s="36" t="e">
        <f>CONCATENATE([5]!Tabla59[[#This Row],[nom_ent]], " ",[5]!Tabla59[[#This Row],[nom_mun]])</f>
        <v>#REF!</v>
      </c>
      <c r="AT120" s="32" t="s">
        <v>1450</v>
      </c>
      <c r="AU120" s="32" t="s">
        <v>2082</v>
      </c>
    </row>
    <row r="121" spans="10:47" ht="42.75">
      <c r="J121" s="33"/>
      <c r="L121" s="33" t="s">
        <v>2478</v>
      </c>
      <c r="S121" s="33" t="s">
        <v>2479</v>
      </c>
      <c r="T121" s="33" t="s">
        <v>2480</v>
      </c>
      <c r="Y121" s="33" t="s">
        <v>2481</v>
      </c>
      <c r="Z121" s="33" t="s">
        <v>2482</v>
      </c>
      <c r="AI121" s="33" t="s">
        <v>2483</v>
      </c>
      <c r="AM121" s="32" t="s">
        <v>688</v>
      </c>
      <c r="AN121" s="32" t="s">
        <v>911</v>
      </c>
      <c r="AO121" s="32" t="s">
        <v>2289</v>
      </c>
      <c r="AP121" s="32" t="s">
        <v>2093</v>
      </c>
      <c r="AQ121" s="32" t="s">
        <v>1472</v>
      </c>
      <c r="AR121" s="36" t="e">
        <f>CONCATENATE([5]!Tabla59[[#This Row],[nom_ent]], " ",[5]!Tabla59[[#This Row],[nom_mun]])</f>
        <v>#REF!</v>
      </c>
      <c r="AT121" s="32" t="s">
        <v>1472</v>
      </c>
      <c r="AU121" s="32" t="s">
        <v>2093</v>
      </c>
    </row>
    <row r="122" spans="10:47" ht="57">
      <c r="J122" s="33"/>
      <c r="L122" s="33" t="s">
        <v>2484</v>
      </c>
      <c r="S122" s="33" t="s">
        <v>2485</v>
      </c>
      <c r="T122" s="33" t="s">
        <v>2486</v>
      </c>
      <c r="Y122" s="33" t="s">
        <v>2487</v>
      </c>
      <c r="Z122" s="33" t="s">
        <v>2488</v>
      </c>
      <c r="AI122" s="33" t="s">
        <v>2489</v>
      </c>
      <c r="AM122" s="32" t="s">
        <v>688</v>
      </c>
      <c r="AN122" s="32" t="s">
        <v>911</v>
      </c>
      <c r="AO122" s="32" t="s">
        <v>2289</v>
      </c>
      <c r="AP122" s="32" t="s">
        <v>2104</v>
      </c>
      <c r="AQ122" s="32" t="s">
        <v>1493</v>
      </c>
      <c r="AR122" s="36" t="e">
        <f>CONCATENATE([5]!Tabla59[[#This Row],[nom_ent]], " ",[5]!Tabla59[[#This Row],[nom_mun]])</f>
        <v>#REF!</v>
      </c>
      <c r="AT122" s="32" t="s">
        <v>1493</v>
      </c>
      <c r="AU122" s="32" t="s">
        <v>2104</v>
      </c>
    </row>
    <row r="123" spans="10:47" ht="42.75">
      <c r="J123" s="33"/>
      <c r="L123" s="33" t="s">
        <v>937</v>
      </c>
      <c r="S123" s="33" t="s">
        <v>2490</v>
      </c>
      <c r="T123" s="33" t="s">
        <v>2491</v>
      </c>
      <c r="Y123" s="33" t="s">
        <v>2492</v>
      </c>
      <c r="Z123" s="33" t="s">
        <v>2493</v>
      </c>
      <c r="AI123" s="33" t="s">
        <v>2494</v>
      </c>
      <c r="AM123" s="32" t="s">
        <v>688</v>
      </c>
      <c r="AN123" s="32" t="s">
        <v>911</v>
      </c>
      <c r="AO123" s="32" t="s">
        <v>2289</v>
      </c>
      <c r="AP123" s="32" t="s">
        <v>2114</v>
      </c>
      <c r="AQ123" s="32" t="s">
        <v>1513</v>
      </c>
      <c r="AR123" s="36" t="e">
        <f>CONCATENATE([5]!Tabla59[[#This Row],[nom_ent]], " ",[5]!Tabla59[[#This Row],[nom_mun]])</f>
        <v>#REF!</v>
      </c>
      <c r="AT123" s="32" t="s">
        <v>1513</v>
      </c>
      <c r="AU123" s="32" t="s">
        <v>2114</v>
      </c>
    </row>
    <row r="124" spans="10:47" ht="42.75">
      <c r="J124" s="33"/>
      <c r="L124" s="33" t="s">
        <v>2495</v>
      </c>
      <c r="S124" s="33" t="s">
        <v>2496</v>
      </c>
      <c r="T124" s="33" t="s">
        <v>2497</v>
      </c>
      <c r="Y124" s="33" t="s">
        <v>2498</v>
      </c>
      <c r="Z124" s="33" t="s">
        <v>2499</v>
      </c>
      <c r="AI124" s="33" t="s">
        <v>1627</v>
      </c>
      <c r="AM124" s="32" t="s">
        <v>688</v>
      </c>
      <c r="AN124" s="32" t="s">
        <v>911</v>
      </c>
      <c r="AO124" s="32" t="s">
        <v>2289</v>
      </c>
      <c r="AP124" s="32" t="s">
        <v>2124</v>
      </c>
      <c r="AQ124" s="32" t="s">
        <v>1533</v>
      </c>
      <c r="AR124" s="36" t="e">
        <f>CONCATENATE([5]!Tabla59[[#This Row],[nom_ent]], " ",[5]!Tabla59[[#This Row],[nom_mun]])</f>
        <v>#REF!</v>
      </c>
      <c r="AT124" s="32" t="s">
        <v>1533</v>
      </c>
      <c r="AU124" s="32" t="s">
        <v>2124</v>
      </c>
    </row>
    <row r="125" spans="10:47" ht="42.75">
      <c r="J125" s="33"/>
      <c r="L125" s="33" t="s">
        <v>2500</v>
      </c>
      <c r="S125" s="33" t="s">
        <v>2501</v>
      </c>
      <c r="T125" s="33" t="s">
        <v>2502</v>
      </c>
      <c r="Y125" s="33" t="s">
        <v>2503</v>
      </c>
      <c r="Z125" s="33" t="s">
        <v>2504</v>
      </c>
      <c r="AI125" s="33" t="s">
        <v>2505</v>
      </c>
      <c r="AM125" s="32" t="s">
        <v>688</v>
      </c>
      <c r="AN125" s="32" t="s">
        <v>911</v>
      </c>
      <c r="AO125" s="32" t="s">
        <v>2289</v>
      </c>
      <c r="AP125" s="32" t="s">
        <v>2135</v>
      </c>
      <c r="AQ125" s="32" t="s">
        <v>1553</v>
      </c>
      <c r="AR125" s="36" t="e">
        <f>CONCATENATE([5]!Tabla59[[#This Row],[nom_ent]], " ",[5]!Tabla59[[#This Row],[nom_mun]])</f>
        <v>#REF!</v>
      </c>
      <c r="AT125" s="32" t="s">
        <v>1553</v>
      </c>
      <c r="AU125" s="32" t="s">
        <v>2135</v>
      </c>
    </row>
    <row r="126" spans="10:47" ht="57">
      <c r="L126" s="33" t="s">
        <v>881</v>
      </c>
      <c r="S126" s="33" t="s">
        <v>2506</v>
      </c>
      <c r="T126" s="33" t="s">
        <v>2507</v>
      </c>
      <c r="Y126" s="33" t="s">
        <v>2508</v>
      </c>
      <c r="Z126" s="33" t="s">
        <v>2509</v>
      </c>
      <c r="AI126" s="33" t="s">
        <v>2510</v>
      </c>
      <c r="AM126" s="32" t="s">
        <v>688</v>
      </c>
      <c r="AN126" s="32" t="s">
        <v>911</v>
      </c>
      <c r="AO126" s="32" t="s">
        <v>2289</v>
      </c>
      <c r="AP126" s="32" t="s">
        <v>2144</v>
      </c>
      <c r="AQ126" s="32" t="s">
        <v>1572</v>
      </c>
      <c r="AR126" s="36" t="e">
        <f>CONCATENATE([5]!Tabla59[[#This Row],[nom_ent]], " ",[5]!Tabla59[[#This Row],[nom_mun]])</f>
        <v>#REF!</v>
      </c>
      <c r="AT126" s="32" t="s">
        <v>1572</v>
      </c>
      <c r="AU126" s="32" t="s">
        <v>2144</v>
      </c>
    </row>
    <row r="127" spans="10:47" ht="57">
      <c r="L127" s="33" t="s">
        <v>361</v>
      </c>
      <c r="S127" s="33" t="s">
        <v>881</v>
      </c>
      <c r="T127" s="33" t="s">
        <v>881</v>
      </c>
      <c r="Y127" s="33" t="s">
        <v>2511</v>
      </c>
      <c r="Z127" s="33" t="s">
        <v>2512</v>
      </c>
      <c r="AI127" s="33" t="s">
        <v>2513</v>
      </c>
      <c r="AM127" s="32" t="s">
        <v>688</v>
      </c>
      <c r="AN127" s="32" t="s">
        <v>911</v>
      </c>
      <c r="AO127" s="32" t="s">
        <v>2289</v>
      </c>
      <c r="AP127" s="32" t="s">
        <v>2155</v>
      </c>
      <c r="AQ127" s="32" t="s">
        <v>1591</v>
      </c>
      <c r="AR127" s="36" t="e">
        <f>CONCATENATE([5]!Tabla59[[#This Row],[nom_ent]], " ",[5]!Tabla59[[#This Row],[nom_mun]])</f>
        <v>#REF!</v>
      </c>
      <c r="AT127" s="32" t="s">
        <v>1591</v>
      </c>
      <c r="AU127" s="32" t="s">
        <v>2155</v>
      </c>
    </row>
    <row r="128" spans="10:47" ht="42.75">
      <c r="S128" s="33" t="s">
        <v>361</v>
      </c>
      <c r="T128" s="33" t="s">
        <v>361</v>
      </c>
      <c r="Y128" s="33" t="s">
        <v>2514</v>
      </c>
      <c r="Z128" s="33" t="s">
        <v>2515</v>
      </c>
      <c r="AI128" s="33" t="s">
        <v>2516</v>
      </c>
      <c r="AM128" s="32" t="s">
        <v>688</v>
      </c>
      <c r="AN128" s="32" t="s">
        <v>911</v>
      </c>
      <c r="AO128" s="32" t="s">
        <v>2289</v>
      </c>
      <c r="AP128" s="32" t="s">
        <v>2166</v>
      </c>
      <c r="AQ128" s="32" t="s">
        <v>1611</v>
      </c>
      <c r="AR128" s="36" t="e">
        <f>CONCATENATE([5]!Tabla59[[#This Row],[nom_ent]], " ",[5]!Tabla59[[#This Row],[nom_mun]])</f>
        <v>#REF!</v>
      </c>
      <c r="AT128" s="32" t="s">
        <v>1611</v>
      </c>
      <c r="AU128" s="32" t="s">
        <v>2166</v>
      </c>
    </row>
    <row r="129" spans="25:47" ht="42.75">
      <c r="Y129" s="33" t="s">
        <v>2517</v>
      </c>
      <c r="Z129" s="33" t="s">
        <v>2518</v>
      </c>
      <c r="AI129" s="33" t="s">
        <v>2519</v>
      </c>
      <c r="AM129" s="32" t="s">
        <v>688</v>
      </c>
      <c r="AN129" s="32" t="s">
        <v>911</v>
      </c>
      <c r="AO129" s="32" t="s">
        <v>2289</v>
      </c>
      <c r="AP129" s="32" t="s">
        <v>2177</v>
      </c>
      <c r="AQ129" s="32" t="s">
        <v>1629</v>
      </c>
      <c r="AR129" s="36" t="e">
        <f>CONCATENATE([5]!Tabla59[[#This Row],[nom_ent]], " ",[5]!Tabla59[[#This Row],[nom_mun]])</f>
        <v>#REF!</v>
      </c>
      <c r="AT129" s="32" t="s">
        <v>1629</v>
      </c>
      <c r="AU129" s="32" t="s">
        <v>2177</v>
      </c>
    </row>
    <row r="130" spans="25:47" ht="57">
      <c r="Y130" s="33" t="s">
        <v>2520</v>
      </c>
      <c r="Z130" s="33" t="s">
        <v>2521</v>
      </c>
      <c r="AI130" s="33" t="s">
        <v>2522</v>
      </c>
      <c r="AM130" s="32" t="s">
        <v>688</v>
      </c>
      <c r="AN130" s="32" t="s">
        <v>911</v>
      </c>
      <c r="AO130" s="32" t="s">
        <v>2289</v>
      </c>
      <c r="AP130" s="32" t="s">
        <v>2523</v>
      </c>
      <c r="AQ130" s="32" t="s">
        <v>1647</v>
      </c>
      <c r="AR130" s="36" t="e">
        <f>CONCATENATE([5]!Tabla59[[#This Row],[nom_ent]], " ",[5]!Tabla59[[#This Row],[nom_mun]])</f>
        <v>#REF!</v>
      </c>
      <c r="AT130" s="32" t="s">
        <v>1647</v>
      </c>
      <c r="AU130" s="32" t="s">
        <v>2523</v>
      </c>
    </row>
    <row r="131" spans="25:47" ht="42.75">
      <c r="Y131" s="33" t="s">
        <v>2524</v>
      </c>
      <c r="Z131" s="33" t="s">
        <v>2525</v>
      </c>
      <c r="AI131" s="33" t="s">
        <v>2526</v>
      </c>
      <c r="AM131" s="32" t="s">
        <v>688</v>
      </c>
      <c r="AN131" s="32" t="s">
        <v>911</v>
      </c>
      <c r="AO131" s="32" t="s">
        <v>2289</v>
      </c>
      <c r="AP131" s="32" t="s">
        <v>2527</v>
      </c>
      <c r="AQ131" s="32" t="s">
        <v>1667</v>
      </c>
      <c r="AR131" s="36" t="e">
        <f>CONCATENATE([5]!Tabla59[[#This Row],[nom_ent]], " ",[5]!Tabla59[[#This Row],[nom_mun]])</f>
        <v>#REF!</v>
      </c>
      <c r="AT131" s="32" t="s">
        <v>1667</v>
      </c>
      <c r="AU131" s="32" t="s">
        <v>2527</v>
      </c>
    </row>
    <row r="132" spans="25:47" ht="42.75">
      <c r="Y132" s="33" t="s">
        <v>2528</v>
      </c>
      <c r="Z132" s="33" t="s">
        <v>2529</v>
      </c>
      <c r="AI132" s="33" t="s">
        <v>2530</v>
      </c>
      <c r="AM132" s="32" t="s">
        <v>688</v>
      </c>
      <c r="AN132" s="32" t="s">
        <v>911</v>
      </c>
      <c r="AO132" s="32" t="s">
        <v>2289</v>
      </c>
      <c r="AP132" s="32" t="s">
        <v>2531</v>
      </c>
      <c r="AQ132" s="32" t="s">
        <v>1686</v>
      </c>
      <c r="AR132" s="36" t="e">
        <f>CONCATENATE([5]!Tabla59[[#This Row],[nom_ent]], " ",[5]!Tabla59[[#This Row],[nom_mun]])</f>
        <v>#REF!</v>
      </c>
      <c r="AT132" s="32" t="s">
        <v>1686</v>
      </c>
      <c r="AU132" s="32" t="s">
        <v>2531</v>
      </c>
    </row>
    <row r="133" spans="25:47" ht="42.75">
      <c r="Y133" s="33" t="s">
        <v>2532</v>
      </c>
      <c r="Z133" s="33" t="s">
        <v>2533</v>
      </c>
      <c r="AI133" s="33" t="s">
        <v>2534</v>
      </c>
      <c r="AM133" s="32" t="s">
        <v>688</v>
      </c>
      <c r="AN133" s="32" t="s">
        <v>911</v>
      </c>
      <c r="AO133" s="32" t="s">
        <v>2289</v>
      </c>
      <c r="AP133" s="32" t="s">
        <v>2535</v>
      </c>
      <c r="AQ133" s="32" t="s">
        <v>1705</v>
      </c>
      <c r="AR133" s="36" t="e">
        <f>CONCATENATE([5]!Tabla59[[#This Row],[nom_ent]], " ",[5]!Tabla59[[#This Row],[nom_mun]])</f>
        <v>#REF!</v>
      </c>
      <c r="AT133" s="32" t="s">
        <v>1705</v>
      </c>
      <c r="AU133" s="32" t="s">
        <v>2535</v>
      </c>
    </row>
    <row r="134" spans="25:47" ht="42.75">
      <c r="Y134" s="33" t="s">
        <v>2536</v>
      </c>
      <c r="Z134" s="33" t="s">
        <v>2537</v>
      </c>
      <c r="AI134" s="33" t="s">
        <v>2538</v>
      </c>
      <c r="AM134" s="32" t="s">
        <v>688</v>
      </c>
      <c r="AN134" s="32" t="s">
        <v>911</v>
      </c>
      <c r="AO134" s="32" t="s">
        <v>2289</v>
      </c>
      <c r="AP134" s="32" t="s">
        <v>2539</v>
      </c>
      <c r="AQ134" s="32" t="s">
        <v>1723</v>
      </c>
      <c r="AR134" s="36" t="e">
        <f>CONCATENATE([5]!Tabla59[[#This Row],[nom_ent]], " ",[5]!Tabla59[[#This Row],[nom_mun]])</f>
        <v>#REF!</v>
      </c>
      <c r="AT134" s="32" t="s">
        <v>1723</v>
      </c>
      <c r="AU134" s="32" t="s">
        <v>2539</v>
      </c>
    </row>
    <row r="135" spans="25:47" ht="42.75">
      <c r="Y135" s="33" t="s">
        <v>2540</v>
      </c>
      <c r="Z135" s="33" t="s">
        <v>2541</v>
      </c>
      <c r="AI135" s="33" t="s">
        <v>2542</v>
      </c>
      <c r="AM135" s="32" t="s">
        <v>688</v>
      </c>
      <c r="AN135" s="32" t="s">
        <v>911</v>
      </c>
      <c r="AO135" s="32" t="s">
        <v>2289</v>
      </c>
      <c r="AP135" s="32" t="s">
        <v>2543</v>
      </c>
      <c r="AQ135" s="32" t="s">
        <v>1740</v>
      </c>
      <c r="AR135" s="36" t="e">
        <f>CONCATENATE([5]!Tabla59[[#This Row],[nom_ent]], " ",[5]!Tabla59[[#This Row],[nom_mun]])</f>
        <v>#REF!</v>
      </c>
      <c r="AT135" s="32" t="s">
        <v>1740</v>
      </c>
      <c r="AU135" s="32" t="s">
        <v>2543</v>
      </c>
    </row>
    <row r="136" spans="25:47" ht="28.5">
      <c r="Y136" s="33" t="s">
        <v>2544</v>
      </c>
      <c r="Z136" s="33" t="s">
        <v>2545</v>
      </c>
      <c r="AI136" s="33" t="s">
        <v>2546</v>
      </c>
      <c r="AM136" s="32" t="s">
        <v>688</v>
      </c>
      <c r="AN136" s="32" t="s">
        <v>911</v>
      </c>
      <c r="AO136" s="32" t="s">
        <v>2289</v>
      </c>
      <c r="AP136" s="32" t="s">
        <v>2547</v>
      </c>
      <c r="AQ136" s="32" t="s">
        <v>1753</v>
      </c>
      <c r="AR136" s="36" t="e">
        <f>CONCATENATE([5]!Tabla59[[#This Row],[nom_ent]], " ",[5]!Tabla59[[#This Row],[nom_mun]])</f>
        <v>#REF!</v>
      </c>
      <c r="AT136" s="32" t="s">
        <v>1753</v>
      </c>
      <c r="AU136" s="32" t="s">
        <v>2547</v>
      </c>
    </row>
    <row r="137" spans="25:47" ht="28.5">
      <c r="Y137" s="33" t="s">
        <v>2548</v>
      </c>
      <c r="Z137" s="33" t="s">
        <v>2549</v>
      </c>
      <c r="AI137" s="33" t="s">
        <v>2550</v>
      </c>
      <c r="AM137" s="32" t="s">
        <v>688</v>
      </c>
      <c r="AN137" s="32" t="s">
        <v>911</v>
      </c>
      <c r="AO137" s="32" t="s">
        <v>2289</v>
      </c>
      <c r="AP137" s="32" t="s">
        <v>2551</v>
      </c>
      <c r="AQ137" s="32" t="s">
        <v>1769</v>
      </c>
      <c r="AR137" s="36" t="e">
        <f>CONCATENATE([5]!Tabla59[[#This Row],[nom_ent]], " ",[5]!Tabla59[[#This Row],[nom_mun]])</f>
        <v>#REF!</v>
      </c>
      <c r="AT137" s="32" t="s">
        <v>1769</v>
      </c>
      <c r="AU137" s="32" t="s">
        <v>2551</v>
      </c>
    </row>
    <row r="138" spans="25:47" ht="57">
      <c r="Y138" s="33" t="s">
        <v>2552</v>
      </c>
      <c r="Z138" s="33" t="s">
        <v>2553</v>
      </c>
      <c r="AI138" s="33" t="s">
        <v>2140</v>
      </c>
      <c r="AM138" s="32" t="s">
        <v>688</v>
      </c>
      <c r="AN138" s="32" t="s">
        <v>911</v>
      </c>
      <c r="AO138" s="32" t="s">
        <v>2289</v>
      </c>
      <c r="AP138" s="32" t="s">
        <v>2554</v>
      </c>
      <c r="AQ138" s="32" t="s">
        <v>1783</v>
      </c>
      <c r="AR138" s="36" t="e">
        <f>CONCATENATE([5]!Tabla59[[#This Row],[nom_ent]], " ",[5]!Tabla59[[#This Row],[nom_mun]])</f>
        <v>#REF!</v>
      </c>
      <c r="AT138" s="32" t="s">
        <v>1783</v>
      </c>
      <c r="AU138" s="32" t="s">
        <v>2554</v>
      </c>
    </row>
    <row r="139" spans="25:47" ht="57">
      <c r="Y139" s="33" t="s">
        <v>2555</v>
      </c>
      <c r="Z139" s="33" t="s">
        <v>2556</v>
      </c>
      <c r="AI139" s="33" t="s">
        <v>2557</v>
      </c>
      <c r="AM139" s="32" t="s">
        <v>688</v>
      </c>
      <c r="AN139" s="32" t="s">
        <v>911</v>
      </c>
      <c r="AO139" s="32" t="s">
        <v>2289</v>
      </c>
      <c r="AP139" s="32" t="s">
        <v>2558</v>
      </c>
      <c r="AQ139" s="32" t="s">
        <v>1141</v>
      </c>
      <c r="AR139" s="36" t="e">
        <f>CONCATENATE([5]!Tabla59[[#This Row],[nom_ent]], " ",[5]!Tabla59[[#This Row],[nom_mun]])</f>
        <v>#REF!</v>
      </c>
      <c r="AT139" s="32" t="s">
        <v>1141</v>
      </c>
      <c r="AU139" s="32" t="s">
        <v>2558</v>
      </c>
    </row>
    <row r="140" spans="25:47" ht="42.75">
      <c r="Y140" s="33" t="s">
        <v>2559</v>
      </c>
      <c r="Z140" s="33" t="s">
        <v>2560</v>
      </c>
      <c r="AI140" s="33" t="s">
        <v>2561</v>
      </c>
      <c r="AM140" s="32" t="s">
        <v>688</v>
      </c>
      <c r="AN140" s="32" t="s">
        <v>911</v>
      </c>
      <c r="AO140" s="32" t="s">
        <v>2289</v>
      </c>
      <c r="AP140" s="32" t="s">
        <v>2562</v>
      </c>
      <c r="AQ140" s="32" t="s">
        <v>1808</v>
      </c>
      <c r="AR140" s="36" t="e">
        <f>CONCATENATE([5]!Tabla59[[#This Row],[nom_ent]], " ",[5]!Tabla59[[#This Row],[nom_mun]])</f>
        <v>#REF!</v>
      </c>
      <c r="AT140" s="32" t="s">
        <v>1808</v>
      </c>
      <c r="AU140" s="32" t="s">
        <v>2562</v>
      </c>
    </row>
    <row r="141" spans="25:47" ht="42.75">
      <c r="Y141" s="33" t="s">
        <v>2563</v>
      </c>
      <c r="Z141" s="33" t="s">
        <v>2564</v>
      </c>
      <c r="AI141" s="33" t="s">
        <v>2565</v>
      </c>
      <c r="AM141" s="32" t="s">
        <v>688</v>
      </c>
      <c r="AN141" s="32" t="s">
        <v>911</v>
      </c>
      <c r="AO141" s="32" t="s">
        <v>2289</v>
      </c>
      <c r="AP141" s="32" t="s">
        <v>2566</v>
      </c>
      <c r="AQ141" s="32" t="s">
        <v>1824</v>
      </c>
      <c r="AR141" s="36" t="e">
        <f>CONCATENATE([5]!Tabla59[[#This Row],[nom_ent]], " ",[5]!Tabla59[[#This Row],[nom_mun]])</f>
        <v>#REF!</v>
      </c>
      <c r="AT141" s="32" t="s">
        <v>1824</v>
      </c>
      <c r="AU141" s="32" t="s">
        <v>2566</v>
      </c>
    </row>
    <row r="142" spans="25:47" ht="42.75">
      <c r="Y142" s="33" t="s">
        <v>2567</v>
      </c>
      <c r="Z142" s="33" t="s">
        <v>2568</v>
      </c>
      <c r="AI142" s="33" t="s">
        <v>2569</v>
      </c>
      <c r="AM142" s="32" t="s">
        <v>688</v>
      </c>
      <c r="AN142" s="32" t="s">
        <v>911</v>
      </c>
      <c r="AO142" s="32" t="s">
        <v>2289</v>
      </c>
      <c r="AP142" s="32" t="s">
        <v>2570</v>
      </c>
      <c r="AQ142" s="32" t="s">
        <v>1839</v>
      </c>
      <c r="AR142" s="36" t="e">
        <f>CONCATENATE([5]!Tabla59[[#This Row],[nom_ent]], " ",[5]!Tabla59[[#This Row],[nom_mun]])</f>
        <v>#REF!</v>
      </c>
      <c r="AT142" s="32" t="s">
        <v>1839</v>
      </c>
      <c r="AU142" s="32" t="s">
        <v>2570</v>
      </c>
    </row>
    <row r="143" spans="25:47" ht="42.75">
      <c r="Y143" s="33" t="s">
        <v>2571</v>
      </c>
      <c r="Z143" s="33" t="s">
        <v>2572</v>
      </c>
      <c r="AI143" s="33" t="s">
        <v>2573</v>
      </c>
      <c r="AM143" s="32" t="s">
        <v>688</v>
      </c>
      <c r="AN143" s="32" t="s">
        <v>911</v>
      </c>
      <c r="AO143" s="32" t="s">
        <v>2289</v>
      </c>
      <c r="AP143" s="32" t="s">
        <v>2574</v>
      </c>
      <c r="AQ143" s="32" t="s">
        <v>1852</v>
      </c>
      <c r="AR143" s="36" t="e">
        <f>CONCATENATE([5]!Tabla59[[#This Row],[nom_ent]], " ",[5]!Tabla59[[#This Row],[nom_mun]])</f>
        <v>#REF!</v>
      </c>
      <c r="AT143" s="32" t="s">
        <v>1852</v>
      </c>
      <c r="AU143" s="32" t="s">
        <v>2574</v>
      </c>
    </row>
    <row r="144" spans="25:47" ht="42.75">
      <c r="Y144" s="33" t="s">
        <v>2575</v>
      </c>
      <c r="Z144" s="33" t="s">
        <v>2576</v>
      </c>
      <c r="AI144" s="33" t="s">
        <v>2577</v>
      </c>
      <c r="AM144" s="32" t="s">
        <v>688</v>
      </c>
      <c r="AN144" s="32" t="s">
        <v>911</v>
      </c>
      <c r="AO144" s="32" t="s">
        <v>2289</v>
      </c>
      <c r="AP144" s="32" t="s">
        <v>2578</v>
      </c>
      <c r="AQ144" s="32" t="s">
        <v>1866</v>
      </c>
      <c r="AR144" s="36" t="e">
        <f>CONCATENATE([5]!Tabla59[[#This Row],[nom_ent]], " ",[5]!Tabla59[[#This Row],[nom_mun]])</f>
        <v>#REF!</v>
      </c>
      <c r="AT144" s="32" t="s">
        <v>1866</v>
      </c>
      <c r="AU144" s="32" t="s">
        <v>2578</v>
      </c>
    </row>
    <row r="145" spans="25:47" ht="57">
      <c r="Y145" s="33" t="s">
        <v>2579</v>
      </c>
      <c r="Z145" s="33" t="s">
        <v>2580</v>
      </c>
      <c r="AI145" s="33" t="s">
        <v>2581</v>
      </c>
      <c r="AM145" s="32" t="s">
        <v>688</v>
      </c>
      <c r="AN145" s="32" t="s">
        <v>911</v>
      </c>
      <c r="AO145" s="32" t="s">
        <v>2289</v>
      </c>
      <c r="AP145" s="32" t="s">
        <v>2582</v>
      </c>
      <c r="AQ145" s="32" t="s">
        <v>1622</v>
      </c>
      <c r="AR145" s="36" t="e">
        <f>CONCATENATE([5]!Tabla59[[#This Row],[nom_ent]], " ",[5]!Tabla59[[#This Row],[nom_mun]])</f>
        <v>#REF!</v>
      </c>
      <c r="AT145" s="32" t="s">
        <v>1622</v>
      </c>
      <c r="AU145" s="32" t="s">
        <v>2582</v>
      </c>
    </row>
    <row r="146" spans="25:47" ht="42.75">
      <c r="Y146" s="33" t="s">
        <v>2583</v>
      </c>
      <c r="Z146" s="33" t="s">
        <v>2584</v>
      </c>
      <c r="AI146" s="33" t="s">
        <v>2585</v>
      </c>
      <c r="AM146" s="32" t="s">
        <v>688</v>
      </c>
      <c r="AN146" s="32" t="s">
        <v>911</v>
      </c>
      <c r="AO146" s="32" t="s">
        <v>2289</v>
      </c>
      <c r="AP146" s="32" t="s">
        <v>2586</v>
      </c>
      <c r="AQ146" s="32" t="s">
        <v>1892</v>
      </c>
      <c r="AR146" s="36" t="e">
        <f>CONCATENATE([5]!Tabla59[[#This Row],[nom_ent]], " ",[5]!Tabla59[[#This Row],[nom_mun]])</f>
        <v>#REF!</v>
      </c>
      <c r="AT146" s="32" t="s">
        <v>1892</v>
      </c>
      <c r="AU146" s="32" t="s">
        <v>2586</v>
      </c>
    </row>
    <row r="147" spans="25:47" ht="42.75">
      <c r="Y147" s="33" t="s">
        <v>2587</v>
      </c>
      <c r="Z147" s="33" t="s">
        <v>2588</v>
      </c>
      <c r="AI147" s="33" t="s">
        <v>2589</v>
      </c>
      <c r="AM147" s="32" t="s">
        <v>688</v>
      </c>
      <c r="AN147" s="32" t="s">
        <v>911</v>
      </c>
      <c r="AO147" s="32" t="s">
        <v>2289</v>
      </c>
      <c r="AP147" s="32" t="s">
        <v>2590</v>
      </c>
      <c r="AQ147" s="32" t="s">
        <v>1906</v>
      </c>
      <c r="AR147" s="36" t="e">
        <f>CONCATENATE([5]!Tabla59[[#This Row],[nom_ent]], " ",[5]!Tabla59[[#This Row],[nom_mun]])</f>
        <v>#REF!</v>
      </c>
      <c r="AT147" s="32" t="s">
        <v>1906</v>
      </c>
      <c r="AU147" s="32" t="s">
        <v>2590</v>
      </c>
    </row>
    <row r="148" spans="25:47" ht="42.75">
      <c r="Y148" s="33" t="s">
        <v>2591</v>
      </c>
      <c r="Z148" s="33" t="s">
        <v>2592</v>
      </c>
      <c r="AI148" s="33" t="s">
        <v>2593</v>
      </c>
      <c r="AM148" s="32" t="s">
        <v>688</v>
      </c>
      <c r="AN148" s="32" t="s">
        <v>911</v>
      </c>
      <c r="AO148" s="32" t="s">
        <v>2289</v>
      </c>
      <c r="AP148" s="32" t="s">
        <v>2594</v>
      </c>
      <c r="AQ148" s="32" t="s">
        <v>1918</v>
      </c>
      <c r="AR148" s="36" t="e">
        <f>CONCATENATE([5]!Tabla59[[#This Row],[nom_ent]], " ",[5]!Tabla59[[#This Row],[nom_mun]])</f>
        <v>#REF!</v>
      </c>
      <c r="AT148" s="32" t="s">
        <v>1918</v>
      </c>
      <c r="AU148" s="32" t="s">
        <v>2594</v>
      </c>
    </row>
    <row r="149" spans="25:47" ht="57">
      <c r="Y149" s="33" t="s">
        <v>2595</v>
      </c>
      <c r="Z149" s="33" t="s">
        <v>2596</v>
      </c>
      <c r="AI149" s="33" t="s">
        <v>2597</v>
      </c>
      <c r="AM149" s="32" t="s">
        <v>688</v>
      </c>
      <c r="AN149" s="32" t="s">
        <v>911</v>
      </c>
      <c r="AO149" s="32" t="s">
        <v>2289</v>
      </c>
      <c r="AP149" s="32" t="s">
        <v>2598</v>
      </c>
      <c r="AQ149" s="32" t="s">
        <v>1934</v>
      </c>
      <c r="AR149" s="36" t="e">
        <f>CONCATENATE([5]!Tabla59[[#This Row],[nom_ent]], " ",[5]!Tabla59[[#This Row],[nom_mun]])</f>
        <v>#REF!</v>
      </c>
      <c r="AT149" s="32" t="s">
        <v>1934</v>
      </c>
      <c r="AU149" s="32" t="s">
        <v>2598</v>
      </c>
    </row>
    <row r="150" spans="25:47" ht="42.75">
      <c r="Y150" s="33" t="s">
        <v>2599</v>
      </c>
      <c r="Z150" s="33" t="s">
        <v>2600</v>
      </c>
      <c r="AI150" s="33" t="s">
        <v>2601</v>
      </c>
      <c r="AM150" s="32" t="s">
        <v>688</v>
      </c>
      <c r="AN150" s="32" t="s">
        <v>911</v>
      </c>
      <c r="AO150" s="32" t="s">
        <v>2289</v>
      </c>
      <c r="AP150" s="32" t="s">
        <v>2602</v>
      </c>
      <c r="AQ150" s="32" t="s">
        <v>1950</v>
      </c>
      <c r="AR150" s="36" t="e">
        <f>CONCATENATE([5]!Tabla59[[#This Row],[nom_ent]], " ",[5]!Tabla59[[#This Row],[nom_mun]])</f>
        <v>#REF!</v>
      </c>
      <c r="AT150" s="32" t="s">
        <v>1950</v>
      </c>
      <c r="AU150" s="32" t="s">
        <v>2602</v>
      </c>
    </row>
    <row r="151" spans="25:47" ht="57">
      <c r="Y151" s="33" t="s">
        <v>2603</v>
      </c>
      <c r="Z151" s="33" t="s">
        <v>2604</v>
      </c>
      <c r="AI151" s="33" t="s">
        <v>2605</v>
      </c>
      <c r="AM151" s="32" t="s">
        <v>688</v>
      </c>
      <c r="AN151" s="32" t="s">
        <v>911</v>
      </c>
      <c r="AO151" s="32" t="s">
        <v>2289</v>
      </c>
      <c r="AP151" s="32" t="s">
        <v>2606</v>
      </c>
      <c r="AQ151" s="32" t="s">
        <v>1963</v>
      </c>
      <c r="AR151" s="36" t="e">
        <f>CONCATENATE([5]!Tabla59[[#This Row],[nom_ent]], " ",[5]!Tabla59[[#This Row],[nom_mun]])</f>
        <v>#REF!</v>
      </c>
      <c r="AT151" s="32" t="s">
        <v>1963</v>
      </c>
      <c r="AU151" s="32" t="s">
        <v>2606</v>
      </c>
    </row>
    <row r="152" spans="25:47" ht="57">
      <c r="Y152" s="33" t="s">
        <v>2607</v>
      </c>
      <c r="Z152" s="33" t="s">
        <v>2608</v>
      </c>
      <c r="AI152" s="33" t="s">
        <v>2609</v>
      </c>
      <c r="AM152" s="32" t="s">
        <v>688</v>
      </c>
      <c r="AN152" s="32" t="s">
        <v>911</v>
      </c>
      <c r="AO152" s="32" t="s">
        <v>2289</v>
      </c>
      <c r="AP152" s="32" t="s">
        <v>2610</v>
      </c>
      <c r="AQ152" s="32" t="s">
        <v>1976</v>
      </c>
      <c r="AR152" s="36" t="e">
        <f>CONCATENATE([5]!Tabla59[[#This Row],[nom_ent]], " ",[5]!Tabla59[[#This Row],[nom_mun]])</f>
        <v>#REF!</v>
      </c>
      <c r="AT152" s="32" t="s">
        <v>1976</v>
      </c>
      <c r="AU152" s="32" t="s">
        <v>2610</v>
      </c>
    </row>
    <row r="153" spans="25:47" ht="57">
      <c r="Y153" s="33" t="s">
        <v>2611</v>
      </c>
      <c r="Z153" s="33" t="s">
        <v>2612</v>
      </c>
      <c r="AI153" s="33" t="s">
        <v>2613</v>
      </c>
      <c r="AM153" s="32" t="s">
        <v>688</v>
      </c>
      <c r="AN153" s="32" t="s">
        <v>911</v>
      </c>
      <c r="AO153" s="32" t="s">
        <v>2289</v>
      </c>
      <c r="AP153" s="32" t="s">
        <v>2614</v>
      </c>
      <c r="AQ153" s="32" t="s">
        <v>1987</v>
      </c>
      <c r="AR153" s="36" t="e">
        <f>CONCATENATE([5]!Tabla59[[#This Row],[nom_ent]], " ",[5]!Tabla59[[#This Row],[nom_mun]])</f>
        <v>#REF!</v>
      </c>
      <c r="AT153" s="32" t="s">
        <v>1987</v>
      </c>
      <c r="AU153" s="32" t="s">
        <v>2614</v>
      </c>
    </row>
    <row r="154" spans="25:47" ht="42.75">
      <c r="Y154" s="33" t="s">
        <v>2615</v>
      </c>
      <c r="Z154" s="33" t="s">
        <v>2616</v>
      </c>
      <c r="AI154" s="33" t="s">
        <v>2617</v>
      </c>
      <c r="AM154" s="32" t="s">
        <v>688</v>
      </c>
      <c r="AN154" s="32" t="s">
        <v>911</v>
      </c>
      <c r="AO154" s="32" t="s">
        <v>2289</v>
      </c>
      <c r="AP154" s="32" t="s">
        <v>2618</v>
      </c>
      <c r="AQ154" s="32" t="s">
        <v>2000</v>
      </c>
      <c r="AR154" s="36" t="e">
        <f>CONCATENATE([5]!Tabla59[[#This Row],[nom_ent]], " ",[5]!Tabla59[[#This Row],[nom_mun]])</f>
        <v>#REF!</v>
      </c>
      <c r="AT154" s="32" t="s">
        <v>2000</v>
      </c>
      <c r="AU154" s="32" t="s">
        <v>2618</v>
      </c>
    </row>
    <row r="155" spans="25:47" ht="42.75">
      <c r="Y155" s="33" t="s">
        <v>2619</v>
      </c>
      <c r="Z155" s="33" t="s">
        <v>2620</v>
      </c>
      <c r="AI155" s="33" t="s">
        <v>2621</v>
      </c>
      <c r="AM155" s="32" t="s">
        <v>688</v>
      </c>
      <c r="AN155" s="32" t="s">
        <v>911</v>
      </c>
      <c r="AO155" s="32" t="s">
        <v>2289</v>
      </c>
      <c r="AP155" s="32" t="s">
        <v>2622</v>
      </c>
      <c r="AQ155" s="32" t="s">
        <v>2013</v>
      </c>
      <c r="AR155" s="36" t="e">
        <f>CONCATENATE([5]!Tabla59[[#This Row],[nom_ent]], " ",[5]!Tabla59[[#This Row],[nom_mun]])</f>
        <v>#REF!</v>
      </c>
      <c r="AT155" s="32" t="s">
        <v>2013</v>
      </c>
      <c r="AU155" s="32" t="s">
        <v>2622</v>
      </c>
    </row>
    <row r="156" spans="25:47" ht="42.75">
      <c r="Y156" s="33" t="s">
        <v>2623</v>
      </c>
      <c r="Z156" s="33" t="s">
        <v>2624</v>
      </c>
      <c r="AI156" s="33" t="s">
        <v>2625</v>
      </c>
      <c r="AM156" s="32" t="s">
        <v>688</v>
      </c>
      <c r="AN156" s="32" t="s">
        <v>911</v>
      </c>
      <c r="AO156" s="32" t="s">
        <v>2289</v>
      </c>
      <c r="AP156" s="32" t="s">
        <v>2626</v>
      </c>
      <c r="AQ156" s="32" t="s">
        <v>2025</v>
      </c>
      <c r="AR156" s="36" t="e">
        <f>CONCATENATE([5]!Tabla59[[#This Row],[nom_ent]], " ",[5]!Tabla59[[#This Row],[nom_mun]])</f>
        <v>#REF!</v>
      </c>
      <c r="AT156" s="32" t="s">
        <v>2025</v>
      </c>
      <c r="AU156" s="32" t="s">
        <v>2626</v>
      </c>
    </row>
    <row r="157" spans="25:47" ht="42.75">
      <c r="Y157" s="33" t="s">
        <v>2627</v>
      </c>
      <c r="Z157" s="33" t="s">
        <v>2628</v>
      </c>
      <c r="AI157" s="33" t="s">
        <v>2629</v>
      </c>
      <c r="AM157" s="32" t="s">
        <v>688</v>
      </c>
      <c r="AN157" s="32" t="s">
        <v>911</v>
      </c>
      <c r="AO157" s="32" t="s">
        <v>2289</v>
      </c>
      <c r="AP157" s="32" t="s">
        <v>2630</v>
      </c>
      <c r="AQ157" s="32" t="s">
        <v>2036</v>
      </c>
      <c r="AR157" s="36" t="e">
        <f>CONCATENATE([5]!Tabla59[[#This Row],[nom_ent]], " ",[5]!Tabla59[[#This Row],[nom_mun]])</f>
        <v>#REF!</v>
      </c>
      <c r="AT157" s="32" t="s">
        <v>2036</v>
      </c>
      <c r="AU157" s="32" t="s">
        <v>2630</v>
      </c>
    </row>
    <row r="158" spans="25:47" ht="42.75">
      <c r="Y158" s="33" t="s">
        <v>2631</v>
      </c>
      <c r="Z158" s="33" t="s">
        <v>2632</v>
      </c>
      <c r="AI158" s="33" t="s">
        <v>2633</v>
      </c>
      <c r="AM158" s="32" t="s">
        <v>688</v>
      </c>
      <c r="AN158" s="32" t="s">
        <v>911</v>
      </c>
      <c r="AO158" s="32" t="s">
        <v>2289</v>
      </c>
      <c r="AP158" s="32" t="s">
        <v>2634</v>
      </c>
      <c r="AQ158" s="32" t="s">
        <v>2048</v>
      </c>
      <c r="AR158" s="36" t="e">
        <f>CONCATENATE([5]!Tabla59[[#This Row],[nom_ent]], " ",[5]!Tabla59[[#This Row],[nom_mun]])</f>
        <v>#REF!</v>
      </c>
      <c r="AT158" s="32" t="s">
        <v>2048</v>
      </c>
      <c r="AU158" s="32" t="s">
        <v>2634</v>
      </c>
    </row>
    <row r="159" spans="25:47" ht="42.75">
      <c r="Y159" s="33" t="s">
        <v>2635</v>
      </c>
      <c r="Z159" s="33" t="s">
        <v>2636</v>
      </c>
      <c r="AI159" s="33" t="s">
        <v>2637</v>
      </c>
      <c r="AM159" s="32" t="s">
        <v>688</v>
      </c>
      <c r="AN159" s="32" t="s">
        <v>911</v>
      </c>
      <c r="AO159" s="32" t="s">
        <v>2289</v>
      </c>
      <c r="AP159" s="32" t="s">
        <v>2638</v>
      </c>
      <c r="AQ159" s="32" t="s">
        <v>2059</v>
      </c>
      <c r="AR159" s="36" t="e">
        <f>CONCATENATE([5]!Tabla59[[#This Row],[nom_ent]], " ",[5]!Tabla59[[#This Row],[nom_mun]])</f>
        <v>#REF!</v>
      </c>
      <c r="AT159" s="32" t="s">
        <v>2059</v>
      </c>
      <c r="AU159" s="32" t="s">
        <v>2638</v>
      </c>
    </row>
    <row r="160" spans="25:47" ht="42.75">
      <c r="Y160" s="33" t="s">
        <v>2639</v>
      </c>
      <c r="Z160" s="33" t="s">
        <v>2640</v>
      </c>
      <c r="AI160" s="33" t="s">
        <v>2641</v>
      </c>
      <c r="AM160" s="32" t="s">
        <v>688</v>
      </c>
      <c r="AN160" s="32" t="s">
        <v>911</v>
      </c>
      <c r="AO160" s="32" t="s">
        <v>2289</v>
      </c>
      <c r="AP160" s="32" t="s">
        <v>2642</v>
      </c>
      <c r="AQ160" s="32" t="s">
        <v>2071</v>
      </c>
      <c r="AR160" s="36" t="e">
        <f>CONCATENATE([5]!Tabla59[[#This Row],[nom_ent]], " ",[5]!Tabla59[[#This Row],[nom_mun]])</f>
        <v>#REF!</v>
      </c>
      <c r="AT160" s="32" t="s">
        <v>2071</v>
      </c>
      <c r="AU160" s="32" t="s">
        <v>2642</v>
      </c>
    </row>
    <row r="161" spans="25:47" ht="57">
      <c r="Y161" s="33" t="s">
        <v>2643</v>
      </c>
      <c r="Z161" s="33" t="s">
        <v>2644</v>
      </c>
      <c r="AI161" s="33" t="s">
        <v>2645</v>
      </c>
      <c r="AM161" s="32" t="s">
        <v>688</v>
      </c>
      <c r="AN161" s="32" t="s">
        <v>911</v>
      </c>
      <c r="AO161" s="32" t="s">
        <v>2289</v>
      </c>
      <c r="AP161" s="32" t="s">
        <v>2646</v>
      </c>
      <c r="AQ161" s="32" t="s">
        <v>2083</v>
      </c>
      <c r="AR161" s="36" t="e">
        <f>CONCATENATE([5]!Tabla59[[#This Row],[nom_ent]], " ",[5]!Tabla59[[#This Row],[nom_mun]])</f>
        <v>#REF!</v>
      </c>
      <c r="AT161" s="32" t="s">
        <v>2083</v>
      </c>
      <c r="AU161" s="32" t="s">
        <v>2646</v>
      </c>
    </row>
    <row r="162" spans="25:47" ht="42.75">
      <c r="Y162" s="33" t="s">
        <v>2647</v>
      </c>
      <c r="Z162" s="33" t="s">
        <v>2648</v>
      </c>
      <c r="AI162" s="33" t="s">
        <v>2649</v>
      </c>
      <c r="AM162" s="32" t="s">
        <v>688</v>
      </c>
      <c r="AN162" s="32" t="s">
        <v>911</v>
      </c>
      <c r="AO162" s="32" t="s">
        <v>2289</v>
      </c>
      <c r="AP162" s="32" t="s">
        <v>2650</v>
      </c>
      <c r="AQ162" s="32" t="s">
        <v>2094</v>
      </c>
      <c r="AR162" s="36" t="e">
        <f>CONCATENATE([5]!Tabla59[[#This Row],[nom_ent]], " ",[5]!Tabla59[[#This Row],[nom_mun]])</f>
        <v>#REF!</v>
      </c>
      <c r="AT162" s="32" t="s">
        <v>2094</v>
      </c>
      <c r="AU162" s="32" t="s">
        <v>2650</v>
      </c>
    </row>
    <row r="163" spans="25:47" ht="57">
      <c r="Y163" s="33" t="s">
        <v>2651</v>
      </c>
      <c r="Z163" s="33" t="s">
        <v>2652</v>
      </c>
      <c r="AI163" s="33" t="s">
        <v>2653</v>
      </c>
      <c r="AM163" s="32" t="s">
        <v>688</v>
      </c>
      <c r="AN163" s="32" t="s">
        <v>911</v>
      </c>
      <c r="AO163" s="32" t="s">
        <v>2289</v>
      </c>
      <c r="AP163" s="32" t="s">
        <v>2654</v>
      </c>
      <c r="AQ163" s="32" t="s">
        <v>2105</v>
      </c>
      <c r="AR163" s="36" t="e">
        <f>CONCATENATE([5]!Tabla59[[#This Row],[nom_ent]], " ",[5]!Tabla59[[#This Row],[nom_mun]])</f>
        <v>#REF!</v>
      </c>
      <c r="AT163" s="32" t="s">
        <v>2105</v>
      </c>
      <c r="AU163" s="32" t="s">
        <v>2654</v>
      </c>
    </row>
    <row r="164" spans="25:47" ht="42.75">
      <c r="Y164" s="33" t="s">
        <v>2655</v>
      </c>
      <c r="Z164" s="33" t="s">
        <v>2656</v>
      </c>
      <c r="AI164" s="33" t="s">
        <v>2657</v>
      </c>
      <c r="AM164" s="32" t="s">
        <v>688</v>
      </c>
      <c r="AN164" s="32" t="s">
        <v>911</v>
      </c>
      <c r="AO164" s="32" t="s">
        <v>2289</v>
      </c>
      <c r="AP164" s="32" t="s">
        <v>2658</v>
      </c>
      <c r="AQ164" s="32" t="s">
        <v>1339</v>
      </c>
      <c r="AR164" s="36" t="e">
        <f>CONCATENATE([5]!Tabla59[[#This Row],[nom_ent]], " ",[5]!Tabla59[[#This Row],[nom_mun]])</f>
        <v>#REF!</v>
      </c>
      <c r="AT164" s="32" t="s">
        <v>1339</v>
      </c>
      <c r="AU164" s="32" t="s">
        <v>2658</v>
      </c>
    </row>
    <row r="165" spans="25:47" ht="28.5">
      <c r="Y165" s="33" t="s">
        <v>2659</v>
      </c>
      <c r="Z165" s="33" t="s">
        <v>2660</v>
      </c>
      <c r="AI165" s="33" t="s">
        <v>2661</v>
      </c>
      <c r="AM165" s="32" t="s">
        <v>688</v>
      </c>
      <c r="AN165" s="32" t="s">
        <v>911</v>
      </c>
      <c r="AO165" s="32" t="s">
        <v>2289</v>
      </c>
      <c r="AP165" s="32" t="s">
        <v>2662</v>
      </c>
      <c r="AQ165" s="32" t="s">
        <v>2125</v>
      </c>
      <c r="AR165" s="36" t="e">
        <f>CONCATENATE([5]!Tabla59[[#This Row],[nom_ent]], " ",[5]!Tabla59[[#This Row],[nom_mun]])</f>
        <v>#REF!</v>
      </c>
      <c r="AT165" s="32" t="s">
        <v>2125</v>
      </c>
      <c r="AU165" s="32" t="s">
        <v>2662</v>
      </c>
    </row>
    <row r="166" spans="25:47" ht="28.5">
      <c r="Y166" s="33" t="s">
        <v>2663</v>
      </c>
      <c r="Z166" s="33" t="s">
        <v>2664</v>
      </c>
      <c r="AI166" s="33" t="s">
        <v>2665</v>
      </c>
      <c r="AM166" s="32" t="s">
        <v>688</v>
      </c>
      <c r="AN166" s="32" t="s">
        <v>911</v>
      </c>
      <c r="AO166" s="32" t="s">
        <v>2289</v>
      </c>
      <c r="AP166" s="32" t="s">
        <v>2666</v>
      </c>
      <c r="AQ166" s="32" t="s">
        <v>2136</v>
      </c>
      <c r="AR166" s="36" t="e">
        <f>CONCATENATE([5]!Tabla59[[#This Row],[nom_ent]], " ",[5]!Tabla59[[#This Row],[nom_mun]])</f>
        <v>#REF!</v>
      </c>
      <c r="AT166" s="32" t="s">
        <v>2136</v>
      </c>
      <c r="AU166" s="32" t="s">
        <v>2666</v>
      </c>
    </row>
    <row r="167" spans="25:47" ht="28.5">
      <c r="Y167" s="33" t="s">
        <v>2667</v>
      </c>
      <c r="Z167" s="33" t="s">
        <v>2668</v>
      </c>
      <c r="AI167" s="33" t="s">
        <v>2669</v>
      </c>
      <c r="AM167" s="32" t="s">
        <v>688</v>
      </c>
      <c r="AN167" s="32" t="s">
        <v>911</v>
      </c>
      <c r="AO167" s="32" t="s">
        <v>2289</v>
      </c>
      <c r="AP167" s="32" t="s">
        <v>2670</v>
      </c>
      <c r="AQ167" s="32" t="s">
        <v>2145</v>
      </c>
      <c r="AR167" s="36" t="e">
        <f>CONCATENATE([5]!Tabla59[[#This Row],[nom_ent]], " ",[5]!Tabla59[[#This Row],[nom_mun]])</f>
        <v>#REF!</v>
      </c>
      <c r="AT167" s="32" t="s">
        <v>2145</v>
      </c>
      <c r="AU167" s="32" t="s">
        <v>2670</v>
      </c>
    </row>
    <row r="168" spans="25:47" ht="42.75">
      <c r="Y168" s="33" t="s">
        <v>2671</v>
      </c>
      <c r="Z168" s="33" t="s">
        <v>2672</v>
      </c>
      <c r="AI168" s="33" t="s">
        <v>2672</v>
      </c>
      <c r="AM168" s="32" t="s">
        <v>688</v>
      </c>
      <c r="AN168" s="32" t="s">
        <v>911</v>
      </c>
      <c r="AO168" s="32" t="s">
        <v>2289</v>
      </c>
      <c r="AP168" s="32" t="s">
        <v>2673</v>
      </c>
      <c r="AQ168" s="32" t="s">
        <v>2156</v>
      </c>
      <c r="AR168" s="36" t="e">
        <f>CONCATENATE([5]!Tabla59[[#This Row],[nom_ent]], " ",[5]!Tabla59[[#This Row],[nom_mun]])</f>
        <v>#REF!</v>
      </c>
      <c r="AT168" s="32" t="s">
        <v>2156</v>
      </c>
      <c r="AU168" s="32" t="s">
        <v>2673</v>
      </c>
    </row>
    <row r="169" spans="25:47" ht="57">
      <c r="Y169" s="33" t="s">
        <v>2674</v>
      </c>
      <c r="Z169" s="33" t="s">
        <v>2675</v>
      </c>
      <c r="AI169" s="33" t="s">
        <v>2306</v>
      </c>
      <c r="AM169" s="32" t="s">
        <v>688</v>
      </c>
      <c r="AN169" s="32" t="s">
        <v>911</v>
      </c>
      <c r="AO169" s="32" t="s">
        <v>2289</v>
      </c>
      <c r="AP169" s="32" t="s">
        <v>2676</v>
      </c>
      <c r="AQ169" s="32" t="s">
        <v>2167</v>
      </c>
      <c r="AR169" s="36" t="e">
        <f>CONCATENATE([5]!Tabla59[[#This Row],[nom_ent]], " ",[5]!Tabla59[[#This Row],[nom_mun]])</f>
        <v>#REF!</v>
      </c>
      <c r="AT169" s="32" t="s">
        <v>2167</v>
      </c>
      <c r="AU169" s="32" t="s">
        <v>2676</v>
      </c>
    </row>
    <row r="170" spans="25:47" ht="42.75">
      <c r="Y170" s="33" t="s">
        <v>2677</v>
      </c>
      <c r="Z170" s="33" t="s">
        <v>2678</v>
      </c>
      <c r="AI170" s="33" t="s">
        <v>2679</v>
      </c>
      <c r="AM170" s="32" t="s">
        <v>688</v>
      </c>
      <c r="AN170" s="32" t="s">
        <v>911</v>
      </c>
      <c r="AO170" s="32" t="s">
        <v>2289</v>
      </c>
      <c r="AP170" s="32" t="s">
        <v>2680</v>
      </c>
      <c r="AQ170" s="32" t="s">
        <v>1585</v>
      </c>
      <c r="AR170" s="36" t="e">
        <f>CONCATENATE([5]!Tabla59[[#This Row],[nom_ent]], " ",[5]!Tabla59[[#This Row],[nom_mun]])</f>
        <v>#REF!</v>
      </c>
      <c r="AT170" s="32" t="s">
        <v>1585</v>
      </c>
      <c r="AU170" s="32" t="s">
        <v>2680</v>
      </c>
    </row>
    <row r="171" spans="25:47" ht="28.5">
      <c r="Y171" s="33" t="s">
        <v>2681</v>
      </c>
      <c r="Z171" s="33" t="s">
        <v>2682</v>
      </c>
      <c r="AI171" s="33" t="s">
        <v>2683</v>
      </c>
      <c r="AM171" s="32" t="s">
        <v>688</v>
      </c>
      <c r="AN171" s="32" t="s">
        <v>911</v>
      </c>
      <c r="AO171" s="32" t="s">
        <v>2289</v>
      </c>
      <c r="AP171" s="32" t="s">
        <v>2684</v>
      </c>
      <c r="AQ171" s="32" t="s">
        <v>2186</v>
      </c>
      <c r="AR171" s="36" t="e">
        <f>CONCATENATE([5]!Tabla59[[#This Row],[nom_ent]], " ",[5]!Tabla59[[#This Row],[nom_mun]])</f>
        <v>#REF!</v>
      </c>
      <c r="AT171" s="32" t="s">
        <v>2186</v>
      </c>
      <c r="AU171" s="32" t="s">
        <v>2684</v>
      </c>
    </row>
    <row r="172" spans="25:47" ht="57">
      <c r="Y172" s="33" t="s">
        <v>2685</v>
      </c>
      <c r="Z172" s="33" t="s">
        <v>2686</v>
      </c>
      <c r="AI172" s="33" t="s">
        <v>2687</v>
      </c>
      <c r="AM172" s="32" t="s">
        <v>688</v>
      </c>
      <c r="AN172" s="32" t="s">
        <v>911</v>
      </c>
      <c r="AO172" s="32" t="s">
        <v>2289</v>
      </c>
      <c r="AP172" s="32" t="s">
        <v>2688</v>
      </c>
      <c r="AQ172" s="32" t="s">
        <v>2197</v>
      </c>
      <c r="AR172" s="36" t="e">
        <f>CONCATENATE([5]!Tabla59[[#This Row],[nom_ent]], " ",[5]!Tabla59[[#This Row],[nom_mun]])</f>
        <v>#REF!</v>
      </c>
      <c r="AT172" s="32" t="s">
        <v>2197</v>
      </c>
      <c r="AU172" s="32" t="s">
        <v>2688</v>
      </c>
    </row>
    <row r="173" spans="25:47" ht="28.5">
      <c r="Y173" s="33" t="s">
        <v>2689</v>
      </c>
      <c r="Z173" s="33" t="s">
        <v>2690</v>
      </c>
      <c r="AI173" s="33" t="s">
        <v>2691</v>
      </c>
      <c r="AM173" s="32" t="s">
        <v>688</v>
      </c>
      <c r="AN173" s="32" t="s">
        <v>911</v>
      </c>
      <c r="AO173" s="32" t="s">
        <v>2289</v>
      </c>
      <c r="AP173" s="32" t="s">
        <v>2692</v>
      </c>
      <c r="AQ173" s="32" t="s">
        <v>2207</v>
      </c>
      <c r="AR173" s="36" t="e">
        <f>CONCATENATE([5]!Tabla59[[#This Row],[nom_ent]], " ",[5]!Tabla59[[#This Row],[nom_mun]])</f>
        <v>#REF!</v>
      </c>
      <c r="AT173" s="32" t="s">
        <v>2207</v>
      </c>
      <c r="AU173" s="32" t="s">
        <v>2692</v>
      </c>
    </row>
    <row r="174" spans="25:47" ht="42.75">
      <c r="Y174" s="33" t="s">
        <v>2693</v>
      </c>
      <c r="Z174" s="33" t="s">
        <v>2694</v>
      </c>
      <c r="AI174" s="33" t="s">
        <v>2695</v>
      </c>
      <c r="AM174" s="32" t="s">
        <v>688</v>
      </c>
      <c r="AN174" s="32" t="s">
        <v>911</v>
      </c>
      <c r="AO174" s="32" t="s">
        <v>2289</v>
      </c>
      <c r="AP174" s="32" t="s">
        <v>2696</v>
      </c>
      <c r="AQ174" s="32" t="s">
        <v>2216</v>
      </c>
      <c r="AR174" s="36" t="e">
        <f>CONCATENATE([5]!Tabla59[[#This Row],[nom_ent]], " ",[5]!Tabla59[[#This Row],[nom_mun]])</f>
        <v>#REF!</v>
      </c>
      <c r="AT174" s="32" t="s">
        <v>2216</v>
      </c>
      <c r="AU174" s="32" t="s">
        <v>2696</v>
      </c>
    </row>
    <row r="175" spans="25:47" ht="28.5">
      <c r="Y175" s="33" t="s">
        <v>2697</v>
      </c>
      <c r="Z175" s="33" t="s">
        <v>2698</v>
      </c>
      <c r="AI175" s="33" t="s">
        <v>1669</v>
      </c>
      <c r="AM175" s="32" t="s">
        <v>688</v>
      </c>
      <c r="AN175" s="32" t="s">
        <v>911</v>
      </c>
      <c r="AO175" s="32" t="s">
        <v>2289</v>
      </c>
      <c r="AP175" s="32" t="s">
        <v>2699</v>
      </c>
      <c r="AQ175" s="32" t="s">
        <v>2225</v>
      </c>
      <c r="AR175" s="36" t="e">
        <f>CONCATENATE([5]!Tabla59[[#This Row],[nom_ent]], " ",[5]!Tabla59[[#This Row],[nom_mun]])</f>
        <v>#REF!</v>
      </c>
      <c r="AT175" s="32" t="s">
        <v>2225</v>
      </c>
      <c r="AU175" s="32" t="s">
        <v>2699</v>
      </c>
    </row>
    <row r="176" spans="25:47" ht="42.75">
      <c r="Y176" s="33" t="s">
        <v>2700</v>
      </c>
      <c r="Z176" s="33" t="s">
        <v>2701</v>
      </c>
      <c r="AI176" s="33" t="s">
        <v>2702</v>
      </c>
      <c r="AM176" s="32" t="s">
        <v>688</v>
      </c>
      <c r="AN176" s="32" t="s">
        <v>911</v>
      </c>
      <c r="AO176" s="32" t="s">
        <v>2289</v>
      </c>
      <c r="AP176" s="32" t="s">
        <v>2703</v>
      </c>
      <c r="AQ176" s="32" t="s">
        <v>2234</v>
      </c>
      <c r="AR176" s="36" t="e">
        <f>CONCATENATE([5]!Tabla59[[#This Row],[nom_ent]], " ",[5]!Tabla59[[#This Row],[nom_mun]])</f>
        <v>#REF!</v>
      </c>
      <c r="AT176" s="32" t="s">
        <v>2234</v>
      </c>
      <c r="AU176" s="32" t="s">
        <v>2703</v>
      </c>
    </row>
    <row r="177" spans="25:47" ht="57">
      <c r="Y177" s="33" t="s">
        <v>2704</v>
      </c>
      <c r="Z177" s="33" t="s">
        <v>2705</v>
      </c>
      <c r="AI177" s="33" t="s">
        <v>2706</v>
      </c>
      <c r="AM177" s="32" t="s">
        <v>688</v>
      </c>
      <c r="AN177" s="32" t="s">
        <v>911</v>
      </c>
      <c r="AO177" s="32" t="s">
        <v>2289</v>
      </c>
      <c r="AP177" s="32" t="s">
        <v>2707</v>
      </c>
      <c r="AQ177" s="32" t="s">
        <v>2242</v>
      </c>
      <c r="AR177" s="36" t="e">
        <f>CONCATENATE([5]!Tabla59[[#This Row],[nom_ent]], " ",[5]!Tabla59[[#This Row],[nom_mun]])</f>
        <v>#REF!</v>
      </c>
      <c r="AT177" s="32" t="s">
        <v>2242</v>
      </c>
      <c r="AU177" s="32" t="s">
        <v>2707</v>
      </c>
    </row>
    <row r="178" spans="25:47" ht="42.75">
      <c r="Y178" s="33" t="s">
        <v>2708</v>
      </c>
      <c r="Z178" s="33" t="s">
        <v>2709</v>
      </c>
      <c r="AI178" s="33" t="s">
        <v>2710</v>
      </c>
      <c r="AM178" s="32" t="s">
        <v>688</v>
      </c>
      <c r="AN178" s="32" t="s">
        <v>911</v>
      </c>
      <c r="AO178" s="32" t="s">
        <v>2289</v>
      </c>
      <c r="AP178" s="32" t="s">
        <v>2711</v>
      </c>
      <c r="AQ178" s="32" t="s">
        <v>2250</v>
      </c>
      <c r="AR178" s="36" t="e">
        <f>CONCATENATE([5]!Tabla59[[#This Row],[nom_ent]], " ",[5]!Tabla59[[#This Row],[nom_mun]])</f>
        <v>#REF!</v>
      </c>
      <c r="AT178" s="32" t="s">
        <v>2250</v>
      </c>
      <c r="AU178" s="32" t="s">
        <v>2711</v>
      </c>
    </row>
    <row r="179" spans="25:47" ht="42.75">
      <c r="Y179" s="33" t="s">
        <v>2712</v>
      </c>
      <c r="Z179" s="33" t="s">
        <v>2713</v>
      </c>
      <c r="AI179" s="33" t="s">
        <v>2714</v>
      </c>
      <c r="AM179" s="32" t="s">
        <v>688</v>
      </c>
      <c r="AN179" s="32" t="s">
        <v>911</v>
      </c>
      <c r="AO179" s="32" t="s">
        <v>2289</v>
      </c>
      <c r="AP179" s="32" t="s">
        <v>2715</v>
      </c>
      <c r="AQ179" s="32" t="s">
        <v>2258</v>
      </c>
      <c r="AR179" s="36" t="e">
        <f>CONCATENATE([5]!Tabla59[[#This Row],[nom_ent]], " ",[5]!Tabla59[[#This Row],[nom_mun]])</f>
        <v>#REF!</v>
      </c>
      <c r="AT179" s="32" t="s">
        <v>2258</v>
      </c>
      <c r="AU179" s="32" t="s">
        <v>2715</v>
      </c>
    </row>
    <row r="180" spans="25:47" ht="42.75">
      <c r="Y180" s="33" t="s">
        <v>2716</v>
      </c>
      <c r="Z180" s="33" t="s">
        <v>2717</v>
      </c>
      <c r="AI180" s="33" t="s">
        <v>2718</v>
      </c>
      <c r="AM180" s="32" t="s">
        <v>688</v>
      </c>
      <c r="AN180" s="32" t="s">
        <v>911</v>
      </c>
      <c r="AO180" s="32" t="s">
        <v>2289</v>
      </c>
      <c r="AP180" s="32" t="s">
        <v>2719</v>
      </c>
      <c r="AQ180" s="32" t="s">
        <v>2265</v>
      </c>
      <c r="AR180" s="36" t="e">
        <f>CONCATENATE([5]!Tabla59[[#This Row],[nom_ent]], " ",[5]!Tabla59[[#This Row],[nom_mun]])</f>
        <v>#REF!</v>
      </c>
      <c r="AT180" s="32" t="s">
        <v>2265</v>
      </c>
      <c r="AU180" s="32" t="s">
        <v>2719</v>
      </c>
    </row>
    <row r="181" spans="25:47" ht="42.75">
      <c r="Y181" s="33" t="s">
        <v>2720</v>
      </c>
      <c r="Z181" s="33" t="s">
        <v>2721</v>
      </c>
      <c r="AI181" s="33" t="s">
        <v>2722</v>
      </c>
      <c r="AM181" s="32" t="s">
        <v>688</v>
      </c>
      <c r="AN181" s="32" t="s">
        <v>911</v>
      </c>
      <c r="AO181" s="32" t="s">
        <v>2289</v>
      </c>
      <c r="AP181" s="32" t="s">
        <v>2723</v>
      </c>
      <c r="AQ181" s="32" t="s">
        <v>2273</v>
      </c>
      <c r="AR181" s="36" t="e">
        <f>CONCATENATE([5]!Tabla59[[#This Row],[nom_ent]], " ",[5]!Tabla59[[#This Row],[nom_mun]])</f>
        <v>#REF!</v>
      </c>
      <c r="AT181" s="32" t="s">
        <v>2273</v>
      </c>
      <c r="AU181" s="32" t="s">
        <v>2723</v>
      </c>
    </row>
    <row r="182" spans="25:47" ht="42.75">
      <c r="Y182" s="33" t="s">
        <v>2724</v>
      </c>
      <c r="Z182" s="33" t="s">
        <v>2725</v>
      </c>
      <c r="AI182" s="33" t="s">
        <v>2726</v>
      </c>
      <c r="AM182" s="32" t="s">
        <v>688</v>
      </c>
      <c r="AN182" s="32" t="s">
        <v>911</v>
      </c>
      <c r="AO182" s="32" t="s">
        <v>2289</v>
      </c>
      <c r="AP182" s="32" t="s">
        <v>2727</v>
      </c>
      <c r="AQ182" s="32" t="s">
        <v>2281</v>
      </c>
      <c r="AR182" s="36" t="e">
        <f>CONCATENATE([5]!Tabla59[[#This Row],[nom_ent]], " ",[5]!Tabla59[[#This Row],[nom_mun]])</f>
        <v>#REF!</v>
      </c>
      <c r="AT182" s="32" t="s">
        <v>2281</v>
      </c>
      <c r="AU182" s="32" t="s">
        <v>2727</v>
      </c>
    </row>
    <row r="183" spans="25:47" ht="57">
      <c r="Y183" s="33" t="s">
        <v>2728</v>
      </c>
      <c r="Z183" s="33" t="s">
        <v>2729</v>
      </c>
      <c r="AI183" s="33" t="s">
        <v>2730</v>
      </c>
      <c r="AM183" s="32" t="s">
        <v>688</v>
      </c>
      <c r="AN183" s="32" t="s">
        <v>911</v>
      </c>
      <c r="AO183" s="32" t="s">
        <v>2289</v>
      </c>
      <c r="AP183" s="32" t="s">
        <v>2731</v>
      </c>
      <c r="AQ183" s="32" t="s">
        <v>2290</v>
      </c>
      <c r="AR183" s="36" t="e">
        <f>CONCATENATE([5]!Tabla59[[#This Row],[nom_ent]], " ",[5]!Tabla59[[#This Row],[nom_mun]])</f>
        <v>#REF!</v>
      </c>
      <c r="AT183" s="32" t="s">
        <v>2290</v>
      </c>
      <c r="AU183" s="32" t="s">
        <v>2731</v>
      </c>
    </row>
    <row r="184" spans="25:47" ht="57">
      <c r="Y184" s="33" t="s">
        <v>2732</v>
      </c>
      <c r="Z184" s="33" t="s">
        <v>2733</v>
      </c>
      <c r="AI184" s="33" t="s">
        <v>2734</v>
      </c>
      <c r="AM184" s="32" t="s">
        <v>688</v>
      </c>
      <c r="AN184" s="32" t="s">
        <v>911</v>
      </c>
      <c r="AO184" s="32" t="s">
        <v>2289</v>
      </c>
      <c r="AP184" s="32" t="s">
        <v>2735</v>
      </c>
      <c r="AQ184" s="32" t="s">
        <v>2298</v>
      </c>
      <c r="AR184" s="36" t="e">
        <f>CONCATENATE([5]!Tabla59[[#This Row],[nom_ent]], " ",[5]!Tabla59[[#This Row],[nom_mun]])</f>
        <v>#REF!</v>
      </c>
      <c r="AT184" s="32" t="s">
        <v>2298</v>
      </c>
      <c r="AU184" s="32" t="s">
        <v>2735</v>
      </c>
    </row>
    <row r="185" spans="25:47" ht="42.75">
      <c r="Y185" s="33" t="s">
        <v>2736</v>
      </c>
      <c r="Z185" s="33" t="s">
        <v>2737</v>
      </c>
      <c r="AI185" s="33" t="s">
        <v>2738</v>
      </c>
      <c r="AM185" s="32" t="s">
        <v>688</v>
      </c>
      <c r="AN185" s="32" t="s">
        <v>911</v>
      </c>
      <c r="AO185" s="32" t="s">
        <v>2289</v>
      </c>
      <c r="AP185" s="32" t="s">
        <v>2739</v>
      </c>
      <c r="AQ185" s="32" t="s">
        <v>2305</v>
      </c>
      <c r="AR185" s="36" t="e">
        <f>CONCATENATE([5]!Tabla59[[#This Row],[nom_ent]], " ",[5]!Tabla59[[#This Row],[nom_mun]])</f>
        <v>#REF!</v>
      </c>
      <c r="AT185" s="32" t="s">
        <v>2305</v>
      </c>
      <c r="AU185" s="32" t="s">
        <v>2739</v>
      </c>
    </row>
    <row r="186" spans="25:47" ht="42.75">
      <c r="Y186" s="33" t="s">
        <v>2740</v>
      </c>
      <c r="Z186" s="33" t="s">
        <v>2741</v>
      </c>
      <c r="AI186" s="33" t="s">
        <v>2742</v>
      </c>
      <c r="AM186" s="32" t="s">
        <v>688</v>
      </c>
      <c r="AN186" s="32" t="s">
        <v>911</v>
      </c>
      <c r="AO186" s="32" t="s">
        <v>2289</v>
      </c>
      <c r="AP186" s="32" t="s">
        <v>2743</v>
      </c>
      <c r="AQ186" s="32" t="s">
        <v>2313</v>
      </c>
      <c r="AR186" s="36" t="e">
        <f>CONCATENATE([5]!Tabla59[[#This Row],[nom_ent]], " ",[5]!Tabla59[[#This Row],[nom_mun]])</f>
        <v>#REF!</v>
      </c>
      <c r="AT186" s="32" t="s">
        <v>2313</v>
      </c>
      <c r="AU186" s="32" t="s">
        <v>2743</v>
      </c>
    </row>
    <row r="187" spans="25:47" ht="28.5">
      <c r="Y187" s="33" t="s">
        <v>2744</v>
      </c>
      <c r="Z187" s="33" t="s">
        <v>2745</v>
      </c>
      <c r="AI187" s="33" t="s">
        <v>2351</v>
      </c>
      <c r="AM187" s="32" t="s">
        <v>688</v>
      </c>
      <c r="AN187" s="32" t="s">
        <v>911</v>
      </c>
      <c r="AO187" s="32" t="s">
        <v>2289</v>
      </c>
      <c r="AP187" s="32" t="s">
        <v>2746</v>
      </c>
      <c r="AQ187" s="32" t="s">
        <v>2321</v>
      </c>
      <c r="AR187" s="36" t="e">
        <f>CONCATENATE([5]!Tabla59[[#This Row],[nom_ent]], " ",[5]!Tabla59[[#This Row],[nom_mun]])</f>
        <v>#REF!</v>
      </c>
      <c r="AT187" s="32" t="s">
        <v>2321</v>
      </c>
      <c r="AU187" s="32" t="s">
        <v>2746</v>
      </c>
    </row>
    <row r="188" spans="25:47" ht="42.75">
      <c r="Y188" s="33" t="s">
        <v>2747</v>
      </c>
      <c r="Z188" s="33" t="s">
        <v>1567</v>
      </c>
      <c r="AI188" s="33" t="s">
        <v>2748</v>
      </c>
      <c r="AM188" s="32" t="s">
        <v>688</v>
      </c>
      <c r="AN188" s="32" t="s">
        <v>911</v>
      </c>
      <c r="AO188" s="32" t="s">
        <v>2289</v>
      </c>
      <c r="AP188" s="32" t="s">
        <v>2749</v>
      </c>
      <c r="AQ188" s="32" t="s">
        <v>2329</v>
      </c>
      <c r="AR188" s="36" t="e">
        <f>CONCATENATE([5]!Tabla59[[#This Row],[nom_ent]], " ",[5]!Tabla59[[#This Row],[nom_mun]])</f>
        <v>#REF!</v>
      </c>
      <c r="AT188" s="32" t="s">
        <v>2329</v>
      </c>
      <c r="AU188" s="32" t="s">
        <v>2749</v>
      </c>
    </row>
    <row r="189" spans="25:47" ht="28.5">
      <c r="Y189" s="33" t="s">
        <v>2750</v>
      </c>
      <c r="Z189" s="33" t="s">
        <v>2751</v>
      </c>
      <c r="AI189" s="33" t="s">
        <v>2752</v>
      </c>
      <c r="AM189" s="32" t="s">
        <v>688</v>
      </c>
      <c r="AN189" s="32" t="s">
        <v>911</v>
      </c>
      <c r="AO189" s="32" t="s">
        <v>2289</v>
      </c>
      <c r="AP189" s="32" t="s">
        <v>2753</v>
      </c>
      <c r="AQ189" s="32" t="s">
        <v>2337</v>
      </c>
      <c r="AR189" s="36" t="e">
        <f>CONCATENATE([5]!Tabla59[[#This Row],[nom_ent]], " ",[5]!Tabla59[[#This Row],[nom_mun]])</f>
        <v>#REF!</v>
      </c>
      <c r="AT189" s="32" t="s">
        <v>2337</v>
      </c>
      <c r="AU189" s="32" t="s">
        <v>2753</v>
      </c>
    </row>
    <row r="190" spans="25:47" ht="42.75">
      <c r="Y190" s="33" t="s">
        <v>2754</v>
      </c>
      <c r="Z190" s="33" t="s">
        <v>2755</v>
      </c>
      <c r="AI190" s="33" t="s">
        <v>1229</v>
      </c>
      <c r="AM190" s="32" t="s">
        <v>688</v>
      </c>
      <c r="AN190" s="32" t="s">
        <v>911</v>
      </c>
      <c r="AO190" s="32" t="s">
        <v>2289</v>
      </c>
      <c r="AP190" s="32" t="s">
        <v>2756</v>
      </c>
      <c r="AQ190" s="32" t="s">
        <v>2343</v>
      </c>
      <c r="AR190" s="36" t="e">
        <f>CONCATENATE([5]!Tabla59[[#This Row],[nom_ent]], " ",[5]!Tabla59[[#This Row],[nom_mun]])</f>
        <v>#REF!</v>
      </c>
      <c r="AT190" s="32" t="s">
        <v>2343</v>
      </c>
      <c r="AU190" s="32" t="s">
        <v>2756</v>
      </c>
    </row>
    <row r="191" spans="25:47" ht="42.75">
      <c r="Y191" s="33" t="s">
        <v>2757</v>
      </c>
      <c r="Z191" s="33" t="s">
        <v>2758</v>
      </c>
      <c r="AI191" s="33" t="s">
        <v>2759</v>
      </c>
      <c r="AM191" s="32" t="s">
        <v>688</v>
      </c>
      <c r="AN191" s="32" t="s">
        <v>911</v>
      </c>
      <c r="AO191" s="32" t="s">
        <v>2289</v>
      </c>
      <c r="AP191" s="32" t="s">
        <v>2760</v>
      </c>
      <c r="AQ191" s="32" t="s">
        <v>2350</v>
      </c>
      <c r="AR191" s="36" t="e">
        <f>CONCATENATE([5]!Tabla59[[#This Row],[nom_ent]], " ",[5]!Tabla59[[#This Row],[nom_mun]])</f>
        <v>#REF!</v>
      </c>
      <c r="AT191" s="32" t="s">
        <v>2350</v>
      </c>
      <c r="AU191" s="32" t="s">
        <v>2760</v>
      </c>
    </row>
    <row r="192" spans="25:47" ht="42.75">
      <c r="Y192" s="33" t="s">
        <v>2761</v>
      </c>
      <c r="Z192" s="33" t="s">
        <v>2762</v>
      </c>
      <c r="AI192" s="33" t="s">
        <v>2763</v>
      </c>
      <c r="AM192" s="32" t="s">
        <v>688</v>
      </c>
      <c r="AN192" s="32" t="s">
        <v>911</v>
      </c>
      <c r="AO192" s="32" t="s">
        <v>2289</v>
      </c>
      <c r="AP192" s="32" t="s">
        <v>2764</v>
      </c>
      <c r="AQ192" s="32" t="s">
        <v>2358</v>
      </c>
      <c r="AR192" s="36" t="e">
        <f>CONCATENATE([5]!Tabla59[[#This Row],[nom_ent]], " ",[5]!Tabla59[[#This Row],[nom_mun]])</f>
        <v>#REF!</v>
      </c>
      <c r="AT192" s="32" t="s">
        <v>2358</v>
      </c>
      <c r="AU192" s="32" t="s">
        <v>2764</v>
      </c>
    </row>
    <row r="193" spans="25:47" ht="42.75">
      <c r="Y193" s="33" t="s">
        <v>2765</v>
      </c>
      <c r="Z193" s="33" t="s">
        <v>2766</v>
      </c>
      <c r="AI193" s="33" t="s">
        <v>2767</v>
      </c>
      <c r="AM193" s="32" t="s">
        <v>688</v>
      </c>
      <c r="AN193" s="32" t="s">
        <v>911</v>
      </c>
      <c r="AO193" s="32" t="s">
        <v>2289</v>
      </c>
      <c r="AP193" s="32" t="s">
        <v>2768</v>
      </c>
      <c r="AQ193" s="32" t="s">
        <v>2365</v>
      </c>
      <c r="AR193" s="36" t="e">
        <f>CONCATENATE([5]!Tabla59[[#This Row],[nom_ent]], " ",[5]!Tabla59[[#This Row],[nom_mun]])</f>
        <v>#REF!</v>
      </c>
      <c r="AT193" s="32" t="s">
        <v>2365</v>
      </c>
      <c r="AU193" s="32" t="s">
        <v>2768</v>
      </c>
    </row>
    <row r="194" spans="25:47" ht="28.5">
      <c r="Y194" s="33" t="s">
        <v>2769</v>
      </c>
      <c r="Z194" s="33" t="s">
        <v>2770</v>
      </c>
      <c r="AI194" s="33" t="s">
        <v>2771</v>
      </c>
      <c r="AM194" s="32" t="s">
        <v>688</v>
      </c>
      <c r="AN194" s="32" t="s">
        <v>911</v>
      </c>
      <c r="AO194" s="32" t="s">
        <v>2289</v>
      </c>
      <c r="AP194" s="32" t="s">
        <v>2772</v>
      </c>
      <c r="AQ194" s="32" t="s">
        <v>2373</v>
      </c>
      <c r="AR194" s="36" t="e">
        <f>CONCATENATE([5]!Tabla59[[#This Row],[nom_ent]], " ",[5]!Tabla59[[#This Row],[nom_mun]])</f>
        <v>#REF!</v>
      </c>
      <c r="AT194" s="32" t="s">
        <v>2373</v>
      </c>
      <c r="AU194" s="32" t="s">
        <v>2772</v>
      </c>
    </row>
    <row r="195" spans="25:47" ht="28.5">
      <c r="Y195" s="33" t="s">
        <v>1184</v>
      </c>
      <c r="Z195" s="33" t="s">
        <v>1171</v>
      </c>
      <c r="AI195" s="33" t="s">
        <v>2773</v>
      </c>
      <c r="AM195" s="32" t="s">
        <v>688</v>
      </c>
      <c r="AN195" s="32" t="s">
        <v>911</v>
      </c>
      <c r="AO195" s="32" t="s">
        <v>2289</v>
      </c>
      <c r="AP195" s="32" t="s">
        <v>2774</v>
      </c>
      <c r="AQ195" s="32" t="s">
        <v>2380</v>
      </c>
      <c r="AR195" s="36" t="e">
        <f>CONCATENATE([5]!Tabla59[[#This Row],[nom_ent]], " ",[5]!Tabla59[[#This Row],[nom_mun]])</f>
        <v>#REF!</v>
      </c>
      <c r="AT195" s="32" t="s">
        <v>2380</v>
      </c>
      <c r="AU195" s="32" t="s">
        <v>2774</v>
      </c>
    </row>
    <row r="196" spans="25:47" ht="28.5">
      <c r="Y196" s="33" t="s">
        <v>2775</v>
      </c>
      <c r="Z196" s="33" t="s">
        <v>1631</v>
      </c>
      <c r="AI196" s="33" t="s">
        <v>1581</v>
      </c>
      <c r="AM196" s="32" t="s">
        <v>688</v>
      </c>
      <c r="AN196" s="32" t="s">
        <v>911</v>
      </c>
      <c r="AO196" s="32" t="s">
        <v>2289</v>
      </c>
      <c r="AP196" s="32" t="s">
        <v>2776</v>
      </c>
      <c r="AQ196" s="32" t="s">
        <v>1171</v>
      </c>
      <c r="AR196" s="36" t="e">
        <f>CONCATENATE([5]!Tabla59[[#This Row],[nom_ent]], " ",[5]!Tabla59[[#This Row],[nom_mun]])</f>
        <v>#REF!</v>
      </c>
      <c r="AT196" s="32" t="s">
        <v>1171</v>
      </c>
      <c r="AU196" s="32" t="s">
        <v>2776</v>
      </c>
    </row>
    <row r="197" spans="25:47" ht="42.75">
      <c r="Y197" s="33" t="s">
        <v>2777</v>
      </c>
      <c r="Z197" s="33" t="s">
        <v>2778</v>
      </c>
      <c r="AI197" s="33" t="s">
        <v>2779</v>
      </c>
      <c r="AM197" s="32" t="s">
        <v>688</v>
      </c>
      <c r="AN197" s="32" t="s">
        <v>911</v>
      </c>
      <c r="AO197" s="32" t="s">
        <v>2289</v>
      </c>
      <c r="AP197" s="32" t="s">
        <v>2780</v>
      </c>
      <c r="AQ197" s="32" t="s">
        <v>2394</v>
      </c>
      <c r="AR197" s="36" t="e">
        <f>CONCATENATE([5]!Tabla59[[#This Row],[nom_ent]], " ",[5]!Tabla59[[#This Row],[nom_mun]])</f>
        <v>#REF!</v>
      </c>
      <c r="AT197" s="32" t="s">
        <v>2394</v>
      </c>
      <c r="AU197" s="32" t="s">
        <v>2780</v>
      </c>
    </row>
    <row r="198" spans="25:47" ht="28.5">
      <c r="Y198" s="33" t="s">
        <v>2781</v>
      </c>
      <c r="Z198" s="33" t="s">
        <v>2782</v>
      </c>
      <c r="AI198" s="33" t="s">
        <v>2783</v>
      </c>
      <c r="AM198" s="32" t="s">
        <v>688</v>
      </c>
      <c r="AN198" s="32" t="s">
        <v>911</v>
      </c>
      <c r="AO198" s="32" t="s">
        <v>2289</v>
      </c>
      <c r="AP198" s="32" t="s">
        <v>2784</v>
      </c>
      <c r="AQ198" s="32" t="s">
        <v>2402</v>
      </c>
      <c r="AR198" s="36" t="e">
        <f>CONCATENATE([5]!Tabla59[[#This Row],[nom_ent]], " ",[5]!Tabla59[[#This Row],[nom_mun]])</f>
        <v>#REF!</v>
      </c>
      <c r="AT198" s="32" t="s">
        <v>2402</v>
      </c>
      <c r="AU198" s="32" t="s">
        <v>2784</v>
      </c>
    </row>
    <row r="199" spans="25:47" ht="28.5">
      <c r="Y199" s="33" t="s">
        <v>2785</v>
      </c>
      <c r="Z199" s="33" t="s">
        <v>2786</v>
      </c>
      <c r="AI199" s="33" t="s">
        <v>2462</v>
      </c>
      <c r="AM199" s="32" t="s">
        <v>688</v>
      </c>
      <c r="AN199" s="32" t="s">
        <v>911</v>
      </c>
      <c r="AO199" s="32" t="s">
        <v>2289</v>
      </c>
      <c r="AP199" s="32" t="s">
        <v>2787</v>
      </c>
      <c r="AQ199" s="32" t="s">
        <v>2409</v>
      </c>
      <c r="AR199" s="36" t="e">
        <f>CONCATENATE([5]!Tabla59[[#This Row],[nom_ent]], " ",[5]!Tabla59[[#This Row],[nom_mun]])</f>
        <v>#REF!</v>
      </c>
      <c r="AT199" s="32" t="s">
        <v>2409</v>
      </c>
      <c r="AU199" s="32" t="s">
        <v>2787</v>
      </c>
    </row>
    <row r="200" spans="25:47" ht="28.5">
      <c r="Y200" s="33" t="s">
        <v>2788</v>
      </c>
      <c r="Z200" s="33" t="s">
        <v>2789</v>
      </c>
      <c r="AI200" s="33" t="s">
        <v>1628</v>
      </c>
      <c r="AM200" s="32" t="s">
        <v>688</v>
      </c>
      <c r="AN200" s="32" t="s">
        <v>911</v>
      </c>
      <c r="AO200" s="32" t="s">
        <v>2289</v>
      </c>
      <c r="AP200" s="32" t="s">
        <v>2790</v>
      </c>
      <c r="AQ200" s="32" t="s">
        <v>2161</v>
      </c>
      <c r="AR200" s="36" t="e">
        <f>CONCATENATE([5]!Tabla59[[#This Row],[nom_ent]], " ",[5]!Tabla59[[#This Row],[nom_mun]])</f>
        <v>#REF!</v>
      </c>
      <c r="AT200" s="32" t="s">
        <v>2161</v>
      </c>
      <c r="AU200" s="32" t="s">
        <v>2790</v>
      </c>
    </row>
    <row r="201" spans="25:47" ht="42.75">
      <c r="Y201" s="33" t="s">
        <v>2791</v>
      </c>
      <c r="Z201" s="33" t="s">
        <v>2792</v>
      </c>
      <c r="AI201" s="33" t="s">
        <v>2793</v>
      </c>
      <c r="AM201" s="32" t="s">
        <v>688</v>
      </c>
      <c r="AN201" s="32" t="s">
        <v>911</v>
      </c>
      <c r="AO201" s="32" t="s">
        <v>2289</v>
      </c>
      <c r="AP201" s="32" t="s">
        <v>2794</v>
      </c>
      <c r="AQ201" s="32" t="s">
        <v>2420</v>
      </c>
      <c r="AR201" s="36" t="e">
        <f>CONCATENATE([5]!Tabla59[[#This Row],[nom_ent]], " ",[5]!Tabla59[[#This Row],[nom_mun]])</f>
        <v>#REF!</v>
      </c>
      <c r="AT201" s="32" t="s">
        <v>2420</v>
      </c>
      <c r="AU201" s="32" t="s">
        <v>2794</v>
      </c>
    </row>
    <row r="202" spans="25:47" ht="42.75">
      <c r="Y202" s="33" t="s">
        <v>2795</v>
      </c>
      <c r="Z202" s="33" t="s">
        <v>2796</v>
      </c>
      <c r="AI202" s="33" t="s">
        <v>2797</v>
      </c>
      <c r="AM202" s="32" t="s">
        <v>688</v>
      </c>
      <c r="AN202" s="32" t="s">
        <v>911</v>
      </c>
      <c r="AO202" s="32" t="s">
        <v>2289</v>
      </c>
      <c r="AP202" s="32" t="s">
        <v>2798</v>
      </c>
      <c r="AQ202" s="32" t="s">
        <v>2427</v>
      </c>
      <c r="AR202" s="36" t="e">
        <f>CONCATENATE([5]!Tabla59[[#This Row],[nom_ent]], " ",[5]!Tabla59[[#This Row],[nom_mun]])</f>
        <v>#REF!</v>
      </c>
      <c r="AT202" s="32" t="s">
        <v>2427</v>
      </c>
      <c r="AU202" s="32" t="s">
        <v>2798</v>
      </c>
    </row>
    <row r="203" spans="25:47" ht="57">
      <c r="Y203" s="33" t="s">
        <v>2799</v>
      </c>
      <c r="Z203" s="33" t="s">
        <v>2800</v>
      </c>
      <c r="AI203" s="33" t="s">
        <v>2801</v>
      </c>
      <c r="AM203" s="32" t="s">
        <v>688</v>
      </c>
      <c r="AN203" s="32" t="s">
        <v>911</v>
      </c>
      <c r="AO203" s="32" t="s">
        <v>2289</v>
      </c>
      <c r="AP203" s="32" t="s">
        <v>2802</v>
      </c>
      <c r="AQ203" s="32" t="s">
        <v>757</v>
      </c>
      <c r="AR203" s="36" t="e">
        <f>CONCATENATE([5]!Tabla59[[#This Row],[nom_ent]], " ",[5]!Tabla59[[#This Row],[nom_mun]])</f>
        <v>#REF!</v>
      </c>
      <c r="AT203" s="32" t="s">
        <v>757</v>
      </c>
      <c r="AU203" s="32" t="s">
        <v>2802</v>
      </c>
    </row>
    <row r="204" spans="25:47" ht="42.75">
      <c r="Y204" s="33" t="s">
        <v>2803</v>
      </c>
      <c r="Z204" s="33" t="s">
        <v>2804</v>
      </c>
      <c r="AI204" s="33" t="s">
        <v>2805</v>
      </c>
      <c r="AM204" s="32" t="s">
        <v>688</v>
      </c>
      <c r="AN204" s="32" t="s">
        <v>911</v>
      </c>
      <c r="AO204" s="32" t="s">
        <v>2289</v>
      </c>
      <c r="AP204" s="32" t="s">
        <v>2806</v>
      </c>
      <c r="AQ204" s="32" t="s">
        <v>2439</v>
      </c>
      <c r="AR204" s="36" t="e">
        <f>CONCATENATE([5]!Tabla59[[#This Row],[nom_ent]], " ",[5]!Tabla59[[#This Row],[nom_mun]])</f>
        <v>#REF!</v>
      </c>
      <c r="AT204" s="32" t="s">
        <v>2439</v>
      </c>
      <c r="AU204" s="32" t="s">
        <v>2806</v>
      </c>
    </row>
    <row r="205" spans="25:47" ht="28.5">
      <c r="Y205" s="33" t="s">
        <v>2807</v>
      </c>
      <c r="Z205" s="33" t="s">
        <v>2808</v>
      </c>
      <c r="AI205" s="33" t="s">
        <v>2809</v>
      </c>
      <c r="AM205" s="32" t="s">
        <v>688</v>
      </c>
      <c r="AN205" s="32" t="s">
        <v>911</v>
      </c>
      <c r="AO205" s="32" t="s">
        <v>2289</v>
      </c>
      <c r="AP205" s="32" t="s">
        <v>2810</v>
      </c>
      <c r="AQ205" s="32" t="s">
        <v>2446</v>
      </c>
      <c r="AR205" s="36" t="e">
        <f>CONCATENATE([5]!Tabla59[[#This Row],[nom_ent]], " ",[5]!Tabla59[[#This Row],[nom_mun]])</f>
        <v>#REF!</v>
      </c>
      <c r="AT205" s="32" t="s">
        <v>2446</v>
      </c>
      <c r="AU205" s="32" t="s">
        <v>2810</v>
      </c>
    </row>
    <row r="206" spans="25:47" ht="42.75">
      <c r="Y206" s="33" t="s">
        <v>2811</v>
      </c>
      <c r="Z206" s="33" t="s">
        <v>2812</v>
      </c>
      <c r="AI206" s="33" t="s">
        <v>2813</v>
      </c>
      <c r="AM206" s="32" t="s">
        <v>688</v>
      </c>
      <c r="AN206" s="32" t="s">
        <v>911</v>
      </c>
      <c r="AO206" s="32" t="s">
        <v>2289</v>
      </c>
      <c r="AP206" s="32" t="s">
        <v>2814</v>
      </c>
      <c r="AQ206" s="32" t="s">
        <v>2451</v>
      </c>
      <c r="AR206" s="36" t="e">
        <f>CONCATENATE([5]!Tabla59[[#This Row],[nom_ent]], " ",[5]!Tabla59[[#This Row],[nom_mun]])</f>
        <v>#REF!</v>
      </c>
      <c r="AT206" s="32" t="s">
        <v>2451</v>
      </c>
      <c r="AU206" s="32" t="s">
        <v>2814</v>
      </c>
    </row>
    <row r="207" spans="25:47" ht="57">
      <c r="Y207" s="33" t="s">
        <v>2815</v>
      </c>
      <c r="Z207" s="33" t="s">
        <v>2816</v>
      </c>
      <c r="AI207" s="33" t="s">
        <v>2817</v>
      </c>
      <c r="AM207" s="32" t="s">
        <v>688</v>
      </c>
      <c r="AN207" s="32" t="s">
        <v>911</v>
      </c>
      <c r="AO207" s="32" t="s">
        <v>2289</v>
      </c>
      <c r="AP207" s="32" t="s">
        <v>2818</v>
      </c>
      <c r="AQ207" s="32" t="s">
        <v>2455</v>
      </c>
      <c r="AR207" s="36" t="e">
        <f>CONCATENATE([5]!Tabla59[[#This Row],[nom_ent]], " ",[5]!Tabla59[[#This Row],[nom_mun]])</f>
        <v>#REF!</v>
      </c>
      <c r="AT207" s="32" t="s">
        <v>2455</v>
      </c>
      <c r="AU207" s="32" t="s">
        <v>2818</v>
      </c>
    </row>
    <row r="208" spans="25:47" ht="42.75">
      <c r="Y208" s="33" t="s">
        <v>2819</v>
      </c>
      <c r="Z208" s="33" t="s">
        <v>2820</v>
      </c>
      <c r="AI208" s="33" t="s">
        <v>2821</v>
      </c>
      <c r="AM208" s="32" t="s">
        <v>688</v>
      </c>
      <c r="AN208" s="32" t="s">
        <v>911</v>
      </c>
      <c r="AO208" s="32" t="s">
        <v>2289</v>
      </c>
      <c r="AP208" s="32" t="s">
        <v>2822</v>
      </c>
      <c r="AQ208" s="32" t="s">
        <v>2460</v>
      </c>
      <c r="AR208" s="36" t="e">
        <f>CONCATENATE([5]!Tabla59[[#This Row],[nom_ent]], " ",[5]!Tabla59[[#This Row],[nom_mun]])</f>
        <v>#REF!</v>
      </c>
      <c r="AT208" s="32" t="s">
        <v>2460</v>
      </c>
      <c r="AU208" s="32" t="s">
        <v>2822</v>
      </c>
    </row>
    <row r="209" spans="25:47" ht="28.5">
      <c r="Y209" s="33" t="s">
        <v>2823</v>
      </c>
      <c r="Z209" s="33" t="s">
        <v>2824</v>
      </c>
      <c r="AI209" s="33" t="s">
        <v>2825</v>
      </c>
      <c r="AM209" s="32" t="s">
        <v>688</v>
      </c>
      <c r="AN209" s="32" t="s">
        <v>911</v>
      </c>
      <c r="AO209" s="32" t="s">
        <v>2289</v>
      </c>
      <c r="AP209" s="32" t="s">
        <v>2826</v>
      </c>
      <c r="AQ209" s="32" t="s">
        <v>2466</v>
      </c>
      <c r="AR209" s="36" t="e">
        <f>CONCATENATE([5]!Tabla59[[#This Row],[nom_ent]], " ",[5]!Tabla59[[#This Row],[nom_mun]])</f>
        <v>#REF!</v>
      </c>
      <c r="AT209" s="32" t="s">
        <v>2466</v>
      </c>
      <c r="AU209" s="32" t="s">
        <v>2826</v>
      </c>
    </row>
    <row r="210" spans="25:47" ht="42.75">
      <c r="Y210" s="33" t="s">
        <v>2823</v>
      </c>
      <c r="Z210" s="33" t="s">
        <v>2827</v>
      </c>
      <c r="AI210" s="33" t="s">
        <v>2828</v>
      </c>
      <c r="AM210" s="32" t="s">
        <v>688</v>
      </c>
      <c r="AN210" s="32" t="s">
        <v>911</v>
      </c>
      <c r="AO210" s="32" t="s">
        <v>2289</v>
      </c>
      <c r="AP210" s="32" t="s">
        <v>2829</v>
      </c>
      <c r="AQ210" s="32" t="s">
        <v>2472</v>
      </c>
      <c r="AR210" s="36" t="e">
        <f>CONCATENATE([5]!Tabla59[[#This Row],[nom_ent]], " ",[5]!Tabla59[[#This Row],[nom_mun]])</f>
        <v>#REF!</v>
      </c>
      <c r="AT210" s="32" t="s">
        <v>2472</v>
      </c>
      <c r="AU210" s="32" t="s">
        <v>2829</v>
      </c>
    </row>
    <row r="211" spans="25:47" ht="42.75">
      <c r="Y211" s="33" t="s">
        <v>2830</v>
      </c>
      <c r="Z211" s="33" t="s">
        <v>2831</v>
      </c>
      <c r="AI211" s="33" t="s">
        <v>2832</v>
      </c>
      <c r="AM211" s="32" t="s">
        <v>688</v>
      </c>
      <c r="AN211" s="32" t="s">
        <v>911</v>
      </c>
      <c r="AO211" s="32" t="s">
        <v>2289</v>
      </c>
      <c r="AP211" s="32" t="s">
        <v>2833</v>
      </c>
      <c r="AQ211" s="32" t="s">
        <v>2478</v>
      </c>
      <c r="AR211" s="36" t="e">
        <f>CONCATENATE([5]!Tabla59[[#This Row],[nom_ent]], " ",[5]!Tabla59[[#This Row],[nom_mun]])</f>
        <v>#REF!</v>
      </c>
      <c r="AT211" s="32" t="s">
        <v>2478</v>
      </c>
      <c r="AU211" s="32" t="s">
        <v>2833</v>
      </c>
    </row>
    <row r="212" spans="25:47" ht="42.75">
      <c r="Y212" s="33" t="s">
        <v>2834</v>
      </c>
      <c r="Z212" s="33" t="s">
        <v>1628</v>
      </c>
      <c r="AI212" s="33" t="s">
        <v>2835</v>
      </c>
      <c r="AM212" s="32" t="s">
        <v>688</v>
      </c>
      <c r="AN212" s="32" t="s">
        <v>911</v>
      </c>
      <c r="AO212" s="32" t="s">
        <v>2289</v>
      </c>
      <c r="AP212" s="32" t="s">
        <v>2836</v>
      </c>
      <c r="AQ212" s="32" t="s">
        <v>2484</v>
      </c>
      <c r="AR212" s="36" t="e">
        <f>CONCATENATE([5]!Tabla59[[#This Row],[nom_ent]], " ",[5]!Tabla59[[#This Row],[nom_mun]])</f>
        <v>#REF!</v>
      </c>
      <c r="AT212" s="32" t="s">
        <v>2484</v>
      </c>
      <c r="AU212" s="32" t="s">
        <v>2836</v>
      </c>
    </row>
    <row r="213" spans="25:47" ht="28.5">
      <c r="Y213" s="33" t="s">
        <v>2837</v>
      </c>
      <c r="Z213" s="33" t="s">
        <v>2838</v>
      </c>
      <c r="AI213" s="33" t="s">
        <v>2839</v>
      </c>
      <c r="AM213" s="32" t="s">
        <v>688</v>
      </c>
      <c r="AN213" s="32" t="s">
        <v>911</v>
      </c>
      <c r="AO213" s="32" t="s">
        <v>2289</v>
      </c>
      <c r="AP213" s="32" t="s">
        <v>2840</v>
      </c>
      <c r="AQ213" s="32" t="s">
        <v>937</v>
      </c>
      <c r="AR213" s="36" t="e">
        <f>CONCATENATE([5]!Tabla59[[#This Row],[nom_ent]], " ",[5]!Tabla59[[#This Row],[nom_mun]])</f>
        <v>#REF!</v>
      </c>
      <c r="AT213" s="32" t="s">
        <v>937</v>
      </c>
      <c r="AU213" s="32" t="s">
        <v>2840</v>
      </c>
    </row>
    <row r="214" spans="25:47" ht="28.5">
      <c r="Y214" s="33" t="s">
        <v>2841</v>
      </c>
      <c r="Z214" s="33" t="s">
        <v>2842</v>
      </c>
      <c r="AI214" s="33" t="s">
        <v>881</v>
      </c>
      <c r="AM214" s="32" t="s">
        <v>688</v>
      </c>
      <c r="AN214" s="32" t="s">
        <v>911</v>
      </c>
      <c r="AO214" s="32" t="s">
        <v>2289</v>
      </c>
      <c r="AP214" s="32" t="s">
        <v>2843</v>
      </c>
      <c r="AQ214" s="32" t="s">
        <v>2495</v>
      </c>
      <c r="AR214" s="36" t="e">
        <f>CONCATENATE([5]!Tabla59[[#This Row],[nom_ent]], " ",[5]!Tabla59[[#This Row],[nom_mun]])</f>
        <v>#REF!</v>
      </c>
      <c r="AT214" s="32" t="s">
        <v>2495</v>
      </c>
      <c r="AU214" s="32" t="s">
        <v>2843</v>
      </c>
    </row>
    <row r="215" spans="25:47" ht="42.75">
      <c r="Y215" s="33" t="s">
        <v>2844</v>
      </c>
      <c r="Z215" s="33" t="s">
        <v>2845</v>
      </c>
      <c r="AI215" s="33" t="s">
        <v>361</v>
      </c>
      <c r="AM215" s="32" t="s">
        <v>688</v>
      </c>
      <c r="AN215" s="32" t="s">
        <v>911</v>
      </c>
      <c r="AO215" s="32" t="s">
        <v>2289</v>
      </c>
      <c r="AP215" s="32" t="s">
        <v>2846</v>
      </c>
      <c r="AQ215" s="32" t="s">
        <v>2500</v>
      </c>
      <c r="AR215" s="36" t="e">
        <f>CONCATENATE([5]!Tabla59[[#This Row],[nom_ent]], " ",[5]!Tabla59[[#This Row],[nom_mun]])</f>
        <v>#REF!</v>
      </c>
      <c r="AT215" s="32" t="s">
        <v>2500</v>
      </c>
      <c r="AU215" s="32" t="s">
        <v>2846</v>
      </c>
    </row>
    <row r="216" spans="25:47" ht="28.5">
      <c r="Y216" s="33" t="s">
        <v>2847</v>
      </c>
      <c r="Z216" s="33" t="s">
        <v>2848</v>
      </c>
      <c r="AM216" s="32" t="s">
        <v>688</v>
      </c>
      <c r="AN216" s="32" t="s">
        <v>911</v>
      </c>
      <c r="AO216" s="32" t="s">
        <v>2289</v>
      </c>
      <c r="AP216" s="40">
        <v>998</v>
      </c>
      <c r="AQ216" s="32" t="s">
        <v>881</v>
      </c>
      <c r="AR216" s="36" t="e">
        <f>CONCATENATE([5]!Tabla59[[#This Row],[nom_ent]], " ",[5]!Tabla59[[#This Row],[nom_mun]])</f>
        <v>#REF!</v>
      </c>
      <c r="AT216" s="32" t="s">
        <v>881</v>
      </c>
      <c r="AU216" s="40">
        <v>998</v>
      </c>
    </row>
    <row r="217" spans="25:47" ht="28.5">
      <c r="Y217" s="33" t="s">
        <v>2849</v>
      </c>
      <c r="Z217" s="33" t="s">
        <v>2850</v>
      </c>
      <c r="AM217" s="32" t="s">
        <v>689</v>
      </c>
      <c r="AN217" s="32" t="s">
        <v>944</v>
      </c>
      <c r="AO217" s="32" t="s">
        <v>2851</v>
      </c>
      <c r="AP217" s="32" t="s">
        <v>749</v>
      </c>
      <c r="AQ217" s="32" t="s">
        <v>727</v>
      </c>
      <c r="AR217" s="36" t="e">
        <f>CONCATENATE([5]!Tabla59[[#This Row],[nom_ent]], " ",[5]!Tabla59[[#This Row],[nom_mun]])</f>
        <v>#REF!</v>
      </c>
      <c r="AT217" s="32" t="s">
        <v>727</v>
      </c>
      <c r="AU217" s="32" t="s">
        <v>749</v>
      </c>
    </row>
    <row r="218" spans="25:47" ht="28.5">
      <c r="Y218" s="33" t="s">
        <v>2852</v>
      </c>
      <c r="Z218" s="33" t="s">
        <v>2853</v>
      </c>
      <c r="AM218" s="32" t="s">
        <v>689</v>
      </c>
      <c r="AN218" s="32" t="s">
        <v>944</v>
      </c>
      <c r="AO218" s="32" t="s">
        <v>2851</v>
      </c>
      <c r="AP218" s="32" t="s">
        <v>780</v>
      </c>
      <c r="AQ218" s="32" t="s">
        <v>757</v>
      </c>
      <c r="AR218" s="36" t="e">
        <f>CONCATENATE([5]!Tabla59[[#This Row],[nom_ent]], " ",[5]!Tabla59[[#This Row],[nom_mun]])</f>
        <v>#REF!</v>
      </c>
      <c r="AT218" s="32" t="s">
        <v>757</v>
      </c>
      <c r="AU218" s="32" t="s">
        <v>780</v>
      </c>
    </row>
    <row r="219" spans="25:47" ht="28.5">
      <c r="Y219" s="33" t="s">
        <v>2854</v>
      </c>
      <c r="Z219" s="33" t="s">
        <v>881</v>
      </c>
      <c r="AM219" s="32" t="s">
        <v>689</v>
      </c>
      <c r="AN219" s="32" t="s">
        <v>944</v>
      </c>
      <c r="AO219" s="32" t="s">
        <v>2851</v>
      </c>
      <c r="AP219" s="32" t="s">
        <v>813</v>
      </c>
      <c r="AQ219" s="32" t="s">
        <v>787</v>
      </c>
      <c r="AR219" s="36" t="e">
        <f>CONCATENATE([5]!Tabla59[[#This Row],[nom_ent]], " ",[5]!Tabla59[[#This Row],[nom_mun]])</f>
        <v>#REF!</v>
      </c>
      <c r="AT219" s="32" t="s">
        <v>787</v>
      </c>
      <c r="AU219" s="32" t="s">
        <v>813</v>
      </c>
    </row>
    <row r="220" spans="25:47" ht="28.5">
      <c r="Y220" s="33" t="s">
        <v>2855</v>
      </c>
      <c r="Z220" s="33" t="s">
        <v>361</v>
      </c>
      <c r="AM220" s="32" t="s">
        <v>689</v>
      </c>
      <c r="AN220" s="32" t="s">
        <v>944</v>
      </c>
      <c r="AO220" s="32" t="s">
        <v>2851</v>
      </c>
      <c r="AP220" s="32" t="s">
        <v>845</v>
      </c>
      <c r="AQ220" s="32" t="s">
        <v>822</v>
      </c>
      <c r="AR220" s="36" t="e">
        <f>CONCATENATE([5]!Tabla59[[#This Row],[nom_ent]], " ",[5]!Tabla59[[#This Row],[nom_mun]])</f>
        <v>#REF!</v>
      </c>
      <c r="AT220" s="32" t="s">
        <v>822</v>
      </c>
      <c r="AU220" s="32" t="s">
        <v>845</v>
      </c>
    </row>
    <row r="221" spans="25:47" ht="28.5">
      <c r="Y221" s="33" t="s">
        <v>2856</v>
      </c>
      <c r="AM221" s="32" t="s">
        <v>689</v>
      </c>
      <c r="AN221" s="32" t="s">
        <v>944</v>
      </c>
      <c r="AO221" s="32" t="s">
        <v>2851</v>
      </c>
      <c r="AP221" s="32" t="s">
        <v>877</v>
      </c>
      <c r="AQ221" s="32" t="s">
        <v>855</v>
      </c>
      <c r="AR221" s="36" t="e">
        <f>CONCATENATE([5]!Tabla59[[#This Row],[nom_ent]], " ",[5]!Tabla59[[#This Row],[nom_mun]])</f>
        <v>#REF!</v>
      </c>
      <c r="AT221" s="32" t="s">
        <v>855</v>
      </c>
      <c r="AU221" s="32" t="s">
        <v>877</v>
      </c>
    </row>
    <row r="222" spans="25:47" ht="42.75">
      <c r="Y222" s="33" t="s">
        <v>2857</v>
      </c>
      <c r="AM222" s="32" t="s">
        <v>689</v>
      </c>
      <c r="AN222" s="32" t="s">
        <v>944</v>
      </c>
      <c r="AO222" s="32" t="s">
        <v>2851</v>
      </c>
      <c r="AP222" s="32" t="s">
        <v>910</v>
      </c>
      <c r="AQ222" s="32" t="s">
        <v>886</v>
      </c>
      <c r="AR222" s="36" t="e">
        <f>CONCATENATE([5]!Tabla59[[#This Row],[nom_ent]], " ",[5]!Tabla59[[#This Row],[nom_mun]])</f>
        <v>#REF!</v>
      </c>
      <c r="AT222" s="32" t="s">
        <v>886</v>
      </c>
      <c r="AU222" s="32" t="s">
        <v>910</v>
      </c>
    </row>
    <row r="223" spans="25:47" ht="28.5">
      <c r="Y223" s="33" t="s">
        <v>2858</v>
      </c>
      <c r="AM223" s="32" t="s">
        <v>689</v>
      </c>
      <c r="AN223" s="32" t="s">
        <v>944</v>
      </c>
      <c r="AO223" s="32" t="s">
        <v>2851</v>
      </c>
      <c r="AP223" s="32" t="s">
        <v>943</v>
      </c>
      <c r="AQ223" s="32" t="s">
        <v>918</v>
      </c>
      <c r="AR223" s="36" t="e">
        <f>CONCATENATE([5]!Tabla59[[#This Row],[nom_ent]], " ",[5]!Tabla59[[#This Row],[nom_mun]])</f>
        <v>#REF!</v>
      </c>
      <c r="AT223" s="32" t="s">
        <v>918</v>
      </c>
      <c r="AU223" s="32" t="s">
        <v>943</v>
      </c>
    </row>
    <row r="224" spans="25:47" ht="57">
      <c r="Y224" s="33" t="s">
        <v>2859</v>
      </c>
      <c r="AM224" s="32" t="s">
        <v>689</v>
      </c>
      <c r="AN224" s="32" t="s">
        <v>944</v>
      </c>
      <c r="AO224" s="32" t="s">
        <v>2851</v>
      </c>
      <c r="AP224" s="32" t="s">
        <v>972</v>
      </c>
      <c r="AQ224" s="32" t="s">
        <v>950</v>
      </c>
      <c r="AR224" s="36" t="e">
        <f>CONCATENATE([5]!Tabla59[[#This Row],[nom_ent]], " ",[5]!Tabla59[[#This Row],[nom_mun]])</f>
        <v>#REF!</v>
      </c>
      <c r="AT224" s="32" t="s">
        <v>950</v>
      </c>
      <c r="AU224" s="32" t="s">
        <v>972</v>
      </c>
    </row>
    <row r="225" spans="25:47" ht="28.5">
      <c r="Y225" s="33" t="s">
        <v>2860</v>
      </c>
      <c r="AM225" s="32" t="s">
        <v>689</v>
      </c>
      <c r="AN225" s="32" t="s">
        <v>944</v>
      </c>
      <c r="AO225" s="32" t="s">
        <v>2851</v>
      </c>
      <c r="AP225" s="32" t="s">
        <v>1003</v>
      </c>
      <c r="AQ225" s="32" t="s">
        <v>980</v>
      </c>
      <c r="AR225" s="36" t="e">
        <f>CONCATENATE([5]!Tabla59[[#This Row],[nom_ent]], " ",[5]!Tabla59[[#This Row],[nom_mun]])</f>
        <v>#REF!</v>
      </c>
      <c r="AT225" s="32" t="s">
        <v>980</v>
      </c>
      <c r="AU225" s="32" t="s">
        <v>1003</v>
      </c>
    </row>
    <row r="226" spans="25:47" ht="28.5">
      <c r="Y226" s="33" t="s">
        <v>2861</v>
      </c>
      <c r="AM226" s="32" t="s">
        <v>689</v>
      </c>
      <c r="AN226" s="32" t="s">
        <v>944</v>
      </c>
      <c r="AO226" s="32" t="s">
        <v>2851</v>
      </c>
      <c r="AP226" s="32" t="s">
        <v>1033</v>
      </c>
      <c r="AQ226" s="32" t="s">
        <v>1010</v>
      </c>
      <c r="AR226" s="36" t="e">
        <f>CONCATENATE([5]!Tabla59[[#This Row],[nom_ent]], " ",[5]!Tabla59[[#This Row],[nom_mun]])</f>
        <v>#REF!</v>
      </c>
      <c r="AT226" s="32" t="s">
        <v>1010</v>
      </c>
      <c r="AU226" s="32" t="s">
        <v>1033</v>
      </c>
    </row>
    <row r="227" spans="25:47" ht="42.75">
      <c r="Y227" s="33" t="s">
        <v>2862</v>
      </c>
      <c r="AM227" s="32" t="s">
        <v>689</v>
      </c>
      <c r="AN227" s="32" t="s">
        <v>944</v>
      </c>
      <c r="AO227" s="32" t="s">
        <v>2851</v>
      </c>
      <c r="AP227" s="32" t="s">
        <v>1063</v>
      </c>
      <c r="AQ227" s="32" t="s">
        <v>938</v>
      </c>
      <c r="AR227" s="36" t="e">
        <f>CONCATENATE([5]!Tabla59[[#This Row],[nom_ent]], " ",[5]!Tabla59[[#This Row],[nom_mun]])</f>
        <v>#REF!</v>
      </c>
      <c r="AT227" s="32" t="s">
        <v>938</v>
      </c>
      <c r="AU227" s="32" t="s">
        <v>1063</v>
      </c>
    </row>
    <row r="228" spans="25:47" ht="57">
      <c r="Y228" s="33" t="s">
        <v>2863</v>
      </c>
      <c r="AM228" s="32" t="s">
        <v>689</v>
      </c>
      <c r="AN228" s="32" t="s">
        <v>944</v>
      </c>
      <c r="AO228" s="32" t="s">
        <v>2851</v>
      </c>
      <c r="AP228" s="32" t="s">
        <v>1646</v>
      </c>
      <c r="AQ228" s="32" t="s">
        <v>1067</v>
      </c>
      <c r="AR228" s="36" t="e">
        <f>CONCATENATE([5]!Tabla59[[#This Row],[nom_ent]], " ",[5]!Tabla59[[#This Row],[nom_mun]])</f>
        <v>#REF!</v>
      </c>
      <c r="AT228" s="32" t="s">
        <v>1067</v>
      </c>
      <c r="AU228" s="32" t="s">
        <v>1646</v>
      </c>
    </row>
    <row r="229" spans="25:47" ht="57">
      <c r="Y229" s="33" t="s">
        <v>2864</v>
      </c>
      <c r="AM229" s="32" t="s">
        <v>689</v>
      </c>
      <c r="AN229" s="32" t="s">
        <v>944</v>
      </c>
      <c r="AO229" s="32" t="s">
        <v>2851</v>
      </c>
      <c r="AP229" s="32" t="s">
        <v>1666</v>
      </c>
      <c r="AQ229" s="32" t="s">
        <v>1094</v>
      </c>
      <c r="AR229" s="36" t="e">
        <f>CONCATENATE([5]!Tabla59[[#This Row],[nom_ent]], " ",[5]!Tabla59[[#This Row],[nom_mun]])</f>
        <v>#REF!</v>
      </c>
      <c r="AT229" s="32" t="s">
        <v>1094</v>
      </c>
      <c r="AU229" s="32" t="s">
        <v>1666</v>
      </c>
    </row>
    <row r="230" spans="25:47" ht="57">
      <c r="Y230" s="33" t="s">
        <v>2865</v>
      </c>
      <c r="AM230" s="32" t="s">
        <v>689</v>
      </c>
      <c r="AN230" s="32" t="s">
        <v>944</v>
      </c>
      <c r="AO230" s="32" t="s">
        <v>2851</v>
      </c>
      <c r="AP230" s="32" t="s">
        <v>1891</v>
      </c>
      <c r="AQ230" s="32" t="s">
        <v>1120</v>
      </c>
      <c r="AR230" s="36" t="e">
        <f>CONCATENATE([5]!Tabla59[[#This Row],[nom_ent]], " ",[5]!Tabla59[[#This Row],[nom_mun]])</f>
        <v>#REF!</v>
      </c>
      <c r="AT230" s="32" t="s">
        <v>1120</v>
      </c>
      <c r="AU230" s="32" t="s">
        <v>1891</v>
      </c>
    </row>
    <row r="231" spans="25:47" ht="42.75">
      <c r="Y231" s="33" t="s">
        <v>2866</v>
      </c>
      <c r="AM231" s="32" t="s">
        <v>689</v>
      </c>
      <c r="AN231" s="32" t="s">
        <v>944</v>
      </c>
      <c r="AO231" s="32" t="s">
        <v>2851</v>
      </c>
      <c r="AP231" s="32" t="s">
        <v>1905</v>
      </c>
      <c r="AQ231" s="32" t="s">
        <v>1143</v>
      </c>
      <c r="AR231" s="36" t="e">
        <f>CONCATENATE([5]!Tabla59[[#This Row],[nom_ent]], " ",[5]!Tabla59[[#This Row],[nom_mun]])</f>
        <v>#REF!</v>
      </c>
      <c r="AT231" s="32" t="s">
        <v>1143</v>
      </c>
      <c r="AU231" s="32" t="s">
        <v>1905</v>
      </c>
    </row>
    <row r="232" spans="25:47" ht="28.5">
      <c r="Y232" s="33" t="s">
        <v>2867</v>
      </c>
      <c r="AM232" s="32" t="s">
        <v>689</v>
      </c>
      <c r="AN232" s="32" t="s">
        <v>944</v>
      </c>
      <c r="AO232" s="32" t="s">
        <v>2851</v>
      </c>
      <c r="AP232" s="32" t="s">
        <v>1917</v>
      </c>
      <c r="AQ232" s="32" t="s">
        <v>1170</v>
      </c>
      <c r="AR232" s="36" t="e">
        <f>CONCATENATE([5]!Tabla59[[#This Row],[nom_ent]], " ",[5]!Tabla59[[#This Row],[nom_mun]])</f>
        <v>#REF!</v>
      </c>
      <c r="AT232" s="32" t="s">
        <v>1170</v>
      </c>
      <c r="AU232" s="32" t="s">
        <v>1917</v>
      </c>
    </row>
    <row r="233" spans="25:47" ht="28.5">
      <c r="Y233" s="33" t="s">
        <v>2868</v>
      </c>
      <c r="AM233" s="32" t="s">
        <v>689</v>
      </c>
      <c r="AN233" s="32" t="s">
        <v>944</v>
      </c>
      <c r="AO233" s="32" t="s">
        <v>2851</v>
      </c>
      <c r="AP233" s="32" t="s">
        <v>1933</v>
      </c>
      <c r="AQ233" s="32" t="s">
        <v>853</v>
      </c>
      <c r="AR233" s="36" t="e">
        <f>CONCATENATE([5]!Tabla59[[#This Row],[nom_ent]], " ",[5]!Tabla59[[#This Row],[nom_mun]])</f>
        <v>#REF!</v>
      </c>
      <c r="AT233" s="32" t="s">
        <v>853</v>
      </c>
      <c r="AU233" s="32" t="s">
        <v>1933</v>
      </c>
    </row>
    <row r="234" spans="25:47" ht="28.5">
      <c r="Y234" s="33" t="s">
        <v>2869</v>
      </c>
      <c r="AM234" s="32" t="s">
        <v>689</v>
      </c>
      <c r="AN234" s="32" t="s">
        <v>944</v>
      </c>
      <c r="AO234" s="32" t="s">
        <v>2851</v>
      </c>
      <c r="AP234" s="32" t="s">
        <v>1949</v>
      </c>
      <c r="AQ234" s="32" t="s">
        <v>1220</v>
      </c>
      <c r="AR234" s="36" t="e">
        <f>CONCATENATE([5]!Tabla59[[#This Row],[nom_ent]], " ",[5]!Tabla59[[#This Row],[nom_mun]])</f>
        <v>#REF!</v>
      </c>
      <c r="AT234" s="32" t="s">
        <v>1220</v>
      </c>
      <c r="AU234" s="32" t="s">
        <v>1949</v>
      </c>
    </row>
    <row r="235" spans="25:47" ht="28.5">
      <c r="Y235" s="33" t="s">
        <v>2870</v>
      </c>
      <c r="AM235" s="32" t="s">
        <v>689</v>
      </c>
      <c r="AN235" s="32" t="s">
        <v>944</v>
      </c>
      <c r="AO235" s="32" t="s">
        <v>2851</v>
      </c>
      <c r="AP235" s="32" t="s">
        <v>1962</v>
      </c>
      <c r="AQ235" s="32" t="s">
        <v>689</v>
      </c>
      <c r="AR235" s="36" t="e">
        <f>CONCATENATE([5]!Tabla59[[#This Row],[nom_ent]], " ",[5]!Tabla59[[#This Row],[nom_mun]])</f>
        <v>#REF!</v>
      </c>
      <c r="AT235" s="32" t="s">
        <v>689</v>
      </c>
      <c r="AU235" s="32" t="s">
        <v>1962</v>
      </c>
    </row>
    <row r="236" spans="25:47" ht="28.5">
      <c r="Y236" s="33" t="s">
        <v>2871</v>
      </c>
      <c r="AM236" s="32" t="s">
        <v>689</v>
      </c>
      <c r="AN236" s="32" t="s">
        <v>944</v>
      </c>
      <c r="AO236" s="32" t="s">
        <v>2851</v>
      </c>
      <c r="AP236" s="32" t="s">
        <v>1975</v>
      </c>
      <c r="AQ236" s="32" t="s">
        <v>1265</v>
      </c>
      <c r="AR236" s="36" t="e">
        <f>CONCATENATE([5]!Tabla59[[#This Row],[nom_ent]], " ",[5]!Tabla59[[#This Row],[nom_mun]])</f>
        <v>#REF!</v>
      </c>
      <c r="AT236" s="32" t="s">
        <v>1265</v>
      </c>
      <c r="AU236" s="32" t="s">
        <v>1975</v>
      </c>
    </row>
    <row r="237" spans="25:47" ht="57">
      <c r="Y237" s="33" t="s">
        <v>2872</v>
      </c>
      <c r="AM237" s="32" t="s">
        <v>689</v>
      </c>
      <c r="AN237" s="32" t="s">
        <v>944</v>
      </c>
      <c r="AO237" s="32" t="s">
        <v>2851</v>
      </c>
      <c r="AP237" s="32" t="s">
        <v>1986</v>
      </c>
      <c r="AQ237" s="32" t="s">
        <v>1288</v>
      </c>
      <c r="AR237" s="36" t="e">
        <f>CONCATENATE([5]!Tabla59[[#This Row],[nom_ent]], " ",[5]!Tabla59[[#This Row],[nom_mun]])</f>
        <v>#REF!</v>
      </c>
      <c r="AT237" s="32" t="s">
        <v>1288</v>
      </c>
      <c r="AU237" s="32" t="s">
        <v>1986</v>
      </c>
    </row>
    <row r="238" spans="25:47" ht="57">
      <c r="Y238" s="33" t="s">
        <v>2873</v>
      </c>
      <c r="AM238" s="32" t="s">
        <v>689</v>
      </c>
      <c r="AN238" s="32" t="s">
        <v>944</v>
      </c>
      <c r="AO238" s="32" t="s">
        <v>2851</v>
      </c>
      <c r="AP238" s="32" t="s">
        <v>1999</v>
      </c>
      <c r="AQ238" s="32" t="s">
        <v>1309</v>
      </c>
      <c r="AR238" s="36" t="e">
        <f>CONCATENATE([5]!Tabla59[[#This Row],[nom_ent]], " ",[5]!Tabla59[[#This Row],[nom_mun]])</f>
        <v>#REF!</v>
      </c>
      <c r="AT238" s="32" t="s">
        <v>1309</v>
      </c>
      <c r="AU238" s="32" t="s">
        <v>1999</v>
      </c>
    </row>
    <row r="239" spans="25:47" ht="42.75">
      <c r="Y239" s="33" t="s">
        <v>2874</v>
      </c>
      <c r="AM239" s="32" t="s">
        <v>689</v>
      </c>
      <c r="AN239" s="32" t="s">
        <v>944</v>
      </c>
      <c r="AO239" s="32" t="s">
        <v>2851</v>
      </c>
      <c r="AP239" s="32" t="s">
        <v>2012</v>
      </c>
      <c r="AQ239" s="32" t="s">
        <v>1205</v>
      </c>
      <c r="AR239" s="36" t="e">
        <f>CONCATENATE([5]!Tabla59[[#This Row],[nom_ent]], " ",[5]!Tabla59[[#This Row],[nom_mun]])</f>
        <v>#REF!</v>
      </c>
      <c r="AT239" s="32" t="s">
        <v>1205</v>
      </c>
      <c r="AU239" s="32" t="s">
        <v>2012</v>
      </c>
    </row>
    <row r="240" spans="25:47" ht="42.75">
      <c r="Y240" s="33" t="s">
        <v>2875</v>
      </c>
      <c r="AM240" s="32" t="s">
        <v>689</v>
      </c>
      <c r="AN240" s="32" t="s">
        <v>944</v>
      </c>
      <c r="AO240" s="32" t="s">
        <v>2851</v>
      </c>
      <c r="AP240" s="32" t="s">
        <v>2024</v>
      </c>
      <c r="AQ240" s="32" t="s">
        <v>1350</v>
      </c>
      <c r="AR240" s="36" t="e">
        <f>CONCATENATE([5]!Tabla59[[#This Row],[nom_ent]], " ",[5]!Tabla59[[#This Row],[nom_mun]])</f>
        <v>#REF!</v>
      </c>
      <c r="AT240" s="32" t="s">
        <v>1350</v>
      </c>
      <c r="AU240" s="32" t="s">
        <v>2024</v>
      </c>
    </row>
    <row r="241" spans="25:47" ht="28.5">
      <c r="Y241" s="33" t="s">
        <v>2876</v>
      </c>
      <c r="AM241" s="32" t="s">
        <v>689</v>
      </c>
      <c r="AN241" s="32" t="s">
        <v>944</v>
      </c>
      <c r="AO241" s="32" t="s">
        <v>2851</v>
      </c>
      <c r="AP241" s="32" t="s">
        <v>2035</v>
      </c>
      <c r="AQ241" s="32" t="s">
        <v>1058</v>
      </c>
      <c r="AR241" s="36" t="e">
        <f>CONCATENATE([5]!Tabla59[[#This Row],[nom_ent]], " ",[5]!Tabla59[[#This Row],[nom_mun]])</f>
        <v>#REF!</v>
      </c>
      <c r="AT241" s="32" t="s">
        <v>1058</v>
      </c>
      <c r="AU241" s="32" t="s">
        <v>2035</v>
      </c>
    </row>
    <row r="242" spans="25:47" ht="28.5">
      <c r="Y242" s="33" t="s">
        <v>2877</v>
      </c>
      <c r="AM242" s="32" t="s">
        <v>689</v>
      </c>
      <c r="AN242" s="32" t="s">
        <v>944</v>
      </c>
      <c r="AO242" s="32" t="s">
        <v>2851</v>
      </c>
      <c r="AP242" s="32" t="s">
        <v>2047</v>
      </c>
      <c r="AQ242" s="32" t="s">
        <v>1390</v>
      </c>
      <c r="AR242" s="36" t="e">
        <f>CONCATENATE([5]!Tabla59[[#This Row],[nom_ent]], " ",[5]!Tabla59[[#This Row],[nom_mun]])</f>
        <v>#REF!</v>
      </c>
      <c r="AT242" s="32" t="s">
        <v>1390</v>
      </c>
      <c r="AU242" s="32" t="s">
        <v>2047</v>
      </c>
    </row>
    <row r="243" spans="25:47" ht="28.5">
      <c r="Y243" s="33" t="s">
        <v>2878</v>
      </c>
      <c r="AM243" s="32" t="s">
        <v>689</v>
      </c>
      <c r="AN243" s="32" t="s">
        <v>944</v>
      </c>
      <c r="AO243" s="32" t="s">
        <v>2851</v>
      </c>
      <c r="AP243" s="32" t="s">
        <v>2058</v>
      </c>
      <c r="AQ243" s="32" t="s">
        <v>1411</v>
      </c>
      <c r="AR243" s="36" t="e">
        <f>CONCATENATE([5]!Tabla59[[#This Row],[nom_ent]], " ",[5]!Tabla59[[#This Row],[nom_mun]])</f>
        <v>#REF!</v>
      </c>
      <c r="AT243" s="32" t="s">
        <v>1411</v>
      </c>
      <c r="AU243" s="32" t="s">
        <v>2058</v>
      </c>
    </row>
    <row r="244" spans="25:47" ht="28.5">
      <c r="Y244" s="33" t="s">
        <v>2879</v>
      </c>
      <c r="AM244" s="32" t="s">
        <v>689</v>
      </c>
      <c r="AN244" s="32" t="s">
        <v>944</v>
      </c>
      <c r="AO244" s="32" t="s">
        <v>2851</v>
      </c>
      <c r="AP244" s="32" t="s">
        <v>2070</v>
      </c>
      <c r="AQ244" s="32" t="s">
        <v>1216</v>
      </c>
      <c r="AR244" s="36" t="e">
        <f>CONCATENATE([5]!Tabla59[[#This Row],[nom_ent]], " ",[5]!Tabla59[[#This Row],[nom_mun]])</f>
        <v>#REF!</v>
      </c>
      <c r="AT244" s="32" t="s">
        <v>1216</v>
      </c>
      <c r="AU244" s="32" t="s">
        <v>2070</v>
      </c>
    </row>
    <row r="245" spans="25:47" ht="28.5">
      <c r="Y245" s="33" t="s">
        <v>2880</v>
      </c>
      <c r="AM245" s="32" t="s">
        <v>689</v>
      </c>
      <c r="AN245" s="32" t="s">
        <v>944</v>
      </c>
      <c r="AO245" s="32" t="s">
        <v>2851</v>
      </c>
      <c r="AP245" s="32" t="s">
        <v>2082</v>
      </c>
      <c r="AQ245" s="32" t="s">
        <v>1451</v>
      </c>
      <c r="AR245" s="36" t="e">
        <f>CONCATENATE([5]!Tabla59[[#This Row],[nom_ent]], " ",[5]!Tabla59[[#This Row],[nom_mun]])</f>
        <v>#REF!</v>
      </c>
      <c r="AT245" s="32" t="s">
        <v>1451</v>
      </c>
      <c r="AU245" s="32" t="s">
        <v>2082</v>
      </c>
    </row>
    <row r="246" spans="25:47" ht="28.5">
      <c r="Y246" s="33" t="s">
        <v>2881</v>
      </c>
      <c r="AM246" s="32" t="s">
        <v>689</v>
      </c>
      <c r="AN246" s="32" t="s">
        <v>944</v>
      </c>
      <c r="AO246" s="32" t="s">
        <v>2851</v>
      </c>
      <c r="AP246" s="32" t="s">
        <v>2093</v>
      </c>
      <c r="AQ246" s="32" t="s">
        <v>1473</v>
      </c>
      <c r="AR246" s="36" t="e">
        <f>CONCATENATE([5]!Tabla59[[#This Row],[nom_ent]], " ",[5]!Tabla59[[#This Row],[nom_mun]])</f>
        <v>#REF!</v>
      </c>
      <c r="AT246" s="32" t="s">
        <v>1473</v>
      </c>
      <c r="AU246" s="32" t="s">
        <v>2093</v>
      </c>
    </row>
    <row r="247" spans="25:47" ht="28.5">
      <c r="Y247" s="33" t="s">
        <v>2882</v>
      </c>
      <c r="AM247" s="32" t="s">
        <v>689</v>
      </c>
      <c r="AN247" s="32" t="s">
        <v>944</v>
      </c>
      <c r="AO247" s="32" t="s">
        <v>2851</v>
      </c>
      <c r="AP247" s="32" t="s">
        <v>2104</v>
      </c>
      <c r="AQ247" s="32" t="s">
        <v>693</v>
      </c>
      <c r="AR247" s="36" t="e">
        <f>CONCATENATE([5]!Tabla59[[#This Row],[nom_ent]], " ",[5]!Tabla59[[#This Row],[nom_mun]])</f>
        <v>#REF!</v>
      </c>
      <c r="AT247" s="32" t="s">
        <v>693</v>
      </c>
      <c r="AU247" s="32" t="s">
        <v>2104</v>
      </c>
    </row>
    <row r="248" spans="25:47" ht="42.75">
      <c r="Y248" s="33" t="s">
        <v>2883</v>
      </c>
      <c r="AM248" s="32" t="s">
        <v>689</v>
      </c>
      <c r="AN248" s="32" t="s">
        <v>944</v>
      </c>
      <c r="AO248" s="32" t="s">
        <v>2851</v>
      </c>
      <c r="AP248" s="32" t="s">
        <v>2114</v>
      </c>
      <c r="AQ248" s="32" t="s">
        <v>1514</v>
      </c>
      <c r="AR248" s="36" t="e">
        <f>CONCATENATE([5]!Tabla59[[#This Row],[nom_ent]], " ",[5]!Tabla59[[#This Row],[nom_mun]])</f>
        <v>#REF!</v>
      </c>
      <c r="AT248" s="32" t="s">
        <v>1514</v>
      </c>
      <c r="AU248" s="32" t="s">
        <v>2114</v>
      </c>
    </row>
    <row r="249" spans="25:47" ht="28.5">
      <c r="Y249" s="33" t="s">
        <v>2884</v>
      </c>
      <c r="AM249" s="32" t="s">
        <v>689</v>
      </c>
      <c r="AN249" s="32" t="s">
        <v>944</v>
      </c>
      <c r="AO249" s="32" t="s">
        <v>2851</v>
      </c>
      <c r="AP249" s="32" t="s">
        <v>2124</v>
      </c>
      <c r="AQ249" s="32" t="s">
        <v>1534</v>
      </c>
      <c r="AR249" s="36" t="e">
        <f>CONCATENATE([5]!Tabla59[[#This Row],[nom_ent]], " ",[5]!Tabla59[[#This Row],[nom_mun]])</f>
        <v>#REF!</v>
      </c>
      <c r="AT249" s="32" t="s">
        <v>1534</v>
      </c>
      <c r="AU249" s="32" t="s">
        <v>2124</v>
      </c>
    </row>
    <row r="250" spans="25:47" ht="42.75">
      <c r="Y250" s="33" t="s">
        <v>2885</v>
      </c>
      <c r="AM250" s="32" t="s">
        <v>689</v>
      </c>
      <c r="AN250" s="32" t="s">
        <v>944</v>
      </c>
      <c r="AO250" s="32" t="s">
        <v>2851</v>
      </c>
      <c r="AP250" s="32" t="s">
        <v>2135</v>
      </c>
      <c r="AQ250" s="32" t="s">
        <v>1554</v>
      </c>
      <c r="AR250" s="36" t="e">
        <f>CONCATENATE([5]!Tabla59[[#This Row],[nom_ent]], " ",[5]!Tabla59[[#This Row],[nom_mun]])</f>
        <v>#REF!</v>
      </c>
      <c r="AT250" s="32" t="s">
        <v>1554</v>
      </c>
      <c r="AU250" s="32" t="s">
        <v>2135</v>
      </c>
    </row>
    <row r="251" spans="25:47" ht="28.5">
      <c r="Y251" s="33" t="s">
        <v>2886</v>
      </c>
      <c r="AM251" s="32" t="s">
        <v>689</v>
      </c>
      <c r="AN251" s="32" t="s">
        <v>944</v>
      </c>
      <c r="AO251" s="32" t="s">
        <v>2851</v>
      </c>
      <c r="AP251" s="32" t="s">
        <v>2144</v>
      </c>
      <c r="AQ251" s="32" t="s">
        <v>1573</v>
      </c>
      <c r="AR251" s="36" t="e">
        <f>CONCATENATE([5]!Tabla59[[#This Row],[nom_ent]], " ",[5]!Tabla59[[#This Row],[nom_mun]])</f>
        <v>#REF!</v>
      </c>
      <c r="AT251" s="32" t="s">
        <v>1573</v>
      </c>
      <c r="AU251" s="32" t="s">
        <v>2144</v>
      </c>
    </row>
    <row r="252" spans="25:47" ht="28.5">
      <c r="Y252" s="33" t="s">
        <v>2887</v>
      </c>
      <c r="AM252" s="32" t="s">
        <v>689</v>
      </c>
      <c r="AN252" s="32" t="s">
        <v>944</v>
      </c>
      <c r="AO252" s="32" t="s">
        <v>2851</v>
      </c>
      <c r="AP252" s="32" t="s">
        <v>2155</v>
      </c>
      <c r="AQ252" s="32" t="s">
        <v>1118</v>
      </c>
      <c r="AR252" s="36" t="e">
        <f>CONCATENATE([5]!Tabla59[[#This Row],[nom_ent]], " ",[5]!Tabla59[[#This Row],[nom_mun]])</f>
        <v>#REF!</v>
      </c>
      <c r="AT252" s="32" t="s">
        <v>1118</v>
      </c>
      <c r="AU252" s="32" t="s">
        <v>2155</v>
      </c>
    </row>
    <row r="253" spans="25:47" ht="28.5">
      <c r="Y253" s="33" t="s">
        <v>2888</v>
      </c>
      <c r="AM253" s="32" t="s">
        <v>689</v>
      </c>
      <c r="AN253" s="32" t="s">
        <v>944</v>
      </c>
      <c r="AO253" s="32" t="s">
        <v>2851</v>
      </c>
      <c r="AP253" s="32" t="s">
        <v>2166</v>
      </c>
      <c r="AQ253" s="32" t="s">
        <v>1141</v>
      </c>
      <c r="AR253" s="36" t="e">
        <f>CONCATENATE([5]!Tabla59[[#This Row],[nom_ent]], " ",[5]!Tabla59[[#This Row],[nom_mun]])</f>
        <v>#REF!</v>
      </c>
      <c r="AT253" s="32" t="s">
        <v>1141</v>
      </c>
      <c r="AU253" s="32" t="s">
        <v>2166</v>
      </c>
    </row>
    <row r="254" spans="25:47" ht="28.5">
      <c r="Y254" s="33" t="s">
        <v>2889</v>
      </c>
      <c r="AM254" s="32" t="s">
        <v>689</v>
      </c>
      <c r="AN254" s="32" t="s">
        <v>944</v>
      </c>
      <c r="AO254" s="32" t="s">
        <v>2851</v>
      </c>
      <c r="AP254" s="32" t="s">
        <v>2177</v>
      </c>
      <c r="AQ254" s="32" t="s">
        <v>1630</v>
      </c>
      <c r="AR254" s="36" t="e">
        <f>CONCATENATE([5]!Tabla59[[#This Row],[nom_ent]], " ",[5]!Tabla59[[#This Row],[nom_mun]])</f>
        <v>#REF!</v>
      </c>
      <c r="AT254" s="32" t="s">
        <v>1630</v>
      </c>
      <c r="AU254" s="32" t="s">
        <v>2177</v>
      </c>
    </row>
    <row r="255" spans="25:47" ht="28.5">
      <c r="Y255" s="33" t="s">
        <v>2890</v>
      </c>
      <c r="AM255" s="32" t="s">
        <v>689</v>
      </c>
      <c r="AN255" s="32" t="s">
        <v>944</v>
      </c>
      <c r="AO255" s="32" t="s">
        <v>2851</v>
      </c>
      <c r="AP255" s="32" t="s">
        <v>2523</v>
      </c>
      <c r="AQ255" s="32" t="s">
        <v>1648</v>
      </c>
      <c r="AR255" s="36" t="e">
        <f>CONCATENATE([5]!Tabla59[[#This Row],[nom_ent]], " ",[5]!Tabla59[[#This Row],[nom_mun]])</f>
        <v>#REF!</v>
      </c>
      <c r="AT255" s="32" t="s">
        <v>1648</v>
      </c>
      <c r="AU255" s="32" t="s">
        <v>2523</v>
      </c>
    </row>
    <row r="256" spans="25:47" ht="28.5">
      <c r="Y256" s="33" t="s">
        <v>2891</v>
      </c>
      <c r="AM256" s="32" t="s">
        <v>689</v>
      </c>
      <c r="AN256" s="32" t="s">
        <v>944</v>
      </c>
      <c r="AO256" s="32" t="s">
        <v>2851</v>
      </c>
      <c r="AP256" s="32" t="s">
        <v>2527</v>
      </c>
      <c r="AQ256" s="32" t="s">
        <v>1668</v>
      </c>
      <c r="AR256" s="36" t="e">
        <f>CONCATENATE([5]!Tabla59[[#This Row],[nom_ent]], " ",[5]!Tabla59[[#This Row],[nom_mun]])</f>
        <v>#REF!</v>
      </c>
      <c r="AT256" s="32" t="s">
        <v>1668</v>
      </c>
      <c r="AU256" s="32" t="s">
        <v>2527</v>
      </c>
    </row>
    <row r="257" spans="25:47" ht="28.5">
      <c r="Y257" s="33" t="s">
        <v>2892</v>
      </c>
      <c r="AM257" s="32" t="s">
        <v>689</v>
      </c>
      <c r="AN257" s="32" t="s">
        <v>944</v>
      </c>
      <c r="AO257" s="32" t="s">
        <v>2851</v>
      </c>
      <c r="AP257" s="32" t="s">
        <v>2531</v>
      </c>
      <c r="AQ257" s="32" t="s">
        <v>1687</v>
      </c>
      <c r="AR257" s="36" t="e">
        <f>CONCATENATE([5]!Tabla59[[#This Row],[nom_ent]], " ",[5]!Tabla59[[#This Row],[nom_mun]])</f>
        <v>#REF!</v>
      </c>
      <c r="AT257" s="32" t="s">
        <v>1687</v>
      </c>
      <c r="AU257" s="32" t="s">
        <v>2531</v>
      </c>
    </row>
    <row r="258" spans="25:47" ht="42.75">
      <c r="Y258" s="33" t="s">
        <v>2893</v>
      </c>
      <c r="AM258" s="32" t="s">
        <v>689</v>
      </c>
      <c r="AN258" s="32" t="s">
        <v>944</v>
      </c>
      <c r="AO258" s="32" t="s">
        <v>2851</v>
      </c>
      <c r="AP258" s="32" t="s">
        <v>2535</v>
      </c>
      <c r="AQ258" s="32" t="s">
        <v>1706</v>
      </c>
      <c r="AR258" s="36" t="e">
        <f>CONCATENATE([5]!Tabla59[[#This Row],[nom_ent]], " ",[5]!Tabla59[[#This Row],[nom_mun]])</f>
        <v>#REF!</v>
      </c>
      <c r="AT258" s="32" t="s">
        <v>1706</v>
      </c>
      <c r="AU258" s="32" t="s">
        <v>2535</v>
      </c>
    </row>
    <row r="259" spans="25:47" ht="28.5">
      <c r="Y259" s="33" t="s">
        <v>2894</v>
      </c>
      <c r="AM259" s="32" t="s">
        <v>689</v>
      </c>
      <c r="AN259" s="32" t="s">
        <v>944</v>
      </c>
      <c r="AO259" s="32" t="s">
        <v>2851</v>
      </c>
      <c r="AP259" s="32" t="s">
        <v>2539</v>
      </c>
      <c r="AQ259" s="32" t="s">
        <v>1724</v>
      </c>
      <c r="AR259" s="36" t="e">
        <f>CONCATENATE([5]!Tabla59[[#This Row],[nom_ent]], " ",[5]!Tabla59[[#This Row],[nom_mun]])</f>
        <v>#REF!</v>
      </c>
      <c r="AT259" s="32" t="s">
        <v>1724</v>
      </c>
      <c r="AU259" s="32" t="s">
        <v>2539</v>
      </c>
    </row>
    <row r="260" spans="25:47" ht="42.75">
      <c r="Y260" s="33" t="s">
        <v>2895</v>
      </c>
      <c r="AM260" s="32" t="s">
        <v>689</v>
      </c>
      <c r="AN260" s="32" t="s">
        <v>944</v>
      </c>
      <c r="AO260" s="32" t="s">
        <v>2851</v>
      </c>
      <c r="AP260" s="32" t="s">
        <v>2543</v>
      </c>
      <c r="AQ260" s="32" t="s">
        <v>1194</v>
      </c>
      <c r="AR260" s="36" t="e">
        <f>CONCATENATE([5]!Tabla59[[#This Row],[nom_ent]], " ",[5]!Tabla59[[#This Row],[nom_mun]])</f>
        <v>#REF!</v>
      </c>
      <c r="AT260" s="32" t="s">
        <v>1194</v>
      </c>
      <c r="AU260" s="32" t="s">
        <v>2543</v>
      </c>
    </row>
    <row r="261" spans="25:47" ht="28.5">
      <c r="Y261" s="33" t="s">
        <v>2896</v>
      </c>
      <c r="AM261" s="32" t="s">
        <v>689</v>
      </c>
      <c r="AN261" s="32" t="s">
        <v>944</v>
      </c>
      <c r="AO261" s="32" t="s">
        <v>2851</v>
      </c>
      <c r="AP261" s="32" t="s">
        <v>2547</v>
      </c>
      <c r="AQ261" s="32" t="s">
        <v>1754</v>
      </c>
      <c r="AR261" s="36" t="e">
        <f>CONCATENATE([5]!Tabla59[[#This Row],[nom_ent]], " ",[5]!Tabla59[[#This Row],[nom_mun]])</f>
        <v>#REF!</v>
      </c>
      <c r="AT261" s="32" t="s">
        <v>1754</v>
      </c>
      <c r="AU261" s="32" t="s">
        <v>2547</v>
      </c>
    </row>
    <row r="262" spans="25:47" ht="28.5">
      <c r="Y262" s="33" t="s">
        <v>2897</v>
      </c>
      <c r="AM262" s="32" t="s">
        <v>689</v>
      </c>
      <c r="AN262" s="32" t="s">
        <v>944</v>
      </c>
      <c r="AO262" s="32" t="s">
        <v>2851</v>
      </c>
      <c r="AP262" s="32" t="s">
        <v>2551</v>
      </c>
      <c r="AQ262" s="32" t="s">
        <v>698</v>
      </c>
      <c r="AR262" s="36" t="e">
        <f>CONCATENATE([5]!Tabla59[[#This Row],[nom_ent]], " ",[5]!Tabla59[[#This Row],[nom_mun]])</f>
        <v>#REF!</v>
      </c>
      <c r="AT262" s="32" t="s">
        <v>698</v>
      </c>
      <c r="AU262" s="32" t="s">
        <v>2551</v>
      </c>
    </row>
    <row r="263" spans="25:47" ht="28.5">
      <c r="Y263" s="33" t="s">
        <v>2898</v>
      </c>
      <c r="AM263" s="32" t="s">
        <v>689</v>
      </c>
      <c r="AN263" s="32" t="s">
        <v>944</v>
      </c>
      <c r="AO263" s="32" t="s">
        <v>2851</v>
      </c>
      <c r="AP263" s="32" t="s">
        <v>2554</v>
      </c>
      <c r="AQ263" s="32" t="s">
        <v>1784</v>
      </c>
      <c r="AR263" s="36" t="e">
        <f>CONCATENATE([5]!Tabla59[[#This Row],[nom_ent]], " ",[5]!Tabla59[[#This Row],[nom_mun]])</f>
        <v>#REF!</v>
      </c>
      <c r="AT263" s="32" t="s">
        <v>1784</v>
      </c>
      <c r="AU263" s="32" t="s">
        <v>2554</v>
      </c>
    </row>
    <row r="264" spans="25:47" ht="28.5">
      <c r="Y264" s="33" t="s">
        <v>2899</v>
      </c>
      <c r="AM264" s="32" t="s">
        <v>689</v>
      </c>
      <c r="AN264" s="32" t="s">
        <v>944</v>
      </c>
      <c r="AO264" s="32" t="s">
        <v>2851</v>
      </c>
      <c r="AP264" s="32" t="s">
        <v>2558</v>
      </c>
      <c r="AQ264" s="32" t="s">
        <v>1796</v>
      </c>
      <c r="AR264" s="36" t="e">
        <f>CONCATENATE([5]!Tabla59[[#This Row],[nom_ent]], " ",[5]!Tabla59[[#This Row],[nom_mun]])</f>
        <v>#REF!</v>
      </c>
      <c r="AT264" s="32" t="s">
        <v>1796</v>
      </c>
      <c r="AU264" s="32" t="s">
        <v>2558</v>
      </c>
    </row>
    <row r="265" spans="25:47" ht="28.5">
      <c r="Y265" s="33" t="s">
        <v>2900</v>
      </c>
      <c r="AM265" s="32" t="s">
        <v>689</v>
      </c>
      <c r="AN265" s="32" t="s">
        <v>944</v>
      </c>
      <c r="AO265" s="32" t="s">
        <v>2851</v>
      </c>
      <c r="AP265" s="32" t="s">
        <v>2562</v>
      </c>
      <c r="AQ265" s="32" t="s">
        <v>1809</v>
      </c>
      <c r="AR265" s="36" t="e">
        <f>CONCATENATE([5]!Tabla59[[#This Row],[nom_ent]], " ",[5]!Tabla59[[#This Row],[nom_mun]])</f>
        <v>#REF!</v>
      </c>
      <c r="AT265" s="32" t="s">
        <v>1809</v>
      </c>
      <c r="AU265" s="32" t="s">
        <v>2562</v>
      </c>
    </row>
    <row r="266" spans="25:47" ht="42.75">
      <c r="Y266" s="33" t="s">
        <v>2901</v>
      </c>
      <c r="AM266" s="32" t="s">
        <v>689</v>
      </c>
      <c r="AN266" s="32" t="s">
        <v>944</v>
      </c>
      <c r="AO266" s="32" t="s">
        <v>2851</v>
      </c>
      <c r="AP266" s="32" t="s">
        <v>2566</v>
      </c>
      <c r="AQ266" s="32" t="s">
        <v>1825</v>
      </c>
      <c r="AR266" s="36" t="e">
        <f>CONCATENATE([5]!Tabla59[[#This Row],[nom_ent]], " ",[5]!Tabla59[[#This Row],[nom_mun]])</f>
        <v>#REF!</v>
      </c>
      <c r="AT266" s="32" t="s">
        <v>1825</v>
      </c>
      <c r="AU266" s="32" t="s">
        <v>2566</v>
      </c>
    </row>
    <row r="267" spans="25:47" ht="28.5">
      <c r="Y267" s="33" t="s">
        <v>2902</v>
      </c>
      <c r="AM267" s="32" t="s">
        <v>689</v>
      </c>
      <c r="AN267" s="32" t="s">
        <v>944</v>
      </c>
      <c r="AO267" s="32" t="s">
        <v>2851</v>
      </c>
      <c r="AP267" s="32" t="s">
        <v>2570</v>
      </c>
      <c r="AQ267" s="32" t="s">
        <v>1196</v>
      </c>
      <c r="AR267" s="36" t="e">
        <f>CONCATENATE([5]!Tabla59[[#This Row],[nom_ent]], " ",[5]!Tabla59[[#This Row],[nom_mun]])</f>
        <v>#REF!</v>
      </c>
      <c r="AT267" s="32" t="s">
        <v>1196</v>
      </c>
      <c r="AU267" s="32" t="s">
        <v>2570</v>
      </c>
    </row>
    <row r="268" spans="25:47" ht="28.5">
      <c r="Y268" s="33" t="s">
        <v>2903</v>
      </c>
      <c r="AM268" s="32" t="s">
        <v>689</v>
      </c>
      <c r="AN268" s="32" t="s">
        <v>944</v>
      </c>
      <c r="AO268" s="32" t="s">
        <v>2851</v>
      </c>
      <c r="AP268" s="32" t="s">
        <v>2574</v>
      </c>
      <c r="AQ268" s="32" t="s">
        <v>1853</v>
      </c>
      <c r="AR268" s="36" t="e">
        <f>CONCATENATE([5]!Tabla59[[#This Row],[nom_ent]], " ",[5]!Tabla59[[#This Row],[nom_mun]])</f>
        <v>#REF!</v>
      </c>
      <c r="AT268" s="32" t="s">
        <v>1853</v>
      </c>
      <c r="AU268" s="32" t="s">
        <v>2574</v>
      </c>
    </row>
    <row r="269" spans="25:47" ht="42.75">
      <c r="Y269" s="33" t="s">
        <v>2904</v>
      </c>
      <c r="AM269" s="32" t="s">
        <v>689</v>
      </c>
      <c r="AN269" s="32" t="s">
        <v>944</v>
      </c>
      <c r="AO269" s="32" t="s">
        <v>2851</v>
      </c>
      <c r="AP269" s="32" t="s">
        <v>2578</v>
      </c>
      <c r="AQ269" s="32" t="s">
        <v>1867</v>
      </c>
      <c r="AR269" s="36" t="e">
        <f>CONCATENATE([5]!Tabla59[[#This Row],[nom_ent]], " ",[5]!Tabla59[[#This Row],[nom_mun]])</f>
        <v>#REF!</v>
      </c>
      <c r="AT269" s="32" t="s">
        <v>1867</v>
      </c>
      <c r="AU269" s="32" t="s">
        <v>2578</v>
      </c>
    </row>
    <row r="270" spans="25:47" ht="28.5">
      <c r="Y270" s="33" t="s">
        <v>2905</v>
      </c>
      <c r="AM270" s="32" t="s">
        <v>689</v>
      </c>
      <c r="AN270" s="32" t="s">
        <v>944</v>
      </c>
      <c r="AO270" s="32" t="s">
        <v>2851</v>
      </c>
      <c r="AP270" s="32" t="s">
        <v>2582</v>
      </c>
      <c r="AQ270" s="32" t="s">
        <v>1880</v>
      </c>
      <c r="AR270" s="36" t="e">
        <f>CONCATENATE([5]!Tabla59[[#This Row],[nom_ent]], " ",[5]!Tabla59[[#This Row],[nom_mun]])</f>
        <v>#REF!</v>
      </c>
      <c r="AT270" s="32" t="s">
        <v>1880</v>
      </c>
      <c r="AU270" s="32" t="s">
        <v>2582</v>
      </c>
    </row>
    <row r="271" spans="25:47" ht="28.5">
      <c r="Y271" s="33" t="s">
        <v>2906</v>
      </c>
      <c r="AM271" s="32" t="s">
        <v>689</v>
      </c>
      <c r="AN271" s="32" t="s">
        <v>944</v>
      </c>
      <c r="AO271" s="32" t="s">
        <v>2851</v>
      </c>
      <c r="AP271" s="32" t="s">
        <v>2586</v>
      </c>
      <c r="AQ271" s="32" t="s">
        <v>1893</v>
      </c>
      <c r="AR271" s="36" t="e">
        <f>CONCATENATE([5]!Tabla59[[#This Row],[nom_ent]], " ",[5]!Tabla59[[#This Row],[nom_mun]])</f>
        <v>#REF!</v>
      </c>
      <c r="AT271" s="32" t="s">
        <v>1893</v>
      </c>
      <c r="AU271" s="32" t="s">
        <v>2586</v>
      </c>
    </row>
    <row r="272" spans="25:47" ht="28.5">
      <c r="Y272" s="33" t="s">
        <v>2907</v>
      </c>
      <c r="AM272" s="32" t="s">
        <v>689</v>
      </c>
      <c r="AN272" s="32" t="s">
        <v>944</v>
      </c>
      <c r="AO272" s="32" t="s">
        <v>2851</v>
      </c>
      <c r="AP272" s="32" t="s">
        <v>2590</v>
      </c>
      <c r="AQ272" s="32" t="s">
        <v>1133</v>
      </c>
      <c r="AR272" s="36" t="e">
        <f>CONCATENATE([5]!Tabla59[[#This Row],[nom_ent]], " ",[5]!Tabla59[[#This Row],[nom_mun]])</f>
        <v>#REF!</v>
      </c>
      <c r="AT272" s="32" t="s">
        <v>1133</v>
      </c>
      <c r="AU272" s="32" t="s">
        <v>2590</v>
      </c>
    </row>
    <row r="273" spans="25:47" ht="42.75">
      <c r="Y273" s="33" t="s">
        <v>2908</v>
      </c>
      <c r="AM273" s="32" t="s">
        <v>689</v>
      </c>
      <c r="AN273" s="32" t="s">
        <v>944</v>
      </c>
      <c r="AO273" s="32" t="s">
        <v>2851</v>
      </c>
      <c r="AP273" s="32" t="s">
        <v>2594</v>
      </c>
      <c r="AQ273" s="32" t="s">
        <v>1919</v>
      </c>
      <c r="AR273" s="36" t="e">
        <f>CONCATENATE([5]!Tabla59[[#This Row],[nom_ent]], " ",[5]!Tabla59[[#This Row],[nom_mun]])</f>
        <v>#REF!</v>
      </c>
      <c r="AT273" s="32" t="s">
        <v>1919</v>
      </c>
      <c r="AU273" s="32" t="s">
        <v>2594</v>
      </c>
    </row>
    <row r="274" spans="25:47" ht="57">
      <c r="Y274" s="33" t="s">
        <v>2909</v>
      </c>
      <c r="AM274" s="32" t="s">
        <v>689</v>
      </c>
      <c r="AN274" s="32" t="s">
        <v>944</v>
      </c>
      <c r="AO274" s="32" t="s">
        <v>2851</v>
      </c>
      <c r="AP274" s="32" t="s">
        <v>2598</v>
      </c>
      <c r="AQ274" s="32" t="s">
        <v>1935</v>
      </c>
      <c r="AR274" s="36" t="e">
        <f>CONCATENATE([5]!Tabla59[[#This Row],[nom_ent]], " ",[5]!Tabla59[[#This Row],[nom_mun]])</f>
        <v>#REF!</v>
      </c>
      <c r="AT274" s="32" t="s">
        <v>1935</v>
      </c>
      <c r="AU274" s="32" t="s">
        <v>2598</v>
      </c>
    </row>
    <row r="275" spans="25:47" ht="42.75">
      <c r="Y275" s="33" t="s">
        <v>2910</v>
      </c>
      <c r="AM275" s="32" t="s">
        <v>689</v>
      </c>
      <c r="AN275" s="32" t="s">
        <v>944</v>
      </c>
      <c r="AO275" s="32" t="s">
        <v>2851</v>
      </c>
      <c r="AP275" s="32" t="s">
        <v>2602</v>
      </c>
      <c r="AQ275" s="32" t="s">
        <v>1951</v>
      </c>
      <c r="AR275" s="36" t="e">
        <f>CONCATENATE([5]!Tabla59[[#This Row],[nom_ent]], " ",[5]!Tabla59[[#This Row],[nom_mun]])</f>
        <v>#REF!</v>
      </c>
      <c r="AT275" s="32" t="s">
        <v>1951</v>
      </c>
      <c r="AU275" s="32" t="s">
        <v>2602</v>
      </c>
    </row>
    <row r="276" spans="25:47" ht="42.75">
      <c r="Y276" s="33" t="s">
        <v>2911</v>
      </c>
      <c r="AM276" s="32" t="s">
        <v>689</v>
      </c>
      <c r="AN276" s="32" t="s">
        <v>944</v>
      </c>
      <c r="AO276" s="32" t="s">
        <v>2851</v>
      </c>
      <c r="AP276" s="32" t="s">
        <v>2606</v>
      </c>
      <c r="AQ276" s="32" t="s">
        <v>1964</v>
      </c>
      <c r="AR276" s="36" t="e">
        <f>CONCATENATE([5]!Tabla59[[#This Row],[nom_ent]], " ",[5]!Tabla59[[#This Row],[nom_mun]])</f>
        <v>#REF!</v>
      </c>
      <c r="AT276" s="32" t="s">
        <v>1964</v>
      </c>
      <c r="AU276" s="32" t="s">
        <v>2606</v>
      </c>
    </row>
    <row r="277" spans="25:47" ht="28.5">
      <c r="Y277" s="33" t="s">
        <v>2912</v>
      </c>
      <c r="AM277" s="32" t="s">
        <v>689</v>
      </c>
      <c r="AN277" s="32" t="s">
        <v>944</v>
      </c>
      <c r="AO277" s="32" t="s">
        <v>2851</v>
      </c>
      <c r="AP277" s="32" t="s">
        <v>2610</v>
      </c>
      <c r="AQ277" s="32" t="s">
        <v>1977</v>
      </c>
      <c r="AR277" s="36" t="e">
        <f>CONCATENATE([5]!Tabla59[[#This Row],[nom_ent]], " ",[5]!Tabla59[[#This Row],[nom_mun]])</f>
        <v>#REF!</v>
      </c>
      <c r="AT277" s="32" t="s">
        <v>1977</v>
      </c>
      <c r="AU277" s="32" t="s">
        <v>2610</v>
      </c>
    </row>
    <row r="278" spans="25:47" ht="28.5">
      <c r="Y278" s="33" t="s">
        <v>2913</v>
      </c>
      <c r="AM278" s="32" t="s">
        <v>689</v>
      </c>
      <c r="AN278" s="32" t="s">
        <v>944</v>
      </c>
      <c r="AO278" s="32" t="s">
        <v>2851</v>
      </c>
      <c r="AP278" s="32" t="s">
        <v>2614</v>
      </c>
      <c r="AQ278" s="32" t="s">
        <v>1988</v>
      </c>
      <c r="AR278" s="36" t="e">
        <f>CONCATENATE([5]!Tabla59[[#This Row],[nom_ent]], " ",[5]!Tabla59[[#This Row],[nom_mun]])</f>
        <v>#REF!</v>
      </c>
      <c r="AT278" s="32" t="s">
        <v>1988</v>
      </c>
      <c r="AU278" s="32" t="s">
        <v>2614</v>
      </c>
    </row>
    <row r="279" spans="25:47" ht="28.5">
      <c r="Y279" s="33" t="s">
        <v>2914</v>
      </c>
      <c r="AM279" s="32" t="s">
        <v>689</v>
      </c>
      <c r="AN279" s="32" t="s">
        <v>944</v>
      </c>
      <c r="AO279" s="32" t="s">
        <v>2851</v>
      </c>
      <c r="AP279" s="32" t="s">
        <v>2618</v>
      </c>
      <c r="AQ279" s="32" t="s">
        <v>2001</v>
      </c>
      <c r="AR279" s="36" t="e">
        <f>CONCATENATE([5]!Tabla59[[#This Row],[nom_ent]], " ",[5]!Tabla59[[#This Row],[nom_mun]])</f>
        <v>#REF!</v>
      </c>
      <c r="AT279" s="32" t="s">
        <v>2001</v>
      </c>
      <c r="AU279" s="32" t="s">
        <v>2618</v>
      </c>
    </row>
    <row r="280" spans="25:47" ht="42.75">
      <c r="Y280" s="33" t="s">
        <v>2915</v>
      </c>
      <c r="AM280" s="32" t="s">
        <v>689</v>
      </c>
      <c r="AN280" s="32" t="s">
        <v>944</v>
      </c>
      <c r="AO280" s="32" t="s">
        <v>2851</v>
      </c>
      <c r="AP280" s="32" t="s">
        <v>2622</v>
      </c>
      <c r="AQ280" s="32" t="s">
        <v>2014</v>
      </c>
      <c r="AR280" s="36" t="e">
        <f>CONCATENATE([5]!Tabla59[[#This Row],[nom_ent]], " ",[5]!Tabla59[[#This Row],[nom_mun]])</f>
        <v>#REF!</v>
      </c>
      <c r="AT280" s="32" t="s">
        <v>2014</v>
      </c>
      <c r="AU280" s="32" t="s">
        <v>2622</v>
      </c>
    </row>
    <row r="281" spans="25:47" ht="28.5">
      <c r="Y281" s="33" t="s">
        <v>2916</v>
      </c>
      <c r="AM281" s="32" t="s">
        <v>689</v>
      </c>
      <c r="AN281" s="32" t="s">
        <v>944</v>
      </c>
      <c r="AO281" s="32" t="s">
        <v>2851</v>
      </c>
      <c r="AP281" s="32" t="s">
        <v>2626</v>
      </c>
      <c r="AQ281" s="32" t="s">
        <v>2026</v>
      </c>
      <c r="AR281" s="36" t="e">
        <f>CONCATENATE([5]!Tabla59[[#This Row],[nom_ent]], " ",[5]!Tabla59[[#This Row],[nom_mun]])</f>
        <v>#REF!</v>
      </c>
      <c r="AT281" s="32" t="s">
        <v>2026</v>
      </c>
      <c r="AU281" s="32" t="s">
        <v>2626</v>
      </c>
    </row>
    <row r="282" spans="25:47" ht="42.75">
      <c r="Y282" s="33" t="s">
        <v>2917</v>
      </c>
      <c r="AM282" s="32" t="s">
        <v>689</v>
      </c>
      <c r="AN282" s="32" t="s">
        <v>944</v>
      </c>
      <c r="AO282" s="32" t="s">
        <v>2851</v>
      </c>
      <c r="AP282" s="32" t="s">
        <v>2630</v>
      </c>
      <c r="AQ282" s="32" t="s">
        <v>2037</v>
      </c>
      <c r="AR282" s="36" t="e">
        <f>CONCATENATE([5]!Tabla59[[#This Row],[nom_ent]], " ",[5]!Tabla59[[#This Row],[nom_mun]])</f>
        <v>#REF!</v>
      </c>
      <c r="AT282" s="32" t="s">
        <v>2037</v>
      </c>
      <c r="AU282" s="32" t="s">
        <v>2630</v>
      </c>
    </row>
    <row r="283" spans="25:47" ht="28.5">
      <c r="Y283" s="33" t="s">
        <v>2918</v>
      </c>
      <c r="AM283" s="32" t="s">
        <v>689</v>
      </c>
      <c r="AN283" s="32" t="s">
        <v>944</v>
      </c>
      <c r="AO283" s="32" t="s">
        <v>2851</v>
      </c>
      <c r="AP283" s="32" t="s">
        <v>2634</v>
      </c>
      <c r="AQ283" s="32" t="s">
        <v>2049</v>
      </c>
      <c r="AR283" s="36" t="e">
        <f>CONCATENATE([5]!Tabla59[[#This Row],[nom_ent]], " ",[5]!Tabla59[[#This Row],[nom_mun]])</f>
        <v>#REF!</v>
      </c>
      <c r="AT283" s="32" t="s">
        <v>2049</v>
      </c>
      <c r="AU283" s="32" t="s">
        <v>2634</v>
      </c>
    </row>
    <row r="284" spans="25:47" ht="42.75">
      <c r="Y284" s="33" t="s">
        <v>2919</v>
      </c>
      <c r="AM284" s="32" t="s">
        <v>689</v>
      </c>
      <c r="AN284" s="32" t="s">
        <v>944</v>
      </c>
      <c r="AO284" s="32" t="s">
        <v>2851</v>
      </c>
      <c r="AP284" s="40">
        <v>998</v>
      </c>
      <c r="AQ284" s="32" t="s">
        <v>881</v>
      </c>
      <c r="AR284" s="36" t="e">
        <f>CONCATENATE([5]!Tabla59[[#This Row],[nom_ent]], " ",[5]!Tabla59[[#This Row],[nom_mun]])</f>
        <v>#REF!</v>
      </c>
      <c r="AT284" s="32" t="s">
        <v>881</v>
      </c>
      <c r="AU284" s="40">
        <v>998</v>
      </c>
    </row>
    <row r="285" spans="25:47" ht="28.5">
      <c r="Y285" s="33" t="s">
        <v>2920</v>
      </c>
      <c r="AM285" s="32" t="s">
        <v>973</v>
      </c>
      <c r="AN285" s="32" t="s">
        <v>974</v>
      </c>
      <c r="AO285" s="32" t="s">
        <v>41</v>
      </c>
      <c r="AP285" s="32" t="s">
        <v>780</v>
      </c>
      <c r="AQ285" s="32" t="s">
        <v>728</v>
      </c>
      <c r="AR285" s="36" t="e">
        <f>CONCATENATE([5]!Tabla59[[#This Row],[nom_ent]], " ",[5]!Tabla59[[#This Row],[nom_mun]])</f>
        <v>#REF!</v>
      </c>
      <c r="AT285" s="32" t="s">
        <v>728</v>
      </c>
      <c r="AU285" s="32" t="s">
        <v>780</v>
      </c>
    </row>
    <row r="286" spans="25:47" ht="42.75">
      <c r="Y286" s="33" t="s">
        <v>2921</v>
      </c>
      <c r="AM286" s="32" t="s">
        <v>973</v>
      </c>
      <c r="AN286" s="32" t="s">
        <v>974</v>
      </c>
      <c r="AO286" s="32" t="s">
        <v>41</v>
      </c>
      <c r="AP286" s="32" t="s">
        <v>813</v>
      </c>
      <c r="AQ286" s="32" t="s">
        <v>758</v>
      </c>
      <c r="AR286" s="36" t="e">
        <f>CONCATENATE([5]!Tabla59[[#This Row],[nom_ent]], " ",[5]!Tabla59[[#This Row],[nom_mun]])</f>
        <v>#REF!</v>
      </c>
      <c r="AT286" s="32" t="s">
        <v>758</v>
      </c>
      <c r="AU286" s="32" t="s">
        <v>813</v>
      </c>
    </row>
    <row r="287" spans="25:47" ht="28.5">
      <c r="Y287" s="33" t="s">
        <v>2922</v>
      </c>
      <c r="AM287" s="32" t="s">
        <v>973</v>
      </c>
      <c r="AN287" s="32" t="s">
        <v>974</v>
      </c>
      <c r="AO287" s="32" t="s">
        <v>41</v>
      </c>
      <c r="AP287" s="32" t="s">
        <v>845</v>
      </c>
      <c r="AQ287" s="32" t="s">
        <v>790</v>
      </c>
      <c r="AR287" s="36" t="e">
        <f>CONCATENATE([5]!Tabla59[[#This Row],[nom_ent]], " ",[5]!Tabla59[[#This Row],[nom_mun]])</f>
        <v>#REF!</v>
      </c>
      <c r="AT287" s="32" t="s">
        <v>790</v>
      </c>
      <c r="AU287" s="32" t="s">
        <v>845</v>
      </c>
    </row>
    <row r="288" spans="25:47" ht="28.5">
      <c r="Y288" s="33" t="s">
        <v>2923</v>
      </c>
      <c r="AM288" s="32" t="s">
        <v>973</v>
      </c>
      <c r="AN288" s="32" t="s">
        <v>974</v>
      </c>
      <c r="AO288" s="32" t="s">
        <v>41</v>
      </c>
      <c r="AP288" s="32" t="s">
        <v>877</v>
      </c>
      <c r="AQ288" s="32" t="s">
        <v>823</v>
      </c>
      <c r="AR288" s="36" t="e">
        <f>CONCATENATE([5]!Tabla59[[#This Row],[nom_ent]], " ",[5]!Tabla59[[#This Row],[nom_mun]])</f>
        <v>#REF!</v>
      </c>
      <c r="AT288" s="32" t="s">
        <v>823</v>
      </c>
      <c r="AU288" s="32" t="s">
        <v>877</v>
      </c>
    </row>
    <row r="289" spans="25:47" ht="28.5">
      <c r="Y289" s="33" t="s">
        <v>2924</v>
      </c>
      <c r="AM289" s="32" t="s">
        <v>973</v>
      </c>
      <c r="AN289" s="32" t="s">
        <v>974</v>
      </c>
      <c r="AO289" s="32" t="s">
        <v>41</v>
      </c>
      <c r="AP289" s="32" t="s">
        <v>910</v>
      </c>
      <c r="AQ289" s="32" t="s">
        <v>856</v>
      </c>
      <c r="AR289" s="36" t="e">
        <f>CONCATENATE([5]!Tabla59[[#This Row],[nom_ent]], " ",[5]!Tabla59[[#This Row],[nom_mun]])</f>
        <v>#REF!</v>
      </c>
      <c r="AT289" s="32" t="s">
        <v>856</v>
      </c>
      <c r="AU289" s="32" t="s">
        <v>910</v>
      </c>
    </row>
    <row r="290" spans="25:47" ht="28.5">
      <c r="Y290" s="33" t="s">
        <v>1605</v>
      </c>
      <c r="AM290" s="32" t="s">
        <v>973</v>
      </c>
      <c r="AN290" s="32" t="s">
        <v>974</v>
      </c>
      <c r="AO290" s="32" t="s">
        <v>41</v>
      </c>
      <c r="AP290" s="32" t="s">
        <v>943</v>
      </c>
      <c r="AQ290" s="32" t="s">
        <v>887</v>
      </c>
      <c r="AR290" s="36" t="e">
        <f>CONCATENATE([5]!Tabla59[[#This Row],[nom_ent]], " ",[5]!Tabla59[[#This Row],[nom_mun]])</f>
        <v>#REF!</v>
      </c>
      <c r="AT290" s="32" t="s">
        <v>887</v>
      </c>
      <c r="AU290" s="32" t="s">
        <v>943</v>
      </c>
    </row>
    <row r="291" spans="25:47" ht="42.75">
      <c r="Y291" s="33" t="s">
        <v>2925</v>
      </c>
      <c r="AM291" s="32" t="s">
        <v>973</v>
      </c>
      <c r="AN291" s="32" t="s">
        <v>974</v>
      </c>
      <c r="AO291" s="32" t="s">
        <v>41</v>
      </c>
      <c r="AP291" s="32" t="s">
        <v>972</v>
      </c>
      <c r="AQ291" s="32" t="s">
        <v>919</v>
      </c>
      <c r="AR291" s="36" t="e">
        <f>CONCATENATE([5]!Tabla59[[#This Row],[nom_ent]], " ",[5]!Tabla59[[#This Row],[nom_mun]])</f>
        <v>#REF!</v>
      </c>
      <c r="AT291" s="32" t="s">
        <v>919</v>
      </c>
      <c r="AU291" s="32" t="s">
        <v>972</v>
      </c>
    </row>
    <row r="292" spans="25:47" ht="28.5">
      <c r="Y292" s="33" t="s">
        <v>2926</v>
      </c>
      <c r="AM292" s="32" t="s">
        <v>973</v>
      </c>
      <c r="AN292" s="32" t="s">
        <v>974</v>
      </c>
      <c r="AO292" s="32" t="s">
        <v>41</v>
      </c>
      <c r="AP292" s="32" t="s">
        <v>1003</v>
      </c>
      <c r="AQ292" s="32" t="s">
        <v>951</v>
      </c>
      <c r="AR292" s="36" t="e">
        <f>CONCATENATE([5]!Tabla59[[#This Row],[nom_ent]], " ",[5]!Tabla59[[#This Row],[nom_mun]])</f>
        <v>#REF!</v>
      </c>
      <c r="AT292" s="32" t="s">
        <v>951</v>
      </c>
      <c r="AU292" s="32" t="s">
        <v>1003</v>
      </c>
    </row>
    <row r="293" spans="25:47" ht="42.75">
      <c r="Y293" s="33" t="s">
        <v>2927</v>
      </c>
      <c r="AM293" s="32" t="s">
        <v>973</v>
      </c>
      <c r="AN293" s="32" t="s">
        <v>974</v>
      </c>
      <c r="AO293" s="32" t="s">
        <v>41</v>
      </c>
      <c r="AP293" s="32" t="s">
        <v>1033</v>
      </c>
      <c r="AQ293" s="32" t="s">
        <v>797</v>
      </c>
      <c r="AR293" s="36" t="e">
        <f>CONCATENATE([5]!Tabla59[[#This Row],[nom_ent]], " ",[5]!Tabla59[[#This Row],[nom_mun]])</f>
        <v>#REF!</v>
      </c>
      <c r="AT293" s="32" t="s">
        <v>797</v>
      </c>
      <c r="AU293" s="32" t="s">
        <v>1033</v>
      </c>
    </row>
    <row r="294" spans="25:47" ht="28.5">
      <c r="Y294" s="33" t="s">
        <v>2928</v>
      </c>
      <c r="AM294" s="32" t="s">
        <v>973</v>
      </c>
      <c r="AN294" s="32" t="s">
        <v>974</v>
      </c>
      <c r="AO294" s="32" t="s">
        <v>41</v>
      </c>
      <c r="AP294" s="32" t="s">
        <v>1063</v>
      </c>
      <c r="AQ294" s="32" t="s">
        <v>1011</v>
      </c>
      <c r="AR294" s="36" t="e">
        <f>CONCATENATE([5]!Tabla59[[#This Row],[nom_ent]], " ",[5]!Tabla59[[#This Row],[nom_mun]])</f>
        <v>#REF!</v>
      </c>
      <c r="AT294" s="32" t="s">
        <v>1011</v>
      </c>
      <c r="AU294" s="32" t="s">
        <v>1063</v>
      </c>
    </row>
    <row r="295" spans="25:47" ht="28.5">
      <c r="Y295" s="33" t="s">
        <v>2929</v>
      </c>
      <c r="AM295" s="32" t="s">
        <v>973</v>
      </c>
      <c r="AN295" s="32" t="s">
        <v>974</v>
      </c>
      <c r="AO295" s="32" t="s">
        <v>41</v>
      </c>
      <c r="AP295" s="32" t="s">
        <v>1646</v>
      </c>
      <c r="AQ295" s="32" t="s">
        <v>1039</v>
      </c>
      <c r="AR295" s="36" t="e">
        <f>CONCATENATE([5]!Tabla59[[#This Row],[nom_ent]], " ",[5]!Tabla59[[#This Row],[nom_mun]])</f>
        <v>#REF!</v>
      </c>
      <c r="AT295" s="32" t="s">
        <v>1039</v>
      </c>
      <c r="AU295" s="32" t="s">
        <v>1646</v>
      </c>
    </row>
    <row r="296" spans="25:47" ht="28.5">
      <c r="Y296" s="33" t="s">
        <v>2930</v>
      </c>
      <c r="AM296" s="32" t="s">
        <v>973</v>
      </c>
      <c r="AN296" s="32" t="s">
        <v>974</v>
      </c>
      <c r="AO296" s="32" t="s">
        <v>41</v>
      </c>
      <c r="AP296" s="32" t="s">
        <v>1666</v>
      </c>
      <c r="AQ296" s="32" t="s">
        <v>1068</v>
      </c>
      <c r="AR296" s="36" t="e">
        <f>CONCATENATE([5]!Tabla59[[#This Row],[nom_ent]], " ",[5]!Tabla59[[#This Row],[nom_mun]])</f>
        <v>#REF!</v>
      </c>
      <c r="AT296" s="32" t="s">
        <v>1068</v>
      </c>
      <c r="AU296" s="32" t="s">
        <v>1666</v>
      </c>
    </row>
    <row r="297" spans="25:47" ht="42.75">
      <c r="Y297" s="33" t="s">
        <v>2931</v>
      </c>
      <c r="AM297" s="32" t="s">
        <v>973</v>
      </c>
      <c r="AN297" s="32" t="s">
        <v>974</v>
      </c>
      <c r="AO297" s="32" t="s">
        <v>41</v>
      </c>
      <c r="AP297" s="32" t="s">
        <v>1891</v>
      </c>
      <c r="AQ297" s="32" t="s">
        <v>844</v>
      </c>
      <c r="AR297" s="36" t="e">
        <f>CONCATENATE([5]!Tabla59[[#This Row],[nom_ent]], " ",[5]!Tabla59[[#This Row],[nom_mun]])</f>
        <v>#REF!</v>
      </c>
      <c r="AT297" s="32" t="s">
        <v>844</v>
      </c>
      <c r="AU297" s="32" t="s">
        <v>1891</v>
      </c>
    </row>
    <row r="298" spans="25:47" ht="28.5">
      <c r="Y298" s="33" t="s">
        <v>2932</v>
      </c>
      <c r="AM298" s="32" t="s">
        <v>973</v>
      </c>
      <c r="AN298" s="32" t="s">
        <v>974</v>
      </c>
      <c r="AO298" s="32" t="s">
        <v>41</v>
      </c>
      <c r="AP298" s="32" t="s">
        <v>1905</v>
      </c>
      <c r="AQ298" s="32" t="s">
        <v>853</v>
      </c>
      <c r="AR298" s="36" t="e">
        <f>CONCATENATE([5]!Tabla59[[#This Row],[nom_ent]], " ",[5]!Tabla59[[#This Row],[nom_mun]])</f>
        <v>#REF!</v>
      </c>
      <c r="AT298" s="32" t="s">
        <v>853</v>
      </c>
      <c r="AU298" s="32" t="s">
        <v>1905</v>
      </c>
    </row>
    <row r="299" spans="25:47" ht="42.75">
      <c r="Y299" s="33" t="s">
        <v>2933</v>
      </c>
      <c r="AM299" s="32" t="s">
        <v>973</v>
      </c>
      <c r="AN299" s="32" t="s">
        <v>974</v>
      </c>
      <c r="AO299" s="32" t="s">
        <v>41</v>
      </c>
      <c r="AP299" s="32" t="s">
        <v>1917</v>
      </c>
      <c r="AQ299" s="32" t="s">
        <v>1144</v>
      </c>
      <c r="AR299" s="36" t="e">
        <f>CONCATENATE([5]!Tabla59[[#This Row],[nom_ent]], " ",[5]!Tabla59[[#This Row],[nom_mun]])</f>
        <v>#REF!</v>
      </c>
      <c r="AT299" s="32" t="s">
        <v>1144</v>
      </c>
      <c r="AU299" s="32" t="s">
        <v>1917</v>
      </c>
    </row>
    <row r="300" spans="25:47" ht="28.5">
      <c r="Y300" s="33" t="s">
        <v>2934</v>
      </c>
      <c r="AM300" s="32" t="s">
        <v>973</v>
      </c>
      <c r="AN300" s="32" t="s">
        <v>974</v>
      </c>
      <c r="AO300" s="32" t="s">
        <v>41</v>
      </c>
      <c r="AP300" s="32" t="s">
        <v>1933</v>
      </c>
      <c r="AQ300" s="32" t="s">
        <v>1171</v>
      </c>
      <c r="AR300" s="36" t="e">
        <f>CONCATENATE([5]!Tabla59[[#This Row],[nom_ent]], " ",[5]!Tabla59[[#This Row],[nom_mun]])</f>
        <v>#REF!</v>
      </c>
      <c r="AT300" s="32" t="s">
        <v>1171</v>
      </c>
      <c r="AU300" s="32" t="s">
        <v>1933</v>
      </c>
    </row>
    <row r="301" spans="25:47" ht="28.5">
      <c r="Y301" s="33" t="s">
        <v>2935</v>
      </c>
      <c r="AM301" s="32" t="s">
        <v>973</v>
      </c>
      <c r="AN301" s="32" t="s">
        <v>974</v>
      </c>
      <c r="AO301" s="32" t="s">
        <v>41</v>
      </c>
      <c r="AP301" s="40">
        <v>998</v>
      </c>
      <c r="AQ301" s="32" t="s">
        <v>881</v>
      </c>
      <c r="AR301" s="36" t="e">
        <f>CONCATENATE([5]!Tabla59[[#This Row],[nom_ent]], " ",[5]!Tabla59[[#This Row],[nom_mun]])</f>
        <v>#REF!</v>
      </c>
      <c r="AT301" s="32" t="s">
        <v>881</v>
      </c>
      <c r="AU301" s="40">
        <v>998</v>
      </c>
    </row>
    <row r="302" spans="25:47" ht="28.5">
      <c r="Y302" s="33" t="s">
        <v>2936</v>
      </c>
      <c r="AM302" s="32" t="s">
        <v>691</v>
      </c>
      <c r="AN302" s="32" t="s">
        <v>1004</v>
      </c>
      <c r="AO302" s="32" t="s">
        <v>2937</v>
      </c>
      <c r="AP302" s="32" t="s">
        <v>749</v>
      </c>
      <c r="AQ302" s="32" t="s">
        <v>729</v>
      </c>
      <c r="AR302" s="36" t="e">
        <f>CONCATENATE([5]!Tabla59[[#This Row],[nom_ent]], " ",[5]!Tabla59[[#This Row],[nom_mun]])</f>
        <v>#REF!</v>
      </c>
      <c r="AT302" s="32" t="s">
        <v>729</v>
      </c>
      <c r="AU302" s="32" t="s">
        <v>749</v>
      </c>
    </row>
    <row r="303" spans="25:47" ht="28.5">
      <c r="Y303" s="33" t="s">
        <v>2938</v>
      </c>
      <c r="AM303" s="32" t="s">
        <v>691</v>
      </c>
      <c r="AN303" s="32" t="s">
        <v>1004</v>
      </c>
      <c r="AO303" s="32" t="s">
        <v>2937</v>
      </c>
      <c r="AP303" s="32" t="s">
        <v>780</v>
      </c>
      <c r="AQ303" s="32" t="s">
        <v>759</v>
      </c>
      <c r="AR303" s="36" t="e">
        <f>CONCATENATE([5]!Tabla59[[#This Row],[nom_ent]], " ",[5]!Tabla59[[#This Row],[nom_mun]])</f>
        <v>#REF!</v>
      </c>
      <c r="AT303" s="32" t="s">
        <v>759</v>
      </c>
      <c r="AU303" s="32" t="s">
        <v>780</v>
      </c>
    </row>
    <row r="304" spans="25:47" ht="28.5">
      <c r="Y304" s="33" t="s">
        <v>2939</v>
      </c>
      <c r="AM304" s="32" t="s">
        <v>691</v>
      </c>
      <c r="AN304" s="32" t="s">
        <v>1004</v>
      </c>
      <c r="AO304" s="32" t="s">
        <v>2937</v>
      </c>
      <c r="AP304" s="32" t="s">
        <v>813</v>
      </c>
      <c r="AQ304" s="32" t="s">
        <v>791</v>
      </c>
      <c r="AR304" s="36" t="e">
        <f>CONCATENATE([5]!Tabla59[[#This Row],[nom_ent]], " ",[5]!Tabla59[[#This Row],[nom_mun]])</f>
        <v>#REF!</v>
      </c>
      <c r="AT304" s="32" t="s">
        <v>791</v>
      </c>
      <c r="AU304" s="32" t="s">
        <v>813</v>
      </c>
    </row>
    <row r="305" spans="25:47" ht="42.75">
      <c r="Y305" s="33" t="s">
        <v>2940</v>
      </c>
      <c r="AM305" s="32" t="s">
        <v>691</v>
      </c>
      <c r="AN305" s="32" t="s">
        <v>1004</v>
      </c>
      <c r="AO305" s="32" t="s">
        <v>2937</v>
      </c>
      <c r="AP305" s="32" t="s">
        <v>845</v>
      </c>
      <c r="AQ305" s="32" t="s">
        <v>824</v>
      </c>
      <c r="AR305" s="36" t="e">
        <f>CONCATENATE([5]!Tabla59[[#This Row],[nom_ent]], " ",[5]!Tabla59[[#This Row],[nom_mun]])</f>
        <v>#REF!</v>
      </c>
      <c r="AT305" s="32" t="s">
        <v>824</v>
      </c>
      <c r="AU305" s="32" t="s">
        <v>845</v>
      </c>
    </row>
    <row r="306" spans="25:47" ht="42.75">
      <c r="Y306" s="33" t="s">
        <v>2941</v>
      </c>
      <c r="AM306" s="32" t="s">
        <v>691</v>
      </c>
      <c r="AN306" s="32" t="s">
        <v>1004</v>
      </c>
      <c r="AO306" s="32" t="s">
        <v>2937</v>
      </c>
      <c r="AP306" s="32" t="s">
        <v>877</v>
      </c>
      <c r="AQ306" s="32" t="s">
        <v>691</v>
      </c>
      <c r="AR306" s="36" t="e">
        <f>CONCATENATE([5]!Tabla59[[#This Row],[nom_ent]], " ",[5]!Tabla59[[#This Row],[nom_mun]])</f>
        <v>#REF!</v>
      </c>
      <c r="AT306" s="32" t="s">
        <v>691</v>
      </c>
      <c r="AU306" s="32" t="s">
        <v>877</v>
      </c>
    </row>
    <row r="307" spans="25:47" ht="42.75">
      <c r="Y307" s="33" t="s">
        <v>2942</v>
      </c>
      <c r="AM307" s="32" t="s">
        <v>691</v>
      </c>
      <c r="AN307" s="32" t="s">
        <v>1004</v>
      </c>
      <c r="AO307" s="32" t="s">
        <v>2937</v>
      </c>
      <c r="AP307" s="32" t="s">
        <v>910</v>
      </c>
      <c r="AQ307" s="32" t="s">
        <v>888</v>
      </c>
      <c r="AR307" s="36" t="e">
        <f>CONCATENATE([5]!Tabla59[[#This Row],[nom_ent]], " ",[5]!Tabla59[[#This Row],[nom_mun]])</f>
        <v>#REF!</v>
      </c>
      <c r="AT307" s="32" t="s">
        <v>888</v>
      </c>
      <c r="AU307" s="32" t="s">
        <v>910</v>
      </c>
    </row>
    <row r="308" spans="25:47" ht="28.5">
      <c r="Y308" s="33" t="s">
        <v>2943</v>
      </c>
      <c r="AM308" s="32" t="s">
        <v>691</v>
      </c>
      <c r="AN308" s="32" t="s">
        <v>1004</v>
      </c>
      <c r="AO308" s="32" t="s">
        <v>2937</v>
      </c>
      <c r="AP308" s="32" t="s">
        <v>943</v>
      </c>
      <c r="AQ308" s="32" t="s">
        <v>920</v>
      </c>
      <c r="AR308" s="36" t="e">
        <f>CONCATENATE([5]!Tabla59[[#This Row],[nom_ent]], " ",[5]!Tabla59[[#This Row],[nom_mun]])</f>
        <v>#REF!</v>
      </c>
      <c r="AT308" s="32" t="s">
        <v>920</v>
      </c>
      <c r="AU308" s="32" t="s">
        <v>943</v>
      </c>
    </row>
    <row r="309" spans="25:47" ht="28.5">
      <c r="Y309" s="33" t="s">
        <v>2944</v>
      </c>
      <c r="AM309" s="32" t="s">
        <v>691</v>
      </c>
      <c r="AN309" s="32" t="s">
        <v>1004</v>
      </c>
      <c r="AO309" s="32" t="s">
        <v>2937</v>
      </c>
      <c r="AP309" s="32" t="s">
        <v>972</v>
      </c>
      <c r="AQ309" s="32" t="s">
        <v>952</v>
      </c>
      <c r="AR309" s="36" t="e">
        <f>CONCATENATE([5]!Tabla59[[#This Row],[nom_ent]], " ",[5]!Tabla59[[#This Row],[nom_mun]])</f>
        <v>#REF!</v>
      </c>
      <c r="AT309" s="32" t="s">
        <v>952</v>
      </c>
      <c r="AU309" s="32" t="s">
        <v>972</v>
      </c>
    </row>
    <row r="310" spans="25:47" ht="28.5">
      <c r="Y310" s="33" t="s">
        <v>2945</v>
      </c>
      <c r="AM310" s="32" t="s">
        <v>691</v>
      </c>
      <c r="AN310" s="32" t="s">
        <v>1004</v>
      </c>
      <c r="AO310" s="32" t="s">
        <v>2937</v>
      </c>
      <c r="AP310" s="32" t="s">
        <v>1003</v>
      </c>
      <c r="AQ310" s="32" t="s">
        <v>981</v>
      </c>
      <c r="AR310" s="36" t="e">
        <f>CONCATENATE([5]!Tabla59[[#This Row],[nom_ent]], " ",[5]!Tabla59[[#This Row],[nom_mun]])</f>
        <v>#REF!</v>
      </c>
      <c r="AT310" s="32" t="s">
        <v>981</v>
      </c>
      <c r="AU310" s="32" t="s">
        <v>1003</v>
      </c>
    </row>
    <row r="311" spans="25:47" ht="28.5">
      <c r="Y311" s="33" t="s">
        <v>2946</v>
      </c>
      <c r="AM311" s="32" t="s">
        <v>691</v>
      </c>
      <c r="AN311" s="32" t="s">
        <v>1004</v>
      </c>
      <c r="AO311" s="32" t="s">
        <v>2937</v>
      </c>
      <c r="AP311" s="32" t="s">
        <v>1033</v>
      </c>
      <c r="AQ311" s="32" t="s">
        <v>694</v>
      </c>
      <c r="AR311" s="36" t="e">
        <f>CONCATENATE([5]!Tabla59[[#This Row],[nom_ent]], " ",[5]!Tabla59[[#This Row],[nom_mun]])</f>
        <v>#REF!</v>
      </c>
      <c r="AT311" s="32" t="s">
        <v>694</v>
      </c>
      <c r="AU311" s="32" t="s">
        <v>1033</v>
      </c>
    </row>
    <row r="312" spans="25:47" ht="42.75">
      <c r="Y312" s="33" t="s">
        <v>2947</v>
      </c>
      <c r="AM312" s="32" t="s">
        <v>691</v>
      </c>
      <c r="AN312" s="32" t="s">
        <v>1004</v>
      </c>
      <c r="AO312" s="32" t="s">
        <v>2937</v>
      </c>
      <c r="AP312" s="32" t="s">
        <v>1063</v>
      </c>
      <c r="AQ312" s="32" t="s">
        <v>1040</v>
      </c>
      <c r="AR312" s="36" t="e">
        <f>CONCATENATE([5]!Tabla59[[#This Row],[nom_ent]], " ",[5]!Tabla59[[#This Row],[nom_mun]])</f>
        <v>#REF!</v>
      </c>
      <c r="AT312" s="32" t="s">
        <v>1040</v>
      </c>
      <c r="AU312" s="32" t="s">
        <v>1063</v>
      </c>
    </row>
    <row r="313" spans="25:47" ht="28.5">
      <c r="Y313" s="33" t="s">
        <v>2948</v>
      </c>
      <c r="AM313" s="32" t="s">
        <v>691</v>
      </c>
      <c r="AN313" s="32" t="s">
        <v>1004</v>
      </c>
      <c r="AO313" s="32" t="s">
        <v>2937</v>
      </c>
      <c r="AP313" s="32" t="s">
        <v>1646</v>
      </c>
      <c r="AQ313" s="32" t="s">
        <v>1069</v>
      </c>
      <c r="AR313" s="36" t="e">
        <f>CONCATENATE([5]!Tabla59[[#This Row],[nom_ent]], " ",[5]!Tabla59[[#This Row],[nom_mun]])</f>
        <v>#REF!</v>
      </c>
      <c r="AT313" s="32" t="s">
        <v>1069</v>
      </c>
      <c r="AU313" s="32" t="s">
        <v>1646</v>
      </c>
    </row>
    <row r="314" spans="25:47" ht="28.5">
      <c r="Y314" s="33" t="s">
        <v>2949</v>
      </c>
      <c r="AM314" s="32" t="s">
        <v>691</v>
      </c>
      <c r="AN314" s="32" t="s">
        <v>1004</v>
      </c>
      <c r="AO314" s="32" t="s">
        <v>2937</v>
      </c>
      <c r="AP314" s="32" t="s">
        <v>1666</v>
      </c>
      <c r="AQ314" s="32" t="s">
        <v>1095</v>
      </c>
      <c r="AR314" s="36" t="e">
        <f>CONCATENATE([5]!Tabla59[[#This Row],[nom_ent]], " ",[5]!Tabla59[[#This Row],[nom_mun]])</f>
        <v>#REF!</v>
      </c>
      <c r="AT314" s="32" t="s">
        <v>1095</v>
      </c>
      <c r="AU314" s="32" t="s">
        <v>1666</v>
      </c>
    </row>
    <row r="315" spans="25:47" ht="42.75">
      <c r="Y315" s="33" t="s">
        <v>2950</v>
      </c>
      <c r="AM315" s="32" t="s">
        <v>691</v>
      </c>
      <c r="AN315" s="32" t="s">
        <v>1004</v>
      </c>
      <c r="AO315" s="32" t="s">
        <v>2937</v>
      </c>
      <c r="AP315" s="32" t="s">
        <v>1891</v>
      </c>
      <c r="AQ315" s="32" t="s">
        <v>1121</v>
      </c>
      <c r="AR315" s="36" t="e">
        <f>CONCATENATE([5]!Tabla59[[#This Row],[nom_ent]], " ",[5]!Tabla59[[#This Row],[nom_mun]])</f>
        <v>#REF!</v>
      </c>
      <c r="AT315" s="32" t="s">
        <v>1121</v>
      </c>
      <c r="AU315" s="32" t="s">
        <v>1891</v>
      </c>
    </row>
    <row r="316" spans="25:47" ht="28.5">
      <c r="Y316" s="33" t="s">
        <v>2951</v>
      </c>
      <c r="AM316" s="32" t="s">
        <v>691</v>
      </c>
      <c r="AN316" s="32" t="s">
        <v>1004</v>
      </c>
      <c r="AO316" s="32" t="s">
        <v>2937</v>
      </c>
      <c r="AP316" s="32" t="s">
        <v>1905</v>
      </c>
      <c r="AQ316" s="32" t="s">
        <v>1145</v>
      </c>
      <c r="AR316" s="36" t="e">
        <f>CONCATENATE([5]!Tabla59[[#This Row],[nom_ent]], " ",[5]!Tabla59[[#This Row],[nom_mun]])</f>
        <v>#REF!</v>
      </c>
      <c r="AT316" s="32" t="s">
        <v>1145</v>
      </c>
      <c r="AU316" s="32" t="s">
        <v>1905</v>
      </c>
    </row>
    <row r="317" spans="25:47" ht="42.75">
      <c r="Y317" s="33" t="s">
        <v>2952</v>
      </c>
      <c r="AM317" s="32" t="s">
        <v>691</v>
      </c>
      <c r="AN317" s="32" t="s">
        <v>1004</v>
      </c>
      <c r="AO317" s="32" t="s">
        <v>2937</v>
      </c>
      <c r="AP317" s="32" t="s">
        <v>1917</v>
      </c>
      <c r="AQ317" s="32" t="s">
        <v>1172</v>
      </c>
      <c r="AR317" s="36" t="e">
        <f>CONCATENATE([5]!Tabla59[[#This Row],[nom_ent]], " ",[5]!Tabla59[[#This Row],[nom_mun]])</f>
        <v>#REF!</v>
      </c>
      <c r="AT317" s="32" t="s">
        <v>1172</v>
      </c>
      <c r="AU317" s="32" t="s">
        <v>1917</v>
      </c>
    </row>
    <row r="318" spans="25:47" ht="42.75">
      <c r="Y318" s="33" t="s">
        <v>2953</v>
      </c>
      <c r="AM318" s="32" t="s">
        <v>691</v>
      </c>
      <c r="AN318" s="32" t="s">
        <v>1004</v>
      </c>
      <c r="AO318" s="32" t="s">
        <v>2937</v>
      </c>
      <c r="AP318" s="32" t="s">
        <v>1933</v>
      </c>
      <c r="AQ318" s="32" t="s">
        <v>1196</v>
      </c>
      <c r="AR318" s="36" t="e">
        <f>CONCATENATE([5]!Tabla59[[#This Row],[nom_ent]], " ",[5]!Tabla59[[#This Row],[nom_mun]])</f>
        <v>#REF!</v>
      </c>
      <c r="AT318" s="32" t="s">
        <v>1196</v>
      </c>
      <c r="AU318" s="32" t="s">
        <v>1933</v>
      </c>
    </row>
    <row r="319" spans="25:47" ht="28.5">
      <c r="Y319" s="33" t="s">
        <v>2954</v>
      </c>
      <c r="AM319" s="32" t="s">
        <v>691</v>
      </c>
      <c r="AN319" s="32" t="s">
        <v>1004</v>
      </c>
      <c r="AO319" s="32" t="s">
        <v>2937</v>
      </c>
      <c r="AP319" s="32" t="s">
        <v>1949</v>
      </c>
      <c r="AQ319" s="32" t="s">
        <v>1221</v>
      </c>
      <c r="AR319" s="36" t="e">
        <f>CONCATENATE([5]!Tabla59[[#This Row],[nom_ent]], " ",[5]!Tabla59[[#This Row],[nom_mun]])</f>
        <v>#REF!</v>
      </c>
      <c r="AT319" s="32" t="s">
        <v>1221</v>
      </c>
      <c r="AU319" s="32" t="s">
        <v>1949</v>
      </c>
    </row>
    <row r="320" spans="25:47" ht="28.5">
      <c r="Y320" s="33" t="s">
        <v>2954</v>
      </c>
      <c r="AM320" s="32" t="s">
        <v>691</v>
      </c>
      <c r="AN320" s="32" t="s">
        <v>1004</v>
      </c>
      <c r="AO320" s="32" t="s">
        <v>2937</v>
      </c>
      <c r="AP320" s="32" t="s">
        <v>1962</v>
      </c>
      <c r="AQ320" s="32" t="s">
        <v>1243</v>
      </c>
      <c r="AR320" s="36" t="e">
        <f>CONCATENATE([5]!Tabla59[[#This Row],[nom_ent]], " ",[5]!Tabla59[[#This Row],[nom_mun]])</f>
        <v>#REF!</v>
      </c>
      <c r="AT320" s="32" t="s">
        <v>1243</v>
      </c>
      <c r="AU320" s="32" t="s">
        <v>1962</v>
      </c>
    </row>
    <row r="321" spans="25:47" ht="28.5">
      <c r="Y321" s="33" t="s">
        <v>2955</v>
      </c>
      <c r="AM321" s="32" t="s">
        <v>691</v>
      </c>
      <c r="AN321" s="32" t="s">
        <v>1004</v>
      </c>
      <c r="AO321" s="32" t="s">
        <v>2937</v>
      </c>
      <c r="AP321" s="32" t="s">
        <v>1975</v>
      </c>
      <c r="AQ321" s="32" t="s">
        <v>1266</v>
      </c>
      <c r="AR321" s="36" t="e">
        <f>CONCATENATE([5]!Tabla59[[#This Row],[nom_ent]], " ",[5]!Tabla59[[#This Row],[nom_mun]])</f>
        <v>#REF!</v>
      </c>
      <c r="AT321" s="32" t="s">
        <v>1266</v>
      </c>
      <c r="AU321" s="32" t="s">
        <v>1975</v>
      </c>
    </row>
    <row r="322" spans="25:47" ht="28.5">
      <c r="Y322" s="33" t="s">
        <v>2956</v>
      </c>
      <c r="AM322" s="32" t="s">
        <v>691</v>
      </c>
      <c r="AN322" s="32" t="s">
        <v>1004</v>
      </c>
      <c r="AO322" s="32" t="s">
        <v>2937</v>
      </c>
      <c r="AP322" s="32" t="s">
        <v>1986</v>
      </c>
      <c r="AQ322" s="32" t="s">
        <v>1289</v>
      </c>
      <c r="AR322" s="36" t="e">
        <f>CONCATENATE([5]!Tabla59[[#This Row],[nom_ent]], " ",[5]!Tabla59[[#This Row],[nom_mun]])</f>
        <v>#REF!</v>
      </c>
      <c r="AT322" s="32" t="s">
        <v>1289</v>
      </c>
      <c r="AU322" s="32" t="s">
        <v>1986</v>
      </c>
    </row>
    <row r="323" spans="25:47" ht="42.75">
      <c r="Y323" s="33" t="s">
        <v>2957</v>
      </c>
      <c r="AM323" s="32" t="s">
        <v>691</v>
      </c>
      <c r="AN323" s="32" t="s">
        <v>1004</v>
      </c>
      <c r="AO323" s="32" t="s">
        <v>2937</v>
      </c>
      <c r="AP323" s="32" t="s">
        <v>1999</v>
      </c>
      <c r="AQ323" s="32" t="s">
        <v>1310</v>
      </c>
      <c r="AR323" s="36" t="e">
        <f>CONCATENATE([5]!Tabla59[[#This Row],[nom_ent]], " ",[5]!Tabla59[[#This Row],[nom_mun]])</f>
        <v>#REF!</v>
      </c>
      <c r="AT323" s="32" t="s">
        <v>1310</v>
      </c>
      <c r="AU323" s="32" t="s">
        <v>1999</v>
      </c>
    </row>
    <row r="324" spans="25:47" ht="28.5">
      <c r="Y324" s="33" t="s">
        <v>2958</v>
      </c>
      <c r="AM324" s="32" t="s">
        <v>691</v>
      </c>
      <c r="AN324" s="32" t="s">
        <v>1004</v>
      </c>
      <c r="AO324" s="32" t="s">
        <v>2937</v>
      </c>
      <c r="AP324" s="32" t="s">
        <v>2012</v>
      </c>
      <c r="AQ324" s="32" t="s">
        <v>1329</v>
      </c>
      <c r="AR324" s="36" t="e">
        <f>CONCATENATE([5]!Tabla59[[#This Row],[nom_ent]], " ",[5]!Tabla59[[#This Row],[nom_mun]])</f>
        <v>#REF!</v>
      </c>
      <c r="AT324" s="32" t="s">
        <v>1329</v>
      </c>
      <c r="AU324" s="32" t="s">
        <v>2012</v>
      </c>
    </row>
    <row r="325" spans="25:47" ht="28.5">
      <c r="Y325" s="33" t="s">
        <v>2959</v>
      </c>
      <c r="AM325" s="32" t="s">
        <v>691</v>
      </c>
      <c r="AN325" s="32" t="s">
        <v>1004</v>
      </c>
      <c r="AO325" s="32" t="s">
        <v>2937</v>
      </c>
      <c r="AP325" s="32" t="s">
        <v>2024</v>
      </c>
      <c r="AQ325" s="32" t="s">
        <v>1351</v>
      </c>
      <c r="AR325" s="36" t="e">
        <f>CONCATENATE([5]!Tabla59[[#This Row],[nom_ent]], " ",[5]!Tabla59[[#This Row],[nom_mun]])</f>
        <v>#REF!</v>
      </c>
      <c r="AT325" s="32" t="s">
        <v>1351</v>
      </c>
      <c r="AU325" s="32" t="s">
        <v>2024</v>
      </c>
    </row>
    <row r="326" spans="25:47" ht="28.5">
      <c r="Y326" s="33" t="s">
        <v>2960</v>
      </c>
      <c r="AM326" s="32" t="s">
        <v>691</v>
      </c>
      <c r="AN326" s="32" t="s">
        <v>1004</v>
      </c>
      <c r="AO326" s="32" t="s">
        <v>2937</v>
      </c>
      <c r="AP326" s="32" t="s">
        <v>2035</v>
      </c>
      <c r="AQ326" s="32" t="s">
        <v>1369</v>
      </c>
      <c r="AR326" s="36" t="e">
        <f>CONCATENATE([5]!Tabla59[[#This Row],[nom_ent]], " ",[5]!Tabla59[[#This Row],[nom_mun]])</f>
        <v>#REF!</v>
      </c>
      <c r="AT326" s="32" t="s">
        <v>1369</v>
      </c>
      <c r="AU326" s="32" t="s">
        <v>2035</v>
      </c>
    </row>
    <row r="327" spans="25:47" ht="42.75">
      <c r="Y327" s="33" t="s">
        <v>2961</v>
      </c>
      <c r="AM327" s="32" t="s">
        <v>691</v>
      </c>
      <c r="AN327" s="32" t="s">
        <v>1004</v>
      </c>
      <c r="AO327" s="32" t="s">
        <v>2937</v>
      </c>
      <c r="AP327" s="32" t="s">
        <v>2047</v>
      </c>
      <c r="AQ327" s="32" t="s">
        <v>1391</v>
      </c>
      <c r="AR327" s="36" t="e">
        <f>CONCATENATE([5]!Tabla59[[#This Row],[nom_ent]], " ",[5]!Tabla59[[#This Row],[nom_mun]])</f>
        <v>#REF!</v>
      </c>
      <c r="AT327" s="32" t="s">
        <v>1391</v>
      </c>
      <c r="AU327" s="32" t="s">
        <v>2047</v>
      </c>
    </row>
    <row r="328" spans="25:47" ht="42.75">
      <c r="Y328" s="33" t="s">
        <v>2962</v>
      </c>
      <c r="AM328" s="32" t="s">
        <v>691</v>
      </c>
      <c r="AN328" s="32" t="s">
        <v>1004</v>
      </c>
      <c r="AO328" s="32" t="s">
        <v>2937</v>
      </c>
      <c r="AP328" s="32" t="s">
        <v>2058</v>
      </c>
      <c r="AQ328" s="32" t="s">
        <v>1412</v>
      </c>
      <c r="AR328" s="36" t="e">
        <f>CONCATENATE([5]!Tabla59[[#This Row],[nom_ent]], " ",[5]!Tabla59[[#This Row],[nom_mun]])</f>
        <v>#REF!</v>
      </c>
      <c r="AT328" s="32" t="s">
        <v>1412</v>
      </c>
      <c r="AU328" s="32" t="s">
        <v>2058</v>
      </c>
    </row>
    <row r="329" spans="25:47" ht="28.5">
      <c r="Y329" s="33" t="s">
        <v>2963</v>
      </c>
      <c r="AM329" s="32" t="s">
        <v>691</v>
      </c>
      <c r="AN329" s="32" t="s">
        <v>1004</v>
      </c>
      <c r="AO329" s="32" t="s">
        <v>2937</v>
      </c>
      <c r="AP329" s="32" t="s">
        <v>2070</v>
      </c>
      <c r="AQ329" s="32" t="s">
        <v>1184</v>
      </c>
      <c r="AR329" s="36" t="e">
        <f>CONCATENATE([5]!Tabla59[[#This Row],[nom_ent]], " ",[5]!Tabla59[[#This Row],[nom_mun]])</f>
        <v>#REF!</v>
      </c>
      <c r="AT329" s="32" t="s">
        <v>1184</v>
      </c>
      <c r="AU329" s="32" t="s">
        <v>2070</v>
      </c>
    </row>
    <row r="330" spans="25:47" ht="42.75">
      <c r="Y330" s="33" t="s">
        <v>2964</v>
      </c>
      <c r="AM330" s="32" t="s">
        <v>691</v>
      </c>
      <c r="AN330" s="32" t="s">
        <v>1004</v>
      </c>
      <c r="AO330" s="32" t="s">
        <v>2937</v>
      </c>
      <c r="AP330" s="32" t="s">
        <v>2082</v>
      </c>
      <c r="AQ330" s="32" t="s">
        <v>1452</v>
      </c>
      <c r="AR330" s="36" t="e">
        <f>CONCATENATE([5]!Tabla59[[#This Row],[nom_ent]], " ",[5]!Tabla59[[#This Row],[nom_mun]])</f>
        <v>#REF!</v>
      </c>
      <c r="AT330" s="32" t="s">
        <v>1452</v>
      </c>
      <c r="AU330" s="32" t="s">
        <v>2082</v>
      </c>
    </row>
    <row r="331" spans="25:47" ht="28.5">
      <c r="Y331" s="33" t="s">
        <v>2965</v>
      </c>
      <c r="AM331" s="32" t="s">
        <v>691</v>
      </c>
      <c r="AN331" s="32" t="s">
        <v>1004</v>
      </c>
      <c r="AO331" s="32" t="s">
        <v>2937</v>
      </c>
      <c r="AP331" s="32" t="s">
        <v>2093</v>
      </c>
      <c r="AQ331" s="32" t="s">
        <v>1474</v>
      </c>
      <c r="AR331" s="36" t="e">
        <f>CONCATENATE([5]!Tabla59[[#This Row],[nom_ent]], " ",[5]!Tabla59[[#This Row],[nom_mun]])</f>
        <v>#REF!</v>
      </c>
      <c r="AT331" s="32" t="s">
        <v>1474</v>
      </c>
      <c r="AU331" s="32" t="s">
        <v>2093</v>
      </c>
    </row>
    <row r="332" spans="25:47" ht="28.5">
      <c r="Y332" s="33" t="s">
        <v>2966</v>
      </c>
      <c r="AM332" s="32" t="s">
        <v>691</v>
      </c>
      <c r="AN332" s="32" t="s">
        <v>1004</v>
      </c>
      <c r="AO332" s="32" t="s">
        <v>2937</v>
      </c>
      <c r="AP332" s="32" t="s">
        <v>2104</v>
      </c>
      <c r="AQ332" s="32" t="s">
        <v>1494</v>
      </c>
      <c r="AR332" s="36" t="e">
        <f>CONCATENATE([5]!Tabla59[[#This Row],[nom_ent]], " ",[5]!Tabla59[[#This Row],[nom_mun]])</f>
        <v>#REF!</v>
      </c>
      <c r="AT332" s="32" t="s">
        <v>1494</v>
      </c>
      <c r="AU332" s="32" t="s">
        <v>2104</v>
      </c>
    </row>
    <row r="333" spans="25:47" ht="42.75">
      <c r="Y333" s="33" t="s">
        <v>2967</v>
      </c>
      <c r="AM333" s="32" t="s">
        <v>691</v>
      </c>
      <c r="AN333" s="32" t="s">
        <v>1004</v>
      </c>
      <c r="AO333" s="32" t="s">
        <v>2937</v>
      </c>
      <c r="AP333" s="32" t="s">
        <v>2114</v>
      </c>
      <c r="AQ333" s="32" t="s">
        <v>1515</v>
      </c>
      <c r="AR333" s="36" t="e">
        <f>CONCATENATE([5]!Tabla59[[#This Row],[nom_ent]], " ",[5]!Tabla59[[#This Row],[nom_mun]])</f>
        <v>#REF!</v>
      </c>
      <c r="AT333" s="32" t="s">
        <v>1515</v>
      </c>
      <c r="AU333" s="32" t="s">
        <v>2114</v>
      </c>
    </row>
    <row r="334" spans="25:47" ht="28.5">
      <c r="Y334" s="33" t="s">
        <v>2968</v>
      </c>
      <c r="AM334" s="32" t="s">
        <v>691</v>
      </c>
      <c r="AN334" s="32" t="s">
        <v>1004</v>
      </c>
      <c r="AO334" s="32" t="s">
        <v>2937</v>
      </c>
      <c r="AP334" s="32" t="s">
        <v>2124</v>
      </c>
      <c r="AQ334" s="32" t="s">
        <v>1535</v>
      </c>
      <c r="AR334" s="36" t="e">
        <f>CONCATENATE([5]!Tabla59[[#This Row],[nom_ent]], " ",[5]!Tabla59[[#This Row],[nom_mun]])</f>
        <v>#REF!</v>
      </c>
      <c r="AT334" s="32" t="s">
        <v>1535</v>
      </c>
      <c r="AU334" s="32" t="s">
        <v>2124</v>
      </c>
    </row>
    <row r="335" spans="25:47" ht="28.5">
      <c r="Y335" s="33" t="s">
        <v>2969</v>
      </c>
      <c r="AM335" s="32" t="s">
        <v>691</v>
      </c>
      <c r="AN335" s="32" t="s">
        <v>1004</v>
      </c>
      <c r="AO335" s="32" t="s">
        <v>2937</v>
      </c>
      <c r="AP335" s="32" t="s">
        <v>2135</v>
      </c>
      <c r="AQ335" s="32" t="s">
        <v>1555</v>
      </c>
      <c r="AR335" s="36" t="e">
        <f>CONCATENATE([5]!Tabla59[[#This Row],[nom_ent]], " ",[5]!Tabla59[[#This Row],[nom_mun]])</f>
        <v>#REF!</v>
      </c>
      <c r="AT335" s="32" t="s">
        <v>1555</v>
      </c>
      <c r="AU335" s="32" t="s">
        <v>2135</v>
      </c>
    </row>
    <row r="336" spans="25:47" ht="28.5">
      <c r="Y336" s="33" t="s">
        <v>2970</v>
      </c>
      <c r="AM336" s="32" t="s">
        <v>691</v>
      </c>
      <c r="AN336" s="32" t="s">
        <v>1004</v>
      </c>
      <c r="AO336" s="32" t="s">
        <v>2937</v>
      </c>
      <c r="AP336" s="32" t="s">
        <v>2144</v>
      </c>
      <c r="AQ336" s="32" t="s">
        <v>1574</v>
      </c>
      <c r="AR336" s="36" t="e">
        <f>CONCATENATE([5]!Tabla59[[#This Row],[nom_ent]], " ",[5]!Tabla59[[#This Row],[nom_mun]])</f>
        <v>#REF!</v>
      </c>
      <c r="AT336" s="32" t="s">
        <v>1574</v>
      </c>
      <c r="AU336" s="32" t="s">
        <v>2144</v>
      </c>
    </row>
    <row r="337" spans="25:47" ht="28.5">
      <c r="Y337" s="33" t="s">
        <v>2971</v>
      </c>
      <c r="AM337" s="32" t="s">
        <v>691</v>
      </c>
      <c r="AN337" s="32" t="s">
        <v>1004</v>
      </c>
      <c r="AO337" s="32" t="s">
        <v>2937</v>
      </c>
      <c r="AP337" s="32" t="s">
        <v>2155</v>
      </c>
      <c r="AQ337" s="32" t="s">
        <v>1592</v>
      </c>
      <c r="AR337" s="36" t="e">
        <f>CONCATENATE([5]!Tabla59[[#This Row],[nom_ent]], " ",[5]!Tabla59[[#This Row],[nom_mun]])</f>
        <v>#REF!</v>
      </c>
      <c r="AT337" s="32" t="s">
        <v>1592</v>
      </c>
      <c r="AU337" s="32" t="s">
        <v>2155</v>
      </c>
    </row>
    <row r="338" spans="25:47" ht="57">
      <c r="Y338" s="33" t="s">
        <v>2972</v>
      </c>
      <c r="AM338" s="32" t="s">
        <v>691</v>
      </c>
      <c r="AN338" s="32" t="s">
        <v>1004</v>
      </c>
      <c r="AO338" s="32" t="s">
        <v>2937</v>
      </c>
      <c r="AP338" s="32" t="s">
        <v>2166</v>
      </c>
      <c r="AQ338" s="32" t="s">
        <v>1612</v>
      </c>
      <c r="AR338" s="36" t="e">
        <f>CONCATENATE([5]!Tabla59[[#This Row],[nom_ent]], " ",[5]!Tabla59[[#This Row],[nom_mun]])</f>
        <v>#REF!</v>
      </c>
      <c r="AT338" s="32" t="s">
        <v>1612</v>
      </c>
      <c r="AU338" s="32" t="s">
        <v>2166</v>
      </c>
    </row>
    <row r="339" spans="25:47" ht="28.5">
      <c r="Y339" s="33" t="s">
        <v>2973</v>
      </c>
      <c r="AM339" s="32" t="s">
        <v>691</v>
      </c>
      <c r="AN339" s="32" t="s">
        <v>1004</v>
      </c>
      <c r="AO339" s="32" t="s">
        <v>2937</v>
      </c>
      <c r="AP339" s="32" t="s">
        <v>2177</v>
      </c>
      <c r="AQ339" s="32" t="s">
        <v>1631</v>
      </c>
      <c r="AR339" s="36" t="e">
        <f>CONCATENATE([5]!Tabla59[[#This Row],[nom_ent]], " ",[5]!Tabla59[[#This Row],[nom_mun]])</f>
        <v>#REF!</v>
      </c>
      <c r="AT339" s="32" t="s">
        <v>1631</v>
      </c>
      <c r="AU339" s="32" t="s">
        <v>2177</v>
      </c>
    </row>
    <row r="340" spans="25:47" ht="71.25">
      <c r="Y340" s="33" t="s">
        <v>2974</v>
      </c>
      <c r="AM340" s="32" t="s">
        <v>691</v>
      </c>
      <c r="AN340" s="32" t="s">
        <v>1004</v>
      </c>
      <c r="AO340" s="32" t="s">
        <v>2937</v>
      </c>
      <c r="AP340" s="32" t="s">
        <v>2523</v>
      </c>
      <c r="AQ340" s="32" t="s">
        <v>1649</v>
      </c>
      <c r="AR340" s="36" t="e">
        <f>CONCATENATE([5]!Tabla59[[#This Row],[nom_ent]], " ",[5]!Tabla59[[#This Row],[nom_mun]])</f>
        <v>#REF!</v>
      </c>
      <c r="AT340" s="32" t="s">
        <v>1649</v>
      </c>
      <c r="AU340" s="32" t="s">
        <v>2523</v>
      </c>
    </row>
    <row r="341" spans="25:47" ht="71.25">
      <c r="Y341" s="33" t="s">
        <v>2975</v>
      </c>
      <c r="AM341" s="32" t="s">
        <v>691</v>
      </c>
      <c r="AN341" s="32" t="s">
        <v>1004</v>
      </c>
      <c r="AO341" s="32" t="s">
        <v>2937</v>
      </c>
      <c r="AP341" s="40">
        <v>998</v>
      </c>
      <c r="AQ341" s="32" t="s">
        <v>881</v>
      </c>
      <c r="AR341" s="36" t="e">
        <f>CONCATENATE([5]!Tabla59[[#This Row],[nom_ent]], " ",[5]!Tabla59[[#This Row],[nom_mun]])</f>
        <v>#REF!</v>
      </c>
      <c r="AT341" s="32" t="s">
        <v>881</v>
      </c>
      <c r="AU341" s="40">
        <v>998</v>
      </c>
    </row>
    <row r="342" spans="25:47" ht="28.5">
      <c r="Y342" s="33" t="s">
        <v>2976</v>
      </c>
      <c r="AM342" s="32" t="s">
        <v>692</v>
      </c>
      <c r="AN342" s="32" t="s">
        <v>1034</v>
      </c>
      <c r="AO342" s="32" t="s">
        <v>2977</v>
      </c>
      <c r="AP342" s="32" t="s">
        <v>749</v>
      </c>
      <c r="AQ342" s="32" t="s">
        <v>724</v>
      </c>
      <c r="AR342" s="36" t="e">
        <f>CONCATENATE([5]!Tabla59[[#This Row],[nom_ent]], " ",[5]!Tabla59[[#This Row],[nom_mun]])</f>
        <v>#REF!</v>
      </c>
      <c r="AT342" s="32" t="s">
        <v>724</v>
      </c>
      <c r="AU342" s="32" t="s">
        <v>749</v>
      </c>
    </row>
    <row r="343" spans="25:47" ht="42.75">
      <c r="Y343" s="33" t="s">
        <v>2978</v>
      </c>
      <c r="AM343" s="32" t="s">
        <v>692</v>
      </c>
      <c r="AN343" s="32" t="s">
        <v>1034</v>
      </c>
      <c r="AO343" s="32" t="s">
        <v>2977</v>
      </c>
      <c r="AP343" s="32" t="s">
        <v>780</v>
      </c>
      <c r="AQ343" s="32" t="s">
        <v>760</v>
      </c>
      <c r="AR343" s="36" t="e">
        <f>CONCATENATE([5]!Tabla59[[#This Row],[nom_ent]], " ",[5]!Tabla59[[#This Row],[nom_mun]])</f>
        <v>#REF!</v>
      </c>
      <c r="AT343" s="32" t="s">
        <v>760</v>
      </c>
      <c r="AU343" s="32" t="s">
        <v>780</v>
      </c>
    </row>
    <row r="344" spans="25:47" ht="42.75">
      <c r="Y344" s="33" t="s">
        <v>2979</v>
      </c>
      <c r="AM344" s="32" t="s">
        <v>692</v>
      </c>
      <c r="AN344" s="32" t="s">
        <v>1034</v>
      </c>
      <c r="AO344" s="32" t="s">
        <v>2977</v>
      </c>
      <c r="AP344" s="32" t="s">
        <v>813</v>
      </c>
      <c r="AQ344" s="32" t="s">
        <v>792</v>
      </c>
      <c r="AR344" s="36" t="e">
        <f>CONCATENATE([5]!Tabla59[[#This Row],[nom_ent]], " ",[5]!Tabla59[[#This Row],[nom_mun]])</f>
        <v>#REF!</v>
      </c>
      <c r="AT344" s="32" t="s">
        <v>792</v>
      </c>
      <c r="AU344" s="32" t="s">
        <v>813</v>
      </c>
    </row>
    <row r="345" spans="25:47" ht="42.75">
      <c r="Y345" s="33" t="s">
        <v>2980</v>
      </c>
      <c r="AM345" s="32" t="s">
        <v>692</v>
      </c>
      <c r="AN345" s="32" t="s">
        <v>1034</v>
      </c>
      <c r="AO345" s="32" t="s">
        <v>2977</v>
      </c>
      <c r="AP345" s="32" t="s">
        <v>845</v>
      </c>
      <c r="AQ345" s="32" t="s">
        <v>825</v>
      </c>
      <c r="AR345" s="36" t="e">
        <f>CONCATENATE([5]!Tabla59[[#This Row],[nom_ent]], " ",[5]!Tabla59[[#This Row],[nom_mun]])</f>
        <v>#REF!</v>
      </c>
      <c r="AT345" s="32" t="s">
        <v>825</v>
      </c>
      <c r="AU345" s="32" t="s">
        <v>845</v>
      </c>
    </row>
    <row r="346" spans="25:47" ht="42.75">
      <c r="Y346" s="33" t="s">
        <v>2981</v>
      </c>
      <c r="AM346" s="32" t="s">
        <v>692</v>
      </c>
      <c r="AN346" s="32" t="s">
        <v>1034</v>
      </c>
      <c r="AO346" s="32" t="s">
        <v>2977</v>
      </c>
      <c r="AP346" s="32" t="s">
        <v>877</v>
      </c>
      <c r="AQ346" s="32" t="s">
        <v>857</v>
      </c>
      <c r="AR346" s="36" t="e">
        <f>CONCATENATE([5]!Tabla59[[#This Row],[nom_ent]], " ",[5]!Tabla59[[#This Row],[nom_mun]])</f>
        <v>#REF!</v>
      </c>
      <c r="AT346" s="32" t="s">
        <v>857</v>
      </c>
      <c r="AU346" s="32" t="s">
        <v>877</v>
      </c>
    </row>
    <row r="347" spans="25:47" ht="57">
      <c r="Y347" s="33" t="s">
        <v>2982</v>
      </c>
      <c r="AM347" s="32" t="s">
        <v>692</v>
      </c>
      <c r="AN347" s="32" t="s">
        <v>1034</v>
      </c>
      <c r="AO347" s="32" t="s">
        <v>2977</v>
      </c>
      <c r="AP347" s="32" t="s">
        <v>910</v>
      </c>
      <c r="AQ347" s="32" t="s">
        <v>889</v>
      </c>
      <c r="AR347" s="36" t="e">
        <f>CONCATENATE([5]!Tabla59[[#This Row],[nom_ent]], " ",[5]!Tabla59[[#This Row],[nom_mun]])</f>
        <v>#REF!</v>
      </c>
      <c r="AT347" s="32" t="s">
        <v>889</v>
      </c>
      <c r="AU347" s="32" t="s">
        <v>910</v>
      </c>
    </row>
    <row r="348" spans="25:47" ht="42.75">
      <c r="Y348" s="33" t="s">
        <v>2983</v>
      </c>
      <c r="AM348" s="32" t="s">
        <v>692</v>
      </c>
      <c r="AN348" s="32" t="s">
        <v>1034</v>
      </c>
      <c r="AO348" s="32" t="s">
        <v>2977</v>
      </c>
      <c r="AP348" s="32" t="s">
        <v>943</v>
      </c>
      <c r="AQ348" s="32" t="s">
        <v>921</v>
      </c>
      <c r="AR348" s="36" t="e">
        <f>CONCATENATE([5]!Tabla59[[#This Row],[nom_ent]], " ",[5]!Tabla59[[#This Row],[nom_mun]])</f>
        <v>#REF!</v>
      </c>
      <c r="AT348" s="32" t="s">
        <v>921</v>
      </c>
      <c r="AU348" s="32" t="s">
        <v>943</v>
      </c>
    </row>
    <row r="349" spans="25:47" ht="57">
      <c r="Y349" s="33" t="s">
        <v>2984</v>
      </c>
      <c r="AM349" s="32" t="s">
        <v>692</v>
      </c>
      <c r="AN349" s="32" t="s">
        <v>1034</v>
      </c>
      <c r="AO349" s="32" t="s">
        <v>2977</v>
      </c>
      <c r="AP349" s="32" t="s">
        <v>972</v>
      </c>
      <c r="AQ349" s="32" t="s">
        <v>953</v>
      </c>
      <c r="AR349" s="36" t="e">
        <f>CONCATENATE([5]!Tabla59[[#This Row],[nom_ent]], " ",[5]!Tabla59[[#This Row],[nom_mun]])</f>
        <v>#REF!</v>
      </c>
      <c r="AT349" s="32" t="s">
        <v>953</v>
      </c>
      <c r="AU349" s="32" t="s">
        <v>972</v>
      </c>
    </row>
    <row r="350" spans="25:47" ht="42.75">
      <c r="Y350" s="33" t="s">
        <v>2985</v>
      </c>
      <c r="AM350" s="32" t="s">
        <v>692</v>
      </c>
      <c r="AN350" s="32" t="s">
        <v>1034</v>
      </c>
      <c r="AO350" s="32" t="s">
        <v>2977</v>
      </c>
      <c r="AP350" s="32" t="s">
        <v>1003</v>
      </c>
      <c r="AQ350" s="32" t="s">
        <v>982</v>
      </c>
      <c r="AR350" s="36" t="e">
        <f>CONCATENATE([5]!Tabla59[[#This Row],[nom_ent]], " ",[5]!Tabla59[[#This Row],[nom_mun]])</f>
        <v>#REF!</v>
      </c>
      <c r="AT350" s="32" t="s">
        <v>982</v>
      </c>
      <c r="AU350" s="32" t="s">
        <v>1003</v>
      </c>
    </row>
    <row r="351" spans="25:47" ht="42.75">
      <c r="Y351" s="33" t="s">
        <v>2986</v>
      </c>
      <c r="AM351" s="32" t="s">
        <v>692</v>
      </c>
      <c r="AN351" s="32" t="s">
        <v>1034</v>
      </c>
      <c r="AO351" s="32" t="s">
        <v>2977</v>
      </c>
      <c r="AP351" s="32" t="s">
        <v>1033</v>
      </c>
      <c r="AQ351" s="32" t="s">
        <v>1012</v>
      </c>
      <c r="AR351" s="36" t="e">
        <f>CONCATENATE([5]!Tabla59[[#This Row],[nom_ent]], " ",[5]!Tabla59[[#This Row],[nom_mun]])</f>
        <v>#REF!</v>
      </c>
      <c r="AT351" s="32" t="s">
        <v>1012</v>
      </c>
      <c r="AU351" s="32" t="s">
        <v>1033</v>
      </c>
    </row>
    <row r="352" spans="25:47" ht="42.75">
      <c r="Y352" s="33" t="s">
        <v>2987</v>
      </c>
      <c r="AM352" s="32" t="s">
        <v>692</v>
      </c>
      <c r="AN352" s="32" t="s">
        <v>1034</v>
      </c>
      <c r="AO352" s="32" t="s">
        <v>2977</v>
      </c>
      <c r="AP352" s="32" t="s">
        <v>1063</v>
      </c>
      <c r="AQ352" s="32" t="s">
        <v>1041</v>
      </c>
      <c r="AR352" s="36" t="e">
        <f>CONCATENATE([5]!Tabla59[[#This Row],[nom_ent]], " ",[5]!Tabla59[[#This Row],[nom_mun]])</f>
        <v>#REF!</v>
      </c>
      <c r="AT352" s="32" t="s">
        <v>1041</v>
      </c>
      <c r="AU352" s="32" t="s">
        <v>1063</v>
      </c>
    </row>
    <row r="353" spans="25:47" ht="28.5">
      <c r="Y353" s="33" t="s">
        <v>2988</v>
      </c>
      <c r="AM353" s="32" t="s">
        <v>692</v>
      </c>
      <c r="AN353" s="32" t="s">
        <v>1034</v>
      </c>
      <c r="AO353" s="32" t="s">
        <v>2977</v>
      </c>
      <c r="AP353" s="32" t="s">
        <v>1646</v>
      </c>
      <c r="AQ353" s="32" t="s">
        <v>1070</v>
      </c>
      <c r="AR353" s="36" t="e">
        <f>CONCATENATE([5]!Tabla59[[#This Row],[nom_ent]], " ",[5]!Tabla59[[#This Row],[nom_mun]])</f>
        <v>#REF!</v>
      </c>
      <c r="AT353" s="32" t="s">
        <v>1070</v>
      </c>
      <c r="AU353" s="32" t="s">
        <v>1646</v>
      </c>
    </row>
    <row r="354" spans="25:47" ht="28.5">
      <c r="Y354" s="33" t="s">
        <v>1944</v>
      </c>
      <c r="AM354" s="32" t="s">
        <v>692</v>
      </c>
      <c r="AN354" s="32" t="s">
        <v>1034</v>
      </c>
      <c r="AO354" s="32" t="s">
        <v>2977</v>
      </c>
      <c r="AP354" s="32" t="s">
        <v>1666</v>
      </c>
      <c r="AQ354" s="32" t="s">
        <v>1096</v>
      </c>
      <c r="AR354" s="36" t="e">
        <f>CONCATENATE([5]!Tabla59[[#This Row],[nom_ent]], " ",[5]!Tabla59[[#This Row],[nom_mun]])</f>
        <v>#REF!</v>
      </c>
      <c r="AT354" s="32" t="s">
        <v>1096</v>
      </c>
      <c r="AU354" s="32" t="s">
        <v>1666</v>
      </c>
    </row>
    <row r="355" spans="25:47" ht="85.5">
      <c r="Y355" s="33" t="s">
        <v>2989</v>
      </c>
      <c r="AM355" s="32" t="s">
        <v>692</v>
      </c>
      <c r="AN355" s="32" t="s">
        <v>1034</v>
      </c>
      <c r="AO355" s="32" t="s">
        <v>2977</v>
      </c>
      <c r="AP355" s="32" t="s">
        <v>1891</v>
      </c>
      <c r="AQ355" s="32" t="s">
        <v>1122</v>
      </c>
      <c r="AR355" s="36" t="e">
        <f>CONCATENATE([5]!Tabla59[[#This Row],[nom_ent]], " ",[5]!Tabla59[[#This Row],[nom_mun]])</f>
        <v>#REF!</v>
      </c>
      <c r="AT355" s="32" t="s">
        <v>1122</v>
      </c>
      <c r="AU355" s="32" t="s">
        <v>1891</v>
      </c>
    </row>
    <row r="356" spans="25:47" ht="42.75">
      <c r="Y356" s="33" t="s">
        <v>2990</v>
      </c>
      <c r="AM356" s="32" t="s">
        <v>692</v>
      </c>
      <c r="AN356" s="32" t="s">
        <v>1034</v>
      </c>
      <c r="AO356" s="32" t="s">
        <v>2977</v>
      </c>
      <c r="AP356" s="32" t="s">
        <v>1905</v>
      </c>
      <c r="AQ356" s="32" t="s">
        <v>692</v>
      </c>
      <c r="AR356" s="36" t="e">
        <f>CONCATENATE([5]!Tabla59[[#This Row],[nom_ent]], " ",[5]!Tabla59[[#This Row],[nom_mun]])</f>
        <v>#REF!</v>
      </c>
      <c r="AT356" s="32" t="s">
        <v>692</v>
      </c>
      <c r="AU356" s="32" t="s">
        <v>1905</v>
      </c>
    </row>
    <row r="357" spans="25:47" ht="28.5">
      <c r="Y357" s="33" t="s">
        <v>2991</v>
      </c>
      <c r="AM357" s="32" t="s">
        <v>692</v>
      </c>
      <c r="AN357" s="32" t="s">
        <v>1034</v>
      </c>
      <c r="AO357" s="32" t="s">
        <v>2977</v>
      </c>
      <c r="AP357" s="32" t="s">
        <v>1917</v>
      </c>
      <c r="AQ357" s="32" t="s">
        <v>1173</v>
      </c>
      <c r="AR357" s="36" t="e">
        <f>CONCATENATE([5]!Tabla59[[#This Row],[nom_ent]], " ",[5]!Tabla59[[#This Row],[nom_mun]])</f>
        <v>#REF!</v>
      </c>
      <c r="AT357" s="32" t="s">
        <v>1173</v>
      </c>
      <c r="AU357" s="32" t="s">
        <v>1917</v>
      </c>
    </row>
    <row r="358" spans="25:47" ht="28.5">
      <c r="Y358" s="33" t="s">
        <v>2992</v>
      </c>
      <c r="AM358" s="32" t="s">
        <v>692</v>
      </c>
      <c r="AN358" s="32" t="s">
        <v>1034</v>
      </c>
      <c r="AO358" s="32" t="s">
        <v>2977</v>
      </c>
      <c r="AP358" s="32" t="s">
        <v>1933</v>
      </c>
      <c r="AQ358" s="32" t="s">
        <v>1197</v>
      </c>
      <c r="AR358" s="36" t="e">
        <f>CONCATENATE([5]!Tabla59[[#This Row],[nom_ent]], " ",[5]!Tabla59[[#This Row],[nom_mun]])</f>
        <v>#REF!</v>
      </c>
      <c r="AT358" s="32" t="s">
        <v>1197</v>
      </c>
      <c r="AU358" s="32" t="s">
        <v>1933</v>
      </c>
    </row>
    <row r="359" spans="25:47" ht="42.75">
      <c r="Y359" s="33" t="s">
        <v>2993</v>
      </c>
      <c r="AM359" s="32" t="s">
        <v>692</v>
      </c>
      <c r="AN359" s="32" t="s">
        <v>1034</v>
      </c>
      <c r="AO359" s="32" t="s">
        <v>2977</v>
      </c>
      <c r="AP359" s="32" t="s">
        <v>1949</v>
      </c>
      <c r="AQ359" s="32" t="s">
        <v>1222</v>
      </c>
      <c r="AR359" s="36" t="e">
        <f>CONCATENATE([5]!Tabla59[[#This Row],[nom_ent]], " ",[5]!Tabla59[[#This Row],[nom_mun]])</f>
        <v>#REF!</v>
      </c>
      <c r="AT359" s="32" t="s">
        <v>1222</v>
      </c>
      <c r="AU359" s="32" t="s">
        <v>1949</v>
      </c>
    </row>
    <row r="360" spans="25:47" ht="28.5">
      <c r="Y360" s="33" t="s">
        <v>2994</v>
      </c>
      <c r="AM360" s="32" t="s">
        <v>692</v>
      </c>
      <c r="AN360" s="32" t="s">
        <v>1034</v>
      </c>
      <c r="AO360" s="32" t="s">
        <v>2977</v>
      </c>
      <c r="AP360" s="32" t="s">
        <v>1962</v>
      </c>
      <c r="AQ360" s="32" t="s">
        <v>1244</v>
      </c>
      <c r="AR360" s="36" t="e">
        <f>CONCATENATE([5]!Tabla59[[#This Row],[nom_ent]], " ",[5]!Tabla59[[#This Row],[nom_mun]])</f>
        <v>#REF!</v>
      </c>
      <c r="AT360" s="32" t="s">
        <v>1244</v>
      </c>
      <c r="AU360" s="32" t="s">
        <v>1962</v>
      </c>
    </row>
    <row r="361" spans="25:47" ht="28.5">
      <c r="Y361" s="33" t="s">
        <v>2995</v>
      </c>
      <c r="AM361" s="32" t="s">
        <v>692</v>
      </c>
      <c r="AN361" s="32" t="s">
        <v>1034</v>
      </c>
      <c r="AO361" s="32" t="s">
        <v>2977</v>
      </c>
      <c r="AP361" s="32" t="s">
        <v>1975</v>
      </c>
      <c r="AQ361" s="32" t="s">
        <v>1267</v>
      </c>
      <c r="AR361" s="36" t="e">
        <f>CONCATENATE([5]!Tabla59[[#This Row],[nom_ent]], " ",[5]!Tabla59[[#This Row],[nom_mun]])</f>
        <v>#REF!</v>
      </c>
      <c r="AT361" s="32" t="s">
        <v>1267</v>
      </c>
      <c r="AU361" s="32" t="s">
        <v>1975</v>
      </c>
    </row>
    <row r="362" spans="25:47" ht="42.75">
      <c r="Y362" s="33" t="s">
        <v>2996</v>
      </c>
      <c r="AM362" s="32" t="s">
        <v>692</v>
      </c>
      <c r="AN362" s="32" t="s">
        <v>1034</v>
      </c>
      <c r="AO362" s="32" t="s">
        <v>2977</v>
      </c>
      <c r="AP362" s="32" t="s">
        <v>1986</v>
      </c>
      <c r="AQ362" s="32" t="s">
        <v>1290</v>
      </c>
      <c r="AR362" s="36" t="e">
        <f>CONCATENATE([5]!Tabla59[[#This Row],[nom_ent]], " ",[5]!Tabla59[[#This Row],[nom_mun]])</f>
        <v>#REF!</v>
      </c>
      <c r="AT362" s="32" t="s">
        <v>1290</v>
      </c>
      <c r="AU362" s="32" t="s">
        <v>1986</v>
      </c>
    </row>
    <row r="363" spans="25:47" ht="42.75">
      <c r="Y363" s="33" t="s">
        <v>2997</v>
      </c>
      <c r="AM363" s="32" t="s">
        <v>692</v>
      </c>
      <c r="AN363" s="32" t="s">
        <v>1034</v>
      </c>
      <c r="AO363" s="32" t="s">
        <v>2977</v>
      </c>
      <c r="AP363" s="32" t="s">
        <v>1999</v>
      </c>
      <c r="AQ363" s="32" t="s">
        <v>1196</v>
      </c>
      <c r="AR363" s="36" t="e">
        <f>CONCATENATE([5]!Tabla59[[#This Row],[nom_ent]], " ",[5]!Tabla59[[#This Row],[nom_mun]])</f>
        <v>#REF!</v>
      </c>
      <c r="AT363" s="32" t="s">
        <v>1196</v>
      </c>
      <c r="AU363" s="32" t="s">
        <v>1999</v>
      </c>
    </row>
    <row r="364" spans="25:47" ht="42.75">
      <c r="Y364" s="33" t="s">
        <v>2998</v>
      </c>
      <c r="AM364" s="32" t="s">
        <v>692</v>
      </c>
      <c r="AN364" s="32" t="s">
        <v>1034</v>
      </c>
      <c r="AO364" s="32" t="s">
        <v>2977</v>
      </c>
      <c r="AP364" s="32" t="s">
        <v>2012</v>
      </c>
      <c r="AQ364" s="32" t="s">
        <v>1330</v>
      </c>
      <c r="AR364" s="36" t="e">
        <f>CONCATENATE([5]!Tabla59[[#This Row],[nom_ent]], " ",[5]!Tabla59[[#This Row],[nom_mun]])</f>
        <v>#REF!</v>
      </c>
      <c r="AT364" s="32" t="s">
        <v>1330</v>
      </c>
      <c r="AU364" s="32" t="s">
        <v>2012</v>
      </c>
    </row>
    <row r="365" spans="25:47" ht="42.75">
      <c r="Y365" s="33" t="s">
        <v>2999</v>
      </c>
      <c r="AM365" s="32" t="s">
        <v>692</v>
      </c>
      <c r="AN365" s="32" t="s">
        <v>1034</v>
      </c>
      <c r="AO365" s="32" t="s">
        <v>2977</v>
      </c>
      <c r="AP365" s="32" t="s">
        <v>2024</v>
      </c>
      <c r="AQ365" s="32" t="s">
        <v>1329</v>
      </c>
      <c r="AR365" s="36" t="e">
        <f>CONCATENATE([5]!Tabla59[[#This Row],[nom_ent]], " ",[5]!Tabla59[[#This Row],[nom_mun]])</f>
        <v>#REF!</v>
      </c>
      <c r="AT365" s="32" t="s">
        <v>1329</v>
      </c>
      <c r="AU365" s="32" t="s">
        <v>2024</v>
      </c>
    </row>
    <row r="366" spans="25:47" ht="42.75">
      <c r="Y366" s="33" t="s">
        <v>3000</v>
      </c>
      <c r="AM366" s="32" t="s">
        <v>692</v>
      </c>
      <c r="AN366" s="32" t="s">
        <v>1034</v>
      </c>
      <c r="AO366" s="32" t="s">
        <v>2977</v>
      </c>
      <c r="AP366" s="32" t="s">
        <v>2035</v>
      </c>
      <c r="AQ366" s="32" t="s">
        <v>1370</v>
      </c>
      <c r="AR366" s="36" t="e">
        <f>CONCATENATE([5]!Tabla59[[#This Row],[nom_ent]], " ",[5]!Tabla59[[#This Row],[nom_mun]])</f>
        <v>#REF!</v>
      </c>
      <c r="AT366" s="32" t="s">
        <v>1370</v>
      </c>
      <c r="AU366" s="32" t="s">
        <v>2035</v>
      </c>
    </row>
    <row r="367" spans="25:47" ht="42.75">
      <c r="Y367" s="33" t="s">
        <v>3001</v>
      </c>
      <c r="AM367" s="32" t="s">
        <v>692</v>
      </c>
      <c r="AN367" s="32" t="s">
        <v>1034</v>
      </c>
      <c r="AO367" s="32" t="s">
        <v>2977</v>
      </c>
      <c r="AP367" s="32" t="s">
        <v>2047</v>
      </c>
      <c r="AQ367" s="32" t="s">
        <v>1392</v>
      </c>
      <c r="AR367" s="36" t="e">
        <f>CONCATENATE([5]!Tabla59[[#This Row],[nom_ent]], " ",[5]!Tabla59[[#This Row],[nom_mun]])</f>
        <v>#REF!</v>
      </c>
      <c r="AT367" s="32" t="s">
        <v>1392</v>
      </c>
      <c r="AU367" s="32" t="s">
        <v>2047</v>
      </c>
    </row>
    <row r="368" spans="25:47" ht="57">
      <c r="Y368" s="33" t="s">
        <v>3002</v>
      </c>
      <c r="AM368" s="32" t="s">
        <v>692</v>
      </c>
      <c r="AN368" s="32" t="s">
        <v>1034</v>
      </c>
      <c r="AO368" s="32" t="s">
        <v>2977</v>
      </c>
      <c r="AP368" s="32" t="s">
        <v>2058</v>
      </c>
      <c r="AQ368" s="32" t="s">
        <v>1413</v>
      </c>
      <c r="AR368" s="36" t="e">
        <f>CONCATENATE([5]!Tabla59[[#This Row],[nom_ent]], " ",[5]!Tabla59[[#This Row],[nom_mun]])</f>
        <v>#REF!</v>
      </c>
      <c r="AT368" s="32" t="s">
        <v>1413</v>
      </c>
      <c r="AU368" s="32" t="s">
        <v>2058</v>
      </c>
    </row>
    <row r="369" spans="25:47" ht="42.75">
      <c r="Y369" s="33" t="s">
        <v>3003</v>
      </c>
      <c r="AM369" s="32" t="s">
        <v>692</v>
      </c>
      <c r="AN369" s="32" t="s">
        <v>1034</v>
      </c>
      <c r="AO369" s="32" t="s">
        <v>2977</v>
      </c>
      <c r="AP369" s="32" t="s">
        <v>2070</v>
      </c>
      <c r="AQ369" s="32" t="s">
        <v>1433</v>
      </c>
      <c r="AR369" s="36" t="e">
        <f>CONCATENATE([5]!Tabla59[[#This Row],[nom_ent]], " ",[5]!Tabla59[[#This Row],[nom_mun]])</f>
        <v>#REF!</v>
      </c>
      <c r="AT369" s="32" t="s">
        <v>1433</v>
      </c>
      <c r="AU369" s="32" t="s">
        <v>2070</v>
      </c>
    </row>
    <row r="370" spans="25:47" ht="42.75">
      <c r="Y370" s="33" t="s">
        <v>3004</v>
      </c>
      <c r="AM370" s="32" t="s">
        <v>692</v>
      </c>
      <c r="AN370" s="32" t="s">
        <v>1034</v>
      </c>
      <c r="AO370" s="32" t="s">
        <v>2977</v>
      </c>
      <c r="AP370" s="32" t="s">
        <v>2082</v>
      </c>
      <c r="AQ370" s="32" t="s">
        <v>1453</v>
      </c>
      <c r="AR370" s="36" t="e">
        <f>CONCATENATE([5]!Tabla59[[#This Row],[nom_ent]], " ",[5]!Tabla59[[#This Row],[nom_mun]])</f>
        <v>#REF!</v>
      </c>
      <c r="AT370" s="32" t="s">
        <v>1453</v>
      </c>
      <c r="AU370" s="32" t="s">
        <v>2082</v>
      </c>
    </row>
    <row r="371" spans="25:47" ht="42.75">
      <c r="Y371" s="33" t="s">
        <v>3005</v>
      </c>
      <c r="AM371" s="32" t="s">
        <v>692</v>
      </c>
      <c r="AN371" s="32" t="s">
        <v>1034</v>
      </c>
      <c r="AO371" s="32" t="s">
        <v>2977</v>
      </c>
      <c r="AP371" s="32" t="s">
        <v>2093</v>
      </c>
      <c r="AQ371" s="32" t="s">
        <v>913</v>
      </c>
      <c r="AR371" s="36" t="e">
        <f>CONCATENATE([5]!Tabla59[[#This Row],[nom_ent]], " ",[5]!Tabla59[[#This Row],[nom_mun]])</f>
        <v>#REF!</v>
      </c>
      <c r="AT371" s="32" t="s">
        <v>913</v>
      </c>
      <c r="AU371" s="32" t="s">
        <v>2093</v>
      </c>
    </row>
    <row r="372" spans="25:47" ht="42.75">
      <c r="Y372" s="33" t="s">
        <v>3006</v>
      </c>
      <c r="AM372" s="32" t="s">
        <v>692</v>
      </c>
      <c r="AN372" s="32" t="s">
        <v>1034</v>
      </c>
      <c r="AO372" s="32" t="s">
        <v>2977</v>
      </c>
      <c r="AP372" s="32" t="s">
        <v>2104</v>
      </c>
      <c r="AQ372" s="32" t="s">
        <v>1495</v>
      </c>
      <c r="AR372" s="36" t="e">
        <f>CONCATENATE([5]!Tabla59[[#This Row],[nom_ent]], " ",[5]!Tabla59[[#This Row],[nom_mun]])</f>
        <v>#REF!</v>
      </c>
      <c r="AT372" s="32" t="s">
        <v>1495</v>
      </c>
      <c r="AU372" s="32" t="s">
        <v>2104</v>
      </c>
    </row>
    <row r="373" spans="25:47" ht="42.75">
      <c r="Y373" s="33" t="s">
        <v>3007</v>
      </c>
      <c r="AM373" s="32" t="s">
        <v>692</v>
      </c>
      <c r="AN373" s="32" t="s">
        <v>1034</v>
      </c>
      <c r="AO373" s="32" t="s">
        <v>2977</v>
      </c>
      <c r="AP373" s="32" t="s">
        <v>2114</v>
      </c>
      <c r="AQ373" s="32" t="s">
        <v>1516</v>
      </c>
      <c r="AR373" s="36" t="e">
        <f>CONCATENATE([5]!Tabla59[[#This Row],[nom_ent]], " ",[5]!Tabla59[[#This Row],[nom_mun]])</f>
        <v>#REF!</v>
      </c>
      <c r="AT373" s="32" t="s">
        <v>1516</v>
      </c>
      <c r="AU373" s="32" t="s">
        <v>2114</v>
      </c>
    </row>
    <row r="374" spans="25:47" ht="42.75">
      <c r="Y374" s="33" t="s">
        <v>3008</v>
      </c>
      <c r="AM374" s="32" t="s">
        <v>692</v>
      </c>
      <c r="AN374" s="32" t="s">
        <v>1034</v>
      </c>
      <c r="AO374" s="32" t="s">
        <v>2977</v>
      </c>
      <c r="AP374" s="32" t="s">
        <v>2124</v>
      </c>
      <c r="AQ374" s="32" t="s">
        <v>1536</v>
      </c>
      <c r="AR374" s="36" t="e">
        <f>CONCATENATE([5]!Tabla59[[#This Row],[nom_ent]], " ",[5]!Tabla59[[#This Row],[nom_mun]])</f>
        <v>#REF!</v>
      </c>
      <c r="AT374" s="32" t="s">
        <v>1536</v>
      </c>
      <c r="AU374" s="32" t="s">
        <v>2124</v>
      </c>
    </row>
    <row r="375" spans="25:47" ht="42.75">
      <c r="Y375" s="33" t="s">
        <v>3009</v>
      </c>
      <c r="AM375" s="32" t="s">
        <v>692</v>
      </c>
      <c r="AN375" s="32" t="s">
        <v>1034</v>
      </c>
      <c r="AO375" s="32" t="s">
        <v>2977</v>
      </c>
      <c r="AP375" s="32" t="s">
        <v>2135</v>
      </c>
      <c r="AQ375" s="32" t="s">
        <v>1504</v>
      </c>
      <c r="AR375" s="36" t="e">
        <f>CONCATENATE([5]!Tabla59[[#This Row],[nom_ent]], " ",[5]!Tabla59[[#This Row],[nom_mun]])</f>
        <v>#REF!</v>
      </c>
      <c r="AT375" s="32" t="s">
        <v>1504</v>
      </c>
      <c r="AU375" s="32" t="s">
        <v>2135</v>
      </c>
    </row>
    <row r="376" spans="25:47" ht="57">
      <c r="Y376" s="33" t="s">
        <v>3010</v>
      </c>
      <c r="AM376" s="32" t="s">
        <v>692</v>
      </c>
      <c r="AN376" s="32" t="s">
        <v>1034</v>
      </c>
      <c r="AO376" s="32" t="s">
        <v>2977</v>
      </c>
      <c r="AP376" s="32" t="s">
        <v>2144</v>
      </c>
      <c r="AQ376" s="32" t="s">
        <v>1575</v>
      </c>
      <c r="AR376" s="36" t="e">
        <f>CONCATENATE([5]!Tabla59[[#This Row],[nom_ent]], " ",[5]!Tabla59[[#This Row],[nom_mun]])</f>
        <v>#REF!</v>
      </c>
      <c r="AT376" s="32" t="s">
        <v>1575</v>
      </c>
      <c r="AU376" s="32" t="s">
        <v>2144</v>
      </c>
    </row>
    <row r="377" spans="25:47" ht="42.75">
      <c r="Y377" s="33" t="s">
        <v>3011</v>
      </c>
      <c r="AM377" s="32" t="s">
        <v>692</v>
      </c>
      <c r="AN377" s="32" t="s">
        <v>1034</v>
      </c>
      <c r="AO377" s="32" t="s">
        <v>2977</v>
      </c>
      <c r="AP377" s="32" t="s">
        <v>2155</v>
      </c>
      <c r="AQ377" s="32" t="s">
        <v>1593</v>
      </c>
      <c r="AR377" s="36" t="e">
        <f>CONCATENATE([5]!Tabla59[[#This Row],[nom_ent]], " ",[5]!Tabla59[[#This Row],[nom_mun]])</f>
        <v>#REF!</v>
      </c>
      <c r="AT377" s="32" t="s">
        <v>1593</v>
      </c>
      <c r="AU377" s="32" t="s">
        <v>2155</v>
      </c>
    </row>
    <row r="378" spans="25:47" ht="42.75">
      <c r="Y378" s="33" t="s">
        <v>3012</v>
      </c>
      <c r="AM378" s="32" t="s">
        <v>692</v>
      </c>
      <c r="AN378" s="32" t="s">
        <v>1034</v>
      </c>
      <c r="AO378" s="32" t="s">
        <v>2977</v>
      </c>
      <c r="AP378" s="32" t="s">
        <v>2166</v>
      </c>
      <c r="AQ378" s="32" t="s">
        <v>1613</v>
      </c>
      <c r="AR378" s="36" t="e">
        <f>CONCATENATE([5]!Tabla59[[#This Row],[nom_ent]], " ",[5]!Tabla59[[#This Row],[nom_mun]])</f>
        <v>#REF!</v>
      </c>
      <c r="AT378" s="32" t="s">
        <v>1613</v>
      </c>
      <c r="AU378" s="32" t="s">
        <v>2166</v>
      </c>
    </row>
    <row r="379" spans="25:47" ht="42.75">
      <c r="Y379" s="33" t="s">
        <v>3013</v>
      </c>
      <c r="AM379" s="32" t="s">
        <v>692</v>
      </c>
      <c r="AN379" s="32" t="s">
        <v>1034</v>
      </c>
      <c r="AO379" s="32" t="s">
        <v>2977</v>
      </c>
      <c r="AP379" s="32" t="s">
        <v>2177</v>
      </c>
      <c r="AQ379" s="32" t="s">
        <v>1632</v>
      </c>
      <c r="AR379" s="36" t="e">
        <f>CONCATENATE([5]!Tabla59[[#This Row],[nom_ent]], " ",[5]!Tabla59[[#This Row],[nom_mun]])</f>
        <v>#REF!</v>
      </c>
      <c r="AT379" s="32" t="s">
        <v>1632</v>
      </c>
      <c r="AU379" s="32" t="s">
        <v>2177</v>
      </c>
    </row>
    <row r="380" spans="25:47" ht="42.75">
      <c r="Y380" s="33" t="s">
        <v>3014</v>
      </c>
      <c r="AM380" s="32" t="s">
        <v>692</v>
      </c>
      <c r="AN380" s="32" t="s">
        <v>1034</v>
      </c>
      <c r="AO380" s="32" t="s">
        <v>2977</v>
      </c>
      <c r="AP380" s="32" t="s">
        <v>2523</v>
      </c>
      <c r="AQ380" s="32" t="s">
        <v>1650</v>
      </c>
      <c r="AR380" s="36" t="e">
        <f>CONCATENATE([5]!Tabla59[[#This Row],[nom_ent]], " ",[5]!Tabla59[[#This Row],[nom_mun]])</f>
        <v>#REF!</v>
      </c>
      <c r="AT380" s="32" t="s">
        <v>1650</v>
      </c>
      <c r="AU380" s="32" t="s">
        <v>2523</v>
      </c>
    </row>
    <row r="381" spans="25:47" ht="42.75">
      <c r="Y381" s="33" t="s">
        <v>3015</v>
      </c>
      <c r="AM381" s="32" t="s">
        <v>692</v>
      </c>
      <c r="AN381" s="32" t="s">
        <v>1034</v>
      </c>
      <c r="AO381" s="32" t="s">
        <v>2977</v>
      </c>
      <c r="AP381" s="32" t="s">
        <v>2527</v>
      </c>
      <c r="AQ381" s="32" t="s">
        <v>1669</v>
      </c>
      <c r="AR381" s="36" t="e">
        <f>CONCATENATE([5]!Tabla59[[#This Row],[nom_ent]], " ",[5]!Tabla59[[#This Row],[nom_mun]])</f>
        <v>#REF!</v>
      </c>
      <c r="AT381" s="32" t="s">
        <v>1669</v>
      </c>
      <c r="AU381" s="32" t="s">
        <v>2527</v>
      </c>
    </row>
    <row r="382" spans="25:47" ht="57">
      <c r="Y382" s="33" t="s">
        <v>3016</v>
      </c>
      <c r="AM382" s="32" t="s">
        <v>692</v>
      </c>
      <c r="AN382" s="32" t="s">
        <v>1034</v>
      </c>
      <c r="AO382" s="32" t="s">
        <v>2977</v>
      </c>
      <c r="AP382" s="32" t="s">
        <v>2531</v>
      </c>
      <c r="AQ382" s="32" t="s">
        <v>1688</v>
      </c>
      <c r="AR382" s="36" t="e">
        <f>CONCATENATE([5]!Tabla59[[#This Row],[nom_ent]], " ",[5]!Tabla59[[#This Row],[nom_mun]])</f>
        <v>#REF!</v>
      </c>
      <c r="AT382" s="32" t="s">
        <v>1688</v>
      </c>
      <c r="AU382" s="32" t="s">
        <v>2531</v>
      </c>
    </row>
    <row r="383" spans="25:47" ht="42.75">
      <c r="Y383" s="33" t="s">
        <v>3017</v>
      </c>
      <c r="AM383" s="32" t="s">
        <v>692</v>
      </c>
      <c r="AN383" s="32" t="s">
        <v>1034</v>
      </c>
      <c r="AO383" s="32" t="s">
        <v>2977</v>
      </c>
      <c r="AP383" s="32" t="s">
        <v>2535</v>
      </c>
      <c r="AQ383" s="32" t="s">
        <v>1707</v>
      </c>
      <c r="AR383" s="36" t="e">
        <f>CONCATENATE([5]!Tabla59[[#This Row],[nom_ent]], " ",[5]!Tabla59[[#This Row],[nom_mun]])</f>
        <v>#REF!</v>
      </c>
      <c r="AT383" s="32" t="s">
        <v>1707</v>
      </c>
      <c r="AU383" s="32" t="s">
        <v>2535</v>
      </c>
    </row>
    <row r="384" spans="25:47" ht="42.75">
      <c r="Y384" s="33" t="s">
        <v>3018</v>
      </c>
      <c r="AM384" s="32" t="s">
        <v>692</v>
      </c>
      <c r="AN384" s="32" t="s">
        <v>1034</v>
      </c>
      <c r="AO384" s="32" t="s">
        <v>2977</v>
      </c>
      <c r="AP384" s="32" t="s">
        <v>2539</v>
      </c>
      <c r="AQ384" s="32" t="s">
        <v>1699</v>
      </c>
      <c r="AR384" s="36" t="e">
        <f>CONCATENATE([5]!Tabla59[[#This Row],[nom_ent]], " ",[5]!Tabla59[[#This Row],[nom_mun]])</f>
        <v>#REF!</v>
      </c>
      <c r="AT384" s="32" t="s">
        <v>1699</v>
      </c>
      <c r="AU384" s="32" t="s">
        <v>2539</v>
      </c>
    </row>
    <row r="385" spans="25:47" ht="28.5">
      <c r="Y385" s="33" t="s">
        <v>3019</v>
      </c>
      <c r="AM385" s="32" t="s">
        <v>692</v>
      </c>
      <c r="AN385" s="32" t="s">
        <v>1034</v>
      </c>
      <c r="AO385" s="32" t="s">
        <v>2977</v>
      </c>
      <c r="AP385" s="32" t="s">
        <v>2543</v>
      </c>
      <c r="AQ385" s="32" t="s">
        <v>1718</v>
      </c>
      <c r="AR385" s="36" t="e">
        <f>CONCATENATE([5]!Tabla59[[#This Row],[nom_ent]], " ",[5]!Tabla59[[#This Row],[nom_mun]])</f>
        <v>#REF!</v>
      </c>
      <c r="AT385" s="32" t="s">
        <v>1718</v>
      </c>
      <c r="AU385" s="32" t="s">
        <v>2543</v>
      </c>
    </row>
    <row r="386" spans="25:47" ht="42.75">
      <c r="Y386" s="33" t="s">
        <v>3020</v>
      </c>
      <c r="AM386" s="32" t="s">
        <v>692</v>
      </c>
      <c r="AN386" s="32" t="s">
        <v>1034</v>
      </c>
      <c r="AO386" s="32" t="s">
        <v>2977</v>
      </c>
      <c r="AP386" s="32" t="s">
        <v>2547</v>
      </c>
      <c r="AQ386" s="32" t="s">
        <v>1755</v>
      </c>
      <c r="AR386" s="36" t="e">
        <f>CONCATENATE([5]!Tabla59[[#This Row],[nom_ent]], " ",[5]!Tabla59[[#This Row],[nom_mun]])</f>
        <v>#REF!</v>
      </c>
      <c r="AT386" s="32" t="s">
        <v>1755</v>
      </c>
      <c r="AU386" s="32" t="s">
        <v>2547</v>
      </c>
    </row>
    <row r="387" spans="25:47" ht="57">
      <c r="Y387" s="33" t="s">
        <v>3021</v>
      </c>
      <c r="AM387" s="32" t="s">
        <v>692</v>
      </c>
      <c r="AN387" s="32" t="s">
        <v>1034</v>
      </c>
      <c r="AO387" s="32" t="s">
        <v>2977</v>
      </c>
      <c r="AP387" s="32" t="s">
        <v>2551</v>
      </c>
      <c r="AQ387" s="32" t="s">
        <v>1770</v>
      </c>
      <c r="AR387" s="36" t="e">
        <f>CONCATENATE([5]!Tabla59[[#This Row],[nom_ent]], " ",[5]!Tabla59[[#This Row],[nom_mun]])</f>
        <v>#REF!</v>
      </c>
      <c r="AT387" s="32" t="s">
        <v>1770</v>
      </c>
      <c r="AU387" s="32" t="s">
        <v>2551</v>
      </c>
    </row>
    <row r="388" spans="25:47" ht="28.5">
      <c r="Y388" s="33" t="s">
        <v>3022</v>
      </c>
      <c r="AM388" s="32" t="s">
        <v>692</v>
      </c>
      <c r="AN388" s="32" t="s">
        <v>1034</v>
      </c>
      <c r="AO388" s="32" t="s">
        <v>2977</v>
      </c>
      <c r="AP388" s="40">
        <v>998</v>
      </c>
      <c r="AQ388" s="32" t="s">
        <v>881</v>
      </c>
      <c r="AR388" s="36" t="e">
        <f>CONCATENATE([5]!Tabla59[[#This Row],[nom_ent]], " ",[5]!Tabla59[[#This Row],[nom_mun]])</f>
        <v>#REF!</v>
      </c>
      <c r="AT388" s="32" t="s">
        <v>881</v>
      </c>
      <c r="AU388" s="40">
        <v>998</v>
      </c>
    </row>
    <row r="389" spans="25:47" ht="28.5">
      <c r="Y389" s="33" t="s">
        <v>3023</v>
      </c>
      <c r="AM389" s="32" t="s">
        <v>693</v>
      </c>
      <c r="AN389" s="32" t="s">
        <v>1064</v>
      </c>
      <c r="AO389" s="32" t="s">
        <v>3024</v>
      </c>
      <c r="AP389" s="32" t="s">
        <v>749</v>
      </c>
      <c r="AQ389" s="32" t="s">
        <v>730</v>
      </c>
      <c r="AR389" s="36" t="e">
        <f>CONCATENATE([5]!Tabla59[[#This Row],[nom_ent]], " ",[5]!Tabla59[[#This Row],[nom_mun]])</f>
        <v>#REF!</v>
      </c>
      <c r="AT389" s="32" t="s">
        <v>730</v>
      </c>
      <c r="AU389" s="32" t="s">
        <v>749</v>
      </c>
    </row>
    <row r="390" spans="25:47" ht="28.5">
      <c r="Y390" s="33" t="s">
        <v>3025</v>
      </c>
      <c r="AM390" s="32" t="s">
        <v>693</v>
      </c>
      <c r="AN390" s="32" t="s">
        <v>1064</v>
      </c>
      <c r="AO390" s="32" t="s">
        <v>3024</v>
      </c>
      <c r="AP390" s="32" t="s">
        <v>780</v>
      </c>
      <c r="AQ390" s="32" t="s">
        <v>761</v>
      </c>
      <c r="AR390" s="36" t="e">
        <f>CONCATENATE([5]!Tabla59[[#This Row],[nom_ent]], " ",[5]!Tabla59[[#This Row],[nom_mun]])</f>
        <v>#REF!</v>
      </c>
      <c r="AT390" s="32" t="s">
        <v>761</v>
      </c>
      <c r="AU390" s="32" t="s">
        <v>780</v>
      </c>
    </row>
    <row r="391" spans="25:47" ht="42.75">
      <c r="Y391" s="33" t="s">
        <v>3026</v>
      </c>
      <c r="AM391" s="32" t="s">
        <v>693</v>
      </c>
      <c r="AN391" s="32" t="s">
        <v>1064</v>
      </c>
      <c r="AO391" s="32" t="s">
        <v>3024</v>
      </c>
      <c r="AP391" s="32" t="s">
        <v>813</v>
      </c>
      <c r="AQ391" s="32" t="s">
        <v>793</v>
      </c>
      <c r="AR391" s="36" t="e">
        <f>CONCATENATE([5]!Tabla59[[#This Row],[nom_ent]], " ",[5]!Tabla59[[#This Row],[nom_mun]])</f>
        <v>#REF!</v>
      </c>
      <c r="AT391" s="32" t="s">
        <v>793</v>
      </c>
      <c r="AU391" s="32" t="s">
        <v>813</v>
      </c>
    </row>
    <row r="392" spans="25:47" ht="42.75">
      <c r="Y392" s="33" t="s">
        <v>3027</v>
      </c>
      <c r="AM392" s="32" t="s">
        <v>693</v>
      </c>
      <c r="AN392" s="32" t="s">
        <v>1064</v>
      </c>
      <c r="AO392" s="32" t="s">
        <v>3024</v>
      </c>
      <c r="AP392" s="32" t="s">
        <v>845</v>
      </c>
      <c r="AQ392" s="32" t="s">
        <v>826</v>
      </c>
      <c r="AR392" s="36" t="e">
        <f>CONCATENATE([5]!Tabla59[[#This Row],[nom_ent]], " ",[5]!Tabla59[[#This Row],[nom_mun]])</f>
        <v>#REF!</v>
      </c>
      <c r="AT392" s="32" t="s">
        <v>826</v>
      </c>
      <c r="AU392" s="32" t="s">
        <v>845</v>
      </c>
    </row>
    <row r="393" spans="25:47" ht="57">
      <c r="Y393" s="33" t="s">
        <v>3028</v>
      </c>
      <c r="AM393" s="32" t="s">
        <v>693</v>
      </c>
      <c r="AN393" s="32" t="s">
        <v>1064</v>
      </c>
      <c r="AO393" s="32" t="s">
        <v>3024</v>
      </c>
      <c r="AP393" s="32" t="s">
        <v>877</v>
      </c>
      <c r="AQ393" s="32" t="s">
        <v>858</v>
      </c>
      <c r="AR393" s="36" t="e">
        <f>CONCATENATE([5]!Tabla59[[#This Row],[nom_ent]], " ",[5]!Tabla59[[#This Row],[nom_mun]])</f>
        <v>#REF!</v>
      </c>
      <c r="AT393" s="32" t="s">
        <v>858</v>
      </c>
      <c r="AU393" s="32" t="s">
        <v>877</v>
      </c>
    </row>
    <row r="394" spans="25:47" ht="42.75">
      <c r="Y394" s="33" t="s">
        <v>3029</v>
      </c>
      <c r="AM394" s="32" t="s">
        <v>693</v>
      </c>
      <c r="AN394" s="32" t="s">
        <v>1064</v>
      </c>
      <c r="AO394" s="32" t="s">
        <v>3024</v>
      </c>
      <c r="AP394" s="32" t="s">
        <v>910</v>
      </c>
      <c r="AQ394" s="32" t="s">
        <v>890</v>
      </c>
      <c r="AR394" s="36" t="e">
        <f>CONCATENATE([5]!Tabla59[[#This Row],[nom_ent]], " ",[5]!Tabla59[[#This Row],[nom_mun]])</f>
        <v>#REF!</v>
      </c>
      <c r="AT394" s="32" t="s">
        <v>890</v>
      </c>
      <c r="AU394" s="32" t="s">
        <v>910</v>
      </c>
    </row>
    <row r="395" spans="25:47" ht="42.75">
      <c r="Y395" s="33" t="s">
        <v>3030</v>
      </c>
      <c r="AM395" s="32" t="s">
        <v>693</v>
      </c>
      <c r="AN395" s="32" t="s">
        <v>1064</v>
      </c>
      <c r="AO395" s="32" t="s">
        <v>3024</v>
      </c>
      <c r="AP395" s="32" t="s">
        <v>943</v>
      </c>
      <c r="AQ395" s="32" t="s">
        <v>922</v>
      </c>
      <c r="AR395" s="36" t="e">
        <f>CONCATENATE([5]!Tabla59[[#This Row],[nom_ent]], " ",[5]!Tabla59[[#This Row],[nom_mun]])</f>
        <v>#REF!</v>
      </c>
      <c r="AT395" s="32" t="s">
        <v>922</v>
      </c>
      <c r="AU395" s="32" t="s">
        <v>943</v>
      </c>
    </row>
    <row r="396" spans="25:47" ht="42.75">
      <c r="Y396" s="33" t="s">
        <v>3031</v>
      </c>
      <c r="AM396" s="32" t="s">
        <v>693</v>
      </c>
      <c r="AN396" s="32" t="s">
        <v>1064</v>
      </c>
      <c r="AO396" s="32" t="s">
        <v>3024</v>
      </c>
      <c r="AP396" s="32" t="s">
        <v>972</v>
      </c>
      <c r="AQ396" s="32" t="s">
        <v>954</v>
      </c>
      <c r="AR396" s="36" t="e">
        <f>CONCATENATE([5]!Tabla59[[#This Row],[nom_ent]], " ",[5]!Tabla59[[#This Row],[nom_mun]])</f>
        <v>#REF!</v>
      </c>
      <c r="AT396" s="32" t="s">
        <v>954</v>
      </c>
      <c r="AU396" s="32" t="s">
        <v>972</v>
      </c>
    </row>
    <row r="397" spans="25:47" ht="42.75">
      <c r="Y397" s="33" t="s">
        <v>3032</v>
      </c>
      <c r="AM397" s="32" t="s">
        <v>693</v>
      </c>
      <c r="AN397" s="32" t="s">
        <v>1064</v>
      </c>
      <c r="AO397" s="32" t="s">
        <v>3024</v>
      </c>
      <c r="AP397" s="32" t="s">
        <v>1003</v>
      </c>
      <c r="AQ397" s="32" t="s">
        <v>983</v>
      </c>
      <c r="AR397" s="36" t="e">
        <f>CONCATENATE([5]!Tabla59[[#This Row],[nom_ent]], " ",[5]!Tabla59[[#This Row],[nom_mun]])</f>
        <v>#REF!</v>
      </c>
      <c r="AT397" s="32" t="s">
        <v>983</v>
      </c>
      <c r="AU397" s="32" t="s">
        <v>1003</v>
      </c>
    </row>
    <row r="398" spans="25:47" ht="42.75">
      <c r="Y398" s="33" t="s">
        <v>3033</v>
      </c>
      <c r="AM398" s="32" t="s">
        <v>693</v>
      </c>
      <c r="AN398" s="32" t="s">
        <v>1064</v>
      </c>
      <c r="AO398" s="32" t="s">
        <v>3024</v>
      </c>
      <c r="AP398" s="32" t="s">
        <v>1033</v>
      </c>
      <c r="AQ398" s="32" t="s">
        <v>1013</v>
      </c>
      <c r="AR398" s="36" t="e">
        <f>CONCATENATE([5]!Tabla59[[#This Row],[nom_ent]], " ",[5]!Tabla59[[#This Row],[nom_mun]])</f>
        <v>#REF!</v>
      </c>
      <c r="AT398" s="32" t="s">
        <v>1013</v>
      </c>
      <c r="AU398" s="32" t="s">
        <v>1033</v>
      </c>
    </row>
    <row r="399" spans="25:47" ht="28.5">
      <c r="Y399" s="33" t="s">
        <v>3034</v>
      </c>
      <c r="AM399" s="32" t="s">
        <v>693</v>
      </c>
      <c r="AN399" s="32" t="s">
        <v>1064</v>
      </c>
      <c r="AO399" s="32" t="s">
        <v>3024</v>
      </c>
      <c r="AP399" s="32" t="s">
        <v>1063</v>
      </c>
      <c r="AQ399" s="32" t="s">
        <v>1042</v>
      </c>
      <c r="AR399" s="36" t="e">
        <f>CONCATENATE([5]!Tabla59[[#This Row],[nom_ent]], " ",[5]!Tabla59[[#This Row],[nom_mun]])</f>
        <v>#REF!</v>
      </c>
      <c r="AT399" s="32" t="s">
        <v>1042</v>
      </c>
      <c r="AU399" s="32" t="s">
        <v>1063</v>
      </c>
    </row>
    <row r="400" spans="25:47" ht="42.75">
      <c r="Y400" s="33" t="s">
        <v>3035</v>
      </c>
      <c r="AM400" s="32" t="s">
        <v>693</v>
      </c>
      <c r="AN400" s="32" t="s">
        <v>1064</v>
      </c>
      <c r="AO400" s="32" t="s">
        <v>3024</v>
      </c>
      <c r="AP400" s="32" t="s">
        <v>1646</v>
      </c>
      <c r="AQ400" s="32" t="s">
        <v>1071</v>
      </c>
      <c r="AR400" s="36" t="e">
        <f>CONCATENATE([5]!Tabla59[[#This Row],[nom_ent]], " ",[5]!Tabla59[[#This Row],[nom_mun]])</f>
        <v>#REF!</v>
      </c>
      <c r="AT400" s="32" t="s">
        <v>1071</v>
      </c>
      <c r="AU400" s="32" t="s">
        <v>1646</v>
      </c>
    </row>
    <row r="401" spans="25:47" ht="42.75">
      <c r="Y401" s="33" t="s">
        <v>3036</v>
      </c>
      <c r="AM401" s="32" t="s">
        <v>693</v>
      </c>
      <c r="AN401" s="32" t="s">
        <v>1064</v>
      </c>
      <c r="AO401" s="32" t="s">
        <v>3024</v>
      </c>
      <c r="AP401" s="32" t="s">
        <v>1666</v>
      </c>
      <c r="AQ401" s="32" t="s">
        <v>1097</v>
      </c>
      <c r="AR401" s="36" t="e">
        <f>CONCATENATE([5]!Tabla59[[#This Row],[nom_ent]], " ",[5]!Tabla59[[#This Row],[nom_mun]])</f>
        <v>#REF!</v>
      </c>
      <c r="AT401" s="32" t="s">
        <v>1097</v>
      </c>
      <c r="AU401" s="32" t="s">
        <v>1666</v>
      </c>
    </row>
    <row r="402" spans="25:47" ht="42.75">
      <c r="Y402" s="33" t="s">
        <v>3037</v>
      </c>
      <c r="AM402" s="32" t="s">
        <v>693</v>
      </c>
      <c r="AN402" s="32" t="s">
        <v>1064</v>
      </c>
      <c r="AO402" s="32" t="s">
        <v>3024</v>
      </c>
      <c r="AP402" s="32" t="s">
        <v>1891</v>
      </c>
      <c r="AQ402" s="32" t="s">
        <v>844</v>
      </c>
      <c r="AR402" s="36" t="e">
        <f>CONCATENATE([5]!Tabla59[[#This Row],[nom_ent]], " ",[5]!Tabla59[[#This Row],[nom_mun]])</f>
        <v>#REF!</v>
      </c>
      <c r="AT402" s="32" t="s">
        <v>844</v>
      </c>
      <c r="AU402" s="32" t="s">
        <v>1891</v>
      </c>
    </row>
    <row r="403" spans="25:47" ht="42.75">
      <c r="Y403" s="33" t="s">
        <v>3038</v>
      </c>
      <c r="AM403" s="32" t="s">
        <v>693</v>
      </c>
      <c r="AN403" s="32" t="s">
        <v>1064</v>
      </c>
      <c r="AO403" s="32" t="s">
        <v>3024</v>
      </c>
      <c r="AP403" s="32" t="s">
        <v>1905</v>
      </c>
      <c r="AQ403" s="32" t="s">
        <v>1146</v>
      </c>
      <c r="AR403" s="36" t="e">
        <f>CONCATENATE([5]!Tabla59[[#This Row],[nom_ent]], " ",[5]!Tabla59[[#This Row],[nom_mun]])</f>
        <v>#REF!</v>
      </c>
      <c r="AT403" s="32" t="s">
        <v>1146</v>
      </c>
      <c r="AU403" s="32" t="s">
        <v>1905</v>
      </c>
    </row>
    <row r="404" spans="25:47" ht="57">
      <c r="Y404" s="33" t="s">
        <v>3039</v>
      </c>
      <c r="AM404" s="32" t="s">
        <v>693</v>
      </c>
      <c r="AN404" s="32" t="s">
        <v>1064</v>
      </c>
      <c r="AO404" s="32" t="s">
        <v>3024</v>
      </c>
      <c r="AP404" s="32" t="s">
        <v>1917</v>
      </c>
      <c r="AQ404" s="32" t="s">
        <v>1174</v>
      </c>
      <c r="AR404" s="36" t="e">
        <f>CONCATENATE([5]!Tabla59[[#This Row],[nom_ent]], " ",[5]!Tabla59[[#This Row],[nom_mun]])</f>
        <v>#REF!</v>
      </c>
      <c r="AT404" s="32" t="s">
        <v>1174</v>
      </c>
      <c r="AU404" s="32" t="s">
        <v>1917</v>
      </c>
    </row>
    <row r="405" spans="25:47" ht="57">
      <c r="Y405" s="33" t="s">
        <v>3040</v>
      </c>
      <c r="AM405" s="32" t="s">
        <v>693</v>
      </c>
      <c r="AN405" s="32" t="s">
        <v>1064</v>
      </c>
      <c r="AO405" s="32" t="s">
        <v>3024</v>
      </c>
      <c r="AP405" s="32" t="s">
        <v>1933</v>
      </c>
      <c r="AQ405" s="32" t="s">
        <v>1198</v>
      </c>
      <c r="AR405" s="36" t="e">
        <f>CONCATENATE([5]!Tabla59[[#This Row],[nom_ent]], " ",[5]!Tabla59[[#This Row],[nom_mun]])</f>
        <v>#REF!</v>
      </c>
      <c r="AT405" s="32" t="s">
        <v>1198</v>
      </c>
      <c r="AU405" s="32" t="s">
        <v>1933</v>
      </c>
    </row>
    <row r="406" spans="25:47" ht="42.75">
      <c r="Y406" s="33" t="s">
        <v>3041</v>
      </c>
      <c r="AM406" s="32" t="s">
        <v>693</v>
      </c>
      <c r="AN406" s="32" t="s">
        <v>1064</v>
      </c>
      <c r="AO406" s="32" t="s">
        <v>3024</v>
      </c>
      <c r="AP406" s="32" t="s">
        <v>1949</v>
      </c>
      <c r="AQ406" s="32" t="s">
        <v>1223</v>
      </c>
      <c r="AR406" s="36" t="e">
        <f>CONCATENATE([5]!Tabla59[[#This Row],[nom_ent]], " ",[5]!Tabla59[[#This Row],[nom_mun]])</f>
        <v>#REF!</v>
      </c>
      <c r="AT406" s="32" t="s">
        <v>1223</v>
      </c>
      <c r="AU406" s="32" t="s">
        <v>1949</v>
      </c>
    </row>
    <row r="407" spans="25:47" ht="42.75">
      <c r="Y407" s="33" t="s">
        <v>3042</v>
      </c>
      <c r="AM407" s="32" t="s">
        <v>693</v>
      </c>
      <c r="AN407" s="32" t="s">
        <v>1064</v>
      </c>
      <c r="AO407" s="32" t="s">
        <v>3024</v>
      </c>
      <c r="AP407" s="32" t="s">
        <v>1962</v>
      </c>
      <c r="AQ407" s="32" t="s">
        <v>1245</v>
      </c>
      <c r="AR407" s="36" t="e">
        <f>CONCATENATE([5]!Tabla59[[#This Row],[nom_ent]], " ",[5]!Tabla59[[#This Row],[nom_mun]])</f>
        <v>#REF!</v>
      </c>
      <c r="AT407" s="32" t="s">
        <v>1245</v>
      </c>
      <c r="AU407" s="32" t="s">
        <v>1962</v>
      </c>
    </row>
    <row r="408" spans="25:47" ht="42.75">
      <c r="Y408" s="33" t="s">
        <v>3043</v>
      </c>
      <c r="AM408" s="32" t="s">
        <v>693</v>
      </c>
      <c r="AN408" s="32" t="s">
        <v>1064</v>
      </c>
      <c r="AO408" s="32" t="s">
        <v>3024</v>
      </c>
      <c r="AP408" s="32" t="s">
        <v>1975</v>
      </c>
      <c r="AQ408" s="32" t="s">
        <v>1268</v>
      </c>
      <c r="AR408" s="36" t="e">
        <f>CONCATENATE([5]!Tabla59[[#This Row],[nom_ent]], " ",[5]!Tabla59[[#This Row],[nom_mun]])</f>
        <v>#REF!</v>
      </c>
      <c r="AT408" s="32" t="s">
        <v>1268</v>
      </c>
      <c r="AU408" s="32" t="s">
        <v>1975</v>
      </c>
    </row>
    <row r="409" spans="25:47" ht="42.75">
      <c r="Y409" s="33" t="s">
        <v>3044</v>
      </c>
      <c r="AM409" s="32" t="s">
        <v>693</v>
      </c>
      <c r="AN409" s="32" t="s">
        <v>1064</v>
      </c>
      <c r="AO409" s="32" t="s">
        <v>3024</v>
      </c>
      <c r="AP409" s="32" t="s">
        <v>1986</v>
      </c>
      <c r="AQ409" s="32" t="s">
        <v>1291</v>
      </c>
      <c r="AR409" s="36" t="e">
        <f>CONCATENATE([5]!Tabla59[[#This Row],[nom_ent]], " ",[5]!Tabla59[[#This Row],[nom_mun]])</f>
        <v>#REF!</v>
      </c>
      <c r="AT409" s="32" t="s">
        <v>1291</v>
      </c>
      <c r="AU409" s="32" t="s">
        <v>1986</v>
      </c>
    </row>
    <row r="410" spans="25:47" ht="42.75">
      <c r="Y410" s="33" t="s">
        <v>3045</v>
      </c>
      <c r="AM410" s="32" t="s">
        <v>693</v>
      </c>
      <c r="AN410" s="32" t="s">
        <v>1064</v>
      </c>
      <c r="AO410" s="32" t="s">
        <v>3024</v>
      </c>
      <c r="AP410" s="32" t="s">
        <v>1999</v>
      </c>
      <c r="AQ410" s="32" t="s">
        <v>1311</v>
      </c>
      <c r="AR410" s="36" t="e">
        <f>CONCATENATE([5]!Tabla59[[#This Row],[nom_ent]], " ",[5]!Tabla59[[#This Row],[nom_mun]])</f>
        <v>#REF!</v>
      </c>
      <c r="AT410" s="32" t="s">
        <v>1311</v>
      </c>
      <c r="AU410" s="32" t="s">
        <v>1999</v>
      </c>
    </row>
    <row r="411" spans="25:47" ht="42.75">
      <c r="Y411" s="33" t="s">
        <v>3046</v>
      </c>
      <c r="AM411" s="32" t="s">
        <v>693</v>
      </c>
      <c r="AN411" s="32" t="s">
        <v>1064</v>
      </c>
      <c r="AO411" s="32" t="s">
        <v>3024</v>
      </c>
      <c r="AP411" s="32" t="s">
        <v>2012</v>
      </c>
      <c r="AQ411" s="32" t="s">
        <v>1331</v>
      </c>
      <c r="AR411" s="36" t="e">
        <f>CONCATENATE([5]!Tabla59[[#This Row],[nom_ent]], " ",[5]!Tabla59[[#This Row],[nom_mun]])</f>
        <v>#REF!</v>
      </c>
      <c r="AT411" s="32" t="s">
        <v>1331</v>
      </c>
      <c r="AU411" s="32" t="s">
        <v>2012</v>
      </c>
    </row>
    <row r="412" spans="25:47" ht="42.75">
      <c r="Y412" s="33" t="s">
        <v>3047</v>
      </c>
      <c r="AM412" s="32" t="s">
        <v>693</v>
      </c>
      <c r="AN412" s="32" t="s">
        <v>1064</v>
      </c>
      <c r="AO412" s="32" t="s">
        <v>3024</v>
      </c>
      <c r="AP412" s="32" t="s">
        <v>2024</v>
      </c>
      <c r="AQ412" s="32" t="s">
        <v>1352</v>
      </c>
      <c r="AR412" s="36" t="e">
        <f>CONCATENATE([5]!Tabla59[[#This Row],[nom_ent]], " ",[5]!Tabla59[[#This Row],[nom_mun]])</f>
        <v>#REF!</v>
      </c>
      <c r="AT412" s="32" t="s">
        <v>1352</v>
      </c>
      <c r="AU412" s="32" t="s">
        <v>2024</v>
      </c>
    </row>
    <row r="413" spans="25:47" ht="42.75">
      <c r="Y413" s="33" t="s">
        <v>3048</v>
      </c>
      <c r="AM413" s="32" t="s">
        <v>693</v>
      </c>
      <c r="AN413" s="32" t="s">
        <v>1064</v>
      </c>
      <c r="AO413" s="32" t="s">
        <v>3024</v>
      </c>
      <c r="AP413" s="32" t="s">
        <v>2035</v>
      </c>
      <c r="AQ413" s="32" t="s">
        <v>1371</v>
      </c>
      <c r="AR413" s="36" t="e">
        <f>CONCATENATE([5]!Tabla59[[#This Row],[nom_ent]], " ",[5]!Tabla59[[#This Row],[nom_mun]])</f>
        <v>#REF!</v>
      </c>
      <c r="AT413" s="32" t="s">
        <v>1371</v>
      </c>
      <c r="AU413" s="32" t="s">
        <v>2035</v>
      </c>
    </row>
    <row r="414" spans="25:47" ht="42.75">
      <c r="Y414" s="33" t="s">
        <v>3049</v>
      </c>
      <c r="AM414" s="32" t="s">
        <v>693</v>
      </c>
      <c r="AN414" s="32" t="s">
        <v>1064</v>
      </c>
      <c r="AO414" s="32" t="s">
        <v>3024</v>
      </c>
      <c r="AP414" s="32" t="s">
        <v>2047</v>
      </c>
      <c r="AQ414" s="32" t="s">
        <v>1393</v>
      </c>
      <c r="AR414" s="36" t="e">
        <f>CONCATENATE([5]!Tabla59[[#This Row],[nom_ent]], " ",[5]!Tabla59[[#This Row],[nom_mun]])</f>
        <v>#REF!</v>
      </c>
      <c r="AT414" s="32" t="s">
        <v>1393</v>
      </c>
      <c r="AU414" s="32" t="s">
        <v>2047</v>
      </c>
    </row>
    <row r="415" spans="25:47" ht="57">
      <c r="Y415" s="33" t="s">
        <v>3050</v>
      </c>
      <c r="AM415" s="32" t="s">
        <v>693</v>
      </c>
      <c r="AN415" s="32" t="s">
        <v>1064</v>
      </c>
      <c r="AO415" s="32" t="s">
        <v>3024</v>
      </c>
      <c r="AP415" s="32" t="s">
        <v>2058</v>
      </c>
      <c r="AQ415" s="32" t="s">
        <v>1414</v>
      </c>
      <c r="AR415" s="36" t="e">
        <f>CONCATENATE([5]!Tabla59[[#This Row],[nom_ent]], " ",[5]!Tabla59[[#This Row],[nom_mun]])</f>
        <v>#REF!</v>
      </c>
      <c r="AT415" s="32" t="s">
        <v>1414</v>
      </c>
      <c r="AU415" s="32" t="s">
        <v>2058</v>
      </c>
    </row>
    <row r="416" spans="25:47" ht="42.75">
      <c r="Y416" s="33" t="s">
        <v>3051</v>
      </c>
      <c r="AM416" s="32" t="s">
        <v>693</v>
      </c>
      <c r="AN416" s="32" t="s">
        <v>1064</v>
      </c>
      <c r="AO416" s="32" t="s">
        <v>3024</v>
      </c>
      <c r="AP416" s="32" t="s">
        <v>2070</v>
      </c>
      <c r="AQ416" s="32" t="s">
        <v>1434</v>
      </c>
      <c r="AR416" s="36" t="e">
        <f>CONCATENATE([5]!Tabla59[[#This Row],[nom_ent]], " ",[5]!Tabla59[[#This Row],[nom_mun]])</f>
        <v>#REF!</v>
      </c>
      <c r="AT416" s="32" t="s">
        <v>1434</v>
      </c>
      <c r="AU416" s="32" t="s">
        <v>2070</v>
      </c>
    </row>
    <row r="417" spans="25:47" ht="42.75">
      <c r="Y417" s="33" t="s">
        <v>3052</v>
      </c>
      <c r="AM417" s="32" t="s">
        <v>693</v>
      </c>
      <c r="AN417" s="32" t="s">
        <v>1064</v>
      </c>
      <c r="AO417" s="32" t="s">
        <v>3024</v>
      </c>
      <c r="AP417" s="32" t="s">
        <v>2082</v>
      </c>
      <c r="AQ417" s="32" t="s">
        <v>1454</v>
      </c>
      <c r="AR417" s="36" t="e">
        <f>CONCATENATE([5]!Tabla59[[#This Row],[nom_ent]], " ",[5]!Tabla59[[#This Row],[nom_mun]])</f>
        <v>#REF!</v>
      </c>
      <c r="AT417" s="32" t="s">
        <v>1454</v>
      </c>
      <c r="AU417" s="32" t="s">
        <v>2082</v>
      </c>
    </row>
    <row r="418" spans="25:47" ht="42.75">
      <c r="Y418" s="33" t="s">
        <v>3053</v>
      </c>
      <c r="AM418" s="32" t="s">
        <v>693</v>
      </c>
      <c r="AN418" s="32" t="s">
        <v>1064</v>
      </c>
      <c r="AO418" s="32" t="s">
        <v>3024</v>
      </c>
      <c r="AP418" s="32" t="s">
        <v>2093</v>
      </c>
      <c r="AQ418" s="32" t="s">
        <v>1475</v>
      </c>
      <c r="AR418" s="36" t="e">
        <f>CONCATENATE([5]!Tabla59[[#This Row],[nom_ent]], " ",[5]!Tabla59[[#This Row],[nom_mun]])</f>
        <v>#REF!</v>
      </c>
      <c r="AT418" s="32" t="s">
        <v>1475</v>
      </c>
      <c r="AU418" s="32" t="s">
        <v>2093</v>
      </c>
    </row>
    <row r="419" spans="25:47" ht="57">
      <c r="Y419" s="33" t="s">
        <v>3054</v>
      </c>
      <c r="AM419" s="32" t="s">
        <v>693</v>
      </c>
      <c r="AN419" s="32" t="s">
        <v>1064</v>
      </c>
      <c r="AO419" s="32" t="s">
        <v>3024</v>
      </c>
      <c r="AP419" s="32" t="s">
        <v>2104</v>
      </c>
      <c r="AQ419" s="32" t="s">
        <v>1496</v>
      </c>
      <c r="AR419" s="36" t="e">
        <f>CONCATENATE([5]!Tabla59[[#This Row],[nom_ent]], " ",[5]!Tabla59[[#This Row],[nom_mun]])</f>
        <v>#REF!</v>
      </c>
      <c r="AT419" s="32" t="s">
        <v>1496</v>
      </c>
      <c r="AU419" s="32" t="s">
        <v>2104</v>
      </c>
    </row>
    <row r="420" spans="25:47" ht="42.75">
      <c r="Y420" s="33" t="s">
        <v>3055</v>
      </c>
      <c r="AM420" s="32" t="s">
        <v>693</v>
      </c>
      <c r="AN420" s="32" t="s">
        <v>1064</v>
      </c>
      <c r="AO420" s="32" t="s">
        <v>3024</v>
      </c>
      <c r="AP420" s="32" t="s">
        <v>2114</v>
      </c>
      <c r="AQ420" s="32" t="s">
        <v>1517</v>
      </c>
      <c r="AR420" s="36" t="e">
        <f>CONCATENATE([5]!Tabla59[[#This Row],[nom_ent]], " ",[5]!Tabla59[[#This Row],[nom_mun]])</f>
        <v>#REF!</v>
      </c>
      <c r="AT420" s="32" t="s">
        <v>1517</v>
      </c>
      <c r="AU420" s="32" t="s">
        <v>2114</v>
      </c>
    </row>
    <row r="421" spans="25:47" ht="42.75">
      <c r="Y421" s="33" t="s">
        <v>3056</v>
      </c>
      <c r="AM421" s="32" t="s">
        <v>693</v>
      </c>
      <c r="AN421" s="32" t="s">
        <v>1064</v>
      </c>
      <c r="AO421" s="32" t="s">
        <v>3024</v>
      </c>
      <c r="AP421" s="32" t="s">
        <v>2124</v>
      </c>
      <c r="AQ421" s="32" t="s">
        <v>1537</v>
      </c>
      <c r="AR421" s="36" t="e">
        <f>CONCATENATE([5]!Tabla59[[#This Row],[nom_ent]], " ",[5]!Tabla59[[#This Row],[nom_mun]])</f>
        <v>#REF!</v>
      </c>
      <c r="AT421" s="32" t="s">
        <v>1537</v>
      </c>
      <c r="AU421" s="32" t="s">
        <v>2124</v>
      </c>
    </row>
    <row r="422" spans="25:47" ht="42.75">
      <c r="Y422" s="33" t="s">
        <v>3057</v>
      </c>
      <c r="AM422" s="32" t="s">
        <v>693</v>
      </c>
      <c r="AN422" s="32" t="s">
        <v>1064</v>
      </c>
      <c r="AO422" s="32" t="s">
        <v>3024</v>
      </c>
      <c r="AP422" s="32" t="s">
        <v>2135</v>
      </c>
      <c r="AQ422" s="32" t="s">
        <v>1556</v>
      </c>
      <c r="AR422" s="36" t="e">
        <f>CONCATENATE([5]!Tabla59[[#This Row],[nom_ent]], " ",[5]!Tabla59[[#This Row],[nom_mun]])</f>
        <v>#REF!</v>
      </c>
      <c r="AT422" s="32" t="s">
        <v>1556</v>
      </c>
      <c r="AU422" s="32" t="s">
        <v>2135</v>
      </c>
    </row>
    <row r="423" spans="25:47" ht="42.75">
      <c r="Y423" s="33" t="s">
        <v>3058</v>
      </c>
      <c r="AM423" s="32" t="s">
        <v>693</v>
      </c>
      <c r="AN423" s="32" t="s">
        <v>1064</v>
      </c>
      <c r="AO423" s="32" t="s">
        <v>3024</v>
      </c>
      <c r="AP423" s="32" t="s">
        <v>2144</v>
      </c>
      <c r="AQ423" s="32" t="s">
        <v>1576</v>
      </c>
      <c r="AR423" s="36" t="e">
        <f>CONCATENATE([5]!Tabla59[[#This Row],[nom_ent]], " ",[5]!Tabla59[[#This Row],[nom_mun]])</f>
        <v>#REF!</v>
      </c>
      <c r="AT423" s="32" t="s">
        <v>1576</v>
      </c>
      <c r="AU423" s="32" t="s">
        <v>2144</v>
      </c>
    </row>
    <row r="424" spans="25:47" ht="42.75">
      <c r="Y424" s="33" t="s">
        <v>3059</v>
      </c>
      <c r="AM424" s="32" t="s">
        <v>693</v>
      </c>
      <c r="AN424" s="32" t="s">
        <v>1064</v>
      </c>
      <c r="AO424" s="32" t="s">
        <v>3024</v>
      </c>
      <c r="AP424" s="32" t="s">
        <v>2155</v>
      </c>
      <c r="AQ424" s="32" t="s">
        <v>1594</v>
      </c>
      <c r="AR424" s="36" t="e">
        <f>CONCATENATE([5]!Tabla59[[#This Row],[nom_ent]], " ",[5]!Tabla59[[#This Row],[nom_mun]])</f>
        <v>#REF!</v>
      </c>
      <c r="AT424" s="32" t="s">
        <v>1594</v>
      </c>
      <c r="AU424" s="32" t="s">
        <v>2155</v>
      </c>
    </row>
    <row r="425" spans="25:47" ht="57">
      <c r="Y425" s="33" t="s">
        <v>3060</v>
      </c>
      <c r="AM425" s="32" t="s">
        <v>693</v>
      </c>
      <c r="AN425" s="32" t="s">
        <v>1064</v>
      </c>
      <c r="AO425" s="32" t="s">
        <v>3024</v>
      </c>
      <c r="AP425" s="32" t="s">
        <v>2166</v>
      </c>
      <c r="AQ425" s="32" t="s">
        <v>1614</v>
      </c>
      <c r="AR425" s="36" t="e">
        <f>CONCATENATE([5]!Tabla59[[#This Row],[nom_ent]], " ",[5]!Tabla59[[#This Row],[nom_mun]])</f>
        <v>#REF!</v>
      </c>
      <c r="AT425" s="32" t="s">
        <v>1614</v>
      </c>
      <c r="AU425" s="32" t="s">
        <v>2166</v>
      </c>
    </row>
    <row r="426" spans="25:47" ht="42.75">
      <c r="Y426" s="33" t="s">
        <v>3061</v>
      </c>
      <c r="AM426" s="32" t="s">
        <v>693</v>
      </c>
      <c r="AN426" s="32" t="s">
        <v>1064</v>
      </c>
      <c r="AO426" s="32" t="s">
        <v>3024</v>
      </c>
      <c r="AP426" s="32" t="s">
        <v>2177</v>
      </c>
      <c r="AQ426" s="32" t="s">
        <v>1633</v>
      </c>
      <c r="AR426" s="36" t="e">
        <f>CONCATENATE([5]!Tabla59[[#This Row],[nom_ent]], " ",[5]!Tabla59[[#This Row],[nom_mun]])</f>
        <v>#REF!</v>
      </c>
      <c r="AT426" s="32" t="s">
        <v>1633</v>
      </c>
      <c r="AU426" s="32" t="s">
        <v>2177</v>
      </c>
    </row>
    <row r="427" spans="25:47" ht="42.75">
      <c r="Y427" s="33" t="s">
        <v>3062</v>
      </c>
      <c r="AM427" s="32" t="s">
        <v>693</v>
      </c>
      <c r="AN427" s="32" t="s">
        <v>1064</v>
      </c>
      <c r="AO427" s="32" t="s">
        <v>3024</v>
      </c>
      <c r="AP427" s="32" t="s">
        <v>2523</v>
      </c>
      <c r="AQ427" s="32" t="s">
        <v>1651</v>
      </c>
      <c r="AR427" s="36" t="e">
        <f>CONCATENATE([5]!Tabla59[[#This Row],[nom_ent]], " ",[5]!Tabla59[[#This Row],[nom_mun]])</f>
        <v>#REF!</v>
      </c>
      <c r="AT427" s="32" t="s">
        <v>1651</v>
      </c>
      <c r="AU427" s="32" t="s">
        <v>2523</v>
      </c>
    </row>
    <row r="428" spans="25:47" ht="42.75">
      <c r="Y428" s="33" t="s">
        <v>3063</v>
      </c>
      <c r="AM428" s="32" t="s">
        <v>693</v>
      </c>
      <c r="AN428" s="32" t="s">
        <v>1064</v>
      </c>
      <c r="AO428" s="32" t="s">
        <v>3024</v>
      </c>
      <c r="AP428" s="32" t="s">
        <v>2527</v>
      </c>
      <c r="AQ428" s="32" t="s">
        <v>1670</v>
      </c>
      <c r="AR428" s="36" t="e">
        <f>CONCATENATE([5]!Tabla59[[#This Row],[nom_ent]], " ",[5]!Tabla59[[#This Row],[nom_mun]])</f>
        <v>#REF!</v>
      </c>
      <c r="AT428" s="32" t="s">
        <v>1670</v>
      </c>
      <c r="AU428" s="32" t="s">
        <v>2527</v>
      </c>
    </row>
    <row r="429" spans="25:47" ht="42.75">
      <c r="Y429" s="33" t="s">
        <v>3064</v>
      </c>
      <c r="AM429" s="32" t="s">
        <v>693</v>
      </c>
      <c r="AN429" s="32" t="s">
        <v>1064</v>
      </c>
      <c r="AO429" s="32" t="s">
        <v>3024</v>
      </c>
      <c r="AP429" s="32" t="s">
        <v>2531</v>
      </c>
      <c r="AQ429" s="32" t="s">
        <v>1689</v>
      </c>
      <c r="AR429" s="36" t="e">
        <f>CONCATENATE([5]!Tabla59[[#This Row],[nom_ent]], " ",[5]!Tabla59[[#This Row],[nom_mun]])</f>
        <v>#REF!</v>
      </c>
      <c r="AT429" s="32" t="s">
        <v>1689</v>
      </c>
      <c r="AU429" s="32" t="s">
        <v>2531</v>
      </c>
    </row>
    <row r="430" spans="25:47" ht="28.5">
      <c r="Y430" s="33" t="s">
        <v>3065</v>
      </c>
      <c r="AM430" s="32" t="s">
        <v>693</v>
      </c>
      <c r="AN430" s="32" t="s">
        <v>1064</v>
      </c>
      <c r="AO430" s="32" t="s">
        <v>3024</v>
      </c>
      <c r="AP430" s="32" t="s">
        <v>2535</v>
      </c>
      <c r="AQ430" s="32" t="s">
        <v>1708</v>
      </c>
      <c r="AR430" s="36" t="e">
        <f>CONCATENATE([5]!Tabla59[[#This Row],[nom_ent]], " ",[5]!Tabla59[[#This Row],[nom_mun]])</f>
        <v>#REF!</v>
      </c>
      <c r="AT430" s="32" t="s">
        <v>1708</v>
      </c>
      <c r="AU430" s="32" t="s">
        <v>2535</v>
      </c>
    </row>
    <row r="431" spans="25:47" ht="42.75">
      <c r="Y431" s="33" t="s">
        <v>3066</v>
      </c>
      <c r="AM431" s="32" t="s">
        <v>693</v>
      </c>
      <c r="AN431" s="32" t="s">
        <v>1064</v>
      </c>
      <c r="AO431" s="32" t="s">
        <v>3024</v>
      </c>
      <c r="AP431" s="32" t="s">
        <v>2539</v>
      </c>
      <c r="AQ431" s="32" t="s">
        <v>1725</v>
      </c>
      <c r="AR431" s="36" t="e">
        <f>CONCATENATE([5]!Tabla59[[#This Row],[nom_ent]], " ",[5]!Tabla59[[#This Row],[nom_mun]])</f>
        <v>#REF!</v>
      </c>
      <c r="AT431" s="32" t="s">
        <v>1725</v>
      </c>
      <c r="AU431" s="32" t="s">
        <v>2539</v>
      </c>
    </row>
    <row r="432" spans="25:47" ht="57">
      <c r="Y432" s="33" t="s">
        <v>3067</v>
      </c>
      <c r="AM432" s="32" t="s">
        <v>693</v>
      </c>
      <c r="AN432" s="32" t="s">
        <v>1064</v>
      </c>
      <c r="AO432" s="32" t="s">
        <v>3024</v>
      </c>
      <c r="AP432" s="32" t="s">
        <v>2543</v>
      </c>
      <c r="AQ432" s="32" t="s">
        <v>1741</v>
      </c>
      <c r="AR432" s="36" t="e">
        <f>CONCATENATE([5]!Tabla59[[#This Row],[nom_ent]], " ",[5]!Tabla59[[#This Row],[nom_mun]])</f>
        <v>#REF!</v>
      </c>
      <c r="AT432" s="32" t="s">
        <v>1741</v>
      </c>
      <c r="AU432" s="32" t="s">
        <v>2543</v>
      </c>
    </row>
    <row r="433" spans="25:47" ht="57">
      <c r="Y433" s="33" t="s">
        <v>3068</v>
      </c>
      <c r="AM433" s="32" t="s">
        <v>693</v>
      </c>
      <c r="AN433" s="32" t="s">
        <v>1064</v>
      </c>
      <c r="AO433" s="32" t="s">
        <v>3024</v>
      </c>
      <c r="AP433" s="32" t="s">
        <v>2547</v>
      </c>
      <c r="AQ433" s="32" t="s">
        <v>1756</v>
      </c>
      <c r="AR433" s="36" t="e">
        <f>CONCATENATE([5]!Tabla59[[#This Row],[nom_ent]], " ",[5]!Tabla59[[#This Row],[nom_mun]])</f>
        <v>#REF!</v>
      </c>
      <c r="AT433" s="32" t="s">
        <v>1756</v>
      </c>
      <c r="AU433" s="32" t="s">
        <v>2547</v>
      </c>
    </row>
    <row r="434" spans="25:47" ht="57">
      <c r="Y434" s="33" t="s">
        <v>3069</v>
      </c>
      <c r="AM434" s="32" t="s">
        <v>693</v>
      </c>
      <c r="AN434" s="32" t="s">
        <v>1064</v>
      </c>
      <c r="AO434" s="32" t="s">
        <v>3024</v>
      </c>
      <c r="AP434" s="32" t="s">
        <v>2551</v>
      </c>
      <c r="AQ434" s="32" t="s">
        <v>1771</v>
      </c>
      <c r="AR434" s="36" t="e">
        <f>CONCATENATE([5]!Tabla59[[#This Row],[nom_ent]], " ",[5]!Tabla59[[#This Row],[nom_mun]])</f>
        <v>#REF!</v>
      </c>
      <c r="AT434" s="32" t="s">
        <v>1771</v>
      </c>
      <c r="AU434" s="32" t="s">
        <v>2551</v>
      </c>
    </row>
    <row r="435" spans="25:47" ht="42.75">
      <c r="Y435" s="33" t="s">
        <v>3070</v>
      </c>
      <c r="AM435" s="32" t="s">
        <v>693</v>
      </c>
      <c r="AN435" s="32" t="s">
        <v>1064</v>
      </c>
      <c r="AO435" s="32" t="s">
        <v>3024</v>
      </c>
      <c r="AP435" s="32" t="s">
        <v>2554</v>
      </c>
      <c r="AQ435" s="32" t="s">
        <v>1785</v>
      </c>
      <c r="AR435" s="36" t="e">
        <f>CONCATENATE([5]!Tabla59[[#This Row],[nom_ent]], " ",[5]!Tabla59[[#This Row],[nom_mun]])</f>
        <v>#REF!</v>
      </c>
      <c r="AT435" s="32" t="s">
        <v>1785</v>
      </c>
      <c r="AU435" s="32" t="s">
        <v>2554</v>
      </c>
    </row>
    <row r="436" spans="25:47" ht="42.75">
      <c r="Y436" s="33" t="s">
        <v>3071</v>
      </c>
      <c r="AM436" s="32" t="s">
        <v>693</v>
      </c>
      <c r="AN436" s="32" t="s">
        <v>1064</v>
      </c>
      <c r="AO436" s="32" t="s">
        <v>3024</v>
      </c>
      <c r="AP436" s="32" t="s">
        <v>2558</v>
      </c>
      <c r="AQ436" s="32" t="s">
        <v>1797</v>
      </c>
      <c r="AR436" s="36" t="e">
        <f>CONCATENATE([5]!Tabla59[[#This Row],[nom_ent]], " ",[5]!Tabla59[[#This Row],[nom_mun]])</f>
        <v>#REF!</v>
      </c>
      <c r="AT436" s="32" t="s">
        <v>1797</v>
      </c>
      <c r="AU436" s="32" t="s">
        <v>2558</v>
      </c>
    </row>
    <row r="437" spans="25:47" ht="42.75">
      <c r="Y437" s="33" t="s">
        <v>3072</v>
      </c>
      <c r="AM437" s="32" t="s">
        <v>693</v>
      </c>
      <c r="AN437" s="32" t="s">
        <v>1064</v>
      </c>
      <c r="AO437" s="32" t="s">
        <v>3024</v>
      </c>
      <c r="AP437" s="32" t="s">
        <v>2562</v>
      </c>
      <c r="AQ437" s="32" t="s">
        <v>1810</v>
      </c>
      <c r="AR437" s="36" t="e">
        <f>CONCATENATE([5]!Tabla59[[#This Row],[nom_ent]], " ",[5]!Tabla59[[#This Row],[nom_mun]])</f>
        <v>#REF!</v>
      </c>
      <c r="AT437" s="32" t="s">
        <v>1810</v>
      </c>
      <c r="AU437" s="32" t="s">
        <v>2562</v>
      </c>
    </row>
    <row r="438" spans="25:47" ht="57">
      <c r="Y438" s="33" t="s">
        <v>3073</v>
      </c>
      <c r="AM438" s="32" t="s">
        <v>693</v>
      </c>
      <c r="AN438" s="32" t="s">
        <v>1064</v>
      </c>
      <c r="AO438" s="32" t="s">
        <v>3024</v>
      </c>
      <c r="AP438" s="32" t="s">
        <v>2566</v>
      </c>
      <c r="AQ438" s="32" t="s">
        <v>1826</v>
      </c>
      <c r="AR438" s="36" t="e">
        <f>CONCATENATE([5]!Tabla59[[#This Row],[nom_ent]], " ",[5]!Tabla59[[#This Row],[nom_mun]])</f>
        <v>#REF!</v>
      </c>
      <c r="AT438" s="32" t="s">
        <v>1826</v>
      </c>
      <c r="AU438" s="32" t="s">
        <v>2566</v>
      </c>
    </row>
    <row r="439" spans="25:47" ht="42.75">
      <c r="Y439" s="33" t="s">
        <v>3074</v>
      </c>
      <c r="AM439" s="32" t="s">
        <v>693</v>
      </c>
      <c r="AN439" s="32" t="s">
        <v>1064</v>
      </c>
      <c r="AO439" s="32" t="s">
        <v>3024</v>
      </c>
      <c r="AP439" s="32" t="s">
        <v>2570</v>
      </c>
      <c r="AQ439" s="32" t="s">
        <v>1840</v>
      </c>
      <c r="AR439" s="36" t="e">
        <f>CONCATENATE([5]!Tabla59[[#This Row],[nom_ent]], " ",[5]!Tabla59[[#This Row],[nom_mun]])</f>
        <v>#REF!</v>
      </c>
      <c r="AT439" s="32" t="s">
        <v>1840</v>
      </c>
      <c r="AU439" s="32" t="s">
        <v>2570</v>
      </c>
    </row>
    <row r="440" spans="25:47" ht="42.75">
      <c r="Y440" s="33" t="s">
        <v>3075</v>
      </c>
      <c r="AM440" s="32" t="s">
        <v>693</v>
      </c>
      <c r="AN440" s="32" t="s">
        <v>1064</v>
      </c>
      <c r="AO440" s="32" t="s">
        <v>3024</v>
      </c>
      <c r="AP440" s="32" t="s">
        <v>2574</v>
      </c>
      <c r="AQ440" s="32" t="s">
        <v>1854</v>
      </c>
      <c r="AR440" s="36" t="e">
        <f>CONCATENATE([5]!Tabla59[[#This Row],[nom_ent]], " ",[5]!Tabla59[[#This Row],[nom_mun]])</f>
        <v>#REF!</v>
      </c>
      <c r="AT440" s="32" t="s">
        <v>1854</v>
      </c>
      <c r="AU440" s="32" t="s">
        <v>2574</v>
      </c>
    </row>
    <row r="441" spans="25:47" ht="42.75">
      <c r="Y441" s="33" t="s">
        <v>3076</v>
      </c>
      <c r="AM441" s="32" t="s">
        <v>693</v>
      </c>
      <c r="AN441" s="32" t="s">
        <v>1064</v>
      </c>
      <c r="AO441" s="32" t="s">
        <v>3024</v>
      </c>
      <c r="AP441" s="32" t="s">
        <v>2578</v>
      </c>
      <c r="AQ441" s="32" t="s">
        <v>1868</v>
      </c>
      <c r="AR441" s="36" t="e">
        <f>CONCATENATE([5]!Tabla59[[#This Row],[nom_ent]], " ",[5]!Tabla59[[#This Row],[nom_mun]])</f>
        <v>#REF!</v>
      </c>
      <c r="AT441" s="32" t="s">
        <v>1868</v>
      </c>
      <c r="AU441" s="32" t="s">
        <v>2578</v>
      </c>
    </row>
    <row r="442" spans="25:47" ht="42.75">
      <c r="Y442" s="33" t="s">
        <v>3077</v>
      </c>
      <c r="AM442" s="32" t="s">
        <v>693</v>
      </c>
      <c r="AN442" s="32" t="s">
        <v>1064</v>
      </c>
      <c r="AO442" s="32" t="s">
        <v>3024</v>
      </c>
      <c r="AP442" s="32" t="s">
        <v>2582</v>
      </c>
      <c r="AQ442" s="32" t="s">
        <v>1881</v>
      </c>
      <c r="AR442" s="36" t="e">
        <f>CONCATENATE([5]!Tabla59[[#This Row],[nom_ent]], " ",[5]!Tabla59[[#This Row],[nom_mun]])</f>
        <v>#REF!</v>
      </c>
      <c r="AT442" s="32" t="s">
        <v>1881</v>
      </c>
      <c r="AU442" s="32" t="s">
        <v>2582</v>
      </c>
    </row>
    <row r="443" spans="25:47" ht="42.75">
      <c r="Y443" s="33" t="s">
        <v>3078</v>
      </c>
      <c r="AM443" s="32" t="s">
        <v>693</v>
      </c>
      <c r="AN443" s="32" t="s">
        <v>1064</v>
      </c>
      <c r="AO443" s="32" t="s">
        <v>3024</v>
      </c>
      <c r="AP443" s="32" t="s">
        <v>2586</v>
      </c>
      <c r="AQ443" s="32" t="s">
        <v>1894</v>
      </c>
      <c r="AR443" s="36" t="e">
        <f>CONCATENATE([5]!Tabla59[[#This Row],[nom_ent]], " ",[5]!Tabla59[[#This Row],[nom_mun]])</f>
        <v>#REF!</v>
      </c>
      <c r="AT443" s="32" t="s">
        <v>1894</v>
      </c>
      <c r="AU443" s="32" t="s">
        <v>2586</v>
      </c>
    </row>
    <row r="444" spans="25:47" ht="42.75">
      <c r="Y444" s="33" t="s">
        <v>3079</v>
      </c>
      <c r="AM444" s="32" t="s">
        <v>693</v>
      </c>
      <c r="AN444" s="32" t="s">
        <v>1064</v>
      </c>
      <c r="AO444" s="32" t="s">
        <v>3024</v>
      </c>
      <c r="AP444" s="32" t="s">
        <v>2590</v>
      </c>
      <c r="AQ444" s="32" t="s">
        <v>1907</v>
      </c>
      <c r="AR444" s="36" t="e">
        <f>CONCATENATE([5]!Tabla59[[#This Row],[nom_ent]], " ",[5]!Tabla59[[#This Row],[nom_mun]])</f>
        <v>#REF!</v>
      </c>
      <c r="AT444" s="32" t="s">
        <v>1907</v>
      </c>
      <c r="AU444" s="32" t="s">
        <v>2590</v>
      </c>
    </row>
    <row r="445" spans="25:47" ht="42.75">
      <c r="Y445" s="33" t="s">
        <v>3080</v>
      </c>
      <c r="AM445" s="32" t="s">
        <v>693</v>
      </c>
      <c r="AN445" s="32" t="s">
        <v>1064</v>
      </c>
      <c r="AO445" s="32" t="s">
        <v>3024</v>
      </c>
      <c r="AP445" s="32" t="s">
        <v>2594</v>
      </c>
      <c r="AQ445" s="32" t="s">
        <v>1920</v>
      </c>
      <c r="AR445" s="36" t="e">
        <f>CONCATENATE([5]!Tabla59[[#This Row],[nom_ent]], " ",[5]!Tabla59[[#This Row],[nom_mun]])</f>
        <v>#REF!</v>
      </c>
      <c r="AT445" s="32" t="s">
        <v>1920</v>
      </c>
      <c r="AU445" s="32" t="s">
        <v>2594</v>
      </c>
    </row>
    <row r="446" spans="25:47" ht="42.75">
      <c r="Y446" s="33" t="s">
        <v>3081</v>
      </c>
      <c r="AM446" s="32" t="s">
        <v>693</v>
      </c>
      <c r="AN446" s="32" t="s">
        <v>1064</v>
      </c>
      <c r="AO446" s="32" t="s">
        <v>3024</v>
      </c>
      <c r="AP446" s="32" t="s">
        <v>2598</v>
      </c>
      <c r="AQ446" s="32" t="s">
        <v>1936</v>
      </c>
      <c r="AR446" s="36" t="e">
        <f>CONCATENATE([5]!Tabla59[[#This Row],[nom_ent]], " ",[5]!Tabla59[[#This Row],[nom_mun]])</f>
        <v>#REF!</v>
      </c>
      <c r="AT446" s="32" t="s">
        <v>1936</v>
      </c>
      <c r="AU446" s="32" t="s">
        <v>2598</v>
      </c>
    </row>
    <row r="447" spans="25:47" ht="42.75">
      <c r="Y447" s="33" t="s">
        <v>3082</v>
      </c>
      <c r="AM447" s="32" t="s">
        <v>693</v>
      </c>
      <c r="AN447" s="32" t="s">
        <v>1064</v>
      </c>
      <c r="AO447" s="32" t="s">
        <v>3024</v>
      </c>
      <c r="AP447" s="32" t="s">
        <v>2602</v>
      </c>
      <c r="AQ447" s="32" t="s">
        <v>1952</v>
      </c>
      <c r="AR447" s="36" t="e">
        <f>CONCATENATE([5]!Tabla59[[#This Row],[nom_ent]], " ",[5]!Tabla59[[#This Row],[nom_mun]])</f>
        <v>#REF!</v>
      </c>
      <c r="AT447" s="32" t="s">
        <v>1952</v>
      </c>
      <c r="AU447" s="32" t="s">
        <v>2602</v>
      </c>
    </row>
    <row r="448" spans="25:47" ht="42.75">
      <c r="Y448" s="33" t="s">
        <v>3083</v>
      </c>
      <c r="AM448" s="32" t="s">
        <v>693</v>
      </c>
      <c r="AN448" s="32" t="s">
        <v>1064</v>
      </c>
      <c r="AO448" s="32" t="s">
        <v>3024</v>
      </c>
      <c r="AP448" s="32" t="s">
        <v>2606</v>
      </c>
      <c r="AQ448" s="32" t="s">
        <v>1965</v>
      </c>
      <c r="AR448" s="36" t="e">
        <f>CONCATENATE([5]!Tabla59[[#This Row],[nom_ent]], " ",[5]!Tabla59[[#This Row],[nom_mun]])</f>
        <v>#REF!</v>
      </c>
      <c r="AT448" s="32" t="s">
        <v>1965</v>
      </c>
      <c r="AU448" s="32" t="s">
        <v>2606</v>
      </c>
    </row>
    <row r="449" spans="25:47" ht="42.75">
      <c r="Y449" s="33" t="s">
        <v>3084</v>
      </c>
      <c r="AM449" s="32" t="s">
        <v>693</v>
      </c>
      <c r="AN449" s="32" t="s">
        <v>1064</v>
      </c>
      <c r="AO449" s="32" t="s">
        <v>3024</v>
      </c>
      <c r="AP449" s="32" t="s">
        <v>2610</v>
      </c>
      <c r="AQ449" s="32" t="s">
        <v>1978</v>
      </c>
      <c r="AR449" s="36" t="e">
        <f>CONCATENATE([5]!Tabla59[[#This Row],[nom_ent]], " ",[5]!Tabla59[[#This Row],[nom_mun]])</f>
        <v>#REF!</v>
      </c>
      <c r="AT449" s="32" t="s">
        <v>1978</v>
      </c>
      <c r="AU449" s="32" t="s">
        <v>2610</v>
      </c>
    </row>
    <row r="450" spans="25:47" ht="42.75">
      <c r="Y450" s="33" t="s">
        <v>3085</v>
      </c>
      <c r="AM450" s="32" t="s">
        <v>693</v>
      </c>
      <c r="AN450" s="32" t="s">
        <v>1064</v>
      </c>
      <c r="AO450" s="32" t="s">
        <v>3024</v>
      </c>
      <c r="AP450" s="32" t="s">
        <v>2614</v>
      </c>
      <c r="AQ450" s="32" t="s">
        <v>1989</v>
      </c>
      <c r="AR450" s="36" t="e">
        <f>CONCATENATE([5]!Tabla59[[#This Row],[nom_ent]], " ",[5]!Tabla59[[#This Row],[nom_mun]])</f>
        <v>#REF!</v>
      </c>
      <c r="AT450" s="32" t="s">
        <v>1989</v>
      </c>
      <c r="AU450" s="32" t="s">
        <v>2614</v>
      </c>
    </row>
    <row r="451" spans="25:47" ht="28.5">
      <c r="Y451" s="33" t="s">
        <v>3086</v>
      </c>
      <c r="AM451" s="32" t="s">
        <v>693</v>
      </c>
      <c r="AN451" s="32" t="s">
        <v>1064</v>
      </c>
      <c r="AO451" s="32" t="s">
        <v>3024</v>
      </c>
      <c r="AP451" s="32" t="s">
        <v>2618</v>
      </c>
      <c r="AQ451" s="32" t="s">
        <v>2002</v>
      </c>
      <c r="AR451" s="36" t="e">
        <f>CONCATENATE([5]!Tabla59[[#This Row],[nom_ent]], " ",[5]!Tabla59[[#This Row],[nom_mun]])</f>
        <v>#REF!</v>
      </c>
      <c r="AT451" s="32" t="s">
        <v>2002</v>
      </c>
      <c r="AU451" s="32" t="s">
        <v>2618</v>
      </c>
    </row>
    <row r="452" spans="25:47" ht="28.5">
      <c r="Y452" s="33" t="s">
        <v>3087</v>
      </c>
      <c r="AM452" s="32" t="s">
        <v>693</v>
      </c>
      <c r="AN452" s="32" t="s">
        <v>1064</v>
      </c>
      <c r="AO452" s="32" t="s">
        <v>3024</v>
      </c>
      <c r="AP452" s="32" t="s">
        <v>2622</v>
      </c>
      <c r="AQ452" s="32" t="s">
        <v>2015</v>
      </c>
      <c r="AR452" s="36" t="e">
        <f>CONCATENATE([5]!Tabla59[[#This Row],[nom_ent]], " ",[5]!Tabla59[[#This Row],[nom_mun]])</f>
        <v>#REF!</v>
      </c>
      <c r="AT452" s="32" t="s">
        <v>2015</v>
      </c>
      <c r="AU452" s="32" t="s">
        <v>2622</v>
      </c>
    </row>
    <row r="453" spans="25:47" ht="42.75">
      <c r="Y453" s="33" t="s">
        <v>3088</v>
      </c>
      <c r="AM453" s="32" t="s">
        <v>693</v>
      </c>
      <c r="AN453" s="32" t="s">
        <v>1064</v>
      </c>
      <c r="AO453" s="32" t="s">
        <v>3024</v>
      </c>
      <c r="AP453" s="32" t="s">
        <v>2626</v>
      </c>
      <c r="AQ453" s="32" t="s">
        <v>2027</v>
      </c>
      <c r="AR453" s="36" t="e">
        <f>CONCATENATE([5]!Tabla59[[#This Row],[nom_ent]], " ",[5]!Tabla59[[#This Row],[nom_mun]])</f>
        <v>#REF!</v>
      </c>
      <c r="AT453" s="32" t="s">
        <v>2027</v>
      </c>
      <c r="AU453" s="32" t="s">
        <v>2626</v>
      </c>
    </row>
    <row r="454" spans="25:47" ht="28.5">
      <c r="Y454" s="33" t="s">
        <v>3089</v>
      </c>
      <c r="AM454" s="32" t="s">
        <v>693</v>
      </c>
      <c r="AN454" s="32" t="s">
        <v>1064</v>
      </c>
      <c r="AO454" s="32" t="s">
        <v>3024</v>
      </c>
      <c r="AP454" s="32" t="s">
        <v>2630</v>
      </c>
      <c r="AQ454" s="32" t="s">
        <v>2038</v>
      </c>
      <c r="AR454" s="36" t="e">
        <f>CONCATENATE([5]!Tabla59[[#This Row],[nom_ent]], " ",[5]!Tabla59[[#This Row],[nom_mun]])</f>
        <v>#REF!</v>
      </c>
      <c r="AT454" s="32" t="s">
        <v>2038</v>
      </c>
      <c r="AU454" s="32" t="s">
        <v>2630</v>
      </c>
    </row>
    <row r="455" spans="25:47" ht="28.5">
      <c r="Y455" s="33" t="s">
        <v>3090</v>
      </c>
      <c r="AM455" s="32" t="s">
        <v>693</v>
      </c>
      <c r="AN455" s="32" t="s">
        <v>1064</v>
      </c>
      <c r="AO455" s="32" t="s">
        <v>3024</v>
      </c>
      <c r="AP455" s="32" t="s">
        <v>2634</v>
      </c>
      <c r="AQ455" s="32" t="s">
        <v>2050</v>
      </c>
      <c r="AR455" s="36" t="e">
        <f>CONCATENATE([5]!Tabla59[[#This Row],[nom_ent]], " ",[5]!Tabla59[[#This Row],[nom_mun]])</f>
        <v>#REF!</v>
      </c>
      <c r="AT455" s="32" t="s">
        <v>2050</v>
      </c>
      <c r="AU455" s="32" t="s">
        <v>2634</v>
      </c>
    </row>
    <row r="456" spans="25:47" ht="57">
      <c r="Y456" s="33" t="s">
        <v>3091</v>
      </c>
      <c r="AM456" s="32" t="s">
        <v>693</v>
      </c>
      <c r="AN456" s="32" t="s">
        <v>1064</v>
      </c>
      <c r="AO456" s="32" t="s">
        <v>3024</v>
      </c>
      <c r="AP456" s="32" t="s">
        <v>2638</v>
      </c>
      <c r="AQ456" s="32" t="s">
        <v>2060</v>
      </c>
      <c r="AR456" s="36" t="e">
        <f>CONCATENATE([5]!Tabla59[[#This Row],[nom_ent]], " ",[5]!Tabla59[[#This Row],[nom_mun]])</f>
        <v>#REF!</v>
      </c>
      <c r="AT456" s="32" t="s">
        <v>2060</v>
      </c>
      <c r="AU456" s="32" t="s">
        <v>2638</v>
      </c>
    </row>
    <row r="457" spans="25:47" ht="42.75">
      <c r="Y457" s="33" t="s">
        <v>3092</v>
      </c>
      <c r="AM457" s="32" t="s">
        <v>693</v>
      </c>
      <c r="AN457" s="32" t="s">
        <v>1064</v>
      </c>
      <c r="AO457" s="32" t="s">
        <v>3024</v>
      </c>
      <c r="AP457" s="32" t="s">
        <v>2642</v>
      </c>
      <c r="AQ457" s="32" t="s">
        <v>2072</v>
      </c>
      <c r="AR457" s="36" t="e">
        <f>CONCATENATE([5]!Tabla59[[#This Row],[nom_ent]], " ",[5]!Tabla59[[#This Row],[nom_mun]])</f>
        <v>#REF!</v>
      </c>
      <c r="AT457" s="32" t="s">
        <v>2072</v>
      </c>
      <c r="AU457" s="32" t="s">
        <v>2642</v>
      </c>
    </row>
    <row r="458" spans="25:47" ht="28.5">
      <c r="Y458" s="33" t="s">
        <v>3093</v>
      </c>
      <c r="AM458" s="32" t="s">
        <v>693</v>
      </c>
      <c r="AN458" s="32" t="s">
        <v>1064</v>
      </c>
      <c r="AO458" s="32" t="s">
        <v>3024</v>
      </c>
      <c r="AP458" s="32" t="s">
        <v>2646</v>
      </c>
      <c r="AQ458" s="32" t="s">
        <v>2084</v>
      </c>
      <c r="AR458" s="36" t="e">
        <f>CONCATENATE([5]!Tabla59[[#This Row],[nom_ent]], " ",[5]!Tabla59[[#This Row],[nom_mun]])</f>
        <v>#REF!</v>
      </c>
      <c r="AT458" s="32" t="s">
        <v>2084</v>
      </c>
      <c r="AU458" s="32" t="s">
        <v>2646</v>
      </c>
    </row>
    <row r="459" spans="25:47" ht="42.75">
      <c r="Y459" s="33" t="s">
        <v>3094</v>
      </c>
      <c r="AM459" s="32" t="s">
        <v>693</v>
      </c>
      <c r="AN459" s="32" t="s">
        <v>1064</v>
      </c>
      <c r="AO459" s="32" t="s">
        <v>3024</v>
      </c>
      <c r="AP459" s="32" t="s">
        <v>2650</v>
      </c>
      <c r="AQ459" s="32" t="s">
        <v>2095</v>
      </c>
      <c r="AR459" s="36" t="e">
        <f>CONCATENATE([5]!Tabla59[[#This Row],[nom_ent]], " ",[5]!Tabla59[[#This Row],[nom_mun]])</f>
        <v>#REF!</v>
      </c>
      <c r="AT459" s="32" t="s">
        <v>2095</v>
      </c>
      <c r="AU459" s="32" t="s">
        <v>2650</v>
      </c>
    </row>
    <row r="460" spans="25:47" ht="42.75">
      <c r="Y460" s="33" t="s">
        <v>3095</v>
      </c>
      <c r="AM460" s="32" t="s">
        <v>693</v>
      </c>
      <c r="AN460" s="32" t="s">
        <v>1064</v>
      </c>
      <c r="AO460" s="32" t="s">
        <v>3024</v>
      </c>
      <c r="AP460" s="32" t="s">
        <v>2654</v>
      </c>
      <c r="AQ460" s="32" t="s">
        <v>2106</v>
      </c>
      <c r="AR460" s="36" t="e">
        <f>CONCATENATE([5]!Tabla59[[#This Row],[nom_ent]], " ",[5]!Tabla59[[#This Row],[nom_mun]])</f>
        <v>#REF!</v>
      </c>
      <c r="AT460" s="32" t="s">
        <v>2106</v>
      </c>
      <c r="AU460" s="32" t="s">
        <v>2654</v>
      </c>
    </row>
    <row r="461" spans="25:47" ht="28.5">
      <c r="Y461" s="33" t="s">
        <v>3096</v>
      </c>
      <c r="AM461" s="32" t="s">
        <v>693</v>
      </c>
      <c r="AN461" s="32" t="s">
        <v>1064</v>
      </c>
      <c r="AO461" s="32" t="s">
        <v>3024</v>
      </c>
      <c r="AP461" s="32" t="s">
        <v>2658</v>
      </c>
      <c r="AQ461" s="32" t="s">
        <v>2115</v>
      </c>
      <c r="AR461" s="36" t="e">
        <f>CONCATENATE([5]!Tabla59[[#This Row],[nom_ent]], " ",[5]!Tabla59[[#This Row],[nom_mun]])</f>
        <v>#REF!</v>
      </c>
      <c r="AT461" s="32" t="s">
        <v>2115</v>
      </c>
      <c r="AU461" s="32" t="s">
        <v>2658</v>
      </c>
    </row>
    <row r="462" spans="25:47" ht="28.5">
      <c r="Y462" s="33" t="s">
        <v>3097</v>
      </c>
      <c r="AM462" s="32" t="s">
        <v>693</v>
      </c>
      <c r="AN462" s="32" t="s">
        <v>1064</v>
      </c>
      <c r="AO462" s="32" t="s">
        <v>3024</v>
      </c>
      <c r="AP462" s="32" t="s">
        <v>2662</v>
      </c>
      <c r="AQ462" s="32" t="s">
        <v>2126</v>
      </c>
      <c r="AR462" s="36" t="e">
        <f>CONCATENATE([5]!Tabla59[[#This Row],[nom_ent]], " ",[5]!Tabla59[[#This Row],[nom_mun]])</f>
        <v>#REF!</v>
      </c>
      <c r="AT462" s="32" t="s">
        <v>2126</v>
      </c>
      <c r="AU462" s="32" t="s">
        <v>2662</v>
      </c>
    </row>
    <row r="463" spans="25:47" ht="42.75">
      <c r="Y463" s="33" t="s">
        <v>3098</v>
      </c>
      <c r="AM463" s="32" t="s">
        <v>693</v>
      </c>
      <c r="AN463" s="32" t="s">
        <v>1064</v>
      </c>
      <c r="AO463" s="32" t="s">
        <v>3024</v>
      </c>
      <c r="AP463" s="32" t="s">
        <v>2666</v>
      </c>
      <c r="AQ463" s="32" t="s">
        <v>2137</v>
      </c>
      <c r="AR463" s="36" t="e">
        <f>CONCATENATE([5]!Tabla59[[#This Row],[nom_ent]], " ",[5]!Tabla59[[#This Row],[nom_mun]])</f>
        <v>#REF!</v>
      </c>
      <c r="AT463" s="32" t="s">
        <v>2137</v>
      </c>
      <c r="AU463" s="32" t="s">
        <v>2666</v>
      </c>
    </row>
    <row r="464" spans="25:47" ht="28.5">
      <c r="Y464" s="33" t="s">
        <v>3099</v>
      </c>
      <c r="AM464" s="32" t="s">
        <v>693</v>
      </c>
      <c r="AN464" s="32" t="s">
        <v>1064</v>
      </c>
      <c r="AO464" s="32" t="s">
        <v>3024</v>
      </c>
      <c r="AP464" s="32" t="s">
        <v>2670</v>
      </c>
      <c r="AQ464" s="32" t="s">
        <v>2146</v>
      </c>
      <c r="AR464" s="36" t="e">
        <f>CONCATENATE([5]!Tabla59[[#This Row],[nom_ent]], " ",[5]!Tabla59[[#This Row],[nom_mun]])</f>
        <v>#REF!</v>
      </c>
      <c r="AT464" s="32" t="s">
        <v>2146</v>
      </c>
      <c r="AU464" s="32" t="s">
        <v>2670</v>
      </c>
    </row>
    <row r="465" spans="25:47" ht="42.75">
      <c r="Y465" s="33" t="s">
        <v>3100</v>
      </c>
      <c r="AM465" s="32" t="s">
        <v>693</v>
      </c>
      <c r="AN465" s="32" t="s">
        <v>1064</v>
      </c>
      <c r="AO465" s="32" t="s">
        <v>3024</v>
      </c>
      <c r="AP465" s="32" t="s">
        <v>2673</v>
      </c>
      <c r="AQ465" s="32" t="s">
        <v>2157</v>
      </c>
      <c r="AR465" s="36" t="e">
        <f>CONCATENATE([5]!Tabla59[[#This Row],[nom_ent]], " ",[5]!Tabla59[[#This Row],[nom_mun]])</f>
        <v>#REF!</v>
      </c>
      <c r="AT465" s="32" t="s">
        <v>2157</v>
      </c>
      <c r="AU465" s="32" t="s">
        <v>2673</v>
      </c>
    </row>
    <row r="466" spans="25:47" ht="28.5">
      <c r="Y466" s="33" t="s">
        <v>3101</v>
      </c>
      <c r="AM466" s="32" t="s">
        <v>693</v>
      </c>
      <c r="AN466" s="32" t="s">
        <v>1064</v>
      </c>
      <c r="AO466" s="32" t="s">
        <v>3024</v>
      </c>
      <c r="AP466" s="32" t="s">
        <v>2676</v>
      </c>
      <c r="AQ466" s="32" t="s">
        <v>2168</v>
      </c>
      <c r="AR466" s="36" t="e">
        <f>CONCATENATE([5]!Tabla59[[#This Row],[nom_ent]], " ",[5]!Tabla59[[#This Row],[nom_mun]])</f>
        <v>#REF!</v>
      </c>
      <c r="AT466" s="32" t="s">
        <v>2168</v>
      </c>
      <c r="AU466" s="32" t="s">
        <v>2676</v>
      </c>
    </row>
    <row r="467" spans="25:47" ht="42.75">
      <c r="Y467" s="33" t="s">
        <v>3102</v>
      </c>
      <c r="AM467" s="32" t="s">
        <v>693</v>
      </c>
      <c r="AN467" s="32" t="s">
        <v>1064</v>
      </c>
      <c r="AO467" s="32" t="s">
        <v>3024</v>
      </c>
      <c r="AP467" s="32" t="s">
        <v>2680</v>
      </c>
      <c r="AQ467" s="32" t="s">
        <v>2178</v>
      </c>
      <c r="AR467" s="36" t="e">
        <f>CONCATENATE([5]!Tabla59[[#This Row],[nom_ent]], " ",[5]!Tabla59[[#This Row],[nom_mun]])</f>
        <v>#REF!</v>
      </c>
      <c r="AT467" s="32" t="s">
        <v>2178</v>
      </c>
      <c r="AU467" s="32" t="s">
        <v>2680</v>
      </c>
    </row>
    <row r="468" spans="25:47" ht="28.5">
      <c r="Y468" s="33" t="s">
        <v>3103</v>
      </c>
      <c r="AM468" s="32" t="s">
        <v>693</v>
      </c>
      <c r="AN468" s="32" t="s">
        <v>1064</v>
      </c>
      <c r="AO468" s="32" t="s">
        <v>3024</v>
      </c>
      <c r="AP468" s="32" t="s">
        <v>2684</v>
      </c>
      <c r="AQ468" s="32" t="s">
        <v>2187</v>
      </c>
      <c r="AR468" s="36" t="e">
        <f>CONCATENATE([5]!Tabla59[[#This Row],[nom_ent]], " ",[5]!Tabla59[[#This Row],[nom_mun]])</f>
        <v>#REF!</v>
      </c>
      <c r="AT468" s="32" t="s">
        <v>2187</v>
      </c>
      <c r="AU468" s="32" t="s">
        <v>2684</v>
      </c>
    </row>
    <row r="469" spans="25:47" ht="28.5">
      <c r="Y469" s="33" t="s">
        <v>3104</v>
      </c>
      <c r="AM469" s="32" t="s">
        <v>693</v>
      </c>
      <c r="AN469" s="32" t="s">
        <v>1064</v>
      </c>
      <c r="AO469" s="32" t="s">
        <v>3024</v>
      </c>
      <c r="AP469" s="32" t="s">
        <v>2688</v>
      </c>
      <c r="AQ469" s="32" t="s">
        <v>2198</v>
      </c>
      <c r="AR469" s="36" t="e">
        <f>CONCATENATE([5]!Tabla59[[#This Row],[nom_ent]], " ",[5]!Tabla59[[#This Row],[nom_mun]])</f>
        <v>#REF!</v>
      </c>
      <c r="AT469" s="32" t="s">
        <v>2198</v>
      </c>
      <c r="AU469" s="32" t="s">
        <v>2688</v>
      </c>
    </row>
    <row r="470" spans="25:47" ht="42.75">
      <c r="Y470" s="33" t="s">
        <v>3105</v>
      </c>
      <c r="AM470" s="32" t="s">
        <v>693</v>
      </c>
      <c r="AN470" s="32" t="s">
        <v>1064</v>
      </c>
      <c r="AO470" s="32" t="s">
        <v>3024</v>
      </c>
      <c r="AP470" s="40">
        <v>998</v>
      </c>
      <c r="AQ470" s="32" t="s">
        <v>881</v>
      </c>
      <c r="AR470" s="36" t="e">
        <f>CONCATENATE([5]!Tabla59[[#This Row],[nom_ent]], " ",[5]!Tabla59[[#This Row],[nom_mun]])</f>
        <v>#REF!</v>
      </c>
      <c r="AT470" s="32" t="s">
        <v>881</v>
      </c>
      <c r="AU470" s="40">
        <v>998</v>
      </c>
    </row>
    <row r="471" spans="25:47" ht="28.5">
      <c r="Y471" s="33" t="s">
        <v>3106</v>
      </c>
      <c r="AM471" s="32" t="s">
        <v>694</v>
      </c>
      <c r="AN471" s="32" t="s">
        <v>1091</v>
      </c>
      <c r="AO471" s="32" t="s">
        <v>3107</v>
      </c>
      <c r="AP471" s="32" t="s">
        <v>749</v>
      </c>
      <c r="AQ471" s="32" t="s">
        <v>731</v>
      </c>
      <c r="AR471" s="36" t="e">
        <f>CONCATENATE([5]!Tabla59[[#This Row],[nom_ent]], " ",[5]!Tabla59[[#This Row],[nom_mun]])</f>
        <v>#REF!</v>
      </c>
      <c r="AT471" s="32" t="s">
        <v>731</v>
      </c>
      <c r="AU471" s="32" t="s">
        <v>749</v>
      </c>
    </row>
    <row r="472" spans="25:47" ht="28.5">
      <c r="Y472" s="33" t="s">
        <v>3108</v>
      </c>
      <c r="AM472" s="32" t="s">
        <v>694</v>
      </c>
      <c r="AN472" s="32" t="s">
        <v>1091</v>
      </c>
      <c r="AO472" s="32" t="s">
        <v>3107</v>
      </c>
      <c r="AP472" s="32" t="s">
        <v>780</v>
      </c>
      <c r="AQ472" s="32" t="s">
        <v>762</v>
      </c>
      <c r="AR472" s="36" t="e">
        <f>CONCATENATE([5]!Tabla59[[#This Row],[nom_ent]], " ",[5]!Tabla59[[#This Row],[nom_mun]])</f>
        <v>#REF!</v>
      </c>
      <c r="AT472" s="32" t="s">
        <v>762</v>
      </c>
      <c r="AU472" s="32" t="s">
        <v>780</v>
      </c>
    </row>
    <row r="473" spans="25:47" ht="28.5">
      <c r="Y473" s="33" t="s">
        <v>3109</v>
      </c>
      <c r="AM473" s="32" t="s">
        <v>694</v>
      </c>
      <c r="AN473" s="32" t="s">
        <v>1091</v>
      </c>
      <c r="AO473" s="32" t="s">
        <v>3107</v>
      </c>
      <c r="AP473" s="32" t="s">
        <v>813</v>
      </c>
      <c r="AQ473" s="32" t="s">
        <v>794</v>
      </c>
      <c r="AR473" s="36" t="e">
        <f>CONCATENATE([5]!Tabla59[[#This Row],[nom_ent]], " ",[5]!Tabla59[[#This Row],[nom_mun]])</f>
        <v>#REF!</v>
      </c>
      <c r="AT473" s="32" t="s">
        <v>794</v>
      </c>
      <c r="AU473" s="32" t="s">
        <v>813</v>
      </c>
    </row>
    <row r="474" spans="25:47" ht="42.75">
      <c r="Y474" s="33" t="s">
        <v>3110</v>
      </c>
      <c r="AM474" s="32" t="s">
        <v>694</v>
      </c>
      <c r="AN474" s="32" t="s">
        <v>1091</v>
      </c>
      <c r="AO474" s="32" t="s">
        <v>3107</v>
      </c>
      <c r="AP474" s="32" t="s">
        <v>845</v>
      </c>
      <c r="AQ474" s="32" t="s">
        <v>827</v>
      </c>
      <c r="AR474" s="36" t="e">
        <f>CONCATENATE([5]!Tabla59[[#This Row],[nom_ent]], " ",[5]!Tabla59[[#This Row],[nom_mun]])</f>
        <v>#REF!</v>
      </c>
      <c r="AT474" s="32" t="s">
        <v>827</v>
      </c>
      <c r="AU474" s="32" t="s">
        <v>845</v>
      </c>
    </row>
    <row r="475" spans="25:47" ht="42.75">
      <c r="Y475" s="33" t="s">
        <v>3111</v>
      </c>
      <c r="AM475" s="32" t="s">
        <v>694</v>
      </c>
      <c r="AN475" s="32" t="s">
        <v>1091</v>
      </c>
      <c r="AO475" s="32" t="s">
        <v>3107</v>
      </c>
      <c r="AP475" s="32" t="s">
        <v>877</v>
      </c>
      <c r="AQ475" s="32" t="s">
        <v>859</v>
      </c>
      <c r="AR475" s="36" t="e">
        <f>CONCATENATE([5]!Tabla59[[#This Row],[nom_ent]], " ",[5]!Tabla59[[#This Row],[nom_mun]])</f>
        <v>#REF!</v>
      </c>
      <c r="AT475" s="32" t="s">
        <v>859</v>
      </c>
      <c r="AU475" s="32" t="s">
        <v>877</v>
      </c>
    </row>
    <row r="476" spans="25:47" ht="28.5">
      <c r="Y476" s="33" t="s">
        <v>3112</v>
      </c>
      <c r="AM476" s="32" t="s">
        <v>694</v>
      </c>
      <c r="AN476" s="32" t="s">
        <v>1091</v>
      </c>
      <c r="AO476" s="32" t="s">
        <v>3107</v>
      </c>
      <c r="AP476" s="32" t="s">
        <v>910</v>
      </c>
      <c r="AQ476" s="32" t="s">
        <v>891</v>
      </c>
      <c r="AR476" s="36" t="e">
        <f>CONCATENATE([5]!Tabla59[[#This Row],[nom_ent]], " ",[5]!Tabla59[[#This Row],[nom_mun]])</f>
        <v>#REF!</v>
      </c>
      <c r="AT476" s="32" t="s">
        <v>891</v>
      </c>
      <c r="AU476" s="32" t="s">
        <v>910</v>
      </c>
    </row>
    <row r="477" spans="25:47" ht="28.5">
      <c r="Y477" s="33" t="s">
        <v>3113</v>
      </c>
      <c r="AM477" s="32" t="s">
        <v>694</v>
      </c>
      <c r="AN477" s="32" t="s">
        <v>1091</v>
      </c>
      <c r="AO477" s="32" t="s">
        <v>3107</v>
      </c>
      <c r="AP477" s="32" t="s">
        <v>943</v>
      </c>
      <c r="AQ477" s="32" t="s">
        <v>923</v>
      </c>
      <c r="AR477" s="36" t="e">
        <f>CONCATENATE([5]!Tabla59[[#This Row],[nom_ent]], " ",[5]!Tabla59[[#This Row],[nom_mun]])</f>
        <v>#REF!</v>
      </c>
      <c r="AT477" s="32" t="s">
        <v>923</v>
      </c>
      <c r="AU477" s="32" t="s">
        <v>943</v>
      </c>
    </row>
    <row r="478" spans="25:47" ht="28.5">
      <c r="Y478" s="33" t="s">
        <v>3114</v>
      </c>
      <c r="AM478" s="32" t="s">
        <v>694</v>
      </c>
      <c r="AN478" s="32" t="s">
        <v>1091</v>
      </c>
      <c r="AO478" s="32" t="s">
        <v>3107</v>
      </c>
      <c r="AP478" s="32" t="s">
        <v>972</v>
      </c>
      <c r="AQ478" s="32" t="s">
        <v>955</v>
      </c>
      <c r="AR478" s="36" t="e">
        <f>CONCATENATE([5]!Tabla59[[#This Row],[nom_ent]], " ",[5]!Tabla59[[#This Row],[nom_mun]])</f>
        <v>#REF!</v>
      </c>
      <c r="AT478" s="32" t="s">
        <v>955</v>
      </c>
      <c r="AU478" s="32" t="s">
        <v>972</v>
      </c>
    </row>
    <row r="479" spans="25:47" ht="28.5">
      <c r="Y479" s="33" t="s">
        <v>3115</v>
      </c>
      <c r="AM479" s="32" t="s">
        <v>694</v>
      </c>
      <c r="AN479" s="32" t="s">
        <v>1091</v>
      </c>
      <c r="AO479" s="32" t="s">
        <v>3107</v>
      </c>
      <c r="AP479" s="32" t="s">
        <v>1003</v>
      </c>
      <c r="AQ479" s="32" t="s">
        <v>984</v>
      </c>
      <c r="AR479" s="36" t="e">
        <f>CONCATENATE([5]!Tabla59[[#This Row],[nom_ent]], " ",[5]!Tabla59[[#This Row],[nom_mun]])</f>
        <v>#REF!</v>
      </c>
      <c r="AT479" s="32" t="s">
        <v>984</v>
      </c>
      <c r="AU479" s="32" t="s">
        <v>1003</v>
      </c>
    </row>
    <row r="480" spans="25:47" ht="28.5">
      <c r="Y480" s="33" t="s">
        <v>3116</v>
      </c>
      <c r="AM480" s="32" t="s">
        <v>694</v>
      </c>
      <c r="AN480" s="32" t="s">
        <v>1091</v>
      </c>
      <c r="AO480" s="32" t="s">
        <v>3107</v>
      </c>
      <c r="AP480" s="32" t="s">
        <v>1033</v>
      </c>
      <c r="AQ480" s="32" t="s">
        <v>1014</v>
      </c>
      <c r="AR480" s="36" t="e">
        <f>CONCATENATE([5]!Tabla59[[#This Row],[nom_ent]], " ",[5]!Tabla59[[#This Row],[nom_mun]])</f>
        <v>#REF!</v>
      </c>
      <c r="AT480" s="32" t="s">
        <v>1014</v>
      </c>
      <c r="AU480" s="32" t="s">
        <v>1033</v>
      </c>
    </row>
    <row r="481" spans="25:47" ht="28.5">
      <c r="Y481" s="33" t="s">
        <v>3117</v>
      </c>
      <c r="AM481" s="32" t="s">
        <v>694</v>
      </c>
      <c r="AN481" s="32" t="s">
        <v>1091</v>
      </c>
      <c r="AO481" s="32" t="s">
        <v>3107</v>
      </c>
      <c r="AP481" s="32" t="s">
        <v>1063</v>
      </c>
      <c r="AQ481" s="32" t="s">
        <v>1043</v>
      </c>
      <c r="AR481" s="36" t="e">
        <f>CONCATENATE([5]!Tabla59[[#This Row],[nom_ent]], " ",[5]!Tabla59[[#This Row],[nom_mun]])</f>
        <v>#REF!</v>
      </c>
      <c r="AT481" s="32" t="s">
        <v>1043</v>
      </c>
      <c r="AU481" s="32" t="s">
        <v>1063</v>
      </c>
    </row>
    <row r="482" spans="25:47" ht="28.5">
      <c r="Y482" s="33" t="s">
        <v>3118</v>
      </c>
      <c r="AM482" s="32" t="s">
        <v>694</v>
      </c>
      <c r="AN482" s="32" t="s">
        <v>1091</v>
      </c>
      <c r="AO482" s="32" t="s">
        <v>3107</v>
      </c>
      <c r="AP482" s="32" t="s">
        <v>1646</v>
      </c>
      <c r="AQ482" s="32" t="s">
        <v>1072</v>
      </c>
      <c r="AR482" s="36" t="e">
        <f>CONCATENATE([5]!Tabla59[[#This Row],[nom_ent]], " ",[5]!Tabla59[[#This Row],[nom_mun]])</f>
        <v>#REF!</v>
      </c>
      <c r="AT482" s="32" t="s">
        <v>1072</v>
      </c>
      <c r="AU482" s="32" t="s">
        <v>1646</v>
      </c>
    </row>
    <row r="483" spans="25:47" ht="42.75">
      <c r="Y483" s="33" t="s">
        <v>3119</v>
      </c>
      <c r="AM483" s="32" t="s">
        <v>694</v>
      </c>
      <c r="AN483" s="32" t="s">
        <v>1091</v>
      </c>
      <c r="AO483" s="32" t="s">
        <v>3107</v>
      </c>
      <c r="AP483" s="32" t="s">
        <v>1666</v>
      </c>
      <c r="AQ483" s="32" t="s">
        <v>1098</v>
      </c>
      <c r="AR483" s="36" t="e">
        <f>CONCATENATE([5]!Tabla59[[#This Row],[nom_ent]], " ",[5]!Tabla59[[#This Row],[nom_mun]])</f>
        <v>#REF!</v>
      </c>
      <c r="AT483" s="32" t="s">
        <v>1098</v>
      </c>
      <c r="AU483" s="32" t="s">
        <v>1666</v>
      </c>
    </row>
    <row r="484" spans="25:47" ht="42.75">
      <c r="Y484" s="33" t="s">
        <v>3120</v>
      </c>
      <c r="AM484" s="32" t="s">
        <v>694</v>
      </c>
      <c r="AN484" s="32" t="s">
        <v>1091</v>
      </c>
      <c r="AO484" s="32" t="s">
        <v>3107</v>
      </c>
      <c r="AP484" s="32" t="s">
        <v>1891</v>
      </c>
      <c r="AQ484" s="32" t="s">
        <v>1123</v>
      </c>
      <c r="AR484" s="36" t="e">
        <f>CONCATENATE([5]!Tabla59[[#This Row],[nom_ent]], " ",[5]!Tabla59[[#This Row],[nom_mun]])</f>
        <v>#REF!</v>
      </c>
      <c r="AT484" s="32" t="s">
        <v>1123</v>
      </c>
      <c r="AU484" s="32" t="s">
        <v>1891</v>
      </c>
    </row>
    <row r="485" spans="25:47" ht="28.5">
      <c r="Y485" s="33" t="s">
        <v>3121</v>
      </c>
      <c r="AM485" s="32" t="s">
        <v>694</v>
      </c>
      <c r="AN485" s="32" t="s">
        <v>1091</v>
      </c>
      <c r="AO485" s="32" t="s">
        <v>3107</v>
      </c>
      <c r="AP485" s="32" t="s">
        <v>1905</v>
      </c>
      <c r="AQ485" s="32" t="s">
        <v>1147</v>
      </c>
      <c r="AR485" s="36" t="e">
        <f>CONCATENATE([5]!Tabla59[[#This Row],[nom_ent]], " ",[5]!Tabla59[[#This Row],[nom_mun]])</f>
        <v>#REF!</v>
      </c>
      <c r="AT485" s="32" t="s">
        <v>1147</v>
      </c>
      <c r="AU485" s="32" t="s">
        <v>1905</v>
      </c>
    </row>
    <row r="486" spans="25:47" ht="42.75">
      <c r="Y486" s="33" t="s">
        <v>3122</v>
      </c>
      <c r="AM486" s="32" t="s">
        <v>694</v>
      </c>
      <c r="AN486" s="32" t="s">
        <v>1091</v>
      </c>
      <c r="AO486" s="32" t="s">
        <v>3107</v>
      </c>
      <c r="AP486" s="32" t="s">
        <v>1917</v>
      </c>
      <c r="AQ486" s="32" t="s">
        <v>1175</v>
      </c>
      <c r="AR486" s="36" t="e">
        <f>CONCATENATE([5]!Tabla59[[#This Row],[nom_ent]], " ",[5]!Tabla59[[#This Row],[nom_mun]])</f>
        <v>#REF!</v>
      </c>
      <c r="AT486" s="32" t="s">
        <v>1175</v>
      </c>
      <c r="AU486" s="32" t="s">
        <v>1917</v>
      </c>
    </row>
    <row r="487" spans="25:47" ht="42.75">
      <c r="Y487" s="33" t="s">
        <v>3123</v>
      </c>
      <c r="AM487" s="32" t="s">
        <v>694</v>
      </c>
      <c r="AN487" s="32" t="s">
        <v>1091</v>
      </c>
      <c r="AO487" s="32" t="s">
        <v>3107</v>
      </c>
      <c r="AP487" s="32" t="s">
        <v>1933</v>
      </c>
      <c r="AQ487" s="32" t="s">
        <v>1199</v>
      </c>
      <c r="AR487" s="36" t="e">
        <f>CONCATENATE([5]!Tabla59[[#This Row],[nom_ent]], " ",[5]!Tabla59[[#This Row],[nom_mun]])</f>
        <v>#REF!</v>
      </c>
      <c r="AT487" s="32" t="s">
        <v>1199</v>
      </c>
      <c r="AU487" s="32" t="s">
        <v>1933</v>
      </c>
    </row>
    <row r="488" spans="25:47" ht="28.5">
      <c r="Y488" s="33" t="s">
        <v>3124</v>
      </c>
      <c r="AM488" s="32" t="s">
        <v>694</v>
      </c>
      <c r="AN488" s="32" t="s">
        <v>1091</v>
      </c>
      <c r="AO488" s="32" t="s">
        <v>3107</v>
      </c>
      <c r="AP488" s="32" t="s">
        <v>1949</v>
      </c>
      <c r="AQ488" s="32" t="s">
        <v>1224</v>
      </c>
      <c r="AR488" s="36" t="e">
        <f>CONCATENATE([5]!Tabla59[[#This Row],[nom_ent]], " ",[5]!Tabla59[[#This Row],[nom_mun]])</f>
        <v>#REF!</v>
      </c>
      <c r="AT488" s="32" t="s">
        <v>1224</v>
      </c>
      <c r="AU488" s="32" t="s">
        <v>1949</v>
      </c>
    </row>
    <row r="489" spans="25:47" ht="28.5">
      <c r="Y489" s="33" t="s">
        <v>3125</v>
      </c>
      <c r="AM489" s="32" t="s">
        <v>694</v>
      </c>
      <c r="AN489" s="32" t="s">
        <v>1091</v>
      </c>
      <c r="AO489" s="32" t="s">
        <v>3107</v>
      </c>
      <c r="AP489" s="32" t="s">
        <v>1962</v>
      </c>
      <c r="AQ489" s="32" t="s">
        <v>1246</v>
      </c>
      <c r="AR489" s="36" t="e">
        <f>CONCATENATE([5]!Tabla59[[#This Row],[nom_ent]], " ",[5]!Tabla59[[#This Row],[nom_mun]])</f>
        <v>#REF!</v>
      </c>
      <c r="AT489" s="32" t="s">
        <v>1246</v>
      </c>
      <c r="AU489" s="32" t="s">
        <v>1962</v>
      </c>
    </row>
    <row r="490" spans="25:47" ht="28.5">
      <c r="Y490" s="33" t="s">
        <v>3126</v>
      </c>
      <c r="AM490" s="32" t="s">
        <v>694</v>
      </c>
      <c r="AN490" s="32" t="s">
        <v>1091</v>
      </c>
      <c r="AO490" s="32" t="s">
        <v>3107</v>
      </c>
      <c r="AP490" s="32" t="s">
        <v>1975</v>
      </c>
      <c r="AQ490" s="32" t="s">
        <v>1269</v>
      </c>
      <c r="AR490" s="36" t="e">
        <f>CONCATENATE([5]!Tabla59[[#This Row],[nom_ent]], " ",[5]!Tabla59[[#This Row],[nom_mun]])</f>
        <v>#REF!</v>
      </c>
      <c r="AT490" s="32" t="s">
        <v>1269</v>
      </c>
      <c r="AU490" s="32" t="s">
        <v>1975</v>
      </c>
    </row>
    <row r="491" spans="25:47" ht="42.75">
      <c r="Y491" s="33" t="s">
        <v>3127</v>
      </c>
      <c r="AM491" s="32" t="s">
        <v>694</v>
      </c>
      <c r="AN491" s="32" t="s">
        <v>1091</v>
      </c>
      <c r="AO491" s="32" t="s">
        <v>3107</v>
      </c>
      <c r="AP491" s="32" t="s">
        <v>1986</v>
      </c>
      <c r="AQ491" s="32" t="s">
        <v>937</v>
      </c>
      <c r="AR491" s="36" t="e">
        <f>CONCATENATE([5]!Tabla59[[#This Row],[nom_ent]], " ",[5]!Tabla59[[#This Row],[nom_mun]])</f>
        <v>#REF!</v>
      </c>
      <c r="AT491" s="32" t="s">
        <v>937</v>
      </c>
      <c r="AU491" s="32" t="s">
        <v>1986</v>
      </c>
    </row>
    <row r="492" spans="25:47" ht="28.5">
      <c r="Y492" s="33" t="s">
        <v>3128</v>
      </c>
      <c r="AM492" s="32" t="s">
        <v>694</v>
      </c>
      <c r="AN492" s="32" t="s">
        <v>1091</v>
      </c>
      <c r="AO492" s="32" t="s">
        <v>3107</v>
      </c>
      <c r="AP492" s="32" t="s">
        <v>1999</v>
      </c>
      <c r="AQ492" s="32" t="s">
        <v>1312</v>
      </c>
      <c r="AR492" s="36" t="e">
        <f>CONCATENATE([5]!Tabla59[[#This Row],[nom_ent]], " ",[5]!Tabla59[[#This Row],[nom_mun]])</f>
        <v>#REF!</v>
      </c>
      <c r="AT492" s="32" t="s">
        <v>1312</v>
      </c>
      <c r="AU492" s="32" t="s">
        <v>1999</v>
      </c>
    </row>
    <row r="493" spans="25:47" ht="28.5">
      <c r="Y493" s="33" t="s">
        <v>3129</v>
      </c>
      <c r="AM493" s="32" t="s">
        <v>694</v>
      </c>
      <c r="AN493" s="32" t="s">
        <v>1091</v>
      </c>
      <c r="AO493" s="32" t="s">
        <v>3107</v>
      </c>
      <c r="AP493" s="32" t="s">
        <v>2012</v>
      </c>
      <c r="AQ493" s="32" t="s">
        <v>977</v>
      </c>
      <c r="AR493" s="36" t="e">
        <f>CONCATENATE([5]!Tabla59[[#This Row],[nom_ent]], " ",[5]!Tabla59[[#This Row],[nom_mun]])</f>
        <v>#REF!</v>
      </c>
      <c r="AT493" s="32" t="s">
        <v>977</v>
      </c>
      <c r="AU493" s="32" t="s">
        <v>2012</v>
      </c>
    </row>
    <row r="494" spans="25:47" ht="28.5">
      <c r="Y494" s="33" t="s">
        <v>3130</v>
      </c>
      <c r="AM494" s="32" t="s">
        <v>694</v>
      </c>
      <c r="AN494" s="32" t="s">
        <v>1091</v>
      </c>
      <c r="AO494" s="32" t="s">
        <v>3107</v>
      </c>
      <c r="AP494" s="32" t="s">
        <v>2024</v>
      </c>
      <c r="AQ494" s="32" t="s">
        <v>1353</v>
      </c>
      <c r="AR494" s="36" t="e">
        <f>CONCATENATE([5]!Tabla59[[#This Row],[nom_ent]], " ",[5]!Tabla59[[#This Row],[nom_mun]])</f>
        <v>#REF!</v>
      </c>
      <c r="AT494" s="32" t="s">
        <v>1353</v>
      </c>
      <c r="AU494" s="32" t="s">
        <v>2024</v>
      </c>
    </row>
    <row r="495" spans="25:47" ht="42.75">
      <c r="Y495" s="33" t="s">
        <v>3131</v>
      </c>
      <c r="AM495" s="32" t="s">
        <v>694</v>
      </c>
      <c r="AN495" s="32" t="s">
        <v>1091</v>
      </c>
      <c r="AO495" s="32" t="s">
        <v>3107</v>
      </c>
      <c r="AP495" s="32" t="s">
        <v>2035</v>
      </c>
      <c r="AQ495" s="32" t="s">
        <v>1372</v>
      </c>
      <c r="AR495" s="36" t="e">
        <f>CONCATENATE([5]!Tabla59[[#This Row],[nom_ent]], " ",[5]!Tabla59[[#This Row],[nom_mun]])</f>
        <v>#REF!</v>
      </c>
      <c r="AT495" s="32" t="s">
        <v>1372</v>
      </c>
      <c r="AU495" s="32" t="s">
        <v>2035</v>
      </c>
    </row>
    <row r="496" spans="25:47" ht="28.5">
      <c r="Y496" s="33" t="s">
        <v>3132</v>
      </c>
      <c r="AM496" s="32" t="s">
        <v>694</v>
      </c>
      <c r="AN496" s="32" t="s">
        <v>1091</v>
      </c>
      <c r="AO496" s="32" t="s">
        <v>3107</v>
      </c>
      <c r="AP496" s="32" t="s">
        <v>2047</v>
      </c>
      <c r="AQ496" s="32" t="s">
        <v>1394</v>
      </c>
      <c r="AR496" s="36" t="e">
        <f>CONCATENATE([5]!Tabla59[[#This Row],[nom_ent]], " ",[5]!Tabla59[[#This Row],[nom_mun]])</f>
        <v>#REF!</v>
      </c>
      <c r="AT496" s="32" t="s">
        <v>1394</v>
      </c>
      <c r="AU496" s="32" t="s">
        <v>2047</v>
      </c>
    </row>
    <row r="497" spans="25:47" ht="28.5">
      <c r="Y497" s="33" t="s">
        <v>3133</v>
      </c>
      <c r="AM497" s="32" t="s">
        <v>694</v>
      </c>
      <c r="AN497" s="32" t="s">
        <v>1091</v>
      </c>
      <c r="AO497" s="32" t="s">
        <v>3107</v>
      </c>
      <c r="AP497" s="32" t="s">
        <v>2058</v>
      </c>
      <c r="AQ497" s="32" t="s">
        <v>1415</v>
      </c>
      <c r="AR497" s="36" t="e">
        <f>CONCATENATE([5]!Tabla59[[#This Row],[nom_ent]], " ",[5]!Tabla59[[#This Row],[nom_mun]])</f>
        <v>#REF!</v>
      </c>
      <c r="AT497" s="32" t="s">
        <v>1415</v>
      </c>
      <c r="AU497" s="32" t="s">
        <v>2058</v>
      </c>
    </row>
    <row r="498" spans="25:47" ht="28.5">
      <c r="Y498" s="33" t="s">
        <v>3134</v>
      </c>
      <c r="AM498" s="32" t="s">
        <v>694</v>
      </c>
      <c r="AN498" s="32" t="s">
        <v>1091</v>
      </c>
      <c r="AO498" s="32" t="s">
        <v>3107</v>
      </c>
      <c r="AP498" s="32" t="s">
        <v>2070</v>
      </c>
      <c r="AQ498" s="32" t="s">
        <v>1435</v>
      </c>
      <c r="AR498" s="36" t="e">
        <f>CONCATENATE([5]!Tabla59[[#This Row],[nom_ent]], " ",[5]!Tabla59[[#This Row],[nom_mun]])</f>
        <v>#REF!</v>
      </c>
      <c r="AT498" s="32" t="s">
        <v>1435</v>
      </c>
      <c r="AU498" s="32" t="s">
        <v>2070</v>
      </c>
    </row>
    <row r="499" spans="25:47" ht="28.5">
      <c r="Y499" s="33" t="s">
        <v>3135</v>
      </c>
      <c r="AM499" s="32" t="s">
        <v>694</v>
      </c>
      <c r="AN499" s="32" t="s">
        <v>1091</v>
      </c>
      <c r="AO499" s="32" t="s">
        <v>3107</v>
      </c>
      <c r="AP499" s="32" t="s">
        <v>2082</v>
      </c>
      <c r="AQ499" s="32" t="s">
        <v>1455</v>
      </c>
      <c r="AR499" s="36" t="e">
        <f>CONCATENATE([5]!Tabla59[[#This Row],[nom_ent]], " ",[5]!Tabla59[[#This Row],[nom_mun]])</f>
        <v>#REF!</v>
      </c>
      <c r="AT499" s="32" t="s">
        <v>1455</v>
      </c>
      <c r="AU499" s="32" t="s">
        <v>2082</v>
      </c>
    </row>
    <row r="500" spans="25:47" ht="28.5">
      <c r="Y500" s="33" t="s">
        <v>3136</v>
      </c>
      <c r="AM500" s="32" t="s">
        <v>694</v>
      </c>
      <c r="AN500" s="32" t="s">
        <v>1091</v>
      </c>
      <c r="AO500" s="32" t="s">
        <v>3107</v>
      </c>
      <c r="AP500" s="32" t="s">
        <v>2093</v>
      </c>
      <c r="AQ500" s="32" t="s">
        <v>1476</v>
      </c>
      <c r="AR500" s="36" t="e">
        <f>CONCATENATE([5]!Tabla59[[#This Row],[nom_ent]], " ",[5]!Tabla59[[#This Row],[nom_mun]])</f>
        <v>#REF!</v>
      </c>
      <c r="AT500" s="32" t="s">
        <v>1476</v>
      </c>
      <c r="AU500" s="32" t="s">
        <v>2093</v>
      </c>
    </row>
    <row r="501" spans="25:47" ht="28.5">
      <c r="Y501" s="33" t="s">
        <v>3137</v>
      </c>
      <c r="AM501" s="32" t="s">
        <v>694</v>
      </c>
      <c r="AN501" s="32" t="s">
        <v>1091</v>
      </c>
      <c r="AO501" s="32" t="s">
        <v>3107</v>
      </c>
      <c r="AP501" s="32" t="s">
        <v>2104</v>
      </c>
      <c r="AQ501" s="32" t="s">
        <v>1497</v>
      </c>
      <c r="AR501" s="36" t="e">
        <f>CONCATENATE([5]!Tabla59[[#This Row],[nom_ent]], " ",[5]!Tabla59[[#This Row],[nom_mun]])</f>
        <v>#REF!</v>
      </c>
      <c r="AT501" s="32" t="s">
        <v>1497</v>
      </c>
      <c r="AU501" s="32" t="s">
        <v>2104</v>
      </c>
    </row>
    <row r="502" spans="25:47" ht="28.5">
      <c r="Y502" s="33" t="s">
        <v>3138</v>
      </c>
      <c r="AM502" s="32" t="s">
        <v>694</v>
      </c>
      <c r="AN502" s="32" t="s">
        <v>1091</v>
      </c>
      <c r="AO502" s="32" t="s">
        <v>3107</v>
      </c>
      <c r="AP502" s="32" t="s">
        <v>2114</v>
      </c>
      <c r="AQ502" s="32" t="s">
        <v>1518</v>
      </c>
      <c r="AR502" s="36" t="e">
        <f>CONCATENATE([5]!Tabla59[[#This Row],[nom_ent]], " ",[5]!Tabla59[[#This Row],[nom_mun]])</f>
        <v>#REF!</v>
      </c>
      <c r="AT502" s="32" t="s">
        <v>1518</v>
      </c>
      <c r="AU502" s="32" t="s">
        <v>2114</v>
      </c>
    </row>
    <row r="503" spans="25:47" ht="28.5">
      <c r="Y503" s="33" t="s">
        <v>3139</v>
      </c>
      <c r="AM503" s="32" t="s">
        <v>694</v>
      </c>
      <c r="AN503" s="32" t="s">
        <v>1091</v>
      </c>
      <c r="AO503" s="32" t="s">
        <v>3107</v>
      </c>
      <c r="AP503" s="32" t="s">
        <v>2124</v>
      </c>
      <c r="AQ503" s="32" t="s">
        <v>1538</v>
      </c>
      <c r="AR503" s="36" t="e">
        <f>CONCATENATE([5]!Tabla59[[#This Row],[nom_ent]], " ",[5]!Tabla59[[#This Row],[nom_mun]])</f>
        <v>#REF!</v>
      </c>
      <c r="AT503" s="32" t="s">
        <v>1538</v>
      </c>
      <c r="AU503" s="32" t="s">
        <v>2124</v>
      </c>
    </row>
    <row r="504" spans="25:47" ht="28.5">
      <c r="Y504" s="33" t="s">
        <v>3140</v>
      </c>
      <c r="AM504" s="32" t="s">
        <v>694</v>
      </c>
      <c r="AN504" s="32" t="s">
        <v>1091</v>
      </c>
      <c r="AO504" s="32" t="s">
        <v>3107</v>
      </c>
      <c r="AP504" s="32" t="s">
        <v>2135</v>
      </c>
      <c r="AQ504" s="32" t="s">
        <v>1557</v>
      </c>
      <c r="AR504" s="36" t="e">
        <f>CONCATENATE([5]!Tabla59[[#This Row],[nom_ent]], " ",[5]!Tabla59[[#This Row],[nom_mun]])</f>
        <v>#REF!</v>
      </c>
      <c r="AT504" s="32" t="s">
        <v>1557</v>
      </c>
      <c r="AU504" s="32" t="s">
        <v>2135</v>
      </c>
    </row>
    <row r="505" spans="25:47" ht="28.5">
      <c r="Y505" s="33" t="s">
        <v>3141</v>
      </c>
      <c r="AM505" s="32" t="s">
        <v>694</v>
      </c>
      <c r="AN505" s="32" t="s">
        <v>1091</v>
      </c>
      <c r="AO505" s="32" t="s">
        <v>3107</v>
      </c>
      <c r="AP505" s="32" t="s">
        <v>2144</v>
      </c>
      <c r="AQ505" s="32" t="s">
        <v>1577</v>
      </c>
      <c r="AR505" s="36" t="e">
        <f>CONCATENATE([5]!Tabla59[[#This Row],[nom_ent]], " ",[5]!Tabla59[[#This Row],[nom_mun]])</f>
        <v>#REF!</v>
      </c>
      <c r="AT505" s="32" t="s">
        <v>1577</v>
      </c>
      <c r="AU505" s="32" t="s">
        <v>2144</v>
      </c>
    </row>
    <row r="506" spans="25:47" ht="57">
      <c r="Y506" s="33" t="s">
        <v>3142</v>
      </c>
      <c r="AM506" s="32" t="s">
        <v>694</v>
      </c>
      <c r="AN506" s="32" t="s">
        <v>1091</v>
      </c>
      <c r="AO506" s="32" t="s">
        <v>3107</v>
      </c>
      <c r="AP506" s="32" t="s">
        <v>2155</v>
      </c>
      <c r="AQ506" s="32" t="s">
        <v>1595</v>
      </c>
      <c r="AR506" s="36" t="e">
        <f>CONCATENATE([5]!Tabla59[[#This Row],[nom_ent]], " ",[5]!Tabla59[[#This Row],[nom_mun]])</f>
        <v>#REF!</v>
      </c>
      <c r="AT506" s="32" t="s">
        <v>1595</v>
      </c>
      <c r="AU506" s="32" t="s">
        <v>2155</v>
      </c>
    </row>
    <row r="507" spans="25:47" ht="42.75">
      <c r="Y507" s="33" t="s">
        <v>3143</v>
      </c>
      <c r="AM507" s="32" t="s">
        <v>694</v>
      </c>
      <c r="AN507" s="32" t="s">
        <v>1091</v>
      </c>
      <c r="AO507" s="32" t="s">
        <v>3107</v>
      </c>
      <c r="AP507" s="32" t="s">
        <v>2166</v>
      </c>
      <c r="AQ507" s="32" t="s">
        <v>1615</v>
      </c>
      <c r="AR507" s="36" t="e">
        <f>CONCATENATE([5]!Tabla59[[#This Row],[nom_ent]], " ",[5]!Tabla59[[#This Row],[nom_mun]])</f>
        <v>#REF!</v>
      </c>
      <c r="AT507" s="32" t="s">
        <v>1615</v>
      </c>
      <c r="AU507" s="32" t="s">
        <v>2166</v>
      </c>
    </row>
    <row r="508" spans="25:47" ht="42.75">
      <c r="Y508" s="33" t="s">
        <v>3144</v>
      </c>
      <c r="AM508" s="32" t="s">
        <v>694</v>
      </c>
      <c r="AN508" s="32" t="s">
        <v>1091</v>
      </c>
      <c r="AO508" s="32" t="s">
        <v>3107</v>
      </c>
      <c r="AP508" s="32" t="s">
        <v>2177</v>
      </c>
      <c r="AQ508" s="32" t="s">
        <v>1634</v>
      </c>
      <c r="AR508" s="36" t="e">
        <f>CONCATENATE([5]!Tabla59[[#This Row],[nom_ent]], " ",[5]!Tabla59[[#This Row],[nom_mun]])</f>
        <v>#REF!</v>
      </c>
      <c r="AT508" s="32" t="s">
        <v>1634</v>
      </c>
      <c r="AU508" s="32" t="s">
        <v>2177</v>
      </c>
    </row>
    <row r="509" spans="25:47" ht="42.75">
      <c r="Y509" s="33" t="s">
        <v>3145</v>
      </c>
      <c r="AM509" s="32" t="s">
        <v>694</v>
      </c>
      <c r="AN509" s="32" t="s">
        <v>1091</v>
      </c>
      <c r="AO509" s="32" t="s">
        <v>3107</v>
      </c>
      <c r="AP509" s="32" t="s">
        <v>2523</v>
      </c>
      <c r="AQ509" s="32" t="s">
        <v>1652</v>
      </c>
      <c r="AR509" s="36" t="e">
        <f>CONCATENATE([5]!Tabla59[[#This Row],[nom_ent]], " ",[5]!Tabla59[[#This Row],[nom_mun]])</f>
        <v>#REF!</v>
      </c>
      <c r="AT509" s="32" t="s">
        <v>1652</v>
      </c>
      <c r="AU509" s="32" t="s">
        <v>2523</v>
      </c>
    </row>
    <row r="510" spans="25:47" ht="42.75">
      <c r="Y510" s="33" t="s">
        <v>3146</v>
      </c>
      <c r="AM510" s="32" t="s">
        <v>694</v>
      </c>
      <c r="AN510" s="32" t="s">
        <v>1091</v>
      </c>
      <c r="AO510" s="32" t="s">
        <v>3107</v>
      </c>
      <c r="AP510" s="32" t="s">
        <v>2527</v>
      </c>
      <c r="AQ510" s="32" t="s">
        <v>1671</v>
      </c>
      <c r="AR510" s="36" t="e">
        <f>CONCATENATE([5]!Tabla59[[#This Row],[nom_ent]], " ",[5]!Tabla59[[#This Row],[nom_mun]])</f>
        <v>#REF!</v>
      </c>
      <c r="AT510" s="32" t="s">
        <v>1671</v>
      </c>
      <c r="AU510" s="32" t="s">
        <v>2527</v>
      </c>
    </row>
    <row r="511" spans="25:47" ht="42.75">
      <c r="Y511" s="33" t="s">
        <v>3147</v>
      </c>
      <c r="AM511" s="32" t="s">
        <v>694</v>
      </c>
      <c r="AN511" s="32" t="s">
        <v>1091</v>
      </c>
      <c r="AO511" s="32" t="s">
        <v>3107</v>
      </c>
      <c r="AP511" s="32" t="s">
        <v>2531</v>
      </c>
      <c r="AQ511" s="32" t="s">
        <v>1690</v>
      </c>
      <c r="AR511" s="36" t="e">
        <f>CONCATENATE([5]!Tabla59[[#This Row],[nom_ent]], " ",[5]!Tabla59[[#This Row],[nom_mun]])</f>
        <v>#REF!</v>
      </c>
      <c r="AT511" s="32" t="s">
        <v>1690</v>
      </c>
      <c r="AU511" s="32" t="s">
        <v>2531</v>
      </c>
    </row>
    <row r="512" spans="25:47" ht="42.75">
      <c r="Y512" s="33" t="s">
        <v>3148</v>
      </c>
      <c r="AM512" s="32" t="s">
        <v>694</v>
      </c>
      <c r="AN512" s="32" t="s">
        <v>1091</v>
      </c>
      <c r="AO512" s="32" t="s">
        <v>3107</v>
      </c>
      <c r="AP512" s="32" t="s">
        <v>2535</v>
      </c>
      <c r="AQ512" s="32" t="s">
        <v>1709</v>
      </c>
      <c r="AR512" s="36" t="e">
        <f>CONCATENATE([5]!Tabla59[[#This Row],[nom_ent]], " ",[5]!Tabla59[[#This Row],[nom_mun]])</f>
        <v>#REF!</v>
      </c>
      <c r="AT512" s="32" t="s">
        <v>1709</v>
      </c>
      <c r="AU512" s="32" t="s">
        <v>2535</v>
      </c>
    </row>
    <row r="513" spans="25:47" ht="57">
      <c r="Y513" s="33" t="s">
        <v>3149</v>
      </c>
      <c r="AM513" s="32" t="s">
        <v>694</v>
      </c>
      <c r="AN513" s="32" t="s">
        <v>1091</v>
      </c>
      <c r="AO513" s="32" t="s">
        <v>3107</v>
      </c>
      <c r="AP513" s="32" t="s">
        <v>2539</v>
      </c>
      <c r="AQ513" s="32" t="s">
        <v>1726</v>
      </c>
      <c r="AR513" s="36" t="e">
        <f>CONCATENATE([5]!Tabla59[[#This Row],[nom_ent]], " ",[5]!Tabla59[[#This Row],[nom_mun]])</f>
        <v>#REF!</v>
      </c>
      <c r="AT513" s="32" t="s">
        <v>1726</v>
      </c>
      <c r="AU513" s="32" t="s">
        <v>2539</v>
      </c>
    </row>
    <row r="514" spans="25:47" ht="42.75">
      <c r="Y514" s="33" t="s">
        <v>3150</v>
      </c>
      <c r="AM514" s="32" t="s">
        <v>694</v>
      </c>
      <c r="AN514" s="32" t="s">
        <v>1091</v>
      </c>
      <c r="AO514" s="32" t="s">
        <v>3107</v>
      </c>
      <c r="AP514" s="32" t="s">
        <v>2543</v>
      </c>
      <c r="AQ514" s="32" t="s">
        <v>1742</v>
      </c>
      <c r="AR514" s="36" t="e">
        <f>CONCATENATE([5]!Tabla59[[#This Row],[nom_ent]], " ",[5]!Tabla59[[#This Row],[nom_mun]])</f>
        <v>#REF!</v>
      </c>
      <c r="AT514" s="32" t="s">
        <v>1742</v>
      </c>
      <c r="AU514" s="32" t="s">
        <v>2543</v>
      </c>
    </row>
    <row r="515" spans="25:47" ht="42.75">
      <c r="Y515" s="33" t="s">
        <v>3151</v>
      </c>
      <c r="AM515" s="32" t="s">
        <v>694</v>
      </c>
      <c r="AN515" s="32" t="s">
        <v>1091</v>
      </c>
      <c r="AO515" s="32" t="s">
        <v>3107</v>
      </c>
      <c r="AP515" s="32" t="s">
        <v>2547</v>
      </c>
      <c r="AQ515" s="32" t="s">
        <v>1757</v>
      </c>
      <c r="AR515" s="36" t="e">
        <f>CONCATENATE([5]!Tabla59[[#This Row],[nom_ent]], " ",[5]!Tabla59[[#This Row],[nom_mun]])</f>
        <v>#REF!</v>
      </c>
      <c r="AT515" s="32" t="s">
        <v>1757</v>
      </c>
      <c r="AU515" s="32" t="s">
        <v>2547</v>
      </c>
    </row>
    <row r="516" spans="25:47" ht="57">
      <c r="Y516" s="33" t="s">
        <v>3152</v>
      </c>
      <c r="AM516" s="32" t="s">
        <v>694</v>
      </c>
      <c r="AN516" s="32" t="s">
        <v>1091</v>
      </c>
      <c r="AO516" s="32" t="s">
        <v>3107</v>
      </c>
      <c r="AP516" s="32" t="s">
        <v>2551</v>
      </c>
      <c r="AQ516" s="32" t="s">
        <v>1772</v>
      </c>
      <c r="AR516" s="36" t="e">
        <f>CONCATENATE([5]!Tabla59[[#This Row],[nom_ent]], " ",[5]!Tabla59[[#This Row],[nom_mun]])</f>
        <v>#REF!</v>
      </c>
      <c r="AT516" s="32" t="s">
        <v>1772</v>
      </c>
      <c r="AU516" s="32" t="s">
        <v>2551</v>
      </c>
    </row>
    <row r="517" spans="25:47" ht="57">
      <c r="Y517" s="33" t="s">
        <v>3153</v>
      </c>
      <c r="AM517" s="32" t="s">
        <v>694</v>
      </c>
      <c r="AN517" s="32" t="s">
        <v>1091</v>
      </c>
      <c r="AO517" s="32" t="s">
        <v>3107</v>
      </c>
      <c r="AP517" s="32" t="s">
        <v>2554</v>
      </c>
      <c r="AQ517" s="32" t="s">
        <v>1786</v>
      </c>
      <c r="AR517" s="36" t="e">
        <f>CONCATENATE([5]!Tabla59[[#This Row],[nom_ent]], " ",[5]!Tabla59[[#This Row],[nom_mun]])</f>
        <v>#REF!</v>
      </c>
      <c r="AT517" s="32" t="s">
        <v>1786</v>
      </c>
      <c r="AU517" s="32" t="s">
        <v>2554</v>
      </c>
    </row>
    <row r="518" spans="25:47" ht="57">
      <c r="Y518" s="33" t="s">
        <v>3154</v>
      </c>
      <c r="AM518" s="32" t="s">
        <v>694</v>
      </c>
      <c r="AN518" s="32" t="s">
        <v>1091</v>
      </c>
      <c r="AO518" s="32" t="s">
        <v>3107</v>
      </c>
      <c r="AP518" s="32" t="s">
        <v>2558</v>
      </c>
      <c r="AQ518" s="32" t="s">
        <v>1798</v>
      </c>
      <c r="AR518" s="36" t="e">
        <f>CONCATENATE([5]!Tabla59[[#This Row],[nom_ent]], " ",[5]!Tabla59[[#This Row],[nom_mun]])</f>
        <v>#REF!</v>
      </c>
      <c r="AT518" s="32" t="s">
        <v>1798</v>
      </c>
      <c r="AU518" s="32" t="s">
        <v>2558</v>
      </c>
    </row>
    <row r="519" spans="25:47" ht="57">
      <c r="Y519" s="33" t="s">
        <v>3155</v>
      </c>
      <c r="AM519" s="32" t="s">
        <v>694</v>
      </c>
      <c r="AN519" s="32" t="s">
        <v>1091</v>
      </c>
      <c r="AO519" s="32" t="s">
        <v>3107</v>
      </c>
      <c r="AP519" s="32" t="s">
        <v>2562</v>
      </c>
      <c r="AQ519" s="32" t="s">
        <v>1811</v>
      </c>
      <c r="AR519" s="36" t="e">
        <f>CONCATENATE([5]!Tabla59[[#This Row],[nom_ent]], " ",[5]!Tabla59[[#This Row],[nom_mun]])</f>
        <v>#REF!</v>
      </c>
      <c r="AT519" s="32" t="s">
        <v>1811</v>
      </c>
      <c r="AU519" s="32" t="s">
        <v>2562</v>
      </c>
    </row>
    <row r="520" spans="25:47" ht="57">
      <c r="Y520" s="33" t="s">
        <v>3156</v>
      </c>
      <c r="AM520" s="32" t="s">
        <v>694</v>
      </c>
      <c r="AN520" s="32" t="s">
        <v>1091</v>
      </c>
      <c r="AO520" s="32" t="s">
        <v>3107</v>
      </c>
      <c r="AP520" s="32" t="s">
        <v>2566</v>
      </c>
      <c r="AQ520" s="32" t="s">
        <v>1827</v>
      </c>
      <c r="AR520" s="36" t="e">
        <f>CONCATENATE([5]!Tabla59[[#This Row],[nom_ent]], " ",[5]!Tabla59[[#This Row],[nom_mun]])</f>
        <v>#REF!</v>
      </c>
      <c r="AT520" s="32" t="s">
        <v>1827</v>
      </c>
      <c r="AU520" s="32" t="s">
        <v>2566</v>
      </c>
    </row>
    <row r="521" spans="25:47" ht="42.75">
      <c r="Y521" s="33" t="s">
        <v>3157</v>
      </c>
      <c r="AM521" s="32" t="s">
        <v>694</v>
      </c>
      <c r="AN521" s="32" t="s">
        <v>1091</v>
      </c>
      <c r="AO521" s="32" t="s">
        <v>3107</v>
      </c>
      <c r="AP521" s="32" t="s">
        <v>2570</v>
      </c>
      <c r="AQ521" s="32" t="s">
        <v>1841</v>
      </c>
      <c r="AR521" s="36" t="e">
        <f>CONCATENATE([5]!Tabla59[[#This Row],[nom_ent]], " ",[5]!Tabla59[[#This Row],[nom_mun]])</f>
        <v>#REF!</v>
      </c>
      <c r="AT521" s="32" t="s">
        <v>1841</v>
      </c>
      <c r="AU521" s="32" t="s">
        <v>2570</v>
      </c>
    </row>
    <row r="522" spans="25:47" ht="42.75">
      <c r="Y522" s="33" t="s">
        <v>3158</v>
      </c>
      <c r="AM522" s="32" t="s">
        <v>694</v>
      </c>
      <c r="AN522" s="32" t="s">
        <v>1091</v>
      </c>
      <c r="AO522" s="32" t="s">
        <v>3107</v>
      </c>
      <c r="AP522" s="32" t="s">
        <v>2574</v>
      </c>
      <c r="AQ522" s="32" t="s">
        <v>1855</v>
      </c>
      <c r="AR522" s="36" t="e">
        <f>CONCATENATE([5]!Tabla59[[#This Row],[nom_ent]], " ",[5]!Tabla59[[#This Row],[nom_mun]])</f>
        <v>#REF!</v>
      </c>
      <c r="AT522" s="32" t="s">
        <v>1855</v>
      </c>
      <c r="AU522" s="32" t="s">
        <v>2574</v>
      </c>
    </row>
    <row r="523" spans="25:47" ht="42.75">
      <c r="Y523" s="33" t="s">
        <v>3159</v>
      </c>
      <c r="AM523" s="32" t="s">
        <v>694</v>
      </c>
      <c r="AN523" s="32" t="s">
        <v>1091</v>
      </c>
      <c r="AO523" s="32" t="s">
        <v>3107</v>
      </c>
      <c r="AP523" s="32" t="s">
        <v>2578</v>
      </c>
      <c r="AQ523" s="32" t="s">
        <v>1869</v>
      </c>
      <c r="AR523" s="36" t="e">
        <f>CONCATENATE([5]!Tabla59[[#This Row],[nom_ent]], " ",[5]!Tabla59[[#This Row],[nom_mun]])</f>
        <v>#REF!</v>
      </c>
      <c r="AT523" s="32" t="s">
        <v>1869</v>
      </c>
      <c r="AU523" s="32" t="s">
        <v>2578</v>
      </c>
    </row>
    <row r="524" spans="25:47" ht="42.75">
      <c r="Y524" s="33" t="s">
        <v>3160</v>
      </c>
      <c r="AM524" s="32" t="s">
        <v>694</v>
      </c>
      <c r="AN524" s="32" t="s">
        <v>1091</v>
      </c>
      <c r="AO524" s="32" t="s">
        <v>3107</v>
      </c>
      <c r="AP524" s="32" t="s">
        <v>2582</v>
      </c>
      <c r="AQ524" s="32" t="s">
        <v>1882</v>
      </c>
      <c r="AR524" s="36" t="e">
        <f>CONCATENATE([5]!Tabla59[[#This Row],[nom_ent]], " ",[5]!Tabla59[[#This Row],[nom_mun]])</f>
        <v>#REF!</v>
      </c>
      <c r="AT524" s="32" t="s">
        <v>1882</v>
      </c>
      <c r="AU524" s="32" t="s">
        <v>2582</v>
      </c>
    </row>
    <row r="525" spans="25:47" ht="42.75">
      <c r="Y525" s="33" t="s">
        <v>3161</v>
      </c>
      <c r="AM525" s="32" t="s">
        <v>694</v>
      </c>
      <c r="AN525" s="32" t="s">
        <v>1091</v>
      </c>
      <c r="AO525" s="32" t="s">
        <v>3107</v>
      </c>
      <c r="AP525" s="32" t="s">
        <v>2586</v>
      </c>
      <c r="AQ525" s="32" t="s">
        <v>1895</v>
      </c>
      <c r="AR525" s="36" t="e">
        <f>CONCATENATE([5]!Tabla59[[#This Row],[nom_ent]], " ",[5]!Tabla59[[#This Row],[nom_mun]])</f>
        <v>#REF!</v>
      </c>
      <c r="AT525" s="32" t="s">
        <v>1895</v>
      </c>
      <c r="AU525" s="32" t="s">
        <v>2586</v>
      </c>
    </row>
    <row r="526" spans="25:47" ht="57">
      <c r="Y526" s="33" t="s">
        <v>3162</v>
      </c>
      <c r="AM526" s="32" t="s">
        <v>694</v>
      </c>
      <c r="AN526" s="32" t="s">
        <v>1091</v>
      </c>
      <c r="AO526" s="32" t="s">
        <v>3107</v>
      </c>
      <c r="AP526" s="32" t="s">
        <v>2590</v>
      </c>
      <c r="AQ526" s="32" t="s">
        <v>1908</v>
      </c>
      <c r="AR526" s="36" t="e">
        <f>CONCATENATE([5]!Tabla59[[#This Row],[nom_ent]], " ",[5]!Tabla59[[#This Row],[nom_mun]])</f>
        <v>#REF!</v>
      </c>
      <c r="AT526" s="32" t="s">
        <v>1908</v>
      </c>
      <c r="AU526" s="32" t="s">
        <v>2590</v>
      </c>
    </row>
    <row r="527" spans="25:47" ht="42.75">
      <c r="Y527" s="33" t="s">
        <v>3163</v>
      </c>
      <c r="AM527" s="32" t="s">
        <v>694</v>
      </c>
      <c r="AN527" s="32" t="s">
        <v>1091</v>
      </c>
      <c r="AO527" s="32" t="s">
        <v>3107</v>
      </c>
      <c r="AP527" s="32" t="s">
        <v>2594</v>
      </c>
      <c r="AQ527" s="32" t="s">
        <v>1921</v>
      </c>
      <c r="AR527" s="36" t="e">
        <f>CONCATENATE([5]!Tabla59[[#This Row],[nom_ent]], " ",[5]!Tabla59[[#This Row],[nom_mun]])</f>
        <v>#REF!</v>
      </c>
      <c r="AT527" s="32" t="s">
        <v>1921</v>
      </c>
      <c r="AU527" s="32" t="s">
        <v>2594</v>
      </c>
    </row>
    <row r="528" spans="25:47" ht="42.75">
      <c r="Y528" s="33" t="s">
        <v>3164</v>
      </c>
      <c r="AM528" s="32" t="s">
        <v>694</v>
      </c>
      <c r="AN528" s="32" t="s">
        <v>1091</v>
      </c>
      <c r="AO528" s="32" t="s">
        <v>3107</v>
      </c>
      <c r="AP528" s="32" t="s">
        <v>2598</v>
      </c>
      <c r="AQ528" s="32" t="s">
        <v>1937</v>
      </c>
      <c r="AR528" s="36" t="e">
        <f>CONCATENATE([5]!Tabla59[[#This Row],[nom_ent]], " ",[5]!Tabla59[[#This Row],[nom_mun]])</f>
        <v>#REF!</v>
      </c>
      <c r="AT528" s="32" t="s">
        <v>1937</v>
      </c>
      <c r="AU528" s="32" t="s">
        <v>2598</v>
      </c>
    </row>
    <row r="529" spans="25:47" ht="42.75">
      <c r="Y529" s="33" t="s">
        <v>3165</v>
      </c>
      <c r="AM529" s="32" t="s">
        <v>694</v>
      </c>
      <c r="AN529" s="32" t="s">
        <v>1091</v>
      </c>
      <c r="AO529" s="32" t="s">
        <v>3107</v>
      </c>
      <c r="AP529" s="32" t="s">
        <v>2602</v>
      </c>
      <c r="AQ529" s="32" t="s">
        <v>1953</v>
      </c>
      <c r="AR529" s="36" t="e">
        <f>CONCATENATE([5]!Tabla59[[#This Row],[nom_ent]], " ",[5]!Tabla59[[#This Row],[nom_mun]])</f>
        <v>#REF!</v>
      </c>
      <c r="AT529" s="32" t="s">
        <v>1953</v>
      </c>
      <c r="AU529" s="32" t="s">
        <v>2602</v>
      </c>
    </row>
    <row r="530" spans="25:47" ht="42.75">
      <c r="Y530" s="33" t="s">
        <v>3166</v>
      </c>
      <c r="AM530" s="32" t="s">
        <v>694</v>
      </c>
      <c r="AN530" s="32" t="s">
        <v>1091</v>
      </c>
      <c r="AO530" s="32" t="s">
        <v>3107</v>
      </c>
      <c r="AP530" s="32" t="s">
        <v>2606</v>
      </c>
      <c r="AQ530" s="32" t="s">
        <v>1966</v>
      </c>
      <c r="AR530" s="36" t="e">
        <f>CONCATENATE([5]!Tabla59[[#This Row],[nom_ent]], " ",[5]!Tabla59[[#This Row],[nom_mun]])</f>
        <v>#REF!</v>
      </c>
      <c r="AT530" s="32" t="s">
        <v>1966</v>
      </c>
      <c r="AU530" s="32" t="s">
        <v>2606</v>
      </c>
    </row>
    <row r="531" spans="25:47" ht="42.75">
      <c r="Y531" s="33" t="s">
        <v>3167</v>
      </c>
      <c r="AM531" s="32" t="s">
        <v>694</v>
      </c>
      <c r="AN531" s="32" t="s">
        <v>1091</v>
      </c>
      <c r="AO531" s="32" t="s">
        <v>3107</v>
      </c>
      <c r="AP531" s="32" t="s">
        <v>2610</v>
      </c>
      <c r="AQ531" s="32" t="s">
        <v>1979</v>
      </c>
      <c r="AR531" s="36" t="e">
        <f>CONCATENATE([5]!Tabla59[[#This Row],[nom_ent]], " ",[5]!Tabla59[[#This Row],[nom_mun]])</f>
        <v>#REF!</v>
      </c>
      <c r="AT531" s="32" t="s">
        <v>1979</v>
      </c>
      <c r="AU531" s="32" t="s">
        <v>2610</v>
      </c>
    </row>
    <row r="532" spans="25:47" ht="57">
      <c r="Y532" s="33" t="s">
        <v>3168</v>
      </c>
      <c r="AM532" s="32" t="s">
        <v>694</v>
      </c>
      <c r="AN532" s="32" t="s">
        <v>1091</v>
      </c>
      <c r="AO532" s="32" t="s">
        <v>3107</v>
      </c>
      <c r="AP532" s="32" t="s">
        <v>2614</v>
      </c>
      <c r="AQ532" s="32" t="s">
        <v>1990</v>
      </c>
      <c r="AR532" s="36" t="e">
        <f>CONCATENATE([5]!Tabla59[[#This Row],[nom_ent]], " ",[5]!Tabla59[[#This Row],[nom_mun]])</f>
        <v>#REF!</v>
      </c>
      <c r="AT532" s="32" t="s">
        <v>1990</v>
      </c>
      <c r="AU532" s="32" t="s">
        <v>2614</v>
      </c>
    </row>
    <row r="533" spans="25:47" ht="42.75">
      <c r="Y533" s="33" t="s">
        <v>3169</v>
      </c>
      <c r="AM533" s="32" t="s">
        <v>694</v>
      </c>
      <c r="AN533" s="32" t="s">
        <v>1091</v>
      </c>
      <c r="AO533" s="32" t="s">
        <v>3107</v>
      </c>
      <c r="AP533" s="32" t="s">
        <v>2618</v>
      </c>
      <c r="AQ533" s="32" t="s">
        <v>2003</v>
      </c>
      <c r="AR533" s="36" t="e">
        <f>CONCATENATE([5]!Tabla59[[#This Row],[nom_ent]], " ",[5]!Tabla59[[#This Row],[nom_mun]])</f>
        <v>#REF!</v>
      </c>
      <c r="AT533" s="32" t="s">
        <v>2003</v>
      </c>
      <c r="AU533" s="32" t="s">
        <v>2618</v>
      </c>
    </row>
    <row r="534" spans="25:47" ht="57">
      <c r="Y534" s="33" t="s">
        <v>3170</v>
      </c>
      <c r="AM534" s="32" t="s">
        <v>694</v>
      </c>
      <c r="AN534" s="32" t="s">
        <v>1091</v>
      </c>
      <c r="AO534" s="32" t="s">
        <v>3107</v>
      </c>
      <c r="AP534" s="32" t="s">
        <v>2622</v>
      </c>
      <c r="AQ534" s="32" t="s">
        <v>2016</v>
      </c>
      <c r="AR534" s="36" t="e">
        <f>CONCATENATE([5]!Tabla59[[#This Row],[nom_ent]], " ",[5]!Tabla59[[#This Row],[nom_mun]])</f>
        <v>#REF!</v>
      </c>
      <c r="AT534" s="32" t="s">
        <v>2016</v>
      </c>
      <c r="AU534" s="32" t="s">
        <v>2622</v>
      </c>
    </row>
    <row r="535" spans="25:47" ht="42.75">
      <c r="Y535" s="33" t="s">
        <v>3171</v>
      </c>
      <c r="AM535" s="32" t="s">
        <v>694</v>
      </c>
      <c r="AN535" s="32" t="s">
        <v>1091</v>
      </c>
      <c r="AO535" s="32" t="s">
        <v>3107</v>
      </c>
      <c r="AP535" s="32" t="s">
        <v>2626</v>
      </c>
      <c r="AQ535" s="32" t="s">
        <v>2028</v>
      </c>
      <c r="AR535" s="36" t="e">
        <f>CONCATENATE([5]!Tabla59[[#This Row],[nom_ent]], " ",[5]!Tabla59[[#This Row],[nom_mun]])</f>
        <v>#REF!</v>
      </c>
      <c r="AT535" s="32" t="s">
        <v>2028</v>
      </c>
      <c r="AU535" s="32" t="s">
        <v>2626</v>
      </c>
    </row>
    <row r="536" spans="25:47" ht="42.75">
      <c r="Y536" s="33" t="s">
        <v>3172</v>
      </c>
      <c r="AM536" s="32" t="s">
        <v>694</v>
      </c>
      <c r="AN536" s="32" t="s">
        <v>1091</v>
      </c>
      <c r="AO536" s="32" t="s">
        <v>3107</v>
      </c>
      <c r="AP536" s="32" t="s">
        <v>2630</v>
      </c>
      <c r="AQ536" s="32" t="s">
        <v>2039</v>
      </c>
      <c r="AR536" s="36" t="e">
        <f>CONCATENATE([5]!Tabla59[[#This Row],[nom_ent]], " ",[5]!Tabla59[[#This Row],[nom_mun]])</f>
        <v>#REF!</v>
      </c>
      <c r="AT536" s="32" t="s">
        <v>2039</v>
      </c>
      <c r="AU536" s="32" t="s">
        <v>2630</v>
      </c>
    </row>
    <row r="537" spans="25:47" ht="42.75">
      <c r="Y537" s="33" t="s">
        <v>3173</v>
      </c>
      <c r="AM537" s="32" t="s">
        <v>694</v>
      </c>
      <c r="AN537" s="32" t="s">
        <v>1091</v>
      </c>
      <c r="AO537" s="32" t="s">
        <v>3107</v>
      </c>
      <c r="AP537" s="32" t="s">
        <v>2634</v>
      </c>
      <c r="AQ537" s="32" t="s">
        <v>2051</v>
      </c>
      <c r="AR537" s="36" t="e">
        <f>CONCATENATE([5]!Tabla59[[#This Row],[nom_ent]], " ",[5]!Tabla59[[#This Row],[nom_mun]])</f>
        <v>#REF!</v>
      </c>
      <c r="AT537" s="32" t="s">
        <v>2051</v>
      </c>
      <c r="AU537" s="32" t="s">
        <v>2634</v>
      </c>
    </row>
    <row r="538" spans="25:47" ht="28.5">
      <c r="Y538" s="33" t="s">
        <v>3174</v>
      </c>
      <c r="AM538" s="32" t="s">
        <v>694</v>
      </c>
      <c r="AN538" s="32" t="s">
        <v>1091</v>
      </c>
      <c r="AO538" s="32" t="s">
        <v>3107</v>
      </c>
      <c r="AP538" s="32" t="s">
        <v>2638</v>
      </c>
      <c r="AQ538" s="32" t="s">
        <v>2061</v>
      </c>
      <c r="AR538" s="36" t="e">
        <f>CONCATENATE([5]!Tabla59[[#This Row],[nom_ent]], " ",[5]!Tabla59[[#This Row],[nom_mun]])</f>
        <v>#REF!</v>
      </c>
      <c r="AT538" s="32" t="s">
        <v>2061</v>
      </c>
      <c r="AU538" s="32" t="s">
        <v>2638</v>
      </c>
    </row>
    <row r="539" spans="25:47" ht="28.5">
      <c r="Y539" s="33" t="s">
        <v>3175</v>
      </c>
      <c r="AM539" s="32" t="s">
        <v>694</v>
      </c>
      <c r="AN539" s="32" t="s">
        <v>1091</v>
      </c>
      <c r="AO539" s="32" t="s">
        <v>3107</v>
      </c>
      <c r="AP539" s="32" t="s">
        <v>2642</v>
      </c>
      <c r="AQ539" s="32" t="s">
        <v>2073</v>
      </c>
      <c r="AR539" s="36" t="e">
        <f>CONCATENATE([5]!Tabla59[[#This Row],[nom_ent]], " ",[5]!Tabla59[[#This Row],[nom_mun]])</f>
        <v>#REF!</v>
      </c>
      <c r="AT539" s="32" t="s">
        <v>2073</v>
      </c>
      <c r="AU539" s="32" t="s">
        <v>2642</v>
      </c>
    </row>
    <row r="540" spans="25:47" ht="28.5">
      <c r="Y540" s="33" t="s">
        <v>3176</v>
      </c>
      <c r="AM540" s="32" t="s">
        <v>694</v>
      </c>
      <c r="AN540" s="32" t="s">
        <v>1091</v>
      </c>
      <c r="AO540" s="32" t="s">
        <v>3107</v>
      </c>
      <c r="AP540" s="32" t="s">
        <v>2646</v>
      </c>
      <c r="AQ540" s="32" t="s">
        <v>2085</v>
      </c>
      <c r="AR540" s="36" t="e">
        <f>CONCATENATE([5]!Tabla59[[#This Row],[nom_ent]], " ",[5]!Tabla59[[#This Row],[nom_mun]])</f>
        <v>#REF!</v>
      </c>
      <c r="AT540" s="32" t="s">
        <v>2085</v>
      </c>
      <c r="AU540" s="32" t="s">
        <v>2646</v>
      </c>
    </row>
    <row r="541" spans="25:47" ht="57">
      <c r="Y541" s="33" t="s">
        <v>3177</v>
      </c>
      <c r="AM541" s="32" t="s">
        <v>694</v>
      </c>
      <c r="AN541" s="32" t="s">
        <v>1091</v>
      </c>
      <c r="AO541" s="32" t="s">
        <v>3107</v>
      </c>
      <c r="AP541" s="32" t="s">
        <v>2650</v>
      </c>
      <c r="AQ541" s="32" t="s">
        <v>2096</v>
      </c>
      <c r="AR541" s="36" t="e">
        <f>CONCATENATE([5]!Tabla59[[#This Row],[nom_ent]], " ",[5]!Tabla59[[#This Row],[nom_mun]])</f>
        <v>#REF!</v>
      </c>
      <c r="AT541" s="32" t="s">
        <v>2096</v>
      </c>
      <c r="AU541" s="32" t="s">
        <v>2650</v>
      </c>
    </row>
    <row r="542" spans="25:47" ht="28.5">
      <c r="Y542" s="33" t="s">
        <v>3178</v>
      </c>
      <c r="AM542" s="32" t="s">
        <v>694</v>
      </c>
      <c r="AN542" s="32" t="s">
        <v>1091</v>
      </c>
      <c r="AO542" s="32" t="s">
        <v>3107</v>
      </c>
      <c r="AP542" s="32" t="s">
        <v>2654</v>
      </c>
      <c r="AQ542" s="32" t="s">
        <v>2107</v>
      </c>
      <c r="AR542" s="36" t="e">
        <f>CONCATENATE([5]!Tabla59[[#This Row],[nom_ent]], " ",[5]!Tabla59[[#This Row],[nom_mun]])</f>
        <v>#REF!</v>
      </c>
      <c r="AT542" s="32" t="s">
        <v>2107</v>
      </c>
      <c r="AU542" s="32" t="s">
        <v>2654</v>
      </c>
    </row>
    <row r="543" spans="25:47">
      <c r="Y543" s="33" t="s">
        <v>3179</v>
      </c>
      <c r="AM543" s="32" t="s">
        <v>694</v>
      </c>
      <c r="AN543" s="32" t="s">
        <v>1091</v>
      </c>
      <c r="AO543" s="32" t="s">
        <v>3107</v>
      </c>
      <c r="AP543" s="32" t="s">
        <v>2658</v>
      </c>
      <c r="AQ543" s="32" t="s">
        <v>2116</v>
      </c>
      <c r="AR543" s="36" t="e">
        <f>CONCATENATE([5]!Tabla59[[#This Row],[nom_ent]], " ",[5]!Tabla59[[#This Row],[nom_mun]])</f>
        <v>#REF!</v>
      </c>
      <c r="AT543" s="32" t="s">
        <v>2116</v>
      </c>
      <c r="AU543" s="32" t="s">
        <v>2658</v>
      </c>
    </row>
    <row r="544" spans="25:47" ht="28.5">
      <c r="Y544" s="33" t="s">
        <v>3180</v>
      </c>
      <c r="AM544" s="32" t="s">
        <v>694</v>
      </c>
      <c r="AN544" s="32" t="s">
        <v>1091</v>
      </c>
      <c r="AO544" s="32" t="s">
        <v>3107</v>
      </c>
      <c r="AP544" s="32" t="s">
        <v>2662</v>
      </c>
      <c r="AQ544" s="32" t="s">
        <v>2127</v>
      </c>
      <c r="AR544" s="36" t="e">
        <f>CONCATENATE([5]!Tabla59[[#This Row],[nom_ent]], " ",[5]!Tabla59[[#This Row],[nom_mun]])</f>
        <v>#REF!</v>
      </c>
      <c r="AT544" s="32" t="s">
        <v>2127</v>
      </c>
      <c r="AU544" s="32" t="s">
        <v>2662</v>
      </c>
    </row>
    <row r="545" spans="25:47" ht="57">
      <c r="Y545" s="33" t="s">
        <v>3181</v>
      </c>
      <c r="AM545" s="32" t="s">
        <v>694</v>
      </c>
      <c r="AN545" s="32" t="s">
        <v>1091</v>
      </c>
      <c r="AO545" s="32" t="s">
        <v>3107</v>
      </c>
      <c r="AP545" s="32" t="s">
        <v>2666</v>
      </c>
      <c r="AQ545" s="32" t="s">
        <v>2138</v>
      </c>
      <c r="AR545" s="36" t="e">
        <f>CONCATENATE([5]!Tabla59[[#This Row],[nom_ent]], " ",[5]!Tabla59[[#This Row],[nom_mun]])</f>
        <v>#REF!</v>
      </c>
      <c r="AT545" s="32" t="s">
        <v>2138</v>
      </c>
      <c r="AU545" s="32" t="s">
        <v>2666</v>
      </c>
    </row>
    <row r="546" spans="25:47" ht="42.75">
      <c r="Y546" s="33" t="s">
        <v>3182</v>
      </c>
      <c r="AM546" s="32" t="s">
        <v>694</v>
      </c>
      <c r="AN546" s="32" t="s">
        <v>1091</v>
      </c>
      <c r="AO546" s="32" t="s">
        <v>3107</v>
      </c>
      <c r="AP546" s="32" t="s">
        <v>2670</v>
      </c>
      <c r="AQ546" s="32" t="s">
        <v>2147</v>
      </c>
      <c r="AR546" s="36" t="e">
        <f>CONCATENATE([5]!Tabla59[[#This Row],[nom_ent]], " ",[5]!Tabla59[[#This Row],[nom_mun]])</f>
        <v>#REF!</v>
      </c>
      <c r="AT546" s="32" t="s">
        <v>2147</v>
      </c>
      <c r="AU546" s="32" t="s">
        <v>2670</v>
      </c>
    </row>
    <row r="547" spans="25:47" ht="28.5">
      <c r="Y547" s="33" t="s">
        <v>3183</v>
      </c>
      <c r="AM547" s="32" t="s">
        <v>694</v>
      </c>
      <c r="AN547" s="32" t="s">
        <v>1091</v>
      </c>
      <c r="AO547" s="32" t="s">
        <v>3107</v>
      </c>
      <c r="AP547" s="32" t="s">
        <v>2673</v>
      </c>
      <c r="AQ547" s="32" t="s">
        <v>2158</v>
      </c>
      <c r="AR547" s="36" t="e">
        <f>CONCATENATE([5]!Tabla59[[#This Row],[nom_ent]], " ",[5]!Tabla59[[#This Row],[nom_mun]])</f>
        <v>#REF!</v>
      </c>
      <c r="AT547" s="32" t="s">
        <v>2158</v>
      </c>
      <c r="AU547" s="32" t="s">
        <v>2673</v>
      </c>
    </row>
    <row r="548" spans="25:47" ht="28.5">
      <c r="Y548" s="33" t="s">
        <v>3184</v>
      </c>
      <c r="AM548" s="32" t="s">
        <v>694</v>
      </c>
      <c r="AN548" s="32" t="s">
        <v>1091</v>
      </c>
      <c r="AO548" s="32" t="s">
        <v>3107</v>
      </c>
      <c r="AP548" s="32" t="s">
        <v>2676</v>
      </c>
      <c r="AQ548" s="32" t="s">
        <v>2169</v>
      </c>
      <c r="AR548" s="36" t="e">
        <f>CONCATENATE([5]!Tabla59[[#This Row],[nom_ent]], " ",[5]!Tabla59[[#This Row],[nom_mun]])</f>
        <v>#REF!</v>
      </c>
      <c r="AT548" s="32" t="s">
        <v>2169</v>
      </c>
      <c r="AU548" s="32" t="s">
        <v>2676</v>
      </c>
    </row>
    <row r="549" spans="25:47" ht="42.75">
      <c r="Y549" s="33" t="s">
        <v>3185</v>
      </c>
      <c r="AM549" s="32" t="s">
        <v>694</v>
      </c>
      <c r="AN549" s="32" t="s">
        <v>1091</v>
      </c>
      <c r="AO549" s="32" t="s">
        <v>3107</v>
      </c>
      <c r="AP549" s="32" t="s">
        <v>2680</v>
      </c>
      <c r="AQ549" s="32" t="s">
        <v>2179</v>
      </c>
      <c r="AR549" s="36" t="e">
        <f>CONCATENATE([5]!Tabla59[[#This Row],[nom_ent]], " ",[5]!Tabla59[[#This Row],[nom_mun]])</f>
        <v>#REF!</v>
      </c>
      <c r="AT549" s="32" t="s">
        <v>2179</v>
      </c>
      <c r="AU549" s="32" t="s">
        <v>2680</v>
      </c>
    </row>
    <row r="550" spans="25:47" ht="128.25">
      <c r="Y550" s="33" t="s">
        <v>3186</v>
      </c>
      <c r="AM550" s="32" t="s">
        <v>694</v>
      </c>
      <c r="AN550" s="32" t="s">
        <v>1091</v>
      </c>
      <c r="AO550" s="32" t="s">
        <v>3107</v>
      </c>
      <c r="AP550" s="32" t="s">
        <v>2684</v>
      </c>
      <c r="AQ550" s="32" t="s">
        <v>2188</v>
      </c>
      <c r="AR550" s="36" t="e">
        <f>CONCATENATE([5]!Tabla59[[#This Row],[nom_ent]], " ",[5]!Tabla59[[#This Row],[nom_mun]])</f>
        <v>#REF!</v>
      </c>
      <c r="AT550" s="32" t="s">
        <v>2188</v>
      </c>
      <c r="AU550" s="32" t="s">
        <v>2684</v>
      </c>
    </row>
    <row r="551" spans="25:47" ht="57">
      <c r="Y551" s="33" t="s">
        <v>3187</v>
      </c>
      <c r="AM551" s="32" t="s">
        <v>694</v>
      </c>
      <c r="AN551" s="32" t="s">
        <v>1091</v>
      </c>
      <c r="AO551" s="32" t="s">
        <v>3107</v>
      </c>
      <c r="AP551" s="32" t="s">
        <v>2688</v>
      </c>
      <c r="AQ551" s="32" t="s">
        <v>2199</v>
      </c>
      <c r="AR551" s="36" t="e">
        <f>CONCATENATE([5]!Tabla59[[#This Row],[nom_ent]], " ",[5]!Tabla59[[#This Row],[nom_mun]])</f>
        <v>#REF!</v>
      </c>
      <c r="AT551" s="32" t="s">
        <v>2199</v>
      </c>
      <c r="AU551" s="32" t="s">
        <v>2688</v>
      </c>
    </row>
    <row r="552" spans="25:47" ht="42.75">
      <c r="Y552" s="33" t="s">
        <v>3188</v>
      </c>
      <c r="AM552" s="32" t="s">
        <v>694</v>
      </c>
      <c r="AN552" s="32" t="s">
        <v>1091</v>
      </c>
      <c r="AO552" s="32" t="s">
        <v>3107</v>
      </c>
      <c r="AP552" s="32" t="s">
        <v>2692</v>
      </c>
      <c r="AQ552" s="32" t="s">
        <v>2208</v>
      </c>
      <c r="AR552" s="36" t="e">
        <f>CONCATENATE([5]!Tabla59[[#This Row],[nom_ent]], " ",[5]!Tabla59[[#This Row],[nom_mun]])</f>
        <v>#REF!</v>
      </c>
      <c r="AT552" s="32" t="s">
        <v>2208</v>
      </c>
      <c r="AU552" s="32" t="s">
        <v>2692</v>
      </c>
    </row>
    <row r="553" spans="25:47" ht="28.5">
      <c r="Y553" s="33" t="s">
        <v>3189</v>
      </c>
      <c r="AM553" s="32" t="s">
        <v>694</v>
      </c>
      <c r="AN553" s="32" t="s">
        <v>1091</v>
      </c>
      <c r="AO553" s="32" t="s">
        <v>3107</v>
      </c>
      <c r="AP553" s="32" t="s">
        <v>2696</v>
      </c>
      <c r="AQ553" s="32" t="s">
        <v>2217</v>
      </c>
      <c r="AR553" s="36" t="e">
        <f>CONCATENATE([5]!Tabla59[[#This Row],[nom_ent]], " ",[5]!Tabla59[[#This Row],[nom_mun]])</f>
        <v>#REF!</v>
      </c>
      <c r="AT553" s="32" t="s">
        <v>2217</v>
      </c>
      <c r="AU553" s="32" t="s">
        <v>2696</v>
      </c>
    </row>
    <row r="554" spans="25:47" ht="28.5">
      <c r="Y554" s="33" t="s">
        <v>3190</v>
      </c>
      <c r="AM554" s="32" t="s">
        <v>694</v>
      </c>
      <c r="AN554" s="32" t="s">
        <v>1091</v>
      </c>
      <c r="AO554" s="32" t="s">
        <v>3107</v>
      </c>
      <c r="AP554" s="32" t="s">
        <v>2699</v>
      </c>
      <c r="AQ554" s="32" t="s">
        <v>2226</v>
      </c>
      <c r="AR554" s="36" t="e">
        <f>CONCATENATE([5]!Tabla59[[#This Row],[nom_ent]], " ",[5]!Tabla59[[#This Row],[nom_mun]])</f>
        <v>#REF!</v>
      </c>
      <c r="AT554" s="32" t="s">
        <v>2226</v>
      </c>
      <c r="AU554" s="32" t="s">
        <v>2699</v>
      </c>
    </row>
    <row r="555" spans="25:47" ht="42.75">
      <c r="Y555" s="33" t="s">
        <v>3191</v>
      </c>
      <c r="AM555" s="32" t="s">
        <v>694</v>
      </c>
      <c r="AN555" s="32" t="s">
        <v>1091</v>
      </c>
      <c r="AO555" s="32" t="s">
        <v>3107</v>
      </c>
      <c r="AP555" s="40">
        <v>998</v>
      </c>
      <c r="AQ555" s="32" t="s">
        <v>881</v>
      </c>
      <c r="AR555" s="36" t="e">
        <f>CONCATENATE([5]!Tabla59[[#This Row],[nom_ent]], " ",[5]!Tabla59[[#This Row],[nom_mun]])</f>
        <v>#REF!</v>
      </c>
      <c r="AT555" s="32" t="s">
        <v>881</v>
      </c>
      <c r="AU555" s="40">
        <v>998</v>
      </c>
    </row>
    <row r="556" spans="25:47" ht="28.5">
      <c r="Y556" s="33" t="s">
        <v>3192</v>
      </c>
      <c r="AM556" s="32" t="s">
        <v>695</v>
      </c>
      <c r="AN556" s="32" t="s">
        <v>1117</v>
      </c>
      <c r="AO556" s="32" t="s">
        <v>3193</v>
      </c>
      <c r="AP556" s="32" t="s">
        <v>749</v>
      </c>
      <c r="AQ556" s="32" t="s">
        <v>732</v>
      </c>
      <c r="AR556" s="36" t="e">
        <f>CONCATENATE([5]!Tabla59[[#This Row],[nom_ent]], " ",[5]!Tabla59[[#This Row],[nom_mun]])</f>
        <v>#REF!</v>
      </c>
      <c r="AT556" s="32" t="s">
        <v>732</v>
      </c>
      <c r="AU556" s="32" t="s">
        <v>749</v>
      </c>
    </row>
    <row r="557" spans="25:47" ht="42.75">
      <c r="Y557" s="33" t="s">
        <v>3194</v>
      </c>
      <c r="AM557" s="32" t="s">
        <v>695</v>
      </c>
      <c r="AN557" s="32" t="s">
        <v>1117</v>
      </c>
      <c r="AO557" s="32" t="s">
        <v>3193</v>
      </c>
      <c r="AP557" s="32" t="s">
        <v>780</v>
      </c>
      <c r="AQ557" s="32" t="s">
        <v>763</v>
      </c>
      <c r="AR557" s="36" t="e">
        <f>CONCATENATE([5]!Tabla59[[#This Row],[nom_ent]], " ",[5]!Tabla59[[#This Row],[nom_mun]])</f>
        <v>#REF!</v>
      </c>
      <c r="AT557" s="32" t="s">
        <v>763</v>
      </c>
      <c r="AU557" s="32" t="s">
        <v>780</v>
      </c>
    </row>
    <row r="558" spans="25:47" ht="42.75">
      <c r="Y558" s="33" t="s">
        <v>3195</v>
      </c>
      <c r="AM558" s="32" t="s">
        <v>695</v>
      </c>
      <c r="AN558" s="32" t="s">
        <v>1117</v>
      </c>
      <c r="AO558" s="32" t="s">
        <v>3193</v>
      </c>
      <c r="AP558" s="32" t="s">
        <v>813</v>
      </c>
      <c r="AQ558" s="32" t="s">
        <v>795</v>
      </c>
      <c r="AR558" s="36" t="e">
        <f>CONCATENATE([5]!Tabla59[[#This Row],[nom_ent]], " ",[5]!Tabla59[[#This Row],[nom_mun]])</f>
        <v>#REF!</v>
      </c>
      <c r="AT558" s="32" t="s">
        <v>795</v>
      </c>
      <c r="AU558" s="32" t="s">
        <v>813</v>
      </c>
    </row>
    <row r="559" spans="25:47" ht="28.5">
      <c r="Y559" s="33" t="s">
        <v>3196</v>
      </c>
      <c r="AM559" s="32" t="s">
        <v>695</v>
      </c>
      <c r="AN559" s="32" t="s">
        <v>1117</v>
      </c>
      <c r="AO559" s="32" t="s">
        <v>3193</v>
      </c>
      <c r="AP559" s="32" t="s">
        <v>845</v>
      </c>
      <c r="AQ559" s="32" t="s">
        <v>828</v>
      </c>
      <c r="AR559" s="36" t="e">
        <f>CONCATENATE([5]!Tabla59[[#This Row],[nom_ent]], " ",[5]!Tabla59[[#This Row],[nom_mun]])</f>
        <v>#REF!</v>
      </c>
      <c r="AT559" s="32" t="s">
        <v>828</v>
      </c>
      <c r="AU559" s="32" t="s">
        <v>845</v>
      </c>
    </row>
    <row r="560" spans="25:47" ht="57">
      <c r="Y560" s="33" t="s">
        <v>3197</v>
      </c>
      <c r="AM560" s="32" t="s">
        <v>695</v>
      </c>
      <c r="AN560" s="32" t="s">
        <v>1117</v>
      </c>
      <c r="AO560" s="32" t="s">
        <v>3193</v>
      </c>
      <c r="AP560" s="32" t="s">
        <v>877</v>
      </c>
      <c r="AQ560" s="32" t="s">
        <v>860</v>
      </c>
      <c r="AR560" s="36" t="e">
        <f>CONCATENATE([5]!Tabla59[[#This Row],[nom_ent]], " ",[5]!Tabla59[[#This Row],[nom_mun]])</f>
        <v>#REF!</v>
      </c>
      <c r="AT560" s="32" t="s">
        <v>860</v>
      </c>
      <c r="AU560" s="32" t="s">
        <v>877</v>
      </c>
    </row>
    <row r="561" spans="25:47" ht="28.5">
      <c r="Y561" s="33" t="s">
        <v>3198</v>
      </c>
      <c r="AM561" s="32" t="s">
        <v>695</v>
      </c>
      <c r="AN561" s="32" t="s">
        <v>1117</v>
      </c>
      <c r="AO561" s="32" t="s">
        <v>3193</v>
      </c>
      <c r="AP561" s="32" t="s">
        <v>910</v>
      </c>
      <c r="AQ561" s="32" t="s">
        <v>892</v>
      </c>
      <c r="AR561" s="36" t="e">
        <f>CONCATENATE([5]!Tabla59[[#This Row],[nom_ent]], " ",[5]!Tabla59[[#This Row],[nom_mun]])</f>
        <v>#REF!</v>
      </c>
      <c r="AT561" s="32" t="s">
        <v>892</v>
      </c>
      <c r="AU561" s="32" t="s">
        <v>910</v>
      </c>
    </row>
    <row r="562" spans="25:47" ht="42.75">
      <c r="Y562" s="33" t="s">
        <v>3199</v>
      </c>
      <c r="AM562" s="32" t="s">
        <v>695</v>
      </c>
      <c r="AN562" s="32" t="s">
        <v>1117</v>
      </c>
      <c r="AO562" s="32" t="s">
        <v>3193</v>
      </c>
      <c r="AP562" s="32" t="s">
        <v>943</v>
      </c>
      <c r="AQ562" s="32" t="s">
        <v>924</v>
      </c>
      <c r="AR562" s="36" t="e">
        <f>CONCATENATE([5]!Tabla59[[#This Row],[nom_ent]], " ",[5]!Tabla59[[#This Row],[nom_mun]])</f>
        <v>#REF!</v>
      </c>
      <c r="AT562" s="32" t="s">
        <v>924</v>
      </c>
      <c r="AU562" s="32" t="s">
        <v>943</v>
      </c>
    </row>
    <row r="563" spans="25:47" ht="57">
      <c r="Y563" s="33" t="s">
        <v>3200</v>
      </c>
      <c r="AM563" s="32" t="s">
        <v>695</v>
      </c>
      <c r="AN563" s="32" t="s">
        <v>1117</v>
      </c>
      <c r="AO563" s="32" t="s">
        <v>3193</v>
      </c>
      <c r="AP563" s="32" t="s">
        <v>972</v>
      </c>
      <c r="AQ563" s="32" t="s">
        <v>956</v>
      </c>
      <c r="AR563" s="36" t="e">
        <f>CONCATENATE([5]!Tabla59[[#This Row],[nom_ent]], " ",[5]!Tabla59[[#This Row],[nom_mun]])</f>
        <v>#REF!</v>
      </c>
      <c r="AT563" s="32" t="s">
        <v>956</v>
      </c>
      <c r="AU563" s="32" t="s">
        <v>972</v>
      </c>
    </row>
    <row r="564" spans="25:47">
      <c r="Y564" s="33" t="s">
        <v>3201</v>
      </c>
      <c r="AM564" s="32" t="s">
        <v>695</v>
      </c>
      <c r="AN564" s="32" t="s">
        <v>1117</v>
      </c>
      <c r="AO564" s="32" t="s">
        <v>3193</v>
      </c>
      <c r="AP564" s="32" t="s">
        <v>1003</v>
      </c>
      <c r="AQ564" s="32" t="s">
        <v>984</v>
      </c>
      <c r="AR564" s="36" t="e">
        <f>CONCATENATE([5]!Tabla59[[#This Row],[nom_ent]], " ",[5]!Tabla59[[#This Row],[nom_mun]])</f>
        <v>#REF!</v>
      </c>
      <c r="AT564" s="32" t="s">
        <v>984</v>
      </c>
      <c r="AU564" s="32" t="s">
        <v>1003</v>
      </c>
    </row>
    <row r="565" spans="25:47" ht="42.75">
      <c r="Y565" s="33" t="s">
        <v>3202</v>
      </c>
      <c r="AM565" s="32" t="s">
        <v>695</v>
      </c>
      <c r="AN565" s="32" t="s">
        <v>1117</v>
      </c>
      <c r="AO565" s="32" t="s">
        <v>3193</v>
      </c>
      <c r="AP565" s="32" t="s">
        <v>1033</v>
      </c>
      <c r="AQ565" s="32" t="s">
        <v>1015</v>
      </c>
      <c r="AR565" s="36" t="e">
        <f>CONCATENATE([5]!Tabla59[[#This Row],[nom_ent]], " ",[5]!Tabla59[[#This Row],[nom_mun]])</f>
        <v>#REF!</v>
      </c>
      <c r="AT565" s="32" t="s">
        <v>1015</v>
      </c>
      <c r="AU565" s="32" t="s">
        <v>1033</v>
      </c>
    </row>
    <row r="566" spans="25:47" ht="28.5">
      <c r="Y566" s="33" t="s">
        <v>3203</v>
      </c>
      <c r="AM566" s="32" t="s">
        <v>695</v>
      </c>
      <c r="AN566" s="32" t="s">
        <v>1117</v>
      </c>
      <c r="AO566" s="32" t="s">
        <v>3193</v>
      </c>
      <c r="AP566" s="32" t="s">
        <v>1063</v>
      </c>
      <c r="AQ566" s="32" t="s">
        <v>1044</v>
      </c>
      <c r="AR566" s="36" t="e">
        <f>CONCATENATE([5]!Tabla59[[#This Row],[nom_ent]], " ",[5]!Tabla59[[#This Row],[nom_mun]])</f>
        <v>#REF!</v>
      </c>
      <c r="AT566" s="32" t="s">
        <v>1044</v>
      </c>
      <c r="AU566" s="32" t="s">
        <v>1063</v>
      </c>
    </row>
    <row r="567" spans="25:47" ht="28.5">
      <c r="Y567" s="33" t="s">
        <v>3204</v>
      </c>
      <c r="AM567" s="32" t="s">
        <v>695</v>
      </c>
      <c r="AN567" s="32" t="s">
        <v>1117</v>
      </c>
      <c r="AO567" s="32" t="s">
        <v>3193</v>
      </c>
      <c r="AP567" s="32" t="s">
        <v>1646</v>
      </c>
      <c r="AQ567" s="32" t="s">
        <v>1073</v>
      </c>
      <c r="AR567" s="36" t="e">
        <f>CONCATENATE([5]!Tabla59[[#This Row],[nom_ent]], " ",[5]!Tabla59[[#This Row],[nom_mun]])</f>
        <v>#REF!</v>
      </c>
      <c r="AT567" s="32" t="s">
        <v>1073</v>
      </c>
      <c r="AU567" s="32" t="s">
        <v>1646</v>
      </c>
    </row>
    <row r="568" spans="25:47" ht="28.5">
      <c r="Y568" s="33" t="s">
        <v>3205</v>
      </c>
      <c r="AM568" s="32" t="s">
        <v>695</v>
      </c>
      <c r="AN568" s="32" t="s">
        <v>1117</v>
      </c>
      <c r="AO568" s="32" t="s">
        <v>3193</v>
      </c>
      <c r="AP568" s="32" t="s">
        <v>1666</v>
      </c>
      <c r="AQ568" s="32" t="s">
        <v>1099</v>
      </c>
      <c r="AR568" s="36" t="e">
        <f>CONCATENATE([5]!Tabla59[[#This Row],[nom_ent]], " ",[5]!Tabla59[[#This Row],[nom_mun]])</f>
        <v>#REF!</v>
      </c>
      <c r="AT568" s="32" t="s">
        <v>1099</v>
      </c>
      <c r="AU568" s="32" t="s">
        <v>1666</v>
      </c>
    </row>
    <row r="569" spans="25:47" ht="28.5">
      <c r="Y569" s="33" t="s">
        <v>3206</v>
      </c>
      <c r="AM569" s="32" t="s">
        <v>695</v>
      </c>
      <c r="AN569" s="32" t="s">
        <v>1117</v>
      </c>
      <c r="AO569" s="32" t="s">
        <v>3193</v>
      </c>
      <c r="AP569" s="32" t="s">
        <v>1891</v>
      </c>
      <c r="AQ569" s="32" t="s">
        <v>1124</v>
      </c>
      <c r="AR569" s="36" t="e">
        <f>CONCATENATE([5]!Tabla59[[#This Row],[nom_ent]], " ",[5]!Tabla59[[#This Row],[nom_mun]])</f>
        <v>#REF!</v>
      </c>
      <c r="AT569" s="32" t="s">
        <v>1124</v>
      </c>
      <c r="AU569" s="32" t="s">
        <v>1891</v>
      </c>
    </row>
    <row r="570" spans="25:47" ht="42.75">
      <c r="Y570" s="33" t="s">
        <v>3207</v>
      </c>
      <c r="AM570" s="32" t="s">
        <v>695</v>
      </c>
      <c r="AN570" s="32" t="s">
        <v>1117</v>
      </c>
      <c r="AO570" s="32" t="s">
        <v>3193</v>
      </c>
      <c r="AP570" s="32" t="s">
        <v>1905</v>
      </c>
      <c r="AQ570" s="32" t="s">
        <v>1148</v>
      </c>
      <c r="AR570" s="36" t="e">
        <f>CONCATENATE([5]!Tabla59[[#This Row],[nom_ent]], " ",[5]!Tabla59[[#This Row],[nom_mun]])</f>
        <v>#REF!</v>
      </c>
      <c r="AT570" s="32" t="s">
        <v>1148</v>
      </c>
      <c r="AU570" s="32" t="s">
        <v>1905</v>
      </c>
    </row>
    <row r="571" spans="25:47" ht="28.5">
      <c r="Y571" s="33" t="s">
        <v>3208</v>
      </c>
      <c r="AM571" s="32" t="s">
        <v>695</v>
      </c>
      <c r="AN571" s="32" t="s">
        <v>1117</v>
      </c>
      <c r="AO571" s="32" t="s">
        <v>3193</v>
      </c>
      <c r="AP571" s="32" t="s">
        <v>1917</v>
      </c>
      <c r="AQ571" s="32" t="s">
        <v>1176</v>
      </c>
      <c r="AR571" s="36" t="e">
        <f>CONCATENATE([5]!Tabla59[[#This Row],[nom_ent]], " ",[5]!Tabla59[[#This Row],[nom_mun]])</f>
        <v>#REF!</v>
      </c>
      <c r="AT571" s="32" t="s">
        <v>1176</v>
      </c>
      <c r="AU571" s="32" t="s">
        <v>1917</v>
      </c>
    </row>
    <row r="572" spans="25:47">
      <c r="Y572" s="33" t="s">
        <v>881</v>
      </c>
      <c r="AM572" s="32" t="s">
        <v>695</v>
      </c>
      <c r="AN572" s="32" t="s">
        <v>1117</v>
      </c>
      <c r="AO572" s="32" t="s">
        <v>3193</v>
      </c>
      <c r="AP572" s="32" t="s">
        <v>1933</v>
      </c>
      <c r="AQ572" s="32" t="s">
        <v>1200</v>
      </c>
      <c r="AR572" s="36" t="e">
        <f>CONCATENATE([5]!Tabla59[[#This Row],[nom_ent]], " ",[5]!Tabla59[[#This Row],[nom_mun]])</f>
        <v>#REF!</v>
      </c>
      <c r="AT572" s="32" t="s">
        <v>1200</v>
      </c>
      <c r="AU572" s="32" t="s">
        <v>1933</v>
      </c>
    </row>
    <row r="573" spans="25:47" ht="28.5">
      <c r="Y573" s="33" t="s">
        <v>361</v>
      </c>
      <c r="AM573" s="32" t="s">
        <v>695</v>
      </c>
      <c r="AN573" s="32" t="s">
        <v>1117</v>
      </c>
      <c r="AO573" s="32" t="s">
        <v>3193</v>
      </c>
      <c r="AP573" s="32" t="s">
        <v>1949</v>
      </c>
      <c r="AQ573" s="32" t="s">
        <v>1225</v>
      </c>
      <c r="AR573" s="36" t="e">
        <f>CONCATENATE([5]!Tabla59[[#This Row],[nom_ent]], " ",[5]!Tabla59[[#This Row],[nom_mun]])</f>
        <v>#REF!</v>
      </c>
      <c r="AT573" s="32" t="s">
        <v>1225</v>
      </c>
      <c r="AU573" s="32" t="s">
        <v>1949</v>
      </c>
    </row>
    <row r="574" spans="25:47">
      <c r="AM574" s="32" t="s">
        <v>695</v>
      </c>
      <c r="AN574" s="32" t="s">
        <v>1117</v>
      </c>
      <c r="AO574" s="32" t="s">
        <v>3193</v>
      </c>
      <c r="AP574" s="32" t="s">
        <v>1962</v>
      </c>
      <c r="AQ574" s="32" t="s">
        <v>1247</v>
      </c>
      <c r="AR574" s="36" t="e">
        <f>CONCATENATE([5]!Tabla59[[#This Row],[nom_ent]], " ",[5]!Tabla59[[#This Row],[nom_mun]])</f>
        <v>#REF!</v>
      </c>
      <c r="AT574" s="32" t="s">
        <v>1247</v>
      </c>
      <c r="AU574" s="32" t="s">
        <v>1962</v>
      </c>
    </row>
    <row r="575" spans="25:47" ht="28.5">
      <c r="AM575" s="32" t="s">
        <v>695</v>
      </c>
      <c r="AN575" s="32" t="s">
        <v>1117</v>
      </c>
      <c r="AO575" s="32" t="s">
        <v>3193</v>
      </c>
      <c r="AP575" s="32" t="s">
        <v>1975</v>
      </c>
      <c r="AQ575" s="32" t="s">
        <v>1270</v>
      </c>
      <c r="AR575" s="36" t="e">
        <f>CONCATENATE([5]!Tabla59[[#This Row],[nom_ent]], " ",[5]!Tabla59[[#This Row],[nom_mun]])</f>
        <v>#REF!</v>
      </c>
      <c r="AT575" s="32" t="s">
        <v>1270</v>
      </c>
      <c r="AU575" s="32" t="s">
        <v>1975</v>
      </c>
    </row>
    <row r="576" spans="25:47" ht="28.5">
      <c r="AM576" s="32" t="s">
        <v>695</v>
      </c>
      <c r="AN576" s="32" t="s">
        <v>1117</v>
      </c>
      <c r="AO576" s="32" t="s">
        <v>3193</v>
      </c>
      <c r="AP576" s="32" t="s">
        <v>1986</v>
      </c>
      <c r="AQ576" s="32" t="s">
        <v>1292</v>
      </c>
      <c r="AR576" s="36" t="e">
        <f>CONCATENATE([5]!Tabla59[[#This Row],[nom_ent]], " ",[5]!Tabla59[[#This Row],[nom_mun]])</f>
        <v>#REF!</v>
      </c>
      <c r="AT576" s="32" t="s">
        <v>1292</v>
      </c>
      <c r="AU576" s="32" t="s">
        <v>1986</v>
      </c>
    </row>
    <row r="577" spans="39:47">
      <c r="AM577" s="32" t="s">
        <v>695</v>
      </c>
      <c r="AN577" s="32" t="s">
        <v>1117</v>
      </c>
      <c r="AO577" s="32" t="s">
        <v>3193</v>
      </c>
      <c r="AP577" s="32" t="s">
        <v>1999</v>
      </c>
      <c r="AQ577" s="32" t="s">
        <v>1313</v>
      </c>
      <c r="AR577" s="36" t="e">
        <f>CONCATENATE([5]!Tabla59[[#This Row],[nom_ent]], " ",[5]!Tabla59[[#This Row],[nom_mun]])</f>
        <v>#REF!</v>
      </c>
      <c r="AT577" s="32" t="s">
        <v>1313</v>
      </c>
      <c r="AU577" s="32" t="s">
        <v>1999</v>
      </c>
    </row>
    <row r="578" spans="39:47" ht="28.5">
      <c r="AM578" s="32" t="s">
        <v>695</v>
      </c>
      <c r="AN578" s="32" t="s">
        <v>1117</v>
      </c>
      <c r="AO578" s="32" t="s">
        <v>3193</v>
      </c>
      <c r="AP578" s="32" t="s">
        <v>2012</v>
      </c>
      <c r="AQ578" s="32" t="s">
        <v>1332</v>
      </c>
      <c r="AR578" s="36" t="e">
        <f>CONCATENATE([5]!Tabla59[[#This Row],[nom_ent]], " ",[5]!Tabla59[[#This Row],[nom_mun]])</f>
        <v>#REF!</v>
      </c>
      <c r="AT578" s="32" t="s">
        <v>1332</v>
      </c>
      <c r="AU578" s="32" t="s">
        <v>2012</v>
      </c>
    </row>
    <row r="579" spans="39:47">
      <c r="AM579" s="32" t="s">
        <v>695</v>
      </c>
      <c r="AN579" s="32" t="s">
        <v>1117</v>
      </c>
      <c r="AO579" s="32" t="s">
        <v>3193</v>
      </c>
      <c r="AP579" s="32" t="s">
        <v>2024</v>
      </c>
      <c r="AQ579" s="32" t="s">
        <v>1198</v>
      </c>
      <c r="AR579" s="36" t="e">
        <f>CONCATENATE([5]!Tabla59[[#This Row],[nom_ent]], " ",[5]!Tabla59[[#This Row],[nom_mun]])</f>
        <v>#REF!</v>
      </c>
      <c r="AT579" s="32" t="s">
        <v>1198</v>
      </c>
      <c r="AU579" s="32" t="s">
        <v>2024</v>
      </c>
    </row>
    <row r="580" spans="39:47">
      <c r="AM580" s="32" t="s">
        <v>695</v>
      </c>
      <c r="AN580" s="32" t="s">
        <v>1117</v>
      </c>
      <c r="AO580" s="32" t="s">
        <v>3193</v>
      </c>
      <c r="AP580" s="32" t="s">
        <v>2035</v>
      </c>
      <c r="AQ580" s="32" t="s">
        <v>1373</v>
      </c>
      <c r="AR580" s="36" t="e">
        <f>CONCATENATE([5]!Tabla59[[#This Row],[nom_ent]], " ",[5]!Tabla59[[#This Row],[nom_mun]])</f>
        <v>#REF!</v>
      </c>
      <c r="AT580" s="32" t="s">
        <v>1373</v>
      </c>
      <c r="AU580" s="32" t="s">
        <v>2035</v>
      </c>
    </row>
    <row r="581" spans="39:47" ht="57">
      <c r="AM581" s="32" t="s">
        <v>695</v>
      </c>
      <c r="AN581" s="32" t="s">
        <v>1117</v>
      </c>
      <c r="AO581" s="32" t="s">
        <v>3193</v>
      </c>
      <c r="AP581" s="32" t="s">
        <v>2047</v>
      </c>
      <c r="AQ581" s="32" t="s">
        <v>1395</v>
      </c>
      <c r="AR581" s="36" t="e">
        <f>CONCATENATE([5]!Tabla59[[#This Row],[nom_ent]], " ",[5]!Tabla59[[#This Row],[nom_mun]])</f>
        <v>#REF!</v>
      </c>
      <c r="AT581" s="32" t="s">
        <v>1395</v>
      </c>
      <c r="AU581" s="32" t="s">
        <v>2047</v>
      </c>
    </row>
    <row r="582" spans="39:47" ht="42.75">
      <c r="AM582" s="32" t="s">
        <v>695</v>
      </c>
      <c r="AN582" s="32" t="s">
        <v>1117</v>
      </c>
      <c r="AO582" s="32" t="s">
        <v>3193</v>
      </c>
      <c r="AP582" s="32" t="s">
        <v>2058</v>
      </c>
      <c r="AQ582" s="32" t="s">
        <v>1416</v>
      </c>
      <c r="AR582" s="36" t="e">
        <f>CONCATENATE([5]!Tabla59[[#This Row],[nom_ent]], " ",[5]!Tabla59[[#This Row],[nom_mun]])</f>
        <v>#REF!</v>
      </c>
      <c r="AT582" s="32" t="s">
        <v>1416</v>
      </c>
      <c r="AU582" s="32" t="s">
        <v>2058</v>
      </c>
    </row>
    <row r="583" spans="39:47">
      <c r="AM583" s="32" t="s">
        <v>695</v>
      </c>
      <c r="AN583" s="32" t="s">
        <v>1117</v>
      </c>
      <c r="AO583" s="32" t="s">
        <v>3193</v>
      </c>
      <c r="AP583" s="32" t="s">
        <v>2070</v>
      </c>
      <c r="AQ583" s="32" t="s">
        <v>895</v>
      </c>
      <c r="AR583" s="36" t="e">
        <f>CONCATENATE([5]!Tabla59[[#This Row],[nom_ent]], " ",[5]!Tabla59[[#This Row],[nom_mun]])</f>
        <v>#REF!</v>
      </c>
      <c r="AT583" s="32" t="s">
        <v>895</v>
      </c>
      <c r="AU583" s="32" t="s">
        <v>2070</v>
      </c>
    </row>
    <row r="584" spans="39:47">
      <c r="AM584" s="32" t="s">
        <v>695</v>
      </c>
      <c r="AN584" s="32" t="s">
        <v>1117</v>
      </c>
      <c r="AO584" s="32" t="s">
        <v>3193</v>
      </c>
      <c r="AP584" s="32" t="s">
        <v>2082</v>
      </c>
      <c r="AQ584" s="32" t="s">
        <v>1456</v>
      </c>
      <c r="AR584" s="36" t="e">
        <f>CONCATENATE([5]!Tabla59[[#This Row],[nom_ent]], " ",[5]!Tabla59[[#This Row],[nom_mun]])</f>
        <v>#REF!</v>
      </c>
      <c r="AT584" s="32" t="s">
        <v>1456</v>
      </c>
      <c r="AU584" s="32" t="s">
        <v>2082</v>
      </c>
    </row>
    <row r="585" spans="39:47">
      <c r="AM585" s="32" t="s">
        <v>695</v>
      </c>
      <c r="AN585" s="32" t="s">
        <v>1117</v>
      </c>
      <c r="AO585" s="32" t="s">
        <v>3193</v>
      </c>
      <c r="AP585" s="32" t="s">
        <v>2093</v>
      </c>
      <c r="AQ585" s="32" t="s">
        <v>1477</v>
      </c>
      <c r="AR585" s="36" t="e">
        <f>CONCATENATE([5]!Tabla59[[#This Row],[nom_ent]], " ",[5]!Tabla59[[#This Row],[nom_mun]])</f>
        <v>#REF!</v>
      </c>
      <c r="AT585" s="32" t="s">
        <v>1477</v>
      </c>
      <c r="AU585" s="32" t="s">
        <v>2093</v>
      </c>
    </row>
    <row r="586" spans="39:47">
      <c r="AM586" s="32" t="s">
        <v>695</v>
      </c>
      <c r="AN586" s="32" t="s">
        <v>1117</v>
      </c>
      <c r="AO586" s="32" t="s">
        <v>3193</v>
      </c>
      <c r="AP586" s="32" t="s">
        <v>2104</v>
      </c>
      <c r="AQ586" s="32" t="s">
        <v>1498</v>
      </c>
      <c r="AR586" s="36" t="e">
        <f>CONCATENATE([5]!Tabla59[[#This Row],[nom_ent]], " ",[5]!Tabla59[[#This Row],[nom_mun]])</f>
        <v>#REF!</v>
      </c>
      <c r="AT586" s="32" t="s">
        <v>1498</v>
      </c>
      <c r="AU586" s="32" t="s">
        <v>2104</v>
      </c>
    </row>
    <row r="587" spans="39:47" ht="28.5">
      <c r="AM587" s="32" t="s">
        <v>695</v>
      </c>
      <c r="AN587" s="32" t="s">
        <v>1117</v>
      </c>
      <c r="AO587" s="32" t="s">
        <v>3193</v>
      </c>
      <c r="AP587" s="32" t="s">
        <v>2114</v>
      </c>
      <c r="AQ587" s="32" t="s">
        <v>1519</v>
      </c>
      <c r="AR587" s="36" t="e">
        <f>CONCATENATE([5]!Tabla59[[#This Row],[nom_ent]], " ",[5]!Tabla59[[#This Row],[nom_mun]])</f>
        <v>#REF!</v>
      </c>
      <c r="AT587" s="32" t="s">
        <v>1519</v>
      </c>
      <c r="AU587" s="32" t="s">
        <v>2114</v>
      </c>
    </row>
    <row r="588" spans="39:47">
      <c r="AM588" s="32" t="s">
        <v>695</v>
      </c>
      <c r="AN588" s="32" t="s">
        <v>1117</v>
      </c>
      <c r="AO588" s="32" t="s">
        <v>3193</v>
      </c>
      <c r="AP588" s="32" t="s">
        <v>2124</v>
      </c>
      <c r="AQ588" s="32" t="s">
        <v>1539</v>
      </c>
      <c r="AR588" s="36" t="e">
        <f>CONCATENATE([5]!Tabla59[[#This Row],[nom_ent]], " ",[5]!Tabla59[[#This Row],[nom_mun]])</f>
        <v>#REF!</v>
      </c>
      <c r="AT588" s="32" t="s">
        <v>1539</v>
      </c>
      <c r="AU588" s="32" t="s">
        <v>2124</v>
      </c>
    </row>
    <row r="589" spans="39:47">
      <c r="AM589" s="32" t="s">
        <v>695</v>
      </c>
      <c r="AN589" s="32" t="s">
        <v>1117</v>
      </c>
      <c r="AO589" s="32" t="s">
        <v>3193</v>
      </c>
      <c r="AP589" s="32" t="s">
        <v>2135</v>
      </c>
      <c r="AQ589" s="32" t="s">
        <v>1558</v>
      </c>
      <c r="AR589" s="36" t="e">
        <f>CONCATENATE([5]!Tabla59[[#This Row],[nom_ent]], " ",[5]!Tabla59[[#This Row],[nom_mun]])</f>
        <v>#REF!</v>
      </c>
      <c r="AT589" s="32" t="s">
        <v>1558</v>
      </c>
      <c r="AU589" s="32" t="s">
        <v>2135</v>
      </c>
    </row>
    <row r="590" spans="39:47" ht="28.5">
      <c r="AM590" s="32" t="s">
        <v>695</v>
      </c>
      <c r="AN590" s="32" t="s">
        <v>1117</v>
      </c>
      <c r="AO590" s="32" t="s">
        <v>3193</v>
      </c>
      <c r="AP590" s="32" t="s">
        <v>2144</v>
      </c>
      <c r="AQ590" s="32" t="s">
        <v>1578</v>
      </c>
      <c r="AR590" s="36" t="e">
        <f>CONCATENATE([5]!Tabla59[[#This Row],[nom_ent]], " ",[5]!Tabla59[[#This Row],[nom_mun]])</f>
        <v>#REF!</v>
      </c>
      <c r="AT590" s="32" t="s">
        <v>1578</v>
      </c>
      <c r="AU590" s="32" t="s">
        <v>2144</v>
      </c>
    </row>
    <row r="591" spans="39:47">
      <c r="AM591" s="32" t="s">
        <v>695</v>
      </c>
      <c r="AN591" s="32" t="s">
        <v>1117</v>
      </c>
      <c r="AO591" s="32" t="s">
        <v>3193</v>
      </c>
      <c r="AP591" s="32" t="s">
        <v>2155</v>
      </c>
      <c r="AQ591" s="32" t="s">
        <v>1596</v>
      </c>
      <c r="AR591" s="36" t="e">
        <f>CONCATENATE([5]!Tabla59[[#This Row],[nom_ent]], " ",[5]!Tabla59[[#This Row],[nom_mun]])</f>
        <v>#REF!</v>
      </c>
      <c r="AT591" s="32" t="s">
        <v>1596</v>
      </c>
      <c r="AU591" s="32" t="s">
        <v>2155</v>
      </c>
    </row>
    <row r="592" spans="39:47">
      <c r="AM592" s="32" t="s">
        <v>695</v>
      </c>
      <c r="AN592" s="32" t="s">
        <v>1117</v>
      </c>
      <c r="AO592" s="32" t="s">
        <v>3193</v>
      </c>
      <c r="AP592" s="32" t="s">
        <v>2166</v>
      </c>
      <c r="AQ592" s="32" t="s">
        <v>1616</v>
      </c>
      <c r="AR592" s="36" t="e">
        <f>CONCATENATE([5]!Tabla59[[#This Row],[nom_ent]], " ",[5]!Tabla59[[#This Row],[nom_mun]])</f>
        <v>#REF!</v>
      </c>
      <c r="AT592" s="32" t="s">
        <v>1616</v>
      </c>
      <c r="AU592" s="32" t="s">
        <v>2166</v>
      </c>
    </row>
    <row r="593" spans="39:47" ht="28.5">
      <c r="AM593" s="32" t="s">
        <v>695</v>
      </c>
      <c r="AN593" s="32" t="s">
        <v>1117</v>
      </c>
      <c r="AO593" s="32" t="s">
        <v>3193</v>
      </c>
      <c r="AP593" s="32" t="s">
        <v>2177</v>
      </c>
      <c r="AQ593" s="32" t="s">
        <v>1635</v>
      </c>
      <c r="AR593" s="36" t="e">
        <f>CONCATENATE([5]!Tabla59[[#This Row],[nom_ent]], " ",[5]!Tabla59[[#This Row],[nom_mun]])</f>
        <v>#REF!</v>
      </c>
      <c r="AT593" s="32" t="s">
        <v>1635</v>
      </c>
      <c r="AU593" s="32" t="s">
        <v>2177</v>
      </c>
    </row>
    <row r="594" spans="39:47" ht="28.5">
      <c r="AM594" s="32" t="s">
        <v>695</v>
      </c>
      <c r="AN594" s="32" t="s">
        <v>1117</v>
      </c>
      <c r="AO594" s="32" t="s">
        <v>3193</v>
      </c>
      <c r="AP594" s="32" t="s">
        <v>2523</v>
      </c>
      <c r="AQ594" s="32" t="s">
        <v>1653</v>
      </c>
      <c r="AR594" s="36" t="e">
        <f>CONCATENATE([5]!Tabla59[[#This Row],[nom_ent]], " ",[5]!Tabla59[[#This Row],[nom_mun]])</f>
        <v>#REF!</v>
      </c>
      <c r="AT594" s="32" t="s">
        <v>1653</v>
      </c>
      <c r="AU594" s="32" t="s">
        <v>2523</v>
      </c>
    </row>
    <row r="595" spans="39:47" ht="28.5">
      <c r="AM595" s="32" t="s">
        <v>695</v>
      </c>
      <c r="AN595" s="32" t="s">
        <v>1117</v>
      </c>
      <c r="AO595" s="32" t="s">
        <v>3193</v>
      </c>
      <c r="AP595" s="32" t="s">
        <v>2527</v>
      </c>
      <c r="AQ595" s="32" t="s">
        <v>1672</v>
      </c>
      <c r="AR595" s="36" t="e">
        <f>CONCATENATE([5]!Tabla59[[#This Row],[nom_ent]], " ",[5]!Tabla59[[#This Row],[nom_mun]])</f>
        <v>#REF!</v>
      </c>
      <c r="AT595" s="32" t="s">
        <v>1672</v>
      </c>
      <c r="AU595" s="32" t="s">
        <v>2527</v>
      </c>
    </row>
    <row r="596" spans="39:47">
      <c r="AM596" s="32" t="s">
        <v>695</v>
      </c>
      <c r="AN596" s="32" t="s">
        <v>1117</v>
      </c>
      <c r="AO596" s="32" t="s">
        <v>3193</v>
      </c>
      <c r="AP596" s="32" t="s">
        <v>2531</v>
      </c>
      <c r="AQ596" s="32" t="s">
        <v>1691</v>
      </c>
      <c r="AR596" s="36" t="e">
        <f>CONCATENATE([5]!Tabla59[[#This Row],[nom_ent]], " ",[5]!Tabla59[[#This Row],[nom_mun]])</f>
        <v>#REF!</v>
      </c>
      <c r="AT596" s="32" t="s">
        <v>1691</v>
      </c>
      <c r="AU596" s="32" t="s">
        <v>2531</v>
      </c>
    </row>
    <row r="597" spans="39:47" ht="28.5">
      <c r="AM597" s="32" t="s">
        <v>695</v>
      </c>
      <c r="AN597" s="32" t="s">
        <v>1117</v>
      </c>
      <c r="AO597" s="32" t="s">
        <v>3193</v>
      </c>
      <c r="AP597" s="32" t="s">
        <v>2535</v>
      </c>
      <c r="AQ597" s="32" t="s">
        <v>1710</v>
      </c>
      <c r="AR597" s="36" t="e">
        <f>CONCATENATE([5]!Tabla59[[#This Row],[nom_ent]], " ",[5]!Tabla59[[#This Row],[nom_mun]])</f>
        <v>#REF!</v>
      </c>
      <c r="AT597" s="32" t="s">
        <v>1710</v>
      </c>
      <c r="AU597" s="32" t="s">
        <v>2535</v>
      </c>
    </row>
    <row r="598" spans="39:47">
      <c r="AM598" s="32" t="s">
        <v>695</v>
      </c>
      <c r="AN598" s="32" t="s">
        <v>1117</v>
      </c>
      <c r="AO598" s="32" t="s">
        <v>3193</v>
      </c>
      <c r="AP598" s="32" t="s">
        <v>2539</v>
      </c>
      <c r="AQ598" s="32" t="s">
        <v>1727</v>
      </c>
      <c r="AR598" s="36" t="e">
        <f>CONCATENATE([5]!Tabla59[[#This Row],[nom_ent]], " ",[5]!Tabla59[[#This Row],[nom_mun]])</f>
        <v>#REF!</v>
      </c>
      <c r="AT598" s="32" t="s">
        <v>1727</v>
      </c>
      <c r="AU598" s="32" t="s">
        <v>2539</v>
      </c>
    </row>
    <row r="599" spans="39:47" ht="42.75">
      <c r="AM599" s="32" t="s">
        <v>695</v>
      </c>
      <c r="AN599" s="32" t="s">
        <v>1117</v>
      </c>
      <c r="AO599" s="32" t="s">
        <v>3193</v>
      </c>
      <c r="AP599" s="32" t="s">
        <v>2543</v>
      </c>
      <c r="AQ599" s="32" t="s">
        <v>1743</v>
      </c>
      <c r="AR599" s="36" t="e">
        <f>CONCATENATE([5]!Tabla59[[#This Row],[nom_ent]], " ",[5]!Tabla59[[#This Row],[nom_mun]])</f>
        <v>#REF!</v>
      </c>
      <c r="AT599" s="32" t="s">
        <v>1743</v>
      </c>
      <c r="AU599" s="32" t="s">
        <v>2543</v>
      </c>
    </row>
    <row r="600" spans="39:47" ht="28.5">
      <c r="AM600" s="32" t="s">
        <v>695</v>
      </c>
      <c r="AN600" s="32" t="s">
        <v>1117</v>
      </c>
      <c r="AO600" s="32" t="s">
        <v>3193</v>
      </c>
      <c r="AP600" s="32" t="s">
        <v>2547</v>
      </c>
      <c r="AQ600" s="32" t="s">
        <v>1758</v>
      </c>
      <c r="AR600" s="36" t="e">
        <f>CONCATENATE([5]!Tabla59[[#This Row],[nom_ent]], " ",[5]!Tabla59[[#This Row],[nom_mun]])</f>
        <v>#REF!</v>
      </c>
      <c r="AT600" s="32" t="s">
        <v>1758</v>
      </c>
      <c r="AU600" s="32" t="s">
        <v>2547</v>
      </c>
    </row>
    <row r="601" spans="39:47" ht="28.5">
      <c r="AM601" s="32" t="s">
        <v>695</v>
      </c>
      <c r="AN601" s="32" t="s">
        <v>1117</v>
      </c>
      <c r="AO601" s="32" t="s">
        <v>3193</v>
      </c>
      <c r="AP601" s="32" t="s">
        <v>2551</v>
      </c>
      <c r="AQ601" s="32" t="s">
        <v>1773</v>
      </c>
      <c r="AR601" s="36" t="e">
        <f>CONCATENATE([5]!Tabla59[[#This Row],[nom_ent]], " ",[5]!Tabla59[[#This Row],[nom_mun]])</f>
        <v>#REF!</v>
      </c>
      <c r="AT601" s="32" t="s">
        <v>1773</v>
      </c>
      <c r="AU601" s="32" t="s">
        <v>2551</v>
      </c>
    </row>
    <row r="602" spans="39:47">
      <c r="AM602" s="32" t="s">
        <v>695</v>
      </c>
      <c r="AN602" s="32" t="s">
        <v>1117</v>
      </c>
      <c r="AO602" s="32" t="s">
        <v>3193</v>
      </c>
      <c r="AP602" s="32" t="s">
        <v>2554</v>
      </c>
      <c r="AQ602" s="32" t="s">
        <v>1787</v>
      </c>
      <c r="AR602" s="36" t="e">
        <f>CONCATENATE([5]!Tabla59[[#This Row],[nom_ent]], " ",[5]!Tabla59[[#This Row],[nom_mun]])</f>
        <v>#REF!</v>
      </c>
      <c r="AT602" s="32" t="s">
        <v>1787</v>
      </c>
      <c r="AU602" s="32" t="s">
        <v>2554</v>
      </c>
    </row>
    <row r="603" spans="39:47" ht="28.5">
      <c r="AM603" s="32" t="s">
        <v>695</v>
      </c>
      <c r="AN603" s="32" t="s">
        <v>1117</v>
      </c>
      <c r="AO603" s="32" t="s">
        <v>3193</v>
      </c>
      <c r="AP603" s="32" t="s">
        <v>2558</v>
      </c>
      <c r="AQ603" s="32" t="s">
        <v>848</v>
      </c>
      <c r="AR603" s="36" t="e">
        <f>CONCATENATE([5]!Tabla59[[#This Row],[nom_ent]], " ",[5]!Tabla59[[#This Row],[nom_mun]])</f>
        <v>#REF!</v>
      </c>
      <c r="AT603" s="32" t="s">
        <v>848</v>
      </c>
      <c r="AU603" s="32" t="s">
        <v>2558</v>
      </c>
    </row>
    <row r="604" spans="39:47" ht="42.75">
      <c r="AM604" s="32" t="s">
        <v>695</v>
      </c>
      <c r="AN604" s="32" t="s">
        <v>1117</v>
      </c>
      <c r="AO604" s="32" t="s">
        <v>3193</v>
      </c>
      <c r="AP604" s="32" t="s">
        <v>2562</v>
      </c>
      <c r="AQ604" s="32" t="s">
        <v>1812</v>
      </c>
      <c r="AR604" s="36" t="e">
        <f>CONCATENATE([5]!Tabla59[[#This Row],[nom_ent]], " ",[5]!Tabla59[[#This Row],[nom_mun]])</f>
        <v>#REF!</v>
      </c>
      <c r="AT604" s="32" t="s">
        <v>1812</v>
      </c>
      <c r="AU604" s="32" t="s">
        <v>2562</v>
      </c>
    </row>
    <row r="605" spans="39:47">
      <c r="AM605" s="32" t="s">
        <v>695</v>
      </c>
      <c r="AN605" s="32" t="s">
        <v>1117</v>
      </c>
      <c r="AO605" s="32" t="s">
        <v>3193</v>
      </c>
      <c r="AP605" s="32" t="s">
        <v>2566</v>
      </c>
      <c r="AQ605" s="32" t="s">
        <v>1828</v>
      </c>
      <c r="AR605" s="36" t="e">
        <f>CONCATENATE([5]!Tabla59[[#This Row],[nom_ent]], " ",[5]!Tabla59[[#This Row],[nom_mun]])</f>
        <v>#REF!</v>
      </c>
      <c r="AT605" s="32" t="s">
        <v>1828</v>
      </c>
      <c r="AU605" s="32" t="s">
        <v>2566</v>
      </c>
    </row>
    <row r="606" spans="39:47" ht="28.5">
      <c r="AM606" s="32" t="s">
        <v>695</v>
      </c>
      <c r="AN606" s="32" t="s">
        <v>1117</v>
      </c>
      <c r="AO606" s="32" t="s">
        <v>3193</v>
      </c>
      <c r="AP606" s="32" t="s">
        <v>2570</v>
      </c>
      <c r="AQ606" s="32" t="s">
        <v>1842</v>
      </c>
      <c r="AR606" s="36" t="e">
        <f>CONCATENATE([5]!Tabla59[[#This Row],[nom_ent]], " ",[5]!Tabla59[[#This Row],[nom_mun]])</f>
        <v>#REF!</v>
      </c>
      <c r="AT606" s="32" t="s">
        <v>1842</v>
      </c>
      <c r="AU606" s="32" t="s">
        <v>2570</v>
      </c>
    </row>
    <row r="607" spans="39:47">
      <c r="AM607" s="32" t="s">
        <v>695</v>
      </c>
      <c r="AN607" s="32" t="s">
        <v>1117</v>
      </c>
      <c r="AO607" s="32" t="s">
        <v>3193</v>
      </c>
      <c r="AP607" s="32" t="s">
        <v>2574</v>
      </c>
      <c r="AQ607" s="32" t="s">
        <v>1856</v>
      </c>
      <c r="AR607" s="36" t="e">
        <f>CONCATENATE([5]!Tabla59[[#This Row],[nom_ent]], " ",[5]!Tabla59[[#This Row],[nom_mun]])</f>
        <v>#REF!</v>
      </c>
      <c r="AT607" s="32" t="s">
        <v>1856</v>
      </c>
      <c r="AU607" s="32" t="s">
        <v>2574</v>
      </c>
    </row>
    <row r="608" spans="39:47" ht="28.5">
      <c r="AM608" s="32" t="s">
        <v>695</v>
      </c>
      <c r="AN608" s="32" t="s">
        <v>1117</v>
      </c>
      <c r="AO608" s="32" t="s">
        <v>3193</v>
      </c>
      <c r="AP608" s="32" t="s">
        <v>2578</v>
      </c>
      <c r="AQ608" s="32" t="s">
        <v>1870</v>
      </c>
      <c r="AR608" s="36" t="e">
        <f>CONCATENATE([5]!Tabla59[[#This Row],[nom_ent]], " ",[5]!Tabla59[[#This Row],[nom_mun]])</f>
        <v>#REF!</v>
      </c>
      <c r="AT608" s="32" t="s">
        <v>1870</v>
      </c>
      <c r="AU608" s="32" t="s">
        <v>2578</v>
      </c>
    </row>
    <row r="609" spans="39:47">
      <c r="AM609" s="32" t="s">
        <v>695</v>
      </c>
      <c r="AN609" s="32" t="s">
        <v>1117</v>
      </c>
      <c r="AO609" s="32" t="s">
        <v>3193</v>
      </c>
      <c r="AP609" s="32" t="s">
        <v>2582</v>
      </c>
      <c r="AQ609" s="32" t="s">
        <v>1883</v>
      </c>
      <c r="AR609" s="36" t="e">
        <f>CONCATENATE([5]!Tabla59[[#This Row],[nom_ent]], " ",[5]!Tabla59[[#This Row],[nom_mun]])</f>
        <v>#REF!</v>
      </c>
      <c r="AT609" s="32" t="s">
        <v>1883</v>
      </c>
      <c r="AU609" s="32" t="s">
        <v>2582</v>
      </c>
    </row>
    <row r="610" spans="39:47">
      <c r="AM610" s="32" t="s">
        <v>695</v>
      </c>
      <c r="AN610" s="32" t="s">
        <v>1117</v>
      </c>
      <c r="AO610" s="32" t="s">
        <v>3193</v>
      </c>
      <c r="AP610" s="32" t="s">
        <v>2586</v>
      </c>
      <c r="AQ610" s="32" t="s">
        <v>1604</v>
      </c>
      <c r="AR610" s="36" t="e">
        <f>CONCATENATE([5]!Tabla59[[#This Row],[nom_ent]], " ",[5]!Tabla59[[#This Row],[nom_mun]])</f>
        <v>#REF!</v>
      </c>
      <c r="AT610" s="32" t="s">
        <v>1604</v>
      </c>
      <c r="AU610" s="32" t="s">
        <v>2586</v>
      </c>
    </row>
    <row r="611" spans="39:47" ht="42.75">
      <c r="AM611" s="32" t="s">
        <v>695</v>
      </c>
      <c r="AN611" s="32" t="s">
        <v>1117</v>
      </c>
      <c r="AO611" s="32" t="s">
        <v>3193</v>
      </c>
      <c r="AP611" s="32" t="s">
        <v>2590</v>
      </c>
      <c r="AQ611" s="32" t="s">
        <v>1128</v>
      </c>
      <c r="AR611" s="36" t="e">
        <f>CONCATENATE([5]!Tabla59[[#This Row],[nom_ent]], " ",[5]!Tabla59[[#This Row],[nom_mun]])</f>
        <v>#REF!</v>
      </c>
      <c r="AT611" s="32" t="s">
        <v>1128</v>
      </c>
      <c r="AU611" s="32" t="s">
        <v>2590</v>
      </c>
    </row>
    <row r="612" spans="39:47" ht="42.75">
      <c r="AM612" s="32" t="s">
        <v>695</v>
      </c>
      <c r="AN612" s="32" t="s">
        <v>1117</v>
      </c>
      <c r="AO612" s="32" t="s">
        <v>3193</v>
      </c>
      <c r="AP612" s="32" t="s">
        <v>2594</v>
      </c>
      <c r="AQ612" s="32" t="s">
        <v>1922</v>
      </c>
      <c r="AR612" s="36" t="e">
        <f>CONCATENATE([5]!Tabla59[[#This Row],[nom_ent]], " ",[5]!Tabla59[[#This Row],[nom_mun]])</f>
        <v>#REF!</v>
      </c>
      <c r="AT612" s="32" t="s">
        <v>1922</v>
      </c>
      <c r="AU612" s="32" t="s">
        <v>2594</v>
      </c>
    </row>
    <row r="613" spans="39:47">
      <c r="AM613" s="32" t="s">
        <v>695</v>
      </c>
      <c r="AN613" s="32" t="s">
        <v>1117</v>
      </c>
      <c r="AO613" s="32" t="s">
        <v>3193</v>
      </c>
      <c r="AP613" s="32" t="s">
        <v>2598</v>
      </c>
      <c r="AQ613" s="32" t="s">
        <v>1938</v>
      </c>
      <c r="AR613" s="36" t="e">
        <f>CONCATENATE([5]!Tabla59[[#This Row],[nom_ent]], " ",[5]!Tabla59[[#This Row],[nom_mun]])</f>
        <v>#REF!</v>
      </c>
      <c r="AT613" s="32" t="s">
        <v>1938</v>
      </c>
      <c r="AU613" s="32" t="s">
        <v>2598</v>
      </c>
    </row>
    <row r="614" spans="39:47">
      <c r="AM614" s="32" t="s">
        <v>695</v>
      </c>
      <c r="AN614" s="32" t="s">
        <v>1117</v>
      </c>
      <c r="AO614" s="32" t="s">
        <v>3193</v>
      </c>
      <c r="AP614" s="32" t="s">
        <v>2602</v>
      </c>
      <c r="AQ614" s="32" t="s">
        <v>1954</v>
      </c>
      <c r="AR614" s="36" t="e">
        <f>CONCATENATE([5]!Tabla59[[#This Row],[nom_ent]], " ",[5]!Tabla59[[#This Row],[nom_mun]])</f>
        <v>#REF!</v>
      </c>
      <c r="AT614" s="32" t="s">
        <v>1954</v>
      </c>
      <c r="AU614" s="32" t="s">
        <v>2602</v>
      </c>
    </row>
    <row r="615" spans="39:47">
      <c r="AM615" s="32" t="s">
        <v>695</v>
      </c>
      <c r="AN615" s="32" t="s">
        <v>1117</v>
      </c>
      <c r="AO615" s="32" t="s">
        <v>3193</v>
      </c>
      <c r="AP615" s="32" t="s">
        <v>2606</v>
      </c>
      <c r="AQ615" s="32" t="s">
        <v>1967</v>
      </c>
      <c r="AR615" s="36" t="e">
        <f>CONCATENATE([5]!Tabla59[[#This Row],[nom_ent]], " ",[5]!Tabla59[[#This Row],[nom_mun]])</f>
        <v>#REF!</v>
      </c>
      <c r="AT615" s="32" t="s">
        <v>1967</v>
      </c>
      <c r="AU615" s="32" t="s">
        <v>2606</v>
      </c>
    </row>
    <row r="616" spans="39:47">
      <c r="AM616" s="32" t="s">
        <v>695</v>
      </c>
      <c r="AN616" s="32" t="s">
        <v>1117</v>
      </c>
      <c r="AO616" s="32" t="s">
        <v>3193</v>
      </c>
      <c r="AP616" s="32" t="s">
        <v>2610</v>
      </c>
      <c r="AQ616" s="32" t="s">
        <v>1980</v>
      </c>
      <c r="AR616" s="36" t="e">
        <f>CONCATENATE([5]!Tabla59[[#This Row],[nom_ent]], " ",[5]!Tabla59[[#This Row],[nom_mun]])</f>
        <v>#REF!</v>
      </c>
      <c r="AT616" s="32" t="s">
        <v>1980</v>
      </c>
      <c r="AU616" s="32" t="s">
        <v>2610</v>
      </c>
    </row>
    <row r="617" spans="39:47">
      <c r="AM617" s="32" t="s">
        <v>695</v>
      </c>
      <c r="AN617" s="32" t="s">
        <v>1117</v>
      </c>
      <c r="AO617" s="32" t="s">
        <v>3193</v>
      </c>
      <c r="AP617" s="32" t="s">
        <v>2614</v>
      </c>
      <c r="AQ617" s="32" t="s">
        <v>1991</v>
      </c>
      <c r="AR617" s="36" t="e">
        <f>CONCATENATE([5]!Tabla59[[#This Row],[nom_ent]], " ",[5]!Tabla59[[#This Row],[nom_mun]])</f>
        <v>#REF!</v>
      </c>
      <c r="AT617" s="32" t="s">
        <v>1991</v>
      </c>
      <c r="AU617" s="32" t="s">
        <v>2614</v>
      </c>
    </row>
    <row r="618" spans="39:47">
      <c r="AM618" s="32" t="s">
        <v>695</v>
      </c>
      <c r="AN618" s="32" t="s">
        <v>1117</v>
      </c>
      <c r="AO618" s="32" t="s">
        <v>3193</v>
      </c>
      <c r="AP618" s="32" t="s">
        <v>2618</v>
      </c>
      <c r="AQ618" s="32" t="s">
        <v>2004</v>
      </c>
      <c r="AR618" s="36" t="e">
        <f>CONCATENATE([5]!Tabla59[[#This Row],[nom_ent]], " ",[5]!Tabla59[[#This Row],[nom_mun]])</f>
        <v>#REF!</v>
      </c>
      <c r="AT618" s="32" t="s">
        <v>2004</v>
      </c>
      <c r="AU618" s="32" t="s">
        <v>2618</v>
      </c>
    </row>
    <row r="619" spans="39:47" ht="28.5">
      <c r="AM619" s="32" t="s">
        <v>695</v>
      </c>
      <c r="AN619" s="32" t="s">
        <v>1117</v>
      </c>
      <c r="AO619" s="32" t="s">
        <v>3193</v>
      </c>
      <c r="AP619" s="32" t="s">
        <v>2622</v>
      </c>
      <c r="AQ619" s="32" t="s">
        <v>2017</v>
      </c>
      <c r="AR619" s="36" t="e">
        <f>CONCATENATE([5]!Tabla59[[#This Row],[nom_ent]], " ",[5]!Tabla59[[#This Row],[nom_mun]])</f>
        <v>#REF!</v>
      </c>
      <c r="AT619" s="32" t="s">
        <v>2017</v>
      </c>
      <c r="AU619" s="32" t="s">
        <v>2622</v>
      </c>
    </row>
    <row r="620" spans="39:47">
      <c r="AM620" s="32" t="s">
        <v>695</v>
      </c>
      <c r="AN620" s="32" t="s">
        <v>1117</v>
      </c>
      <c r="AO620" s="32" t="s">
        <v>3193</v>
      </c>
      <c r="AP620" s="32" t="s">
        <v>2626</v>
      </c>
      <c r="AQ620" s="32" t="s">
        <v>2029</v>
      </c>
      <c r="AR620" s="36" t="e">
        <f>CONCATENATE([5]!Tabla59[[#This Row],[nom_ent]], " ",[5]!Tabla59[[#This Row],[nom_mun]])</f>
        <v>#REF!</v>
      </c>
      <c r="AT620" s="32" t="s">
        <v>2029</v>
      </c>
      <c r="AU620" s="32" t="s">
        <v>2626</v>
      </c>
    </row>
    <row r="621" spans="39:47">
      <c r="AM621" s="32" t="s">
        <v>695</v>
      </c>
      <c r="AN621" s="32" t="s">
        <v>1117</v>
      </c>
      <c r="AO621" s="32" t="s">
        <v>3193</v>
      </c>
      <c r="AP621" s="32" t="s">
        <v>2630</v>
      </c>
      <c r="AQ621" s="32" t="s">
        <v>2040</v>
      </c>
      <c r="AR621" s="36" t="e">
        <f>CONCATENATE([5]!Tabla59[[#This Row],[nom_ent]], " ",[5]!Tabla59[[#This Row],[nom_mun]])</f>
        <v>#REF!</v>
      </c>
      <c r="AT621" s="32" t="s">
        <v>2040</v>
      </c>
      <c r="AU621" s="32" t="s">
        <v>2630</v>
      </c>
    </row>
    <row r="622" spans="39:47" ht="28.5">
      <c r="AM622" s="32" t="s">
        <v>695</v>
      </c>
      <c r="AN622" s="32" t="s">
        <v>1117</v>
      </c>
      <c r="AO622" s="32" t="s">
        <v>3193</v>
      </c>
      <c r="AP622" s="32" t="s">
        <v>2634</v>
      </c>
      <c r="AQ622" s="32" t="s">
        <v>2052</v>
      </c>
      <c r="AR622" s="36" t="e">
        <f>CONCATENATE([5]!Tabla59[[#This Row],[nom_ent]], " ",[5]!Tabla59[[#This Row],[nom_mun]])</f>
        <v>#REF!</v>
      </c>
      <c r="AT622" s="32" t="s">
        <v>2052</v>
      </c>
      <c r="AU622" s="32" t="s">
        <v>2634</v>
      </c>
    </row>
    <row r="623" spans="39:47" ht="42.75">
      <c r="AM623" s="32" t="s">
        <v>695</v>
      </c>
      <c r="AN623" s="32" t="s">
        <v>1117</v>
      </c>
      <c r="AO623" s="32" t="s">
        <v>3193</v>
      </c>
      <c r="AP623" s="32" t="s">
        <v>2638</v>
      </c>
      <c r="AQ623" s="32" t="s">
        <v>2062</v>
      </c>
      <c r="AR623" s="36" t="e">
        <f>CONCATENATE([5]!Tabla59[[#This Row],[nom_ent]], " ",[5]!Tabla59[[#This Row],[nom_mun]])</f>
        <v>#REF!</v>
      </c>
      <c r="AT623" s="32" t="s">
        <v>2062</v>
      </c>
      <c r="AU623" s="32" t="s">
        <v>2638</v>
      </c>
    </row>
    <row r="624" spans="39:47">
      <c r="AM624" s="32" t="s">
        <v>695</v>
      </c>
      <c r="AN624" s="32" t="s">
        <v>1117</v>
      </c>
      <c r="AO624" s="32" t="s">
        <v>3193</v>
      </c>
      <c r="AP624" s="32" t="s">
        <v>2642</v>
      </c>
      <c r="AQ624" s="32" t="s">
        <v>2074</v>
      </c>
      <c r="AR624" s="36" t="e">
        <f>CONCATENATE([5]!Tabla59[[#This Row],[nom_ent]], " ",[5]!Tabla59[[#This Row],[nom_mun]])</f>
        <v>#REF!</v>
      </c>
      <c r="AT624" s="32" t="s">
        <v>2074</v>
      </c>
      <c r="AU624" s="32" t="s">
        <v>2642</v>
      </c>
    </row>
    <row r="625" spans="39:47">
      <c r="AM625" s="32" t="s">
        <v>695</v>
      </c>
      <c r="AN625" s="32" t="s">
        <v>1117</v>
      </c>
      <c r="AO625" s="32" t="s">
        <v>3193</v>
      </c>
      <c r="AP625" s="32" t="s">
        <v>2646</v>
      </c>
      <c r="AQ625" s="32" t="s">
        <v>2086</v>
      </c>
      <c r="AR625" s="36" t="e">
        <f>CONCATENATE([5]!Tabla59[[#This Row],[nom_ent]], " ",[5]!Tabla59[[#This Row],[nom_mun]])</f>
        <v>#REF!</v>
      </c>
      <c r="AT625" s="32" t="s">
        <v>2086</v>
      </c>
      <c r="AU625" s="32" t="s">
        <v>2646</v>
      </c>
    </row>
    <row r="626" spans="39:47" ht="57">
      <c r="AM626" s="32" t="s">
        <v>695</v>
      </c>
      <c r="AN626" s="32" t="s">
        <v>1117</v>
      </c>
      <c r="AO626" s="32" t="s">
        <v>3193</v>
      </c>
      <c r="AP626" s="32" t="s">
        <v>2650</v>
      </c>
      <c r="AQ626" s="32" t="s">
        <v>2097</v>
      </c>
      <c r="AR626" s="36" t="e">
        <f>CONCATENATE([5]!Tabla59[[#This Row],[nom_ent]], " ",[5]!Tabla59[[#This Row],[nom_mun]])</f>
        <v>#REF!</v>
      </c>
      <c r="AT626" s="32" t="s">
        <v>2097</v>
      </c>
      <c r="AU626" s="32" t="s">
        <v>2650</v>
      </c>
    </row>
    <row r="627" spans="39:47" ht="42.75">
      <c r="AM627" s="32" t="s">
        <v>695</v>
      </c>
      <c r="AN627" s="32" t="s">
        <v>1117</v>
      </c>
      <c r="AO627" s="32" t="s">
        <v>3193</v>
      </c>
      <c r="AP627" s="32" t="s">
        <v>2654</v>
      </c>
      <c r="AQ627" s="32" t="s">
        <v>2108</v>
      </c>
      <c r="AR627" s="36" t="e">
        <f>CONCATENATE([5]!Tabla59[[#This Row],[nom_ent]], " ",[5]!Tabla59[[#This Row],[nom_mun]])</f>
        <v>#REF!</v>
      </c>
      <c r="AT627" s="32" t="s">
        <v>2108</v>
      </c>
      <c r="AU627" s="32" t="s">
        <v>2654</v>
      </c>
    </row>
    <row r="628" spans="39:47" ht="42.75">
      <c r="AM628" s="32" t="s">
        <v>695</v>
      </c>
      <c r="AN628" s="32" t="s">
        <v>1117</v>
      </c>
      <c r="AO628" s="32" t="s">
        <v>3193</v>
      </c>
      <c r="AP628" s="32" t="s">
        <v>2658</v>
      </c>
      <c r="AQ628" s="32" t="s">
        <v>2117</v>
      </c>
      <c r="AR628" s="36" t="e">
        <f>CONCATENATE([5]!Tabla59[[#This Row],[nom_ent]], " ",[5]!Tabla59[[#This Row],[nom_mun]])</f>
        <v>#REF!</v>
      </c>
      <c r="AT628" s="32" t="s">
        <v>2117</v>
      </c>
      <c r="AU628" s="32" t="s">
        <v>2658</v>
      </c>
    </row>
    <row r="629" spans="39:47">
      <c r="AM629" s="32" t="s">
        <v>695</v>
      </c>
      <c r="AN629" s="32" t="s">
        <v>1117</v>
      </c>
      <c r="AO629" s="32" t="s">
        <v>3193</v>
      </c>
      <c r="AP629" s="32" t="s">
        <v>2662</v>
      </c>
      <c r="AQ629" s="32" t="s">
        <v>2128</v>
      </c>
      <c r="AR629" s="36" t="e">
        <f>CONCATENATE([5]!Tabla59[[#This Row],[nom_ent]], " ",[5]!Tabla59[[#This Row],[nom_mun]])</f>
        <v>#REF!</v>
      </c>
      <c r="AT629" s="32" t="s">
        <v>2128</v>
      </c>
      <c r="AU629" s="32" t="s">
        <v>2662</v>
      </c>
    </row>
    <row r="630" spans="39:47" ht="28.5">
      <c r="AM630" s="32" t="s">
        <v>695</v>
      </c>
      <c r="AN630" s="32" t="s">
        <v>1117</v>
      </c>
      <c r="AO630" s="32" t="s">
        <v>3193</v>
      </c>
      <c r="AP630" s="32" t="s">
        <v>2666</v>
      </c>
      <c r="AQ630" s="32" t="s">
        <v>1868</v>
      </c>
      <c r="AR630" s="36" t="e">
        <f>CONCATENATE([5]!Tabla59[[#This Row],[nom_ent]], " ",[5]!Tabla59[[#This Row],[nom_mun]])</f>
        <v>#REF!</v>
      </c>
      <c r="AT630" s="32" t="s">
        <v>1868</v>
      </c>
      <c r="AU630" s="32" t="s">
        <v>2666</v>
      </c>
    </row>
    <row r="631" spans="39:47" ht="28.5">
      <c r="AM631" s="32" t="s">
        <v>695</v>
      </c>
      <c r="AN631" s="32" t="s">
        <v>1117</v>
      </c>
      <c r="AO631" s="32" t="s">
        <v>3193</v>
      </c>
      <c r="AP631" s="32" t="s">
        <v>2670</v>
      </c>
      <c r="AQ631" s="32" t="s">
        <v>2148</v>
      </c>
      <c r="AR631" s="36" t="e">
        <f>CONCATENATE([5]!Tabla59[[#This Row],[nom_ent]], " ",[5]!Tabla59[[#This Row],[nom_mun]])</f>
        <v>#REF!</v>
      </c>
      <c r="AT631" s="32" t="s">
        <v>2148</v>
      </c>
      <c r="AU631" s="32" t="s">
        <v>2670</v>
      </c>
    </row>
    <row r="632" spans="39:47" ht="28.5">
      <c r="AM632" s="32" t="s">
        <v>695</v>
      </c>
      <c r="AN632" s="32" t="s">
        <v>1117</v>
      </c>
      <c r="AO632" s="32" t="s">
        <v>3193</v>
      </c>
      <c r="AP632" s="32" t="s">
        <v>2673</v>
      </c>
      <c r="AQ632" s="32" t="s">
        <v>2159</v>
      </c>
      <c r="AR632" s="36" t="e">
        <f>CONCATENATE([5]!Tabla59[[#This Row],[nom_ent]], " ",[5]!Tabla59[[#This Row],[nom_mun]])</f>
        <v>#REF!</v>
      </c>
      <c r="AT632" s="32" t="s">
        <v>2159</v>
      </c>
      <c r="AU632" s="32" t="s">
        <v>2673</v>
      </c>
    </row>
    <row r="633" spans="39:47" ht="28.5">
      <c r="AM633" s="32" t="s">
        <v>695</v>
      </c>
      <c r="AN633" s="32" t="s">
        <v>1117</v>
      </c>
      <c r="AO633" s="32" t="s">
        <v>3193</v>
      </c>
      <c r="AP633" s="32" t="s">
        <v>2676</v>
      </c>
      <c r="AQ633" s="32" t="s">
        <v>2170</v>
      </c>
      <c r="AR633" s="36" t="e">
        <f>CONCATENATE([5]!Tabla59[[#This Row],[nom_ent]], " ",[5]!Tabla59[[#This Row],[nom_mun]])</f>
        <v>#REF!</v>
      </c>
      <c r="AT633" s="32" t="s">
        <v>2170</v>
      </c>
      <c r="AU633" s="32" t="s">
        <v>2676</v>
      </c>
    </row>
    <row r="634" spans="39:47" ht="28.5">
      <c r="AM634" s="32" t="s">
        <v>695</v>
      </c>
      <c r="AN634" s="32" t="s">
        <v>1117</v>
      </c>
      <c r="AO634" s="32" t="s">
        <v>3193</v>
      </c>
      <c r="AP634" s="32" t="s">
        <v>2680</v>
      </c>
      <c r="AQ634" s="32" t="s">
        <v>1058</v>
      </c>
      <c r="AR634" s="36" t="e">
        <f>CONCATENATE([5]!Tabla59[[#This Row],[nom_ent]], " ",[5]!Tabla59[[#This Row],[nom_mun]])</f>
        <v>#REF!</v>
      </c>
      <c r="AT634" s="32" t="s">
        <v>1058</v>
      </c>
      <c r="AU634" s="32" t="s">
        <v>2680</v>
      </c>
    </row>
    <row r="635" spans="39:47" ht="42.75">
      <c r="AM635" s="32" t="s">
        <v>695</v>
      </c>
      <c r="AN635" s="32" t="s">
        <v>1117</v>
      </c>
      <c r="AO635" s="32" t="s">
        <v>3193</v>
      </c>
      <c r="AP635" s="32" t="s">
        <v>2684</v>
      </c>
      <c r="AQ635" s="32" t="s">
        <v>2189</v>
      </c>
      <c r="AR635" s="36" t="e">
        <f>CONCATENATE([5]!Tabla59[[#This Row],[nom_ent]], " ",[5]!Tabla59[[#This Row],[nom_mun]])</f>
        <v>#REF!</v>
      </c>
      <c r="AT635" s="32" t="s">
        <v>2189</v>
      </c>
      <c r="AU635" s="32" t="s">
        <v>2684</v>
      </c>
    </row>
    <row r="636" spans="39:47" ht="57">
      <c r="AM636" s="32" t="s">
        <v>695</v>
      </c>
      <c r="AN636" s="32" t="s">
        <v>1117</v>
      </c>
      <c r="AO636" s="32" t="s">
        <v>3193</v>
      </c>
      <c r="AP636" s="32" t="s">
        <v>2688</v>
      </c>
      <c r="AQ636" s="32" t="s">
        <v>2200</v>
      </c>
      <c r="AR636" s="36" t="e">
        <f>CONCATENATE([5]!Tabla59[[#This Row],[nom_ent]], " ",[5]!Tabla59[[#This Row],[nom_mun]])</f>
        <v>#REF!</v>
      </c>
      <c r="AT636" s="32" t="s">
        <v>2200</v>
      </c>
      <c r="AU636" s="32" t="s">
        <v>2688</v>
      </c>
    </row>
    <row r="637" spans="39:47">
      <c r="AM637" s="32" t="s">
        <v>695</v>
      </c>
      <c r="AN637" s="32" t="s">
        <v>1117</v>
      </c>
      <c r="AO637" s="32" t="s">
        <v>3193</v>
      </c>
      <c r="AP637" s="32" t="s">
        <v>2692</v>
      </c>
      <c r="AQ637" s="32" t="s">
        <v>2209</v>
      </c>
      <c r="AR637" s="36" t="e">
        <f>CONCATENATE([5]!Tabla59[[#This Row],[nom_ent]], " ",[5]!Tabla59[[#This Row],[nom_mun]])</f>
        <v>#REF!</v>
      </c>
      <c r="AT637" s="32" t="s">
        <v>2209</v>
      </c>
      <c r="AU637" s="32" t="s">
        <v>2692</v>
      </c>
    </row>
    <row r="638" spans="39:47">
      <c r="AM638" s="32" t="s">
        <v>695</v>
      </c>
      <c r="AN638" s="32" t="s">
        <v>1117</v>
      </c>
      <c r="AO638" s="32" t="s">
        <v>3193</v>
      </c>
      <c r="AP638" s="32" t="s">
        <v>2696</v>
      </c>
      <c r="AQ638" s="32" t="s">
        <v>2218</v>
      </c>
      <c r="AR638" s="36" t="e">
        <f>CONCATENATE([5]!Tabla59[[#This Row],[nom_ent]], " ",[5]!Tabla59[[#This Row],[nom_mun]])</f>
        <v>#REF!</v>
      </c>
      <c r="AT638" s="32" t="s">
        <v>2218</v>
      </c>
      <c r="AU638" s="32" t="s">
        <v>2696</v>
      </c>
    </row>
    <row r="639" spans="39:47" ht="28.5">
      <c r="AM639" s="32" t="s">
        <v>695</v>
      </c>
      <c r="AN639" s="32" t="s">
        <v>1117</v>
      </c>
      <c r="AO639" s="32" t="s">
        <v>3193</v>
      </c>
      <c r="AP639" s="32" t="s">
        <v>2699</v>
      </c>
      <c r="AQ639" s="32" t="s">
        <v>2227</v>
      </c>
      <c r="AR639" s="36" t="e">
        <f>CONCATENATE([5]!Tabla59[[#This Row],[nom_ent]], " ",[5]!Tabla59[[#This Row],[nom_mun]])</f>
        <v>#REF!</v>
      </c>
      <c r="AT639" s="32" t="s">
        <v>2227</v>
      </c>
      <c r="AU639" s="32" t="s">
        <v>2699</v>
      </c>
    </row>
    <row r="640" spans="39:47" ht="42.75">
      <c r="AM640" s="32" t="s">
        <v>695</v>
      </c>
      <c r="AN640" s="32" t="s">
        <v>1117</v>
      </c>
      <c r="AO640" s="32" t="s">
        <v>3193</v>
      </c>
      <c r="AP640" s="32" t="s">
        <v>2703</v>
      </c>
      <c r="AQ640" s="32" t="s">
        <v>2235</v>
      </c>
      <c r="AR640" s="36" t="e">
        <f>CONCATENATE([5]!Tabla59[[#This Row],[nom_ent]], " ",[5]!Tabla59[[#This Row],[nom_mun]])</f>
        <v>#REF!</v>
      </c>
      <c r="AT640" s="32" t="s">
        <v>2235</v>
      </c>
      <c r="AU640" s="32" t="s">
        <v>2703</v>
      </c>
    </row>
    <row r="641" spans="39:47">
      <c r="AM641" s="32" t="s">
        <v>695</v>
      </c>
      <c r="AN641" s="32" t="s">
        <v>1117</v>
      </c>
      <c r="AO641" s="32" t="s">
        <v>3193</v>
      </c>
      <c r="AP641" s="32" t="s">
        <v>2707</v>
      </c>
      <c r="AQ641" s="32" t="s">
        <v>2243</v>
      </c>
      <c r="AR641" s="36" t="e">
        <f>CONCATENATE([5]!Tabla59[[#This Row],[nom_ent]], " ",[5]!Tabla59[[#This Row],[nom_mun]])</f>
        <v>#REF!</v>
      </c>
      <c r="AT641" s="32" t="s">
        <v>2243</v>
      </c>
      <c r="AU641" s="32" t="s">
        <v>2707</v>
      </c>
    </row>
    <row r="642" spans="39:47">
      <c r="AM642" s="32" t="s">
        <v>695</v>
      </c>
      <c r="AN642" s="32" t="s">
        <v>1117</v>
      </c>
      <c r="AO642" s="32" t="s">
        <v>3193</v>
      </c>
      <c r="AP642" s="32" t="s">
        <v>2711</v>
      </c>
      <c r="AQ642" s="32" t="s">
        <v>2251</v>
      </c>
      <c r="AR642" s="36" t="e">
        <f>CONCATENATE([5]!Tabla59[[#This Row],[nom_ent]], " ",[5]!Tabla59[[#This Row],[nom_mun]])</f>
        <v>#REF!</v>
      </c>
      <c r="AT642" s="32" t="s">
        <v>2251</v>
      </c>
      <c r="AU642" s="32" t="s">
        <v>2711</v>
      </c>
    </row>
    <row r="643" spans="39:47">
      <c r="AM643" s="32" t="s">
        <v>695</v>
      </c>
      <c r="AN643" s="32" t="s">
        <v>1117</v>
      </c>
      <c r="AO643" s="32" t="s">
        <v>3193</v>
      </c>
      <c r="AP643" s="32" t="s">
        <v>2715</v>
      </c>
      <c r="AQ643" s="32" t="s">
        <v>2259</v>
      </c>
      <c r="AR643" s="36" t="e">
        <f>CONCATENATE([5]!Tabla59[[#This Row],[nom_ent]], " ",[5]!Tabla59[[#This Row],[nom_mun]])</f>
        <v>#REF!</v>
      </c>
      <c r="AT643" s="32" t="s">
        <v>2259</v>
      </c>
      <c r="AU643" s="32" t="s">
        <v>2715</v>
      </c>
    </row>
    <row r="644" spans="39:47" ht="57">
      <c r="AM644" s="32" t="s">
        <v>695</v>
      </c>
      <c r="AN644" s="32" t="s">
        <v>1117</v>
      </c>
      <c r="AO644" s="32" t="s">
        <v>3193</v>
      </c>
      <c r="AP644" s="32" t="s">
        <v>2719</v>
      </c>
      <c r="AQ644" s="32" t="s">
        <v>2266</v>
      </c>
      <c r="AR644" s="36" t="e">
        <f>CONCATENATE([5]!Tabla59[[#This Row],[nom_ent]], " ",[5]!Tabla59[[#This Row],[nom_mun]])</f>
        <v>#REF!</v>
      </c>
      <c r="AT644" s="32" t="s">
        <v>2266</v>
      </c>
      <c r="AU644" s="32" t="s">
        <v>2719</v>
      </c>
    </row>
    <row r="645" spans="39:47" ht="28.5">
      <c r="AM645" s="32" t="s">
        <v>695</v>
      </c>
      <c r="AN645" s="32" t="s">
        <v>1117</v>
      </c>
      <c r="AO645" s="32" t="s">
        <v>3193</v>
      </c>
      <c r="AP645" s="32" t="s">
        <v>2723</v>
      </c>
      <c r="AQ645" s="32" t="s">
        <v>2274</v>
      </c>
      <c r="AR645" s="36" t="e">
        <f>CONCATENATE([5]!Tabla59[[#This Row],[nom_ent]], " ",[5]!Tabla59[[#This Row],[nom_mun]])</f>
        <v>#REF!</v>
      </c>
      <c r="AT645" s="32" t="s">
        <v>2274</v>
      </c>
      <c r="AU645" s="32" t="s">
        <v>2723</v>
      </c>
    </row>
    <row r="646" spans="39:47" ht="28.5">
      <c r="AM646" s="32" t="s">
        <v>695</v>
      </c>
      <c r="AN646" s="32" t="s">
        <v>1117</v>
      </c>
      <c r="AO646" s="32" t="s">
        <v>3193</v>
      </c>
      <c r="AP646" s="32" t="s">
        <v>2727</v>
      </c>
      <c r="AQ646" s="32" t="s">
        <v>2282</v>
      </c>
      <c r="AR646" s="36" t="e">
        <f>CONCATENATE([5]!Tabla59[[#This Row],[nom_ent]], " ",[5]!Tabla59[[#This Row],[nom_mun]])</f>
        <v>#REF!</v>
      </c>
      <c r="AT646" s="32" t="s">
        <v>2282</v>
      </c>
      <c r="AU646" s="32" t="s">
        <v>2727</v>
      </c>
    </row>
    <row r="647" spans="39:47" ht="42.75">
      <c r="AM647" s="32" t="s">
        <v>695</v>
      </c>
      <c r="AN647" s="32" t="s">
        <v>1117</v>
      </c>
      <c r="AO647" s="32" t="s">
        <v>3193</v>
      </c>
      <c r="AP647" s="32" t="s">
        <v>2731</v>
      </c>
      <c r="AQ647" s="32" t="s">
        <v>2291</v>
      </c>
      <c r="AR647" s="36" t="e">
        <f>CONCATENATE([5]!Tabla59[[#This Row],[nom_ent]], " ",[5]!Tabla59[[#This Row],[nom_mun]])</f>
        <v>#REF!</v>
      </c>
      <c r="AT647" s="32" t="s">
        <v>2291</v>
      </c>
      <c r="AU647" s="32" t="s">
        <v>2731</v>
      </c>
    </row>
    <row r="648" spans="39:47" ht="28.5">
      <c r="AM648" s="32" t="s">
        <v>695</v>
      </c>
      <c r="AN648" s="32" t="s">
        <v>1117</v>
      </c>
      <c r="AO648" s="32" t="s">
        <v>3193</v>
      </c>
      <c r="AP648" s="32" t="s">
        <v>2735</v>
      </c>
      <c r="AQ648" s="32" t="s">
        <v>2299</v>
      </c>
      <c r="AR648" s="36" t="e">
        <f>CONCATENATE([5]!Tabla59[[#This Row],[nom_ent]], " ",[5]!Tabla59[[#This Row],[nom_mun]])</f>
        <v>#REF!</v>
      </c>
      <c r="AT648" s="32" t="s">
        <v>2299</v>
      </c>
      <c r="AU648" s="32" t="s">
        <v>2735</v>
      </c>
    </row>
    <row r="649" spans="39:47">
      <c r="AM649" s="32" t="s">
        <v>695</v>
      </c>
      <c r="AN649" s="32" t="s">
        <v>1117</v>
      </c>
      <c r="AO649" s="32" t="s">
        <v>3193</v>
      </c>
      <c r="AP649" s="32" t="s">
        <v>2739</v>
      </c>
      <c r="AQ649" s="32" t="s">
        <v>2306</v>
      </c>
      <c r="AR649" s="36" t="e">
        <f>CONCATENATE([5]!Tabla59[[#This Row],[nom_ent]], " ",[5]!Tabla59[[#This Row],[nom_mun]])</f>
        <v>#REF!</v>
      </c>
      <c r="AT649" s="32" t="s">
        <v>2306</v>
      </c>
      <c r="AU649" s="32" t="s">
        <v>2739</v>
      </c>
    </row>
    <row r="650" spans="39:47">
      <c r="AM650" s="32" t="s">
        <v>695</v>
      </c>
      <c r="AN650" s="32" t="s">
        <v>1117</v>
      </c>
      <c r="AO650" s="32" t="s">
        <v>3193</v>
      </c>
      <c r="AP650" s="32" t="s">
        <v>3209</v>
      </c>
      <c r="AQ650" s="32" t="s">
        <v>2314</v>
      </c>
      <c r="AR650" s="36" t="e">
        <f>CONCATENATE([5]!Tabla59[[#This Row],[nom_ent]], " ",[5]!Tabla59[[#This Row],[nom_mun]])</f>
        <v>#REF!</v>
      </c>
      <c r="AT650" s="32" t="s">
        <v>2314</v>
      </c>
      <c r="AU650" s="32" t="s">
        <v>3209</v>
      </c>
    </row>
    <row r="651" spans="39:47" ht="28.5">
      <c r="AM651" s="32" t="s">
        <v>695</v>
      </c>
      <c r="AN651" s="32" t="s">
        <v>1117</v>
      </c>
      <c r="AO651" s="32" t="s">
        <v>3193</v>
      </c>
      <c r="AP651" s="32" t="s">
        <v>2743</v>
      </c>
      <c r="AQ651" s="32" t="s">
        <v>2322</v>
      </c>
      <c r="AR651" s="36" t="e">
        <f>CONCATENATE([5]!Tabla59[[#This Row],[nom_ent]], " ",[5]!Tabla59[[#This Row],[nom_mun]])</f>
        <v>#REF!</v>
      </c>
      <c r="AT651" s="32" t="s">
        <v>2322</v>
      </c>
      <c r="AU651" s="32" t="s">
        <v>2743</v>
      </c>
    </row>
    <row r="652" spans="39:47" ht="28.5">
      <c r="AM652" s="32" t="s">
        <v>695</v>
      </c>
      <c r="AN652" s="32" t="s">
        <v>1117</v>
      </c>
      <c r="AO652" s="32" t="s">
        <v>3193</v>
      </c>
      <c r="AP652" s="32" t="s">
        <v>2746</v>
      </c>
      <c r="AQ652" s="32" t="s">
        <v>2330</v>
      </c>
      <c r="AR652" s="36" t="e">
        <f>CONCATENATE([5]!Tabla59[[#This Row],[nom_ent]], " ",[5]!Tabla59[[#This Row],[nom_mun]])</f>
        <v>#REF!</v>
      </c>
      <c r="AT652" s="32" t="s">
        <v>2330</v>
      </c>
      <c r="AU652" s="32" t="s">
        <v>2746</v>
      </c>
    </row>
    <row r="653" spans="39:47" ht="42.75">
      <c r="AM653" s="32" t="s">
        <v>695</v>
      </c>
      <c r="AN653" s="32" t="s">
        <v>1117</v>
      </c>
      <c r="AO653" s="32" t="s">
        <v>3193</v>
      </c>
      <c r="AP653" s="32" t="s">
        <v>2749</v>
      </c>
      <c r="AQ653" s="32" t="s">
        <v>2338</v>
      </c>
      <c r="AR653" s="36" t="e">
        <f>CONCATENATE([5]!Tabla59[[#This Row],[nom_ent]], " ",[5]!Tabla59[[#This Row],[nom_mun]])</f>
        <v>#REF!</v>
      </c>
      <c r="AT653" s="32" t="s">
        <v>2338</v>
      </c>
      <c r="AU653" s="32" t="s">
        <v>2749</v>
      </c>
    </row>
    <row r="654" spans="39:47">
      <c r="AM654" s="32" t="s">
        <v>695</v>
      </c>
      <c r="AN654" s="32" t="s">
        <v>1117</v>
      </c>
      <c r="AO654" s="32" t="s">
        <v>3193</v>
      </c>
      <c r="AP654" s="32" t="s">
        <v>2753</v>
      </c>
      <c r="AQ654" s="32" t="s">
        <v>1233</v>
      </c>
      <c r="AR654" s="36" t="e">
        <f>CONCATENATE([5]!Tabla59[[#This Row],[nom_ent]], " ",[5]!Tabla59[[#This Row],[nom_mun]])</f>
        <v>#REF!</v>
      </c>
      <c r="AT654" s="32" t="s">
        <v>1233</v>
      </c>
      <c r="AU654" s="32" t="s">
        <v>2753</v>
      </c>
    </row>
    <row r="655" spans="39:47">
      <c r="AM655" s="32" t="s">
        <v>695</v>
      </c>
      <c r="AN655" s="32" t="s">
        <v>1117</v>
      </c>
      <c r="AO655" s="32" t="s">
        <v>3193</v>
      </c>
      <c r="AP655" s="32" t="s">
        <v>2756</v>
      </c>
      <c r="AQ655" s="32" t="s">
        <v>2351</v>
      </c>
      <c r="AR655" s="36" t="e">
        <f>CONCATENATE([5]!Tabla59[[#This Row],[nom_ent]], " ",[5]!Tabla59[[#This Row],[nom_mun]])</f>
        <v>#REF!</v>
      </c>
      <c r="AT655" s="32" t="s">
        <v>2351</v>
      </c>
      <c r="AU655" s="32" t="s">
        <v>2756</v>
      </c>
    </row>
    <row r="656" spans="39:47">
      <c r="AM656" s="32" t="s">
        <v>695</v>
      </c>
      <c r="AN656" s="32" t="s">
        <v>1117</v>
      </c>
      <c r="AO656" s="32" t="s">
        <v>3193</v>
      </c>
      <c r="AP656" s="32" t="s">
        <v>2760</v>
      </c>
      <c r="AQ656" s="32" t="s">
        <v>2321</v>
      </c>
      <c r="AR656" s="36" t="e">
        <f>CONCATENATE([5]!Tabla59[[#This Row],[nom_ent]], " ",[5]!Tabla59[[#This Row],[nom_mun]])</f>
        <v>#REF!</v>
      </c>
      <c r="AT656" s="32" t="s">
        <v>2321</v>
      </c>
      <c r="AU656" s="32" t="s">
        <v>2760</v>
      </c>
    </row>
    <row r="657" spans="39:47">
      <c r="AM657" s="32" t="s">
        <v>695</v>
      </c>
      <c r="AN657" s="32" t="s">
        <v>1117</v>
      </c>
      <c r="AO657" s="32" t="s">
        <v>3193</v>
      </c>
      <c r="AP657" s="32" t="s">
        <v>2764</v>
      </c>
      <c r="AQ657" s="32" t="s">
        <v>2366</v>
      </c>
      <c r="AR657" s="36" t="e">
        <f>CONCATENATE([5]!Tabla59[[#This Row],[nom_ent]], " ",[5]!Tabla59[[#This Row],[nom_mun]])</f>
        <v>#REF!</v>
      </c>
      <c r="AT657" s="32" t="s">
        <v>2366</v>
      </c>
      <c r="AU657" s="32" t="s">
        <v>2764</v>
      </c>
    </row>
    <row r="658" spans="39:47">
      <c r="AM658" s="32" t="s">
        <v>695</v>
      </c>
      <c r="AN658" s="32" t="s">
        <v>1117</v>
      </c>
      <c r="AO658" s="32" t="s">
        <v>3193</v>
      </c>
      <c r="AP658" s="32" t="s">
        <v>2768</v>
      </c>
      <c r="AQ658" s="32" t="s">
        <v>2374</v>
      </c>
      <c r="AR658" s="36" t="e">
        <f>CONCATENATE([5]!Tabla59[[#This Row],[nom_ent]], " ",[5]!Tabla59[[#This Row],[nom_mun]])</f>
        <v>#REF!</v>
      </c>
      <c r="AT658" s="32" t="s">
        <v>2374</v>
      </c>
      <c r="AU658" s="32" t="s">
        <v>2768</v>
      </c>
    </row>
    <row r="659" spans="39:47">
      <c r="AM659" s="32" t="s">
        <v>695</v>
      </c>
      <c r="AN659" s="32" t="s">
        <v>1117</v>
      </c>
      <c r="AO659" s="32" t="s">
        <v>3193</v>
      </c>
      <c r="AP659" s="32" t="s">
        <v>2772</v>
      </c>
      <c r="AQ659" s="32" t="s">
        <v>2381</v>
      </c>
      <c r="AR659" s="36" t="e">
        <f>CONCATENATE([5]!Tabla59[[#This Row],[nom_ent]], " ",[5]!Tabla59[[#This Row],[nom_mun]])</f>
        <v>#REF!</v>
      </c>
      <c r="AT659" s="32" t="s">
        <v>2381</v>
      </c>
      <c r="AU659" s="32" t="s">
        <v>2772</v>
      </c>
    </row>
    <row r="660" spans="39:47">
      <c r="AM660" s="32" t="s">
        <v>695</v>
      </c>
      <c r="AN660" s="32" t="s">
        <v>1117</v>
      </c>
      <c r="AO660" s="32" t="s">
        <v>3193</v>
      </c>
      <c r="AP660" s="32" t="s">
        <v>2774</v>
      </c>
      <c r="AQ660" s="32" t="s">
        <v>2388</v>
      </c>
      <c r="AR660" s="36" t="e">
        <f>CONCATENATE([5]!Tabla59[[#This Row],[nom_ent]], " ",[5]!Tabla59[[#This Row],[nom_mun]])</f>
        <v>#REF!</v>
      </c>
      <c r="AT660" s="32" t="s">
        <v>2388</v>
      </c>
      <c r="AU660" s="32" t="s">
        <v>2774</v>
      </c>
    </row>
    <row r="661" spans="39:47" ht="28.5">
      <c r="AM661" s="32" t="s">
        <v>695</v>
      </c>
      <c r="AN661" s="32" t="s">
        <v>1117</v>
      </c>
      <c r="AO661" s="32" t="s">
        <v>3193</v>
      </c>
      <c r="AP661" s="32" t="s">
        <v>2776</v>
      </c>
      <c r="AQ661" s="32" t="s">
        <v>2395</v>
      </c>
      <c r="AR661" s="36" t="e">
        <f>CONCATENATE([5]!Tabla59[[#This Row],[nom_ent]], " ",[5]!Tabla59[[#This Row],[nom_mun]])</f>
        <v>#REF!</v>
      </c>
      <c r="AT661" s="32" t="s">
        <v>2395</v>
      </c>
      <c r="AU661" s="32" t="s">
        <v>2776</v>
      </c>
    </row>
    <row r="662" spans="39:47">
      <c r="AM662" s="32" t="s">
        <v>695</v>
      </c>
      <c r="AN662" s="32" t="s">
        <v>1117</v>
      </c>
      <c r="AO662" s="32" t="s">
        <v>3193</v>
      </c>
      <c r="AP662" s="32" t="s">
        <v>2780</v>
      </c>
      <c r="AQ662" s="32" t="s">
        <v>2403</v>
      </c>
      <c r="AR662" s="36" t="e">
        <f>CONCATENATE([5]!Tabla59[[#This Row],[nom_ent]], " ",[5]!Tabla59[[#This Row],[nom_mun]])</f>
        <v>#REF!</v>
      </c>
      <c r="AT662" s="32" t="s">
        <v>2403</v>
      </c>
      <c r="AU662" s="32" t="s">
        <v>2780</v>
      </c>
    </row>
    <row r="663" spans="39:47">
      <c r="AM663" s="32" t="s">
        <v>695</v>
      </c>
      <c r="AN663" s="32" t="s">
        <v>1117</v>
      </c>
      <c r="AO663" s="32" t="s">
        <v>3193</v>
      </c>
      <c r="AP663" s="32" t="s">
        <v>2784</v>
      </c>
      <c r="AQ663" s="32" t="s">
        <v>1229</v>
      </c>
      <c r="AR663" s="36" t="e">
        <f>CONCATENATE([5]!Tabla59[[#This Row],[nom_ent]], " ",[5]!Tabla59[[#This Row],[nom_mun]])</f>
        <v>#REF!</v>
      </c>
      <c r="AT663" s="32" t="s">
        <v>1229</v>
      </c>
      <c r="AU663" s="32" t="s">
        <v>2784</v>
      </c>
    </row>
    <row r="664" spans="39:47" ht="42.75">
      <c r="AM664" s="32" t="s">
        <v>695</v>
      </c>
      <c r="AN664" s="32" t="s">
        <v>1117</v>
      </c>
      <c r="AO664" s="32" t="s">
        <v>3193</v>
      </c>
      <c r="AP664" s="32" t="s">
        <v>2787</v>
      </c>
      <c r="AQ664" s="32" t="s">
        <v>2414</v>
      </c>
      <c r="AR664" s="36" t="e">
        <f>CONCATENATE([5]!Tabla59[[#This Row],[nom_ent]], " ",[5]!Tabla59[[#This Row],[nom_mun]])</f>
        <v>#REF!</v>
      </c>
      <c r="AT664" s="32" t="s">
        <v>2414</v>
      </c>
      <c r="AU664" s="32" t="s">
        <v>2787</v>
      </c>
    </row>
    <row r="665" spans="39:47" ht="28.5">
      <c r="AM665" s="32" t="s">
        <v>695</v>
      </c>
      <c r="AN665" s="32" t="s">
        <v>1117</v>
      </c>
      <c r="AO665" s="32" t="s">
        <v>3193</v>
      </c>
      <c r="AP665" s="32" t="s">
        <v>2790</v>
      </c>
      <c r="AQ665" s="32" t="s">
        <v>2421</v>
      </c>
      <c r="AR665" s="36" t="e">
        <f>CONCATENATE([5]!Tabla59[[#This Row],[nom_ent]], " ",[5]!Tabla59[[#This Row],[nom_mun]])</f>
        <v>#REF!</v>
      </c>
      <c r="AT665" s="32" t="s">
        <v>2421</v>
      </c>
      <c r="AU665" s="32" t="s">
        <v>2790</v>
      </c>
    </row>
    <row r="666" spans="39:47" ht="28.5">
      <c r="AM666" s="32" t="s">
        <v>695</v>
      </c>
      <c r="AN666" s="32" t="s">
        <v>1117</v>
      </c>
      <c r="AO666" s="32" t="s">
        <v>3193</v>
      </c>
      <c r="AP666" s="32" t="s">
        <v>2794</v>
      </c>
      <c r="AQ666" s="32" t="s">
        <v>2428</v>
      </c>
      <c r="AR666" s="36" t="e">
        <f>CONCATENATE([5]!Tabla59[[#This Row],[nom_ent]], " ",[5]!Tabla59[[#This Row],[nom_mun]])</f>
        <v>#REF!</v>
      </c>
      <c r="AT666" s="32" t="s">
        <v>2428</v>
      </c>
      <c r="AU666" s="32" t="s">
        <v>2794</v>
      </c>
    </row>
    <row r="667" spans="39:47" ht="28.5">
      <c r="AM667" s="32" t="s">
        <v>695</v>
      </c>
      <c r="AN667" s="32" t="s">
        <v>1117</v>
      </c>
      <c r="AO667" s="32" t="s">
        <v>3193</v>
      </c>
      <c r="AP667" s="32" t="s">
        <v>2798</v>
      </c>
      <c r="AQ667" s="32" t="s">
        <v>2433</v>
      </c>
      <c r="AR667" s="36" t="e">
        <f>CONCATENATE([5]!Tabla59[[#This Row],[nom_ent]], " ",[5]!Tabla59[[#This Row],[nom_mun]])</f>
        <v>#REF!</v>
      </c>
      <c r="AT667" s="32" t="s">
        <v>2433</v>
      </c>
      <c r="AU667" s="32" t="s">
        <v>2798</v>
      </c>
    </row>
    <row r="668" spans="39:47" ht="28.5">
      <c r="AM668" s="32" t="s">
        <v>695</v>
      </c>
      <c r="AN668" s="32" t="s">
        <v>1117</v>
      </c>
      <c r="AO668" s="32" t="s">
        <v>3193</v>
      </c>
      <c r="AP668" s="32" t="s">
        <v>2802</v>
      </c>
      <c r="AQ668" s="32" t="s">
        <v>2440</v>
      </c>
      <c r="AR668" s="36" t="e">
        <f>CONCATENATE([5]!Tabla59[[#This Row],[nom_ent]], " ",[5]!Tabla59[[#This Row],[nom_mun]])</f>
        <v>#REF!</v>
      </c>
      <c r="AT668" s="32" t="s">
        <v>2440</v>
      </c>
      <c r="AU668" s="32" t="s">
        <v>2802</v>
      </c>
    </row>
    <row r="669" spans="39:47" ht="28.5">
      <c r="AM669" s="32" t="s">
        <v>695</v>
      </c>
      <c r="AN669" s="32" t="s">
        <v>1117</v>
      </c>
      <c r="AO669" s="32" t="s">
        <v>3193</v>
      </c>
      <c r="AP669" s="32" t="s">
        <v>2806</v>
      </c>
      <c r="AQ669" s="32" t="s">
        <v>2447</v>
      </c>
      <c r="AR669" s="36" t="e">
        <f>CONCATENATE([5]!Tabla59[[#This Row],[nom_ent]], " ",[5]!Tabla59[[#This Row],[nom_mun]])</f>
        <v>#REF!</v>
      </c>
      <c r="AT669" s="32" t="s">
        <v>2447</v>
      </c>
      <c r="AU669" s="32" t="s">
        <v>2806</v>
      </c>
    </row>
    <row r="670" spans="39:47" ht="28.5">
      <c r="AM670" s="32" t="s">
        <v>695</v>
      </c>
      <c r="AN670" s="32" t="s">
        <v>1117</v>
      </c>
      <c r="AO670" s="32" t="s">
        <v>3193</v>
      </c>
      <c r="AP670" s="32" t="s">
        <v>2810</v>
      </c>
      <c r="AQ670" s="32" t="s">
        <v>2441</v>
      </c>
      <c r="AR670" s="36" t="e">
        <f>CONCATENATE([5]!Tabla59[[#This Row],[nom_ent]], " ",[5]!Tabla59[[#This Row],[nom_mun]])</f>
        <v>#REF!</v>
      </c>
      <c r="AT670" s="32" t="s">
        <v>2441</v>
      </c>
      <c r="AU670" s="32" t="s">
        <v>2810</v>
      </c>
    </row>
    <row r="671" spans="39:47" ht="28.5">
      <c r="AM671" s="32" t="s">
        <v>695</v>
      </c>
      <c r="AN671" s="32" t="s">
        <v>1117</v>
      </c>
      <c r="AO671" s="32" t="s">
        <v>3193</v>
      </c>
      <c r="AP671" s="32" t="s">
        <v>2814</v>
      </c>
      <c r="AQ671" s="32" t="s">
        <v>1639</v>
      </c>
      <c r="AR671" s="36" t="e">
        <f>CONCATENATE([5]!Tabla59[[#This Row],[nom_ent]], " ",[5]!Tabla59[[#This Row],[nom_mun]])</f>
        <v>#REF!</v>
      </c>
      <c r="AT671" s="32" t="s">
        <v>1639</v>
      </c>
      <c r="AU671" s="32" t="s">
        <v>2814</v>
      </c>
    </row>
    <row r="672" spans="39:47" ht="42.75">
      <c r="AM672" s="32" t="s">
        <v>695</v>
      </c>
      <c r="AN672" s="32" t="s">
        <v>1117</v>
      </c>
      <c r="AO672" s="32" t="s">
        <v>3193</v>
      </c>
      <c r="AP672" s="32" t="s">
        <v>2818</v>
      </c>
      <c r="AQ672" s="32" t="s">
        <v>2461</v>
      </c>
      <c r="AR672" s="36" t="e">
        <f>CONCATENATE([5]!Tabla59[[#This Row],[nom_ent]], " ",[5]!Tabla59[[#This Row],[nom_mun]])</f>
        <v>#REF!</v>
      </c>
      <c r="AT672" s="32" t="s">
        <v>2461</v>
      </c>
      <c r="AU672" s="32" t="s">
        <v>2818</v>
      </c>
    </row>
    <row r="673" spans="39:47" ht="57">
      <c r="AM673" s="32" t="s">
        <v>695</v>
      </c>
      <c r="AN673" s="32" t="s">
        <v>1117</v>
      </c>
      <c r="AO673" s="32" t="s">
        <v>3193</v>
      </c>
      <c r="AP673" s="32" t="s">
        <v>2822</v>
      </c>
      <c r="AQ673" s="32" t="s">
        <v>2467</v>
      </c>
      <c r="AR673" s="36" t="e">
        <f>CONCATENATE([5]!Tabla59[[#This Row],[nom_ent]], " ",[5]!Tabla59[[#This Row],[nom_mun]])</f>
        <v>#REF!</v>
      </c>
      <c r="AT673" s="32" t="s">
        <v>2467</v>
      </c>
      <c r="AU673" s="32" t="s">
        <v>2822</v>
      </c>
    </row>
    <row r="674" spans="39:47" ht="28.5">
      <c r="AM674" s="32" t="s">
        <v>695</v>
      </c>
      <c r="AN674" s="32" t="s">
        <v>1117</v>
      </c>
      <c r="AO674" s="32" t="s">
        <v>3193</v>
      </c>
      <c r="AP674" s="32" t="s">
        <v>2826</v>
      </c>
      <c r="AQ674" s="32" t="s">
        <v>2473</v>
      </c>
      <c r="AR674" s="36" t="e">
        <f>CONCATENATE([5]!Tabla59[[#This Row],[nom_ent]], " ",[5]!Tabla59[[#This Row],[nom_mun]])</f>
        <v>#REF!</v>
      </c>
      <c r="AT674" s="32" t="s">
        <v>2473</v>
      </c>
      <c r="AU674" s="32" t="s">
        <v>2826</v>
      </c>
    </row>
    <row r="675" spans="39:47">
      <c r="AM675" s="32" t="s">
        <v>695</v>
      </c>
      <c r="AN675" s="32" t="s">
        <v>1117</v>
      </c>
      <c r="AO675" s="32" t="s">
        <v>3193</v>
      </c>
      <c r="AP675" s="32" t="s">
        <v>2829</v>
      </c>
      <c r="AQ675" s="32" t="s">
        <v>2479</v>
      </c>
      <c r="AR675" s="36" t="e">
        <f>CONCATENATE([5]!Tabla59[[#This Row],[nom_ent]], " ",[5]!Tabla59[[#This Row],[nom_mun]])</f>
        <v>#REF!</v>
      </c>
      <c r="AT675" s="32" t="s">
        <v>2479</v>
      </c>
      <c r="AU675" s="32" t="s">
        <v>2829</v>
      </c>
    </row>
    <row r="676" spans="39:47">
      <c r="AM676" s="32" t="s">
        <v>695</v>
      </c>
      <c r="AN676" s="32" t="s">
        <v>1117</v>
      </c>
      <c r="AO676" s="32" t="s">
        <v>3193</v>
      </c>
      <c r="AP676" s="32" t="s">
        <v>2833</v>
      </c>
      <c r="AQ676" s="32" t="s">
        <v>2485</v>
      </c>
      <c r="AR676" s="36" t="e">
        <f>CONCATENATE([5]!Tabla59[[#This Row],[nom_ent]], " ",[5]!Tabla59[[#This Row],[nom_mun]])</f>
        <v>#REF!</v>
      </c>
      <c r="AT676" s="32" t="s">
        <v>2485</v>
      </c>
      <c r="AU676" s="32" t="s">
        <v>2833</v>
      </c>
    </row>
    <row r="677" spans="39:47" ht="28.5">
      <c r="AM677" s="32" t="s">
        <v>695</v>
      </c>
      <c r="AN677" s="32" t="s">
        <v>1117</v>
      </c>
      <c r="AO677" s="32" t="s">
        <v>3193</v>
      </c>
      <c r="AP677" s="32" t="s">
        <v>2836</v>
      </c>
      <c r="AQ677" s="32" t="s">
        <v>2490</v>
      </c>
      <c r="AR677" s="36" t="e">
        <f>CONCATENATE([5]!Tabla59[[#This Row],[nom_ent]], " ",[5]!Tabla59[[#This Row],[nom_mun]])</f>
        <v>#REF!</v>
      </c>
      <c r="AT677" s="32" t="s">
        <v>2490</v>
      </c>
      <c r="AU677" s="32" t="s">
        <v>2836</v>
      </c>
    </row>
    <row r="678" spans="39:47" ht="28.5">
      <c r="AM678" s="32" t="s">
        <v>695</v>
      </c>
      <c r="AN678" s="32" t="s">
        <v>1117</v>
      </c>
      <c r="AO678" s="32" t="s">
        <v>3193</v>
      </c>
      <c r="AP678" s="32" t="s">
        <v>2840</v>
      </c>
      <c r="AQ678" s="32" t="s">
        <v>2496</v>
      </c>
      <c r="AR678" s="36" t="e">
        <f>CONCATENATE([5]!Tabla59[[#This Row],[nom_ent]], " ",[5]!Tabla59[[#This Row],[nom_mun]])</f>
        <v>#REF!</v>
      </c>
      <c r="AT678" s="32" t="s">
        <v>2496</v>
      </c>
      <c r="AU678" s="32" t="s">
        <v>2840</v>
      </c>
    </row>
    <row r="679" spans="39:47" ht="28.5">
      <c r="AM679" s="32" t="s">
        <v>695</v>
      </c>
      <c r="AN679" s="32" t="s">
        <v>1117</v>
      </c>
      <c r="AO679" s="32" t="s">
        <v>3193</v>
      </c>
      <c r="AP679" s="32" t="s">
        <v>2843</v>
      </c>
      <c r="AQ679" s="32" t="s">
        <v>2501</v>
      </c>
      <c r="AR679" s="36" t="e">
        <f>CONCATENATE([5]!Tabla59[[#This Row],[nom_ent]], " ",[5]!Tabla59[[#This Row],[nom_mun]])</f>
        <v>#REF!</v>
      </c>
      <c r="AT679" s="32" t="s">
        <v>2501</v>
      </c>
      <c r="AU679" s="32" t="s">
        <v>2843</v>
      </c>
    </row>
    <row r="680" spans="39:47" ht="57">
      <c r="AM680" s="32" t="s">
        <v>695</v>
      </c>
      <c r="AN680" s="32" t="s">
        <v>1117</v>
      </c>
      <c r="AO680" s="32" t="s">
        <v>3193</v>
      </c>
      <c r="AP680" s="32" t="s">
        <v>2846</v>
      </c>
      <c r="AQ680" s="32" t="s">
        <v>2506</v>
      </c>
      <c r="AR680" s="36" t="e">
        <f>CONCATENATE([5]!Tabla59[[#This Row],[nom_ent]], " ",[5]!Tabla59[[#This Row],[nom_mun]])</f>
        <v>#REF!</v>
      </c>
      <c r="AT680" s="32" t="s">
        <v>2506</v>
      </c>
      <c r="AU680" s="32" t="s">
        <v>2846</v>
      </c>
    </row>
    <row r="681" spans="39:47">
      <c r="AM681" s="32" t="s">
        <v>695</v>
      </c>
      <c r="AN681" s="32" t="s">
        <v>1117</v>
      </c>
      <c r="AO681" s="32" t="s">
        <v>3193</v>
      </c>
      <c r="AP681" s="40">
        <v>998</v>
      </c>
      <c r="AQ681" s="32" t="s">
        <v>881</v>
      </c>
      <c r="AR681" s="36" t="e">
        <f>CONCATENATE([5]!Tabla59[[#This Row],[nom_ent]], " ",[5]!Tabla59[[#This Row],[nom_mun]])</f>
        <v>#REF!</v>
      </c>
      <c r="AT681" s="32" t="s">
        <v>881</v>
      </c>
      <c r="AU681" s="40">
        <v>998</v>
      </c>
    </row>
    <row r="682" spans="39:47" ht="42.75">
      <c r="AM682" s="32" t="s">
        <v>696</v>
      </c>
      <c r="AN682" s="32" t="s">
        <v>1140</v>
      </c>
      <c r="AO682" s="32" t="s">
        <v>3210</v>
      </c>
      <c r="AP682" s="32" t="s">
        <v>749</v>
      </c>
      <c r="AQ682" s="32" t="s">
        <v>733</v>
      </c>
      <c r="AR682" s="36" t="e">
        <f>CONCATENATE([5]!Tabla59[[#This Row],[nom_ent]], " ",[5]!Tabla59[[#This Row],[nom_mun]])</f>
        <v>#REF!</v>
      </c>
      <c r="AT682" s="32" t="s">
        <v>733</v>
      </c>
      <c r="AU682" s="32" t="s">
        <v>749</v>
      </c>
    </row>
    <row r="683" spans="39:47">
      <c r="AM683" s="32" t="s">
        <v>696</v>
      </c>
      <c r="AN683" s="32" t="s">
        <v>1140</v>
      </c>
      <c r="AO683" s="32" t="s">
        <v>3210</v>
      </c>
      <c r="AP683" s="32" t="s">
        <v>780</v>
      </c>
      <c r="AQ683" s="32" t="s">
        <v>764</v>
      </c>
      <c r="AR683" s="36" t="e">
        <f>CONCATENATE([5]!Tabla59[[#This Row],[nom_ent]], " ",[5]!Tabla59[[#This Row],[nom_mun]])</f>
        <v>#REF!</v>
      </c>
      <c r="AT683" s="32" t="s">
        <v>764</v>
      </c>
      <c r="AU683" s="32" t="s">
        <v>780</v>
      </c>
    </row>
    <row r="684" spans="39:47">
      <c r="AM684" s="32" t="s">
        <v>696</v>
      </c>
      <c r="AN684" s="32" t="s">
        <v>1140</v>
      </c>
      <c r="AO684" s="32" t="s">
        <v>3210</v>
      </c>
      <c r="AP684" s="32" t="s">
        <v>813</v>
      </c>
      <c r="AQ684" s="32" t="s">
        <v>796</v>
      </c>
      <c r="AR684" s="36" t="e">
        <f>CONCATENATE([5]!Tabla59[[#This Row],[nom_ent]], " ",[5]!Tabla59[[#This Row],[nom_mun]])</f>
        <v>#REF!</v>
      </c>
      <c r="AT684" s="32" t="s">
        <v>796</v>
      </c>
      <c r="AU684" s="32" t="s">
        <v>813</v>
      </c>
    </row>
    <row r="685" spans="39:47" ht="42.75">
      <c r="AM685" s="32" t="s">
        <v>696</v>
      </c>
      <c r="AN685" s="32" t="s">
        <v>1140</v>
      </c>
      <c r="AO685" s="32" t="s">
        <v>3210</v>
      </c>
      <c r="AP685" s="32" t="s">
        <v>845</v>
      </c>
      <c r="AQ685" s="32" t="s">
        <v>829</v>
      </c>
      <c r="AR685" s="36" t="e">
        <f>CONCATENATE([5]!Tabla59[[#This Row],[nom_ent]], " ",[5]!Tabla59[[#This Row],[nom_mun]])</f>
        <v>#REF!</v>
      </c>
      <c r="AT685" s="32" t="s">
        <v>829</v>
      </c>
      <c r="AU685" s="32" t="s">
        <v>845</v>
      </c>
    </row>
    <row r="686" spans="39:47" ht="28.5">
      <c r="AM686" s="32" t="s">
        <v>696</v>
      </c>
      <c r="AN686" s="32" t="s">
        <v>1140</v>
      </c>
      <c r="AO686" s="32" t="s">
        <v>3210</v>
      </c>
      <c r="AP686" s="32" t="s">
        <v>877</v>
      </c>
      <c r="AQ686" s="32" t="s">
        <v>861</v>
      </c>
      <c r="AR686" s="36" t="e">
        <f>CONCATENATE([5]!Tabla59[[#This Row],[nom_ent]], " ",[5]!Tabla59[[#This Row],[nom_mun]])</f>
        <v>#REF!</v>
      </c>
      <c r="AT686" s="32" t="s">
        <v>861</v>
      </c>
      <c r="AU686" s="32" t="s">
        <v>877</v>
      </c>
    </row>
    <row r="687" spans="39:47" ht="28.5">
      <c r="AM687" s="32" t="s">
        <v>696</v>
      </c>
      <c r="AN687" s="32" t="s">
        <v>1140</v>
      </c>
      <c r="AO687" s="32" t="s">
        <v>3210</v>
      </c>
      <c r="AP687" s="32" t="s">
        <v>910</v>
      </c>
      <c r="AQ687" s="32" t="s">
        <v>893</v>
      </c>
      <c r="AR687" s="36" t="e">
        <f>CONCATENATE([5]!Tabla59[[#This Row],[nom_ent]], " ",[5]!Tabla59[[#This Row],[nom_mun]])</f>
        <v>#REF!</v>
      </c>
      <c r="AT687" s="32" t="s">
        <v>893</v>
      </c>
      <c r="AU687" s="32" t="s">
        <v>910</v>
      </c>
    </row>
    <row r="688" spans="39:47">
      <c r="AM688" s="32" t="s">
        <v>696</v>
      </c>
      <c r="AN688" s="32" t="s">
        <v>1140</v>
      </c>
      <c r="AO688" s="32" t="s">
        <v>3210</v>
      </c>
      <c r="AP688" s="32" t="s">
        <v>943</v>
      </c>
      <c r="AQ688" s="32" t="s">
        <v>925</v>
      </c>
      <c r="AR688" s="36" t="e">
        <f>CONCATENATE([5]!Tabla59[[#This Row],[nom_ent]], " ",[5]!Tabla59[[#This Row],[nom_mun]])</f>
        <v>#REF!</v>
      </c>
      <c r="AT688" s="32" t="s">
        <v>925</v>
      </c>
      <c r="AU688" s="32" t="s">
        <v>943</v>
      </c>
    </row>
    <row r="689" spans="39:47">
      <c r="AM689" s="32" t="s">
        <v>696</v>
      </c>
      <c r="AN689" s="32" t="s">
        <v>1140</v>
      </c>
      <c r="AO689" s="32" t="s">
        <v>3210</v>
      </c>
      <c r="AP689" s="32" t="s">
        <v>972</v>
      </c>
      <c r="AQ689" s="32" t="s">
        <v>957</v>
      </c>
      <c r="AR689" s="36" t="e">
        <f>CONCATENATE([5]!Tabla59[[#This Row],[nom_ent]], " ",[5]!Tabla59[[#This Row],[nom_mun]])</f>
        <v>#REF!</v>
      </c>
      <c r="AT689" s="32" t="s">
        <v>957</v>
      </c>
      <c r="AU689" s="32" t="s">
        <v>972</v>
      </c>
    </row>
    <row r="690" spans="39:47" ht="28.5">
      <c r="AM690" s="32" t="s">
        <v>696</v>
      </c>
      <c r="AN690" s="32" t="s">
        <v>1140</v>
      </c>
      <c r="AO690" s="32" t="s">
        <v>3210</v>
      </c>
      <c r="AP690" s="32" t="s">
        <v>1003</v>
      </c>
      <c r="AQ690" s="32" t="s">
        <v>985</v>
      </c>
      <c r="AR690" s="36" t="e">
        <f>CONCATENATE([5]!Tabla59[[#This Row],[nom_ent]], " ",[5]!Tabla59[[#This Row],[nom_mun]])</f>
        <v>#REF!</v>
      </c>
      <c r="AT690" s="32" t="s">
        <v>985</v>
      </c>
      <c r="AU690" s="32" t="s">
        <v>1003</v>
      </c>
    </row>
    <row r="691" spans="39:47">
      <c r="AM691" s="32" t="s">
        <v>696</v>
      </c>
      <c r="AN691" s="32" t="s">
        <v>1140</v>
      </c>
      <c r="AO691" s="32" t="s">
        <v>3210</v>
      </c>
      <c r="AP691" s="32" t="s">
        <v>1033</v>
      </c>
      <c r="AQ691" s="32" t="s">
        <v>1016</v>
      </c>
      <c r="AR691" s="36" t="e">
        <f>CONCATENATE([5]!Tabla59[[#This Row],[nom_ent]], " ",[5]!Tabla59[[#This Row],[nom_mun]])</f>
        <v>#REF!</v>
      </c>
      <c r="AT691" s="32" t="s">
        <v>1016</v>
      </c>
      <c r="AU691" s="32" t="s">
        <v>1033</v>
      </c>
    </row>
    <row r="692" spans="39:47">
      <c r="AM692" s="32" t="s">
        <v>696</v>
      </c>
      <c r="AN692" s="32" t="s">
        <v>1140</v>
      </c>
      <c r="AO692" s="32" t="s">
        <v>3210</v>
      </c>
      <c r="AP692" s="32" t="s">
        <v>1063</v>
      </c>
      <c r="AQ692" s="32" t="s">
        <v>1045</v>
      </c>
      <c r="AR692" s="36" t="e">
        <f>CONCATENATE([5]!Tabla59[[#This Row],[nom_ent]], " ",[5]!Tabla59[[#This Row],[nom_mun]])</f>
        <v>#REF!</v>
      </c>
      <c r="AT692" s="32" t="s">
        <v>1045</v>
      </c>
      <c r="AU692" s="32" t="s">
        <v>1063</v>
      </c>
    </row>
    <row r="693" spans="39:47">
      <c r="AM693" s="32" t="s">
        <v>696</v>
      </c>
      <c r="AN693" s="32" t="s">
        <v>1140</v>
      </c>
      <c r="AO693" s="32" t="s">
        <v>3210</v>
      </c>
      <c r="AP693" s="32" t="s">
        <v>1646</v>
      </c>
      <c r="AQ693" s="32" t="s">
        <v>1074</v>
      </c>
      <c r="AR693" s="36" t="e">
        <f>CONCATENATE([5]!Tabla59[[#This Row],[nom_ent]], " ",[5]!Tabla59[[#This Row],[nom_mun]])</f>
        <v>#REF!</v>
      </c>
      <c r="AT693" s="32" t="s">
        <v>1074</v>
      </c>
      <c r="AU693" s="32" t="s">
        <v>1646</v>
      </c>
    </row>
    <row r="694" spans="39:47" ht="42.75">
      <c r="AM694" s="32" t="s">
        <v>696</v>
      </c>
      <c r="AN694" s="32" t="s">
        <v>1140</v>
      </c>
      <c r="AO694" s="32" t="s">
        <v>3210</v>
      </c>
      <c r="AP694" s="32" t="s">
        <v>1666</v>
      </c>
      <c r="AQ694" s="32" t="s">
        <v>1100</v>
      </c>
      <c r="AR694" s="36" t="e">
        <f>CONCATENATE([5]!Tabla59[[#This Row],[nom_ent]], " ",[5]!Tabla59[[#This Row],[nom_mun]])</f>
        <v>#REF!</v>
      </c>
      <c r="AT694" s="32" t="s">
        <v>1100</v>
      </c>
      <c r="AU694" s="32" t="s">
        <v>1666</v>
      </c>
    </row>
    <row r="695" spans="39:47" ht="28.5">
      <c r="AM695" s="32" t="s">
        <v>696</v>
      </c>
      <c r="AN695" s="32" t="s">
        <v>1140</v>
      </c>
      <c r="AO695" s="32" t="s">
        <v>3210</v>
      </c>
      <c r="AP695" s="32" t="s">
        <v>1891</v>
      </c>
      <c r="AQ695" s="32" t="s">
        <v>1125</v>
      </c>
      <c r="AR695" s="36" t="e">
        <f>CONCATENATE([5]!Tabla59[[#This Row],[nom_ent]], " ",[5]!Tabla59[[#This Row],[nom_mun]])</f>
        <v>#REF!</v>
      </c>
      <c r="AT695" s="32" t="s">
        <v>1125</v>
      </c>
      <c r="AU695" s="32" t="s">
        <v>1891</v>
      </c>
    </row>
    <row r="696" spans="39:47">
      <c r="AM696" s="32" t="s">
        <v>696</v>
      </c>
      <c r="AN696" s="32" t="s">
        <v>1140</v>
      </c>
      <c r="AO696" s="32" t="s">
        <v>3210</v>
      </c>
      <c r="AP696" s="32" t="s">
        <v>1905</v>
      </c>
      <c r="AQ696" s="32" t="s">
        <v>1149</v>
      </c>
      <c r="AR696" s="36" t="e">
        <f>CONCATENATE([5]!Tabla59[[#This Row],[nom_ent]], " ",[5]!Tabla59[[#This Row],[nom_mun]])</f>
        <v>#REF!</v>
      </c>
      <c r="AT696" s="32" t="s">
        <v>1149</v>
      </c>
      <c r="AU696" s="32" t="s">
        <v>1905</v>
      </c>
    </row>
    <row r="697" spans="39:47">
      <c r="AM697" s="32" t="s">
        <v>696</v>
      </c>
      <c r="AN697" s="32" t="s">
        <v>1140</v>
      </c>
      <c r="AO697" s="32" t="s">
        <v>3210</v>
      </c>
      <c r="AP697" s="32" t="s">
        <v>1917</v>
      </c>
      <c r="AQ697" s="32" t="s">
        <v>1177</v>
      </c>
      <c r="AR697" s="36" t="e">
        <f>CONCATENATE([5]!Tabla59[[#This Row],[nom_ent]], " ",[5]!Tabla59[[#This Row],[nom_mun]])</f>
        <v>#REF!</v>
      </c>
      <c r="AT697" s="32" t="s">
        <v>1177</v>
      </c>
      <c r="AU697" s="32" t="s">
        <v>1917</v>
      </c>
    </row>
    <row r="698" spans="39:47">
      <c r="AM698" s="32" t="s">
        <v>696</v>
      </c>
      <c r="AN698" s="32" t="s">
        <v>1140</v>
      </c>
      <c r="AO698" s="32" t="s">
        <v>3210</v>
      </c>
      <c r="AP698" s="32" t="s">
        <v>1933</v>
      </c>
      <c r="AQ698" s="32" t="s">
        <v>1201</v>
      </c>
      <c r="AR698" s="36" t="e">
        <f>CONCATENATE([5]!Tabla59[[#This Row],[nom_ent]], " ",[5]!Tabla59[[#This Row],[nom_mun]])</f>
        <v>#REF!</v>
      </c>
      <c r="AT698" s="32" t="s">
        <v>1201</v>
      </c>
      <c r="AU698" s="32" t="s">
        <v>1933</v>
      </c>
    </row>
    <row r="699" spans="39:47">
      <c r="AM699" s="32" t="s">
        <v>696</v>
      </c>
      <c r="AN699" s="32" t="s">
        <v>1140</v>
      </c>
      <c r="AO699" s="32" t="s">
        <v>3210</v>
      </c>
      <c r="AP699" s="32" t="s">
        <v>1949</v>
      </c>
      <c r="AQ699" s="32" t="s">
        <v>1226</v>
      </c>
      <c r="AR699" s="36" t="e">
        <f>CONCATENATE([5]!Tabla59[[#This Row],[nom_ent]], " ",[5]!Tabla59[[#This Row],[nom_mun]])</f>
        <v>#REF!</v>
      </c>
      <c r="AT699" s="32" t="s">
        <v>1226</v>
      </c>
      <c r="AU699" s="32" t="s">
        <v>1949</v>
      </c>
    </row>
    <row r="700" spans="39:47">
      <c r="AM700" s="32" t="s">
        <v>696</v>
      </c>
      <c r="AN700" s="32" t="s">
        <v>1140</v>
      </c>
      <c r="AO700" s="32" t="s">
        <v>3210</v>
      </c>
      <c r="AP700" s="32" t="s">
        <v>1962</v>
      </c>
      <c r="AQ700" s="32" t="s">
        <v>1248</v>
      </c>
      <c r="AR700" s="36" t="e">
        <f>CONCATENATE([5]!Tabla59[[#This Row],[nom_ent]], " ",[5]!Tabla59[[#This Row],[nom_mun]])</f>
        <v>#REF!</v>
      </c>
      <c r="AT700" s="32" t="s">
        <v>1248</v>
      </c>
      <c r="AU700" s="32" t="s">
        <v>1962</v>
      </c>
    </row>
    <row r="701" spans="39:47" ht="57">
      <c r="AM701" s="32" t="s">
        <v>696</v>
      </c>
      <c r="AN701" s="32" t="s">
        <v>1140</v>
      </c>
      <c r="AO701" s="32" t="s">
        <v>3210</v>
      </c>
      <c r="AP701" s="32" t="s">
        <v>1975</v>
      </c>
      <c r="AQ701" s="32" t="s">
        <v>1271</v>
      </c>
      <c r="AR701" s="36" t="e">
        <f>CONCATENATE([5]!Tabla59[[#This Row],[nom_ent]], " ",[5]!Tabla59[[#This Row],[nom_mun]])</f>
        <v>#REF!</v>
      </c>
      <c r="AT701" s="32" t="s">
        <v>1271</v>
      </c>
      <c r="AU701" s="32" t="s">
        <v>1975</v>
      </c>
    </row>
    <row r="702" spans="39:47" ht="28.5">
      <c r="AM702" s="32" t="s">
        <v>696</v>
      </c>
      <c r="AN702" s="32" t="s">
        <v>1140</v>
      </c>
      <c r="AO702" s="32" t="s">
        <v>3210</v>
      </c>
      <c r="AP702" s="32" t="s">
        <v>1986</v>
      </c>
      <c r="AQ702" s="32" t="s">
        <v>1293</v>
      </c>
      <c r="AR702" s="36" t="e">
        <f>CONCATENATE([5]!Tabla59[[#This Row],[nom_ent]], " ",[5]!Tabla59[[#This Row],[nom_mun]])</f>
        <v>#REF!</v>
      </c>
      <c r="AT702" s="32" t="s">
        <v>1293</v>
      </c>
      <c r="AU702" s="32" t="s">
        <v>1986</v>
      </c>
    </row>
    <row r="703" spans="39:47">
      <c r="AM703" s="32" t="s">
        <v>696</v>
      </c>
      <c r="AN703" s="32" t="s">
        <v>1140</v>
      </c>
      <c r="AO703" s="32" t="s">
        <v>3210</v>
      </c>
      <c r="AP703" s="32" t="s">
        <v>1999</v>
      </c>
      <c r="AQ703" s="32" t="s">
        <v>1314</v>
      </c>
      <c r="AR703" s="36" t="e">
        <f>CONCATENATE([5]!Tabla59[[#This Row],[nom_ent]], " ",[5]!Tabla59[[#This Row],[nom_mun]])</f>
        <v>#REF!</v>
      </c>
      <c r="AT703" s="32" t="s">
        <v>1314</v>
      </c>
      <c r="AU703" s="32" t="s">
        <v>1999</v>
      </c>
    </row>
    <row r="704" spans="39:47">
      <c r="AM704" s="32" t="s">
        <v>696</v>
      </c>
      <c r="AN704" s="32" t="s">
        <v>1140</v>
      </c>
      <c r="AO704" s="32" t="s">
        <v>3210</v>
      </c>
      <c r="AP704" s="32" t="s">
        <v>2012</v>
      </c>
      <c r="AQ704" s="32" t="s">
        <v>1333</v>
      </c>
      <c r="AR704" s="36" t="e">
        <f>CONCATENATE([5]!Tabla59[[#This Row],[nom_ent]], " ",[5]!Tabla59[[#This Row],[nom_mun]])</f>
        <v>#REF!</v>
      </c>
      <c r="AT704" s="32" t="s">
        <v>1333</v>
      </c>
      <c r="AU704" s="32" t="s">
        <v>2012</v>
      </c>
    </row>
    <row r="705" spans="39:47">
      <c r="AM705" s="32" t="s">
        <v>696</v>
      </c>
      <c r="AN705" s="32" t="s">
        <v>1140</v>
      </c>
      <c r="AO705" s="32" t="s">
        <v>3210</v>
      </c>
      <c r="AP705" s="32" t="s">
        <v>2024</v>
      </c>
      <c r="AQ705" s="32" t="s">
        <v>1354</v>
      </c>
      <c r="AR705" s="36" t="e">
        <f>CONCATENATE([5]!Tabla59[[#This Row],[nom_ent]], " ",[5]!Tabla59[[#This Row],[nom_mun]])</f>
        <v>#REF!</v>
      </c>
      <c r="AT705" s="32" t="s">
        <v>1354</v>
      </c>
      <c r="AU705" s="32" t="s">
        <v>2024</v>
      </c>
    </row>
    <row r="706" spans="39:47">
      <c r="AM706" s="32" t="s">
        <v>696</v>
      </c>
      <c r="AN706" s="32" t="s">
        <v>1140</v>
      </c>
      <c r="AO706" s="32" t="s">
        <v>3210</v>
      </c>
      <c r="AP706" s="32" t="s">
        <v>2035</v>
      </c>
      <c r="AQ706" s="32" t="s">
        <v>1374</v>
      </c>
      <c r="AR706" s="36" t="e">
        <f>CONCATENATE([5]!Tabla59[[#This Row],[nom_ent]], " ",[5]!Tabla59[[#This Row],[nom_mun]])</f>
        <v>#REF!</v>
      </c>
      <c r="AT706" s="32" t="s">
        <v>1374</v>
      </c>
      <c r="AU706" s="32" t="s">
        <v>2035</v>
      </c>
    </row>
    <row r="707" spans="39:47" ht="28.5">
      <c r="AM707" s="32" t="s">
        <v>696</v>
      </c>
      <c r="AN707" s="32" t="s">
        <v>1140</v>
      </c>
      <c r="AO707" s="32" t="s">
        <v>3210</v>
      </c>
      <c r="AP707" s="32" t="s">
        <v>2047</v>
      </c>
      <c r="AQ707" s="32" t="s">
        <v>1396</v>
      </c>
      <c r="AR707" s="36" t="e">
        <f>CONCATENATE([5]!Tabla59[[#This Row],[nom_ent]], " ",[5]!Tabla59[[#This Row],[nom_mun]])</f>
        <v>#REF!</v>
      </c>
      <c r="AT707" s="32" t="s">
        <v>1396</v>
      </c>
      <c r="AU707" s="32" t="s">
        <v>2047</v>
      </c>
    </row>
    <row r="708" spans="39:47" ht="28.5">
      <c r="AM708" s="32" t="s">
        <v>696</v>
      </c>
      <c r="AN708" s="32" t="s">
        <v>1140</v>
      </c>
      <c r="AO708" s="32" t="s">
        <v>3210</v>
      </c>
      <c r="AP708" s="32" t="s">
        <v>2058</v>
      </c>
      <c r="AQ708" s="32" t="s">
        <v>1417</v>
      </c>
      <c r="AR708" s="36" t="e">
        <f>CONCATENATE([5]!Tabla59[[#This Row],[nom_ent]], " ",[5]!Tabla59[[#This Row],[nom_mun]])</f>
        <v>#REF!</v>
      </c>
      <c r="AT708" s="32" t="s">
        <v>1417</v>
      </c>
      <c r="AU708" s="32" t="s">
        <v>2058</v>
      </c>
    </row>
    <row r="709" spans="39:47">
      <c r="AM709" s="32" t="s">
        <v>696</v>
      </c>
      <c r="AN709" s="32" t="s">
        <v>1140</v>
      </c>
      <c r="AO709" s="32" t="s">
        <v>3210</v>
      </c>
      <c r="AP709" s="32" t="s">
        <v>2070</v>
      </c>
      <c r="AQ709" s="32" t="s">
        <v>1436</v>
      </c>
      <c r="AR709" s="36" t="e">
        <f>CONCATENATE([5]!Tabla59[[#This Row],[nom_ent]], " ",[5]!Tabla59[[#This Row],[nom_mun]])</f>
        <v>#REF!</v>
      </c>
      <c r="AT709" s="32" t="s">
        <v>1436</v>
      </c>
      <c r="AU709" s="32" t="s">
        <v>2070</v>
      </c>
    </row>
    <row r="710" spans="39:47" ht="28.5">
      <c r="AM710" s="32" t="s">
        <v>696</v>
      </c>
      <c r="AN710" s="32" t="s">
        <v>1140</v>
      </c>
      <c r="AO710" s="32" t="s">
        <v>3210</v>
      </c>
      <c r="AP710" s="32" t="s">
        <v>2082</v>
      </c>
      <c r="AQ710" s="32" t="s">
        <v>1457</v>
      </c>
      <c r="AR710" s="36" t="e">
        <f>CONCATENATE([5]!Tabla59[[#This Row],[nom_ent]], " ",[5]!Tabla59[[#This Row],[nom_mun]])</f>
        <v>#REF!</v>
      </c>
      <c r="AT710" s="32" t="s">
        <v>1457</v>
      </c>
      <c r="AU710" s="32" t="s">
        <v>2082</v>
      </c>
    </row>
    <row r="711" spans="39:47" ht="28.5">
      <c r="AM711" s="32" t="s">
        <v>696</v>
      </c>
      <c r="AN711" s="32" t="s">
        <v>1140</v>
      </c>
      <c r="AO711" s="32" t="s">
        <v>3210</v>
      </c>
      <c r="AP711" s="32" t="s">
        <v>2093</v>
      </c>
      <c r="AQ711" s="32" t="s">
        <v>1478</v>
      </c>
      <c r="AR711" s="36" t="e">
        <f>CONCATENATE([5]!Tabla59[[#This Row],[nom_ent]], " ",[5]!Tabla59[[#This Row],[nom_mun]])</f>
        <v>#REF!</v>
      </c>
      <c r="AT711" s="32" t="s">
        <v>1478</v>
      </c>
      <c r="AU711" s="32" t="s">
        <v>2093</v>
      </c>
    </row>
    <row r="712" spans="39:47" ht="28.5">
      <c r="AM712" s="32" t="s">
        <v>696</v>
      </c>
      <c r="AN712" s="32" t="s">
        <v>1140</v>
      </c>
      <c r="AO712" s="32" t="s">
        <v>3210</v>
      </c>
      <c r="AP712" s="32" t="s">
        <v>2104</v>
      </c>
      <c r="AQ712" s="32" t="s">
        <v>1499</v>
      </c>
      <c r="AR712" s="36" t="e">
        <f>CONCATENATE([5]!Tabla59[[#This Row],[nom_ent]], " ",[5]!Tabla59[[#This Row],[nom_mun]])</f>
        <v>#REF!</v>
      </c>
      <c r="AT712" s="32" t="s">
        <v>1499</v>
      </c>
      <c r="AU712" s="32" t="s">
        <v>2104</v>
      </c>
    </row>
    <row r="713" spans="39:47" ht="28.5">
      <c r="AM713" s="32" t="s">
        <v>696</v>
      </c>
      <c r="AN713" s="32" t="s">
        <v>1140</v>
      </c>
      <c r="AO713" s="32" t="s">
        <v>3210</v>
      </c>
      <c r="AP713" s="32" t="s">
        <v>2114</v>
      </c>
      <c r="AQ713" s="32" t="s">
        <v>1520</v>
      </c>
      <c r="AR713" s="36" t="e">
        <f>CONCATENATE([5]!Tabla59[[#This Row],[nom_ent]], " ",[5]!Tabla59[[#This Row],[nom_mun]])</f>
        <v>#REF!</v>
      </c>
      <c r="AT713" s="32" t="s">
        <v>1520</v>
      </c>
      <c r="AU713" s="32" t="s">
        <v>2114</v>
      </c>
    </row>
    <row r="714" spans="39:47" ht="28.5">
      <c r="AM714" s="32" t="s">
        <v>696</v>
      </c>
      <c r="AN714" s="32" t="s">
        <v>1140</v>
      </c>
      <c r="AO714" s="32" t="s">
        <v>3210</v>
      </c>
      <c r="AP714" s="32" t="s">
        <v>2124</v>
      </c>
      <c r="AQ714" s="32" t="s">
        <v>1540</v>
      </c>
      <c r="AR714" s="36" t="e">
        <f>CONCATENATE([5]!Tabla59[[#This Row],[nom_ent]], " ",[5]!Tabla59[[#This Row],[nom_mun]])</f>
        <v>#REF!</v>
      </c>
      <c r="AT714" s="32" t="s">
        <v>1540</v>
      </c>
      <c r="AU714" s="32" t="s">
        <v>2124</v>
      </c>
    </row>
    <row r="715" spans="39:47">
      <c r="AM715" s="32" t="s">
        <v>696</v>
      </c>
      <c r="AN715" s="32" t="s">
        <v>1140</v>
      </c>
      <c r="AO715" s="32" t="s">
        <v>3210</v>
      </c>
      <c r="AP715" s="32" t="s">
        <v>2135</v>
      </c>
      <c r="AQ715" s="32" t="s">
        <v>1559</v>
      </c>
      <c r="AR715" s="36" t="e">
        <f>CONCATENATE([5]!Tabla59[[#This Row],[nom_ent]], " ",[5]!Tabla59[[#This Row],[nom_mun]])</f>
        <v>#REF!</v>
      </c>
      <c r="AT715" s="32" t="s">
        <v>1559</v>
      </c>
      <c r="AU715" s="32" t="s">
        <v>2135</v>
      </c>
    </row>
    <row r="716" spans="39:47" ht="28.5">
      <c r="AM716" s="32" t="s">
        <v>696</v>
      </c>
      <c r="AN716" s="32" t="s">
        <v>1140</v>
      </c>
      <c r="AO716" s="32" t="s">
        <v>3210</v>
      </c>
      <c r="AP716" s="32" t="s">
        <v>2144</v>
      </c>
      <c r="AQ716" s="32" t="s">
        <v>1579</v>
      </c>
      <c r="AR716" s="36" t="e">
        <f>CONCATENATE([5]!Tabla59[[#This Row],[nom_ent]], " ",[5]!Tabla59[[#This Row],[nom_mun]])</f>
        <v>#REF!</v>
      </c>
      <c r="AT716" s="32" t="s">
        <v>1579</v>
      </c>
      <c r="AU716" s="32" t="s">
        <v>2144</v>
      </c>
    </row>
    <row r="717" spans="39:47">
      <c r="AM717" s="32" t="s">
        <v>696</v>
      </c>
      <c r="AN717" s="32" t="s">
        <v>1140</v>
      </c>
      <c r="AO717" s="32" t="s">
        <v>3210</v>
      </c>
      <c r="AP717" s="32" t="s">
        <v>2155</v>
      </c>
      <c r="AQ717" s="32" t="s">
        <v>1597</v>
      </c>
      <c r="AR717" s="36" t="e">
        <f>CONCATENATE([5]!Tabla59[[#This Row],[nom_ent]], " ",[5]!Tabla59[[#This Row],[nom_mun]])</f>
        <v>#REF!</v>
      </c>
      <c r="AT717" s="32" t="s">
        <v>1597</v>
      </c>
      <c r="AU717" s="32" t="s">
        <v>2155</v>
      </c>
    </row>
    <row r="718" spans="39:47" ht="28.5">
      <c r="AM718" s="32" t="s">
        <v>696</v>
      </c>
      <c r="AN718" s="32" t="s">
        <v>1140</v>
      </c>
      <c r="AO718" s="32" t="s">
        <v>3210</v>
      </c>
      <c r="AP718" s="32" t="s">
        <v>2166</v>
      </c>
      <c r="AQ718" s="32" t="s">
        <v>1617</v>
      </c>
      <c r="AR718" s="36" t="e">
        <f>CONCATENATE([5]!Tabla59[[#This Row],[nom_ent]], " ",[5]!Tabla59[[#This Row],[nom_mun]])</f>
        <v>#REF!</v>
      </c>
      <c r="AT718" s="32" t="s">
        <v>1617</v>
      </c>
      <c r="AU718" s="32" t="s">
        <v>2166</v>
      </c>
    </row>
    <row r="719" spans="39:47" ht="28.5">
      <c r="AM719" s="32" t="s">
        <v>696</v>
      </c>
      <c r="AN719" s="32" t="s">
        <v>1140</v>
      </c>
      <c r="AO719" s="32" t="s">
        <v>3210</v>
      </c>
      <c r="AP719" s="32" t="s">
        <v>2177</v>
      </c>
      <c r="AQ719" s="32" t="s">
        <v>1636</v>
      </c>
      <c r="AR719" s="36" t="e">
        <f>CONCATENATE([5]!Tabla59[[#This Row],[nom_ent]], " ",[5]!Tabla59[[#This Row],[nom_mun]])</f>
        <v>#REF!</v>
      </c>
      <c r="AT719" s="32" t="s">
        <v>1636</v>
      </c>
      <c r="AU719" s="32" t="s">
        <v>2177</v>
      </c>
    </row>
    <row r="720" spans="39:47">
      <c r="AM720" s="32" t="s">
        <v>696</v>
      </c>
      <c r="AN720" s="32" t="s">
        <v>1140</v>
      </c>
      <c r="AO720" s="32" t="s">
        <v>3210</v>
      </c>
      <c r="AP720" s="32" t="s">
        <v>2523</v>
      </c>
      <c r="AQ720" s="32" t="s">
        <v>1654</v>
      </c>
      <c r="AR720" s="36" t="e">
        <f>CONCATENATE([5]!Tabla59[[#This Row],[nom_ent]], " ",[5]!Tabla59[[#This Row],[nom_mun]])</f>
        <v>#REF!</v>
      </c>
      <c r="AT720" s="32" t="s">
        <v>1654</v>
      </c>
      <c r="AU720" s="32" t="s">
        <v>2523</v>
      </c>
    </row>
    <row r="721" spans="39:47" ht="28.5">
      <c r="AM721" s="32" t="s">
        <v>696</v>
      </c>
      <c r="AN721" s="32" t="s">
        <v>1140</v>
      </c>
      <c r="AO721" s="32" t="s">
        <v>3210</v>
      </c>
      <c r="AP721" s="32" t="s">
        <v>2527</v>
      </c>
      <c r="AQ721" s="32" t="s">
        <v>1673</v>
      </c>
      <c r="AR721" s="36" t="e">
        <f>CONCATENATE([5]!Tabla59[[#This Row],[nom_ent]], " ",[5]!Tabla59[[#This Row],[nom_mun]])</f>
        <v>#REF!</v>
      </c>
      <c r="AT721" s="32" t="s">
        <v>1673</v>
      </c>
      <c r="AU721" s="32" t="s">
        <v>2527</v>
      </c>
    </row>
    <row r="722" spans="39:47" ht="28.5">
      <c r="AM722" s="32" t="s">
        <v>696</v>
      </c>
      <c r="AN722" s="32" t="s">
        <v>1140</v>
      </c>
      <c r="AO722" s="32" t="s">
        <v>3210</v>
      </c>
      <c r="AP722" s="32" t="s">
        <v>2531</v>
      </c>
      <c r="AQ722" s="32" t="s">
        <v>1692</v>
      </c>
      <c r="AR722" s="36" t="e">
        <f>CONCATENATE([5]!Tabla59[[#This Row],[nom_ent]], " ",[5]!Tabla59[[#This Row],[nom_mun]])</f>
        <v>#REF!</v>
      </c>
      <c r="AT722" s="32" t="s">
        <v>1692</v>
      </c>
      <c r="AU722" s="32" t="s">
        <v>2531</v>
      </c>
    </row>
    <row r="723" spans="39:47">
      <c r="AM723" s="32" t="s">
        <v>696</v>
      </c>
      <c r="AN723" s="32" t="s">
        <v>1140</v>
      </c>
      <c r="AO723" s="32" t="s">
        <v>3210</v>
      </c>
      <c r="AP723" s="32" t="s">
        <v>2535</v>
      </c>
      <c r="AQ723" s="32" t="s">
        <v>1711</v>
      </c>
      <c r="AR723" s="36" t="e">
        <f>CONCATENATE([5]!Tabla59[[#This Row],[nom_ent]], " ",[5]!Tabla59[[#This Row],[nom_mun]])</f>
        <v>#REF!</v>
      </c>
      <c r="AT723" s="32" t="s">
        <v>1711</v>
      </c>
      <c r="AU723" s="32" t="s">
        <v>2535</v>
      </c>
    </row>
    <row r="724" spans="39:47">
      <c r="AM724" s="32" t="s">
        <v>696</v>
      </c>
      <c r="AN724" s="32" t="s">
        <v>1140</v>
      </c>
      <c r="AO724" s="32" t="s">
        <v>3210</v>
      </c>
      <c r="AP724" s="32" t="s">
        <v>2539</v>
      </c>
      <c r="AQ724" s="32" t="s">
        <v>1728</v>
      </c>
      <c r="AR724" s="36" t="e">
        <f>CONCATENATE([5]!Tabla59[[#This Row],[nom_ent]], " ",[5]!Tabla59[[#This Row],[nom_mun]])</f>
        <v>#REF!</v>
      </c>
      <c r="AT724" s="32" t="s">
        <v>1728</v>
      </c>
      <c r="AU724" s="32" t="s">
        <v>2539</v>
      </c>
    </row>
    <row r="725" spans="39:47">
      <c r="AM725" s="32" t="s">
        <v>696</v>
      </c>
      <c r="AN725" s="32" t="s">
        <v>1140</v>
      </c>
      <c r="AO725" s="32" t="s">
        <v>3210</v>
      </c>
      <c r="AP725" s="32" t="s">
        <v>2543</v>
      </c>
      <c r="AQ725" s="32" t="s">
        <v>1744</v>
      </c>
      <c r="AR725" s="36" t="e">
        <f>CONCATENATE([5]!Tabla59[[#This Row],[nom_ent]], " ",[5]!Tabla59[[#This Row],[nom_mun]])</f>
        <v>#REF!</v>
      </c>
      <c r="AT725" s="32" t="s">
        <v>1744</v>
      </c>
      <c r="AU725" s="32" t="s">
        <v>2543</v>
      </c>
    </row>
    <row r="726" spans="39:47">
      <c r="AM726" s="32" t="s">
        <v>696</v>
      </c>
      <c r="AN726" s="32" t="s">
        <v>1140</v>
      </c>
      <c r="AO726" s="32" t="s">
        <v>3210</v>
      </c>
      <c r="AP726" s="32" t="s">
        <v>2547</v>
      </c>
      <c r="AQ726" s="32" t="s">
        <v>1759</v>
      </c>
      <c r="AR726" s="36" t="e">
        <f>CONCATENATE([5]!Tabla59[[#This Row],[nom_ent]], " ",[5]!Tabla59[[#This Row],[nom_mun]])</f>
        <v>#REF!</v>
      </c>
      <c r="AT726" s="32" t="s">
        <v>1759</v>
      </c>
      <c r="AU726" s="32" t="s">
        <v>2547</v>
      </c>
    </row>
    <row r="727" spans="39:47">
      <c r="AM727" s="32" t="s">
        <v>696</v>
      </c>
      <c r="AN727" s="32" t="s">
        <v>1140</v>
      </c>
      <c r="AO727" s="32" t="s">
        <v>3210</v>
      </c>
      <c r="AP727" s="32" t="s">
        <v>2551</v>
      </c>
      <c r="AQ727" s="32" t="s">
        <v>1774</v>
      </c>
      <c r="AR727" s="36" t="e">
        <f>CONCATENATE([5]!Tabla59[[#This Row],[nom_ent]], " ",[5]!Tabla59[[#This Row],[nom_mun]])</f>
        <v>#REF!</v>
      </c>
      <c r="AT727" s="32" t="s">
        <v>1774</v>
      </c>
      <c r="AU727" s="32" t="s">
        <v>2551</v>
      </c>
    </row>
    <row r="728" spans="39:47">
      <c r="AM728" s="32" t="s">
        <v>696</v>
      </c>
      <c r="AN728" s="32" t="s">
        <v>1140</v>
      </c>
      <c r="AO728" s="32" t="s">
        <v>3210</v>
      </c>
      <c r="AP728" s="32" t="s">
        <v>2554</v>
      </c>
      <c r="AQ728" s="32" t="s">
        <v>1788</v>
      </c>
      <c r="AR728" s="36" t="e">
        <f>CONCATENATE([5]!Tabla59[[#This Row],[nom_ent]], " ",[5]!Tabla59[[#This Row],[nom_mun]])</f>
        <v>#REF!</v>
      </c>
      <c r="AT728" s="32" t="s">
        <v>1788</v>
      </c>
      <c r="AU728" s="32" t="s">
        <v>2554</v>
      </c>
    </row>
    <row r="729" spans="39:47">
      <c r="AM729" s="32" t="s">
        <v>696</v>
      </c>
      <c r="AN729" s="32" t="s">
        <v>1140</v>
      </c>
      <c r="AO729" s="32" t="s">
        <v>3210</v>
      </c>
      <c r="AP729" s="32" t="s">
        <v>2558</v>
      </c>
      <c r="AQ729" s="32" t="s">
        <v>1799</v>
      </c>
      <c r="AR729" s="36" t="e">
        <f>CONCATENATE([5]!Tabla59[[#This Row],[nom_ent]], " ",[5]!Tabla59[[#This Row],[nom_mun]])</f>
        <v>#REF!</v>
      </c>
      <c r="AT729" s="32" t="s">
        <v>1799</v>
      </c>
      <c r="AU729" s="32" t="s">
        <v>2558</v>
      </c>
    </row>
    <row r="730" spans="39:47">
      <c r="AM730" s="32" t="s">
        <v>696</v>
      </c>
      <c r="AN730" s="32" t="s">
        <v>1140</v>
      </c>
      <c r="AO730" s="32" t="s">
        <v>3210</v>
      </c>
      <c r="AP730" s="32" t="s">
        <v>2562</v>
      </c>
      <c r="AQ730" s="32" t="s">
        <v>1813</v>
      </c>
      <c r="AR730" s="36" t="e">
        <f>CONCATENATE([5]!Tabla59[[#This Row],[nom_ent]], " ",[5]!Tabla59[[#This Row],[nom_mun]])</f>
        <v>#REF!</v>
      </c>
      <c r="AT730" s="32" t="s">
        <v>1813</v>
      </c>
      <c r="AU730" s="32" t="s">
        <v>2562</v>
      </c>
    </row>
    <row r="731" spans="39:47">
      <c r="AM731" s="32" t="s">
        <v>696</v>
      </c>
      <c r="AN731" s="32" t="s">
        <v>1140</v>
      </c>
      <c r="AO731" s="32" t="s">
        <v>3210</v>
      </c>
      <c r="AP731" s="32" t="s">
        <v>2566</v>
      </c>
      <c r="AQ731" s="32" t="s">
        <v>1829</v>
      </c>
      <c r="AR731" s="36" t="e">
        <f>CONCATENATE([5]!Tabla59[[#This Row],[nom_ent]], " ",[5]!Tabla59[[#This Row],[nom_mun]])</f>
        <v>#REF!</v>
      </c>
      <c r="AT731" s="32" t="s">
        <v>1829</v>
      </c>
      <c r="AU731" s="32" t="s">
        <v>2566</v>
      </c>
    </row>
    <row r="732" spans="39:47">
      <c r="AM732" s="32" t="s">
        <v>696</v>
      </c>
      <c r="AN732" s="32" t="s">
        <v>1140</v>
      </c>
      <c r="AO732" s="32" t="s">
        <v>3210</v>
      </c>
      <c r="AP732" s="32" t="s">
        <v>2570</v>
      </c>
      <c r="AQ732" s="32" t="s">
        <v>1843</v>
      </c>
      <c r="AR732" s="36" t="e">
        <f>CONCATENATE([5]!Tabla59[[#This Row],[nom_ent]], " ",[5]!Tabla59[[#This Row],[nom_mun]])</f>
        <v>#REF!</v>
      </c>
      <c r="AT732" s="32" t="s">
        <v>1843</v>
      </c>
      <c r="AU732" s="32" t="s">
        <v>2570</v>
      </c>
    </row>
    <row r="733" spans="39:47">
      <c r="AM733" s="32" t="s">
        <v>696</v>
      </c>
      <c r="AN733" s="32" t="s">
        <v>1140</v>
      </c>
      <c r="AO733" s="32" t="s">
        <v>3210</v>
      </c>
      <c r="AP733" s="32" t="s">
        <v>2574</v>
      </c>
      <c r="AQ733" s="32" t="s">
        <v>1857</v>
      </c>
      <c r="AR733" s="36" t="e">
        <f>CONCATENATE([5]!Tabla59[[#This Row],[nom_ent]], " ",[5]!Tabla59[[#This Row],[nom_mun]])</f>
        <v>#REF!</v>
      </c>
      <c r="AT733" s="32" t="s">
        <v>1857</v>
      </c>
      <c r="AU733" s="32" t="s">
        <v>2574</v>
      </c>
    </row>
    <row r="734" spans="39:47" ht="28.5">
      <c r="AM734" s="32" t="s">
        <v>696</v>
      </c>
      <c r="AN734" s="32" t="s">
        <v>1140</v>
      </c>
      <c r="AO734" s="32" t="s">
        <v>3210</v>
      </c>
      <c r="AP734" s="32" t="s">
        <v>2578</v>
      </c>
      <c r="AQ734" s="32" t="s">
        <v>1428</v>
      </c>
      <c r="AR734" s="36" t="e">
        <f>CONCATENATE([5]!Tabla59[[#This Row],[nom_ent]], " ",[5]!Tabla59[[#This Row],[nom_mun]])</f>
        <v>#REF!</v>
      </c>
      <c r="AT734" s="32" t="s">
        <v>1428</v>
      </c>
      <c r="AU734" s="32" t="s">
        <v>2578</v>
      </c>
    </row>
    <row r="735" spans="39:47">
      <c r="AM735" s="32" t="s">
        <v>696</v>
      </c>
      <c r="AN735" s="32" t="s">
        <v>1140</v>
      </c>
      <c r="AO735" s="32" t="s">
        <v>3210</v>
      </c>
      <c r="AP735" s="32" t="s">
        <v>2582</v>
      </c>
      <c r="AQ735" s="32" t="s">
        <v>1577</v>
      </c>
      <c r="AR735" s="36" t="e">
        <f>CONCATENATE([5]!Tabla59[[#This Row],[nom_ent]], " ",[5]!Tabla59[[#This Row],[nom_mun]])</f>
        <v>#REF!</v>
      </c>
      <c r="AT735" s="32" t="s">
        <v>1577</v>
      </c>
      <c r="AU735" s="32" t="s">
        <v>2582</v>
      </c>
    </row>
    <row r="736" spans="39:47" ht="28.5">
      <c r="AM736" s="32" t="s">
        <v>696</v>
      </c>
      <c r="AN736" s="32" t="s">
        <v>1140</v>
      </c>
      <c r="AO736" s="32" t="s">
        <v>3210</v>
      </c>
      <c r="AP736" s="32" t="s">
        <v>2586</v>
      </c>
      <c r="AQ736" s="32" t="s">
        <v>1896</v>
      </c>
      <c r="AR736" s="36" t="e">
        <f>CONCATENATE([5]!Tabla59[[#This Row],[nom_ent]], " ",[5]!Tabla59[[#This Row],[nom_mun]])</f>
        <v>#REF!</v>
      </c>
      <c r="AT736" s="32" t="s">
        <v>1896</v>
      </c>
      <c r="AU736" s="32" t="s">
        <v>2586</v>
      </c>
    </row>
    <row r="737" spans="39:47">
      <c r="AM737" s="32" t="s">
        <v>696</v>
      </c>
      <c r="AN737" s="32" t="s">
        <v>1140</v>
      </c>
      <c r="AO737" s="32" t="s">
        <v>3210</v>
      </c>
      <c r="AP737" s="32" t="s">
        <v>2590</v>
      </c>
      <c r="AQ737" s="32" t="s">
        <v>698</v>
      </c>
      <c r="AR737" s="36" t="e">
        <f>CONCATENATE([5]!Tabla59[[#This Row],[nom_ent]], " ",[5]!Tabla59[[#This Row],[nom_mun]])</f>
        <v>#REF!</v>
      </c>
      <c r="AT737" s="32" t="s">
        <v>698</v>
      </c>
      <c r="AU737" s="32" t="s">
        <v>2590</v>
      </c>
    </row>
    <row r="738" spans="39:47" ht="28.5">
      <c r="AM738" s="32" t="s">
        <v>696</v>
      </c>
      <c r="AN738" s="32" t="s">
        <v>1140</v>
      </c>
      <c r="AO738" s="32" t="s">
        <v>3210</v>
      </c>
      <c r="AP738" s="32" t="s">
        <v>2594</v>
      </c>
      <c r="AQ738" s="32" t="s">
        <v>1923</v>
      </c>
      <c r="AR738" s="36" t="e">
        <f>CONCATENATE([5]!Tabla59[[#This Row],[nom_ent]], " ",[5]!Tabla59[[#This Row],[nom_mun]])</f>
        <v>#REF!</v>
      </c>
      <c r="AT738" s="32" t="s">
        <v>1923</v>
      </c>
      <c r="AU738" s="32" t="s">
        <v>2594</v>
      </c>
    </row>
    <row r="739" spans="39:47" ht="28.5">
      <c r="AM739" s="32" t="s">
        <v>696</v>
      </c>
      <c r="AN739" s="32" t="s">
        <v>1140</v>
      </c>
      <c r="AO739" s="32" t="s">
        <v>3210</v>
      </c>
      <c r="AP739" s="32" t="s">
        <v>2598</v>
      </c>
      <c r="AQ739" s="32" t="s">
        <v>1939</v>
      </c>
      <c r="AR739" s="36" t="e">
        <f>CONCATENATE([5]!Tabla59[[#This Row],[nom_ent]], " ",[5]!Tabla59[[#This Row],[nom_mun]])</f>
        <v>#REF!</v>
      </c>
      <c r="AT739" s="32" t="s">
        <v>1939</v>
      </c>
      <c r="AU739" s="32" t="s">
        <v>2598</v>
      </c>
    </row>
    <row r="740" spans="39:47">
      <c r="AM740" s="32" t="s">
        <v>696</v>
      </c>
      <c r="AN740" s="32" t="s">
        <v>1140</v>
      </c>
      <c r="AO740" s="32" t="s">
        <v>3210</v>
      </c>
      <c r="AP740" s="32" t="s">
        <v>2602</v>
      </c>
      <c r="AQ740" s="32" t="s">
        <v>1955</v>
      </c>
      <c r="AR740" s="36" t="e">
        <f>CONCATENATE([5]!Tabla59[[#This Row],[nom_ent]], " ",[5]!Tabla59[[#This Row],[nom_mun]])</f>
        <v>#REF!</v>
      </c>
      <c r="AT740" s="32" t="s">
        <v>1955</v>
      </c>
      <c r="AU740" s="32" t="s">
        <v>2602</v>
      </c>
    </row>
    <row r="741" spans="39:47" ht="28.5">
      <c r="AM741" s="32" t="s">
        <v>696</v>
      </c>
      <c r="AN741" s="32" t="s">
        <v>1140</v>
      </c>
      <c r="AO741" s="32" t="s">
        <v>3210</v>
      </c>
      <c r="AP741" s="32" t="s">
        <v>2606</v>
      </c>
      <c r="AQ741" s="32" t="s">
        <v>1968</v>
      </c>
      <c r="AR741" s="36" t="e">
        <f>CONCATENATE([5]!Tabla59[[#This Row],[nom_ent]], " ",[5]!Tabla59[[#This Row],[nom_mun]])</f>
        <v>#REF!</v>
      </c>
      <c r="AT741" s="32" t="s">
        <v>1968</v>
      </c>
      <c r="AU741" s="32" t="s">
        <v>2606</v>
      </c>
    </row>
    <row r="742" spans="39:47">
      <c r="AM742" s="32" t="s">
        <v>696</v>
      </c>
      <c r="AN742" s="32" t="s">
        <v>1140</v>
      </c>
      <c r="AO742" s="32" t="s">
        <v>3210</v>
      </c>
      <c r="AP742" s="32" t="s">
        <v>2610</v>
      </c>
      <c r="AQ742" s="32" t="s">
        <v>1981</v>
      </c>
      <c r="AR742" s="36" t="e">
        <f>CONCATENATE([5]!Tabla59[[#This Row],[nom_ent]], " ",[5]!Tabla59[[#This Row],[nom_mun]])</f>
        <v>#REF!</v>
      </c>
      <c r="AT742" s="32" t="s">
        <v>1981</v>
      </c>
      <c r="AU742" s="32" t="s">
        <v>2610</v>
      </c>
    </row>
    <row r="743" spans="39:47" ht="28.5">
      <c r="AM743" s="32" t="s">
        <v>696</v>
      </c>
      <c r="AN743" s="32" t="s">
        <v>1140</v>
      </c>
      <c r="AO743" s="32" t="s">
        <v>3210</v>
      </c>
      <c r="AP743" s="32" t="s">
        <v>2614</v>
      </c>
      <c r="AQ743" s="32" t="s">
        <v>1992</v>
      </c>
      <c r="AR743" s="36" t="e">
        <f>CONCATENATE([5]!Tabla59[[#This Row],[nom_ent]], " ",[5]!Tabla59[[#This Row],[nom_mun]])</f>
        <v>#REF!</v>
      </c>
      <c r="AT743" s="32" t="s">
        <v>1992</v>
      </c>
      <c r="AU743" s="32" t="s">
        <v>2614</v>
      </c>
    </row>
    <row r="744" spans="39:47">
      <c r="AM744" s="32" t="s">
        <v>696</v>
      </c>
      <c r="AN744" s="32" t="s">
        <v>1140</v>
      </c>
      <c r="AO744" s="32" t="s">
        <v>3210</v>
      </c>
      <c r="AP744" s="32" t="s">
        <v>2618</v>
      </c>
      <c r="AQ744" s="32" t="s">
        <v>2005</v>
      </c>
      <c r="AR744" s="36" t="e">
        <f>CONCATENATE([5]!Tabla59[[#This Row],[nom_ent]], " ",[5]!Tabla59[[#This Row],[nom_mun]])</f>
        <v>#REF!</v>
      </c>
      <c r="AT744" s="32" t="s">
        <v>2005</v>
      </c>
      <c r="AU744" s="32" t="s">
        <v>2618</v>
      </c>
    </row>
    <row r="745" spans="39:47">
      <c r="AM745" s="32" t="s">
        <v>696</v>
      </c>
      <c r="AN745" s="32" t="s">
        <v>1140</v>
      </c>
      <c r="AO745" s="32" t="s">
        <v>3210</v>
      </c>
      <c r="AP745" s="32" t="s">
        <v>2622</v>
      </c>
      <c r="AQ745" s="32" t="s">
        <v>1221</v>
      </c>
      <c r="AR745" s="36" t="e">
        <f>CONCATENATE([5]!Tabla59[[#This Row],[nom_ent]], " ",[5]!Tabla59[[#This Row],[nom_mun]])</f>
        <v>#REF!</v>
      </c>
      <c r="AT745" s="32" t="s">
        <v>1221</v>
      </c>
      <c r="AU745" s="32" t="s">
        <v>2622</v>
      </c>
    </row>
    <row r="746" spans="39:47">
      <c r="AM746" s="32" t="s">
        <v>696</v>
      </c>
      <c r="AN746" s="32" t="s">
        <v>1140</v>
      </c>
      <c r="AO746" s="32" t="s">
        <v>3210</v>
      </c>
      <c r="AP746" s="32" t="s">
        <v>2626</v>
      </c>
      <c r="AQ746" s="32" t="s">
        <v>2030</v>
      </c>
      <c r="AR746" s="36" t="e">
        <f>CONCATENATE([5]!Tabla59[[#This Row],[nom_ent]], " ",[5]!Tabla59[[#This Row],[nom_mun]])</f>
        <v>#REF!</v>
      </c>
      <c r="AT746" s="32" t="s">
        <v>2030</v>
      </c>
      <c r="AU746" s="32" t="s">
        <v>2626</v>
      </c>
    </row>
    <row r="747" spans="39:47" ht="28.5">
      <c r="AM747" s="32" t="s">
        <v>696</v>
      </c>
      <c r="AN747" s="32" t="s">
        <v>1140</v>
      </c>
      <c r="AO747" s="32" t="s">
        <v>3210</v>
      </c>
      <c r="AP747" s="32" t="s">
        <v>2630</v>
      </c>
      <c r="AQ747" s="32" t="s">
        <v>2041</v>
      </c>
      <c r="AR747" s="36" t="e">
        <f>CONCATENATE([5]!Tabla59[[#This Row],[nom_ent]], " ",[5]!Tabla59[[#This Row],[nom_mun]])</f>
        <v>#REF!</v>
      </c>
      <c r="AT747" s="32" t="s">
        <v>2041</v>
      </c>
      <c r="AU747" s="32" t="s">
        <v>2630</v>
      </c>
    </row>
    <row r="748" spans="39:47" ht="28.5">
      <c r="AM748" s="32" t="s">
        <v>696</v>
      </c>
      <c r="AN748" s="32" t="s">
        <v>1140</v>
      </c>
      <c r="AO748" s="32" t="s">
        <v>3210</v>
      </c>
      <c r="AP748" s="32" t="s">
        <v>2634</v>
      </c>
      <c r="AQ748" s="32" t="s">
        <v>2053</v>
      </c>
      <c r="AR748" s="36" t="e">
        <f>CONCATENATE([5]!Tabla59[[#This Row],[nom_ent]], " ",[5]!Tabla59[[#This Row],[nom_mun]])</f>
        <v>#REF!</v>
      </c>
      <c r="AT748" s="32" t="s">
        <v>2053</v>
      </c>
      <c r="AU748" s="32" t="s">
        <v>2634</v>
      </c>
    </row>
    <row r="749" spans="39:47">
      <c r="AM749" s="32" t="s">
        <v>696</v>
      </c>
      <c r="AN749" s="32" t="s">
        <v>1140</v>
      </c>
      <c r="AO749" s="32" t="s">
        <v>3210</v>
      </c>
      <c r="AP749" s="32" t="s">
        <v>2638</v>
      </c>
      <c r="AQ749" s="32" t="s">
        <v>2063</v>
      </c>
      <c r="AR749" s="36" t="e">
        <f>CONCATENATE([5]!Tabla59[[#This Row],[nom_ent]], " ",[5]!Tabla59[[#This Row],[nom_mun]])</f>
        <v>#REF!</v>
      </c>
      <c r="AT749" s="32" t="s">
        <v>2063</v>
      </c>
      <c r="AU749" s="32" t="s">
        <v>2638</v>
      </c>
    </row>
    <row r="750" spans="39:47">
      <c r="AM750" s="32" t="s">
        <v>696</v>
      </c>
      <c r="AN750" s="32" t="s">
        <v>1140</v>
      </c>
      <c r="AO750" s="32" t="s">
        <v>3210</v>
      </c>
      <c r="AP750" s="32" t="s">
        <v>2642</v>
      </c>
      <c r="AQ750" s="32" t="s">
        <v>2075</v>
      </c>
      <c r="AR750" s="36" t="e">
        <f>CONCATENATE([5]!Tabla59[[#This Row],[nom_ent]], " ",[5]!Tabla59[[#This Row],[nom_mun]])</f>
        <v>#REF!</v>
      </c>
      <c r="AT750" s="32" t="s">
        <v>2075</v>
      </c>
      <c r="AU750" s="32" t="s">
        <v>2642</v>
      </c>
    </row>
    <row r="751" spans="39:47">
      <c r="AM751" s="32" t="s">
        <v>696</v>
      </c>
      <c r="AN751" s="32" t="s">
        <v>1140</v>
      </c>
      <c r="AO751" s="32" t="s">
        <v>3210</v>
      </c>
      <c r="AP751" s="32" t="s">
        <v>2646</v>
      </c>
      <c r="AQ751" s="32" t="s">
        <v>785</v>
      </c>
      <c r="AR751" s="36" t="e">
        <f>CONCATENATE([5]!Tabla59[[#This Row],[nom_ent]], " ",[5]!Tabla59[[#This Row],[nom_mun]])</f>
        <v>#REF!</v>
      </c>
      <c r="AT751" s="32" t="s">
        <v>785</v>
      </c>
      <c r="AU751" s="32" t="s">
        <v>2646</v>
      </c>
    </row>
    <row r="752" spans="39:47">
      <c r="AM752" s="32" t="s">
        <v>696</v>
      </c>
      <c r="AN752" s="32" t="s">
        <v>1140</v>
      </c>
      <c r="AO752" s="32" t="s">
        <v>3210</v>
      </c>
      <c r="AP752" s="32" t="s">
        <v>2650</v>
      </c>
      <c r="AQ752" s="32" t="s">
        <v>2098</v>
      </c>
      <c r="AR752" s="36" t="e">
        <f>CONCATENATE([5]!Tabla59[[#This Row],[nom_ent]], " ",[5]!Tabla59[[#This Row],[nom_mun]])</f>
        <v>#REF!</v>
      </c>
      <c r="AT752" s="32" t="s">
        <v>2098</v>
      </c>
      <c r="AU752" s="32" t="s">
        <v>2650</v>
      </c>
    </row>
    <row r="753" spans="39:47">
      <c r="AM753" s="32" t="s">
        <v>696</v>
      </c>
      <c r="AN753" s="32" t="s">
        <v>1140</v>
      </c>
      <c r="AO753" s="32" t="s">
        <v>3210</v>
      </c>
      <c r="AP753" s="32" t="s">
        <v>2654</v>
      </c>
      <c r="AQ753" s="32" t="s">
        <v>1339</v>
      </c>
      <c r="AR753" s="36" t="e">
        <f>CONCATENATE([5]!Tabla59[[#This Row],[nom_ent]], " ",[5]!Tabla59[[#This Row],[nom_mun]])</f>
        <v>#REF!</v>
      </c>
      <c r="AT753" s="32" t="s">
        <v>1339</v>
      </c>
      <c r="AU753" s="32" t="s">
        <v>2654</v>
      </c>
    </row>
    <row r="754" spans="39:47" ht="42.75">
      <c r="AM754" s="32" t="s">
        <v>696</v>
      </c>
      <c r="AN754" s="32" t="s">
        <v>1140</v>
      </c>
      <c r="AO754" s="32" t="s">
        <v>3210</v>
      </c>
      <c r="AP754" s="32" t="s">
        <v>2658</v>
      </c>
      <c r="AQ754" s="32" t="s">
        <v>2118</v>
      </c>
      <c r="AR754" s="36" t="e">
        <f>CONCATENATE([5]!Tabla59[[#This Row],[nom_ent]], " ",[5]!Tabla59[[#This Row],[nom_mun]])</f>
        <v>#REF!</v>
      </c>
      <c r="AT754" s="32" t="s">
        <v>2118</v>
      </c>
      <c r="AU754" s="32" t="s">
        <v>2658</v>
      </c>
    </row>
    <row r="755" spans="39:47" ht="42.75">
      <c r="AM755" s="32" t="s">
        <v>696</v>
      </c>
      <c r="AN755" s="32" t="s">
        <v>1140</v>
      </c>
      <c r="AO755" s="32" t="s">
        <v>3210</v>
      </c>
      <c r="AP755" s="32" t="s">
        <v>2662</v>
      </c>
      <c r="AQ755" s="32" t="s">
        <v>2129</v>
      </c>
      <c r="AR755" s="36" t="e">
        <f>CONCATENATE([5]!Tabla59[[#This Row],[nom_ent]], " ",[5]!Tabla59[[#This Row],[nom_mun]])</f>
        <v>#REF!</v>
      </c>
      <c r="AT755" s="32" t="s">
        <v>2129</v>
      </c>
      <c r="AU755" s="32" t="s">
        <v>2662</v>
      </c>
    </row>
    <row r="756" spans="39:47" ht="42.75">
      <c r="AM756" s="32" t="s">
        <v>696</v>
      </c>
      <c r="AN756" s="32" t="s">
        <v>1140</v>
      </c>
      <c r="AO756" s="32" t="s">
        <v>3210</v>
      </c>
      <c r="AP756" s="32" t="s">
        <v>2666</v>
      </c>
      <c r="AQ756" s="32" t="s">
        <v>2139</v>
      </c>
      <c r="AR756" s="36" t="e">
        <f>CONCATENATE([5]!Tabla59[[#This Row],[nom_ent]], " ",[5]!Tabla59[[#This Row],[nom_mun]])</f>
        <v>#REF!</v>
      </c>
      <c r="AT756" s="32" t="s">
        <v>2139</v>
      </c>
      <c r="AU756" s="32" t="s">
        <v>2666</v>
      </c>
    </row>
    <row r="757" spans="39:47" ht="28.5">
      <c r="AM757" s="32" t="s">
        <v>696</v>
      </c>
      <c r="AN757" s="32" t="s">
        <v>1140</v>
      </c>
      <c r="AO757" s="32" t="s">
        <v>3210</v>
      </c>
      <c r="AP757" s="32" t="s">
        <v>2670</v>
      </c>
      <c r="AQ757" s="32" t="s">
        <v>2149</v>
      </c>
      <c r="AR757" s="36" t="e">
        <f>CONCATENATE([5]!Tabla59[[#This Row],[nom_ent]], " ",[5]!Tabla59[[#This Row],[nom_mun]])</f>
        <v>#REF!</v>
      </c>
      <c r="AT757" s="32" t="s">
        <v>2149</v>
      </c>
      <c r="AU757" s="32" t="s">
        <v>2670</v>
      </c>
    </row>
    <row r="758" spans="39:47" ht="42.75">
      <c r="AM758" s="32" t="s">
        <v>696</v>
      </c>
      <c r="AN758" s="32" t="s">
        <v>1140</v>
      </c>
      <c r="AO758" s="32" t="s">
        <v>3210</v>
      </c>
      <c r="AP758" s="32" t="s">
        <v>2673</v>
      </c>
      <c r="AQ758" s="32" t="s">
        <v>2160</v>
      </c>
      <c r="AR758" s="36" t="e">
        <f>CONCATENATE([5]!Tabla59[[#This Row],[nom_ent]], " ",[5]!Tabla59[[#This Row],[nom_mun]])</f>
        <v>#REF!</v>
      </c>
      <c r="AT758" s="32" t="s">
        <v>2160</v>
      </c>
      <c r="AU758" s="32" t="s">
        <v>2673</v>
      </c>
    </row>
    <row r="759" spans="39:47" ht="28.5">
      <c r="AM759" s="32" t="s">
        <v>696</v>
      </c>
      <c r="AN759" s="32" t="s">
        <v>1140</v>
      </c>
      <c r="AO759" s="32" t="s">
        <v>3210</v>
      </c>
      <c r="AP759" s="32" t="s">
        <v>2676</v>
      </c>
      <c r="AQ759" s="32" t="s">
        <v>2171</v>
      </c>
      <c r="AR759" s="36" t="e">
        <f>CONCATENATE([5]!Tabla59[[#This Row],[nom_ent]], " ",[5]!Tabla59[[#This Row],[nom_mun]])</f>
        <v>#REF!</v>
      </c>
      <c r="AT759" s="32" t="s">
        <v>2171</v>
      </c>
      <c r="AU759" s="32" t="s">
        <v>2676</v>
      </c>
    </row>
    <row r="760" spans="39:47" ht="42.75">
      <c r="AM760" s="32" t="s">
        <v>696</v>
      </c>
      <c r="AN760" s="32" t="s">
        <v>1140</v>
      </c>
      <c r="AO760" s="32" t="s">
        <v>3210</v>
      </c>
      <c r="AP760" s="32" t="s">
        <v>2680</v>
      </c>
      <c r="AQ760" s="32" t="s">
        <v>2180</v>
      </c>
      <c r="AR760" s="36" t="e">
        <f>CONCATENATE([5]!Tabla59[[#This Row],[nom_ent]], " ",[5]!Tabla59[[#This Row],[nom_mun]])</f>
        <v>#REF!</v>
      </c>
      <c r="AT760" s="32" t="s">
        <v>2180</v>
      </c>
      <c r="AU760" s="32" t="s">
        <v>2680</v>
      </c>
    </row>
    <row r="761" spans="39:47">
      <c r="AM761" s="32" t="s">
        <v>696</v>
      </c>
      <c r="AN761" s="32" t="s">
        <v>1140</v>
      </c>
      <c r="AO761" s="32" t="s">
        <v>3210</v>
      </c>
      <c r="AP761" s="32" t="s">
        <v>2684</v>
      </c>
      <c r="AQ761" s="32" t="s">
        <v>2190</v>
      </c>
      <c r="AR761" s="36" t="e">
        <f>CONCATENATE([5]!Tabla59[[#This Row],[nom_ent]], " ",[5]!Tabla59[[#This Row],[nom_mun]])</f>
        <v>#REF!</v>
      </c>
      <c r="AT761" s="32" t="s">
        <v>2190</v>
      </c>
      <c r="AU761" s="32" t="s">
        <v>2684</v>
      </c>
    </row>
    <row r="762" spans="39:47">
      <c r="AM762" s="32" t="s">
        <v>696</v>
      </c>
      <c r="AN762" s="32" t="s">
        <v>1140</v>
      </c>
      <c r="AO762" s="32" t="s">
        <v>3210</v>
      </c>
      <c r="AP762" s="32" t="s">
        <v>2688</v>
      </c>
      <c r="AQ762" s="32" t="s">
        <v>2201</v>
      </c>
      <c r="AR762" s="36" t="e">
        <f>CONCATENATE([5]!Tabla59[[#This Row],[nom_ent]], " ",[5]!Tabla59[[#This Row],[nom_mun]])</f>
        <v>#REF!</v>
      </c>
      <c r="AT762" s="32" t="s">
        <v>2201</v>
      </c>
      <c r="AU762" s="32" t="s">
        <v>2688</v>
      </c>
    </row>
    <row r="763" spans="39:47">
      <c r="AM763" s="32" t="s">
        <v>696</v>
      </c>
      <c r="AN763" s="32" t="s">
        <v>1140</v>
      </c>
      <c r="AO763" s="32" t="s">
        <v>3210</v>
      </c>
      <c r="AP763" s="32" t="s">
        <v>2692</v>
      </c>
      <c r="AQ763" s="32" t="s">
        <v>2210</v>
      </c>
      <c r="AR763" s="36" t="e">
        <f>CONCATENATE([5]!Tabla59[[#This Row],[nom_ent]], " ",[5]!Tabla59[[#This Row],[nom_mun]])</f>
        <v>#REF!</v>
      </c>
      <c r="AT763" s="32" t="s">
        <v>2210</v>
      </c>
      <c r="AU763" s="32" t="s">
        <v>2692</v>
      </c>
    </row>
    <row r="764" spans="39:47" ht="28.5">
      <c r="AM764" s="32" t="s">
        <v>696</v>
      </c>
      <c r="AN764" s="32" t="s">
        <v>1140</v>
      </c>
      <c r="AO764" s="32" t="s">
        <v>3210</v>
      </c>
      <c r="AP764" s="32" t="s">
        <v>2696</v>
      </c>
      <c r="AQ764" s="32" t="s">
        <v>2219</v>
      </c>
      <c r="AR764" s="36" t="e">
        <f>CONCATENATE([5]!Tabla59[[#This Row],[nom_ent]], " ",[5]!Tabla59[[#This Row],[nom_mun]])</f>
        <v>#REF!</v>
      </c>
      <c r="AT764" s="32" t="s">
        <v>2219</v>
      </c>
      <c r="AU764" s="32" t="s">
        <v>2696</v>
      </c>
    </row>
    <row r="765" spans="39:47" ht="28.5">
      <c r="AM765" s="32" t="s">
        <v>696</v>
      </c>
      <c r="AN765" s="32" t="s">
        <v>1140</v>
      </c>
      <c r="AO765" s="32" t="s">
        <v>3210</v>
      </c>
      <c r="AP765" s="32" t="s">
        <v>2699</v>
      </c>
      <c r="AQ765" s="32" t="s">
        <v>2228</v>
      </c>
      <c r="AR765" s="36" t="e">
        <f>CONCATENATE([5]!Tabla59[[#This Row],[nom_ent]], " ",[5]!Tabla59[[#This Row],[nom_mun]])</f>
        <v>#REF!</v>
      </c>
      <c r="AT765" s="32" t="s">
        <v>2228</v>
      </c>
      <c r="AU765" s="32" t="s">
        <v>2699</v>
      </c>
    </row>
    <row r="766" spans="39:47" ht="28.5">
      <c r="AM766" s="32" t="s">
        <v>696</v>
      </c>
      <c r="AN766" s="32" t="s">
        <v>1140</v>
      </c>
      <c r="AO766" s="32" t="s">
        <v>3210</v>
      </c>
      <c r="AP766" s="32" t="s">
        <v>2703</v>
      </c>
      <c r="AQ766" s="32" t="s">
        <v>2236</v>
      </c>
      <c r="AR766" s="36" t="e">
        <f>CONCATENATE([5]!Tabla59[[#This Row],[nom_ent]], " ",[5]!Tabla59[[#This Row],[nom_mun]])</f>
        <v>#REF!</v>
      </c>
      <c r="AT766" s="32" t="s">
        <v>2236</v>
      </c>
      <c r="AU766" s="32" t="s">
        <v>2703</v>
      </c>
    </row>
    <row r="767" spans="39:47" ht="28.5">
      <c r="AM767" s="32" t="s">
        <v>696</v>
      </c>
      <c r="AN767" s="32" t="s">
        <v>1140</v>
      </c>
      <c r="AO767" s="32" t="s">
        <v>3210</v>
      </c>
      <c r="AP767" s="32" t="s">
        <v>2707</v>
      </c>
      <c r="AQ767" s="32" t="s">
        <v>2244</v>
      </c>
      <c r="AR767" s="36" t="e">
        <f>CONCATENATE([5]!Tabla59[[#This Row],[nom_ent]], " ",[5]!Tabla59[[#This Row],[nom_mun]])</f>
        <v>#REF!</v>
      </c>
      <c r="AT767" s="32" t="s">
        <v>2244</v>
      </c>
      <c r="AU767" s="32" t="s">
        <v>2707</v>
      </c>
    </row>
    <row r="768" spans="39:47">
      <c r="AM768" s="32" t="s">
        <v>696</v>
      </c>
      <c r="AN768" s="32" t="s">
        <v>1140</v>
      </c>
      <c r="AO768" s="32" t="s">
        <v>3210</v>
      </c>
      <c r="AP768" s="32" t="s">
        <v>2711</v>
      </c>
      <c r="AQ768" s="32" t="s">
        <v>2252</v>
      </c>
      <c r="AR768" s="36" t="e">
        <f>CONCATENATE([5]!Tabla59[[#This Row],[nom_ent]], " ",[5]!Tabla59[[#This Row],[nom_mun]])</f>
        <v>#REF!</v>
      </c>
      <c r="AT768" s="32" t="s">
        <v>2252</v>
      </c>
      <c r="AU768" s="32" t="s">
        <v>2711</v>
      </c>
    </row>
    <row r="769" spans="39:47" ht="28.5">
      <c r="AM769" s="32" t="s">
        <v>696</v>
      </c>
      <c r="AN769" s="32" t="s">
        <v>1140</v>
      </c>
      <c r="AO769" s="32" t="s">
        <v>3210</v>
      </c>
      <c r="AP769" s="32" t="s">
        <v>2715</v>
      </c>
      <c r="AQ769" s="32" t="s">
        <v>1426</v>
      </c>
      <c r="AR769" s="36" t="e">
        <f>CONCATENATE([5]!Tabla59[[#This Row],[nom_ent]], " ",[5]!Tabla59[[#This Row],[nom_mun]])</f>
        <v>#REF!</v>
      </c>
      <c r="AT769" s="32" t="s">
        <v>1426</v>
      </c>
      <c r="AU769" s="32" t="s">
        <v>2715</v>
      </c>
    </row>
    <row r="770" spans="39:47" ht="28.5">
      <c r="AM770" s="32" t="s">
        <v>696</v>
      </c>
      <c r="AN770" s="32" t="s">
        <v>1140</v>
      </c>
      <c r="AO770" s="32" t="s">
        <v>3210</v>
      </c>
      <c r="AP770" s="32" t="s">
        <v>2719</v>
      </c>
      <c r="AQ770" s="32" t="s">
        <v>2267</v>
      </c>
      <c r="AR770" s="36" t="e">
        <f>CONCATENATE([5]!Tabla59[[#This Row],[nom_ent]], " ",[5]!Tabla59[[#This Row],[nom_mun]])</f>
        <v>#REF!</v>
      </c>
      <c r="AT770" s="32" t="s">
        <v>2267</v>
      </c>
      <c r="AU770" s="32" t="s">
        <v>2719</v>
      </c>
    </row>
    <row r="771" spans="39:47" ht="28.5">
      <c r="AM771" s="32" t="s">
        <v>696</v>
      </c>
      <c r="AN771" s="32" t="s">
        <v>1140</v>
      </c>
      <c r="AO771" s="32" t="s">
        <v>3210</v>
      </c>
      <c r="AP771" s="32" t="s">
        <v>2723</v>
      </c>
      <c r="AQ771" s="32" t="s">
        <v>2275</v>
      </c>
      <c r="AR771" s="36" t="e">
        <f>CONCATENATE([5]!Tabla59[[#This Row],[nom_ent]], " ",[5]!Tabla59[[#This Row],[nom_mun]])</f>
        <v>#REF!</v>
      </c>
      <c r="AT771" s="32" t="s">
        <v>2275</v>
      </c>
      <c r="AU771" s="32" t="s">
        <v>2723</v>
      </c>
    </row>
    <row r="772" spans="39:47" ht="28.5">
      <c r="AM772" s="32" t="s">
        <v>696</v>
      </c>
      <c r="AN772" s="32" t="s">
        <v>1140</v>
      </c>
      <c r="AO772" s="32" t="s">
        <v>3210</v>
      </c>
      <c r="AP772" s="32" t="s">
        <v>2727</v>
      </c>
      <c r="AQ772" s="32" t="s">
        <v>2283</v>
      </c>
      <c r="AR772" s="36" t="e">
        <f>CONCATENATE([5]!Tabla59[[#This Row],[nom_ent]], " ",[5]!Tabla59[[#This Row],[nom_mun]])</f>
        <v>#REF!</v>
      </c>
      <c r="AT772" s="32" t="s">
        <v>2283</v>
      </c>
      <c r="AU772" s="32" t="s">
        <v>2727</v>
      </c>
    </row>
    <row r="773" spans="39:47" ht="28.5">
      <c r="AM773" s="32" t="s">
        <v>696</v>
      </c>
      <c r="AN773" s="32" t="s">
        <v>1140</v>
      </c>
      <c r="AO773" s="32" t="s">
        <v>3210</v>
      </c>
      <c r="AP773" s="32" t="s">
        <v>2731</v>
      </c>
      <c r="AQ773" s="32" t="s">
        <v>2292</v>
      </c>
      <c r="AR773" s="36" t="e">
        <f>CONCATENATE([5]!Tabla59[[#This Row],[nom_ent]], " ",[5]!Tabla59[[#This Row],[nom_mun]])</f>
        <v>#REF!</v>
      </c>
      <c r="AT773" s="32" t="s">
        <v>2292</v>
      </c>
      <c r="AU773" s="32" t="s">
        <v>2731</v>
      </c>
    </row>
    <row r="774" spans="39:47" ht="28.5">
      <c r="AM774" s="32" t="s">
        <v>696</v>
      </c>
      <c r="AN774" s="32" t="s">
        <v>1140</v>
      </c>
      <c r="AO774" s="32" t="s">
        <v>3210</v>
      </c>
      <c r="AP774" s="32" t="s">
        <v>2735</v>
      </c>
      <c r="AQ774" s="32" t="s">
        <v>2300</v>
      </c>
      <c r="AR774" s="36" t="e">
        <f>CONCATENATE([5]!Tabla59[[#This Row],[nom_ent]], " ",[5]!Tabla59[[#This Row],[nom_mun]])</f>
        <v>#REF!</v>
      </c>
      <c r="AT774" s="32" t="s">
        <v>2300</v>
      </c>
      <c r="AU774" s="32" t="s">
        <v>2735</v>
      </c>
    </row>
    <row r="775" spans="39:47">
      <c r="AM775" s="32" t="s">
        <v>696</v>
      </c>
      <c r="AN775" s="32" t="s">
        <v>1140</v>
      </c>
      <c r="AO775" s="32" t="s">
        <v>3210</v>
      </c>
      <c r="AP775" s="32" t="s">
        <v>2739</v>
      </c>
      <c r="AQ775" s="32" t="s">
        <v>2307</v>
      </c>
      <c r="AR775" s="36" t="e">
        <f>CONCATENATE([5]!Tabla59[[#This Row],[nom_ent]], " ",[5]!Tabla59[[#This Row],[nom_mun]])</f>
        <v>#REF!</v>
      </c>
      <c r="AT775" s="32" t="s">
        <v>2307</v>
      </c>
      <c r="AU775" s="32" t="s">
        <v>2739</v>
      </c>
    </row>
    <row r="776" spans="39:47" ht="28.5">
      <c r="AM776" s="32" t="s">
        <v>696</v>
      </c>
      <c r="AN776" s="32" t="s">
        <v>1140</v>
      </c>
      <c r="AO776" s="32" t="s">
        <v>3210</v>
      </c>
      <c r="AP776" s="32" t="s">
        <v>3209</v>
      </c>
      <c r="AQ776" s="32" t="s">
        <v>2315</v>
      </c>
      <c r="AR776" s="36" t="e">
        <f>CONCATENATE([5]!Tabla59[[#This Row],[nom_ent]], " ",[5]!Tabla59[[#This Row],[nom_mun]])</f>
        <v>#REF!</v>
      </c>
      <c r="AT776" s="32" t="s">
        <v>2315</v>
      </c>
      <c r="AU776" s="32" t="s">
        <v>3209</v>
      </c>
    </row>
    <row r="777" spans="39:47" ht="28.5">
      <c r="AM777" s="32" t="s">
        <v>696</v>
      </c>
      <c r="AN777" s="32" t="s">
        <v>1140</v>
      </c>
      <c r="AO777" s="32" t="s">
        <v>3210</v>
      </c>
      <c r="AP777" s="32" t="s">
        <v>2743</v>
      </c>
      <c r="AQ777" s="32" t="s">
        <v>2323</v>
      </c>
      <c r="AR777" s="36" t="e">
        <f>CONCATENATE([5]!Tabla59[[#This Row],[nom_ent]], " ",[5]!Tabla59[[#This Row],[nom_mun]])</f>
        <v>#REF!</v>
      </c>
      <c r="AT777" s="32" t="s">
        <v>2323</v>
      </c>
      <c r="AU777" s="32" t="s">
        <v>2743</v>
      </c>
    </row>
    <row r="778" spans="39:47">
      <c r="AM778" s="32" t="s">
        <v>696</v>
      </c>
      <c r="AN778" s="32" t="s">
        <v>1140</v>
      </c>
      <c r="AO778" s="32" t="s">
        <v>3210</v>
      </c>
      <c r="AP778" s="32" t="s">
        <v>2746</v>
      </c>
      <c r="AQ778" s="32" t="s">
        <v>2331</v>
      </c>
      <c r="AR778" s="36" t="e">
        <f>CONCATENATE([5]!Tabla59[[#This Row],[nom_ent]], " ",[5]!Tabla59[[#This Row],[nom_mun]])</f>
        <v>#REF!</v>
      </c>
      <c r="AT778" s="32" t="s">
        <v>2331</v>
      </c>
      <c r="AU778" s="32" t="s">
        <v>2746</v>
      </c>
    </row>
    <row r="779" spans="39:47" ht="28.5">
      <c r="AM779" s="32" t="s">
        <v>696</v>
      </c>
      <c r="AN779" s="32" t="s">
        <v>1140</v>
      </c>
      <c r="AO779" s="32" t="s">
        <v>3210</v>
      </c>
      <c r="AP779" s="32" t="s">
        <v>2749</v>
      </c>
      <c r="AQ779" s="32" t="s">
        <v>2339</v>
      </c>
      <c r="AR779" s="36" t="e">
        <f>CONCATENATE([5]!Tabla59[[#This Row],[nom_ent]], " ",[5]!Tabla59[[#This Row],[nom_mun]])</f>
        <v>#REF!</v>
      </c>
      <c r="AT779" s="32" t="s">
        <v>2339</v>
      </c>
      <c r="AU779" s="32" t="s">
        <v>2749</v>
      </c>
    </row>
    <row r="780" spans="39:47">
      <c r="AM780" s="32" t="s">
        <v>696</v>
      </c>
      <c r="AN780" s="32" t="s">
        <v>1140</v>
      </c>
      <c r="AO780" s="32" t="s">
        <v>3210</v>
      </c>
      <c r="AP780" s="32" t="s">
        <v>2753</v>
      </c>
      <c r="AQ780" s="32" t="s">
        <v>2344</v>
      </c>
      <c r="AR780" s="36" t="e">
        <f>CONCATENATE([5]!Tabla59[[#This Row],[nom_ent]], " ",[5]!Tabla59[[#This Row],[nom_mun]])</f>
        <v>#REF!</v>
      </c>
      <c r="AT780" s="32" t="s">
        <v>2344</v>
      </c>
      <c r="AU780" s="32" t="s">
        <v>2753</v>
      </c>
    </row>
    <row r="781" spans="39:47">
      <c r="AM781" s="32" t="s">
        <v>696</v>
      </c>
      <c r="AN781" s="32" t="s">
        <v>1140</v>
      </c>
      <c r="AO781" s="32" t="s">
        <v>3210</v>
      </c>
      <c r="AP781" s="32" t="s">
        <v>2756</v>
      </c>
      <c r="AQ781" s="32" t="s">
        <v>2352</v>
      </c>
      <c r="AR781" s="36" t="e">
        <f>CONCATENATE([5]!Tabla59[[#This Row],[nom_ent]], " ",[5]!Tabla59[[#This Row],[nom_mun]])</f>
        <v>#REF!</v>
      </c>
      <c r="AT781" s="32" t="s">
        <v>2352</v>
      </c>
      <c r="AU781" s="32" t="s">
        <v>2756</v>
      </c>
    </row>
    <row r="782" spans="39:47" ht="28.5">
      <c r="AM782" s="32" t="s">
        <v>696</v>
      </c>
      <c r="AN782" s="32" t="s">
        <v>1140</v>
      </c>
      <c r="AO782" s="32" t="s">
        <v>3210</v>
      </c>
      <c r="AP782" s="32" t="s">
        <v>2760</v>
      </c>
      <c r="AQ782" s="32" t="s">
        <v>2359</v>
      </c>
      <c r="AR782" s="36" t="e">
        <f>CONCATENATE([5]!Tabla59[[#This Row],[nom_ent]], " ",[5]!Tabla59[[#This Row],[nom_mun]])</f>
        <v>#REF!</v>
      </c>
      <c r="AT782" s="32" t="s">
        <v>2359</v>
      </c>
      <c r="AU782" s="32" t="s">
        <v>2760</v>
      </c>
    </row>
    <row r="783" spans="39:47">
      <c r="AM783" s="32" t="s">
        <v>696</v>
      </c>
      <c r="AN783" s="32" t="s">
        <v>1140</v>
      </c>
      <c r="AO783" s="32" t="s">
        <v>3210</v>
      </c>
      <c r="AP783" s="32" t="s">
        <v>2764</v>
      </c>
      <c r="AQ783" s="32" t="s">
        <v>2367</v>
      </c>
      <c r="AR783" s="36" t="e">
        <f>CONCATENATE([5]!Tabla59[[#This Row],[nom_ent]], " ",[5]!Tabla59[[#This Row],[nom_mun]])</f>
        <v>#REF!</v>
      </c>
      <c r="AT783" s="32" t="s">
        <v>2367</v>
      </c>
      <c r="AU783" s="32" t="s">
        <v>2764</v>
      </c>
    </row>
    <row r="784" spans="39:47" ht="28.5">
      <c r="AM784" s="32" t="s">
        <v>696</v>
      </c>
      <c r="AN784" s="32" t="s">
        <v>1140</v>
      </c>
      <c r="AO784" s="32" t="s">
        <v>3210</v>
      </c>
      <c r="AP784" s="32" t="s">
        <v>2768</v>
      </c>
      <c r="AQ784" s="32" t="s">
        <v>2375</v>
      </c>
      <c r="AR784" s="36" t="e">
        <f>CONCATENATE([5]!Tabla59[[#This Row],[nom_ent]], " ",[5]!Tabla59[[#This Row],[nom_mun]])</f>
        <v>#REF!</v>
      </c>
      <c r="AT784" s="32" t="s">
        <v>2375</v>
      </c>
      <c r="AU784" s="32" t="s">
        <v>2768</v>
      </c>
    </row>
    <row r="785" spans="39:47" ht="28.5">
      <c r="AM785" s="32" t="s">
        <v>696</v>
      </c>
      <c r="AN785" s="32" t="s">
        <v>1140</v>
      </c>
      <c r="AO785" s="32" t="s">
        <v>3210</v>
      </c>
      <c r="AP785" s="32" t="s">
        <v>2772</v>
      </c>
      <c r="AQ785" s="32" t="s">
        <v>2382</v>
      </c>
      <c r="AR785" s="36" t="e">
        <f>CONCATENATE([5]!Tabla59[[#This Row],[nom_ent]], " ",[5]!Tabla59[[#This Row],[nom_mun]])</f>
        <v>#REF!</v>
      </c>
      <c r="AT785" s="32" t="s">
        <v>2382</v>
      </c>
      <c r="AU785" s="32" t="s">
        <v>2772</v>
      </c>
    </row>
    <row r="786" spans="39:47">
      <c r="AM786" s="32" t="s">
        <v>696</v>
      </c>
      <c r="AN786" s="32" t="s">
        <v>1140</v>
      </c>
      <c r="AO786" s="32" t="s">
        <v>3210</v>
      </c>
      <c r="AP786" s="32" t="s">
        <v>2774</v>
      </c>
      <c r="AQ786" s="32" t="s">
        <v>2389</v>
      </c>
      <c r="AR786" s="36" t="e">
        <f>CONCATENATE([5]!Tabla59[[#This Row],[nom_ent]], " ",[5]!Tabla59[[#This Row],[nom_mun]])</f>
        <v>#REF!</v>
      </c>
      <c r="AT786" s="32" t="s">
        <v>2389</v>
      </c>
      <c r="AU786" s="32" t="s">
        <v>2774</v>
      </c>
    </row>
    <row r="787" spans="39:47">
      <c r="AM787" s="32" t="s">
        <v>696</v>
      </c>
      <c r="AN787" s="32" t="s">
        <v>1140</v>
      </c>
      <c r="AO787" s="32" t="s">
        <v>3210</v>
      </c>
      <c r="AP787" s="32" t="s">
        <v>2776</v>
      </c>
      <c r="AQ787" s="32" t="s">
        <v>2396</v>
      </c>
      <c r="AR787" s="36" t="e">
        <f>CONCATENATE([5]!Tabla59[[#This Row],[nom_ent]], " ",[5]!Tabla59[[#This Row],[nom_mun]])</f>
        <v>#REF!</v>
      </c>
      <c r="AT787" s="32" t="s">
        <v>2396</v>
      </c>
      <c r="AU787" s="32" t="s">
        <v>2776</v>
      </c>
    </row>
    <row r="788" spans="39:47">
      <c r="AM788" s="32" t="s">
        <v>696</v>
      </c>
      <c r="AN788" s="32" t="s">
        <v>1140</v>
      </c>
      <c r="AO788" s="32" t="s">
        <v>3210</v>
      </c>
      <c r="AP788" s="32" t="s">
        <v>2780</v>
      </c>
      <c r="AQ788" s="32" t="s">
        <v>2404</v>
      </c>
      <c r="AR788" s="36" t="e">
        <f>CONCATENATE([5]!Tabla59[[#This Row],[nom_ent]], " ",[5]!Tabla59[[#This Row],[nom_mun]])</f>
        <v>#REF!</v>
      </c>
      <c r="AT788" s="32" t="s">
        <v>2404</v>
      </c>
      <c r="AU788" s="32" t="s">
        <v>2780</v>
      </c>
    </row>
    <row r="789" spans="39:47">
      <c r="AM789" s="32" t="s">
        <v>696</v>
      </c>
      <c r="AN789" s="32" t="s">
        <v>1140</v>
      </c>
      <c r="AO789" s="32" t="s">
        <v>3210</v>
      </c>
      <c r="AP789" s="32" t="s">
        <v>2784</v>
      </c>
      <c r="AQ789" s="32" t="s">
        <v>2410</v>
      </c>
      <c r="AR789" s="36" t="e">
        <f>CONCATENATE([5]!Tabla59[[#This Row],[nom_ent]], " ",[5]!Tabla59[[#This Row],[nom_mun]])</f>
        <v>#REF!</v>
      </c>
      <c r="AT789" s="32" t="s">
        <v>2410</v>
      </c>
      <c r="AU789" s="32" t="s">
        <v>2784</v>
      </c>
    </row>
    <row r="790" spans="39:47">
      <c r="AM790" s="32" t="s">
        <v>696</v>
      </c>
      <c r="AN790" s="32" t="s">
        <v>1140</v>
      </c>
      <c r="AO790" s="32" t="s">
        <v>3210</v>
      </c>
      <c r="AP790" s="32" t="s">
        <v>2787</v>
      </c>
      <c r="AQ790" s="32" t="s">
        <v>2415</v>
      </c>
      <c r="AR790" s="36" t="e">
        <f>CONCATENATE([5]!Tabla59[[#This Row],[nom_ent]], " ",[5]!Tabla59[[#This Row],[nom_mun]])</f>
        <v>#REF!</v>
      </c>
      <c r="AT790" s="32" t="s">
        <v>2415</v>
      </c>
      <c r="AU790" s="32" t="s">
        <v>2787</v>
      </c>
    </row>
    <row r="791" spans="39:47" ht="28.5">
      <c r="AM791" s="32" t="s">
        <v>696</v>
      </c>
      <c r="AN791" s="32" t="s">
        <v>1140</v>
      </c>
      <c r="AO791" s="32" t="s">
        <v>3210</v>
      </c>
      <c r="AP791" s="32" t="s">
        <v>2790</v>
      </c>
      <c r="AQ791" s="32" t="s">
        <v>2422</v>
      </c>
      <c r="AR791" s="36" t="e">
        <f>CONCATENATE([5]!Tabla59[[#This Row],[nom_ent]], " ",[5]!Tabla59[[#This Row],[nom_mun]])</f>
        <v>#REF!</v>
      </c>
      <c r="AT791" s="32" t="s">
        <v>2422</v>
      </c>
      <c r="AU791" s="32" t="s">
        <v>2790</v>
      </c>
    </row>
    <row r="792" spans="39:47" ht="28.5">
      <c r="AM792" s="32" t="s">
        <v>696</v>
      </c>
      <c r="AN792" s="32" t="s">
        <v>1140</v>
      </c>
      <c r="AO792" s="32" t="s">
        <v>3210</v>
      </c>
      <c r="AP792" s="32" t="s">
        <v>2794</v>
      </c>
      <c r="AQ792" s="32" t="s">
        <v>2429</v>
      </c>
      <c r="AR792" s="36" t="e">
        <f>CONCATENATE([5]!Tabla59[[#This Row],[nom_ent]], " ",[5]!Tabla59[[#This Row],[nom_mun]])</f>
        <v>#REF!</v>
      </c>
      <c r="AT792" s="32" t="s">
        <v>2429</v>
      </c>
      <c r="AU792" s="32" t="s">
        <v>2794</v>
      </c>
    </row>
    <row r="793" spans="39:47" ht="28.5">
      <c r="AM793" s="32" t="s">
        <v>696</v>
      </c>
      <c r="AN793" s="32" t="s">
        <v>1140</v>
      </c>
      <c r="AO793" s="32" t="s">
        <v>3210</v>
      </c>
      <c r="AP793" s="32" t="s">
        <v>2798</v>
      </c>
      <c r="AQ793" s="32" t="s">
        <v>2434</v>
      </c>
      <c r="AR793" s="36" t="e">
        <f>CONCATENATE([5]!Tabla59[[#This Row],[nom_ent]], " ",[5]!Tabla59[[#This Row],[nom_mun]])</f>
        <v>#REF!</v>
      </c>
      <c r="AT793" s="32" t="s">
        <v>2434</v>
      </c>
      <c r="AU793" s="32" t="s">
        <v>2798</v>
      </c>
    </row>
    <row r="794" spans="39:47" ht="28.5">
      <c r="AM794" s="32" t="s">
        <v>696</v>
      </c>
      <c r="AN794" s="32" t="s">
        <v>1140</v>
      </c>
      <c r="AO794" s="32" t="s">
        <v>3210</v>
      </c>
      <c r="AP794" s="32" t="s">
        <v>2802</v>
      </c>
      <c r="AQ794" s="32" t="s">
        <v>2441</v>
      </c>
      <c r="AR794" s="36" t="e">
        <f>CONCATENATE([5]!Tabla59[[#This Row],[nom_ent]], " ",[5]!Tabla59[[#This Row],[nom_mun]])</f>
        <v>#REF!</v>
      </c>
      <c r="AT794" s="32" t="s">
        <v>2441</v>
      </c>
      <c r="AU794" s="32" t="s">
        <v>2802</v>
      </c>
    </row>
    <row r="795" spans="39:47" ht="28.5">
      <c r="AM795" s="32" t="s">
        <v>696</v>
      </c>
      <c r="AN795" s="32" t="s">
        <v>1140</v>
      </c>
      <c r="AO795" s="32" t="s">
        <v>3210</v>
      </c>
      <c r="AP795" s="32" t="s">
        <v>2806</v>
      </c>
      <c r="AQ795" s="32" t="s">
        <v>2448</v>
      </c>
      <c r="AR795" s="36" t="e">
        <f>CONCATENATE([5]!Tabla59[[#This Row],[nom_ent]], " ",[5]!Tabla59[[#This Row],[nom_mun]])</f>
        <v>#REF!</v>
      </c>
      <c r="AT795" s="32" t="s">
        <v>2448</v>
      </c>
      <c r="AU795" s="32" t="s">
        <v>2806</v>
      </c>
    </row>
    <row r="796" spans="39:47">
      <c r="AM796" s="32" t="s">
        <v>696</v>
      </c>
      <c r="AN796" s="32" t="s">
        <v>1140</v>
      </c>
      <c r="AO796" s="32" t="s">
        <v>3210</v>
      </c>
      <c r="AP796" s="32" t="s">
        <v>2810</v>
      </c>
      <c r="AQ796" s="32" t="s">
        <v>2452</v>
      </c>
      <c r="AR796" s="36" t="e">
        <f>CONCATENATE([5]!Tabla59[[#This Row],[nom_ent]], " ",[5]!Tabla59[[#This Row],[nom_mun]])</f>
        <v>#REF!</v>
      </c>
      <c r="AT796" s="32" t="s">
        <v>2452</v>
      </c>
      <c r="AU796" s="32" t="s">
        <v>2810</v>
      </c>
    </row>
    <row r="797" spans="39:47" ht="28.5">
      <c r="AM797" s="32" t="s">
        <v>696</v>
      </c>
      <c r="AN797" s="32" t="s">
        <v>1140</v>
      </c>
      <c r="AO797" s="32" t="s">
        <v>3210</v>
      </c>
      <c r="AP797" s="32" t="s">
        <v>2814</v>
      </c>
      <c r="AQ797" s="32" t="s">
        <v>2456</v>
      </c>
      <c r="AR797" s="36" t="e">
        <f>CONCATENATE([5]!Tabla59[[#This Row],[nom_ent]], " ",[5]!Tabla59[[#This Row],[nom_mun]])</f>
        <v>#REF!</v>
      </c>
      <c r="AT797" s="32" t="s">
        <v>2456</v>
      </c>
      <c r="AU797" s="32" t="s">
        <v>2814</v>
      </c>
    </row>
    <row r="798" spans="39:47">
      <c r="AM798" s="32" t="s">
        <v>696</v>
      </c>
      <c r="AN798" s="32" t="s">
        <v>1140</v>
      </c>
      <c r="AO798" s="32" t="s">
        <v>3210</v>
      </c>
      <c r="AP798" s="32" t="s">
        <v>2818</v>
      </c>
      <c r="AQ798" s="32" t="s">
        <v>2462</v>
      </c>
      <c r="AR798" s="36" t="e">
        <f>CONCATENATE([5]!Tabla59[[#This Row],[nom_ent]], " ",[5]!Tabla59[[#This Row],[nom_mun]])</f>
        <v>#REF!</v>
      </c>
      <c r="AT798" s="32" t="s">
        <v>2462</v>
      </c>
      <c r="AU798" s="32" t="s">
        <v>2818</v>
      </c>
    </row>
    <row r="799" spans="39:47" ht="28.5">
      <c r="AM799" s="32" t="s">
        <v>696</v>
      </c>
      <c r="AN799" s="32" t="s">
        <v>1140</v>
      </c>
      <c r="AO799" s="32" t="s">
        <v>3210</v>
      </c>
      <c r="AP799" s="32" t="s">
        <v>2822</v>
      </c>
      <c r="AQ799" s="32" t="s">
        <v>2468</v>
      </c>
      <c r="AR799" s="36" t="e">
        <f>CONCATENATE([5]!Tabla59[[#This Row],[nom_ent]], " ",[5]!Tabla59[[#This Row],[nom_mun]])</f>
        <v>#REF!</v>
      </c>
      <c r="AT799" s="32" t="s">
        <v>2468</v>
      </c>
      <c r="AU799" s="32" t="s">
        <v>2822</v>
      </c>
    </row>
    <row r="800" spans="39:47" ht="28.5">
      <c r="AM800" s="32" t="s">
        <v>696</v>
      </c>
      <c r="AN800" s="32" t="s">
        <v>1140</v>
      </c>
      <c r="AO800" s="32" t="s">
        <v>3210</v>
      </c>
      <c r="AP800" s="32" t="s">
        <v>2826</v>
      </c>
      <c r="AQ800" s="32" t="s">
        <v>2474</v>
      </c>
      <c r="AR800" s="36" t="e">
        <f>CONCATENATE([5]!Tabla59[[#This Row],[nom_ent]], " ",[5]!Tabla59[[#This Row],[nom_mun]])</f>
        <v>#REF!</v>
      </c>
      <c r="AT800" s="32" t="s">
        <v>2474</v>
      </c>
      <c r="AU800" s="32" t="s">
        <v>2826</v>
      </c>
    </row>
    <row r="801" spans="39:47">
      <c r="AM801" s="32" t="s">
        <v>696</v>
      </c>
      <c r="AN801" s="32" t="s">
        <v>1140</v>
      </c>
      <c r="AO801" s="32" t="s">
        <v>3210</v>
      </c>
      <c r="AP801" s="32" t="s">
        <v>2829</v>
      </c>
      <c r="AQ801" s="32" t="s">
        <v>2480</v>
      </c>
      <c r="AR801" s="36" t="e">
        <f>CONCATENATE([5]!Tabla59[[#This Row],[nom_ent]], " ",[5]!Tabla59[[#This Row],[nom_mun]])</f>
        <v>#REF!</v>
      </c>
      <c r="AT801" s="32" t="s">
        <v>2480</v>
      </c>
      <c r="AU801" s="32" t="s">
        <v>2829</v>
      </c>
    </row>
    <row r="802" spans="39:47" ht="28.5">
      <c r="AM802" s="32" t="s">
        <v>696</v>
      </c>
      <c r="AN802" s="32" t="s">
        <v>1140</v>
      </c>
      <c r="AO802" s="32" t="s">
        <v>3210</v>
      </c>
      <c r="AP802" s="32" t="s">
        <v>2833</v>
      </c>
      <c r="AQ802" s="32" t="s">
        <v>2486</v>
      </c>
      <c r="AR802" s="36" t="e">
        <f>CONCATENATE([5]!Tabla59[[#This Row],[nom_ent]], " ",[5]!Tabla59[[#This Row],[nom_mun]])</f>
        <v>#REF!</v>
      </c>
      <c r="AT802" s="32" t="s">
        <v>2486</v>
      </c>
      <c r="AU802" s="32" t="s">
        <v>2833</v>
      </c>
    </row>
    <row r="803" spans="39:47" ht="42.75">
      <c r="AM803" s="32" t="s">
        <v>696</v>
      </c>
      <c r="AN803" s="32" t="s">
        <v>1140</v>
      </c>
      <c r="AO803" s="32" t="s">
        <v>3210</v>
      </c>
      <c r="AP803" s="32" t="s">
        <v>2836</v>
      </c>
      <c r="AQ803" s="32" t="s">
        <v>2491</v>
      </c>
      <c r="AR803" s="36" t="e">
        <f>CONCATENATE([5]!Tabla59[[#This Row],[nom_ent]], " ",[5]!Tabla59[[#This Row],[nom_mun]])</f>
        <v>#REF!</v>
      </c>
      <c r="AT803" s="32" t="s">
        <v>2491</v>
      </c>
      <c r="AU803" s="32" t="s">
        <v>2836</v>
      </c>
    </row>
    <row r="804" spans="39:47">
      <c r="AM804" s="32" t="s">
        <v>696</v>
      </c>
      <c r="AN804" s="32" t="s">
        <v>1140</v>
      </c>
      <c r="AO804" s="32" t="s">
        <v>3210</v>
      </c>
      <c r="AP804" s="32" t="s">
        <v>2840</v>
      </c>
      <c r="AQ804" s="32" t="s">
        <v>2497</v>
      </c>
      <c r="AR804" s="36" t="e">
        <f>CONCATENATE([5]!Tabla59[[#This Row],[nom_ent]], " ",[5]!Tabla59[[#This Row],[nom_mun]])</f>
        <v>#REF!</v>
      </c>
      <c r="AT804" s="32" t="s">
        <v>2497</v>
      </c>
      <c r="AU804" s="32" t="s">
        <v>2840</v>
      </c>
    </row>
    <row r="805" spans="39:47" ht="28.5">
      <c r="AM805" s="32" t="s">
        <v>696</v>
      </c>
      <c r="AN805" s="32" t="s">
        <v>1140</v>
      </c>
      <c r="AO805" s="32" t="s">
        <v>3210</v>
      </c>
      <c r="AP805" s="32" t="s">
        <v>2843</v>
      </c>
      <c r="AQ805" s="32" t="s">
        <v>2502</v>
      </c>
      <c r="AR805" s="36" t="e">
        <f>CONCATENATE([5]!Tabla59[[#This Row],[nom_ent]], " ",[5]!Tabla59[[#This Row],[nom_mun]])</f>
        <v>#REF!</v>
      </c>
      <c r="AT805" s="32" t="s">
        <v>2502</v>
      </c>
      <c r="AU805" s="32" t="s">
        <v>2843</v>
      </c>
    </row>
    <row r="806" spans="39:47">
      <c r="AM806" s="32" t="s">
        <v>696</v>
      </c>
      <c r="AN806" s="32" t="s">
        <v>1140</v>
      </c>
      <c r="AO806" s="32" t="s">
        <v>3210</v>
      </c>
      <c r="AP806" s="32" t="s">
        <v>2846</v>
      </c>
      <c r="AQ806" s="32" t="s">
        <v>2507</v>
      </c>
      <c r="AR806" s="36" t="e">
        <f>CONCATENATE([5]!Tabla59[[#This Row],[nom_ent]], " ",[5]!Tabla59[[#This Row],[nom_mun]])</f>
        <v>#REF!</v>
      </c>
      <c r="AT806" s="32" t="s">
        <v>2507</v>
      </c>
      <c r="AU806" s="32" t="s">
        <v>2846</v>
      </c>
    </row>
    <row r="807" spans="39:47">
      <c r="AM807" s="32" t="s">
        <v>696</v>
      </c>
      <c r="AN807" s="32" t="s">
        <v>1140</v>
      </c>
      <c r="AO807" s="32" t="s">
        <v>3210</v>
      </c>
      <c r="AP807" s="40">
        <v>998</v>
      </c>
      <c r="AQ807" s="32" t="s">
        <v>881</v>
      </c>
      <c r="AR807" s="36" t="e">
        <f>CONCATENATE([5]!Tabla59[[#This Row],[nom_ent]], " ",[5]!Tabla59[[#This Row],[nom_mun]])</f>
        <v>#REF!</v>
      </c>
      <c r="AT807" s="32" t="s">
        <v>881</v>
      </c>
      <c r="AU807" s="40">
        <v>998</v>
      </c>
    </row>
    <row r="808" spans="39:47" ht="42.75">
      <c r="AM808" s="32" t="s">
        <v>1166</v>
      </c>
      <c r="AN808" s="32" t="s">
        <v>1167</v>
      </c>
      <c r="AO808" s="32" t="s">
        <v>3211</v>
      </c>
      <c r="AP808" s="32" t="s">
        <v>749</v>
      </c>
      <c r="AQ808" s="32" t="s">
        <v>734</v>
      </c>
      <c r="AR808" s="36" t="e">
        <f>CONCATENATE([5]!Tabla59[[#This Row],[nom_ent]], " ",[5]!Tabla59[[#This Row],[nom_mun]])</f>
        <v>#REF!</v>
      </c>
      <c r="AT808" s="32" t="s">
        <v>734</v>
      </c>
      <c r="AU808" s="32" t="s">
        <v>749</v>
      </c>
    </row>
    <row r="809" spans="39:47" ht="42.75">
      <c r="AM809" s="32" t="s">
        <v>1166</v>
      </c>
      <c r="AN809" s="32" t="s">
        <v>1167</v>
      </c>
      <c r="AO809" s="32" t="s">
        <v>3211</v>
      </c>
      <c r="AP809" s="32" t="s">
        <v>780</v>
      </c>
      <c r="AQ809" s="32" t="s">
        <v>765</v>
      </c>
      <c r="AR809" s="36" t="e">
        <f>CONCATENATE([5]!Tabla59[[#This Row],[nom_ent]], " ",[5]!Tabla59[[#This Row],[nom_mun]])</f>
        <v>#REF!</v>
      </c>
      <c r="AT809" s="32" t="s">
        <v>765</v>
      </c>
      <c r="AU809" s="32" t="s">
        <v>780</v>
      </c>
    </row>
    <row r="810" spans="39:47" ht="42.75">
      <c r="AM810" s="32" t="s">
        <v>1166</v>
      </c>
      <c r="AN810" s="32" t="s">
        <v>1167</v>
      </c>
      <c r="AO810" s="32" t="s">
        <v>3211</v>
      </c>
      <c r="AP810" s="32" t="s">
        <v>813</v>
      </c>
      <c r="AQ810" s="32" t="s">
        <v>797</v>
      </c>
      <c r="AR810" s="36" t="e">
        <f>CONCATENATE([5]!Tabla59[[#This Row],[nom_ent]], " ",[5]!Tabla59[[#This Row],[nom_mun]])</f>
        <v>#REF!</v>
      </c>
      <c r="AT810" s="32" t="s">
        <v>797</v>
      </c>
      <c r="AU810" s="32" t="s">
        <v>813</v>
      </c>
    </row>
    <row r="811" spans="39:47" ht="42.75">
      <c r="AM811" s="32" t="s">
        <v>1166</v>
      </c>
      <c r="AN811" s="32" t="s">
        <v>1167</v>
      </c>
      <c r="AO811" s="32" t="s">
        <v>3211</v>
      </c>
      <c r="AP811" s="32" t="s">
        <v>845</v>
      </c>
      <c r="AQ811" s="32" t="s">
        <v>830</v>
      </c>
      <c r="AR811" s="36" t="e">
        <f>CONCATENATE([5]!Tabla59[[#This Row],[nom_ent]], " ",[5]!Tabla59[[#This Row],[nom_mun]])</f>
        <v>#REF!</v>
      </c>
      <c r="AT811" s="32" t="s">
        <v>830</v>
      </c>
      <c r="AU811" s="32" t="s">
        <v>845</v>
      </c>
    </row>
    <row r="812" spans="39:47" ht="42.75">
      <c r="AM812" s="32" t="s">
        <v>1166</v>
      </c>
      <c r="AN812" s="32" t="s">
        <v>1167</v>
      </c>
      <c r="AO812" s="32" t="s">
        <v>3211</v>
      </c>
      <c r="AP812" s="32" t="s">
        <v>877</v>
      </c>
      <c r="AQ812" s="32" t="s">
        <v>862</v>
      </c>
      <c r="AR812" s="36" t="e">
        <f>CONCATENATE([5]!Tabla59[[#This Row],[nom_ent]], " ",[5]!Tabla59[[#This Row],[nom_mun]])</f>
        <v>#REF!</v>
      </c>
      <c r="AT812" s="32" t="s">
        <v>862</v>
      </c>
      <c r="AU812" s="32" t="s">
        <v>877</v>
      </c>
    </row>
    <row r="813" spans="39:47" ht="42.75">
      <c r="AM813" s="32" t="s">
        <v>1166</v>
      </c>
      <c r="AN813" s="32" t="s">
        <v>1167</v>
      </c>
      <c r="AO813" s="32" t="s">
        <v>3211</v>
      </c>
      <c r="AP813" s="32" t="s">
        <v>910</v>
      </c>
      <c r="AQ813" s="32" t="s">
        <v>894</v>
      </c>
      <c r="AR813" s="36" t="e">
        <f>CONCATENATE([5]!Tabla59[[#This Row],[nom_ent]], " ",[5]!Tabla59[[#This Row],[nom_mun]])</f>
        <v>#REF!</v>
      </c>
      <c r="AT813" s="32" t="s">
        <v>894</v>
      </c>
      <c r="AU813" s="32" t="s">
        <v>910</v>
      </c>
    </row>
    <row r="814" spans="39:47" ht="42.75">
      <c r="AM814" s="32" t="s">
        <v>1166</v>
      </c>
      <c r="AN814" s="32" t="s">
        <v>1167</v>
      </c>
      <c r="AO814" s="32" t="s">
        <v>3211</v>
      </c>
      <c r="AP814" s="32" t="s">
        <v>943</v>
      </c>
      <c r="AQ814" s="32" t="s">
        <v>926</v>
      </c>
      <c r="AR814" s="36" t="e">
        <f>CONCATENATE([5]!Tabla59[[#This Row],[nom_ent]], " ",[5]!Tabla59[[#This Row],[nom_mun]])</f>
        <v>#REF!</v>
      </c>
      <c r="AT814" s="32" t="s">
        <v>926</v>
      </c>
      <c r="AU814" s="32" t="s">
        <v>943</v>
      </c>
    </row>
    <row r="815" spans="39:47" ht="42.75">
      <c r="AM815" s="32" t="s">
        <v>1166</v>
      </c>
      <c r="AN815" s="32" t="s">
        <v>1167</v>
      </c>
      <c r="AO815" s="32" t="s">
        <v>3211</v>
      </c>
      <c r="AP815" s="32" t="s">
        <v>972</v>
      </c>
      <c r="AQ815" s="32" t="s">
        <v>958</v>
      </c>
      <c r="AR815" s="36" t="e">
        <f>CONCATENATE([5]!Tabla59[[#This Row],[nom_ent]], " ",[5]!Tabla59[[#This Row],[nom_mun]])</f>
        <v>#REF!</v>
      </c>
      <c r="AT815" s="32" t="s">
        <v>958</v>
      </c>
      <c r="AU815" s="32" t="s">
        <v>972</v>
      </c>
    </row>
    <row r="816" spans="39:47" ht="42.75">
      <c r="AM816" s="32" t="s">
        <v>1166</v>
      </c>
      <c r="AN816" s="32" t="s">
        <v>1167</v>
      </c>
      <c r="AO816" s="32" t="s">
        <v>3211</v>
      </c>
      <c r="AP816" s="32" t="s">
        <v>1003</v>
      </c>
      <c r="AQ816" s="32" t="s">
        <v>986</v>
      </c>
      <c r="AR816" s="36" t="e">
        <f>CONCATENATE([5]!Tabla59[[#This Row],[nom_ent]], " ",[5]!Tabla59[[#This Row],[nom_mun]])</f>
        <v>#REF!</v>
      </c>
      <c r="AT816" s="32" t="s">
        <v>986</v>
      </c>
      <c r="AU816" s="32" t="s">
        <v>1003</v>
      </c>
    </row>
    <row r="817" spans="39:47" ht="42.75">
      <c r="AM817" s="32" t="s">
        <v>1166</v>
      </c>
      <c r="AN817" s="32" t="s">
        <v>1167</v>
      </c>
      <c r="AO817" s="32" t="s">
        <v>3211</v>
      </c>
      <c r="AP817" s="32" t="s">
        <v>1033</v>
      </c>
      <c r="AQ817" s="32" t="s">
        <v>819</v>
      </c>
      <c r="AR817" s="36" t="e">
        <f>CONCATENATE([5]!Tabla59[[#This Row],[nom_ent]], " ",[5]!Tabla59[[#This Row],[nom_mun]])</f>
        <v>#REF!</v>
      </c>
      <c r="AT817" s="32" t="s">
        <v>819</v>
      </c>
      <c r="AU817" s="32" t="s">
        <v>1033</v>
      </c>
    </row>
    <row r="818" spans="39:47" ht="42.75">
      <c r="AM818" s="32" t="s">
        <v>1166</v>
      </c>
      <c r="AN818" s="32" t="s">
        <v>1167</v>
      </c>
      <c r="AO818" s="32" t="s">
        <v>3211</v>
      </c>
      <c r="AP818" s="32" t="s">
        <v>1063</v>
      </c>
      <c r="AQ818" s="32" t="s">
        <v>1046</v>
      </c>
      <c r="AR818" s="36" t="e">
        <f>CONCATENATE([5]!Tabla59[[#This Row],[nom_ent]], " ",[5]!Tabla59[[#This Row],[nom_mun]])</f>
        <v>#REF!</v>
      </c>
      <c r="AT818" s="32" t="s">
        <v>1046</v>
      </c>
      <c r="AU818" s="32" t="s">
        <v>1063</v>
      </c>
    </row>
    <row r="819" spans="39:47" ht="42.75">
      <c r="AM819" s="32" t="s">
        <v>1166</v>
      </c>
      <c r="AN819" s="32" t="s">
        <v>1167</v>
      </c>
      <c r="AO819" s="32" t="s">
        <v>3211</v>
      </c>
      <c r="AP819" s="32" t="s">
        <v>1646</v>
      </c>
      <c r="AQ819" s="32" t="s">
        <v>1075</v>
      </c>
      <c r="AR819" s="36" t="e">
        <f>CONCATENATE([5]!Tabla59[[#This Row],[nom_ent]], " ",[5]!Tabla59[[#This Row],[nom_mun]])</f>
        <v>#REF!</v>
      </c>
      <c r="AT819" s="32" t="s">
        <v>1075</v>
      </c>
      <c r="AU819" s="32" t="s">
        <v>1646</v>
      </c>
    </row>
    <row r="820" spans="39:47" ht="42.75">
      <c r="AM820" s="32" t="s">
        <v>1166</v>
      </c>
      <c r="AN820" s="32" t="s">
        <v>1167</v>
      </c>
      <c r="AO820" s="32" t="s">
        <v>3211</v>
      </c>
      <c r="AP820" s="32" t="s">
        <v>1666</v>
      </c>
      <c r="AQ820" s="32" t="s">
        <v>1101</v>
      </c>
      <c r="AR820" s="36" t="e">
        <f>CONCATENATE([5]!Tabla59[[#This Row],[nom_ent]], " ",[5]!Tabla59[[#This Row],[nom_mun]])</f>
        <v>#REF!</v>
      </c>
      <c r="AT820" s="32" t="s">
        <v>1101</v>
      </c>
      <c r="AU820" s="32" t="s">
        <v>1666</v>
      </c>
    </row>
    <row r="821" spans="39:47" ht="42.75">
      <c r="AM821" s="32" t="s">
        <v>1166</v>
      </c>
      <c r="AN821" s="32" t="s">
        <v>1167</v>
      </c>
      <c r="AO821" s="32" t="s">
        <v>3211</v>
      </c>
      <c r="AP821" s="32" t="s">
        <v>1891</v>
      </c>
      <c r="AQ821" s="32" t="s">
        <v>1126</v>
      </c>
      <c r="AR821" s="36" t="e">
        <f>CONCATENATE([5]!Tabla59[[#This Row],[nom_ent]], " ",[5]!Tabla59[[#This Row],[nom_mun]])</f>
        <v>#REF!</v>
      </c>
      <c r="AT821" s="32" t="s">
        <v>1126</v>
      </c>
      <c r="AU821" s="32" t="s">
        <v>1891</v>
      </c>
    </row>
    <row r="822" spans="39:47" ht="57">
      <c r="AM822" s="32" t="s">
        <v>1166</v>
      </c>
      <c r="AN822" s="32" t="s">
        <v>1167</v>
      </c>
      <c r="AO822" s="32" t="s">
        <v>3211</v>
      </c>
      <c r="AP822" s="32" t="s">
        <v>1905</v>
      </c>
      <c r="AQ822" s="32" t="s">
        <v>1150</v>
      </c>
      <c r="AR822" s="36" t="e">
        <f>CONCATENATE([5]!Tabla59[[#This Row],[nom_ent]], " ",[5]!Tabla59[[#This Row],[nom_mun]])</f>
        <v>#REF!</v>
      </c>
      <c r="AT822" s="32" t="s">
        <v>1150</v>
      </c>
      <c r="AU822" s="32" t="s">
        <v>1905</v>
      </c>
    </row>
    <row r="823" spans="39:47" ht="42.75">
      <c r="AM823" s="32" t="s">
        <v>1166</v>
      </c>
      <c r="AN823" s="32" t="s">
        <v>1167</v>
      </c>
      <c r="AO823" s="32" t="s">
        <v>3211</v>
      </c>
      <c r="AP823" s="32" t="s">
        <v>1917</v>
      </c>
      <c r="AQ823" s="32" t="s">
        <v>1178</v>
      </c>
      <c r="AR823" s="36" t="e">
        <f>CONCATENATE([5]!Tabla59[[#This Row],[nom_ent]], " ",[5]!Tabla59[[#This Row],[nom_mun]])</f>
        <v>#REF!</v>
      </c>
      <c r="AT823" s="32" t="s">
        <v>1178</v>
      </c>
      <c r="AU823" s="32" t="s">
        <v>1917</v>
      </c>
    </row>
    <row r="824" spans="39:47" ht="42.75">
      <c r="AM824" s="32" t="s">
        <v>1166</v>
      </c>
      <c r="AN824" s="32" t="s">
        <v>1167</v>
      </c>
      <c r="AO824" s="32" t="s">
        <v>3211</v>
      </c>
      <c r="AP824" s="32" t="s">
        <v>1933</v>
      </c>
      <c r="AQ824" s="32" t="s">
        <v>1202</v>
      </c>
      <c r="AR824" s="36" t="e">
        <f>CONCATENATE([5]!Tabla59[[#This Row],[nom_ent]], " ",[5]!Tabla59[[#This Row],[nom_mun]])</f>
        <v>#REF!</v>
      </c>
      <c r="AT824" s="32" t="s">
        <v>1202</v>
      </c>
      <c r="AU824" s="32" t="s">
        <v>1933</v>
      </c>
    </row>
    <row r="825" spans="39:47" ht="42.75">
      <c r="AM825" s="32" t="s">
        <v>1166</v>
      </c>
      <c r="AN825" s="32" t="s">
        <v>1167</v>
      </c>
      <c r="AO825" s="32" t="s">
        <v>3211</v>
      </c>
      <c r="AP825" s="32" t="s">
        <v>1949</v>
      </c>
      <c r="AQ825" s="32" t="s">
        <v>1227</v>
      </c>
      <c r="AR825" s="36" t="e">
        <f>CONCATENATE([5]!Tabla59[[#This Row],[nom_ent]], " ",[5]!Tabla59[[#This Row],[nom_mun]])</f>
        <v>#REF!</v>
      </c>
      <c r="AT825" s="32" t="s">
        <v>1227</v>
      </c>
      <c r="AU825" s="32" t="s">
        <v>1949</v>
      </c>
    </row>
    <row r="826" spans="39:47" ht="42.75">
      <c r="AM826" s="32" t="s">
        <v>1166</v>
      </c>
      <c r="AN826" s="32" t="s">
        <v>1167</v>
      </c>
      <c r="AO826" s="32" t="s">
        <v>3211</v>
      </c>
      <c r="AP826" s="32" t="s">
        <v>1962</v>
      </c>
      <c r="AQ826" s="32" t="s">
        <v>1249</v>
      </c>
      <c r="AR826" s="36" t="e">
        <f>CONCATENATE([5]!Tabla59[[#This Row],[nom_ent]], " ",[5]!Tabla59[[#This Row],[nom_mun]])</f>
        <v>#REF!</v>
      </c>
      <c r="AT826" s="32" t="s">
        <v>1249</v>
      </c>
      <c r="AU826" s="32" t="s">
        <v>1962</v>
      </c>
    </row>
    <row r="827" spans="39:47" ht="42.75">
      <c r="AM827" s="32" t="s">
        <v>1166</v>
      </c>
      <c r="AN827" s="32" t="s">
        <v>1167</v>
      </c>
      <c r="AO827" s="32" t="s">
        <v>3211</v>
      </c>
      <c r="AP827" s="32" t="s">
        <v>1975</v>
      </c>
      <c r="AQ827" s="32" t="s">
        <v>1272</v>
      </c>
      <c r="AR827" s="36" t="e">
        <f>CONCATENATE([5]!Tabla59[[#This Row],[nom_ent]], " ",[5]!Tabla59[[#This Row],[nom_mun]])</f>
        <v>#REF!</v>
      </c>
      <c r="AT827" s="32" t="s">
        <v>1272</v>
      </c>
      <c r="AU827" s="32" t="s">
        <v>1975</v>
      </c>
    </row>
    <row r="828" spans="39:47" ht="42.75">
      <c r="AM828" s="32" t="s">
        <v>1166</v>
      </c>
      <c r="AN828" s="32" t="s">
        <v>1167</v>
      </c>
      <c r="AO828" s="32" t="s">
        <v>3211</v>
      </c>
      <c r="AP828" s="32" t="s">
        <v>1986</v>
      </c>
      <c r="AQ828" s="32" t="s">
        <v>1294</v>
      </c>
      <c r="AR828" s="36" t="e">
        <f>CONCATENATE([5]!Tabla59[[#This Row],[nom_ent]], " ",[5]!Tabla59[[#This Row],[nom_mun]])</f>
        <v>#REF!</v>
      </c>
      <c r="AT828" s="32" t="s">
        <v>1294</v>
      </c>
      <c r="AU828" s="32" t="s">
        <v>1986</v>
      </c>
    </row>
    <row r="829" spans="39:47" ht="42.75">
      <c r="AM829" s="32" t="s">
        <v>1166</v>
      </c>
      <c r="AN829" s="32" t="s">
        <v>1167</v>
      </c>
      <c r="AO829" s="32" t="s">
        <v>3211</v>
      </c>
      <c r="AP829" s="32" t="s">
        <v>1999</v>
      </c>
      <c r="AQ829" s="32" t="s">
        <v>1315</v>
      </c>
      <c r="AR829" s="36" t="e">
        <f>CONCATENATE([5]!Tabla59[[#This Row],[nom_ent]], " ",[5]!Tabla59[[#This Row],[nom_mun]])</f>
        <v>#REF!</v>
      </c>
      <c r="AT829" s="32" t="s">
        <v>1315</v>
      </c>
      <c r="AU829" s="32" t="s">
        <v>1999</v>
      </c>
    </row>
    <row r="830" spans="39:47" ht="42.75">
      <c r="AM830" s="32" t="s">
        <v>1166</v>
      </c>
      <c r="AN830" s="32" t="s">
        <v>1167</v>
      </c>
      <c r="AO830" s="32" t="s">
        <v>3211</v>
      </c>
      <c r="AP830" s="32" t="s">
        <v>2012</v>
      </c>
      <c r="AQ830" s="32" t="s">
        <v>1334</v>
      </c>
      <c r="AR830" s="36" t="e">
        <f>CONCATENATE([5]!Tabla59[[#This Row],[nom_ent]], " ",[5]!Tabla59[[#This Row],[nom_mun]])</f>
        <v>#REF!</v>
      </c>
      <c r="AT830" s="32" t="s">
        <v>1334</v>
      </c>
      <c r="AU830" s="32" t="s">
        <v>2012</v>
      </c>
    </row>
    <row r="831" spans="39:47" ht="42.75">
      <c r="AM831" s="32" t="s">
        <v>1166</v>
      </c>
      <c r="AN831" s="32" t="s">
        <v>1167</v>
      </c>
      <c r="AO831" s="32" t="s">
        <v>3211</v>
      </c>
      <c r="AP831" s="32" t="s">
        <v>2024</v>
      </c>
      <c r="AQ831" s="32" t="s">
        <v>1355</v>
      </c>
      <c r="AR831" s="36" t="e">
        <f>CONCATENATE([5]!Tabla59[[#This Row],[nom_ent]], " ",[5]!Tabla59[[#This Row],[nom_mun]])</f>
        <v>#REF!</v>
      </c>
      <c r="AT831" s="32" t="s">
        <v>1355</v>
      </c>
      <c r="AU831" s="32" t="s">
        <v>2024</v>
      </c>
    </row>
    <row r="832" spans="39:47" ht="42.75">
      <c r="AM832" s="32" t="s">
        <v>1166</v>
      </c>
      <c r="AN832" s="32" t="s">
        <v>1167</v>
      </c>
      <c r="AO832" s="32" t="s">
        <v>3211</v>
      </c>
      <c r="AP832" s="32" t="s">
        <v>2035</v>
      </c>
      <c r="AQ832" s="32" t="s">
        <v>1375</v>
      </c>
      <c r="AR832" s="36" t="e">
        <f>CONCATENATE([5]!Tabla59[[#This Row],[nom_ent]], " ",[5]!Tabla59[[#This Row],[nom_mun]])</f>
        <v>#REF!</v>
      </c>
      <c r="AT832" s="32" t="s">
        <v>1375</v>
      </c>
      <c r="AU832" s="32" t="s">
        <v>2035</v>
      </c>
    </row>
    <row r="833" spans="39:47" ht="42.75">
      <c r="AM833" s="32" t="s">
        <v>1166</v>
      </c>
      <c r="AN833" s="32" t="s">
        <v>1167</v>
      </c>
      <c r="AO833" s="32" t="s">
        <v>3211</v>
      </c>
      <c r="AP833" s="32" t="s">
        <v>2047</v>
      </c>
      <c r="AQ833" s="32" t="s">
        <v>1397</v>
      </c>
      <c r="AR833" s="36" t="e">
        <f>CONCATENATE([5]!Tabla59[[#This Row],[nom_ent]], " ",[5]!Tabla59[[#This Row],[nom_mun]])</f>
        <v>#REF!</v>
      </c>
      <c r="AT833" s="32" t="s">
        <v>1397</v>
      </c>
      <c r="AU833" s="32" t="s">
        <v>2047</v>
      </c>
    </row>
    <row r="834" spans="39:47" ht="42.75">
      <c r="AM834" s="32" t="s">
        <v>1166</v>
      </c>
      <c r="AN834" s="32" t="s">
        <v>1167</v>
      </c>
      <c r="AO834" s="32" t="s">
        <v>3211</v>
      </c>
      <c r="AP834" s="32" t="s">
        <v>2058</v>
      </c>
      <c r="AQ834" s="32" t="s">
        <v>1418</v>
      </c>
      <c r="AR834" s="36" t="e">
        <f>CONCATENATE([5]!Tabla59[[#This Row],[nom_ent]], " ",[5]!Tabla59[[#This Row],[nom_mun]])</f>
        <v>#REF!</v>
      </c>
      <c r="AT834" s="32" t="s">
        <v>1418</v>
      </c>
      <c r="AU834" s="32" t="s">
        <v>2058</v>
      </c>
    </row>
    <row r="835" spans="39:47" ht="42.75">
      <c r="AM835" s="32" t="s">
        <v>1166</v>
      </c>
      <c r="AN835" s="32" t="s">
        <v>1167</v>
      </c>
      <c r="AO835" s="32" t="s">
        <v>3211</v>
      </c>
      <c r="AP835" s="32" t="s">
        <v>2070</v>
      </c>
      <c r="AQ835" s="32" t="s">
        <v>1437</v>
      </c>
      <c r="AR835" s="36" t="e">
        <f>CONCATENATE([5]!Tabla59[[#This Row],[nom_ent]], " ",[5]!Tabla59[[#This Row],[nom_mun]])</f>
        <v>#REF!</v>
      </c>
      <c r="AT835" s="32" t="s">
        <v>1437</v>
      </c>
      <c r="AU835" s="32" t="s">
        <v>2070</v>
      </c>
    </row>
    <row r="836" spans="39:47" ht="42.75">
      <c r="AM836" s="32" t="s">
        <v>1166</v>
      </c>
      <c r="AN836" s="32" t="s">
        <v>1167</v>
      </c>
      <c r="AO836" s="32" t="s">
        <v>3211</v>
      </c>
      <c r="AP836" s="32" t="s">
        <v>2082</v>
      </c>
      <c r="AQ836" s="32" t="s">
        <v>1458</v>
      </c>
      <c r="AR836" s="36" t="e">
        <f>CONCATENATE([5]!Tabla59[[#This Row],[nom_ent]], " ",[5]!Tabla59[[#This Row],[nom_mun]])</f>
        <v>#REF!</v>
      </c>
      <c r="AT836" s="32" t="s">
        <v>1458</v>
      </c>
      <c r="AU836" s="32" t="s">
        <v>2082</v>
      </c>
    </row>
    <row r="837" spans="39:47" ht="42.75">
      <c r="AM837" s="32" t="s">
        <v>1166</v>
      </c>
      <c r="AN837" s="32" t="s">
        <v>1167</v>
      </c>
      <c r="AO837" s="32" t="s">
        <v>3211</v>
      </c>
      <c r="AP837" s="32" t="s">
        <v>2093</v>
      </c>
      <c r="AQ837" s="32" t="s">
        <v>1479</v>
      </c>
      <c r="AR837" s="36" t="e">
        <f>CONCATENATE([5]!Tabla59[[#This Row],[nom_ent]], " ",[5]!Tabla59[[#This Row],[nom_mun]])</f>
        <v>#REF!</v>
      </c>
      <c r="AT837" s="32" t="s">
        <v>1479</v>
      </c>
      <c r="AU837" s="32" t="s">
        <v>2093</v>
      </c>
    </row>
    <row r="838" spans="39:47" ht="42.75">
      <c r="AM838" s="32" t="s">
        <v>1166</v>
      </c>
      <c r="AN838" s="32" t="s">
        <v>1167</v>
      </c>
      <c r="AO838" s="32" t="s">
        <v>3211</v>
      </c>
      <c r="AP838" s="32" t="s">
        <v>2104</v>
      </c>
      <c r="AQ838" s="32" t="s">
        <v>1500</v>
      </c>
      <c r="AR838" s="36" t="e">
        <f>CONCATENATE([5]!Tabla59[[#This Row],[nom_ent]], " ",[5]!Tabla59[[#This Row],[nom_mun]])</f>
        <v>#REF!</v>
      </c>
      <c r="AT838" s="32" t="s">
        <v>1500</v>
      </c>
      <c r="AU838" s="32" t="s">
        <v>2104</v>
      </c>
    </row>
    <row r="839" spans="39:47" ht="42.75">
      <c r="AM839" s="32" t="s">
        <v>1166</v>
      </c>
      <c r="AN839" s="32" t="s">
        <v>1167</v>
      </c>
      <c r="AO839" s="32" t="s">
        <v>3211</v>
      </c>
      <c r="AP839" s="32" t="s">
        <v>2114</v>
      </c>
      <c r="AQ839" s="32" t="s">
        <v>1521</v>
      </c>
      <c r="AR839" s="36" t="e">
        <f>CONCATENATE([5]!Tabla59[[#This Row],[nom_ent]], " ",[5]!Tabla59[[#This Row],[nom_mun]])</f>
        <v>#REF!</v>
      </c>
      <c r="AT839" s="32" t="s">
        <v>1521</v>
      </c>
      <c r="AU839" s="32" t="s">
        <v>2114</v>
      </c>
    </row>
    <row r="840" spans="39:47" ht="42.75">
      <c r="AM840" s="32" t="s">
        <v>1166</v>
      </c>
      <c r="AN840" s="32" t="s">
        <v>1167</v>
      </c>
      <c r="AO840" s="32" t="s">
        <v>3211</v>
      </c>
      <c r="AP840" s="32" t="s">
        <v>2124</v>
      </c>
      <c r="AQ840" s="32" t="s">
        <v>1541</v>
      </c>
      <c r="AR840" s="36" t="e">
        <f>CONCATENATE([5]!Tabla59[[#This Row],[nom_ent]], " ",[5]!Tabla59[[#This Row],[nom_mun]])</f>
        <v>#REF!</v>
      </c>
      <c r="AT840" s="32" t="s">
        <v>1541</v>
      </c>
      <c r="AU840" s="32" t="s">
        <v>2124</v>
      </c>
    </row>
    <row r="841" spans="39:47" ht="42.75">
      <c r="AM841" s="32" t="s">
        <v>1166</v>
      </c>
      <c r="AN841" s="32" t="s">
        <v>1167</v>
      </c>
      <c r="AO841" s="32" t="s">
        <v>3211</v>
      </c>
      <c r="AP841" s="32" t="s">
        <v>2135</v>
      </c>
      <c r="AQ841" s="32" t="s">
        <v>694</v>
      </c>
      <c r="AR841" s="36" t="e">
        <f>CONCATENATE([5]!Tabla59[[#This Row],[nom_ent]], " ",[5]!Tabla59[[#This Row],[nom_mun]])</f>
        <v>#REF!</v>
      </c>
      <c r="AT841" s="32" t="s">
        <v>694</v>
      </c>
      <c r="AU841" s="32" t="s">
        <v>2135</v>
      </c>
    </row>
    <row r="842" spans="39:47" ht="42.75">
      <c r="AM842" s="32" t="s">
        <v>1166</v>
      </c>
      <c r="AN842" s="32" t="s">
        <v>1167</v>
      </c>
      <c r="AO842" s="32" t="s">
        <v>3211</v>
      </c>
      <c r="AP842" s="32" t="s">
        <v>2144</v>
      </c>
      <c r="AQ842" s="32" t="s">
        <v>1580</v>
      </c>
      <c r="AR842" s="36" t="e">
        <f>CONCATENATE([5]!Tabla59[[#This Row],[nom_ent]], " ",[5]!Tabla59[[#This Row],[nom_mun]])</f>
        <v>#REF!</v>
      </c>
      <c r="AT842" s="32" t="s">
        <v>1580</v>
      </c>
      <c r="AU842" s="32" t="s">
        <v>2144</v>
      </c>
    </row>
    <row r="843" spans="39:47" ht="42.75">
      <c r="AM843" s="32" t="s">
        <v>1166</v>
      </c>
      <c r="AN843" s="32" t="s">
        <v>1167</v>
      </c>
      <c r="AO843" s="32" t="s">
        <v>3211</v>
      </c>
      <c r="AP843" s="32" t="s">
        <v>2155</v>
      </c>
      <c r="AQ843" s="32" t="s">
        <v>1598</v>
      </c>
      <c r="AR843" s="36" t="e">
        <f>CONCATENATE([5]!Tabla59[[#This Row],[nom_ent]], " ",[5]!Tabla59[[#This Row],[nom_mun]])</f>
        <v>#REF!</v>
      </c>
      <c r="AT843" s="32" t="s">
        <v>1598</v>
      </c>
      <c r="AU843" s="32" t="s">
        <v>2155</v>
      </c>
    </row>
    <row r="844" spans="39:47" ht="42.75">
      <c r="AM844" s="32" t="s">
        <v>1166</v>
      </c>
      <c r="AN844" s="32" t="s">
        <v>1167</v>
      </c>
      <c r="AO844" s="32" t="s">
        <v>3211</v>
      </c>
      <c r="AP844" s="32" t="s">
        <v>2166</v>
      </c>
      <c r="AQ844" s="32" t="s">
        <v>1618</v>
      </c>
      <c r="AR844" s="36" t="e">
        <f>CONCATENATE([5]!Tabla59[[#This Row],[nom_ent]], " ",[5]!Tabla59[[#This Row],[nom_mun]])</f>
        <v>#REF!</v>
      </c>
      <c r="AT844" s="32" t="s">
        <v>1618</v>
      </c>
      <c r="AU844" s="32" t="s">
        <v>2166</v>
      </c>
    </row>
    <row r="845" spans="39:47" ht="42.75">
      <c r="AM845" s="32" t="s">
        <v>1166</v>
      </c>
      <c r="AN845" s="32" t="s">
        <v>1167</v>
      </c>
      <c r="AO845" s="32" t="s">
        <v>3211</v>
      </c>
      <c r="AP845" s="32" t="s">
        <v>2177</v>
      </c>
      <c r="AQ845" s="32" t="s">
        <v>1637</v>
      </c>
      <c r="AR845" s="36" t="e">
        <f>CONCATENATE([5]!Tabla59[[#This Row],[nom_ent]], " ",[5]!Tabla59[[#This Row],[nom_mun]])</f>
        <v>#REF!</v>
      </c>
      <c r="AT845" s="32" t="s">
        <v>1637</v>
      </c>
      <c r="AU845" s="32" t="s">
        <v>2177</v>
      </c>
    </row>
    <row r="846" spans="39:47" ht="42.75">
      <c r="AM846" s="32" t="s">
        <v>1166</v>
      </c>
      <c r="AN846" s="32" t="s">
        <v>1167</v>
      </c>
      <c r="AO846" s="32" t="s">
        <v>3211</v>
      </c>
      <c r="AP846" s="32" t="s">
        <v>2523</v>
      </c>
      <c r="AQ846" s="32" t="s">
        <v>1655</v>
      </c>
      <c r="AR846" s="36" t="e">
        <f>CONCATENATE([5]!Tabla59[[#This Row],[nom_ent]], " ",[5]!Tabla59[[#This Row],[nom_mun]])</f>
        <v>#REF!</v>
      </c>
      <c r="AT846" s="32" t="s">
        <v>1655</v>
      </c>
      <c r="AU846" s="32" t="s">
        <v>2523</v>
      </c>
    </row>
    <row r="847" spans="39:47" ht="42.75">
      <c r="AM847" s="32" t="s">
        <v>1166</v>
      </c>
      <c r="AN847" s="32" t="s">
        <v>1167</v>
      </c>
      <c r="AO847" s="32" t="s">
        <v>3211</v>
      </c>
      <c r="AP847" s="32" t="s">
        <v>2527</v>
      </c>
      <c r="AQ847" s="32" t="s">
        <v>1674</v>
      </c>
      <c r="AR847" s="36" t="e">
        <f>CONCATENATE([5]!Tabla59[[#This Row],[nom_ent]], " ",[5]!Tabla59[[#This Row],[nom_mun]])</f>
        <v>#REF!</v>
      </c>
      <c r="AT847" s="32" t="s">
        <v>1674</v>
      </c>
      <c r="AU847" s="32" t="s">
        <v>2527</v>
      </c>
    </row>
    <row r="848" spans="39:47" ht="42.75">
      <c r="AM848" s="32" t="s">
        <v>1166</v>
      </c>
      <c r="AN848" s="32" t="s">
        <v>1167</v>
      </c>
      <c r="AO848" s="32" t="s">
        <v>3211</v>
      </c>
      <c r="AP848" s="32" t="s">
        <v>2531</v>
      </c>
      <c r="AQ848" s="32" t="s">
        <v>1693</v>
      </c>
      <c r="AR848" s="36" t="e">
        <f>CONCATENATE([5]!Tabla59[[#This Row],[nom_ent]], " ",[5]!Tabla59[[#This Row],[nom_mun]])</f>
        <v>#REF!</v>
      </c>
      <c r="AT848" s="32" t="s">
        <v>1693</v>
      </c>
      <c r="AU848" s="32" t="s">
        <v>2531</v>
      </c>
    </row>
    <row r="849" spans="39:47" ht="42.75">
      <c r="AM849" s="32" t="s">
        <v>1166</v>
      </c>
      <c r="AN849" s="32" t="s">
        <v>1167</v>
      </c>
      <c r="AO849" s="32" t="s">
        <v>3211</v>
      </c>
      <c r="AP849" s="32" t="s">
        <v>2535</v>
      </c>
      <c r="AQ849" s="32" t="s">
        <v>1712</v>
      </c>
      <c r="AR849" s="36" t="e">
        <f>CONCATENATE([5]!Tabla59[[#This Row],[nom_ent]], " ",[5]!Tabla59[[#This Row],[nom_mun]])</f>
        <v>#REF!</v>
      </c>
      <c r="AT849" s="32" t="s">
        <v>1712</v>
      </c>
      <c r="AU849" s="32" t="s">
        <v>2535</v>
      </c>
    </row>
    <row r="850" spans="39:47" ht="42.75">
      <c r="AM850" s="32" t="s">
        <v>1166</v>
      </c>
      <c r="AN850" s="32" t="s">
        <v>1167</v>
      </c>
      <c r="AO850" s="32" t="s">
        <v>3211</v>
      </c>
      <c r="AP850" s="32" t="s">
        <v>2539</v>
      </c>
      <c r="AQ850" s="32" t="s">
        <v>1729</v>
      </c>
      <c r="AR850" s="36" t="e">
        <f>CONCATENATE([5]!Tabla59[[#This Row],[nom_ent]], " ",[5]!Tabla59[[#This Row],[nom_mun]])</f>
        <v>#REF!</v>
      </c>
      <c r="AT850" s="32" t="s">
        <v>1729</v>
      </c>
      <c r="AU850" s="32" t="s">
        <v>2539</v>
      </c>
    </row>
    <row r="851" spans="39:47" ht="42.75">
      <c r="AM851" s="32" t="s">
        <v>1166</v>
      </c>
      <c r="AN851" s="32" t="s">
        <v>1167</v>
      </c>
      <c r="AO851" s="32" t="s">
        <v>3211</v>
      </c>
      <c r="AP851" s="32" t="s">
        <v>2543</v>
      </c>
      <c r="AQ851" s="32" t="s">
        <v>1118</v>
      </c>
      <c r="AR851" s="36" t="e">
        <f>CONCATENATE([5]!Tabla59[[#This Row],[nom_ent]], " ",[5]!Tabla59[[#This Row],[nom_mun]])</f>
        <v>#REF!</v>
      </c>
      <c r="AT851" s="32" t="s">
        <v>1118</v>
      </c>
      <c r="AU851" s="32" t="s">
        <v>2543</v>
      </c>
    </row>
    <row r="852" spans="39:47" ht="42.75">
      <c r="AM852" s="32" t="s">
        <v>1166</v>
      </c>
      <c r="AN852" s="32" t="s">
        <v>1167</v>
      </c>
      <c r="AO852" s="32" t="s">
        <v>3211</v>
      </c>
      <c r="AP852" s="32" t="s">
        <v>2547</v>
      </c>
      <c r="AQ852" s="32" t="s">
        <v>1760</v>
      </c>
      <c r="AR852" s="36" t="e">
        <f>CONCATENATE([5]!Tabla59[[#This Row],[nom_ent]], " ",[5]!Tabla59[[#This Row],[nom_mun]])</f>
        <v>#REF!</v>
      </c>
      <c r="AT852" s="32" t="s">
        <v>1760</v>
      </c>
      <c r="AU852" s="32" t="s">
        <v>2547</v>
      </c>
    </row>
    <row r="853" spans="39:47" ht="42.75">
      <c r="AM853" s="32" t="s">
        <v>1166</v>
      </c>
      <c r="AN853" s="32" t="s">
        <v>1167</v>
      </c>
      <c r="AO853" s="32" t="s">
        <v>3211</v>
      </c>
      <c r="AP853" s="32" t="s">
        <v>2551</v>
      </c>
      <c r="AQ853" s="32" t="s">
        <v>1141</v>
      </c>
      <c r="AR853" s="36" t="e">
        <f>CONCATENATE([5]!Tabla59[[#This Row],[nom_ent]], " ",[5]!Tabla59[[#This Row],[nom_mun]])</f>
        <v>#REF!</v>
      </c>
      <c r="AT853" s="32" t="s">
        <v>1141</v>
      </c>
      <c r="AU853" s="32" t="s">
        <v>2551</v>
      </c>
    </row>
    <row r="854" spans="39:47" ht="42.75">
      <c r="AM854" s="32" t="s">
        <v>1166</v>
      </c>
      <c r="AN854" s="32" t="s">
        <v>1167</v>
      </c>
      <c r="AO854" s="32" t="s">
        <v>3211</v>
      </c>
      <c r="AP854" s="32" t="s">
        <v>2554</v>
      </c>
      <c r="AQ854" s="32" t="s">
        <v>1789</v>
      </c>
      <c r="AR854" s="36" t="e">
        <f>CONCATENATE([5]!Tabla59[[#This Row],[nom_ent]], " ",[5]!Tabla59[[#This Row],[nom_mun]])</f>
        <v>#REF!</v>
      </c>
      <c r="AT854" s="32" t="s">
        <v>1789</v>
      </c>
      <c r="AU854" s="32" t="s">
        <v>2554</v>
      </c>
    </row>
    <row r="855" spans="39:47" ht="42.75">
      <c r="AM855" s="32" t="s">
        <v>1166</v>
      </c>
      <c r="AN855" s="32" t="s">
        <v>1167</v>
      </c>
      <c r="AO855" s="32" t="s">
        <v>3211</v>
      </c>
      <c r="AP855" s="32" t="s">
        <v>2558</v>
      </c>
      <c r="AQ855" s="32" t="s">
        <v>1255</v>
      </c>
      <c r="AR855" s="36" t="e">
        <f>CONCATENATE([5]!Tabla59[[#This Row],[nom_ent]], " ",[5]!Tabla59[[#This Row],[nom_mun]])</f>
        <v>#REF!</v>
      </c>
      <c r="AT855" s="32" t="s">
        <v>1255</v>
      </c>
      <c r="AU855" s="32" t="s">
        <v>2558</v>
      </c>
    </row>
    <row r="856" spans="39:47" ht="42.75">
      <c r="AM856" s="32" t="s">
        <v>1166</v>
      </c>
      <c r="AN856" s="32" t="s">
        <v>1167</v>
      </c>
      <c r="AO856" s="32" t="s">
        <v>3211</v>
      </c>
      <c r="AP856" s="32" t="s">
        <v>2562</v>
      </c>
      <c r="AQ856" s="32" t="s">
        <v>1814</v>
      </c>
      <c r="AR856" s="36" t="e">
        <f>CONCATENATE([5]!Tabla59[[#This Row],[nom_ent]], " ",[5]!Tabla59[[#This Row],[nom_mun]])</f>
        <v>#REF!</v>
      </c>
      <c r="AT856" s="32" t="s">
        <v>1814</v>
      </c>
      <c r="AU856" s="32" t="s">
        <v>2562</v>
      </c>
    </row>
    <row r="857" spans="39:47" ht="42.75">
      <c r="AM857" s="32" t="s">
        <v>1166</v>
      </c>
      <c r="AN857" s="32" t="s">
        <v>1167</v>
      </c>
      <c r="AO857" s="32" t="s">
        <v>3211</v>
      </c>
      <c r="AP857" s="32" t="s">
        <v>2566</v>
      </c>
      <c r="AQ857" s="32" t="s">
        <v>1830</v>
      </c>
      <c r="AR857" s="36" t="e">
        <f>CONCATENATE([5]!Tabla59[[#This Row],[nom_ent]], " ",[5]!Tabla59[[#This Row],[nom_mun]])</f>
        <v>#REF!</v>
      </c>
      <c r="AT857" s="32" t="s">
        <v>1830</v>
      </c>
      <c r="AU857" s="32" t="s">
        <v>2566</v>
      </c>
    </row>
    <row r="858" spans="39:47" ht="42.75">
      <c r="AM858" s="32" t="s">
        <v>1166</v>
      </c>
      <c r="AN858" s="32" t="s">
        <v>1167</v>
      </c>
      <c r="AO858" s="32" t="s">
        <v>3211</v>
      </c>
      <c r="AP858" s="32" t="s">
        <v>2570</v>
      </c>
      <c r="AQ858" s="32" t="s">
        <v>1844</v>
      </c>
      <c r="AR858" s="36" t="e">
        <f>CONCATENATE([5]!Tabla59[[#This Row],[nom_ent]], " ",[5]!Tabla59[[#This Row],[nom_mun]])</f>
        <v>#REF!</v>
      </c>
      <c r="AT858" s="32" t="s">
        <v>1844</v>
      </c>
      <c r="AU858" s="32" t="s">
        <v>2570</v>
      </c>
    </row>
    <row r="859" spans="39:47" ht="42.75">
      <c r="AM859" s="32" t="s">
        <v>1166</v>
      </c>
      <c r="AN859" s="32" t="s">
        <v>1167</v>
      </c>
      <c r="AO859" s="32" t="s">
        <v>3211</v>
      </c>
      <c r="AP859" s="32" t="s">
        <v>2574</v>
      </c>
      <c r="AQ859" s="32" t="s">
        <v>933</v>
      </c>
      <c r="AR859" s="36" t="e">
        <f>CONCATENATE([5]!Tabla59[[#This Row],[nom_ent]], " ",[5]!Tabla59[[#This Row],[nom_mun]])</f>
        <v>#REF!</v>
      </c>
      <c r="AT859" s="32" t="s">
        <v>933</v>
      </c>
      <c r="AU859" s="32" t="s">
        <v>2574</v>
      </c>
    </row>
    <row r="860" spans="39:47" ht="42.75">
      <c r="AM860" s="32" t="s">
        <v>1166</v>
      </c>
      <c r="AN860" s="32" t="s">
        <v>1167</v>
      </c>
      <c r="AO860" s="32" t="s">
        <v>3211</v>
      </c>
      <c r="AP860" s="32" t="s">
        <v>2578</v>
      </c>
      <c r="AQ860" s="32" t="s">
        <v>1871</v>
      </c>
      <c r="AR860" s="36" t="e">
        <f>CONCATENATE([5]!Tabla59[[#This Row],[nom_ent]], " ",[5]!Tabla59[[#This Row],[nom_mun]])</f>
        <v>#REF!</v>
      </c>
      <c r="AT860" s="32" t="s">
        <v>1871</v>
      </c>
      <c r="AU860" s="32" t="s">
        <v>2578</v>
      </c>
    </row>
    <row r="861" spans="39:47" ht="42.75">
      <c r="AM861" s="32" t="s">
        <v>1166</v>
      </c>
      <c r="AN861" s="32" t="s">
        <v>1167</v>
      </c>
      <c r="AO861" s="32" t="s">
        <v>3211</v>
      </c>
      <c r="AP861" s="32" t="s">
        <v>2582</v>
      </c>
      <c r="AQ861" s="32" t="s">
        <v>698</v>
      </c>
      <c r="AR861" s="36" t="e">
        <f>CONCATENATE([5]!Tabla59[[#This Row],[nom_ent]], " ",[5]!Tabla59[[#This Row],[nom_mun]])</f>
        <v>#REF!</v>
      </c>
      <c r="AT861" s="32" t="s">
        <v>698</v>
      </c>
      <c r="AU861" s="32" t="s">
        <v>2582</v>
      </c>
    </row>
    <row r="862" spans="39:47" ht="42.75">
      <c r="AM862" s="32" t="s">
        <v>1166</v>
      </c>
      <c r="AN862" s="32" t="s">
        <v>1167</v>
      </c>
      <c r="AO862" s="32" t="s">
        <v>3211</v>
      </c>
      <c r="AP862" s="32" t="s">
        <v>2586</v>
      </c>
      <c r="AQ862" s="32" t="s">
        <v>1897</v>
      </c>
      <c r="AR862" s="36" t="e">
        <f>CONCATENATE([5]!Tabla59[[#This Row],[nom_ent]], " ",[5]!Tabla59[[#This Row],[nom_mun]])</f>
        <v>#REF!</v>
      </c>
      <c r="AT862" s="32" t="s">
        <v>1897</v>
      </c>
      <c r="AU862" s="32" t="s">
        <v>2586</v>
      </c>
    </row>
    <row r="863" spans="39:47" ht="42.75">
      <c r="AM863" s="32" t="s">
        <v>1166</v>
      </c>
      <c r="AN863" s="32" t="s">
        <v>1167</v>
      </c>
      <c r="AO863" s="32" t="s">
        <v>3211</v>
      </c>
      <c r="AP863" s="32" t="s">
        <v>2590</v>
      </c>
      <c r="AQ863" s="32" t="s">
        <v>1909</v>
      </c>
      <c r="AR863" s="36" t="e">
        <f>CONCATENATE([5]!Tabla59[[#This Row],[nom_ent]], " ",[5]!Tabla59[[#This Row],[nom_mun]])</f>
        <v>#REF!</v>
      </c>
      <c r="AT863" s="32" t="s">
        <v>1909</v>
      </c>
      <c r="AU863" s="32" t="s">
        <v>2590</v>
      </c>
    </row>
    <row r="864" spans="39:47" ht="42.75">
      <c r="AM864" s="32" t="s">
        <v>1166</v>
      </c>
      <c r="AN864" s="32" t="s">
        <v>1167</v>
      </c>
      <c r="AO864" s="32" t="s">
        <v>3211</v>
      </c>
      <c r="AP864" s="32" t="s">
        <v>2594</v>
      </c>
      <c r="AQ864" s="32" t="s">
        <v>1924</v>
      </c>
      <c r="AR864" s="36" t="e">
        <f>CONCATENATE([5]!Tabla59[[#This Row],[nom_ent]], " ",[5]!Tabla59[[#This Row],[nom_mun]])</f>
        <v>#REF!</v>
      </c>
      <c r="AT864" s="32" t="s">
        <v>1924</v>
      </c>
      <c r="AU864" s="32" t="s">
        <v>2594</v>
      </c>
    </row>
    <row r="865" spans="39:47" ht="42.75">
      <c r="AM865" s="32" t="s">
        <v>1166</v>
      </c>
      <c r="AN865" s="32" t="s">
        <v>1167</v>
      </c>
      <c r="AO865" s="32" t="s">
        <v>3211</v>
      </c>
      <c r="AP865" s="32" t="s">
        <v>2598</v>
      </c>
      <c r="AQ865" s="32" t="s">
        <v>1940</v>
      </c>
      <c r="AR865" s="36" t="e">
        <f>CONCATENATE([5]!Tabla59[[#This Row],[nom_ent]], " ",[5]!Tabla59[[#This Row],[nom_mun]])</f>
        <v>#REF!</v>
      </c>
      <c r="AT865" s="32" t="s">
        <v>1940</v>
      </c>
      <c r="AU865" s="32" t="s">
        <v>2598</v>
      </c>
    </row>
    <row r="866" spans="39:47" ht="42.75">
      <c r="AM866" s="32" t="s">
        <v>1166</v>
      </c>
      <c r="AN866" s="32" t="s">
        <v>1167</v>
      </c>
      <c r="AO866" s="32" t="s">
        <v>3211</v>
      </c>
      <c r="AP866" s="32" t="s">
        <v>2602</v>
      </c>
      <c r="AQ866" s="32" t="s">
        <v>1956</v>
      </c>
      <c r="AR866" s="36" t="e">
        <f>CONCATENATE([5]!Tabla59[[#This Row],[nom_ent]], " ",[5]!Tabla59[[#This Row],[nom_mun]])</f>
        <v>#REF!</v>
      </c>
      <c r="AT866" s="32" t="s">
        <v>1956</v>
      </c>
      <c r="AU866" s="32" t="s">
        <v>2602</v>
      </c>
    </row>
    <row r="867" spans="39:47" ht="42.75">
      <c r="AM867" s="32" t="s">
        <v>1166</v>
      </c>
      <c r="AN867" s="32" t="s">
        <v>1167</v>
      </c>
      <c r="AO867" s="32" t="s">
        <v>3211</v>
      </c>
      <c r="AP867" s="32" t="s">
        <v>2606</v>
      </c>
      <c r="AQ867" s="32" t="s">
        <v>1969</v>
      </c>
      <c r="AR867" s="36" t="e">
        <f>CONCATENATE([5]!Tabla59[[#This Row],[nom_ent]], " ",[5]!Tabla59[[#This Row],[nom_mun]])</f>
        <v>#REF!</v>
      </c>
      <c r="AT867" s="32" t="s">
        <v>1969</v>
      </c>
      <c r="AU867" s="32" t="s">
        <v>2606</v>
      </c>
    </row>
    <row r="868" spans="39:47" ht="42.75">
      <c r="AM868" s="32" t="s">
        <v>1166</v>
      </c>
      <c r="AN868" s="32" t="s">
        <v>1167</v>
      </c>
      <c r="AO868" s="32" t="s">
        <v>3211</v>
      </c>
      <c r="AP868" s="32" t="s">
        <v>2610</v>
      </c>
      <c r="AQ868" s="32" t="s">
        <v>1196</v>
      </c>
      <c r="AR868" s="36" t="e">
        <f>CONCATENATE([5]!Tabla59[[#This Row],[nom_ent]], " ",[5]!Tabla59[[#This Row],[nom_mun]])</f>
        <v>#REF!</v>
      </c>
      <c r="AT868" s="32" t="s">
        <v>1196</v>
      </c>
      <c r="AU868" s="32" t="s">
        <v>2610</v>
      </c>
    </row>
    <row r="869" spans="39:47" ht="42.75">
      <c r="AM869" s="32" t="s">
        <v>1166</v>
      </c>
      <c r="AN869" s="32" t="s">
        <v>1167</v>
      </c>
      <c r="AO869" s="32" t="s">
        <v>3211</v>
      </c>
      <c r="AP869" s="32" t="s">
        <v>2614</v>
      </c>
      <c r="AQ869" s="32" t="s">
        <v>1993</v>
      </c>
      <c r="AR869" s="36" t="e">
        <f>CONCATENATE([5]!Tabla59[[#This Row],[nom_ent]], " ",[5]!Tabla59[[#This Row],[nom_mun]])</f>
        <v>#REF!</v>
      </c>
      <c r="AT869" s="32" t="s">
        <v>1993</v>
      </c>
      <c r="AU869" s="32" t="s">
        <v>2614</v>
      </c>
    </row>
    <row r="870" spans="39:47" ht="42.75">
      <c r="AM870" s="32" t="s">
        <v>1166</v>
      </c>
      <c r="AN870" s="32" t="s">
        <v>1167</v>
      </c>
      <c r="AO870" s="32" t="s">
        <v>3211</v>
      </c>
      <c r="AP870" s="32" t="s">
        <v>2618</v>
      </c>
      <c r="AQ870" s="32" t="s">
        <v>2006</v>
      </c>
      <c r="AR870" s="36" t="e">
        <f>CONCATENATE([5]!Tabla59[[#This Row],[nom_ent]], " ",[5]!Tabla59[[#This Row],[nom_mun]])</f>
        <v>#REF!</v>
      </c>
      <c r="AT870" s="32" t="s">
        <v>2006</v>
      </c>
      <c r="AU870" s="32" t="s">
        <v>2618</v>
      </c>
    </row>
    <row r="871" spans="39:47" ht="42.75">
      <c r="AM871" s="32" t="s">
        <v>1166</v>
      </c>
      <c r="AN871" s="32" t="s">
        <v>1167</v>
      </c>
      <c r="AO871" s="32" t="s">
        <v>3211</v>
      </c>
      <c r="AP871" s="32" t="s">
        <v>2622</v>
      </c>
      <c r="AQ871" s="32" t="s">
        <v>2018</v>
      </c>
      <c r="AR871" s="36" t="e">
        <f>CONCATENATE([5]!Tabla59[[#This Row],[nom_ent]], " ",[5]!Tabla59[[#This Row],[nom_mun]])</f>
        <v>#REF!</v>
      </c>
      <c r="AT871" s="32" t="s">
        <v>2018</v>
      </c>
      <c r="AU871" s="32" t="s">
        <v>2622</v>
      </c>
    </row>
    <row r="872" spans="39:47" ht="42.75">
      <c r="AM872" s="32" t="s">
        <v>1166</v>
      </c>
      <c r="AN872" s="32" t="s">
        <v>1167</v>
      </c>
      <c r="AO872" s="32" t="s">
        <v>3211</v>
      </c>
      <c r="AP872" s="32" t="s">
        <v>2626</v>
      </c>
      <c r="AQ872" s="32" t="s">
        <v>2031</v>
      </c>
      <c r="AR872" s="36" t="e">
        <f>CONCATENATE([5]!Tabla59[[#This Row],[nom_ent]], " ",[5]!Tabla59[[#This Row],[nom_mun]])</f>
        <v>#REF!</v>
      </c>
      <c r="AT872" s="32" t="s">
        <v>2031</v>
      </c>
      <c r="AU872" s="32" t="s">
        <v>2626</v>
      </c>
    </row>
    <row r="873" spans="39:47" ht="42.75">
      <c r="AM873" s="32" t="s">
        <v>1166</v>
      </c>
      <c r="AN873" s="32" t="s">
        <v>1167</v>
      </c>
      <c r="AO873" s="32" t="s">
        <v>3211</v>
      </c>
      <c r="AP873" s="32" t="s">
        <v>2630</v>
      </c>
      <c r="AQ873" s="32" t="s">
        <v>2042</v>
      </c>
      <c r="AR873" s="36" t="e">
        <f>CONCATENATE([5]!Tabla59[[#This Row],[nom_ent]], " ",[5]!Tabla59[[#This Row],[nom_mun]])</f>
        <v>#REF!</v>
      </c>
      <c r="AT873" s="32" t="s">
        <v>2042</v>
      </c>
      <c r="AU873" s="32" t="s">
        <v>2630</v>
      </c>
    </row>
    <row r="874" spans="39:47" ht="42.75">
      <c r="AM874" s="32" t="s">
        <v>1166</v>
      </c>
      <c r="AN874" s="32" t="s">
        <v>1167</v>
      </c>
      <c r="AO874" s="32" t="s">
        <v>3211</v>
      </c>
      <c r="AP874" s="32" t="s">
        <v>2634</v>
      </c>
      <c r="AQ874" s="32" t="s">
        <v>2054</v>
      </c>
      <c r="AR874" s="36" t="e">
        <f>CONCATENATE([5]!Tabla59[[#This Row],[nom_ent]], " ",[5]!Tabla59[[#This Row],[nom_mun]])</f>
        <v>#REF!</v>
      </c>
      <c r="AT874" s="32" t="s">
        <v>2054</v>
      </c>
      <c r="AU874" s="32" t="s">
        <v>2634</v>
      </c>
    </row>
    <row r="875" spans="39:47" ht="42.75">
      <c r="AM875" s="32" t="s">
        <v>1166</v>
      </c>
      <c r="AN875" s="32" t="s">
        <v>1167</v>
      </c>
      <c r="AO875" s="32" t="s">
        <v>3211</v>
      </c>
      <c r="AP875" s="32" t="s">
        <v>2638</v>
      </c>
      <c r="AQ875" s="32" t="s">
        <v>2064</v>
      </c>
      <c r="AR875" s="36" t="e">
        <f>CONCATENATE([5]!Tabla59[[#This Row],[nom_ent]], " ",[5]!Tabla59[[#This Row],[nom_mun]])</f>
        <v>#REF!</v>
      </c>
      <c r="AT875" s="32" t="s">
        <v>2064</v>
      </c>
      <c r="AU875" s="32" t="s">
        <v>2638</v>
      </c>
    </row>
    <row r="876" spans="39:47" ht="42.75">
      <c r="AM876" s="32" t="s">
        <v>1166</v>
      </c>
      <c r="AN876" s="32" t="s">
        <v>1167</v>
      </c>
      <c r="AO876" s="32" t="s">
        <v>3211</v>
      </c>
      <c r="AP876" s="32" t="s">
        <v>2642</v>
      </c>
      <c r="AQ876" s="32" t="s">
        <v>2076</v>
      </c>
      <c r="AR876" s="36" t="e">
        <f>CONCATENATE([5]!Tabla59[[#This Row],[nom_ent]], " ",[5]!Tabla59[[#This Row],[nom_mun]])</f>
        <v>#REF!</v>
      </c>
      <c r="AT876" s="32" t="s">
        <v>2076</v>
      </c>
      <c r="AU876" s="32" t="s">
        <v>2642</v>
      </c>
    </row>
    <row r="877" spans="39:47" ht="42.75">
      <c r="AM877" s="32" t="s">
        <v>1166</v>
      </c>
      <c r="AN877" s="32" t="s">
        <v>1167</v>
      </c>
      <c r="AO877" s="32" t="s">
        <v>3211</v>
      </c>
      <c r="AP877" s="32" t="s">
        <v>2646</v>
      </c>
      <c r="AQ877" s="32" t="s">
        <v>2087</v>
      </c>
      <c r="AR877" s="36" t="e">
        <f>CONCATENATE([5]!Tabla59[[#This Row],[nom_ent]], " ",[5]!Tabla59[[#This Row],[nom_mun]])</f>
        <v>#REF!</v>
      </c>
      <c r="AT877" s="32" t="s">
        <v>2087</v>
      </c>
      <c r="AU877" s="32" t="s">
        <v>2646</v>
      </c>
    </row>
    <row r="878" spans="39:47" ht="42.75">
      <c r="AM878" s="32" t="s">
        <v>1166</v>
      </c>
      <c r="AN878" s="32" t="s">
        <v>1167</v>
      </c>
      <c r="AO878" s="32" t="s">
        <v>3211</v>
      </c>
      <c r="AP878" s="32" t="s">
        <v>2650</v>
      </c>
      <c r="AQ878" s="32" t="s">
        <v>2099</v>
      </c>
      <c r="AR878" s="36" t="e">
        <f>CONCATENATE([5]!Tabla59[[#This Row],[nom_ent]], " ",[5]!Tabla59[[#This Row],[nom_mun]])</f>
        <v>#REF!</v>
      </c>
      <c r="AT878" s="32" t="s">
        <v>2099</v>
      </c>
      <c r="AU878" s="32" t="s">
        <v>2650</v>
      </c>
    </row>
    <row r="879" spans="39:47" ht="42.75">
      <c r="AM879" s="32" t="s">
        <v>1166</v>
      </c>
      <c r="AN879" s="32" t="s">
        <v>1167</v>
      </c>
      <c r="AO879" s="32" t="s">
        <v>3211</v>
      </c>
      <c r="AP879" s="32" t="s">
        <v>2654</v>
      </c>
      <c r="AQ879" s="32" t="s">
        <v>2109</v>
      </c>
      <c r="AR879" s="36" t="e">
        <f>CONCATENATE([5]!Tabla59[[#This Row],[nom_ent]], " ",[5]!Tabla59[[#This Row],[nom_mun]])</f>
        <v>#REF!</v>
      </c>
      <c r="AT879" s="32" t="s">
        <v>2109</v>
      </c>
      <c r="AU879" s="32" t="s">
        <v>2654</v>
      </c>
    </row>
    <row r="880" spans="39:47" ht="42.75">
      <c r="AM880" s="32" t="s">
        <v>1166</v>
      </c>
      <c r="AN880" s="32" t="s">
        <v>1167</v>
      </c>
      <c r="AO880" s="32" t="s">
        <v>3211</v>
      </c>
      <c r="AP880" s="32" t="s">
        <v>2658</v>
      </c>
      <c r="AQ880" s="32" t="s">
        <v>2119</v>
      </c>
      <c r="AR880" s="36" t="e">
        <f>CONCATENATE([5]!Tabla59[[#This Row],[nom_ent]], " ",[5]!Tabla59[[#This Row],[nom_mun]])</f>
        <v>#REF!</v>
      </c>
      <c r="AT880" s="32" t="s">
        <v>2119</v>
      </c>
      <c r="AU880" s="32" t="s">
        <v>2658</v>
      </c>
    </row>
    <row r="881" spans="39:47" ht="42.75">
      <c r="AM881" s="32" t="s">
        <v>1166</v>
      </c>
      <c r="AN881" s="32" t="s">
        <v>1167</v>
      </c>
      <c r="AO881" s="32" t="s">
        <v>3211</v>
      </c>
      <c r="AP881" s="32" t="s">
        <v>2662</v>
      </c>
      <c r="AQ881" s="32" t="s">
        <v>2130</v>
      </c>
      <c r="AR881" s="36" t="e">
        <f>CONCATENATE([5]!Tabla59[[#This Row],[nom_ent]], " ",[5]!Tabla59[[#This Row],[nom_mun]])</f>
        <v>#REF!</v>
      </c>
      <c r="AT881" s="32" t="s">
        <v>2130</v>
      </c>
      <c r="AU881" s="32" t="s">
        <v>2662</v>
      </c>
    </row>
    <row r="882" spans="39:47" ht="42.75">
      <c r="AM882" s="32" t="s">
        <v>1166</v>
      </c>
      <c r="AN882" s="32" t="s">
        <v>1167</v>
      </c>
      <c r="AO882" s="32" t="s">
        <v>3211</v>
      </c>
      <c r="AP882" s="32" t="s">
        <v>2666</v>
      </c>
      <c r="AQ882" s="32" t="s">
        <v>2140</v>
      </c>
      <c r="AR882" s="36" t="e">
        <f>CONCATENATE([5]!Tabla59[[#This Row],[nom_ent]], " ",[5]!Tabla59[[#This Row],[nom_mun]])</f>
        <v>#REF!</v>
      </c>
      <c r="AT882" s="32" t="s">
        <v>2140</v>
      </c>
      <c r="AU882" s="32" t="s">
        <v>2666</v>
      </c>
    </row>
    <row r="883" spans="39:47" ht="42.75">
      <c r="AM883" s="32" t="s">
        <v>1166</v>
      </c>
      <c r="AN883" s="32" t="s">
        <v>1167</v>
      </c>
      <c r="AO883" s="32" t="s">
        <v>3211</v>
      </c>
      <c r="AP883" s="32" t="s">
        <v>2670</v>
      </c>
      <c r="AQ883" s="32" t="s">
        <v>2150</v>
      </c>
      <c r="AR883" s="36" t="e">
        <f>CONCATENATE([5]!Tabla59[[#This Row],[nom_ent]], " ",[5]!Tabla59[[#This Row],[nom_mun]])</f>
        <v>#REF!</v>
      </c>
      <c r="AT883" s="32" t="s">
        <v>2150</v>
      </c>
      <c r="AU883" s="32" t="s">
        <v>2670</v>
      </c>
    </row>
    <row r="884" spans="39:47" ht="42.75">
      <c r="AM884" s="32" t="s">
        <v>1166</v>
      </c>
      <c r="AN884" s="32" t="s">
        <v>1167</v>
      </c>
      <c r="AO884" s="32" t="s">
        <v>3211</v>
      </c>
      <c r="AP884" s="32" t="s">
        <v>2673</v>
      </c>
      <c r="AQ884" s="32" t="s">
        <v>2161</v>
      </c>
      <c r="AR884" s="36" t="e">
        <f>CONCATENATE([5]!Tabla59[[#This Row],[nom_ent]], " ",[5]!Tabla59[[#This Row],[nom_mun]])</f>
        <v>#REF!</v>
      </c>
      <c r="AT884" s="32" t="s">
        <v>2161</v>
      </c>
      <c r="AU884" s="32" t="s">
        <v>2673</v>
      </c>
    </row>
    <row r="885" spans="39:47" ht="42.75">
      <c r="AM885" s="32" t="s">
        <v>1166</v>
      </c>
      <c r="AN885" s="32" t="s">
        <v>1167</v>
      </c>
      <c r="AO885" s="32" t="s">
        <v>3211</v>
      </c>
      <c r="AP885" s="32" t="s">
        <v>2676</v>
      </c>
      <c r="AQ885" s="32" t="s">
        <v>2172</v>
      </c>
      <c r="AR885" s="36" t="e">
        <f>CONCATENATE([5]!Tabla59[[#This Row],[nom_ent]], " ",[5]!Tabla59[[#This Row],[nom_mun]])</f>
        <v>#REF!</v>
      </c>
      <c r="AT885" s="32" t="s">
        <v>2172</v>
      </c>
      <c r="AU885" s="32" t="s">
        <v>2676</v>
      </c>
    </row>
    <row r="886" spans="39:47" ht="42.75">
      <c r="AM886" s="32" t="s">
        <v>1166</v>
      </c>
      <c r="AN886" s="32" t="s">
        <v>1167</v>
      </c>
      <c r="AO886" s="32" t="s">
        <v>3211</v>
      </c>
      <c r="AP886" s="32" t="s">
        <v>2680</v>
      </c>
      <c r="AQ886" s="32" t="s">
        <v>2181</v>
      </c>
      <c r="AR886" s="36" t="e">
        <f>CONCATENATE([5]!Tabla59[[#This Row],[nom_ent]], " ",[5]!Tabla59[[#This Row],[nom_mun]])</f>
        <v>#REF!</v>
      </c>
      <c r="AT886" s="32" t="s">
        <v>2181</v>
      </c>
      <c r="AU886" s="32" t="s">
        <v>2680</v>
      </c>
    </row>
    <row r="887" spans="39:47" ht="42.75">
      <c r="AM887" s="32" t="s">
        <v>1166</v>
      </c>
      <c r="AN887" s="32" t="s">
        <v>1167</v>
      </c>
      <c r="AO887" s="32" t="s">
        <v>3211</v>
      </c>
      <c r="AP887" s="32" t="s">
        <v>2684</v>
      </c>
      <c r="AQ887" s="32" t="s">
        <v>2191</v>
      </c>
      <c r="AR887" s="36" t="e">
        <f>CONCATENATE([5]!Tabla59[[#This Row],[nom_ent]], " ",[5]!Tabla59[[#This Row],[nom_mun]])</f>
        <v>#REF!</v>
      </c>
      <c r="AT887" s="32" t="s">
        <v>2191</v>
      </c>
      <c r="AU887" s="32" t="s">
        <v>2684</v>
      </c>
    </row>
    <row r="888" spans="39:47" ht="42.75">
      <c r="AM888" s="32" t="s">
        <v>1166</v>
      </c>
      <c r="AN888" s="32" t="s">
        <v>1167</v>
      </c>
      <c r="AO888" s="32" t="s">
        <v>3211</v>
      </c>
      <c r="AP888" s="32" t="s">
        <v>2688</v>
      </c>
      <c r="AQ888" s="32" t="s">
        <v>2202</v>
      </c>
      <c r="AR888" s="36" t="e">
        <f>CONCATENATE([5]!Tabla59[[#This Row],[nom_ent]], " ",[5]!Tabla59[[#This Row],[nom_mun]])</f>
        <v>#REF!</v>
      </c>
      <c r="AT888" s="32" t="s">
        <v>2202</v>
      </c>
      <c r="AU888" s="32" t="s">
        <v>2688</v>
      </c>
    </row>
    <row r="889" spans="39:47" ht="42.75">
      <c r="AM889" s="32" t="s">
        <v>1166</v>
      </c>
      <c r="AN889" s="32" t="s">
        <v>1167</v>
      </c>
      <c r="AO889" s="32" t="s">
        <v>3211</v>
      </c>
      <c r="AP889" s="32" t="s">
        <v>2692</v>
      </c>
      <c r="AQ889" s="32" t="s">
        <v>2211</v>
      </c>
      <c r="AR889" s="36" t="e">
        <f>CONCATENATE([5]!Tabla59[[#This Row],[nom_ent]], " ",[5]!Tabla59[[#This Row],[nom_mun]])</f>
        <v>#REF!</v>
      </c>
      <c r="AT889" s="32" t="s">
        <v>2211</v>
      </c>
      <c r="AU889" s="32" t="s">
        <v>2692</v>
      </c>
    </row>
    <row r="890" spans="39:47" ht="42.75">
      <c r="AM890" s="32" t="s">
        <v>1166</v>
      </c>
      <c r="AN890" s="32" t="s">
        <v>1167</v>
      </c>
      <c r="AO890" s="32" t="s">
        <v>3211</v>
      </c>
      <c r="AP890" s="32" t="s">
        <v>2696</v>
      </c>
      <c r="AQ890" s="32" t="s">
        <v>2220</v>
      </c>
      <c r="AR890" s="36" t="e">
        <f>CONCATENATE([5]!Tabla59[[#This Row],[nom_ent]], " ",[5]!Tabla59[[#This Row],[nom_mun]])</f>
        <v>#REF!</v>
      </c>
      <c r="AT890" s="32" t="s">
        <v>2220</v>
      </c>
      <c r="AU890" s="32" t="s">
        <v>2696</v>
      </c>
    </row>
    <row r="891" spans="39:47" ht="42.75">
      <c r="AM891" s="32" t="s">
        <v>1166</v>
      </c>
      <c r="AN891" s="32" t="s">
        <v>1167</v>
      </c>
      <c r="AO891" s="32" t="s">
        <v>3211</v>
      </c>
      <c r="AP891" s="32" t="s">
        <v>2699</v>
      </c>
      <c r="AQ891" s="32" t="s">
        <v>2229</v>
      </c>
      <c r="AR891" s="36" t="e">
        <f>CONCATENATE([5]!Tabla59[[#This Row],[nom_ent]], " ",[5]!Tabla59[[#This Row],[nom_mun]])</f>
        <v>#REF!</v>
      </c>
      <c r="AT891" s="32" t="s">
        <v>2229</v>
      </c>
      <c r="AU891" s="32" t="s">
        <v>2699</v>
      </c>
    </row>
    <row r="892" spans="39:47" ht="42.75">
      <c r="AM892" s="32" t="s">
        <v>1166</v>
      </c>
      <c r="AN892" s="32" t="s">
        <v>1167</v>
      </c>
      <c r="AO892" s="32" t="s">
        <v>3211</v>
      </c>
      <c r="AP892" s="32" t="s">
        <v>2703</v>
      </c>
      <c r="AQ892" s="32" t="s">
        <v>2237</v>
      </c>
      <c r="AR892" s="36" t="e">
        <f>CONCATENATE([5]!Tabla59[[#This Row],[nom_ent]], " ",[5]!Tabla59[[#This Row],[nom_mun]])</f>
        <v>#REF!</v>
      </c>
      <c r="AT892" s="32" t="s">
        <v>2237</v>
      </c>
      <c r="AU892" s="32" t="s">
        <v>2703</v>
      </c>
    </row>
    <row r="893" spans="39:47" ht="42.75">
      <c r="AM893" s="32" t="s">
        <v>1166</v>
      </c>
      <c r="AN893" s="32" t="s">
        <v>1167</v>
      </c>
      <c r="AO893" s="32" t="s">
        <v>3211</v>
      </c>
      <c r="AP893" s="32" t="s">
        <v>2707</v>
      </c>
      <c r="AQ893" s="32" t="s">
        <v>2245</v>
      </c>
      <c r="AR893" s="36" t="e">
        <f>CONCATENATE([5]!Tabla59[[#This Row],[nom_ent]], " ",[5]!Tabla59[[#This Row],[nom_mun]])</f>
        <v>#REF!</v>
      </c>
      <c r="AT893" s="32" t="s">
        <v>2245</v>
      </c>
      <c r="AU893" s="32" t="s">
        <v>2707</v>
      </c>
    </row>
    <row r="894" spans="39:47" ht="42.75">
      <c r="AM894" s="32" t="s">
        <v>1166</v>
      </c>
      <c r="AN894" s="32" t="s">
        <v>1167</v>
      </c>
      <c r="AO894" s="32" t="s">
        <v>3211</v>
      </c>
      <c r="AP894" s="32" t="s">
        <v>2711</v>
      </c>
      <c r="AQ894" s="32" t="s">
        <v>2253</v>
      </c>
      <c r="AR894" s="36" t="e">
        <f>CONCATENATE([5]!Tabla59[[#This Row],[nom_ent]], " ",[5]!Tabla59[[#This Row],[nom_mun]])</f>
        <v>#REF!</v>
      </c>
      <c r="AT894" s="32" t="s">
        <v>2253</v>
      </c>
      <c r="AU894" s="32" t="s">
        <v>2711</v>
      </c>
    </row>
    <row r="895" spans="39:47" ht="42.75">
      <c r="AM895" s="32" t="s">
        <v>1166</v>
      </c>
      <c r="AN895" s="32" t="s">
        <v>1167</v>
      </c>
      <c r="AO895" s="32" t="s">
        <v>3211</v>
      </c>
      <c r="AP895" s="32" t="s">
        <v>2715</v>
      </c>
      <c r="AQ895" s="32" t="s">
        <v>2260</v>
      </c>
      <c r="AR895" s="36" t="e">
        <f>CONCATENATE([5]!Tabla59[[#This Row],[nom_ent]], " ",[5]!Tabla59[[#This Row],[nom_mun]])</f>
        <v>#REF!</v>
      </c>
      <c r="AT895" s="32" t="s">
        <v>2260</v>
      </c>
      <c r="AU895" s="32" t="s">
        <v>2715</v>
      </c>
    </row>
    <row r="896" spans="39:47" ht="42.75">
      <c r="AM896" s="32" t="s">
        <v>1166</v>
      </c>
      <c r="AN896" s="32" t="s">
        <v>1167</v>
      </c>
      <c r="AO896" s="32" t="s">
        <v>3211</v>
      </c>
      <c r="AP896" s="32" t="s">
        <v>2719</v>
      </c>
      <c r="AQ896" s="32" t="s">
        <v>2268</v>
      </c>
      <c r="AR896" s="36" t="e">
        <f>CONCATENATE([5]!Tabla59[[#This Row],[nom_ent]], " ",[5]!Tabla59[[#This Row],[nom_mun]])</f>
        <v>#REF!</v>
      </c>
      <c r="AT896" s="32" t="s">
        <v>2268</v>
      </c>
      <c r="AU896" s="32" t="s">
        <v>2719</v>
      </c>
    </row>
    <row r="897" spans="39:47" ht="42.75">
      <c r="AM897" s="32" t="s">
        <v>1166</v>
      </c>
      <c r="AN897" s="32" t="s">
        <v>1167</v>
      </c>
      <c r="AO897" s="32" t="s">
        <v>3211</v>
      </c>
      <c r="AP897" s="32" t="s">
        <v>2723</v>
      </c>
      <c r="AQ897" s="32" t="s">
        <v>2276</v>
      </c>
      <c r="AR897" s="36" t="e">
        <f>CONCATENATE([5]!Tabla59[[#This Row],[nom_ent]], " ",[5]!Tabla59[[#This Row],[nom_mun]])</f>
        <v>#REF!</v>
      </c>
      <c r="AT897" s="32" t="s">
        <v>2276</v>
      </c>
      <c r="AU897" s="32" t="s">
        <v>2723</v>
      </c>
    </row>
    <row r="898" spans="39:47" ht="42.75">
      <c r="AM898" s="32" t="s">
        <v>1166</v>
      </c>
      <c r="AN898" s="32" t="s">
        <v>1167</v>
      </c>
      <c r="AO898" s="32" t="s">
        <v>3211</v>
      </c>
      <c r="AP898" s="32" t="s">
        <v>2727</v>
      </c>
      <c r="AQ898" s="32" t="s">
        <v>2284</v>
      </c>
      <c r="AR898" s="36" t="e">
        <f>CONCATENATE([5]!Tabla59[[#This Row],[nom_ent]], " ",[5]!Tabla59[[#This Row],[nom_mun]])</f>
        <v>#REF!</v>
      </c>
      <c r="AT898" s="32" t="s">
        <v>2284</v>
      </c>
      <c r="AU898" s="32" t="s">
        <v>2727</v>
      </c>
    </row>
    <row r="899" spans="39:47" ht="42.75">
      <c r="AM899" s="32" t="s">
        <v>1166</v>
      </c>
      <c r="AN899" s="32" t="s">
        <v>1167</v>
      </c>
      <c r="AO899" s="32" t="s">
        <v>3211</v>
      </c>
      <c r="AP899" s="32" t="s">
        <v>2731</v>
      </c>
      <c r="AQ899" s="32" t="s">
        <v>2293</v>
      </c>
      <c r="AR899" s="36" t="e">
        <f>CONCATENATE([5]!Tabla59[[#This Row],[nom_ent]], " ",[5]!Tabla59[[#This Row],[nom_mun]])</f>
        <v>#REF!</v>
      </c>
      <c r="AT899" s="32" t="s">
        <v>2293</v>
      </c>
      <c r="AU899" s="32" t="s">
        <v>2731</v>
      </c>
    </row>
    <row r="900" spans="39:47" ht="42.75">
      <c r="AM900" s="32" t="s">
        <v>1166</v>
      </c>
      <c r="AN900" s="32" t="s">
        <v>1167</v>
      </c>
      <c r="AO900" s="32" t="s">
        <v>3211</v>
      </c>
      <c r="AP900" s="32" t="s">
        <v>2735</v>
      </c>
      <c r="AQ900" s="32" t="s">
        <v>2301</v>
      </c>
      <c r="AR900" s="36" t="e">
        <f>CONCATENATE([5]!Tabla59[[#This Row],[nom_ent]], " ",[5]!Tabla59[[#This Row],[nom_mun]])</f>
        <v>#REF!</v>
      </c>
      <c r="AT900" s="32" t="s">
        <v>2301</v>
      </c>
      <c r="AU900" s="32" t="s">
        <v>2735</v>
      </c>
    </row>
    <row r="901" spans="39:47" ht="42.75">
      <c r="AM901" s="32" t="s">
        <v>1166</v>
      </c>
      <c r="AN901" s="32" t="s">
        <v>1167</v>
      </c>
      <c r="AO901" s="32" t="s">
        <v>3211</v>
      </c>
      <c r="AP901" s="32" t="s">
        <v>2739</v>
      </c>
      <c r="AQ901" s="32" t="s">
        <v>2308</v>
      </c>
      <c r="AR901" s="36" t="e">
        <f>CONCATENATE([5]!Tabla59[[#This Row],[nom_ent]], " ",[5]!Tabla59[[#This Row],[nom_mun]])</f>
        <v>#REF!</v>
      </c>
      <c r="AT901" s="32" t="s">
        <v>2308</v>
      </c>
      <c r="AU901" s="32" t="s">
        <v>2739</v>
      </c>
    </row>
    <row r="902" spans="39:47" ht="42.75">
      <c r="AM902" s="32" t="s">
        <v>1166</v>
      </c>
      <c r="AN902" s="32" t="s">
        <v>1167</v>
      </c>
      <c r="AO902" s="32" t="s">
        <v>3211</v>
      </c>
      <c r="AP902" s="32" t="s">
        <v>3209</v>
      </c>
      <c r="AQ902" s="32" t="s">
        <v>2316</v>
      </c>
      <c r="AR902" s="36" t="e">
        <f>CONCATENATE([5]!Tabla59[[#This Row],[nom_ent]], " ",[5]!Tabla59[[#This Row],[nom_mun]])</f>
        <v>#REF!</v>
      </c>
      <c r="AT902" s="32" t="s">
        <v>2316</v>
      </c>
      <c r="AU902" s="32" t="s">
        <v>3209</v>
      </c>
    </row>
    <row r="903" spans="39:47" ht="42.75">
      <c r="AM903" s="32" t="s">
        <v>1166</v>
      </c>
      <c r="AN903" s="32" t="s">
        <v>1167</v>
      </c>
      <c r="AO903" s="32" t="s">
        <v>3211</v>
      </c>
      <c r="AP903" s="32" t="s">
        <v>2743</v>
      </c>
      <c r="AQ903" s="32" t="s">
        <v>2324</v>
      </c>
      <c r="AR903" s="36" t="e">
        <f>CONCATENATE([5]!Tabla59[[#This Row],[nom_ent]], " ",[5]!Tabla59[[#This Row],[nom_mun]])</f>
        <v>#REF!</v>
      </c>
      <c r="AT903" s="32" t="s">
        <v>2324</v>
      </c>
      <c r="AU903" s="32" t="s">
        <v>2743</v>
      </c>
    </row>
    <row r="904" spans="39:47" ht="42.75">
      <c r="AM904" s="32" t="s">
        <v>1166</v>
      </c>
      <c r="AN904" s="32" t="s">
        <v>1167</v>
      </c>
      <c r="AO904" s="32" t="s">
        <v>3211</v>
      </c>
      <c r="AP904" s="32" t="s">
        <v>2746</v>
      </c>
      <c r="AQ904" s="32" t="s">
        <v>2332</v>
      </c>
      <c r="AR904" s="36" t="e">
        <f>CONCATENATE([5]!Tabla59[[#This Row],[nom_ent]], " ",[5]!Tabla59[[#This Row],[nom_mun]])</f>
        <v>#REF!</v>
      </c>
      <c r="AT904" s="32" t="s">
        <v>2332</v>
      </c>
      <c r="AU904" s="32" t="s">
        <v>2746</v>
      </c>
    </row>
    <row r="905" spans="39:47" ht="42.75">
      <c r="AM905" s="32" t="s">
        <v>1166</v>
      </c>
      <c r="AN905" s="32" t="s">
        <v>1167</v>
      </c>
      <c r="AO905" s="32" t="s">
        <v>3211</v>
      </c>
      <c r="AP905" s="32" t="s">
        <v>2749</v>
      </c>
      <c r="AQ905" s="32" t="s">
        <v>1229</v>
      </c>
      <c r="AR905" s="36" t="e">
        <f>CONCATENATE([5]!Tabla59[[#This Row],[nom_ent]], " ",[5]!Tabla59[[#This Row],[nom_mun]])</f>
        <v>#REF!</v>
      </c>
      <c r="AT905" s="32" t="s">
        <v>1229</v>
      </c>
      <c r="AU905" s="32" t="s">
        <v>2749</v>
      </c>
    </row>
    <row r="906" spans="39:47" ht="42.75">
      <c r="AM906" s="32" t="s">
        <v>1166</v>
      </c>
      <c r="AN906" s="32" t="s">
        <v>1167</v>
      </c>
      <c r="AO906" s="32" t="s">
        <v>3211</v>
      </c>
      <c r="AP906" s="32" t="s">
        <v>2753</v>
      </c>
      <c r="AQ906" s="32" t="s">
        <v>2345</v>
      </c>
      <c r="AR906" s="36" t="e">
        <f>CONCATENATE([5]!Tabla59[[#This Row],[nom_ent]], " ",[5]!Tabla59[[#This Row],[nom_mun]])</f>
        <v>#REF!</v>
      </c>
      <c r="AT906" s="32" t="s">
        <v>2345</v>
      </c>
      <c r="AU906" s="32" t="s">
        <v>2753</v>
      </c>
    </row>
    <row r="907" spans="39:47" ht="42.75">
      <c r="AM907" s="32" t="s">
        <v>1166</v>
      </c>
      <c r="AN907" s="32" t="s">
        <v>1167</v>
      </c>
      <c r="AO907" s="32" t="s">
        <v>3211</v>
      </c>
      <c r="AP907" s="32" t="s">
        <v>2756</v>
      </c>
      <c r="AQ907" s="32" t="s">
        <v>2353</v>
      </c>
      <c r="AR907" s="36" t="e">
        <f>CONCATENATE([5]!Tabla59[[#This Row],[nom_ent]], " ",[5]!Tabla59[[#This Row],[nom_mun]])</f>
        <v>#REF!</v>
      </c>
      <c r="AT907" s="32" t="s">
        <v>2353</v>
      </c>
      <c r="AU907" s="32" t="s">
        <v>2756</v>
      </c>
    </row>
    <row r="908" spans="39:47" ht="42.75">
      <c r="AM908" s="32" t="s">
        <v>1166</v>
      </c>
      <c r="AN908" s="32" t="s">
        <v>1167</v>
      </c>
      <c r="AO908" s="32" t="s">
        <v>3211</v>
      </c>
      <c r="AP908" s="32" t="s">
        <v>2760</v>
      </c>
      <c r="AQ908" s="32" t="s">
        <v>2360</v>
      </c>
      <c r="AR908" s="36" t="e">
        <f>CONCATENATE([5]!Tabla59[[#This Row],[nom_ent]], " ",[5]!Tabla59[[#This Row],[nom_mun]])</f>
        <v>#REF!</v>
      </c>
      <c r="AT908" s="32" t="s">
        <v>2360</v>
      </c>
      <c r="AU908" s="32" t="s">
        <v>2760</v>
      </c>
    </row>
    <row r="909" spans="39:47" ht="42.75">
      <c r="AM909" s="32" t="s">
        <v>1166</v>
      </c>
      <c r="AN909" s="32" t="s">
        <v>1167</v>
      </c>
      <c r="AO909" s="32" t="s">
        <v>3211</v>
      </c>
      <c r="AP909" s="32" t="s">
        <v>2764</v>
      </c>
      <c r="AQ909" s="32" t="s">
        <v>2368</v>
      </c>
      <c r="AR909" s="36" t="e">
        <f>CONCATENATE([5]!Tabla59[[#This Row],[nom_ent]], " ",[5]!Tabla59[[#This Row],[nom_mun]])</f>
        <v>#REF!</v>
      </c>
      <c r="AT909" s="32" t="s">
        <v>2368</v>
      </c>
      <c r="AU909" s="32" t="s">
        <v>2764</v>
      </c>
    </row>
    <row r="910" spans="39:47" ht="42.75">
      <c r="AM910" s="32" t="s">
        <v>1166</v>
      </c>
      <c r="AN910" s="32" t="s">
        <v>1167</v>
      </c>
      <c r="AO910" s="32" t="s">
        <v>3211</v>
      </c>
      <c r="AP910" s="32" t="s">
        <v>2768</v>
      </c>
      <c r="AQ910" s="32" t="s">
        <v>1171</v>
      </c>
      <c r="AR910" s="36" t="e">
        <f>CONCATENATE([5]!Tabla59[[#This Row],[nom_ent]], " ",[5]!Tabla59[[#This Row],[nom_mun]])</f>
        <v>#REF!</v>
      </c>
      <c r="AT910" s="32" t="s">
        <v>1171</v>
      </c>
      <c r="AU910" s="32" t="s">
        <v>2768</v>
      </c>
    </row>
    <row r="911" spans="39:47" ht="42.75">
      <c r="AM911" s="32" t="s">
        <v>1166</v>
      </c>
      <c r="AN911" s="32" t="s">
        <v>1167</v>
      </c>
      <c r="AO911" s="32" t="s">
        <v>3211</v>
      </c>
      <c r="AP911" s="32" t="s">
        <v>2772</v>
      </c>
      <c r="AQ911" s="32" t="s">
        <v>2383</v>
      </c>
      <c r="AR911" s="36" t="e">
        <f>CONCATENATE([5]!Tabla59[[#This Row],[nom_ent]], " ",[5]!Tabla59[[#This Row],[nom_mun]])</f>
        <v>#REF!</v>
      </c>
      <c r="AT911" s="32" t="s">
        <v>2383</v>
      </c>
      <c r="AU911" s="32" t="s">
        <v>2772</v>
      </c>
    </row>
    <row r="912" spans="39:47" ht="42.75">
      <c r="AM912" s="32" t="s">
        <v>1166</v>
      </c>
      <c r="AN912" s="32" t="s">
        <v>1167</v>
      </c>
      <c r="AO912" s="32" t="s">
        <v>3211</v>
      </c>
      <c r="AP912" s="32" t="s">
        <v>2774</v>
      </c>
      <c r="AQ912" s="32" t="s">
        <v>2390</v>
      </c>
      <c r="AR912" s="36" t="e">
        <f>CONCATENATE([5]!Tabla59[[#This Row],[nom_ent]], " ",[5]!Tabla59[[#This Row],[nom_mun]])</f>
        <v>#REF!</v>
      </c>
      <c r="AT912" s="32" t="s">
        <v>2390</v>
      </c>
      <c r="AU912" s="32" t="s">
        <v>2774</v>
      </c>
    </row>
    <row r="913" spans="39:47" ht="42.75">
      <c r="AM913" s="32" t="s">
        <v>1166</v>
      </c>
      <c r="AN913" s="32" t="s">
        <v>1167</v>
      </c>
      <c r="AO913" s="32" t="s">
        <v>3211</v>
      </c>
      <c r="AP913" s="32" t="s">
        <v>2776</v>
      </c>
      <c r="AQ913" s="32" t="s">
        <v>2397</v>
      </c>
      <c r="AR913" s="36" t="e">
        <f>CONCATENATE([5]!Tabla59[[#This Row],[nom_ent]], " ",[5]!Tabla59[[#This Row],[nom_mun]])</f>
        <v>#REF!</v>
      </c>
      <c r="AT913" s="32" t="s">
        <v>2397</v>
      </c>
      <c r="AU913" s="32" t="s">
        <v>2776</v>
      </c>
    </row>
    <row r="914" spans="39:47" ht="42.75">
      <c r="AM914" s="32" t="s">
        <v>1166</v>
      </c>
      <c r="AN914" s="32" t="s">
        <v>1167</v>
      </c>
      <c r="AO914" s="32" t="s">
        <v>3211</v>
      </c>
      <c r="AP914" s="32" t="s">
        <v>2780</v>
      </c>
      <c r="AQ914" s="32" t="s">
        <v>2405</v>
      </c>
      <c r="AR914" s="36" t="e">
        <f>CONCATENATE([5]!Tabla59[[#This Row],[nom_ent]], " ",[5]!Tabla59[[#This Row],[nom_mun]])</f>
        <v>#REF!</v>
      </c>
      <c r="AT914" s="32" t="s">
        <v>2405</v>
      </c>
      <c r="AU914" s="32" t="s">
        <v>2780</v>
      </c>
    </row>
    <row r="915" spans="39:47" ht="42.75">
      <c r="AM915" s="32" t="s">
        <v>1166</v>
      </c>
      <c r="AN915" s="32" t="s">
        <v>1167</v>
      </c>
      <c r="AO915" s="32" t="s">
        <v>3211</v>
      </c>
      <c r="AP915" s="32" t="s">
        <v>2784</v>
      </c>
      <c r="AQ915" s="32" t="s">
        <v>2411</v>
      </c>
      <c r="AR915" s="36" t="e">
        <f>CONCATENATE([5]!Tabla59[[#This Row],[nom_ent]], " ",[5]!Tabla59[[#This Row],[nom_mun]])</f>
        <v>#REF!</v>
      </c>
      <c r="AT915" s="32" t="s">
        <v>2411</v>
      </c>
      <c r="AU915" s="32" t="s">
        <v>2784</v>
      </c>
    </row>
    <row r="916" spans="39:47" ht="42.75">
      <c r="AM916" s="32" t="s">
        <v>1166</v>
      </c>
      <c r="AN916" s="32" t="s">
        <v>1167</v>
      </c>
      <c r="AO916" s="32" t="s">
        <v>3211</v>
      </c>
      <c r="AP916" s="32" t="s">
        <v>2787</v>
      </c>
      <c r="AQ916" s="32" t="s">
        <v>2416</v>
      </c>
      <c r="AR916" s="36" t="e">
        <f>CONCATENATE([5]!Tabla59[[#This Row],[nom_ent]], " ",[5]!Tabla59[[#This Row],[nom_mun]])</f>
        <v>#REF!</v>
      </c>
      <c r="AT916" s="32" t="s">
        <v>2416</v>
      </c>
      <c r="AU916" s="32" t="s">
        <v>2787</v>
      </c>
    </row>
    <row r="917" spans="39:47" ht="42.75">
      <c r="AM917" s="32" t="s">
        <v>1166</v>
      </c>
      <c r="AN917" s="32" t="s">
        <v>1167</v>
      </c>
      <c r="AO917" s="32" t="s">
        <v>3211</v>
      </c>
      <c r="AP917" s="32" t="s">
        <v>2790</v>
      </c>
      <c r="AQ917" s="32" t="s">
        <v>2423</v>
      </c>
      <c r="AR917" s="36" t="e">
        <f>CONCATENATE([5]!Tabla59[[#This Row],[nom_ent]], " ",[5]!Tabla59[[#This Row],[nom_mun]])</f>
        <v>#REF!</v>
      </c>
      <c r="AT917" s="32" t="s">
        <v>2423</v>
      </c>
      <c r="AU917" s="32" t="s">
        <v>2790</v>
      </c>
    </row>
    <row r="918" spans="39:47" ht="42.75">
      <c r="AM918" s="32" t="s">
        <v>1166</v>
      </c>
      <c r="AN918" s="32" t="s">
        <v>1167</v>
      </c>
      <c r="AO918" s="32" t="s">
        <v>3211</v>
      </c>
      <c r="AP918" s="32" t="s">
        <v>2794</v>
      </c>
      <c r="AQ918" s="32" t="s">
        <v>2430</v>
      </c>
      <c r="AR918" s="36" t="e">
        <f>CONCATENATE([5]!Tabla59[[#This Row],[nom_ent]], " ",[5]!Tabla59[[#This Row],[nom_mun]])</f>
        <v>#REF!</v>
      </c>
      <c r="AT918" s="32" t="s">
        <v>2430</v>
      </c>
      <c r="AU918" s="32" t="s">
        <v>2794</v>
      </c>
    </row>
    <row r="919" spans="39:47" ht="42.75">
      <c r="AM919" s="32" t="s">
        <v>1166</v>
      </c>
      <c r="AN919" s="32" t="s">
        <v>1167</v>
      </c>
      <c r="AO919" s="32" t="s">
        <v>3211</v>
      </c>
      <c r="AP919" s="32" t="s">
        <v>2798</v>
      </c>
      <c r="AQ919" s="32" t="s">
        <v>2435</v>
      </c>
      <c r="AR919" s="36" t="e">
        <f>CONCATENATE([5]!Tabla59[[#This Row],[nom_ent]], " ",[5]!Tabla59[[#This Row],[nom_mun]])</f>
        <v>#REF!</v>
      </c>
      <c r="AT919" s="32" t="s">
        <v>2435</v>
      </c>
      <c r="AU919" s="32" t="s">
        <v>2798</v>
      </c>
    </row>
    <row r="920" spans="39:47" ht="42.75">
      <c r="AM920" s="32" t="s">
        <v>1166</v>
      </c>
      <c r="AN920" s="32" t="s">
        <v>1167</v>
      </c>
      <c r="AO920" s="32" t="s">
        <v>3211</v>
      </c>
      <c r="AP920" s="32" t="s">
        <v>2802</v>
      </c>
      <c r="AQ920" s="32" t="s">
        <v>2442</v>
      </c>
      <c r="AR920" s="36" t="e">
        <f>CONCATENATE([5]!Tabla59[[#This Row],[nom_ent]], " ",[5]!Tabla59[[#This Row],[nom_mun]])</f>
        <v>#REF!</v>
      </c>
      <c r="AT920" s="32" t="s">
        <v>2442</v>
      </c>
      <c r="AU920" s="32" t="s">
        <v>2802</v>
      </c>
    </row>
    <row r="921" spans="39:47" ht="42.75">
      <c r="AM921" s="32" t="s">
        <v>1166</v>
      </c>
      <c r="AN921" s="32" t="s">
        <v>1167</v>
      </c>
      <c r="AO921" s="32" t="s">
        <v>3211</v>
      </c>
      <c r="AP921" s="40">
        <v>998</v>
      </c>
      <c r="AQ921" s="32" t="s">
        <v>881</v>
      </c>
      <c r="AR921" s="36" t="e">
        <f>CONCATENATE([5]!Tabla59[[#This Row],[nom_ent]], " ",[5]!Tabla59[[#This Row],[nom_mun]])</f>
        <v>#REF!</v>
      </c>
      <c r="AT921" s="32" t="s">
        <v>881</v>
      </c>
      <c r="AU921" s="40">
        <v>998</v>
      </c>
    </row>
    <row r="922" spans="39:47">
      <c r="AM922" s="32" t="s">
        <v>698</v>
      </c>
      <c r="AN922" s="32" t="s">
        <v>1193</v>
      </c>
      <c r="AO922" s="32" t="s">
        <v>3212</v>
      </c>
      <c r="AP922" s="32" t="s">
        <v>749</v>
      </c>
      <c r="AQ922" s="32" t="s">
        <v>735</v>
      </c>
      <c r="AR922" s="36" t="e">
        <f>CONCATENATE([5]!Tabla59[[#This Row],[nom_ent]], " ",[5]!Tabla59[[#This Row],[nom_mun]])</f>
        <v>#REF!</v>
      </c>
      <c r="AT922" s="32" t="s">
        <v>735</v>
      </c>
      <c r="AU922" s="32" t="s">
        <v>749</v>
      </c>
    </row>
    <row r="923" spans="39:47" ht="28.5">
      <c r="AM923" s="32" t="s">
        <v>698</v>
      </c>
      <c r="AN923" s="32" t="s">
        <v>1193</v>
      </c>
      <c r="AO923" s="32" t="s">
        <v>3212</v>
      </c>
      <c r="AP923" s="32" t="s">
        <v>780</v>
      </c>
      <c r="AQ923" s="32" t="s">
        <v>766</v>
      </c>
      <c r="AR923" s="36" t="e">
        <f>CONCATENATE([5]!Tabla59[[#This Row],[nom_ent]], " ",[5]!Tabla59[[#This Row],[nom_mun]])</f>
        <v>#REF!</v>
      </c>
      <c r="AT923" s="32" t="s">
        <v>766</v>
      </c>
      <c r="AU923" s="32" t="s">
        <v>780</v>
      </c>
    </row>
    <row r="924" spans="39:47" ht="28.5">
      <c r="AM924" s="32" t="s">
        <v>698</v>
      </c>
      <c r="AN924" s="32" t="s">
        <v>1193</v>
      </c>
      <c r="AO924" s="32" t="s">
        <v>3212</v>
      </c>
      <c r="AP924" s="32" t="s">
        <v>813</v>
      </c>
      <c r="AQ924" s="32" t="s">
        <v>798</v>
      </c>
      <c r="AR924" s="36" t="e">
        <f>CONCATENATE([5]!Tabla59[[#This Row],[nom_ent]], " ",[5]!Tabla59[[#This Row],[nom_mun]])</f>
        <v>#REF!</v>
      </c>
      <c r="AT924" s="32" t="s">
        <v>798</v>
      </c>
      <c r="AU924" s="32" t="s">
        <v>813</v>
      </c>
    </row>
    <row r="925" spans="39:47">
      <c r="AM925" s="32" t="s">
        <v>698</v>
      </c>
      <c r="AN925" s="32" t="s">
        <v>1193</v>
      </c>
      <c r="AO925" s="32" t="s">
        <v>3212</v>
      </c>
      <c r="AP925" s="32" t="s">
        <v>845</v>
      </c>
      <c r="AQ925" s="32" t="s">
        <v>831</v>
      </c>
      <c r="AR925" s="36" t="e">
        <f>CONCATENATE([5]!Tabla59[[#This Row],[nom_ent]], " ",[5]!Tabla59[[#This Row],[nom_mun]])</f>
        <v>#REF!</v>
      </c>
      <c r="AT925" s="32" t="s">
        <v>831</v>
      </c>
      <c r="AU925" s="32" t="s">
        <v>845</v>
      </c>
    </row>
    <row r="926" spans="39:47" ht="28.5">
      <c r="AM926" s="32" t="s">
        <v>698</v>
      </c>
      <c r="AN926" s="32" t="s">
        <v>1193</v>
      </c>
      <c r="AO926" s="32" t="s">
        <v>3212</v>
      </c>
      <c r="AP926" s="32" t="s">
        <v>877</v>
      </c>
      <c r="AQ926" s="32" t="s">
        <v>863</v>
      </c>
      <c r="AR926" s="36" t="e">
        <f>CONCATENATE([5]!Tabla59[[#This Row],[nom_ent]], " ",[5]!Tabla59[[#This Row],[nom_mun]])</f>
        <v>#REF!</v>
      </c>
      <c r="AT926" s="32" t="s">
        <v>863</v>
      </c>
      <c r="AU926" s="32" t="s">
        <v>877</v>
      </c>
    </row>
    <row r="927" spans="39:47">
      <c r="AM927" s="32" t="s">
        <v>698</v>
      </c>
      <c r="AN927" s="32" t="s">
        <v>1193</v>
      </c>
      <c r="AO927" s="32" t="s">
        <v>3212</v>
      </c>
      <c r="AP927" s="32" t="s">
        <v>910</v>
      </c>
      <c r="AQ927" s="32" t="s">
        <v>895</v>
      </c>
      <c r="AR927" s="36" t="e">
        <f>CONCATENATE([5]!Tabla59[[#This Row],[nom_ent]], " ",[5]!Tabla59[[#This Row],[nom_mun]])</f>
        <v>#REF!</v>
      </c>
      <c r="AT927" s="32" t="s">
        <v>895</v>
      </c>
      <c r="AU927" s="32" t="s">
        <v>910</v>
      </c>
    </row>
    <row r="928" spans="39:47" ht="28.5">
      <c r="AM928" s="32" t="s">
        <v>698</v>
      </c>
      <c r="AN928" s="32" t="s">
        <v>1193</v>
      </c>
      <c r="AO928" s="32" t="s">
        <v>3212</v>
      </c>
      <c r="AP928" s="32" t="s">
        <v>943</v>
      </c>
      <c r="AQ928" s="32" t="s">
        <v>927</v>
      </c>
      <c r="AR928" s="36" t="e">
        <f>CONCATENATE([5]!Tabla59[[#This Row],[nom_ent]], " ",[5]!Tabla59[[#This Row],[nom_mun]])</f>
        <v>#REF!</v>
      </c>
      <c r="AT928" s="32" t="s">
        <v>927</v>
      </c>
      <c r="AU928" s="32" t="s">
        <v>943</v>
      </c>
    </row>
    <row r="929" spans="39:47" ht="28.5">
      <c r="AM929" s="32" t="s">
        <v>698</v>
      </c>
      <c r="AN929" s="32" t="s">
        <v>1193</v>
      </c>
      <c r="AO929" s="32" t="s">
        <v>3212</v>
      </c>
      <c r="AP929" s="32" t="s">
        <v>972</v>
      </c>
      <c r="AQ929" s="32" t="s">
        <v>937</v>
      </c>
      <c r="AR929" s="36" t="e">
        <f>CONCATENATE([5]!Tabla59[[#This Row],[nom_ent]], " ",[5]!Tabla59[[#This Row],[nom_mun]])</f>
        <v>#REF!</v>
      </c>
      <c r="AT929" s="32" t="s">
        <v>937</v>
      </c>
      <c r="AU929" s="32" t="s">
        <v>972</v>
      </c>
    </row>
    <row r="930" spans="39:47">
      <c r="AM930" s="32" t="s">
        <v>698</v>
      </c>
      <c r="AN930" s="32" t="s">
        <v>1193</v>
      </c>
      <c r="AO930" s="32" t="s">
        <v>3212</v>
      </c>
      <c r="AP930" s="32" t="s">
        <v>1003</v>
      </c>
      <c r="AQ930" s="32" t="s">
        <v>987</v>
      </c>
      <c r="AR930" s="36" t="e">
        <f>CONCATENATE([5]!Tabla59[[#This Row],[nom_ent]], " ",[5]!Tabla59[[#This Row],[nom_mun]])</f>
        <v>#REF!</v>
      </c>
      <c r="AT930" s="32" t="s">
        <v>987</v>
      </c>
      <c r="AU930" s="32" t="s">
        <v>1003</v>
      </c>
    </row>
    <row r="931" spans="39:47">
      <c r="AM931" s="32" t="s">
        <v>698</v>
      </c>
      <c r="AN931" s="32" t="s">
        <v>1193</v>
      </c>
      <c r="AO931" s="32" t="s">
        <v>3212</v>
      </c>
      <c r="AP931" s="32" t="s">
        <v>1033</v>
      </c>
      <c r="AQ931" s="32" t="s">
        <v>1017</v>
      </c>
      <c r="AR931" s="36" t="e">
        <f>CONCATENATE([5]!Tabla59[[#This Row],[nom_ent]], " ",[5]!Tabla59[[#This Row],[nom_mun]])</f>
        <v>#REF!</v>
      </c>
      <c r="AT931" s="32" t="s">
        <v>1017</v>
      </c>
      <c r="AU931" s="32" t="s">
        <v>1033</v>
      </c>
    </row>
    <row r="932" spans="39:47">
      <c r="AM932" s="32" t="s">
        <v>698</v>
      </c>
      <c r="AN932" s="32" t="s">
        <v>1193</v>
      </c>
      <c r="AO932" s="32" t="s">
        <v>3212</v>
      </c>
      <c r="AP932" s="32" t="s">
        <v>1063</v>
      </c>
      <c r="AQ932" s="32" t="s">
        <v>1047</v>
      </c>
      <c r="AR932" s="36" t="e">
        <f>CONCATENATE([5]!Tabla59[[#This Row],[nom_ent]], " ",[5]!Tabla59[[#This Row],[nom_mun]])</f>
        <v>#REF!</v>
      </c>
      <c r="AT932" s="32" t="s">
        <v>1047</v>
      </c>
      <c r="AU932" s="32" t="s">
        <v>1063</v>
      </c>
    </row>
    <row r="933" spans="39:47">
      <c r="AM933" s="32" t="s">
        <v>698</v>
      </c>
      <c r="AN933" s="32" t="s">
        <v>1193</v>
      </c>
      <c r="AO933" s="32" t="s">
        <v>3212</v>
      </c>
      <c r="AP933" s="32" t="s">
        <v>1646</v>
      </c>
      <c r="AQ933" s="32" t="s">
        <v>1076</v>
      </c>
      <c r="AR933" s="36" t="e">
        <f>CONCATENATE([5]!Tabla59[[#This Row],[nom_ent]], " ",[5]!Tabla59[[#This Row],[nom_mun]])</f>
        <v>#REF!</v>
      </c>
      <c r="AT933" s="32" t="s">
        <v>1076</v>
      </c>
      <c r="AU933" s="32" t="s">
        <v>1646</v>
      </c>
    </row>
    <row r="934" spans="39:47" ht="57">
      <c r="AM934" s="32" t="s">
        <v>698</v>
      </c>
      <c r="AN934" s="32" t="s">
        <v>1193</v>
      </c>
      <c r="AO934" s="32" t="s">
        <v>3212</v>
      </c>
      <c r="AP934" s="32" t="s">
        <v>1666</v>
      </c>
      <c r="AQ934" s="32" t="s">
        <v>1102</v>
      </c>
      <c r="AR934" s="36" t="e">
        <f>CONCATENATE([5]!Tabla59[[#This Row],[nom_ent]], " ",[5]!Tabla59[[#This Row],[nom_mun]])</f>
        <v>#REF!</v>
      </c>
      <c r="AT934" s="32" t="s">
        <v>1102</v>
      </c>
      <c r="AU934" s="32" t="s">
        <v>1666</v>
      </c>
    </row>
    <row r="935" spans="39:47">
      <c r="AM935" s="32" t="s">
        <v>698</v>
      </c>
      <c r="AN935" s="32" t="s">
        <v>1193</v>
      </c>
      <c r="AO935" s="32" t="s">
        <v>3212</v>
      </c>
      <c r="AP935" s="32" t="s">
        <v>1891</v>
      </c>
      <c r="AQ935" s="32" t="s">
        <v>1127</v>
      </c>
      <c r="AR935" s="36" t="e">
        <f>CONCATENATE([5]!Tabla59[[#This Row],[nom_ent]], " ",[5]!Tabla59[[#This Row],[nom_mun]])</f>
        <v>#REF!</v>
      </c>
      <c r="AT935" s="32" t="s">
        <v>1127</v>
      </c>
      <c r="AU935" s="32" t="s">
        <v>1891</v>
      </c>
    </row>
    <row r="936" spans="39:47">
      <c r="AM936" s="32" t="s">
        <v>698</v>
      </c>
      <c r="AN936" s="32" t="s">
        <v>1193</v>
      </c>
      <c r="AO936" s="32" t="s">
        <v>3212</v>
      </c>
      <c r="AP936" s="32" t="s">
        <v>1905</v>
      </c>
      <c r="AQ936" s="32" t="s">
        <v>1151</v>
      </c>
      <c r="AR936" s="36" t="e">
        <f>CONCATENATE([5]!Tabla59[[#This Row],[nom_ent]], " ",[5]!Tabla59[[#This Row],[nom_mun]])</f>
        <v>#REF!</v>
      </c>
      <c r="AT936" s="32" t="s">
        <v>1151</v>
      </c>
      <c r="AU936" s="32" t="s">
        <v>1905</v>
      </c>
    </row>
    <row r="937" spans="39:47">
      <c r="AM937" s="32" t="s">
        <v>698</v>
      </c>
      <c r="AN937" s="32" t="s">
        <v>1193</v>
      </c>
      <c r="AO937" s="32" t="s">
        <v>3212</v>
      </c>
      <c r="AP937" s="32" t="s">
        <v>1917</v>
      </c>
      <c r="AQ937" s="32" t="s">
        <v>1179</v>
      </c>
      <c r="AR937" s="36" t="e">
        <f>CONCATENATE([5]!Tabla59[[#This Row],[nom_ent]], " ",[5]!Tabla59[[#This Row],[nom_mun]])</f>
        <v>#REF!</v>
      </c>
      <c r="AT937" s="32" t="s">
        <v>1179</v>
      </c>
      <c r="AU937" s="32" t="s">
        <v>1917</v>
      </c>
    </row>
    <row r="938" spans="39:47" ht="28.5">
      <c r="AM938" s="32" t="s">
        <v>698</v>
      </c>
      <c r="AN938" s="32" t="s">
        <v>1193</v>
      </c>
      <c r="AO938" s="32" t="s">
        <v>3212</v>
      </c>
      <c r="AP938" s="32" t="s">
        <v>1933</v>
      </c>
      <c r="AQ938" s="32" t="s">
        <v>1203</v>
      </c>
      <c r="AR938" s="36" t="e">
        <f>CONCATENATE([5]!Tabla59[[#This Row],[nom_ent]], " ",[5]!Tabla59[[#This Row],[nom_mun]])</f>
        <v>#REF!</v>
      </c>
      <c r="AT938" s="32" t="s">
        <v>1203</v>
      </c>
      <c r="AU938" s="32" t="s">
        <v>1933</v>
      </c>
    </row>
    <row r="939" spans="39:47">
      <c r="AM939" s="32" t="s">
        <v>698</v>
      </c>
      <c r="AN939" s="32" t="s">
        <v>1193</v>
      </c>
      <c r="AO939" s="32" t="s">
        <v>3212</v>
      </c>
      <c r="AP939" s="32" t="s">
        <v>1949</v>
      </c>
      <c r="AQ939" s="32" t="s">
        <v>1228</v>
      </c>
      <c r="AR939" s="36" t="e">
        <f>CONCATENATE([5]!Tabla59[[#This Row],[nom_ent]], " ",[5]!Tabla59[[#This Row],[nom_mun]])</f>
        <v>#REF!</v>
      </c>
      <c r="AT939" s="32" t="s">
        <v>1228</v>
      </c>
      <c r="AU939" s="32" t="s">
        <v>1949</v>
      </c>
    </row>
    <row r="940" spans="39:47">
      <c r="AM940" s="32" t="s">
        <v>698</v>
      </c>
      <c r="AN940" s="32" t="s">
        <v>1193</v>
      </c>
      <c r="AO940" s="32" t="s">
        <v>3212</v>
      </c>
      <c r="AP940" s="32" t="s">
        <v>1962</v>
      </c>
      <c r="AQ940" s="32" t="s">
        <v>1250</v>
      </c>
      <c r="AR940" s="36" t="e">
        <f>CONCATENATE([5]!Tabla59[[#This Row],[nom_ent]], " ",[5]!Tabla59[[#This Row],[nom_mun]])</f>
        <v>#REF!</v>
      </c>
      <c r="AT940" s="32" t="s">
        <v>1250</v>
      </c>
      <c r="AU940" s="32" t="s">
        <v>1962</v>
      </c>
    </row>
    <row r="941" spans="39:47">
      <c r="AM941" s="32" t="s">
        <v>698</v>
      </c>
      <c r="AN941" s="32" t="s">
        <v>1193</v>
      </c>
      <c r="AO941" s="32" t="s">
        <v>3212</v>
      </c>
      <c r="AP941" s="32" t="s">
        <v>1975</v>
      </c>
      <c r="AQ941" s="32" t="s">
        <v>1273</v>
      </c>
      <c r="AR941" s="36" t="e">
        <f>CONCATENATE([5]!Tabla59[[#This Row],[nom_ent]], " ",[5]!Tabla59[[#This Row],[nom_mun]])</f>
        <v>#REF!</v>
      </c>
      <c r="AT941" s="32" t="s">
        <v>1273</v>
      </c>
      <c r="AU941" s="32" t="s">
        <v>1975</v>
      </c>
    </row>
    <row r="942" spans="39:47">
      <c r="AM942" s="32" t="s">
        <v>698</v>
      </c>
      <c r="AN942" s="32" t="s">
        <v>1193</v>
      </c>
      <c r="AO942" s="32" t="s">
        <v>3212</v>
      </c>
      <c r="AP942" s="32" t="s">
        <v>1986</v>
      </c>
      <c r="AQ942" s="32" t="s">
        <v>1295</v>
      </c>
      <c r="AR942" s="36" t="e">
        <f>CONCATENATE([5]!Tabla59[[#This Row],[nom_ent]], " ",[5]!Tabla59[[#This Row],[nom_mun]])</f>
        <v>#REF!</v>
      </c>
      <c r="AT942" s="32" t="s">
        <v>1295</v>
      </c>
      <c r="AU942" s="32" t="s">
        <v>1986</v>
      </c>
    </row>
    <row r="943" spans="39:47" ht="28.5">
      <c r="AM943" s="32" t="s">
        <v>698</v>
      </c>
      <c r="AN943" s="32" t="s">
        <v>1193</v>
      </c>
      <c r="AO943" s="32" t="s">
        <v>3212</v>
      </c>
      <c r="AP943" s="32" t="s">
        <v>1999</v>
      </c>
      <c r="AQ943" s="32" t="s">
        <v>1316</v>
      </c>
      <c r="AR943" s="36" t="e">
        <f>CONCATENATE([5]!Tabla59[[#This Row],[nom_ent]], " ",[5]!Tabla59[[#This Row],[nom_mun]])</f>
        <v>#REF!</v>
      </c>
      <c r="AT943" s="32" t="s">
        <v>1316</v>
      </c>
      <c r="AU943" s="32" t="s">
        <v>1999</v>
      </c>
    </row>
    <row r="944" spans="39:47" ht="28.5">
      <c r="AM944" s="32" t="s">
        <v>698</v>
      </c>
      <c r="AN944" s="32" t="s">
        <v>1193</v>
      </c>
      <c r="AO944" s="32" t="s">
        <v>3212</v>
      </c>
      <c r="AP944" s="32" t="s">
        <v>2012</v>
      </c>
      <c r="AQ944" s="32" t="s">
        <v>1335</v>
      </c>
      <c r="AR944" s="36" t="e">
        <f>CONCATENATE([5]!Tabla59[[#This Row],[nom_ent]], " ",[5]!Tabla59[[#This Row],[nom_mun]])</f>
        <v>#REF!</v>
      </c>
      <c r="AT944" s="32" t="s">
        <v>1335</v>
      </c>
      <c r="AU944" s="32" t="s">
        <v>2012</v>
      </c>
    </row>
    <row r="945" spans="39:47" ht="28.5">
      <c r="AM945" s="32" t="s">
        <v>698</v>
      </c>
      <c r="AN945" s="32" t="s">
        <v>1193</v>
      </c>
      <c r="AO945" s="32" t="s">
        <v>3212</v>
      </c>
      <c r="AP945" s="32" t="s">
        <v>2024</v>
      </c>
      <c r="AQ945" s="32" t="s">
        <v>1356</v>
      </c>
      <c r="AR945" s="36" t="e">
        <f>CONCATENATE([5]!Tabla59[[#This Row],[nom_ent]], " ",[5]!Tabla59[[#This Row],[nom_mun]])</f>
        <v>#REF!</v>
      </c>
      <c r="AT945" s="32" t="s">
        <v>1356</v>
      </c>
      <c r="AU945" s="32" t="s">
        <v>2024</v>
      </c>
    </row>
    <row r="946" spans="39:47" ht="28.5">
      <c r="AM946" s="32" t="s">
        <v>698</v>
      </c>
      <c r="AN946" s="32" t="s">
        <v>1193</v>
      </c>
      <c r="AO946" s="32" t="s">
        <v>3212</v>
      </c>
      <c r="AP946" s="32" t="s">
        <v>2035</v>
      </c>
      <c r="AQ946" s="32" t="s">
        <v>1376</v>
      </c>
      <c r="AR946" s="36" t="e">
        <f>CONCATENATE([5]!Tabla59[[#This Row],[nom_ent]], " ",[5]!Tabla59[[#This Row],[nom_mun]])</f>
        <v>#REF!</v>
      </c>
      <c r="AT946" s="32" t="s">
        <v>1376</v>
      </c>
      <c r="AU946" s="32" t="s">
        <v>2035</v>
      </c>
    </row>
    <row r="947" spans="39:47" ht="28.5">
      <c r="AM947" s="32" t="s">
        <v>698</v>
      </c>
      <c r="AN947" s="32" t="s">
        <v>1193</v>
      </c>
      <c r="AO947" s="32" t="s">
        <v>3212</v>
      </c>
      <c r="AP947" s="32" t="s">
        <v>2047</v>
      </c>
      <c r="AQ947" s="32" t="s">
        <v>1398</v>
      </c>
      <c r="AR947" s="36" t="e">
        <f>CONCATENATE([5]!Tabla59[[#This Row],[nom_ent]], " ",[5]!Tabla59[[#This Row],[nom_mun]])</f>
        <v>#REF!</v>
      </c>
      <c r="AT947" s="32" t="s">
        <v>1398</v>
      </c>
      <c r="AU947" s="32" t="s">
        <v>2047</v>
      </c>
    </row>
    <row r="948" spans="39:47">
      <c r="AM948" s="32" t="s">
        <v>698</v>
      </c>
      <c r="AN948" s="32" t="s">
        <v>1193</v>
      </c>
      <c r="AO948" s="32" t="s">
        <v>3212</v>
      </c>
      <c r="AP948" s="32" t="s">
        <v>2058</v>
      </c>
      <c r="AQ948" s="32" t="s">
        <v>1419</v>
      </c>
      <c r="AR948" s="36" t="e">
        <f>CONCATENATE([5]!Tabla59[[#This Row],[nom_ent]], " ",[5]!Tabla59[[#This Row],[nom_mun]])</f>
        <v>#REF!</v>
      </c>
      <c r="AT948" s="32" t="s">
        <v>1419</v>
      </c>
      <c r="AU948" s="32" t="s">
        <v>2058</v>
      </c>
    </row>
    <row r="949" spans="39:47">
      <c r="AM949" s="32" t="s">
        <v>698</v>
      </c>
      <c r="AN949" s="32" t="s">
        <v>1193</v>
      </c>
      <c r="AO949" s="32" t="s">
        <v>3212</v>
      </c>
      <c r="AP949" s="32" t="s">
        <v>2070</v>
      </c>
      <c r="AQ949" s="32" t="s">
        <v>1438</v>
      </c>
      <c r="AR949" s="36" t="e">
        <f>CONCATENATE([5]!Tabla59[[#This Row],[nom_ent]], " ",[5]!Tabla59[[#This Row],[nom_mun]])</f>
        <v>#REF!</v>
      </c>
      <c r="AT949" s="32" t="s">
        <v>1438</v>
      </c>
      <c r="AU949" s="32" t="s">
        <v>2070</v>
      </c>
    </row>
    <row r="950" spans="39:47">
      <c r="AM950" s="32" t="s">
        <v>698</v>
      </c>
      <c r="AN950" s="32" t="s">
        <v>1193</v>
      </c>
      <c r="AO950" s="32" t="s">
        <v>3212</v>
      </c>
      <c r="AP950" s="32" t="s">
        <v>2082</v>
      </c>
      <c r="AQ950" s="32" t="s">
        <v>1459</v>
      </c>
      <c r="AR950" s="36" t="e">
        <f>CONCATENATE([5]!Tabla59[[#This Row],[nom_ent]], " ",[5]!Tabla59[[#This Row],[nom_mun]])</f>
        <v>#REF!</v>
      </c>
      <c r="AT950" s="32" t="s">
        <v>1459</v>
      </c>
      <c r="AU950" s="32" t="s">
        <v>2082</v>
      </c>
    </row>
    <row r="951" spans="39:47">
      <c r="AM951" s="32" t="s">
        <v>698</v>
      </c>
      <c r="AN951" s="32" t="s">
        <v>1193</v>
      </c>
      <c r="AO951" s="32" t="s">
        <v>3212</v>
      </c>
      <c r="AP951" s="32" t="s">
        <v>2093</v>
      </c>
      <c r="AQ951" s="32" t="s">
        <v>1480</v>
      </c>
      <c r="AR951" s="36" t="e">
        <f>CONCATENATE([5]!Tabla59[[#This Row],[nom_ent]], " ",[5]!Tabla59[[#This Row],[nom_mun]])</f>
        <v>#REF!</v>
      </c>
      <c r="AT951" s="32" t="s">
        <v>1480</v>
      </c>
      <c r="AU951" s="32" t="s">
        <v>2093</v>
      </c>
    </row>
    <row r="952" spans="39:47">
      <c r="AM952" s="32" t="s">
        <v>698</v>
      </c>
      <c r="AN952" s="32" t="s">
        <v>1193</v>
      </c>
      <c r="AO952" s="32" t="s">
        <v>3212</v>
      </c>
      <c r="AP952" s="32" t="s">
        <v>2104</v>
      </c>
      <c r="AQ952" s="32" t="s">
        <v>1501</v>
      </c>
      <c r="AR952" s="36" t="e">
        <f>CONCATENATE([5]!Tabla59[[#This Row],[nom_ent]], " ",[5]!Tabla59[[#This Row],[nom_mun]])</f>
        <v>#REF!</v>
      </c>
      <c r="AT952" s="32" t="s">
        <v>1501</v>
      </c>
      <c r="AU952" s="32" t="s">
        <v>2104</v>
      </c>
    </row>
    <row r="953" spans="39:47" ht="28.5">
      <c r="AM953" s="32" t="s">
        <v>698</v>
      </c>
      <c r="AN953" s="32" t="s">
        <v>1193</v>
      </c>
      <c r="AO953" s="32" t="s">
        <v>3212</v>
      </c>
      <c r="AP953" s="32" t="s">
        <v>2114</v>
      </c>
      <c r="AQ953" s="32" t="s">
        <v>1522</v>
      </c>
      <c r="AR953" s="36" t="e">
        <f>CONCATENATE([5]!Tabla59[[#This Row],[nom_ent]], " ",[5]!Tabla59[[#This Row],[nom_mun]])</f>
        <v>#REF!</v>
      </c>
      <c r="AT953" s="32" t="s">
        <v>1522</v>
      </c>
      <c r="AU953" s="32" t="s">
        <v>2114</v>
      </c>
    </row>
    <row r="954" spans="39:47">
      <c r="AM954" s="32" t="s">
        <v>698</v>
      </c>
      <c r="AN954" s="32" t="s">
        <v>1193</v>
      </c>
      <c r="AO954" s="32" t="s">
        <v>3212</v>
      </c>
      <c r="AP954" s="32" t="s">
        <v>2124</v>
      </c>
      <c r="AQ954" s="32" t="s">
        <v>1542</v>
      </c>
      <c r="AR954" s="36" t="e">
        <f>CONCATENATE([5]!Tabla59[[#This Row],[nom_ent]], " ",[5]!Tabla59[[#This Row],[nom_mun]])</f>
        <v>#REF!</v>
      </c>
      <c r="AT954" s="32" t="s">
        <v>1542</v>
      </c>
      <c r="AU954" s="32" t="s">
        <v>2124</v>
      </c>
    </row>
    <row r="955" spans="39:47">
      <c r="AM955" s="32" t="s">
        <v>698</v>
      </c>
      <c r="AN955" s="32" t="s">
        <v>1193</v>
      </c>
      <c r="AO955" s="32" t="s">
        <v>3212</v>
      </c>
      <c r="AP955" s="32" t="s">
        <v>2135</v>
      </c>
      <c r="AQ955" s="32" t="s">
        <v>1560</v>
      </c>
      <c r="AR955" s="36" t="e">
        <f>CONCATENATE([5]!Tabla59[[#This Row],[nom_ent]], " ",[5]!Tabla59[[#This Row],[nom_mun]])</f>
        <v>#REF!</v>
      </c>
      <c r="AT955" s="32" t="s">
        <v>1560</v>
      </c>
      <c r="AU955" s="32" t="s">
        <v>2135</v>
      </c>
    </row>
    <row r="956" spans="39:47">
      <c r="AM956" s="32" t="s">
        <v>698</v>
      </c>
      <c r="AN956" s="32" t="s">
        <v>1193</v>
      </c>
      <c r="AO956" s="32" t="s">
        <v>3212</v>
      </c>
      <c r="AP956" s="32" t="s">
        <v>2144</v>
      </c>
      <c r="AQ956" s="32" t="s">
        <v>1581</v>
      </c>
      <c r="AR956" s="36" t="e">
        <f>CONCATENATE([5]!Tabla59[[#This Row],[nom_ent]], " ",[5]!Tabla59[[#This Row],[nom_mun]])</f>
        <v>#REF!</v>
      </c>
      <c r="AT956" s="32" t="s">
        <v>1581</v>
      </c>
      <c r="AU956" s="32" t="s">
        <v>2144</v>
      </c>
    </row>
    <row r="957" spans="39:47">
      <c r="AM957" s="32" t="s">
        <v>698</v>
      </c>
      <c r="AN957" s="32" t="s">
        <v>1193</v>
      </c>
      <c r="AO957" s="32" t="s">
        <v>3212</v>
      </c>
      <c r="AP957" s="32" t="s">
        <v>2155</v>
      </c>
      <c r="AQ957" s="32" t="s">
        <v>1599</v>
      </c>
      <c r="AR957" s="36" t="e">
        <f>CONCATENATE([5]!Tabla59[[#This Row],[nom_ent]], " ",[5]!Tabla59[[#This Row],[nom_mun]])</f>
        <v>#REF!</v>
      </c>
      <c r="AT957" s="32" t="s">
        <v>1599</v>
      </c>
      <c r="AU957" s="32" t="s">
        <v>2155</v>
      </c>
    </row>
    <row r="958" spans="39:47">
      <c r="AM958" s="32" t="s">
        <v>698</v>
      </c>
      <c r="AN958" s="32" t="s">
        <v>1193</v>
      </c>
      <c r="AO958" s="32" t="s">
        <v>3212</v>
      </c>
      <c r="AP958" s="40">
        <v>998</v>
      </c>
      <c r="AQ958" s="32" t="s">
        <v>881</v>
      </c>
      <c r="AR958" s="36" t="e">
        <f>CONCATENATE([5]!Tabla59[[#This Row],[nom_ent]], " ",[5]!Tabla59[[#This Row],[nom_mun]])</f>
        <v>#REF!</v>
      </c>
      <c r="AT958" s="32" t="s">
        <v>881</v>
      </c>
      <c r="AU958" s="40">
        <v>998</v>
      </c>
    </row>
    <row r="959" spans="39:47">
      <c r="AM959" s="32" t="s">
        <v>699</v>
      </c>
      <c r="AN959" s="32" t="s">
        <v>1217</v>
      </c>
      <c r="AO959" s="32" t="s">
        <v>3213</v>
      </c>
      <c r="AP959" s="32" t="s">
        <v>749</v>
      </c>
      <c r="AQ959" s="32" t="s">
        <v>736</v>
      </c>
      <c r="AR959" s="36" t="e">
        <f>CONCATENATE([5]!Tabla59[[#This Row],[nom_ent]], " ",[5]!Tabla59[[#This Row],[nom_mun]])</f>
        <v>#REF!</v>
      </c>
      <c r="AT959" s="32" t="s">
        <v>736</v>
      </c>
      <c r="AU959" s="32" t="s">
        <v>749</v>
      </c>
    </row>
    <row r="960" spans="39:47">
      <c r="AM960" s="32" t="s">
        <v>699</v>
      </c>
      <c r="AN960" s="32" t="s">
        <v>1217</v>
      </c>
      <c r="AO960" s="32" t="s">
        <v>3213</v>
      </c>
      <c r="AP960" s="32" t="s">
        <v>780</v>
      </c>
      <c r="AQ960" s="32" t="s">
        <v>767</v>
      </c>
      <c r="AR960" s="36" t="e">
        <f>CONCATENATE([5]!Tabla59[[#This Row],[nom_ent]], " ",[5]!Tabla59[[#This Row],[nom_mun]])</f>
        <v>#REF!</v>
      </c>
      <c r="AT960" s="32" t="s">
        <v>767</v>
      </c>
      <c r="AU960" s="32" t="s">
        <v>780</v>
      </c>
    </row>
    <row r="961" spans="39:47" ht="28.5">
      <c r="AM961" s="32" t="s">
        <v>699</v>
      </c>
      <c r="AN961" s="32" t="s">
        <v>1217</v>
      </c>
      <c r="AO961" s="32" t="s">
        <v>3213</v>
      </c>
      <c r="AP961" s="32" t="s">
        <v>813</v>
      </c>
      <c r="AQ961" s="32" t="s">
        <v>799</v>
      </c>
      <c r="AR961" s="36" t="e">
        <f>CONCATENATE([5]!Tabla59[[#This Row],[nom_ent]], " ",[5]!Tabla59[[#This Row],[nom_mun]])</f>
        <v>#REF!</v>
      </c>
      <c r="AT961" s="32" t="s">
        <v>799</v>
      </c>
      <c r="AU961" s="32" t="s">
        <v>813</v>
      </c>
    </row>
    <row r="962" spans="39:47" ht="28.5">
      <c r="AM962" s="32" t="s">
        <v>699</v>
      </c>
      <c r="AN962" s="32" t="s">
        <v>1217</v>
      </c>
      <c r="AO962" s="32" t="s">
        <v>3213</v>
      </c>
      <c r="AP962" s="32" t="s">
        <v>845</v>
      </c>
      <c r="AQ962" s="32" t="s">
        <v>832</v>
      </c>
      <c r="AR962" s="36" t="e">
        <f>CONCATENATE([5]!Tabla59[[#This Row],[nom_ent]], " ",[5]!Tabla59[[#This Row],[nom_mun]])</f>
        <v>#REF!</v>
      </c>
      <c r="AT962" s="32" t="s">
        <v>832</v>
      </c>
      <c r="AU962" s="32" t="s">
        <v>845</v>
      </c>
    </row>
    <row r="963" spans="39:47">
      <c r="AM963" s="32" t="s">
        <v>699</v>
      </c>
      <c r="AN963" s="32" t="s">
        <v>1217</v>
      </c>
      <c r="AO963" s="32" t="s">
        <v>3213</v>
      </c>
      <c r="AP963" s="32" t="s">
        <v>877</v>
      </c>
      <c r="AQ963" s="32" t="s">
        <v>864</v>
      </c>
      <c r="AR963" s="36" t="e">
        <f>CONCATENATE([5]!Tabla59[[#This Row],[nom_ent]], " ",[5]!Tabla59[[#This Row],[nom_mun]])</f>
        <v>#REF!</v>
      </c>
      <c r="AT963" s="32" t="s">
        <v>864</v>
      </c>
      <c r="AU963" s="32" t="s">
        <v>877</v>
      </c>
    </row>
    <row r="964" spans="39:47" ht="28.5">
      <c r="AM964" s="32" t="s">
        <v>699</v>
      </c>
      <c r="AN964" s="32" t="s">
        <v>1217</v>
      </c>
      <c r="AO964" s="32" t="s">
        <v>3213</v>
      </c>
      <c r="AP964" s="32" t="s">
        <v>910</v>
      </c>
      <c r="AQ964" s="32" t="s">
        <v>896</v>
      </c>
      <c r="AR964" s="36" t="e">
        <f>CONCATENATE([5]!Tabla59[[#This Row],[nom_ent]], " ",[5]!Tabla59[[#This Row],[nom_mun]])</f>
        <v>#REF!</v>
      </c>
      <c r="AT964" s="32" t="s">
        <v>896</v>
      </c>
      <c r="AU964" s="32" t="s">
        <v>910</v>
      </c>
    </row>
    <row r="965" spans="39:47">
      <c r="AM965" s="32" t="s">
        <v>699</v>
      </c>
      <c r="AN965" s="32" t="s">
        <v>1217</v>
      </c>
      <c r="AO965" s="32" t="s">
        <v>3213</v>
      </c>
      <c r="AP965" s="32" t="s">
        <v>943</v>
      </c>
      <c r="AQ965" s="32" t="s">
        <v>928</v>
      </c>
      <c r="AR965" s="36" t="e">
        <f>CONCATENATE([5]!Tabla59[[#This Row],[nom_ent]], " ",[5]!Tabla59[[#This Row],[nom_mun]])</f>
        <v>#REF!</v>
      </c>
      <c r="AT965" s="32" t="s">
        <v>928</v>
      </c>
      <c r="AU965" s="32" t="s">
        <v>943</v>
      </c>
    </row>
    <row r="966" spans="39:47">
      <c r="AM966" s="32" t="s">
        <v>699</v>
      </c>
      <c r="AN966" s="32" t="s">
        <v>1217</v>
      </c>
      <c r="AO966" s="32" t="s">
        <v>3213</v>
      </c>
      <c r="AP966" s="32" t="s">
        <v>972</v>
      </c>
      <c r="AQ966" s="32" t="s">
        <v>959</v>
      </c>
      <c r="AR966" s="36" t="e">
        <f>CONCATENATE([5]!Tabla59[[#This Row],[nom_ent]], " ",[5]!Tabla59[[#This Row],[nom_mun]])</f>
        <v>#REF!</v>
      </c>
      <c r="AT966" s="32" t="s">
        <v>959</v>
      </c>
      <c r="AU966" s="32" t="s">
        <v>972</v>
      </c>
    </row>
    <row r="967" spans="39:47">
      <c r="AM967" s="32" t="s">
        <v>699</v>
      </c>
      <c r="AN967" s="32" t="s">
        <v>1217</v>
      </c>
      <c r="AO967" s="32" t="s">
        <v>3213</v>
      </c>
      <c r="AP967" s="32" t="s">
        <v>1003</v>
      </c>
      <c r="AQ967" s="32" t="s">
        <v>988</v>
      </c>
      <c r="AR967" s="36" t="e">
        <f>CONCATENATE([5]!Tabla59[[#This Row],[nom_ent]], " ",[5]!Tabla59[[#This Row],[nom_mun]])</f>
        <v>#REF!</v>
      </c>
      <c r="AT967" s="32" t="s">
        <v>988</v>
      </c>
      <c r="AU967" s="32" t="s">
        <v>1003</v>
      </c>
    </row>
    <row r="968" spans="39:47" ht="28.5">
      <c r="AM968" s="32" t="s">
        <v>699</v>
      </c>
      <c r="AN968" s="32" t="s">
        <v>1217</v>
      </c>
      <c r="AO968" s="32" t="s">
        <v>3213</v>
      </c>
      <c r="AP968" s="32" t="s">
        <v>1033</v>
      </c>
      <c r="AQ968" s="32" t="s">
        <v>1018</v>
      </c>
      <c r="AR968" s="36" t="e">
        <f>CONCATENATE([5]!Tabla59[[#This Row],[nom_ent]], " ",[5]!Tabla59[[#This Row],[nom_mun]])</f>
        <v>#REF!</v>
      </c>
      <c r="AT968" s="32" t="s">
        <v>1018</v>
      </c>
      <c r="AU968" s="32" t="s">
        <v>1033</v>
      </c>
    </row>
    <row r="969" spans="39:47">
      <c r="AM969" s="32" t="s">
        <v>699</v>
      </c>
      <c r="AN969" s="32" t="s">
        <v>1217</v>
      </c>
      <c r="AO969" s="32" t="s">
        <v>3213</v>
      </c>
      <c r="AP969" s="32" t="s">
        <v>1063</v>
      </c>
      <c r="AQ969" s="32" t="s">
        <v>1048</v>
      </c>
      <c r="AR969" s="36" t="e">
        <f>CONCATENATE([5]!Tabla59[[#This Row],[nom_ent]], " ",[5]!Tabla59[[#This Row],[nom_mun]])</f>
        <v>#REF!</v>
      </c>
      <c r="AT969" s="32" t="s">
        <v>1048</v>
      </c>
      <c r="AU969" s="32" t="s">
        <v>1063</v>
      </c>
    </row>
    <row r="970" spans="39:47">
      <c r="AM970" s="32" t="s">
        <v>699</v>
      </c>
      <c r="AN970" s="32" t="s">
        <v>1217</v>
      </c>
      <c r="AO970" s="32" t="s">
        <v>3213</v>
      </c>
      <c r="AP970" s="32" t="s">
        <v>1646</v>
      </c>
      <c r="AQ970" s="32" t="s">
        <v>1077</v>
      </c>
      <c r="AR970" s="36" t="e">
        <f>CONCATENATE([5]!Tabla59[[#This Row],[nom_ent]], " ",[5]!Tabla59[[#This Row],[nom_mun]])</f>
        <v>#REF!</v>
      </c>
      <c r="AT970" s="32" t="s">
        <v>1077</v>
      </c>
      <c r="AU970" s="32" t="s">
        <v>1646</v>
      </c>
    </row>
    <row r="971" spans="39:47" ht="28.5">
      <c r="AM971" s="32" t="s">
        <v>699</v>
      </c>
      <c r="AN971" s="32" t="s">
        <v>1217</v>
      </c>
      <c r="AO971" s="32" t="s">
        <v>3213</v>
      </c>
      <c r="AP971" s="32" t="s">
        <v>1666</v>
      </c>
      <c r="AQ971" s="32" t="s">
        <v>1103</v>
      </c>
      <c r="AR971" s="36" t="e">
        <f>CONCATENATE([5]!Tabla59[[#This Row],[nom_ent]], " ",[5]!Tabla59[[#This Row],[nom_mun]])</f>
        <v>#REF!</v>
      </c>
      <c r="AT971" s="32" t="s">
        <v>1103</v>
      </c>
      <c r="AU971" s="32" t="s">
        <v>1666</v>
      </c>
    </row>
    <row r="972" spans="39:47" ht="42.75">
      <c r="AM972" s="32" t="s">
        <v>699</v>
      </c>
      <c r="AN972" s="32" t="s">
        <v>1217</v>
      </c>
      <c r="AO972" s="32" t="s">
        <v>3213</v>
      </c>
      <c r="AP972" s="32" t="s">
        <v>1891</v>
      </c>
      <c r="AQ972" s="32" t="s">
        <v>1128</v>
      </c>
      <c r="AR972" s="36" t="e">
        <f>CONCATENATE([5]!Tabla59[[#This Row],[nom_ent]], " ",[5]!Tabla59[[#This Row],[nom_mun]])</f>
        <v>#REF!</v>
      </c>
      <c r="AT972" s="32" t="s">
        <v>1128</v>
      </c>
      <c r="AU972" s="32" t="s">
        <v>1891</v>
      </c>
    </row>
    <row r="973" spans="39:47" ht="28.5">
      <c r="AM973" s="32" t="s">
        <v>699</v>
      </c>
      <c r="AN973" s="32" t="s">
        <v>1217</v>
      </c>
      <c r="AO973" s="32" t="s">
        <v>3213</v>
      </c>
      <c r="AP973" s="32" t="s">
        <v>1905</v>
      </c>
      <c r="AQ973" s="32" t="s">
        <v>1152</v>
      </c>
      <c r="AR973" s="36" t="e">
        <f>CONCATENATE([5]!Tabla59[[#This Row],[nom_ent]], " ",[5]!Tabla59[[#This Row],[nom_mun]])</f>
        <v>#REF!</v>
      </c>
      <c r="AT973" s="32" t="s">
        <v>1152</v>
      </c>
      <c r="AU973" s="32" t="s">
        <v>1905</v>
      </c>
    </row>
    <row r="974" spans="39:47">
      <c r="AM974" s="32" t="s">
        <v>699</v>
      </c>
      <c r="AN974" s="32" t="s">
        <v>1217</v>
      </c>
      <c r="AO974" s="32" t="s">
        <v>3213</v>
      </c>
      <c r="AP974" s="32" t="s">
        <v>1917</v>
      </c>
      <c r="AQ974" s="32" t="s">
        <v>1180</v>
      </c>
      <c r="AR974" s="36" t="e">
        <f>CONCATENATE([5]!Tabla59[[#This Row],[nom_ent]], " ",[5]!Tabla59[[#This Row],[nom_mun]])</f>
        <v>#REF!</v>
      </c>
      <c r="AT974" s="32" t="s">
        <v>1180</v>
      </c>
      <c r="AU974" s="32" t="s">
        <v>1917</v>
      </c>
    </row>
    <row r="975" spans="39:47">
      <c r="AM975" s="32" t="s">
        <v>699</v>
      </c>
      <c r="AN975" s="32" t="s">
        <v>1217</v>
      </c>
      <c r="AO975" s="32" t="s">
        <v>3213</v>
      </c>
      <c r="AP975" s="32" t="s">
        <v>1933</v>
      </c>
      <c r="AQ975" s="32" t="s">
        <v>1204</v>
      </c>
      <c r="AR975" s="36" t="e">
        <f>CONCATENATE([5]!Tabla59[[#This Row],[nom_ent]], " ",[5]!Tabla59[[#This Row],[nom_mun]])</f>
        <v>#REF!</v>
      </c>
      <c r="AT975" s="32" t="s">
        <v>1204</v>
      </c>
      <c r="AU975" s="32" t="s">
        <v>1933</v>
      </c>
    </row>
    <row r="976" spans="39:47">
      <c r="AM976" s="32" t="s">
        <v>699</v>
      </c>
      <c r="AN976" s="32" t="s">
        <v>1217</v>
      </c>
      <c r="AO976" s="32" t="s">
        <v>3213</v>
      </c>
      <c r="AP976" s="32" t="s">
        <v>1949</v>
      </c>
      <c r="AQ976" s="32" t="s">
        <v>1229</v>
      </c>
      <c r="AR976" s="36" t="e">
        <f>CONCATENATE([5]!Tabla59[[#This Row],[nom_ent]], " ",[5]!Tabla59[[#This Row],[nom_mun]])</f>
        <v>#REF!</v>
      </c>
      <c r="AT976" s="32" t="s">
        <v>1229</v>
      </c>
      <c r="AU976" s="32" t="s">
        <v>1949</v>
      </c>
    </row>
    <row r="977" spans="39:47">
      <c r="AM977" s="32" t="s">
        <v>699</v>
      </c>
      <c r="AN977" s="32" t="s">
        <v>1217</v>
      </c>
      <c r="AO977" s="32" t="s">
        <v>3213</v>
      </c>
      <c r="AP977" s="32" t="s">
        <v>1962</v>
      </c>
      <c r="AQ977" s="32" t="s">
        <v>1251</v>
      </c>
      <c r="AR977" s="36" t="e">
        <f>CONCATENATE([5]!Tabla59[[#This Row],[nom_ent]], " ",[5]!Tabla59[[#This Row],[nom_mun]])</f>
        <v>#REF!</v>
      </c>
      <c r="AT977" s="32" t="s">
        <v>1251</v>
      </c>
      <c r="AU977" s="32" t="s">
        <v>1962</v>
      </c>
    </row>
    <row r="978" spans="39:47" ht="28.5">
      <c r="AM978" s="32" t="s">
        <v>699</v>
      </c>
      <c r="AN978" s="32" t="s">
        <v>1217</v>
      </c>
      <c r="AO978" s="32" t="s">
        <v>3213</v>
      </c>
      <c r="AP978" s="32" t="s">
        <v>1975</v>
      </c>
      <c r="AQ978" s="32" t="s">
        <v>1274</v>
      </c>
      <c r="AR978" s="36" t="e">
        <f>CONCATENATE([5]!Tabla59[[#This Row],[nom_ent]], " ",[5]!Tabla59[[#This Row],[nom_mun]])</f>
        <v>#REF!</v>
      </c>
      <c r="AT978" s="32" t="s">
        <v>1274</v>
      </c>
      <c r="AU978" s="32" t="s">
        <v>1975</v>
      </c>
    </row>
    <row r="979" spans="39:47">
      <c r="AM979" s="32" t="s">
        <v>699</v>
      </c>
      <c r="AN979" s="32" t="s">
        <v>1217</v>
      </c>
      <c r="AO979" s="32" t="s">
        <v>3213</v>
      </c>
      <c r="AP979" s="40">
        <v>998</v>
      </c>
      <c r="AQ979" s="32" t="s">
        <v>881</v>
      </c>
      <c r="AR979" s="36" t="e">
        <f>CONCATENATE([5]!Tabla59[[#This Row],[nom_ent]], " ",[5]!Tabla59[[#This Row],[nom_mun]])</f>
        <v>#REF!</v>
      </c>
      <c r="AT979" s="32" t="s">
        <v>881</v>
      </c>
      <c r="AU979" s="40">
        <v>998</v>
      </c>
    </row>
    <row r="980" spans="39:47" ht="28.5">
      <c r="AM980" s="32" t="s">
        <v>1240</v>
      </c>
      <c r="AN980" s="32" t="s">
        <v>1241</v>
      </c>
      <c r="AO980" s="32" t="s">
        <v>3214</v>
      </c>
      <c r="AP980" s="32" t="s">
        <v>749</v>
      </c>
      <c r="AQ980" s="32" t="s">
        <v>724</v>
      </c>
      <c r="AR980" s="36" t="e">
        <f>CONCATENATE([5]!Tabla59[[#This Row],[nom_ent]], " ",[5]!Tabla59[[#This Row],[nom_mun]])</f>
        <v>#REF!</v>
      </c>
      <c r="AT980" s="32" t="s">
        <v>724</v>
      </c>
      <c r="AU980" s="32" t="s">
        <v>749</v>
      </c>
    </row>
    <row r="981" spans="39:47" ht="28.5">
      <c r="AM981" s="32" t="s">
        <v>1240</v>
      </c>
      <c r="AN981" s="32" t="s">
        <v>1241</v>
      </c>
      <c r="AO981" s="32" t="s">
        <v>3214</v>
      </c>
      <c r="AP981" s="32" t="s">
        <v>780</v>
      </c>
      <c r="AQ981" s="32" t="s">
        <v>768</v>
      </c>
      <c r="AR981" s="36" t="e">
        <f>CONCATENATE([5]!Tabla59[[#This Row],[nom_ent]], " ",[5]!Tabla59[[#This Row],[nom_mun]])</f>
        <v>#REF!</v>
      </c>
      <c r="AT981" s="32" t="s">
        <v>768</v>
      </c>
      <c r="AU981" s="32" t="s">
        <v>780</v>
      </c>
    </row>
    <row r="982" spans="39:47" ht="28.5">
      <c r="AM982" s="32" t="s">
        <v>1240</v>
      </c>
      <c r="AN982" s="32" t="s">
        <v>1241</v>
      </c>
      <c r="AO982" s="32" t="s">
        <v>3214</v>
      </c>
      <c r="AP982" s="32" t="s">
        <v>813</v>
      </c>
      <c r="AQ982" s="32" t="s">
        <v>800</v>
      </c>
      <c r="AR982" s="36" t="e">
        <f>CONCATENATE([5]!Tabla59[[#This Row],[nom_ent]], " ",[5]!Tabla59[[#This Row],[nom_mun]])</f>
        <v>#REF!</v>
      </c>
      <c r="AT982" s="32" t="s">
        <v>800</v>
      </c>
      <c r="AU982" s="32" t="s">
        <v>813</v>
      </c>
    </row>
    <row r="983" spans="39:47" ht="28.5">
      <c r="AM983" s="32" t="s">
        <v>1240</v>
      </c>
      <c r="AN983" s="32" t="s">
        <v>1241</v>
      </c>
      <c r="AO983" s="32" t="s">
        <v>3214</v>
      </c>
      <c r="AP983" s="32" t="s">
        <v>845</v>
      </c>
      <c r="AQ983" s="32" t="s">
        <v>787</v>
      </c>
      <c r="AR983" s="36" t="e">
        <f>CONCATENATE([5]!Tabla59[[#This Row],[nom_ent]], " ",[5]!Tabla59[[#This Row],[nom_mun]])</f>
        <v>#REF!</v>
      </c>
      <c r="AT983" s="32" t="s">
        <v>787</v>
      </c>
      <c r="AU983" s="32" t="s">
        <v>845</v>
      </c>
    </row>
    <row r="984" spans="39:47" ht="28.5">
      <c r="AM984" s="32" t="s">
        <v>1240</v>
      </c>
      <c r="AN984" s="32" t="s">
        <v>1241</v>
      </c>
      <c r="AO984" s="32" t="s">
        <v>3214</v>
      </c>
      <c r="AP984" s="32" t="s">
        <v>877</v>
      </c>
      <c r="AQ984" s="32" t="s">
        <v>865</v>
      </c>
      <c r="AR984" s="36" t="e">
        <f>CONCATENATE([5]!Tabla59[[#This Row],[nom_ent]], " ",[5]!Tabla59[[#This Row],[nom_mun]])</f>
        <v>#REF!</v>
      </c>
      <c r="AT984" s="32" t="s">
        <v>865</v>
      </c>
      <c r="AU984" s="32" t="s">
        <v>877</v>
      </c>
    </row>
    <row r="985" spans="39:47" ht="28.5">
      <c r="AM985" s="32" t="s">
        <v>1240</v>
      </c>
      <c r="AN985" s="32" t="s">
        <v>1241</v>
      </c>
      <c r="AO985" s="32" t="s">
        <v>3214</v>
      </c>
      <c r="AP985" s="32" t="s">
        <v>910</v>
      </c>
      <c r="AQ985" s="32" t="s">
        <v>897</v>
      </c>
      <c r="AR985" s="36" t="e">
        <f>CONCATENATE([5]!Tabla59[[#This Row],[nom_ent]], " ",[5]!Tabla59[[#This Row],[nom_mun]])</f>
        <v>#REF!</v>
      </c>
      <c r="AT985" s="32" t="s">
        <v>897</v>
      </c>
      <c r="AU985" s="32" t="s">
        <v>910</v>
      </c>
    </row>
    <row r="986" spans="39:47" ht="28.5">
      <c r="AM986" s="32" t="s">
        <v>1240</v>
      </c>
      <c r="AN986" s="32" t="s">
        <v>1241</v>
      </c>
      <c r="AO986" s="32" t="s">
        <v>3214</v>
      </c>
      <c r="AP986" s="32" t="s">
        <v>943</v>
      </c>
      <c r="AQ986" s="32" t="s">
        <v>929</v>
      </c>
      <c r="AR986" s="36" t="e">
        <f>CONCATENATE([5]!Tabla59[[#This Row],[nom_ent]], " ",[5]!Tabla59[[#This Row],[nom_mun]])</f>
        <v>#REF!</v>
      </c>
      <c r="AT986" s="32" t="s">
        <v>929</v>
      </c>
      <c r="AU986" s="32" t="s">
        <v>943</v>
      </c>
    </row>
    <row r="987" spans="39:47" ht="28.5">
      <c r="AM987" s="32" t="s">
        <v>1240</v>
      </c>
      <c r="AN987" s="32" t="s">
        <v>1241</v>
      </c>
      <c r="AO987" s="32" t="s">
        <v>3214</v>
      </c>
      <c r="AP987" s="32" t="s">
        <v>972</v>
      </c>
      <c r="AQ987" s="32" t="s">
        <v>905</v>
      </c>
      <c r="AR987" s="36" t="e">
        <f>CONCATENATE([5]!Tabla59[[#This Row],[nom_ent]], " ",[5]!Tabla59[[#This Row],[nom_mun]])</f>
        <v>#REF!</v>
      </c>
      <c r="AT987" s="32" t="s">
        <v>905</v>
      </c>
      <c r="AU987" s="32" t="s">
        <v>972</v>
      </c>
    </row>
    <row r="988" spans="39:47" ht="28.5">
      <c r="AM988" s="32" t="s">
        <v>1240</v>
      </c>
      <c r="AN988" s="32" t="s">
        <v>1241</v>
      </c>
      <c r="AO988" s="32" t="s">
        <v>3214</v>
      </c>
      <c r="AP988" s="32" t="s">
        <v>1003</v>
      </c>
      <c r="AQ988" s="32" t="s">
        <v>989</v>
      </c>
      <c r="AR988" s="36" t="e">
        <f>CONCATENATE([5]!Tabla59[[#This Row],[nom_ent]], " ",[5]!Tabla59[[#This Row],[nom_mun]])</f>
        <v>#REF!</v>
      </c>
      <c r="AT988" s="32" t="s">
        <v>989</v>
      </c>
      <c r="AU988" s="32" t="s">
        <v>1003</v>
      </c>
    </row>
    <row r="989" spans="39:47" ht="28.5">
      <c r="AM989" s="32" t="s">
        <v>1240</v>
      </c>
      <c r="AN989" s="32" t="s">
        <v>1241</v>
      </c>
      <c r="AO989" s="32" t="s">
        <v>3214</v>
      </c>
      <c r="AP989" s="32" t="s">
        <v>1033</v>
      </c>
      <c r="AQ989" s="32" t="s">
        <v>1019</v>
      </c>
      <c r="AR989" s="36" t="e">
        <f>CONCATENATE([5]!Tabla59[[#This Row],[nom_ent]], " ",[5]!Tabla59[[#This Row],[nom_mun]])</f>
        <v>#REF!</v>
      </c>
      <c r="AT989" s="32" t="s">
        <v>1019</v>
      </c>
      <c r="AU989" s="32" t="s">
        <v>1033</v>
      </c>
    </row>
    <row r="990" spans="39:47" ht="28.5">
      <c r="AM990" s="32" t="s">
        <v>1240</v>
      </c>
      <c r="AN990" s="32" t="s">
        <v>1241</v>
      </c>
      <c r="AO990" s="32" t="s">
        <v>3214</v>
      </c>
      <c r="AP990" s="32" t="s">
        <v>1063</v>
      </c>
      <c r="AQ990" s="32" t="s">
        <v>1049</v>
      </c>
      <c r="AR990" s="36" t="e">
        <f>CONCATENATE([5]!Tabla59[[#This Row],[nom_ent]], " ",[5]!Tabla59[[#This Row],[nom_mun]])</f>
        <v>#REF!</v>
      </c>
      <c r="AT990" s="32" t="s">
        <v>1049</v>
      </c>
      <c r="AU990" s="32" t="s">
        <v>1063</v>
      </c>
    </row>
    <row r="991" spans="39:47" ht="28.5">
      <c r="AM991" s="32" t="s">
        <v>1240</v>
      </c>
      <c r="AN991" s="32" t="s">
        <v>1241</v>
      </c>
      <c r="AO991" s="32" t="s">
        <v>3214</v>
      </c>
      <c r="AP991" s="32" t="s">
        <v>1646</v>
      </c>
      <c r="AQ991" s="32" t="s">
        <v>1078</v>
      </c>
      <c r="AR991" s="36" t="e">
        <f>CONCATENATE([5]!Tabla59[[#This Row],[nom_ent]], " ",[5]!Tabla59[[#This Row],[nom_mun]])</f>
        <v>#REF!</v>
      </c>
      <c r="AT991" s="32" t="s">
        <v>1078</v>
      </c>
      <c r="AU991" s="32" t="s">
        <v>1646</v>
      </c>
    </row>
    <row r="992" spans="39:47" ht="28.5">
      <c r="AM992" s="32" t="s">
        <v>1240</v>
      </c>
      <c r="AN992" s="32" t="s">
        <v>1241</v>
      </c>
      <c r="AO992" s="32" t="s">
        <v>3214</v>
      </c>
      <c r="AP992" s="32" t="s">
        <v>1666</v>
      </c>
      <c r="AQ992" s="32" t="s">
        <v>1104</v>
      </c>
      <c r="AR992" s="36" t="e">
        <f>CONCATENATE([5]!Tabla59[[#This Row],[nom_ent]], " ",[5]!Tabla59[[#This Row],[nom_mun]])</f>
        <v>#REF!</v>
      </c>
      <c r="AT992" s="32" t="s">
        <v>1104</v>
      </c>
      <c r="AU992" s="32" t="s">
        <v>1666</v>
      </c>
    </row>
    <row r="993" spans="39:47" ht="28.5">
      <c r="AM993" s="32" t="s">
        <v>1240</v>
      </c>
      <c r="AN993" s="32" t="s">
        <v>1241</v>
      </c>
      <c r="AO993" s="32" t="s">
        <v>3214</v>
      </c>
      <c r="AP993" s="32" t="s">
        <v>1891</v>
      </c>
      <c r="AQ993" s="32" t="s">
        <v>1129</v>
      </c>
      <c r="AR993" s="36" t="e">
        <f>CONCATENATE([5]!Tabla59[[#This Row],[nom_ent]], " ",[5]!Tabla59[[#This Row],[nom_mun]])</f>
        <v>#REF!</v>
      </c>
      <c r="AT993" s="32" t="s">
        <v>1129</v>
      </c>
      <c r="AU993" s="32" t="s">
        <v>1891</v>
      </c>
    </row>
    <row r="994" spans="39:47" ht="28.5">
      <c r="AM994" s="32" t="s">
        <v>1240</v>
      </c>
      <c r="AN994" s="32" t="s">
        <v>1241</v>
      </c>
      <c r="AO994" s="32" t="s">
        <v>3214</v>
      </c>
      <c r="AP994" s="32" t="s">
        <v>1905</v>
      </c>
      <c r="AQ994" s="32" t="s">
        <v>1153</v>
      </c>
      <c r="AR994" s="36" t="e">
        <f>CONCATENATE([5]!Tabla59[[#This Row],[nom_ent]], " ",[5]!Tabla59[[#This Row],[nom_mun]])</f>
        <v>#REF!</v>
      </c>
      <c r="AT994" s="32" t="s">
        <v>1153</v>
      </c>
      <c r="AU994" s="32" t="s">
        <v>1905</v>
      </c>
    </row>
    <row r="995" spans="39:47" ht="28.5">
      <c r="AM995" s="32" t="s">
        <v>1240</v>
      </c>
      <c r="AN995" s="32" t="s">
        <v>1241</v>
      </c>
      <c r="AO995" s="32" t="s">
        <v>3214</v>
      </c>
      <c r="AP995" s="32" t="s">
        <v>1917</v>
      </c>
      <c r="AQ995" s="32" t="s">
        <v>1181</v>
      </c>
      <c r="AR995" s="36" t="e">
        <f>CONCATENATE([5]!Tabla59[[#This Row],[nom_ent]], " ",[5]!Tabla59[[#This Row],[nom_mun]])</f>
        <v>#REF!</v>
      </c>
      <c r="AT995" s="32" t="s">
        <v>1181</v>
      </c>
      <c r="AU995" s="32" t="s">
        <v>1917</v>
      </c>
    </row>
    <row r="996" spans="39:47" ht="28.5">
      <c r="AM996" s="32" t="s">
        <v>1240</v>
      </c>
      <c r="AN996" s="32" t="s">
        <v>1241</v>
      </c>
      <c r="AO996" s="32" t="s">
        <v>3214</v>
      </c>
      <c r="AP996" s="32" t="s">
        <v>1933</v>
      </c>
      <c r="AQ996" s="32" t="s">
        <v>1205</v>
      </c>
      <c r="AR996" s="36" t="e">
        <f>CONCATENATE([5]!Tabla59[[#This Row],[nom_ent]], " ",[5]!Tabla59[[#This Row],[nom_mun]])</f>
        <v>#REF!</v>
      </c>
      <c r="AT996" s="32" t="s">
        <v>1205</v>
      </c>
      <c r="AU996" s="32" t="s">
        <v>1933</v>
      </c>
    </row>
    <row r="997" spans="39:47" ht="28.5">
      <c r="AM997" s="32" t="s">
        <v>1240</v>
      </c>
      <c r="AN997" s="32" t="s">
        <v>1241</v>
      </c>
      <c r="AO997" s="32" t="s">
        <v>3214</v>
      </c>
      <c r="AP997" s="32" t="s">
        <v>1949</v>
      </c>
      <c r="AQ997" s="32" t="s">
        <v>1230</v>
      </c>
      <c r="AR997" s="36" t="e">
        <f>CONCATENATE([5]!Tabla59[[#This Row],[nom_ent]], " ",[5]!Tabla59[[#This Row],[nom_mun]])</f>
        <v>#REF!</v>
      </c>
      <c r="AT997" s="32" t="s">
        <v>1230</v>
      </c>
      <c r="AU997" s="32" t="s">
        <v>1949</v>
      </c>
    </row>
    <row r="998" spans="39:47" ht="42.75">
      <c r="AM998" s="32" t="s">
        <v>1240</v>
      </c>
      <c r="AN998" s="32" t="s">
        <v>1241</v>
      </c>
      <c r="AO998" s="32" t="s">
        <v>3214</v>
      </c>
      <c r="AP998" s="32" t="s">
        <v>1962</v>
      </c>
      <c r="AQ998" s="32" t="s">
        <v>1252</v>
      </c>
      <c r="AR998" s="36" t="e">
        <f>CONCATENATE([5]!Tabla59[[#This Row],[nom_ent]], " ",[5]!Tabla59[[#This Row],[nom_mun]])</f>
        <v>#REF!</v>
      </c>
      <c r="AT998" s="32" t="s">
        <v>1252</v>
      </c>
      <c r="AU998" s="32" t="s">
        <v>1962</v>
      </c>
    </row>
    <row r="999" spans="39:47" ht="28.5">
      <c r="AM999" s="32" t="s">
        <v>1240</v>
      </c>
      <c r="AN999" s="32" t="s">
        <v>1241</v>
      </c>
      <c r="AO999" s="32" t="s">
        <v>3214</v>
      </c>
      <c r="AP999" s="32" t="s">
        <v>1975</v>
      </c>
      <c r="AQ999" s="32" t="s">
        <v>1275</v>
      </c>
      <c r="AR999" s="36" t="e">
        <f>CONCATENATE([5]!Tabla59[[#This Row],[nom_ent]], " ",[5]!Tabla59[[#This Row],[nom_mun]])</f>
        <v>#REF!</v>
      </c>
      <c r="AT999" s="32" t="s">
        <v>1275</v>
      </c>
      <c r="AU999" s="32" t="s">
        <v>1975</v>
      </c>
    </row>
    <row r="1000" spans="39:47" ht="28.5">
      <c r="AM1000" s="32" t="s">
        <v>1240</v>
      </c>
      <c r="AN1000" s="32" t="s">
        <v>1241</v>
      </c>
      <c r="AO1000" s="32" t="s">
        <v>3214</v>
      </c>
      <c r="AP1000" s="32" t="s">
        <v>1986</v>
      </c>
      <c r="AQ1000" s="32" t="s">
        <v>1296</v>
      </c>
      <c r="AR1000" s="36" t="e">
        <f>CONCATENATE([5]!Tabla59[[#This Row],[nom_ent]], " ",[5]!Tabla59[[#This Row],[nom_mun]])</f>
        <v>#REF!</v>
      </c>
      <c r="AT1000" s="32" t="s">
        <v>1296</v>
      </c>
      <c r="AU1000" s="32" t="s">
        <v>1986</v>
      </c>
    </row>
    <row r="1001" spans="39:47" ht="28.5">
      <c r="AM1001" s="32" t="s">
        <v>1240</v>
      </c>
      <c r="AN1001" s="32" t="s">
        <v>1241</v>
      </c>
      <c r="AO1001" s="32" t="s">
        <v>3214</v>
      </c>
      <c r="AP1001" s="32" t="s">
        <v>1999</v>
      </c>
      <c r="AQ1001" s="32" t="s">
        <v>1317</v>
      </c>
      <c r="AR1001" s="36" t="e">
        <f>CONCATENATE([5]!Tabla59[[#This Row],[nom_ent]], " ",[5]!Tabla59[[#This Row],[nom_mun]])</f>
        <v>#REF!</v>
      </c>
      <c r="AT1001" s="32" t="s">
        <v>1317</v>
      </c>
      <c r="AU1001" s="32" t="s">
        <v>1999</v>
      </c>
    </row>
    <row r="1002" spans="39:47" ht="28.5">
      <c r="AM1002" s="32" t="s">
        <v>1240</v>
      </c>
      <c r="AN1002" s="32" t="s">
        <v>1241</v>
      </c>
      <c r="AO1002" s="32" t="s">
        <v>3214</v>
      </c>
      <c r="AP1002" s="32" t="s">
        <v>2012</v>
      </c>
      <c r="AQ1002" s="32" t="s">
        <v>1336</v>
      </c>
      <c r="AR1002" s="36" t="e">
        <f>CONCATENATE([5]!Tabla59[[#This Row],[nom_ent]], " ",[5]!Tabla59[[#This Row],[nom_mun]])</f>
        <v>#REF!</v>
      </c>
      <c r="AT1002" s="32" t="s">
        <v>1336</v>
      </c>
      <c r="AU1002" s="32" t="s">
        <v>2012</v>
      </c>
    </row>
    <row r="1003" spans="39:47" ht="28.5">
      <c r="AM1003" s="32" t="s">
        <v>1240</v>
      </c>
      <c r="AN1003" s="32" t="s">
        <v>1241</v>
      </c>
      <c r="AO1003" s="32" t="s">
        <v>3214</v>
      </c>
      <c r="AP1003" s="32" t="s">
        <v>2024</v>
      </c>
      <c r="AQ1003" s="32" t="s">
        <v>1357</v>
      </c>
      <c r="AR1003" s="36" t="e">
        <f>CONCATENATE([5]!Tabla59[[#This Row],[nom_ent]], " ",[5]!Tabla59[[#This Row],[nom_mun]])</f>
        <v>#REF!</v>
      </c>
      <c r="AT1003" s="32" t="s">
        <v>1357</v>
      </c>
      <c r="AU1003" s="32" t="s">
        <v>2024</v>
      </c>
    </row>
    <row r="1004" spans="39:47" ht="28.5">
      <c r="AM1004" s="32" t="s">
        <v>1240</v>
      </c>
      <c r="AN1004" s="32" t="s">
        <v>1241</v>
      </c>
      <c r="AO1004" s="32" t="s">
        <v>3214</v>
      </c>
      <c r="AP1004" s="32" t="s">
        <v>2035</v>
      </c>
      <c r="AQ1004" s="32" t="s">
        <v>1377</v>
      </c>
      <c r="AR1004" s="36" t="e">
        <f>CONCATENATE([5]!Tabla59[[#This Row],[nom_ent]], " ",[5]!Tabla59[[#This Row],[nom_mun]])</f>
        <v>#REF!</v>
      </c>
      <c r="AT1004" s="32" t="s">
        <v>1377</v>
      </c>
      <c r="AU1004" s="32" t="s">
        <v>2035</v>
      </c>
    </row>
    <row r="1005" spans="39:47" ht="28.5">
      <c r="AM1005" s="32" t="s">
        <v>1240</v>
      </c>
      <c r="AN1005" s="32" t="s">
        <v>1241</v>
      </c>
      <c r="AO1005" s="32" t="s">
        <v>3214</v>
      </c>
      <c r="AP1005" s="32" t="s">
        <v>2047</v>
      </c>
      <c r="AQ1005" s="32" t="s">
        <v>1216</v>
      </c>
      <c r="AR1005" s="36" t="e">
        <f>CONCATENATE([5]!Tabla59[[#This Row],[nom_ent]], " ",[5]!Tabla59[[#This Row],[nom_mun]])</f>
        <v>#REF!</v>
      </c>
      <c r="AT1005" s="32" t="s">
        <v>1216</v>
      </c>
      <c r="AU1005" s="32" t="s">
        <v>2047</v>
      </c>
    </row>
    <row r="1006" spans="39:47" ht="28.5">
      <c r="AM1006" s="32" t="s">
        <v>1240</v>
      </c>
      <c r="AN1006" s="32" t="s">
        <v>1241</v>
      </c>
      <c r="AO1006" s="32" t="s">
        <v>3214</v>
      </c>
      <c r="AP1006" s="32" t="s">
        <v>2058</v>
      </c>
      <c r="AQ1006" s="32" t="s">
        <v>1420</v>
      </c>
      <c r="AR1006" s="36" t="e">
        <f>CONCATENATE([5]!Tabla59[[#This Row],[nom_ent]], " ",[5]!Tabla59[[#This Row],[nom_mun]])</f>
        <v>#REF!</v>
      </c>
      <c r="AT1006" s="32" t="s">
        <v>1420</v>
      </c>
      <c r="AU1006" s="32" t="s">
        <v>2058</v>
      </c>
    </row>
    <row r="1007" spans="39:47" ht="28.5">
      <c r="AM1007" s="32" t="s">
        <v>1240</v>
      </c>
      <c r="AN1007" s="32" t="s">
        <v>1241</v>
      </c>
      <c r="AO1007" s="32" t="s">
        <v>3214</v>
      </c>
      <c r="AP1007" s="32" t="s">
        <v>2070</v>
      </c>
      <c r="AQ1007" s="32" t="s">
        <v>1439</v>
      </c>
      <c r="AR1007" s="36" t="e">
        <f>CONCATENATE([5]!Tabla59[[#This Row],[nom_ent]], " ",[5]!Tabla59[[#This Row],[nom_mun]])</f>
        <v>#REF!</v>
      </c>
      <c r="AT1007" s="32" t="s">
        <v>1439</v>
      </c>
      <c r="AU1007" s="32" t="s">
        <v>2070</v>
      </c>
    </row>
    <row r="1008" spans="39:47" ht="28.5">
      <c r="AM1008" s="32" t="s">
        <v>1240</v>
      </c>
      <c r="AN1008" s="32" t="s">
        <v>1241</v>
      </c>
      <c r="AO1008" s="32" t="s">
        <v>3214</v>
      </c>
      <c r="AP1008" s="32" t="s">
        <v>2082</v>
      </c>
      <c r="AQ1008" s="32" t="s">
        <v>1460</v>
      </c>
      <c r="AR1008" s="36" t="e">
        <f>CONCATENATE([5]!Tabla59[[#This Row],[nom_ent]], " ",[5]!Tabla59[[#This Row],[nom_mun]])</f>
        <v>#REF!</v>
      </c>
      <c r="AT1008" s="32" t="s">
        <v>1460</v>
      </c>
      <c r="AU1008" s="32" t="s">
        <v>2082</v>
      </c>
    </row>
    <row r="1009" spans="39:47" ht="28.5">
      <c r="AM1009" s="32" t="s">
        <v>1240</v>
      </c>
      <c r="AN1009" s="32" t="s">
        <v>1241</v>
      </c>
      <c r="AO1009" s="32" t="s">
        <v>3214</v>
      </c>
      <c r="AP1009" s="32" t="s">
        <v>2093</v>
      </c>
      <c r="AQ1009" s="32" t="s">
        <v>1481</v>
      </c>
      <c r="AR1009" s="36" t="e">
        <f>CONCATENATE([5]!Tabla59[[#This Row],[nom_ent]], " ",[5]!Tabla59[[#This Row],[nom_mun]])</f>
        <v>#REF!</v>
      </c>
      <c r="AT1009" s="32" t="s">
        <v>1481</v>
      </c>
      <c r="AU1009" s="32" t="s">
        <v>2093</v>
      </c>
    </row>
    <row r="1010" spans="39:47" ht="28.5">
      <c r="AM1010" s="32" t="s">
        <v>1240</v>
      </c>
      <c r="AN1010" s="32" t="s">
        <v>1241</v>
      </c>
      <c r="AO1010" s="32" t="s">
        <v>3214</v>
      </c>
      <c r="AP1010" s="32" t="s">
        <v>2104</v>
      </c>
      <c r="AQ1010" s="32" t="s">
        <v>1141</v>
      </c>
      <c r="AR1010" s="36" t="e">
        <f>CONCATENATE([5]!Tabla59[[#This Row],[nom_ent]], " ",[5]!Tabla59[[#This Row],[nom_mun]])</f>
        <v>#REF!</v>
      </c>
      <c r="AT1010" s="32" t="s">
        <v>1141</v>
      </c>
      <c r="AU1010" s="32" t="s">
        <v>2104</v>
      </c>
    </row>
    <row r="1011" spans="39:47" ht="28.5">
      <c r="AM1011" s="32" t="s">
        <v>1240</v>
      </c>
      <c r="AN1011" s="32" t="s">
        <v>1241</v>
      </c>
      <c r="AO1011" s="32" t="s">
        <v>3214</v>
      </c>
      <c r="AP1011" s="32" t="s">
        <v>2114</v>
      </c>
      <c r="AQ1011" s="32" t="s">
        <v>1523</v>
      </c>
      <c r="AR1011" s="36" t="e">
        <f>CONCATENATE([5]!Tabla59[[#This Row],[nom_ent]], " ",[5]!Tabla59[[#This Row],[nom_mun]])</f>
        <v>#REF!</v>
      </c>
      <c r="AT1011" s="32" t="s">
        <v>1523</v>
      </c>
      <c r="AU1011" s="32" t="s">
        <v>2114</v>
      </c>
    </row>
    <row r="1012" spans="39:47" ht="28.5">
      <c r="AM1012" s="32" t="s">
        <v>1240</v>
      </c>
      <c r="AN1012" s="32" t="s">
        <v>1241</v>
      </c>
      <c r="AO1012" s="32" t="s">
        <v>3214</v>
      </c>
      <c r="AP1012" s="32" t="s">
        <v>2124</v>
      </c>
      <c r="AQ1012" s="32" t="s">
        <v>1543</v>
      </c>
      <c r="AR1012" s="36" t="e">
        <f>CONCATENATE([5]!Tabla59[[#This Row],[nom_ent]], " ",[5]!Tabla59[[#This Row],[nom_mun]])</f>
        <v>#REF!</v>
      </c>
      <c r="AT1012" s="32" t="s">
        <v>1543</v>
      </c>
      <c r="AU1012" s="32" t="s">
        <v>2124</v>
      </c>
    </row>
    <row r="1013" spans="39:47" ht="28.5">
      <c r="AM1013" s="32" t="s">
        <v>1240</v>
      </c>
      <c r="AN1013" s="32" t="s">
        <v>1241</v>
      </c>
      <c r="AO1013" s="32" t="s">
        <v>3214</v>
      </c>
      <c r="AP1013" s="32" t="s">
        <v>2135</v>
      </c>
      <c r="AQ1013" s="32" t="s">
        <v>1561</v>
      </c>
      <c r="AR1013" s="36" t="e">
        <f>CONCATENATE([5]!Tabla59[[#This Row],[nom_ent]], " ",[5]!Tabla59[[#This Row],[nom_mun]])</f>
        <v>#REF!</v>
      </c>
      <c r="AT1013" s="32" t="s">
        <v>1561</v>
      </c>
      <c r="AU1013" s="32" t="s">
        <v>2135</v>
      </c>
    </row>
    <row r="1014" spans="39:47" ht="28.5">
      <c r="AM1014" s="32" t="s">
        <v>1240</v>
      </c>
      <c r="AN1014" s="32" t="s">
        <v>1241</v>
      </c>
      <c r="AO1014" s="32" t="s">
        <v>3214</v>
      </c>
      <c r="AP1014" s="32" t="s">
        <v>2144</v>
      </c>
      <c r="AQ1014" s="32" t="s">
        <v>1428</v>
      </c>
      <c r="AR1014" s="36" t="e">
        <f>CONCATENATE([5]!Tabla59[[#This Row],[nom_ent]], " ",[5]!Tabla59[[#This Row],[nom_mun]])</f>
        <v>#REF!</v>
      </c>
      <c r="AT1014" s="32" t="s">
        <v>1428</v>
      </c>
      <c r="AU1014" s="32" t="s">
        <v>2144</v>
      </c>
    </row>
    <row r="1015" spans="39:47" ht="28.5">
      <c r="AM1015" s="32" t="s">
        <v>1240</v>
      </c>
      <c r="AN1015" s="32" t="s">
        <v>1241</v>
      </c>
      <c r="AO1015" s="32" t="s">
        <v>3214</v>
      </c>
      <c r="AP1015" s="32" t="s">
        <v>2155</v>
      </c>
      <c r="AQ1015" s="32" t="s">
        <v>1600</v>
      </c>
      <c r="AR1015" s="36" t="e">
        <f>CONCATENATE([5]!Tabla59[[#This Row],[nom_ent]], " ",[5]!Tabla59[[#This Row],[nom_mun]])</f>
        <v>#REF!</v>
      </c>
      <c r="AT1015" s="32" t="s">
        <v>1600</v>
      </c>
      <c r="AU1015" s="32" t="s">
        <v>2155</v>
      </c>
    </row>
    <row r="1016" spans="39:47" ht="28.5">
      <c r="AM1016" s="32" t="s">
        <v>1240</v>
      </c>
      <c r="AN1016" s="32" t="s">
        <v>1241</v>
      </c>
      <c r="AO1016" s="32" t="s">
        <v>3214</v>
      </c>
      <c r="AP1016" s="32" t="s">
        <v>2166</v>
      </c>
      <c r="AQ1016" s="32" t="s">
        <v>1619</v>
      </c>
      <c r="AR1016" s="36" t="e">
        <f>CONCATENATE([5]!Tabla59[[#This Row],[nom_ent]], " ",[5]!Tabla59[[#This Row],[nom_mun]])</f>
        <v>#REF!</v>
      </c>
      <c r="AT1016" s="32" t="s">
        <v>1619</v>
      </c>
      <c r="AU1016" s="32" t="s">
        <v>2166</v>
      </c>
    </row>
    <row r="1017" spans="39:47" ht="28.5">
      <c r="AM1017" s="32" t="s">
        <v>1240</v>
      </c>
      <c r="AN1017" s="32" t="s">
        <v>1241</v>
      </c>
      <c r="AO1017" s="32" t="s">
        <v>3214</v>
      </c>
      <c r="AP1017" s="32" t="s">
        <v>2177</v>
      </c>
      <c r="AQ1017" s="32" t="s">
        <v>1638</v>
      </c>
      <c r="AR1017" s="36" t="e">
        <f>CONCATENATE([5]!Tabla59[[#This Row],[nom_ent]], " ",[5]!Tabla59[[#This Row],[nom_mun]])</f>
        <v>#REF!</v>
      </c>
      <c r="AT1017" s="32" t="s">
        <v>1638</v>
      </c>
      <c r="AU1017" s="32" t="s">
        <v>2177</v>
      </c>
    </row>
    <row r="1018" spans="39:47" ht="28.5">
      <c r="AM1018" s="32" t="s">
        <v>1240</v>
      </c>
      <c r="AN1018" s="32" t="s">
        <v>1241</v>
      </c>
      <c r="AO1018" s="32" t="s">
        <v>3214</v>
      </c>
      <c r="AP1018" s="32" t="s">
        <v>2523</v>
      </c>
      <c r="AQ1018" s="32" t="s">
        <v>1656</v>
      </c>
      <c r="AR1018" s="36" t="e">
        <f>CONCATENATE([5]!Tabla59[[#This Row],[nom_ent]], " ",[5]!Tabla59[[#This Row],[nom_mun]])</f>
        <v>#REF!</v>
      </c>
      <c r="AT1018" s="32" t="s">
        <v>1656</v>
      </c>
      <c r="AU1018" s="32" t="s">
        <v>2523</v>
      </c>
    </row>
    <row r="1019" spans="39:47" ht="28.5">
      <c r="AM1019" s="32" t="s">
        <v>1240</v>
      </c>
      <c r="AN1019" s="32" t="s">
        <v>1241</v>
      </c>
      <c r="AO1019" s="32" t="s">
        <v>3214</v>
      </c>
      <c r="AP1019" s="32" t="s">
        <v>2527</v>
      </c>
      <c r="AQ1019" s="32" t="s">
        <v>1675</v>
      </c>
      <c r="AR1019" s="36" t="e">
        <f>CONCATENATE([5]!Tabla59[[#This Row],[nom_ent]], " ",[5]!Tabla59[[#This Row],[nom_mun]])</f>
        <v>#REF!</v>
      </c>
      <c r="AT1019" s="32" t="s">
        <v>1675</v>
      </c>
      <c r="AU1019" s="32" t="s">
        <v>2527</v>
      </c>
    </row>
    <row r="1020" spans="39:47" ht="28.5">
      <c r="AM1020" s="32" t="s">
        <v>1240</v>
      </c>
      <c r="AN1020" s="32" t="s">
        <v>1241</v>
      </c>
      <c r="AO1020" s="32" t="s">
        <v>3214</v>
      </c>
      <c r="AP1020" s="32" t="s">
        <v>2531</v>
      </c>
      <c r="AQ1020" s="32" t="s">
        <v>1694</v>
      </c>
      <c r="AR1020" s="36" t="e">
        <f>CONCATENATE([5]!Tabla59[[#This Row],[nom_ent]], " ",[5]!Tabla59[[#This Row],[nom_mun]])</f>
        <v>#REF!</v>
      </c>
      <c r="AT1020" s="32" t="s">
        <v>1694</v>
      </c>
      <c r="AU1020" s="32" t="s">
        <v>2531</v>
      </c>
    </row>
    <row r="1021" spans="39:47" ht="28.5">
      <c r="AM1021" s="32" t="s">
        <v>1240</v>
      </c>
      <c r="AN1021" s="32" t="s">
        <v>1241</v>
      </c>
      <c r="AO1021" s="32" t="s">
        <v>3214</v>
      </c>
      <c r="AP1021" s="32" t="s">
        <v>2535</v>
      </c>
      <c r="AQ1021" s="32" t="s">
        <v>1713</v>
      </c>
      <c r="AR1021" s="36" t="e">
        <f>CONCATENATE([5]!Tabla59[[#This Row],[nom_ent]], " ",[5]!Tabla59[[#This Row],[nom_mun]])</f>
        <v>#REF!</v>
      </c>
      <c r="AT1021" s="32" t="s">
        <v>1713</v>
      </c>
      <c r="AU1021" s="32" t="s">
        <v>2535</v>
      </c>
    </row>
    <row r="1022" spans="39:47" ht="28.5">
      <c r="AM1022" s="32" t="s">
        <v>1240</v>
      </c>
      <c r="AN1022" s="32" t="s">
        <v>1241</v>
      </c>
      <c r="AO1022" s="32" t="s">
        <v>3214</v>
      </c>
      <c r="AP1022" s="32" t="s">
        <v>2539</v>
      </c>
      <c r="AQ1022" s="32" t="s">
        <v>1730</v>
      </c>
      <c r="AR1022" s="36" t="e">
        <f>CONCATENATE([5]!Tabla59[[#This Row],[nom_ent]], " ",[5]!Tabla59[[#This Row],[nom_mun]])</f>
        <v>#REF!</v>
      </c>
      <c r="AT1022" s="32" t="s">
        <v>1730</v>
      </c>
      <c r="AU1022" s="32" t="s">
        <v>2539</v>
      </c>
    </row>
    <row r="1023" spans="39:47" ht="28.5">
      <c r="AM1023" s="32" t="s">
        <v>1240</v>
      </c>
      <c r="AN1023" s="32" t="s">
        <v>1241</v>
      </c>
      <c r="AO1023" s="32" t="s">
        <v>3214</v>
      </c>
      <c r="AP1023" s="32" t="s">
        <v>2543</v>
      </c>
      <c r="AQ1023" s="32" t="s">
        <v>1745</v>
      </c>
      <c r="AR1023" s="36" t="e">
        <f>CONCATENATE([5]!Tabla59[[#This Row],[nom_ent]], " ",[5]!Tabla59[[#This Row],[nom_mun]])</f>
        <v>#REF!</v>
      </c>
      <c r="AT1023" s="32" t="s">
        <v>1745</v>
      </c>
      <c r="AU1023" s="32" t="s">
        <v>2543</v>
      </c>
    </row>
    <row r="1024" spans="39:47" ht="28.5">
      <c r="AM1024" s="32" t="s">
        <v>1240</v>
      </c>
      <c r="AN1024" s="32" t="s">
        <v>1241</v>
      </c>
      <c r="AO1024" s="32" t="s">
        <v>3214</v>
      </c>
      <c r="AP1024" s="32" t="s">
        <v>2547</v>
      </c>
      <c r="AQ1024" s="32" t="s">
        <v>1761</v>
      </c>
      <c r="AR1024" s="36" t="e">
        <f>CONCATENATE([5]!Tabla59[[#This Row],[nom_ent]], " ",[5]!Tabla59[[#This Row],[nom_mun]])</f>
        <v>#REF!</v>
      </c>
      <c r="AT1024" s="32" t="s">
        <v>1761</v>
      </c>
      <c r="AU1024" s="32" t="s">
        <v>2547</v>
      </c>
    </row>
    <row r="1025" spans="39:47" ht="42.75">
      <c r="AM1025" s="32" t="s">
        <v>1240</v>
      </c>
      <c r="AN1025" s="32" t="s">
        <v>1241</v>
      </c>
      <c r="AO1025" s="32" t="s">
        <v>3214</v>
      </c>
      <c r="AP1025" s="32" t="s">
        <v>2551</v>
      </c>
      <c r="AQ1025" s="32" t="s">
        <v>1775</v>
      </c>
      <c r="AR1025" s="36" t="e">
        <f>CONCATENATE([5]!Tabla59[[#This Row],[nom_ent]], " ",[5]!Tabla59[[#This Row],[nom_mun]])</f>
        <v>#REF!</v>
      </c>
      <c r="AT1025" s="32" t="s">
        <v>1775</v>
      </c>
      <c r="AU1025" s="32" t="s">
        <v>2551</v>
      </c>
    </row>
    <row r="1026" spans="39:47" ht="28.5">
      <c r="AM1026" s="32" t="s">
        <v>1240</v>
      </c>
      <c r="AN1026" s="32" t="s">
        <v>1241</v>
      </c>
      <c r="AO1026" s="32" t="s">
        <v>3214</v>
      </c>
      <c r="AP1026" s="32" t="s">
        <v>2554</v>
      </c>
      <c r="AQ1026" s="32" t="s">
        <v>694</v>
      </c>
      <c r="AR1026" s="36" t="e">
        <f>CONCATENATE([5]!Tabla59[[#This Row],[nom_ent]], " ",[5]!Tabla59[[#This Row],[nom_mun]])</f>
        <v>#REF!</v>
      </c>
      <c r="AT1026" s="32" t="s">
        <v>694</v>
      </c>
      <c r="AU1026" s="32" t="s">
        <v>2554</v>
      </c>
    </row>
    <row r="1027" spans="39:47" ht="28.5">
      <c r="AM1027" s="32" t="s">
        <v>1240</v>
      </c>
      <c r="AN1027" s="32" t="s">
        <v>1241</v>
      </c>
      <c r="AO1027" s="32" t="s">
        <v>3214</v>
      </c>
      <c r="AP1027" s="32" t="s">
        <v>2558</v>
      </c>
      <c r="AQ1027" s="32" t="s">
        <v>1504</v>
      </c>
      <c r="AR1027" s="36" t="e">
        <f>CONCATENATE([5]!Tabla59[[#This Row],[nom_ent]], " ",[5]!Tabla59[[#This Row],[nom_mun]])</f>
        <v>#REF!</v>
      </c>
      <c r="AT1027" s="32" t="s">
        <v>1504</v>
      </c>
      <c r="AU1027" s="32" t="s">
        <v>2558</v>
      </c>
    </row>
    <row r="1028" spans="39:47" ht="28.5">
      <c r="AM1028" s="32" t="s">
        <v>1240</v>
      </c>
      <c r="AN1028" s="32" t="s">
        <v>1241</v>
      </c>
      <c r="AO1028" s="32" t="s">
        <v>3214</v>
      </c>
      <c r="AP1028" s="32" t="s">
        <v>2562</v>
      </c>
      <c r="AQ1028" s="32" t="s">
        <v>1815</v>
      </c>
      <c r="AR1028" s="36" t="e">
        <f>CONCATENATE([5]!Tabla59[[#This Row],[nom_ent]], " ",[5]!Tabla59[[#This Row],[nom_mun]])</f>
        <v>#REF!</v>
      </c>
      <c r="AT1028" s="32" t="s">
        <v>1815</v>
      </c>
      <c r="AU1028" s="32" t="s">
        <v>2562</v>
      </c>
    </row>
    <row r="1029" spans="39:47" ht="28.5">
      <c r="AM1029" s="32" t="s">
        <v>1240</v>
      </c>
      <c r="AN1029" s="32" t="s">
        <v>1241</v>
      </c>
      <c r="AO1029" s="32" t="s">
        <v>3214</v>
      </c>
      <c r="AP1029" s="32" t="s">
        <v>2566</v>
      </c>
      <c r="AQ1029" s="32" t="s">
        <v>1831</v>
      </c>
      <c r="AR1029" s="36" t="e">
        <f>CONCATENATE([5]!Tabla59[[#This Row],[nom_ent]], " ",[5]!Tabla59[[#This Row],[nom_mun]])</f>
        <v>#REF!</v>
      </c>
      <c r="AT1029" s="32" t="s">
        <v>1831</v>
      </c>
      <c r="AU1029" s="32" t="s">
        <v>2566</v>
      </c>
    </row>
    <row r="1030" spans="39:47" ht="28.5">
      <c r="AM1030" s="32" t="s">
        <v>1240</v>
      </c>
      <c r="AN1030" s="32" t="s">
        <v>1241</v>
      </c>
      <c r="AO1030" s="32" t="s">
        <v>3214</v>
      </c>
      <c r="AP1030" s="32" t="s">
        <v>2570</v>
      </c>
      <c r="AQ1030" s="32" t="s">
        <v>1845</v>
      </c>
      <c r="AR1030" s="36" t="e">
        <f>CONCATENATE([5]!Tabla59[[#This Row],[nom_ent]], " ",[5]!Tabla59[[#This Row],[nom_mun]])</f>
        <v>#REF!</v>
      </c>
      <c r="AT1030" s="32" t="s">
        <v>1845</v>
      </c>
      <c r="AU1030" s="32" t="s">
        <v>2570</v>
      </c>
    </row>
    <row r="1031" spans="39:47" ht="28.5">
      <c r="AM1031" s="32" t="s">
        <v>1240</v>
      </c>
      <c r="AN1031" s="32" t="s">
        <v>1241</v>
      </c>
      <c r="AO1031" s="32" t="s">
        <v>3214</v>
      </c>
      <c r="AP1031" s="40">
        <v>998</v>
      </c>
      <c r="AQ1031" s="32" t="s">
        <v>881</v>
      </c>
      <c r="AR1031" s="36" t="e">
        <f>CONCATENATE([5]!Tabla59[[#This Row],[nom_ent]], " ",[5]!Tabla59[[#This Row],[nom_mun]])</f>
        <v>#REF!</v>
      </c>
      <c r="AT1031" s="32" t="s">
        <v>881</v>
      </c>
      <c r="AU1031" s="40">
        <v>998</v>
      </c>
    </row>
    <row r="1032" spans="39:47">
      <c r="AM1032" s="32" t="s">
        <v>701</v>
      </c>
      <c r="AN1032" s="32" t="s">
        <v>1262</v>
      </c>
      <c r="AO1032" s="32" t="s">
        <v>3215</v>
      </c>
      <c r="AP1032" s="32" t="s">
        <v>749</v>
      </c>
      <c r="AQ1032" s="32" t="s">
        <v>737</v>
      </c>
      <c r="AR1032" s="36" t="e">
        <f>CONCATENATE([5]!Tabla59[[#This Row],[nom_ent]], " ",[5]!Tabla59[[#This Row],[nom_mun]])</f>
        <v>#REF!</v>
      </c>
      <c r="AT1032" s="32" t="s">
        <v>737</v>
      </c>
      <c r="AU1032" s="32" t="s">
        <v>749</v>
      </c>
    </row>
    <row r="1033" spans="39:47" ht="42.75">
      <c r="AM1033" s="32" t="s">
        <v>701</v>
      </c>
      <c r="AN1033" s="32" t="s">
        <v>1262</v>
      </c>
      <c r="AO1033" s="32" t="s">
        <v>3215</v>
      </c>
      <c r="AP1033" s="32" t="s">
        <v>780</v>
      </c>
      <c r="AQ1033" s="32" t="s">
        <v>769</v>
      </c>
      <c r="AR1033" s="36" t="e">
        <f>CONCATENATE([5]!Tabla59[[#This Row],[nom_ent]], " ",[5]!Tabla59[[#This Row],[nom_mun]])</f>
        <v>#REF!</v>
      </c>
      <c r="AT1033" s="32" t="s">
        <v>769</v>
      </c>
      <c r="AU1033" s="32" t="s">
        <v>780</v>
      </c>
    </row>
    <row r="1034" spans="39:47" ht="42.75">
      <c r="AM1034" s="32" t="s">
        <v>701</v>
      </c>
      <c r="AN1034" s="32" t="s">
        <v>1262</v>
      </c>
      <c r="AO1034" s="32" t="s">
        <v>3215</v>
      </c>
      <c r="AP1034" s="32" t="s">
        <v>813</v>
      </c>
      <c r="AQ1034" s="32" t="s">
        <v>801</v>
      </c>
      <c r="AR1034" s="36" t="e">
        <f>CONCATENATE([5]!Tabla59[[#This Row],[nom_ent]], " ",[5]!Tabla59[[#This Row],[nom_mun]])</f>
        <v>#REF!</v>
      </c>
      <c r="AT1034" s="32" t="s">
        <v>801</v>
      </c>
      <c r="AU1034" s="32" t="s">
        <v>813</v>
      </c>
    </row>
    <row r="1035" spans="39:47" ht="28.5">
      <c r="AM1035" s="32" t="s">
        <v>701</v>
      </c>
      <c r="AN1035" s="32" t="s">
        <v>1262</v>
      </c>
      <c r="AO1035" s="32" t="s">
        <v>3215</v>
      </c>
      <c r="AP1035" s="32" t="s">
        <v>845</v>
      </c>
      <c r="AQ1035" s="32" t="s">
        <v>833</v>
      </c>
      <c r="AR1035" s="36" t="e">
        <f>CONCATENATE([5]!Tabla59[[#This Row],[nom_ent]], " ",[5]!Tabla59[[#This Row],[nom_mun]])</f>
        <v>#REF!</v>
      </c>
      <c r="AT1035" s="32" t="s">
        <v>833</v>
      </c>
      <c r="AU1035" s="32" t="s">
        <v>845</v>
      </c>
    </row>
    <row r="1036" spans="39:47" ht="28.5">
      <c r="AM1036" s="32" t="s">
        <v>701</v>
      </c>
      <c r="AN1036" s="32" t="s">
        <v>1262</v>
      </c>
      <c r="AO1036" s="32" t="s">
        <v>3215</v>
      </c>
      <c r="AP1036" s="32" t="s">
        <v>877</v>
      </c>
      <c r="AQ1036" s="32" t="s">
        <v>866</v>
      </c>
      <c r="AR1036" s="36" t="e">
        <f>CONCATENATE([5]!Tabla59[[#This Row],[nom_ent]], " ",[5]!Tabla59[[#This Row],[nom_mun]])</f>
        <v>#REF!</v>
      </c>
      <c r="AT1036" s="32" t="s">
        <v>866</v>
      </c>
      <c r="AU1036" s="32" t="s">
        <v>877</v>
      </c>
    </row>
    <row r="1037" spans="39:47" ht="28.5">
      <c r="AM1037" s="32" t="s">
        <v>701</v>
      </c>
      <c r="AN1037" s="32" t="s">
        <v>1262</v>
      </c>
      <c r="AO1037" s="32" t="s">
        <v>3215</v>
      </c>
      <c r="AP1037" s="32" t="s">
        <v>910</v>
      </c>
      <c r="AQ1037" s="32" t="s">
        <v>898</v>
      </c>
      <c r="AR1037" s="36" t="e">
        <f>CONCATENATE([5]!Tabla59[[#This Row],[nom_ent]], " ",[5]!Tabla59[[#This Row],[nom_mun]])</f>
        <v>#REF!</v>
      </c>
      <c r="AT1037" s="32" t="s">
        <v>898</v>
      </c>
      <c r="AU1037" s="32" t="s">
        <v>910</v>
      </c>
    </row>
    <row r="1038" spans="39:47" ht="28.5">
      <c r="AM1038" s="32" t="s">
        <v>701</v>
      </c>
      <c r="AN1038" s="32" t="s">
        <v>1262</v>
      </c>
      <c r="AO1038" s="32" t="s">
        <v>3215</v>
      </c>
      <c r="AP1038" s="32" t="s">
        <v>943</v>
      </c>
      <c r="AQ1038" s="32" t="s">
        <v>930</v>
      </c>
      <c r="AR1038" s="36" t="e">
        <f>CONCATENATE([5]!Tabla59[[#This Row],[nom_ent]], " ",[5]!Tabla59[[#This Row],[nom_mun]])</f>
        <v>#REF!</v>
      </c>
      <c r="AT1038" s="32" t="s">
        <v>930</v>
      </c>
      <c r="AU1038" s="32" t="s">
        <v>943</v>
      </c>
    </row>
    <row r="1039" spans="39:47" ht="28.5">
      <c r="AM1039" s="32" t="s">
        <v>701</v>
      </c>
      <c r="AN1039" s="32" t="s">
        <v>1262</v>
      </c>
      <c r="AO1039" s="32" t="s">
        <v>3215</v>
      </c>
      <c r="AP1039" s="32" t="s">
        <v>972</v>
      </c>
      <c r="AQ1039" s="32" t="s">
        <v>960</v>
      </c>
      <c r="AR1039" s="36" t="e">
        <f>CONCATENATE([5]!Tabla59[[#This Row],[nom_ent]], " ",[5]!Tabla59[[#This Row],[nom_mun]])</f>
        <v>#REF!</v>
      </c>
      <c r="AT1039" s="32" t="s">
        <v>960</v>
      </c>
      <c r="AU1039" s="32" t="s">
        <v>972</v>
      </c>
    </row>
    <row r="1040" spans="39:47" ht="28.5">
      <c r="AM1040" s="32" t="s">
        <v>701</v>
      </c>
      <c r="AN1040" s="32" t="s">
        <v>1262</v>
      </c>
      <c r="AO1040" s="32" t="s">
        <v>3215</v>
      </c>
      <c r="AP1040" s="32" t="s">
        <v>1003</v>
      </c>
      <c r="AQ1040" s="32" t="s">
        <v>990</v>
      </c>
      <c r="AR1040" s="36" t="e">
        <f>CONCATENATE([5]!Tabla59[[#This Row],[nom_ent]], " ",[5]!Tabla59[[#This Row],[nom_mun]])</f>
        <v>#REF!</v>
      </c>
      <c r="AT1040" s="32" t="s">
        <v>990</v>
      </c>
      <c r="AU1040" s="32" t="s">
        <v>1003</v>
      </c>
    </row>
    <row r="1041" spans="39:47" ht="42.75">
      <c r="AM1041" s="32" t="s">
        <v>701</v>
      </c>
      <c r="AN1041" s="32" t="s">
        <v>1262</v>
      </c>
      <c r="AO1041" s="32" t="s">
        <v>3215</v>
      </c>
      <c r="AP1041" s="32" t="s">
        <v>1033</v>
      </c>
      <c r="AQ1041" s="32" t="s">
        <v>1020</v>
      </c>
      <c r="AR1041" s="36" t="e">
        <f>CONCATENATE([5]!Tabla59[[#This Row],[nom_ent]], " ",[5]!Tabla59[[#This Row],[nom_mun]])</f>
        <v>#REF!</v>
      </c>
      <c r="AT1041" s="32" t="s">
        <v>1020</v>
      </c>
      <c r="AU1041" s="32" t="s">
        <v>1033</v>
      </c>
    </row>
    <row r="1042" spans="39:47">
      <c r="AM1042" s="32" t="s">
        <v>701</v>
      </c>
      <c r="AN1042" s="32" t="s">
        <v>1262</v>
      </c>
      <c r="AO1042" s="32" t="s">
        <v>3215</v>
      </c>
      <c r="AP1042" s="32" t="s">
        <v>1063</v>
      </c>
      <c r="AQ1042" s="32" t="s">
        <v>1050</v>
      </c>
      <c r="AR1042" s="36" t="e">
        <f>CONCATENATE([5]!Tabla59[[#This Row],[nom_ent]], " ",[5]!Tabla59[[#This Row],[nom_mun]])</f>
        <v>#REF!</v>
      </c>
      <c r="AT1042" s="32" t="s">
        <v>1050</v>
      </c>
      <c r="AU1042" s="32" t="s">
        <v>1063</v>
      </c>
    </row>
    <row r="1043" spans="39:47" ht="28.5">
      <c r="AM1043" s="32" t="s">
        <v>701</v>
      </c>
      <c r="AN1043" s="32" t="s">
        <v>1262</v>
      </c>
      <c r="AO1043" s="32" t="s">
        <v>3215</v>
      </c>
      <c r="AP1043" s="32" t="s">
        <v>1646</v>
      </c>
      <c r="AQ1043" s="32" t="s">
        <v>1079</v>
      </c>
      <c r="AR1043" s="36" t="e">
        <f>CONCATENATE([5]!Tabla59[[#This Row],[nom_ent]], " ",[5]!Tabla59[[#This Row],[nom_mun]])</f>
        <v>#REF!</v>
      </c>
      <c r="AT1043" s="32" t="s">
        <v>1079</v>
      </c>
      <c r="AU1043" s="32" t="s">
        <v>1646</v>
      </c>
    </row>
    <row r="1044" spans="39:47" ht="42.75">
      <c r="AM1044" s="32" t="s">
        <v>701</v>
      </c>
      <c r="AN1044" s="32" t="s">
        <v>1262</v>
      </c>
      <c r="AO1044" s="32" t="s">
        <v>3215</v>
      </c>
      <c r="AP1044" s="32" t="s">
        <v>1666</v>
      </c>
      <c r="AQ1044" s="32" t="s">
        <v>1105</v>
      </c>
      <c r="AR1044" s="36" t="e">
        <f>CONCATENATE([5]!Tabla59[[#This Row],[nom_ent]], " ",[5]!Tabla59[[#This Row],[nom_mun]])</f>
        <v>#REF!</v>
      </c>
      <c r="AT1044" s="32" t="s">
        <v>1105</v>
      </c>
      <c r="AU1044" s="32" t="s">
        <v>1666</v>
      </c>
    </row>
    <row r="1045" spans="39:47" ht="28.5">
      <c r="AM1045" s="32" t="s">
        <v>701</v>
      </c>
      <c r="AN1045" s="32" t="s">
        <v>1262</v>
      </c>
      <c r="AO1045" s="32" t="s">
        <v>3215</v>
      </c>
      <c r="AP1045" s="32" t="s">
        <v>1891</v>
      </c>
      <c r="AQ1045" s="32" t="s">
        <v>1130</v>
      </c>
      <c r="AR1045" s="36" t="e">
        <f>CONCATENATE([5]!Tabla59[[#This Row],[nom_ent]], " ",[5]!Tabla59[[#This Row],[nom_mun]])</f>
        <v>#REF!</v>
      </c>
      <c r="AT1045" s="32" t="s">
        <v>1130</v>
      </c>
      <c r="AU1045" s="32" t="s">
        <v>1891</v>
      </c>
    </row>
    <row r="1046" spans="39:47" ht="28.5">
      <c r="AM1046" s="32" t="s">
        <v>701</v>
      </c>
      <c r="AN1046" s="32" t="s">
        <v>1262</v>
      </c>
      <c r="AO1046" s="32" t="s">
        <v>3215</v>
      </c>
      <c r="AP1046" s="32" t="s">
        <v>1905</v>
      </c>
      <c r="AQ1046" s="32" t="s">
        <v>1154</v>
      </c>
      <c r="AR1046" s="36" t="e">
        <f>CONCATENATE([5]!Tabla59[[#This Row],[nom_ent]], " ",[5]!Tabla59[[#This Row],[nom_mun]])</f>
        <v>#REF!</v>
      </c>
      <c r="AT1046" s="32" t="s">
        <v>1154</v>
      </c>
      <c r="AU1046" s="32" t="s">
        <v>1905</v>
      </c>
    </row>
    <row r="1047" spans="39:47" ht="42.75">
      <c r="AM1047" s="32" t="s">
        <v>701</v>
      </c>
      <c r="AN1047" s="32" t="s">
        <v>1262</v>
      </c>
      <c r="AO1047" s="32" t="s">
        <v>3215</v>
      </c>
      <c r="AP1047" s="32" t="s">
        <v>1917</v>
      </c>
      <c r="AQ1047" s="32" t="s">
        <v>1182</v>
      </c>
      <c r="AR1047" s="36" t="e">
        <f>CONCATENATE([5]!Tabla59[[#This Row],[nom_ent]], " ",[5]!Tabla59[[#This Row],[nom_mun]])</f>
        <v>#REF!</v>
      </c>
      <c r="AT1047" s="32" t="s">
        <v>1182</v>
      </c>
      <c r="AU1047" s="32" t="s">
        <v>1917</v>
      </c>
    </row>
    <row r="1048" spans="39:47" ht="28.5">
      <c r="AM1048" s="32" t="s">
        <v>701</v>
      </c>
      <c r="AN1048" s="32" t="s">
        <v>1262</v>
      </c>
      <c r="AO1048" s="32" t="s">
        <v>3215</v>
      </c>
      <c r="AP1048" s="32" t="s">
        <v>1933</v>
      </c>
      <c r="AQ1048" s="32" t="s">
        <v>1206</v>
      </c>
      <c r="AR1048" s="36" t="e">
        <f>CONCATENATE([5]!Tabla59[[#This Row],[nom_ent]], " ",[5]!Tabla59[[#This Row],[nom_mun]])</f>
        <v>#REF!</v>
      </c>
      <c r="AT1048" s="32" t="s">
        <v>1206</v>
      </c>
      <c r="AU1048" s="32" t="s">
        <v>1933</v>
      </c>
    </row>
    <row r="1049" spans="39:47" ht="42.75">
      <c r="AM1049" s="32" t="s">
        <v>701</v>
      </c>
      <c r="AN1049" s="32" t="s">
        <v>1262</v>
      </c>
      <c r="AO1049" s="32" t="s">
        <v>3215</v>
      </c>
      <c r="AP1049" s="32" t="s">
        <v>1949</v>
      </c>
      <c r="AQ1049" s="32" t="s">
        <v>1231</v>
      </c>
      <c r="AR1049" s="36" t="e">
        <f>CONCATENATE([5]!Tabla59[[#This Row],[nom_ent]], " ",[5]!Tabla59[[#This Row],[nom_mun]])</f>
        <v>#REF!</v>
      </c>
      <c r="AT1049" s="32" t="s">
        <v>1231</v>
      </c>
      <c r="AU1049" s="32" t="s">
        <v>1949</v>
      </c>
    </row>
    <row r="1050" spans="39:47" ht="28.5">
      <c r="AM1050" s="32" t="s">
        <v>701</v>
      </c>
      <c r="AN1050" s="32" t="s">
        <v>1262</v>
      </c>
      <c r="AO1050" s="32" t="s">
        <v>3215</v>
      </c>
      <c r="AP1050" s="32" t="s">
        <v>1962</v>
      </c>
      <c r="AQ1050" s="32" t="s">
        <v>1253</v>
      </c>
      <c r="AR1050" s="36" t="e">
        <f>CONCATENATE([5]!Tabla59[[#This Row],[nom_ent]], " ",[5]!Tabla59[[#This Row],[nom_mun]])</f>
        <v>#REF!</v>
      </c>
      <c r="AT1050" s="32" t="s">
        <v>1253</v>
      </c>
      <c r="AU1050" s="32" t="s">
        <v>1962</v>
      </c>
    </row>
    <row r="1051" spans="39:47" ht="42.75">
      <c r="AM1051" s="32" t="s">
        <v>701</v>
      </c>
      <c r="AN1051" s="32" t="s">
        <v>1262</v>
      </c>
      <c r="AO1051" s="32" t="s">
        <v>3215</v>
      </c>
      <c r="AP1051" s="32" t="s">
        <v>1975</v>
      </c>
      <c r="AQ1051" s="32" t="s">
        <v>1276</v>
      </c>
      <c r="AR1051" s="36" t="e">
        <f>CONCATENATE([5]!Tabla59[[#This Row],[nom_ent]], " ",[5]!Tabla59[[#This Row],[nom_mun]])</f>
        <v>#REF!</v>
      </c>
      <c r="AT1051" s="32" t="s">
        <v>1276</v>
      </c>
      <c r="AU1051" s="32" t="s">
        <v>1975</v>
      </c>
    </row>
    <row r="1052" spans="39:47">
      <c r="AM1052" s="32" t="s">
        <v>701</v>
      </c>
      <c r="AN1052" s="32" t="s">
        <v>1262</v>
      </c>
      <c r="AO1052" s="32" t="s">
        <v>3215</v>
      </c>
      <c r="AP1052" s="32" t="s">
        <v>1986</v>
      </c>
      <c r="AQ1052" s="32" t="s">
        <v>1297</v>
      </c>
      <c r="AR1052" s="36" t="e">
        <f>CONCATENATE([5]!Tabla59[[#This Row],[nom_ent]], " ",[5]!Tabla59[[#This Row],[nom_mun]])</f>
        <v>#REF!</v>
      </c>
      <c r="AT1052" s="32" t="s">
        <v>1297</v>
      </c>
      <c r="AU1052" s="32" t="s">
        <v>1986</v>
      </c>
    </row>
    <row r="1053" spans="39:47" ht="28.5">
      <c r="AM1053" s="32" t="s">
        <v>701</v>
      </c>
      <c r="AN1053" s="32" t="s">
        <v>1262</v>
      </c>
      <c r="AO1053" s="32" t="s">
        <v>3215</v>
      </c>
      <c r="AP1053" s="32" t="s">
        <v>1999</v>
      </c>
      <c r="AQ1053" s="32" t="s">
        <v>1318</v>
      </c>
      <c r="AR1053" s="36" t="e">
        <f>CONCATENATE([5]!Tabla59[[#This Row],[nom_ent]], " ",[5]!Tabla59[[#This Row],[nom_mun]])</f>
        <v>#REF!</v>
      </c>
      <c r="AT1053" s="32" t="s">
        <v>1318</v>
      </c>
      <c r="AU1053" s="32" t="s">
        <v>1999</v>
      </c>
    </row>
    <row r="1054" spans="39:47" ht="42.75">
      <c r="AM1054" s="32" t="s">
        <v>701</v>
      </c>
      <c r="AN1054" s="32" t="s">
        <v>1262</v>
      </c>
      <c r="AO1054" s="32" t="s">
        <v>3215</v>
      </c>
      <c r="AP1054" s="32" t="s">
        <v>2012</v>
      </c>
      <c r="AQ1054" s="32" t="s">
        <v>1337</v>
      </c>
      <c r="AR1054" s="36" t="e">
        <f>CONCATENATE([5]!Tabla59[[#This Row],[nom_ent]], " ",[5]!Tabla59[[#This Row],[nom_mun]])</f>
        <v>#REF!</v>
      </c>
      <c r="AT1054" s="32" t="s">
        <v>1337</v>
      </c>
      <c r="AU1054" s="32" t="s">
        <v>2012</v>
      </c>
    </row>
    <row r="1055" spans="39:47" ht="42.75">
      <c r="AM1055" s="32" t="s">
        <v>701</v>
      </c>
      <c r="AN1055" s="32" t="s">
        <v>1262</v>
      </c>
      <c r="AO1055" s="32" t="s">
        <v>3215</v>
      </c>
      <c r="AP1055" s="32" t="s">
        <v>2024</v>
      </c>
      <c r="AQ1055" s="32" t="s">
        <v>1358</v>
      </c>
      <c r="AR1055" s="36" t="e">
        <f>CONCATENATE([5]!Tabla59[[#This Row],[nom_ent]], " ",[5]!Tabla59[[#This Row],[nom_mun]])</f>
        <v>#REF!</v>
      </c>
      <c r="AT1055" s="32" t="s">
        <v>1358</v>
      </c>
      <c r="AU1055" s="32" t="s">
        <v>2024</v>
      </c>
    </row>
    <row r="1056" spans="39:47">
      <c r="AM1056" s="32" t="s">
        <v>701</v>
      </c>
      <c r="AN1056" s="32" t="s">
        <v>1262</v>
      </c>
      <c r="AO1056" s="32" t="s">
        <v>3215</v>
      </c>
      <c r="AP1056" s="32" t="s">
        <v>2035</v>
      </c>
      <c r="AQ1056" s="32" t="s">
        <v>1378</v>
      </c>
      <c r="AR1056" s="36" t="e">
        <f>CONCATENATE([5]!Tabla59[[#This Row],[nom_ent]], " ",[5]!Tabla59[[#This Row],[nom_mun]])</f>
        <v>#REF!</v>
      </c>
      <c r="AT1056" s="32" t="s">
        <v>1378</v>
      </c>
      <c r="AU1056" s="32" t="s">
        <v>2035</v>
      </c>
    </row>
    <row r="1057" spans="39:47" ht="42.75">
      <c r="AM1057" s="32" t="s">
        <v>701</v>
      </c>
      <c r="AN1057" s="32" t="s">
        <v>1262</v>
      </c>
      <c r="AO1057" s="32" t="s">
        <v>3215</v>
      </c>
      <c r="AP1057" s="32" t="s">
        <v>2047</v>
      </c>
      <c r="AQ1057" s="32" t="s">
        <v>1399</v>
      </c>
      <c r="AR1057" s="36" t="e">
        <f>CONCATENATE([5]!Tabla59[[#This Row],[nom_ent]], " ",[5]!Tabla59[[#This Row],[nom_mun]])</f>
        <v>#REF!</v>
      </c>
      <c r="AT1057" s="32" t="s">
        <v>1399</v>
      </c>
      <c r="AU1057" s="32" t="s">
        <v>2047</v>
      </c>
    </row>
    <row r="1058" spans="39:47" ht="57">
      <c r="AM1058" s="32" t="s">
        <v>701</v>
      </c>
      <c r="AN1058" s="32" t="s">
        <v>1262</v>
      </c>
      <c r="AO1058" s="32" t="s">
        <v>3215</v>
      </c>
      <c r="AP1058" s="32" t="s">
        <v>2058</v>
      </c>
      <c r="AQ1058" s="32" t="s">
        <v>1421</v>
      </c>
      <c r="AR1058" s="36" t="e">
        <f>CONCATENATE([5]!Tabla59[[#This Row],[nom_ent]], " ",[5]!Tabla59[[#This Row],[nom_mun]])</f>
        <v>#REF!</v>
      </c>
      <c r="AT1058" s="32" t="s">
        <v>1421</v>
      </c>
      <c r="AU1058" s="32" t="s">
        <v>2058</v>
      </c>
    </row>
    <row r="1059" spans="39:47" ht="57">
      <c r="AM1059" s="32" t="s">
        <v>701</v>
      </c>
      <c r="AN1059" s="32" t="s">
        <v>1262</v>
      </c>
      <c r="AO1059" s="32" t="s">
        <v>3215</v>
      </c>
      <c r="AP1059" s="32" t="s">
        <v>2070</v>
      </c>
      <c r="AQ1059" s="32" t="s">
        <v>1440</v>
      </c>
      <c r="AR1059" s="36" t="e">
        <f>CONCATENATE([5]!Tabla59[[#This Row],[nom_ent]], " ",[5]!Tabla59[[#This Row],[nom_mun]])</f>
        <v>#REF!</v>
      </c>
      <c r="AT1059" s="32" t="s">
        <v>1440</v>
      </c>
      <c r="AU1059" s="32" t="s">
        <v>2070</v>
      </c>
    </row>
    <row r="1060" spans="39:47" ht="42.75">
      <c r="AM1060" s="32" t="s">
        <v>701</v>
      </c>
      <c r="AN1060" s="32" t="s">
        <v>1262</v>
      </c>
      <c r="AO1060" s="32" t="s">
        <v>3215</v>
      </c>
      <c r="AP1060" s="32" t="s">
        <v>2082</v>
      </c>
      <c r="AQ1060" s="32" t="s">
        <v>1461</v>
      </c>
      <c r="AR1060" s="36" t="e">
        <f>CONCATENATE([5]!Tabla59[[#This Row],[nom_ent]], " ",[5]!Tabla59[[#This Row],[nom_mun]])</f>
        <v>#REF!</v>
      </c>
      <c r="AT1060" s="32" t="s">
        <v>1461</v>
      </c>
      <c r="AU1060" s="32" t="s">
        <v>2082</v>
      </c>
    </row>
    <row r="1061" spans="39:47">
      <c r="AM1061" s="32" t="s">
        <v>701</v>
      </c>
      <c r="AN1061" s="32" t="s">
        <v>1262</v>
      </c>
      <c r="AO1061" s="32" t="s">
        <v>3215</v>
      </c>
      <c r="AP1061" s="32" t="s">
        <v>2093</v>
      </c>
      <c r="AQ1061" s="32" t="s">
        <v>1482</v>
      </c>
      <c r="AR1061" s="36" t="e">
        <f>CONCATENATE([5]!Tabla59[[#This Row],[nom_ent]], " ",[5]!Tabla59[[#This Row],[nom_mun]])</f>
        <v>#REF!</v>
      </c>
      <c r="AT1061" s="32" t="s">
        <v>1482</v>
      </c>
      <c r="AU1061" s="32" t="s">
        <v>2093</v>
      </c>
    </row>
    <row r="1062" spans="39:47" ht="57">
      <c r="AM1062" s="32" t="s">
        <v>701</v>
      </c>
      <c r="AN1062" s="32" t="s">
        <v>1262</v>
      </c>
      <c r="AO1062" s="32" t="s">
        <v>3215</v>
      </c>
      <c r="AP1062" s="32" t="s">
        <v>2104</v>
      </c>
      <c r="AQ1062" s="32" t="s">
        <v>1502</v>
      </c>
      <c r="AR1062" s="36" t="e">
        <f>CONCATENATE([5]!Tabla59[[#This Row],[nom_ent]], " ",[5]!Tabla59[[#This Row],[nom_mun]])</f>
        <v>#REF!</v>
      </c>
      <c r="AT1062" s="32" t="s">
        <v>1502</v>
      </c>
      <c r="AU1062" s="32" t="s">
        <v>2104</v>
      </c>
    </row>
    <row r="1063" spans="39:47" ht="28.5">
      <c r="AM1063" s="32" t="s">
        <v>701</v>
      </c>
      <c r="AN1063" s="32" t="s">
        <v>1262</v>
      </c>
      <c r="AO1063" s="32" t="s">
        <v>3215</v>
      </c>
      <c r="AP1063" s="32" t="s">
        <v>2114</v>
      </c>
      <c r="AQ1063" s="32" t="s">
        <v>1524</v>
      </c>
      <c r="AR1063" s="36" t="e">
        <f>CONCATENATE([5]!Tabla59[[#This Row],[nom_ent]], " ",[5]!Tabla59[[#This Row],[nom_mun]])</f>
        <v>#REF!</v>
      </c>
      <c r="AT1063" s="32" t="s">
        <v>1524</v>
      </c>
      <c r="AU1063" s="32" t="s">
        <v>2114</v>
      </c>
    </row>
    <row r="1064" spans="39:47" ht="28.5">
      <c r="AM1064" s="32" t="s">
        <v>701</v>
      </c>
      <c r="AN1064" s="32" t="s">
        <v>1262</v>
      </c>
      <c r="AO1064" s="32" t="s">
        <v>3215</v>
      </c>
      <c r="AP1064" s="32" t="s">
        <v>2124</v>
      </c>
      <c r="AQ1064" s="32" t="s">
        <v>1544</v>
      </c>
      <c r="AR1064" s="36" t="e">
        <f>CONCATENATE([5]!Tabla59[[#This Row],[nom_ent]], " ",[5]!Tabla59[[#This Row],[nom_mun]])</f>
        <v>#REF!</v>
      </c>
      <c r="AT1064" s="32" t="s">
        <v>1544</v>
      </c>
      <c r="AU1064" s="32" t="s">
        <v>2124</v>
      </c>
    </row>
    <row r="1065" spans="39:47" ht="42.75">
      <c r="AM1065" s="32" t="s">
        <v>701</v>
      </c>
      <c r="AN1065" s="32" t="s">
        <v>1262</v>
      </c>
      <c r="AO1065" s="32" t="s">
        <v>3215</v>
      </c>
      <c r="AP1065" s="32" t="s">
        <v>2135</v>
      </c>
      <c r="AQ1065" s="32" t="s">
        <v>1562</v>
      </c>
      <c r="AR1065" s="36" t="e">
        <f>CONCATENATE([5]!Tabla59[[#This Row],[nom_ent]], " ",[5]!Tabla59[[#This Row],[nom_mun]])</f>
        <v>#REF!</v>
      </c>
      <c r="AT1065" s="32" t="s">
        <v>1562</v>
      </c>
      <c r="AU1065" s="32" t="s">
        <v>2135</v>
      </c>
    </row>
    <row r="1066" spans="39:47" ht="28.5">
      <c r="AM1066" s="32" t="s">
        <v>701</v>
      </c>
      <c r="AN1066" s="32" t="s">
        <v>1262</v>
      </c>
      <c r="AO1066" s="32" t="s">
        <v>3215</v>
      </c>
      <c r="AP1066" s="32" t="s">
        <v>2144</v>
      </c>
      <c r="AQ1066" s="32" t="s">
        <v>1582</v>
      </c>
      <c r="AR1066" s="36" t="e">
        <f>CONCATENATE([5]!Tabla59[[#This Row],[nom_ent]], " ",[5]!Tabla59[[#This Row],[nom_mun]])</f>
        <v>#REF!</v>
      </c>
      <c r="AT1066" s="32" t="s">
        <v>1582</v>
      </c>
      <c r="AU1066" s="32" t="s">
        <v>2144</v>
      </c>
    </row>
    <row r="1067" spans="39:47" ht="28.5">
      <c r="AM1067" s="32" t="s">
        <v>701</v>
      </c>
      <c r="AN1067" s="32" t="s">
        <v>1262</v>
      </c>
      <c r="AO1067" s="32" t="s">
        <v>3215</v>
      </c>
      <c r="AP1067" s="32" t="s">
        <v>2155</v>
      </c>
      <c r="AQ1067" s="32" t="s">
        <v>1601</v>
      </c>
      <c r="AR1067" s="36" t="e">
        <f>CONCATENATE([5]!Tabla59[[#This Row],[nom_ent]], " ",[5]!Tabla59[[#This Row],[nom_mun]])</f>
        <v>#REF!</v>
      </c>
      <c r="AT1067" s="32" t="s">
        <v>1601</v>
      </c>
      <c r="AU1067" s="32" t="s">
        <v>2155</v>
      </c>
    </row>
    <row r="1068" spans="39:47" ht="28.5">
      <c r="AM1068" s="32" t="s">
        <v>701</v>
      </c>
      <c r="AN1068" s="32" t="s">
        <v>1262</v>
      </c>
      <c r="AO1068" s="32" t="s">
        <v>3215</v>
      </c>
      <c r="AP1068" s="32" t="s">
        <v>2166</v>
      </c>
      <c r="AQ1068" s="32" t="s">
        <v>1620</v>
      </c>
      <c r="AR1068" s="36" t="e">
        <f>CONCATENATE([5]!Tabla59[[#This Row],[nom_ent]], " ",[5]!Tabla59[[#This Row],[nom_mun]])</f>
        <v>#REF!</v>
      </c>
      <c r="AT1068" s="32" t="s">
        <v>1620</v>
      </c>
      <c r="AU1068" s="32" t="s">
        <v>2166</v>
      </c>
    </row>
    <row r="1069" spans="39:47" ht="28.5">
      <c r="AM1069" s="32" t="s">
        <v>701</v>
      </c>
      <c r="AN1069" s="32" t="s">
        <v>1262</v>
      </c>
      <c r="AO1069" s="32" t="s">
        <v>3215</v>
      </c>
      <c r="AP1069" s="32" t="s">
        <v>2177</v>
      </c>
      <c r="AQ1069" s="32" t="s">
        <v>1639</v>
      </c>
      <c r="AR1069" s="36" t="e">
        <f>CONCATENATE([5]!Tabla59[[#This Row],[nom_ent]], " ",[5]!Tabla59[[#This Row],[nom_mun]])</f>
        <v>#REF!</v>
      </c>
      <c r="AT1069" s="32" t="s">
        <v>1639</v>
      </c>
      <c r="AU1069" s="32" t="s">
        <v>2177</v>
      </c>
    </row>
    <row r="1070" spans="39:47" ht="57">
      <c r="AM1070" s="32" t="s">
        <v>701</v>
      </c>
      <c r="AN1070" s="32" t="s">
        <v>1262</v>
      </c>
      <c r="AO1070" s="32" t="s">
        <v>3215</v>
      </c>
      <c r="AP1070" s="32" t="s">
        <v>2523</v>
      </c>
      <c r="AQ1070" s="32" t="s">
        <v>1657</v>
      </c>
      <c r="AR1070" s="36" t="e">
        <f>CONCATENATE([5]!Tabla59[[#This Row],[nom_ent]], " ",[5]!Tabla59[[#This Row],[nom_mun]])</f>
        <v>#REF!</v>
      </c>
      <c r="AT1070" s="32" t="s">
        <v>1657</v>
      </c>
      <c r="AU1070" s="32" t="s">
        <v>2523</v>
      </c>
    </row>
    <row r="1071" spans="39:47">
      <c r="AM1071" s="32" t="s">
        <v>701</v>
      </c>
      <c r="AN1071" s="32" t="s">
        <v>1262</v>
      </c>
      <c r="AO1071" s="32" t="s">
        <v>3215</v>
      </c>
      <c r="AP1071" s="32" t="s">
        <v>2527</v>
      </c>
      <c r="AQ1071" s="32" t="s">
        <v>1676</v>
      </c>
      <c r="AR1071" s="36" t="e">
        <f>CONCATENATE([5]!Tabla59[[#This Row],[nom_ent]], " ",[5]!Tabla59[[#This Row],[nom_mun]])</f>
        <v>#REF!</v>
      </c>
      <c r="AT1071" s="32" t="s">
        <v>1676</v>
      </c>
      <c r="AU1071" s="32" t="s">
        <v>2527</v>
      </c>
    </row>
    <row r="1072" spans="39:47" ht="28.5">
      <c r="AM1072" s="32" t="s">
        <v>701</v>
      </c>
      <c r="AN1072" s="32" t="s">
        <v>1262</v>
      </c>
      <c r="AO1072" s="32" t="s">
        <v>3215</v>
      </c>
      <c r="AP1072" s="32" t="s">
        <v>2531</v>
      </c>
      <c r="AQ1072" s="32" t="s">
        <v>1695</v>
      </c>
      <c r="AR1072" s="36" t="e">
        <f>CONCATENATE([5]!Tabla59[[#This Row],[nom_ent]], " ",[5]!Tabla59[[#This Row],[nom_mun]])</f>
        <v>#REF!</v>
      </c>
      <c r="AT1072" s="32" t="s">
        <v>1695</v>
      </c>
      <c r="AU1072" s="32" t="s">
        <v>2531</v>
      </c>
    </row>
    <row r="1073" spans="39:47" ht="28.5">
      <c r="AM1073" s="32" t="s">
        <v>701</v>
      </c>
      <c r="AN1073" s="32" t="s">
        <v>1262</v>
      </c>
      <c r="AO1073" s="32" t="s">
        <v>3215</v>
      </c>
      <c r="AP1073" s="32" t="s">
        <v>2535</v>
      </c>
      <c r="AQ1073" s="32" t="s">
        <v>1714</v>
      </c>
      <c r="AR1073" s="36" t="e">
        <f>CONCATENATE([5]!Tabla59[[#This Row],[nom_ent]], " ",[5]!Tabla59[[#This Row],[nom_mun]])</f>
        <v>#REF!</v>
      </c>
      <c r="AT1073" s="32" t="s">
        <v>1714</v>
      </c>
      <c r="AU1073" s="32" t="s">
        <v>2535</v>
      </c>
    </row>
    <row r="1074" spans="39:47" ht="42.75">
      <c r="AM1074" s="32" t="s">
        <v>701</v>
      </c>
      <c r="AN1074" s="32" t="s">
        <v>1262</v>
      </c>
      <c r="AO1074" s="32" t="s">
        <v>3215</v>
      </c>
      <c r="AP1074" s="32" t="s">
        <v>2539</v>
      </c>
      <c r="AQ1074" s="32" t="s">
        <v>1731</v>
      </c>
      <c r="AR1074" s="36" t="e">
        <f>CONCATENATE([5]!Tabla59[[#This Row],[nom_ent]], " ",[5]!Tabla59[[#This Row],[nom_mun]])</f>
        <v>#REF!</v>
      </c>
      <c r="AT1074" s="32" t="s">
        <v>1731</v>
      </c>
      <c r="AU1074" s="32" t="s">
        <v>2539</v>
      </c>
    </row>
    <row r="1075" spans="39:47" ht="28.5">
      <c r="AM1075" s="32" t="s">
        <v>701</v>
      </c>
      <c r="AN1075" s="32" t="s">
        <v>1262</v>
      </c>
      <c r="AO1075" s="32" t="s">
        <v>3215</v>
      </c>
      <c r="AP1075" s="32" t="s">
        <v>2543</v>
      </c>
      <c r="AQ1075" s="32" t="s">
        <v>1746</v>
      </c>
      <c r="AR1075" s="36" t="e">
        <f>CONCATENATE([5]!Tabla59[[#This Row],[nom_ent]], " ",[5]!Tabla59[[#This Row],[nom_mun]])</f>
        <v>#REF!</v>
      </c>
      <c r="AT1075" s="32" t="s">
        <v>1746</v>
      </c>
      <c r="AU1075" s="32" t="s">
        <v>2543</v>
      </c>
    </row>
    <row r="1076" spans="39:47" ht="28.5">
      <c r="AM1076" s="32" t="s">
        <v>701</v>
      </c>
      <c r="AN1076" s="32" t="s">
        <v>1262</v>
      </c>
      <c r="AO1076" s="32" t="s">
        <v>3215</v>
      </c>
      <c r="AP1076" s="32" t="s">
        <v>2547</v>
      </c>
      <c r="AQ1076" s="32" t="s">
        <v>1762</v>
      </c>
      <c r="AR1076" s="36" t="e">
        <f>CONCATENATE([5]!Tabla59[[#This Row],[nom_ent]], " ",[5]!Tabla59[[#This Row],[nom_mun]])</f>
        <v>#REF!</v>
      </c>
      <c r="AT1076" s="32" t="s">
        <v>1762</v>
      </c>
      <c r="AU1076" s="32" t="s">
        <v>2547</v>
      </c>
    </row>
    <row r="1077" spans="39:47" ht="28.5">
      <c r="AM1077" s="32" t="s">
        <v>701</v>
      </c>
      <c r="AN1077" s="32" t="s">
        <v>1262</v>
      </c>
      <c r="AO1077" s="32" t="s">
        <v>3215</v>
      </c>
      <c r="AP1077" s="32" t="s">
        <v>2551</v>
      </c>
      <c r="AQ1077" s="32" t="s">
        <v>1776</v>
      </c>
      <c r="AR1077" s="36" t="e">
        <f>CONCATENATE([5]!Tabla59[[#This Row],[nom_ent]], " ",[5]!Tabla59[[#This Row],[nom_mun]])</f>
        <v>#REF!</v>
      </c>
      <c r="AT1077" s="32" t="s">
        <v>1776</v>
      </c>
      <c r="AU1077" s="32" t="s">
        <v>2551</v>
      </c>
    </row>
    <row r="1078" spans="39:47" ht="42.75">
      <c r="AM1078" s="32" t="s">
        <v>701</v>
      </c>
      <c r="AN1078" s="32" t="s">
        <v>1262</v>
      </c>
      <c r="AO1078" s="32" t="s">
        <v>3215</v>
      </c>
      <c r="AP1078" s="32" t="s">
        <v>2554</v>
      </c>
      <c r="AQ1078" s="32" t="s">
        <v>1790</v>
      </c>
      <c r="AR1078" s="36" t="e">
        <f>CONCATENATE([5]!Tabla59[[#This Row],[nom_ent]], " ",[5]!Tabla59[[#This Row],[nom_mun]])</f>
        <v>#REF!</v>
      </c>
      <c r="AT1078" s="32" t="s">
        <v>1790</v>
      </c>
      <c r="AU1078" s="32" t="s">
        <v>2554</v>
      </c>
    </row>
    <row r="1079" spans="39:47" ht="28.5">
      <c r="AM1079" s="32" t="s">
        <v>701</v>
      </c>
      <c r="AN1079" s="32" t="s">
        <v>1262</v>
      </c>
      <c r="AO1079" s="32" t="s">
        <v>3215</v>
      </c>
      <c r="AP1079" s="32" t="s">
        <v>2558</v>
      </c>
      <c r="AQ1079" s="32" t="s">
        <v>1800</v>
      </c>
      <c r="AR1079" s="36" t="e">
        <f>CONCATENATE([5]!Tabla59[[#This Row],[nom_ent]], " ",[5]!Tabla59[[#This Row],[nom_mun]])</f>
        <v>#REF!</v>
      </c>
      <c r="AT1079" s="32" t="s">
        <v>1800</v>
      </c>
      <c r="AU1079" s="32" t="s">
        <v>2558</v>
      </c>
    </row>
    <row r="1080" spans="39:47" ht="28.5">
      <c r="AM1080" s="32" t="s">
        <v>701</v>
      </c>
      <c r="AN1080" s="32" t="s">
        <v>1262</v>
      </c>
      <c r="AO1080" s="32" t="s">
        <v>3215</v>
      </c>
      <c r="AP1080" s="32" t="s">
        <v>2562</v>
      </c>
      <c r="AQ1080" s="32" t="s">
        <v>1816</v>
      </c>
      <c r="AR1080" s="36" t="e">
        <f>CONCATENATE([5]!Tabla59[[#This Row],[nom_ent]], " ",[5]!Tabla59[[#This Row],[nom_mun]])</f>
        <v>#REF!</v>
      </c>
      <c r="AT1080" s="32" t="s">
        <v>1816</v>
      </c>
      <c r="AU1080" s="32" t="s">
        <v>2562</v>
      </c>
    </row>
    <row r="1081" spans="39:47" ht="28.5">
      <c r="AM1081" s="32" t="s">
        <v>701</v>
      </c>
      <c r="AN1081" s="32" t="s">
        <v>1262</v>
      </c>
      <c r="AO1081" s="32" t="s">
        <v>3215</v>
      </c>
      <c r="AP1081" s="32" t="s">
        <v>2566</v>
      </c>
      <c r="AQ1081" s="32" t="s">
        <v>1832</v>
      </c>
      <c r="AR1081" s="36" t="e">
        <f>CONCATENATE([5]!Tabla59[[#This Row],[nom_ent]], " ",[5]!Tabla59[[#This Row],[nom_mun]])</f>
        <v>#REF!</v>
      </c>
      <c r="AT1081" s="32" t="s">
        <v>1832</v>
      </c>
      <c r="AU1081" s="32" t="s">
        <v>2566</v>
      </c>
    </row>
    <row r="1082" spans="39:47" ht="28.5">
      <c r="AM1082" s="32" t="s">
        <v>701</v>
      </c>
      <c r="AN1082" s="32" t="s">
        <v>1262</v>
      </c>
      <c r="AO1082" s="32" t="s">
        <v>3215</v>
      </c>
      <c r="AP1082" s="32" t="s">
        <v>2570</v>
      </c>
      <c r="AQ1082" s="32" t="s">
        <v>1846</v>
      </c>
      <c r="AR1082" s="36" t="e">
        <f>CONCATENATE([5]!Tabla59[[#This Row],[nom_ent]], " ",[5]!Tabla59[[#This Row],[nom_mun]])</f>
        <v>#REF!</v>
      </c>
      <c r="AT1082" s="32" t="s">
        <v>1846</v>
      </c>
      <c r="AU1082" s="32" t="s">
        <v>2570</v>
      </c>
    </row>
    <row r="1083" spans="39:47" ht="42.75">
      <c r="AM1083" s="32" t="s">
        <v>701</v>
      </c>
      <c r="AN1083" s="32" t="s">
        <v>1262</v>
      </c>
      <c r="AO1083" s="32" t="s">
        <v>3215</v>
      </c>
      <c r="AP1083" s="32" t="s">
        <v>2574</v>
      </c>
      <c r="AQ1083" s="32" t="s">
        <v>1858</v>
      </c>
      <c r="AR1083" s="36" t="e">
        <f>CONCATENATE([5]!Tabla59[[#This Row],[nom_ent]], " ",[5]!Tabla59[[#This Row],[nom_mun]])</f>
        <v>#REF!</v>
      </c>
      <c r="AT1083" s="32" t="s">
        <v>1858</v>
      </c>
      <c r="AU1083" s="32" t="s">
        <v>2574</v>
      </c>
    </row>
    <row r="1084" spans="39:47" ht="28.5">
      <c r="AM1084" s="32" t="s">
        <v>701</v>
      </c>
      <c r="AN1084" s="32" t="s">
        <v>1262</v>
      </c>
      <c r="AO1084" s="32" t="s">
        <v>3215</v>
      </c>
      <c r="AP1084" s="32" t="s">
        <v>2578</v>
      </c>
      <c r="AQ1084" s="32" t="s">
        <v>1872</v>
      </c>
      <c r="AR1084" s="36" t="e">
        <f>CONCATENATE([5]!Tabla59[[#This Row],[nom_ent]], " ",[5]!Tabla59[[#This Row],[nom_mun]])</f>
        <v>#REF!</v>
      </c>
      <c r="AT1084" s="32" t="s">
        <v>1872</v>
      </c>
      <c r="AU1084" s="32" t="s">
        <v>2578</v>
      </c>
    </row>
    <row r="1085" spans="39:47" ht="28.5">
      <c r="AM1085" s="32" t="s">
        <v>701</v>
      </c>
      <c r="AN1085" s="32" t="s">
        <v>1262</v>
      </c>
      <c r="AO1085" s="32" t="s">
        <v>3215</v>
      </c>
      <c r="AP1085" s="32" t="s">
        <v>2582</v>
      </c>
      <c r="AQ1085" s="32" t="s">
        <v>1884</v>
      </c>
      <c r="AR1085" s="36" t="e">
        <f>CONCATENATE([5]!Tabla59[[#This Row],[nom_ent]], " ",[5]!Tabla59[[#This Row],[nom_mun]])</f>
        <v>#REF!</v>
      </c>
      <c r="AT1085" s="32" t="s">
        <v>1884</v>
      </c>
      <c r="AU1085" s="32" t="s">
        <v>2582</v>
      </c>
    </row>
    <row r="1086" spans="39:47" ht="28.5">
      <c r="AM1086" s="32" t="s">
        <v>701</v>
      </c>
      <c r="AN1086" s="32" t="s">
        <v>1262</v>
      </c>
      <c r="AO1086" s="32" t="s">
        <v>3215</v>
      </c>
      <c r="AP1086" s="32" t="s">
        <v>2586</v>
      </c>
      <c r="AQ1086" s="32" t="s">
        <v>1898</v>
      </c>
      <c r="AR1086" s="36" t="e">
        <f>CONCATENATE([5]!Tabla59[[#This Row],[nom_ent]], " ",[5]!Tabla59[[#This Row],[nom_mun]])</f>
        <v>#REF!</v>
      </c>
      <c r="AT1086" s="32" t="s">
        <v>1898</v>
      </c>
      <c r="AU1086" s="32" t="s">
        <v>2586</v>
      </c>
    </row>
    <row r="1087" spans="39:47" ht="28.5">
      <c r="AM1087" s="32" t="s">
        <v>701</v>
      </c>
      <c r="AN1087" s="32" t="s">
        <v>1262</v>
      </c>
      <c r="AO1087" s="32" t="s">
        <v>3215</v>
      </c>
      <c r="AP1087" s="32" t="s">
        <v>2590</v>
      </c>
      <c r="AQ1087" s="32" t="s">
        <v>1910</v>
      </c>
      <c r="AR1087" s="36" t="e">
        <f>CONCATENATE([5]!Tabla59[[#This Row],[nom_ent]], " ",[5]!Tabla59[[#This Row],[nom_mun]])</f>
        <v>#REF!</v>
      </c>
      <c r="AT1087" s="32" t="s">
        <v>1910</v>
      </c>
      <c r="AU1087" s="32" t="s">
        <v>2590</v>
      </c>
    </row>
    <row r="1088" spans="39:47" ht="42.75">
      <c r="AM1088" s="32" t="s">
        <v>701</v>
      </c>
      <c r="AN1088" s="32" t="s">
        <v>1262</v>
      </c>
      <c r="AO1088" s="32" t="s">
        <v>3215</v>
      </c>
      <c r="AP1088" s="32" t="s">
        <v>2594</v>
      </c>
      <c r="AQ1088" s="32" t="s">
        <v>1925</v>
      </c>
      <c r="AR1088" s="36" t="e">
        <f>CONCATENATE([5]!Tabla59[[#This Row],[nom_ent]], " ",[5]!Tabla59[[#This Row],[nom_mun]])</f>
        <v>#REF!</v>
      </c>
      <c r="AT1088" s="32" t="s">
        <v>1925</v>
      </c>
      <c r="AU1088" s="32" t="s">
        <v>2594</v>
      </c>
    </row>
    <row r="1089" spans="39:47" ht="42.75">
      <c r="AM1089" s="32" t="s">
        <v>701</v>
      </c>
      <c r="AN1089" s="32" t="s">
        <v>1262</v>
      </c>
      <c r="AO1089" s="32" t="s">
        <v>3215</v>
      </c>
      <c r="AP1089" s="32" t="s">
        <v>2598</v>
      </c>
      <c r="AQ1089" s="32" t="s">
        <v>1941</v>
      </c>
      <c r="AR1089" s="36" t="e">
        <f>CONCATENATE([5]!Tabla59[[#This Row],[nom_ent]], " ",[5]!Tabla59[[#This Row],[nom_mun]])</f>
        <v>#REF!</v>
      </c>
      <c r="AT1089" s="32" t="s">
        <v>1941</v>
      </c>
      <c r="AU1089" s="32" t="s">
        <v>2598</v>
      </c>
    </row>
    <row r="1090" spans="39:47" ht="42.75">
      <c r="AM1090" s="32" t="s">
        <v>701</v>
      </c>
      <c r="AN1090" s="32" t="s">
        <v>1262</v>
      </c>
      <c r="AO1090" s="32" t="s">
        <v>3215</v>
      </c>
      <c r="AP1090" s="32" t="s">
        <v>2602</v>
      </c>
      <c r="AQ1090" s="32" t="s">
        <v>1957</v>
      </c>
      <c r="AR1090" s="36" t="e">
        <f>CONCATENATE([5]!Tabla59[[#This Row],[nom_ent]], " ",[5]!Tabla59[[#This Row],[nom_mun]])</f>
        <v>#REF!</v>
      </c>
      <c r="AT1090" s="32" t="s">
        <v>1957</v>
      </c>
      <c r="AU1090" s="32" t="s">
        <v>2602</v>
      </c>
    </row>
    <row r="1091" spans="39:47" ht="42.75">
      <c r="AM1091" s="32" t="s">
        <v>701</v>
      </c>
      <c r="AN1091" s="32" t="s">
        <v>1262</v>
      </c>
      <c r="AO1091" s="32" t="s">
        <v>3215</v>
      </c>
      <c r="AP1091" s="32" t="s">
        <v>2606</v>
      </c>
      <c r="AQ1091" s="32" t="s">
        <v>1970</v>
      </c>
      <c r="AR1091" s="36" t="e">
        <f>CONCATENATE([5]!Tabla59[[#This Row],[nom_ent]], " ",[5]!Tabla59[[#This Row],[nom_mun]])</f>
        <v>#REF!</v>
      </c>
      <c r="AT1091" s="32" t="s">
        <v>1970</v>
      </c>
      <c r="AU1091" s="32" t="s">
        <v>2606</v>
      </c>
    </row>
    <row r="1092" spans="39:47">
      <c r="AM1092" s="32" t="s">
        <v>701</v>
      </c>
      <c r="AN1092" s="32" t="s">
        <v>1262</v>
      </c>
      <c r="AO1092" s="32" t="s">
        <v>3215</v>
      </c>
      <c r="AP1092" s="32" t="s">
        <v>2610</v>
      </c>
      <c r="AQ1092" s="32" t="s">
        <v>1982</v>
      </c>
      <c r="AR1092" s="36" t="e">
        <f>CONCATENATE([5]!Tabla59[[#This Row],[nom_ent]], " ",[5]!Tabla59[[#This Row],[nom_mun]])</f>
        <v>#REF!</v>
      </c>
      <c r="AT1092" s="32" t="s">
        <v>1982</v>
      </c>
      <c r="AU1092" s="32" t="s">
        <v>2610</v>
      </c>
    </row>
    <row r="1093" spans="39:47">
      <c r="AM1093" s="32" t="s">
        <v>701</v>
      </c>
      <c r="AN1093" s="32" t="s">
        <v>1262</v>
      </c>
      <c r="AO1093" s="32" t="s">
        <v>3215</v>
      </c>
      <c r="AP1093" s="32" t="s">
        <v>2614</v>
      </c>
      <c r="AQ1093" s="32" t="s">
        <v>1994</v>
      </c>
      <c r="AR1093" s="36" t="e">
        <f>CONCATENATE([5]!Tabla59[[#This Row],[nom_ent]], " ",[5]!Tabla59[[#This Row],[nom_mun]])</f>
        <v>#REF!</v>
      </c>
      <c r="AT1093" s="32" t="s">
        <v>1994</v>
      </c>
      <c r="AU1093" s="32" t="s">
        <v>2614</v>
      </c>
    </row>
    <row r="1094" spans="39:47" ht="28.5">
      <c r="AM1094" s="32" t="s">
        <v>701</v>
      </c>
      <c r="AN1094" s="32" t="s">
        <v>1262</v>
      </c>
      <c r="AO1094" s="32" t="s">
        <v>3215</v>
      </c>
      <c r="AP1094" s="32" t="s">
        <v>2618</v>
      </c>
      <c r="AQ1094" s="32" t="s">
        <v>2007</v>
      </c>
      <c r="AR1094" s="36" t="e">
        <f>CONCATENATE([5]!Tabla59[[#This Row],[nom_ent]], " ",[5]!Tabla59[[#This Row],[nom_mun]])</f>
        <v>#REF!</v>
      </c>
      <c r="AT1094" s="32" t="s">
        <v>2007</v>
      </c>
      <c r="AU1094" s="32" t="s">
        <v>2618</v>
      </c>
    </row>
    <row r="1095" spans="39:47" ht="28.5">
      <c r="AM1095" s="32" t="s">
        <v>701</v>
      </c>
      <c r="AN1095" s="32" t="s">
        <v>1262</v>
      </c>
      <c r="AO1095" s="32" t="s">
        <v>3215</v>
      </c>
      <c r="AP1095" s="32" t="s">
        <v>2622</v>
      </c>
      <c r="AQ1095" s="32" t="s">
        <v>2019</v>
      </c>
      <c r="AR1095" s="36" t="e">
        <f>CONCATENATE([5]!Tabla59[[#This Row],[nom_ent]], " ",[5]!Tabla59[[#This Row],[nom_mun]])</f>
        <v>#REF!</v>
      </c>
      <c r="AT1095" s="32" t="s">
        <v>2019</v>
      </c>
      <c r="AU1095" s="32" t="s">
        <v>2622</v>
      </c>
    </row>
    <row r="1096" spans="39:47" ht="28.5">
      <c r="AM1096" s="32" t="s">
        <v>701</v>
      </c>
      <c r="AN1096" s="32" t="s">
        <v>1262</v>
      </c>
      <c r="AO1096" s="32" t="s">
        <v>3215</v>
      </c>
      <c r="AP1096" s="32" t="s">
        <v>2626</v>
      </c>
      <c r="AQ1096" s="32" t="s">
        <v>2032</v>
      </c>
      <c r="AR1096" s="36" t="e">
        <f>CONCATENATE([5]!Tabla59[[#This Row],[nom_ent]], " ",[5]!Tabla59[[#This Row],[nom_mun]])</f>
        <v>#REF!</v>
      </c>
      <c r="AT1096" s="32" t="s">
        <v>2032</v>
      </c>
      <c r="AU1096" s="32" t="s">
        <v>2626</v>
      </c>
    </row>
    <row r="1097" spans="39:47" ht="28.5">
      <c r="AM1097" s="32" t="s">
        <v>701</v>
      </c>
      <c r="AN1097" s="32" t="s">
        <v>1262</v>
      </c>
      <c r="AO1097" s="32" t="s">
        <v>3215</v>
      </c>
      <c r="AP1097" s="32" t="s">
        <v>2630</v>
      </c>
      <c r="AQ1097" s="32" t="s">
        <v>2043</v>
      </c>
      <c r="AR1097" s="36" t="e">
        <f>CONCATENATE([5]!Tabla59[[#This Row],[nom_ent]], " ",[5]!Tabla59[[#This Row],[nom_mun]])</f>
        <v>#REF!</v>
      </c>
      <c r="AT1097" s="32" t="s">
        <v>2043</v>
      </c>
      <c r="AU1097" s="32" t="s">
        <v>2630</v>
      </c>
    </row>
    <row r="1098" spans="39:47" ht="28.5">
      <c r="AM1098" s="32" t="s">
        <v>701</v>
      </c>
      <c r="AN1098" s="32" t="s">
        <v>1262</v>
      </c>
      <c r="AO1098" s="32" t="s">
        <v>3215</v>
      </c>
      <c r="AP1098" s="32" t="s">
        <v>2634</v>
      </c>
      <c r="AQ1098" s="32" t="s">
        <v>2055</v>
      </c>
      <c r="AR1098" s="36" t="e">
        <f>CONCATENATE([5]!Tabla59[[#This Row],[nom_ent]], " ",[5]!Tabla59[[#This Row],[nom_mun]])</f>
        <v>#REF!</v>
      </c>
      <c r="AT1098" s="32" t="s">
        <v>2055</v>
      </c>
      <c r="AU1098" s="32" t="s">
        <v>2634</v>
      </c>
    </row>
    <row r="1099" spans="39:47" ht="28.5">
      <c r="AM1099" s="32" t="s">
        <v>701</v>
      </c>
      <c r="AN1099" s="32" t="s">
        <v>1262</v>
      </c>
      <c r="AO1099" s="32" t="s">
        <v>3215</v>
      </c>
      <c r="AP1099" s="32" t="s">
        <v>2638</v>
      </c>
      <c r="AQ1099" s="32" t="s">
        <v>2065</v>
      </c>
      <c r="AR1099" s="36" t="e">
        <f>CONCATENATE([5]!Tabla59[[#This Row],[nom_ent]], " ",[5]!Tabla59[[#This Row],[nom_mun]])</f>
        <v>#REF!</v>
      </c>
      <c r="AT1099" s="32" t="s">
        <v>2065</v>
      </c>
      <c r="AU1099" s="32" t="s">
        <v>2638</v>
      </c>
    </row>
    <row r="1100" spans="39:47">
      <c r="AM1100" s="32" t="s">
        <v>701</v>
      </c>
      <c r="AN1100" s="32" t="s">
        <v>1262</v>
      </c>
      <c r="AO1100" s="32" t="s">
        <v>3215</v>
      </c>
      <c r="AP1100" s="32" t="s">
        <v>2642</v>
      </c>
      <c r="AQ1100" s="32" t="s">
        <v>2077</v>
      </c>
      <c r="AR1100" s="36" t="e">
        <f>CONCATENATE([5]!Tabla59[[#This Row],[nom_ent]], " ",[5]!Tabla59[[#This Row],[nom_mun]])</f>
        <v>#REF!</v>
      </c>
      <c r="AT1100" s="32" t="s">
        <v>2077</v>
      </c>
      <c r="AU1100" s="32" t="s">
        <v>2642</v>
      </c>
    </row>
    <row r="1101" spans="39:47" ht="42.75">
      <c r="AM1101" s="32" t="s">
        <v>701</v>
      </c>
      <c r="AN1101" s="32" t="s">
        <v>1262</v>
      </c>
      <c r="AO1101" s="32" t="s">
        <v>3215</v>
      </c>
      <c r="AP1101" s="32" t="s">
        <v>2646</v>
      </c>
      <c r="AQ1101" s="32" t="s">
        <v>2088</v>
      </c>
      <c r="AR1101" s="36" t="e">
        <f>CONCATENATE([5]!Tabla59[[#This Row],[nom_ent]], " ",[5]!Tabla59[[#This Row],[nom_mun]])</f>
        <v>#REF!</v>
      </c>
      <c r="AT1101" s="32" t="s">
        <v>2088</v>
      </c>
      <c r="AU1101" s="32" t="s">
        <v>2646</v>
      </c>
    </row>
    <row r="1102" spans="39:47" ht="28.5">
      <c r="AM1102" s="32" t="s">
        <v>701</v>
      </c>
      <c r="AN1102" s="32" t="s">
        <v>1262</v>
      </c>
      <c r="AO1102" s="32" t="s">
        <v>3215</v>
      </c>
      <c r="AP1102" s="32" t="s">
        <v>2650</v>
      </c>
      <c r="AQ1102" s="32" t="s">
        <v>2100</v>
      </c>
      <c r="AR1102" s="36" t="e">
        <f>CONCATENATE([5]!Tabla59[[#This Row],[nom_ent]], " ",[5]!Tabla59[[#This Row],[nom_mun]])</f>
        <v>#REF!</v>
      </c>
      <c r="AT1102" s="32" t="s">
        <v>2100</v>
      </c>
      <c r="AU1102" s="32" t="s">
        <v>2650</v>
      </c>
    </row>
    <row r="1103" spans="39:47" ht="42.75">
      <c r="AM1103" s="32" t="s">
        <v>701</v>
      </c>
      <c r="AN1103" s="32" t="s">
        <v>1262</v>
      </c>
      <c r="AO1103" s="32" t="s">
        <v>3215</v>
      </c>
      <c r="AP1103" s="32" t="s">
        <v>2654</v>
      </c>
      <c r="AQ1103" s="32" t="s">
        <v>2110</v>
      </c>
      <c r="AR1103" s="36" t="e">
        <f>CONCATENATE([5]!Tabla59[[#This Row],[nom_ent]], " ",[5]!Tabla59[[#This Row],[nom_mun]])</f>
        <v>#REF!</v>
      </c>
      <c r="AT1103" s="32" t="s">
        <v>2110</v>
      </c>
      <c r="AU1103" s="32" t="s">
        <v>2654</v>
      </c>
    </row>
    <row r="1104" spans="39:47" ht="42.75">
      <c r="AM1104" s="32" t="s">
        <v>701</v>
      </c>
      <c r="AN1104" s="32" t="s">
        <v>1262</v>
      </c>
      <c r="AO1104" s="32" t="s">
        <v>3215</v>
      </c>
      <c r="AP1104" s="32" t="s">
        <v>2658</v>
      </c>
      <c r="AQ1104" s="32" t="s">
        <v>2120</v>
      </c>
      <c r="AR1104" s="36" t="e">
        <f>CONCATENATE([5]!Tabla59[[#This Row],[nom_ent]], " ",[5]!Tabla59[[#This Row],[nom_mun]])</f>
        <v>#REF!</v>
      </c>
      <c r="AT1104" s="32" t="s">
        <v>2120</v>
      </c>
      <c r="AU1104" s="32" t="s">
        <v>2658</v>
      </c>
    </row>
    <row r="1105" spans="39:47" ht="42.75">
      <c r="AM1105" s="32" t="s">
        <v>701</v>
      </c>
      <c r="AN1105" s="32" t="s">
        <v>1262</v>
      </c>
      <c r="AO1105" s="32" t="s">
        <v>3215</v>
      </c>
      <c r="AP1105" s="32" t="s">
        <v>2662</v>
      </c>
      <c r="AQ1105" s="32" t="s">
        <v>2131</v>
      </c>
      <c r="AR1105" s="36" t="e">
        <f>CONCATENATE([5]!Tabla59[[#This Row],[nom_ent]], " ",[5]!Tabla59[[#This Row],[nom_mun]])</f>
        <v>#REF!</v>
      </c>
      <c r="AT1105" s="32" t="s">
        <v>2131</v>
      </c>
      <c r="AU1105" s="32" t="s">
        <v>2662</v>
      </c>
    </row>
    <row r="1106" spans="39:47" ht="28.5">
      <c r="AM1106" s="32" t="s">
        <v>701</v>
      </c>
      <c r="AN1106" s="32" t="s">
        <v>1262</v>
      </c>
      <c r="AO1106" s="32" t="s">
        <v>3215</v>
      </c>
      <c r="AP1106" s="32" t="s">
        <v>2666</v>
      </c>
      <c r="AQ1106" s="32" t="s">
        <v>2141</v>
      </c>
      <c r="AR1106" s="36" t="e">
        <f>CONCATENATE([5]!Tabla59[[#This Row],[nom_ent]], " ",[5]!Tabla59[[#This Row],[nom_mun]])</f>
        <v>#REF!</v>
      </c>
      <c r="AT1106" s="32" t="s">
        <v>2141</v>
      </c>
      <c r="AU1106" s="32" t="s">
        <v>2666</v>
      </c>
    </row>
    <row r="1107" spans="39:47" ht="28.5">
      <c r="AM1107" s="32" t="s">
        <v>701</v>
      </c>
      <c r="AN1107" s="32" t="s">
        <v>1262</v>
      </c>
      <c r="AO1107" s="32" t="s">
        <v>3215</v>
      </c>
      <c r="AP1107" s="32" t="s">
        <v>2670</v>
      </c>
      <c r="AQ1107" s="32" t="s">
        <v>2151</v>
      </c>
      <c r="AR1107" s="36" t="e">
        <f>CONCATENATE([5]!Tabla59[[#This Row],[nom_ent]], " ",[5]!Tabla59[[#This Row],[nom_mun]])</f>
        <v>#REF!</v>
      </c>
      <c r="AT1107" s="32" t="s">
        <v>2151</v>
      </c>
      <c r="AU1107" s="32" t="s">
        <v>2670</v>
      </c>
    </row>
    <row r="1108" spans="39:47">
      <c r="AM1108" s="32" t="s">
        <v>701</v>
      </c>
      <c r="AN1108" s="32" t="s">
        <v>1262</v>
      </c>
      <c r="AO1108" s="32" t="s">
        <v>3215</v>
      </c>
      <c r="AP1108" s="32" t="s">
        <v>2673</v>
      </c>
      <c r="AQ1108" s="32" t="s">
        <v>2162</v>
      </c>
      <c r="AR1108" s="36" t="e">
        <f>CONCATENATE([5]!Tabla59[[#This Row],[nom_ent]], " ",[5]!Tabla59[[#This Row],[nom_mun]])</f>
        <v>#REF!</v>
      </c>
      <c r="AT1108" s="32" t="s">
        <v>2162</v>
      </c>
      <c r="AU1108" s="32" t="s">
        <v>2673</v>
      </c>
    </row>
    <row r="1109" spans="39:47" ht="42.75">
      <c r="AM1109" s="32" t="s">
        <v>701</v>
      </c>
      <c r="AN1109" s="32" t="s">
        <v>1262</v>
      </c>
      <c r="AO1109" s="32" t="s">
        <v>3215</v>
      </c>
      <c r="AP1109" s="32" t="s">
        <v>2676</v>
      </c>
      <c r="AQ1109" s="32" t="s">
        <v>2173</v>
      </c>
      <c r="AR1109" s="36" t="e">
        <f>CONCATENATE([5]!Tabla59[[#This Row],[nom_ent]], " ",[5]!Tabla59[[#This Row],[nom_mun]])</f>
        <v>#REF!</v>
      </c>
      <c r="AT1109" s="32" t="s">
        <v>2173</v>
      </c>
      <c r="AU1109" s="32" t="s">
        <v>2676</v>
      </c>
    </row>
    <row r="1110" spans="39:47" ht="28.5">
      <c r="AM1110" s="32" t="s">
        <v>701</v>
      </c>
      <c r="AN1110" s="32" t="s">
        <v>1262</v>
      </c>
      <c r="AO1110" s="32" t="s">
        <v>3215</v>
      </c>
      <c r="AP1110" s="32" t="s">
        <v>2680</v>
      </c>
      <c r="AQ1110" s="32" t="s">
        <v>2182</v>
      </c>
      <c r="AR1110" s="36" t="e">
        <f>CONCATENATE([5]!Tabla59[[#This Row],[nom_ent]], " ",[5]!Tabla59[[#This Row],[nom_mun]])</f>
        <v>#REF!</v>
      </c>
      <c r="AT1110" s="32" t="s">
        <v>2182</v>
      </c>
      <c r="AU1110" s="32" t="s">
        <v>2680</v>
      </c>
    </row>
    <row r="1111" spans="39:47" ht="42.75">
      <c r="AM1111" s="32" t="s">
        <v>701</v>
      </c>
      <c r="AN1111" s="32" t="s">
        <v>1262</v>
      </c>
      <c r="AO1111" s="32" t="s">
        <v>3215</v>
      </c>
      <c r="AP1111" s="32" t="s">
        <v>2684</v>
      </c>
      <c r="AQ1111" s="32" t="s">
        <v>2192</v>
      </c>
      <c r="AR1111" s="36" t="e">
        <f>CONCATENATE([5]!Tabla59[[#This Row],[nom_ent]], " ",[5]!Tabla59[[#This Row],[nom_mun]])</f>
        <v>#REF!</v>
      </c>
      <c r="AT1111" s="32" t="s">
        <v>2192</v>
      </c>
      <c r="AU1111" s="32" t="s">
        <v>2684</v>
      </c>
    </row>
    <row r="1112" spans="39:47" ht="42.75">
      <c r="AM1112" s="32" t="s">
        <v>701</v>
      </c>
      <c r="AN1112" s="32" t="s">
        <v>1262</v>
      </c>
      <c r="AO1112" s="32" t="s">
        <v>3215</v>
      </c>
      <c r="AP1112" s="32" t="s">
        <v>2688</v>
      </c>
      <c r="AQ1112" s="32" t="s">
        <v>2203</v>
      </c>
      <c r="AR1112" s="36" t="e">
        <f>CONCATENATE([5]!Tabla59[[#This Row],[nom_ent]], " ",[5]!Tabla59[[#This Row],[nom_mun]])</f>
        <v>#REF!</v>
      </c>
      <c r="AT1112" s="32" t="s">
        <v>2203</v>
      </c>
      <c r="AU1112" s="32" t="s">
        <v>2688</v>
      </c>
    </row>
    <row r="1113" spans="39:47" ht="42.75">
      <c r="AM1113" s="32" t="s">
        <v>701</v>
      </c>
      <c r="AN1113" s="32" t="s">
        <v>1262</v>
      </c>
      <c r="AO1113" s="32" t="s">
        <v>3215</v>
      </c>
      <c r="AP1113" s="32" t="s">
        <v>2692</v>
      </c>
      <c r="AQ1113" s="32" t="s">
        <v>2212</v>
      </c>
      <c r="AR1113" s="36" t="e">
        <f>CONCATENATE([5]!Tabla59[[#This Row],[nom_ent]], " ",[5]!Tabla59[[#This Row],[nom_mun]])</f>
        <v>#REF!</v>
      </c>
      <c r="AT1113" s="32" t="s">
        <v>2212</v>
      </c>
      <c r="AU1113" s="32" t="s">
        <v>2692</v>
      </c>
    </row>
    <row r="1114" spans="39:47" ht="42.75">
      <c r="AM1114" s="32" t="s">
        <v>701</v>
      </c>
      <c r="AN1114" s="32" t="s">
        <v>1262</v>
      </c>
      <c r="AO1114" s="32" t="s">
        <v>3215</v>
      </c>
      <c r="AP1114" s="32" t="s">
        <v>2696</v>
      </c>
      <c r="AQ1114" s="32" t="s">
        <v>2221</v>
      </c>
      <c r="AR1114" s="36" t="e">
        <f>CONCATENATE([5]!Tabla59[[#This Row],[nom_ent]], " ",[5]!Tabla59[[#This Row],[nom_mun]])</f>
        <v>#REF!</v>
      </c>
      <c r="AT1114" s="32" t="s">
        <v>2221</v>
      </c>
      <c r="AU1114" s="32" t="s">
        <v>2696</v>
      </c>
    </row>
    <row r="1115" spans="39:47" ht="42.75">
      <c r="AM1115" s="32" t="s">
        <v>701</v>
      </c>
      <c r="AN1115" s="32" t="s">
        <v>1262</v>
      </c>
      <c r="AO1115" s="32" t="s">
        <v>3215</v>
      </c>
      <c r="AP1115" s="32" t="s">
        <v>2699</v>
      </c>
      <c r="AQ1115" s="32" t="s">
        <v>2230</v>
      </c>
      <c r="AR1115" s="36" t="e">
        <f>CONCATENATE([5]!Tabla59[[#This Row],[nom_ent]], " ",[5]!Tabla59[[#This Row],[nom_mun]])</f>
        <v>#REF!</v>
      </c>
      <c r="AT1115" s="32" t="s">
        <v>2230</v>
      </c>
      <c r="AU1115" s="32" t="s">
        <v>2699</v>
      </c>
    </row>
    <row r="1116" spans="39:47" ht="42.75">
      <c r="AM1116" s="32" t="s">
        <v>701</v>
      </c>
      <c r="AN1116" s="32" t="s">
        <v>1262</v>
      </c>
      <c r="AO1116" s="32" t="s">
        <v>3215</v>
      </c>
      <c r="AP1116" s="32" t="s">
        <v>2703</v>
      </c>
      <c r="AQ1116" s="32" t="s">
        <v>2238</v>
      </c>
      <c r="AR1116" s="36" t="e">
        <f>CONCATENATE([5]!Tabla59[[#This Row],[nom_ent]], " ",[5]!Tabla59[[#This Row],[nom_mun]])</f>
        <v>#REF!</v>
      </c>
      <c r="AT1116" s="32" t="s">
        <v>2238</v>
      </c>
      <c r="AU1116" s="32" t="s">
        <v>2703</v>
      </c>
    </row>
    <row r="1117" spans="39:47" ht="42.75">
      <c r="AM1117" s="32" t="s">
        <v>701</v>
      </c>
      <c r="AN1117" s="32" t="s">
        <v>1262</v>
      </c>
      <c r="AO1117" s="32" t="s">
        <v>3215</v>
      </c>
      <c r="AP1117" s="32" t="s">
        <v>2707</v>
      </c>
      <c r="AQ1117" s="32" t="s">
        <v>2246</v>
      </c>
      <c r="AR1117" s="36" t="e">
        <f>CONCATENATE([5]!Tabla59[[#This Row],[nom_ent]], " ",[5]!Tabla59[[#This Row],[nom_mun]])</f>
        <v>#REF!</v>
      </c>
      <c r="AT1117" s="32" t="s">
        <v>2246</v>
      </c>
      <c r="AU1117" s="32" t="s">
        <v>2707</v>
      </c>
    </row>
    <row r="1118" spans="39:47" ht="42.75">
      <c r="AM1118" s="32" t="s">
        <v>701</v>
      </c>
      <c r="AN1118" s="32" t="s">
        <v>1262</v>
      </c>
      <c r="AO1118" s="32" t="s">
        <v>3215</v>
      </c>
      <c r="AP1118" s="32" t="s">
        <v>2711</v>
      </c>
      <c r="AQ1118" s="32" t="s">
        <v>2254</v>
      </c>
      <c r="AR1118" s="36" t="e">
        <f>CONCATENATE([5]!Tabla59[[#This Row],[nom_ent]], " ",[5]!Tabla59[[#This Row],[nom_mun]])</f>
        <v>#REF!</v>
      </c>
      <c r="AT1118" s="32" t="s">
        <v>2254</v>
      </c>
      <c r="AU1118" s="32" t="s">
        <v>2711</v>
      </c>
    </row>
    <row r="1119" spans="39:47" ht="57">
      <c r="AM1119" s="32" t="s">
        <v>701</v>
      </c>
      <c r="AN1119" s="32" t="s">
        <v>1262</v>
      </c>
      <c r="AO1119" s="32" t="s">
        <v>3215</v>
      </c>
      <c r="AP1119" s="32" t="s">
        <v>2715</v>
      </c>
      <c r="AQ1119" s="32" t="s">
        <v>2261</v>
      </c>
      <c r="AR1119" s="36" t="e">
        <f>CONCATENATE([5]!Tabla59[[#This Row],[nom_ent]], " ",[5]!Tabla59[[#This Row],[nom_mun]])</f>
        <v>#REF!</v>
      </c>
      <c r="AT1119" s="32" t="s">
        <v>2261</v>
      </c>
      <c r="AU1119" s="32" t="s">
        <v>2715</v>
      </c>
    </row>
    <row r="1120" spans="39:47" ht="42.75">
      <c r="AM1120" s="32" t="s">
        <v>701</v>
      </c>
      <c r="AN1120" s="32" t="s">
        <v>1262</v>
      </c>
      <c r="AO1120" s="32" t="s">
        <v>3215</v>
      </c>
      <c r="AP1120" s="32" t="s">
        <v>2719</v>
      </c>
      <c r="AQ1120" s="32" t="s">
        <v>2269</v>
      </c>
      <c r="AR1120" s="36" t="e">
        <f>CONCATENATE([5]!Tabla59[[#This Row],[nom_ent]], " ",[5]!Tabla59[[#This Row],[nom_mun]])</f>
        <v>#REF!</v>
      </c>
      <c r="AT1120" s="32" t="s">
        <v>2269</v>
      </c>
      <c r="AU1120" s="32" t="s">
        <v>2719</v>
      </c>
    </row>
    <row r="1121" spans="39:47" ht="57">
      <c r="AM1121" s="32" t="s">
        <v>701</v>
      </c>
      <c r="AN1121" s="32" t="s">
        <v>1262</v>
      </c>
      <c r="AO1121" s="32" t="s">
        <v>3215</v>
      </c>
      <c r="AP1121" s="32" t="s">
        <v>2723</v>
      </c>
      <c r="AQ1121" s="32" t="s">
        <v>2277</v>
      </c>
      <c r="AR1121" s="36" t="e">
        <f>CONCATENATE([5]!Tabla59[[#This Row],[nom_ent]], " ",[5]!Tabla59[[#This Row],[nom_mun]])</f>
        <v>#REF!</v>
      </c>
      <c r="AT1121" s="32" t="s">
        <v>2277</v>
      </c>
      <c r="AU1121" s="32" t="s">
        <v>2723</v>
      </c>
    </row>
    <row r="1122" spans="39:47" ht="42.75">
      <c r="AM1122" s="32" t="s">
        <v>701</v>
      </c>
      <c r="AN1122" s="32" t="s">
        <v>1262</v>
      </c>
      <c r="AO1122" s="32" t="s">
        <v>3215</v>
      </c>
      <c r="AP1122" s="32" t="s">
        <v>2727</v>
      </c>
      <c r="AQ1122" s="32" t="s">
        <v>2285</v>
      </c>
      <c r="AR1122" s="36" t="e">
        <f>CONCATENATE([5]!Tabla59[[#This Row],[nom_ent]], " ",[5]!Tabla59[[#This Row],[nom_mun]])</f>
        <v>#REF!</v>
      </c>
      <c r="AT1122" s="32" t="s">
        <v>2285</v>
      </c>
      <c r="AU1122" s="32" t="s">
        <v>2727</v>
      </c>
    </row>
    <row r="1123" spans="39:47" ht="42.75">
      <c r="AM1123" s="32" t="s">
        <v>701</v>
      </c>
      <c r="AN1123" s="32" t="s">
        <v>1262</v>
      </c>
      <c r="AO1123" s="32" t="s">
        <v>3215</v>
      </c>
      <c r="AP1123" s="32" t="s">
        <v>2731</v>
      </c>
      <c r="AQ1123" s="32" t="s">
        <v>2294</v>
      </c>
      <c r="AR1123" s="36" t="e">
        <f>CONCATENATE([5]!Tabla59[[#This Row],[nom_ent]], " ",[5]!Tabla59[[#This Row],[nom_mun]])</f>
        <v>#REF!</v>
      </c>
      <c r="AT1123" s="32" t="s">
        <v>2294</v>
      </c>
      <c r="AU1123" s="32" t="s">
        <v>2731</v>
      </c>
    </row>
    <row r="1124" spans="39:47" ht="42.75">
      <c r="AM1124" s="32" t="s">
        <v>701</v>
      </c>
      <c r="AN1124" s="32" t="s">
        <v>1262</v>
      </c>
      <c r="AO1124" s="32" t="s">
        <v>3215</v>
      </c>
      <c r="AP1124" s="32" t="s">
        <v>2735</v>
      </c>
      <c r="AQ1124" s="32" t="s">
        <v>2302</v>
      </c>
      <c r="AR1124" s="36" t="e">
        <f>CONCATENATE([5]!Tabla59[[#This Row],[nom_ent]], " ",[5]!Tabla59[[#This Row],[nom_mun]])</f>
        <v>#REF!</v>
      </c>
      <c r="AT1124" s="32" t="s">
        <v>2302</v>
      </c>
      <c r="AU1124" s="32" t="s">
        <v>2735</v>
      </c>
    </row>
    <row r="1125" spans="39:47" ht="42.75">
      <c r="AM1125" s="32" t="s">
        <v>701</v>
      </c>
      <c r="AN1125" s="32" t="s">
        <v>1262</v>
      </c>
      <c r="AO1125" s="32" t="s">
        <v>3215</v>
      </c>
      <c r="AP1125" s="32" t="s">
        <v>2739</v>
      </c>
      <c r="AQ1125" s="32" t="s">
        <v>2309</v>
      </c>
      <c r="AR1125" s="36" t="e">
        <f>CONCATENATE([5]!Tabla59[[#This Row],[nom_ent]], " ",[5]!Tabla59[[#This Row],[nom_mun]])</f>
        <v>#REF!</v>
      </c>
      <c r="AT1125" s="32" t="s">
        <v>2309</v>
      </c>
      <c r="AU1125" s="32" t="s">
        <v>2739</v>
      </c>
    </row>
    <row r="1126" spans="39:47" ht="42.75">
      <c r="AM1126" s="32" t="s">
        <v>701</v>
      </c>
      <c r="AN1126" s="32" t="s">
        <v>1262</v>
      </c>
      <c r="AO1126" s="32" t="s">
        <v>3215</v>
      </c>
      <c r="AP1126" s="32" t="s">
        <v>3209</v>
      </c>
      <c r="AQ1126" s="32" t="s">
        <v>2317</v>
      </c>
      <c r="AR1126" s="36" t="e">
        <f>CONCATENATE([5]!Tabla59[[#This Row],[nom_ent]], " ",[5]!Tabla59[[#This Row],[nom_mun]])</f>
        <v>#REF!</v>
      </c>
      <c r="AT1126" s="32" t="s">
        <v>2317</v>
      </c>
      <c r="AU1126" s="32" t="s">
        <v>3209</v>
      </c>
    </row>
    <row r="1127" spans="39:47" ht="42.75">
      <c r="AM1127" s="32" t="s">
        <v>701</v>
      </c>
      <c r="AN1127" s="32" t="s">
        <v>1262</v>
      </c>
      <c r="AO1127" s="32" t="s">
        <v>3215</v>
      </c>
      <c r="AP1127" s="32" t="s">
        <v>2743</v>
      </c>
      <c r="AQ1127" s="32" t="s">
        <v>2325</v>
      </c>
      <c r="AR1127" s="36" t="e">
        <f>CONCATENATE([5]!Tabla59[[#This Row],[nom_ent]], " ",[5]!Tabla59[[#This Row],[nom_mun]])</f>
        <v>#REF!</v>
      </c>
      <c r="AT1127" s="32" t="s">
        <v>2325</v>
      </c>
      <c r="AU1127" s="32" t="s">
        <v>2743</v>
      </c>
    </row>
    <row r="1128" spans="39:47" ht="42.75">
      <c r="AM1128" s="32" t="s">
        <v>701</v>
      </c>
      <c r="AN1128" s="32" t="s">
        <v>1262</v>
      </c>
      <c r="AO1128" s="32" t="s">
        <v>3215</v>
      </c>
      <c r="AP1128" s="32" t="s">
        <v>2746</v>
      </c>
      <c r="AQ1128" s="32" t="s">
        <v>2333</v>
      </c>
      <c r="AR1128" s="36" t="e">
        <f>CONCATENATE([5]!Tabla59[[#This Row],[nom_ent]], " ",[5]!Tabla59[[#This Row],[nom_mun]])</f>
        <v>#REF!</v>
      </c>
      <c r="AT1128" s="32" t="s">
        <v>2333</v>
      </c>
      <c r="AU1128" s="32" t="s">
        <v>2746</v>
      </c>
    </row>
    <row r="1129" spans="39:47" ht="57">
      <c r="AM1129" s="32" t="s">
        <v>701</v>
      </c>
      <c r="AN1129" s="32" t="s">
        <v>1262</v>
      </c>
      <c r="AO1129" s="32" t="s">
        <v>3215</v>
      </c>
      <c r="AP1129" s="32" t="s">
        <v>2749</v>
      </c>
      <c r="AQ1129" s="32" t="s">
        <v>2340</v>
      </c>
      <c r="AR1129" s="36" t="e">
        <f>CONCATENATE([5]!Tabla59[[#This Row],[nom_ent]], " ",[5]!Tabla59[[#This Row],[nom_mun]])</f>
        <v>#REF!</v>
      </c>
      <c r="AT1129" s="32" t="s">
        <v>2340</v>
      </c>
      <c r="AU1129" s="32" t="s">
        <v>2749</v>
      </c>
    </row>
    <row r="1130" spans="39:47" ht="42.75">
      <c r="AM1130" s="32" t="s">
        <v>701</v>
      </c>
      <c r="AN1130" s="32" t="s">
        <v>1262</v>
      </c>
      <c r="AO1130" s="32" t="s">
        <v>3215</v>
      </c>
      <c r="AP1130" s="32" t="s">
        <v>2753</v>
      </c>
      <c r="AQ1130" s="32" t="s">
        <v>2346</v>
      </c>
      <c r="AR1130" s="36" t="e">
        <f>CONCATENATE([5]!Tabla59[[#This Row],[nom_ent]], " ",[5]!Tabla59[[#This Row],[nom_mun]])</f>
        <v>#REF!</v>
      </c>
      <c r="AT1130" s="32" t="s">
        <v>2346</v>
      </c>
      <c r="AU1130" s="32" t="s">
        <v>2753</v>
      </c>
    </row>
    <row r="1131" spans="39:47" ht="42.75">
      <c r="AM1131" s="32" t="s">
        <v>701</v>
      </c>
      <c r="AN1131" s="32" t="s">
        <v>1262</v>
      </c>
      <c r="AO1131" s="32" t="s">
        <v>3215</v>
      </c>
      <c r="AP1131" s="32" t="s">
        <v>2756</v>
      </c>
      <c r="AQ1131" s="32" t="s">
        <v>2354</v>
      </c>
      <c r="AR1131" s="36" t="e">
        <f>CONCATENATE([5]!Tabla59[[#This Row],[nom_ent]], " ",[5]!Tabla59[[#This Row],[nom_mun]])</f>
        <v>#REF!</v>
      </c>
      <c r="AT1131" s="32" t="s">
        <v>2354</v>
      </c>
      <c r="AU1131" s="32" t="s">
        <v>2756</v>
      </c>
    </row>
    <row r="1132" spans="39:47" ht="42.75">
      <c r="AM1132" s="32" t="s">
        <v>701</v>
      </c>
      <c r="AN1132" s="32" t="s">
        <v>1262</v>
      </c>
      <c r="AO1132" s="32" t="s">
        <v>3215</v>
      </c>
      <c r="AP1132" s="32" t="s">
        <v>2760</v>
      </c>
      <c r="AQ1132" s="32" t="s">
        <v>2361</v>
      </c>
      <c r="AR1132" s="36" t="e">
        <f>CONCATENATE([5]!Tabla59[[#This Row],[nom_ent]], " ",[5]!Tabla59[[#This Row],[nom_mun]])</f>
        <v>#REF!</v>
      </c>
      <c r="AT1132" s="32" t="s">
        <v>2361</v>
      </c>
      <c r="AU1132" s="32" t="s">
        <v>2760</v>
      </c>
    </row>
    <row r="1133" spans="39:47" ht="42.75">
      <c r="AM1133" s="32" t="s">
        <v>701</v>
      </c>
      <c r="AN1133" s="32" t="s">
        <v>1262</v>
      </c>
      <c r="AO1133" s="32" t="s">
        <v>3215</v>
      </c>
      <c r="AP1133" s="32" t="s">
        <v>2764</v>
      </c>
      <c r="AQ1133" s="32" t="s">
        <v>2369</v>
      </c>
      <c r="AR1133" s="36" t="e">
        <f>CONCATENATE([5]!Tabla59[[#This Row],[nom_ent]], " ",[5]!Tabla59[[#This Row],[nom_mun]])</f>
        <v>#REF!</v>
      </c>
      <c r="AT1133" s="32" t="s">
        <v>2369</v>
      </c>
      <c r="AU1133" s="32" t="s">
        <v>2764</v>
      </c>
    </row>
    <row r="1134" spans="39:47" ht="57">
      <c r="AM1134" s="32" t="s">
        <v>701</v>
      </c>
      <c r="AN1134" s="32" t="s">
        <v>1262</v>
      </c>
      <c r="AO1134" s="32" t="s">
        <v>3215</v>
      </c>
      <c r="AP1134" s="32" t="s">
        <v>2768</v>
      </c>
      <c r="AQ1134" s="32" t="s">
        <v>2376</v>
      </c>
      <c r="AR1134" s="36" t="e">
        <f>CONCATENATE([5]!Tabla59[[#This Row],[nom_ent]], " ",[5]!Tabla59[[#This Row],[nom_mun]])</f>
        <v>#REF!</v>
      </c>
      <c r="AT1134" s="32" t="s">
        <v>2376</v>
      </c>
      <c r="AU1134" s="32" t="s">
        <v>2768</v>
      </c>
    </row>
    <row r="1135" spans="39:47" ht="42.75">
      <c r="AM1135" s="32" t="s">
        <v>701</v>
      </c>
      <c r="AN1135" s="32" t="s">
        <v>1262</v>
      </c>
      <c r="AO1135" s="32" t="s">
        <v>3215</v>
      </c>
      <c r="AP1135" s="32" t="s">
        <v>2772</v>
      </c>
      <c r="AQ1135" s="32" t="s">
        <v>2384</v>
      </c>
      <c r="AR1135" s="36" t="e">
        <f>CONCATENATE([5]!Tabla59[[#This Row],[nom_ent]], " ",[5]!Tabla59[[#This Row],[nom_mun]])</f>
        <v>#REF!</v>
      </c>
      <c r="AT1135" s="32" t="s">
        <v>2384</v>
      </c>
      <c r="AU1135" s="32" t="s">
        <v>2772</v>
      </c>
    </row>
    <row r="1136" spans="39:47" ht="57">
      <c r="AM1136" s="32" t="s">
        <v>701</v>
      </c>
      <c r="AN1136" s="32" t="s">
        <v>1262</v>
      </c>
      <c r="AO1136" s="32" t="s">
        <v>3215</v>
      </c>
      <c r="AP1136" s="32" t="s">
        <v>2774</v>
      </c>
      <c r="AQ1136" s="32" t="s">
        <v>2391</v>
      </c>
      <c r="AR1136" s="36" t="e">
        <f>CONCATENATE([5]!Tabla59[[#This Row],[nom_ent]], " ",[5]!Tabla59[[#This Row],[nom_mun]])</f>
        <v>#REF!</v>
      </c>
      <c r="AT1136" s="32" t="s">
        <v>2391</v>
      </c>
      <c r="AU1136" s="32" t="s">
        <v>2774</v>
      </c>
    </row>
    <row r="1137" spans="39:47" ht="42.75">
      <c r="AM1137" s="32" t="s">
        <v>701</v>
      </c>
      <c r="AN1137" s="32" t="s">
        <v>1262</v>
      </c>
      <c r="AO1137" s="32" t="s">
        <v>3215</v>
      </c>
      <c r="AP1137" s="32" t="s">
        <v>2776</v>
      </c>
      <c r="AQ1137" s="32" t="s">
        <v>2398</v>
      </c>
      <c r="AR1137" s="36" t="e">
        <f>CONCATENATE([5]!Tabla59[[#This Row],[nom_ent]], " ",[5]!Tabla59[[#This Row],[nom_mun]])</f>
        <v>#REF!</v>
      </c>
      <c r="AT1137" s="32" t="s">
        <v>2398</v>
      </c>
      <c r="AU1137" s="32" t="s">
        <v>2776</v>
      </c>
    </row>
    <row r="1138" spans="39:47" ht="42.75">
      <c r="AM1138" s="32" t="s">
        <v>701</v>
      </c>
      <c r="AN1138" s="32" t="s">
        <v>1262</v>
      </c>
      <c r="AO1138" s="32" t="s">
        <v>3215</v>
      </c>
      <c r="AP1138" s="32" t="s">
        <v>2780</v>
      </c>
      <c r="AQ1138" s="32" t="s">
        <v>2406</v>
      </c>
      <c r="AR1138" s="36" t="e">
        <f>CONCATENATE([5]!Tabla59[[#This Row],[nom_ent]], " ",[5]!Tabla59[[#This Row],[nom_mun]])</f>
        <v>#REF!</v>
      </c>
      <c r="AT1138" s="32" t="s">
        <v>2406</v>
      </c>
      <c r="AU1138" s="32" t="s">
        <v>2780</v>
      </c>
    </row>
    <row r="1139" spans="39:47" ht="42.75">
      <c r="AM1139" s="32" t="s">
        <v>701</v>
      </c>
      <c r="AN1139" s="32" t="s">
        <v>1262</v>
      </c>
      <c r="AO1139" s="32" t="s">
        <v>3215</v>
      </c>
      <c r="AP1139" s="32" t="s">
        <v>2784</v>
      </c>
      <c r="AQ1139" s="32" t="s">
        <v>2412</v>
      </c>
      <c r="AR1139" s="36" t="e">
        <f>CONCATENATE([5]!Tabla59[[#This Row],[nom_ent]], " ",[5]!Tabla59[[#This Row],[nom_mun]])</f>
        <v>#REF!</v>
      </c>
      <c r="AT1139" s="32" t="s">
        <v>2412</v>
      </c>
      <c r="AU1139" s="32" t="s">
        <v>2784</v>
      </c>
    </row>
    <row r="1140" spans="39:47" ht="57">
      <c r="AM1140" s="32" t="s">
        <v>701</v>
      </c>
      <c r="AN1140" s="32" t="s">
        <v>1262</v>
      </c>
      <c r="AO1140" s="32" t="s">
        <v>3215</v>
      </c>
      <c r="AP1140" s="32" t="s">
        <v>2787</v>
      </c>
      <c r="AQ1140" s="32" t="s">
        <v>2417</v>
      </c>
      <c r="AR1140" s="36" t="e">
        <f>CONCATENATE([5]!Tabla59[[#This Row],[nom_ent]], " ",[5]!Tabla59[[#This Row],[nom_mun]])</f>
        <v>#REF!</v>
      </c>
      <c r="AT1140" s="32" t="s">
        <v>2417</v>
      </c>
      <c r="AU1140" s="32" t="s">
        <v>2787</v>
      </c>
    </row>
    <row r="1141" spans="39:47" ht="42.75">
      <c r="AM1141" s="32" t="s">
        <v>701</v>
      </c>
      <c r="AN1141" s="32" t="s">
        <v>1262</v>
      </c>
      <c r="AO1141" s="32" t="s">
        <v>3215</v>
      </c>
      <c r="AP1141" s="32" t="s">
        <v>2790</v>
      </c>
      <c r="AQ1141" s="32" t="s">
        <v>2424</v>
      </c>
      <c r="AR1141" s="36" t="e">
        <f>CONCATENATE([5]!Tabla59[[#This Row],[nom_ent]], " ",[5]!Tabla59[[#This Row],[nom_mun]])</f>
        <v>#REF!</v>
      </c>
      <c r="AT1141" s="32" t="s">
        <v>2424</v>
      </c>
      <c r="AU1141" s="32" t="s">
        <v>2790</v>
      </c>
    </row>
    <row r="1142" spans="39:47" ht="42.75">
      <c r="AM1142" s="32" t="s">
        <v>701</v>
      </c>
      <c r="AN1142" s="32" t="s">
        <v>1262</v>
      </c>
      <c r="AO1142" s="32" t="s">
        <v>3215</v>
      </c>
      <c r="AP1142" s="32" t="s">
        <v>2794</v>
      </c>
      <c r="AQ1142" s="32" t="s">
        <v>2431</v>
      </c>
      <c r="AR1142" s="36" t="e">
        <f>CONCATENATE([5]!Tabla59[[#This Row],[nom_ent]], " ",[5]!Tabla59[[#This Row],[nom_mun]])</f>
        <v>#REF!</v>
      </c>
      <c r="AT1142" s="32" t="s">
        <v>2431</v>
      </c>
      <c r="AU1142" s="32" t="s">
        <v>2794</v>
      </c>
    </row>
    <row r="1143" spans="39:47" ht="57">
      <c r="AM1143" s="32" t="s">
        <v>701</v>
      </c>
      <c r="AN1143" s="32" t="s">
        <v>1262</v>
      </c>
      <c r="AO1143" s="32" t="s">
        <v>3215</v>
      </c>
      <c r="AP1143" s="32" t="s">
        <v>2798</v>
      </c>
      <c r="AQ1143" s="32" t="s">
        <v>2436</v>
      </c>
      <c r="AR1143" s="36" t="e">
        <f>CONCATENATE([5]!Tabla59[[#This Row],[nom_ent]], " ",[5]!Tabla59[[#This Row],[nom_mun]])</f>
        <v>#REF!</v>
      </c>
      <c r="AT1143" s="32" t="s">
        <v>2436</v>
      </c>
      <c r="AU1143" s="32" t="s">
        <v>2798</v>
      </c>
    </row>
    <row r="1144" spans="39:47" ht="42.75">
      <c r="AM1144" s="32" t="s">
        <v>701</v>
      </c>
      <c r="AN1144" s="32" t="s">
        <v>1262</v>
      </c>
      <c r="AO1144" s="32" t="s">
        <v>3215</v>
      </c>
      <c r="AP1144" s="32" t="s">
        <v>2802</v>
      </c>
      <c r="AQ1144" s="32" t="s">
        <v>2443</v>
      </c>
      <c r="AR1144" s="36" t="e">
        <f>CONCATENATE([5]!Tabla59[[#This Row],[nom_ent]], " ",[5]!Tabla59[[#This Row],[nom_mun]])</f>
        <v>#REF!</v>
      </c>
      <c r="AT1144" s="32" t="s">
        <v>2443</v>
      </c>
      <c r="AU1144" s="32" t="s">
        <v>2802</v>
      </c>
    </row>
    <row r="1145" spans="39:47" ht="57">
      <c r="AM1145" s="32" t="s">
        <v>701</v>
      </c>
      <c r="AN1145" s="32" t="s">
        <v>1262</v>
      </c>
      <c r="AO1145" s="32" t="s">
        <v>3215</v>
      </c>
      <c r="AP1145" s="32" t="s">
        <v>2806</v>
      </c>
      <c r="AQ1145" s="32" t="s">
        <v>2449</v>
      </c>
      <c r="AR1145" s="36" t="e">
        <f>CONCATENATE([5]!Tabla59[[#This Row],[nom_ent]], " ",[5]!Tabla59[[#This Row],[nom_mun]])</f>
        <v>#REF!</v>
      </c>
      <c r="AT1145" s="32" t="s">
        <v>2449</v>
      </c>
      <c r="AU1145" s="32" t="s">
        <v>2806</v>
      </c>
    </row>
    <row r="1146" spans="39:47" ht="42.75">
      <c r="AM1146" s="32" t="s">
        <v>701</v>
      </c>
      <c r="AN1146" s="32" t="s">
        <v>1262</v>
      </c>
      <c r="AO1146" s="32" t="s">
        <v>3215</v>
      </c>
      <c r="AP1146" s="32" t="s">
        <v>2810</v>
      </c>
      <c r="AQ1146" s="32" t="s">
        <v>2453</v>
      </c>
      <c r="AR1146" s="36" t="e">
        <f>CONCATENATE([5]!Tabla59[[#This Row],[nom_ent]], " ",[5]!Tabla59[[#This Row],[nom_mun]])</f>
        <v>#REF!</v>
      </c>
      <c r="AT1146" s="32" t="s">
        <v>2453</v>
      </c>
      <c r="AU1146" s="32" t="s">
        <v>2810</v>
      </c>
    </row>
    <row r="1147" spans="39:47" ht="42.75">
      <c r="AM1147" s="32" t="s">
        <v>701</v>
      </c>
      <c r="AN1147" s="32" t="s">
        <v>1262</v>
      </c>
      <c r="AO1147" s="32" t="s">
        <v>3215</v>
      </c>
      <c r="AP1147" s="32" t="s">
        <v>2814</v>
      </c>
      <c r="AQ1147" s="32" t="s">
        <v>2457</v>
      </c>
      <c r="AR1147" s="36" t="e">
        <f>CONCATENATE([5]!Tabla59[[#This Row],[nom_ent]], " ",[5]!Tabla59[[#This Row],[nom_mun]])</f>
        <v>#REF!</v>
      </c>
      <c r="AT1147" s="32" t="s">
        <v>2457</v>
      </c>
      <c r="AU1147" s="32" t="s">
        <v>2814</v>
      </c>
    </row>
    <row r="1148" spans="39:47" ht="42.75">
      <c r="AM1148" s="32" t="s">
        <v>701</v>
      </c>
      <c r="AN1148" s="32" t="s">
        <v>1262</v>
      </c>
      <c r="AO1148" s="32" t="s">
        <v>3215</v>
      </c>
      <c r="AP1148" s="32" t="s">
        <v>2818</v>
      </c>
      <c r="AQ1148" s="32" t="s">
        <v>2463</v>
      </c>
      <c r="AR1148" s="36" t="e">
        <f>CONCATENATE([5]!Tabla59[[#This Row],[nom_ent]], " ",[5]!Tabla59[[#This Row],[nom_mun]])</f>
        <v>#REF!</v>
      </c>
      <c r="AT1148" s="32" t="s">
        <v>2463</v>
      </c>
      <c r="AU1148" s="32" t="s">
        <v>2818</v>
      </c>
    </row>
    <row r="1149" spans="39:47" ht="42.75">
      <c r="AM1149" s="32" t="s">
        <v>701</v>
      </c>
      <c r="AN1149" s="32" t="s">
        <v>1262</v>
      </c>
      <c r="AO1149" s="32" t="s">
        <v>3215</v>
      </c>
      <c r="AP1149" s="32" t="s">
        <v>2822</v>
      </c>
      <c r="AQ1149" s="32" t="s">
        <v>2469</v>
      </c>
      <c r="AR1149" s="36" t="e">
        <f>CONCATENATE([5]!Tabla59[[#This Row],[nom_ent]], " ",[5]!Tabla59[[#This Row],[nom_mun]])</f>
        <v>#REF!</v>
      </c>
      <c r="AT1149" s="32" t="s">
        <v>2469</v>
      </c>
      <c r="AU1149" s="32" t="s">
        <v>2822</v>
      </c>
    </row>
    <row r="1150" spans="39:47" ht="42.75">
      <c r="AM1150" s="32" t="s">
        <v>701</v>
      </c>
      <c r="AN1150" s="32" t="s">
        <v>1262</v>
      </c>
      <c r="AO1150" s="32" t="s">
        <v>3215</v>
      </c>
      <c r="AP1150" s="32" t="s">
        <v>2826</v>
      </c>
      <c r="AQ1150" s="32" t="s">
        <v>2475</v>
      </c>
      <c r="AR1150" s="36" t="e">
        <f>CONCATENATE([5]!Tabla59[[#This Row],[nom_ent]], " ",[5]!Tabla59[[#This Row],[nom_mun]])</f>
        <v>#REF!</v>
      </c>
      <c r="AT1150" s="32" t="s">
        <v>2475</v>
      </c>
      <c r="AU1150" s="32" t="s">
        <v>2826</v>
      </c>
    </row>
    <row r="1151" spans="39:47" ht="42.75">
      <c r="AM1151" s="32" t="s">
        <v>701</v>
      </c>
      <c r="AN1151" s="32" t="s">
        <v>1262</v>
      </c>
      <c r="AO1151" s="32" t="s">
        <v>3215</v>
      </c>
      <c r="AP1151" s="32" t="s">
        <v>2829</v>
      </c>
      <c r="AQ1151" s="32" t="s">
        <v>2481</v>
      </c>
      <c r="AR1151" s="36" t="e">
        <f>CONCATENATE([5]!Tabla59[[#This Row],[nom_ent]], " ",[5]!Tabla59[[#This Row],[nom_mun]])</f>
        <v>#REF!</v>
      </c>
      <c r="AT1151" s="32" t="s">
        <v>2481</v>
      </c>
      <c r="AU1151" s="32" t="s">
        <v>2829</v>
      </c>
    </row>
    <row r="1152" spans="39:47" ht="42.75">
      <c r="AM1152" s="32" t="s">
        <v>701</v>
      </c>
      <c r="AN1152" s="32" t="s">
        <v>1262</v>
      </c>
      <c r="AO1152" s="32" t="s">
        <v>3215</v>
      </c>
      <c r="AP1152" s="32" t="s">
        <v>2833</v>
      </c>
      <c r="AQ1152" s="32" t="s">
        <v>2487</v>
      </c>
      <c r="AR1152" s="36" t="e">
        <f>CONCATENATE([5]!Tabla59[[#This Row],[nom_ent]], " ",[5]!Tabla59[[#This Row],[nom_mun]])</f>
        <v>#REF!</v>
      </c>
      <c r="AT1152" s="32" t="s">
        <v>2487</v>
      </c>
      <c r="AU1152" s="32" t="s">
        <v>2833</v>
      </c>
    </row>
    <row r="1153" spans="39:47" ht="42.75">
      <c r="AM1153" s="32" t="s">
        <v>701</v>
      </c>
      <c r="AN1153" s="32" t="s">
        <v>1262</v>
      </c>
      <c r="AO1153" s="32" t="s">
        <v>3215</v>
      </c>
      <c r="AP1153" s="32" t="s">
        <v>2836</v>
      </c>
      <c r="AQ1153" s="32" t="s">
        <v>2492</v>
      </c>
      <c r="AR1153" s="36" t="e">
        <f>CONCATENATE([5]!Tabla59[[#This Row],[nom_ent]], " ",[5]!Tabla59[[#This Row],[nom_mun]])</f>
        <v>#REF!</v>
      </c>
      <c r="AT1153" s="32" t="s">
        <v>2492</v>
      </c>
      <c r="AU1153" s="32" t="s">
        <v>2836</v>
      </c>
    </row>
    <row r="1154" spans="39:47" ht="42.75">
      <c r="AM1154" s="32" t="s">
        <v>701</v>
      </c>
      <c r="AN1154" s="32" t="s">
        <v>1262</v>
      </c>
      <c r="AO1154" s="32" t="s">
        <v>3215</v>
      </c>
      <c r="AP1154" s="32" t="s">
        <v>2840</v>
      </c>
      <c r="AQ1154" s="32" t="s">
        <v>2498</v>
      </c>
      <c r="AR1154" s="36" t="e">
        <f>CONCATENATE([5]!Tabla59[[#This Row],[nom_ent]], " ",[5]!Tabla59[[#This Row],[nom_mun]])</f>
        <v>#REF!</v>
      </c>
      <c r="AT1154" s="32" t="s">
        <v>2498</v>
      </c>
      <c r="AU1154" s="32" t="s">
        <v>2840</v>
      </c>
    </row>
    <row r="1155" spans="39:47" ht="28.5">
      <c r="AM1155" s="32" t="s">
        <v>701</v>
      </c>
      <c r="AN1155" s="32" t="s">
        <v>1262</v>
      </c>
      <c r="AO1155" s="32" t="s">
        <v>3215</v>
      </c>
      <c r="AP1155" s="32" t="s">
        <v>2843</v>
      </c>
      <c r="AQ1155" s="32" t="s">
        <v>2503</v>
      </c>
      <c r="AR1155" s="36" t="e">
        <f>CONCATENATE([5]!Tabla59[[#This Row],[nom_ent]], " ",[5]!Tabla59[[#This Row],[nom_mun]])</f>
        <v>#REF!</v>
      </c>
      <c r="AT1155" s="32" t="s">
        <v>2503</v>
      </c>
      <c r="AU1155" s="32" t="s">
        <v>2843</v>
      </c>
    </row>
    <row r="1156" spans="39:47" ht="28.5">
      <c r="AM1156" s="32" t="s">
        <v>701</v>
      </c>
      <c r="AN1156" s="32" t="s">
        <v>1262</v>
      </c>
      <c r="AO1156" s="32" t="s">
        <v>3215</v>
      </c>
      <c r="AP1156" s="32" t="s">
        <v>2846</v>
      </c>
      <c r="AQ1156" s="32" t="s">
        <v>2508</v>
      </c>
      <c r="AR1156" s="36" t="e">
        <f>CONCATENATE([5]!Tabla59[[#This Row],[nom_ent]], " ",[5]!Tabla59[[#This Row],[nom_mun]])</f>
        <v>#REF!</v>
      </c>
      <c r="AT1156" s="32" t="s">
        <v>2508</v>
      </c>
      <c r="AU1156" s="32" t="s">
        <v>2846</v>
      </c>
    </row>
    <row r="1157" spans="39:47" ht="42.75">
      <c r="AM1157" s="32" t="s">
        <v>701</v>
      </c>
      <c r="AN1157" s="32" t="s">
        <v>1262</v>
      </c>
      <c r="AO1157" s="32" t="s">
        <v>3215</v>
      </c>
      <c r="AP1157" s="32" t="s">
        <v>3216</v>
      </c>
      <c r="AQ1157" s="32" t="s">
        <v>2511</v>
      </c>
      <c r="AR1157" s="36" t="e">
        <f>CONCATENATE([5]!Tabla59[[#This Row],[nom_ent]], " ",[5]!Tabla59[[#This Row],[nom_mun]])</f>
        <v>#REF!</v>
      </c>
      <c r="AT1157" s="32" t="s">
        <v>2511</v>
      </c>
      <c r="AU1157" s="32" t="s">
        <v>3216</v>
      </c>
    </row>
    <row r="1158" spans="39:47" ht="42.75">
      <c r="AM1158" s="32" t="s">
        <v>701</v>
      </c>
      <c r="AN1158" s="32" t="s">
        <v>1262</v>
      </c>
      <c r="AO1158" s="32" t="s">
        <v>3215</v>
      </c>
      <c r="AP1158" s="32" t="s">
        <v>3217</v>
      </c>
      <c r="AQ1158" s="32" t="s">
        <v>2514</v>
      </c>
      <c r="AR1158" s="36" t="e">
        <f>CONCATENATE([5]!Tabla59[[#This Row],[nom_ent]], " ",[5]!Tabla59[[#This Row],[nom_mun]])</f>
        <v>#REF!</v>
      </c>
      <c r="AT1158" s="32" t="s">
        <v>2514</v>
      </c>
      <c r="AU1158" s="32" t="s">
        <v>3217</v>
      </c>
    </row>
    <row r="1159" spans="39:47" ht="42.75">
      <c r="AM1159" s="32" t="s">
        <v>701</v>
      </c>
      <c r="AN1159" s="32" t="s">
        <v>1262</v>
      </c>
      <c r="AO1159" s="32" t="s">
        <v>3215</v>
      </c>
      <c r="AP1159" s="32" t="s">
        <v>3218</v>
      </c>
      <c r="AQ1159" s="32" t="s">
        <v>2517</v>
      </c>
      <c r="AR1159" s="36" t="e">
        <f>CONCATENATE([5]!Tabla59[[#This Row],[nom_ent]], " ",[5]!Tabla59[[#This Row],[nom_mun]])</f>
        <v>#REF!</v>
      </c>
      <c r="AT1159" s="32" t="s">
        <v>2517</v>
      </c>
      <c r="AU1159" s="32" t="s">
        <v>3218</v>
      </c>
    </row>
    <row r="1160" spans="39:47" ht="57">
      <c r="AM1160" s="32" t="s">
        <v>701</v>
      </c>
      <c r="AN1160" s="32" t="s">
        <v>1262</v>
      </c>
      <c r="AO1160" s="32" t="s">
        <v>3215</v>
      </c>
      <c r="AP1160" s="32" t="s">
        <v>3219</v>
      </c>
      <c r="AQ1160" s="32" t="s">
        <v>2520</v>
      </c>
      <c r="AR1160" s="36" t="e">
        <f>CONCATENATE([5]!Tabla59[[#This Row],[nom_ent]], " ",[5]!Tabla59[[#This Row],[nom_mun]])</f>
        <v>#REF!</v>
      </c>
      <c r="AT1160" s="32" t="s">
        <v>2520</v>
      </c>
      <c r="AU1160" s="32" t="s">
        <v>3219</v>
      </c>
    </row>
    <row r="1161" spans="39:47" ht="42.75">
      <c r="AM1161" s="32" t="s">
        <v>701</v>
      </c>
      <c r="AN1161" s="32" t="s">
        <v>1262</v>
      </c>
      <c r="AO1161" s="32" t="s">
        <v>3215</v>
      </c>
      <c r="AP1161" s="32" t="s">
        <v>3220</v>
      </c>
      <c r="AQ1161" s="32" t="s">
        <v>2524</v>
      </c>
      <c r="AR1161" s="36" t="e">
        <f>CONCATENATE([5]!Tabla59[[#This Row],[nom_ent]], " ",[5]!Tabla59[[#This Row],[nom_mun]])</f>
        <v>#REF!</v>
      </c>
      <c r="AT1161" s="32" t="s">
        <v>2524</v>
      </c>
      <c r="AU1161" s="32" t="s">
        <v>3220</v>
      </c>
    </row>
    <row r="1162" spans="39:47" ht="42.75">
      <c r="AM1162" s="32" t="s">
        <v>701</v>
      </c>
      <c r="AN1162" s="32" t="s">
        <v>1262</v>
      </c>
      <c r="AO1162" s="32" t="s">
        <v>3215</v>
      </c>
      <c r="AP1162" s="32" t="s">
        <v>3221</v>
      </c>
      <c r="AQ1162" s="32" t="s">
        <v>2528</v>
      </c>
      <c r="AR1162" s="36" t="e">
        <f>CONCATENATE([5]!Tabla59[[#This Row],[nom_ent]], " ",[5]!Tabla59[[#This Row],[nom_mun]])</f>
        <v>#REF!</v>
      </c>
      <c r="AT1162" s="32" t="s">
        <v>2528</v>
      </c>
      <c r="AU1162" s="32" t="s">
        <v>3221</v>
      </c>
    </row>
    <row r="1163" spans="39:47" ht="42.75">
      <c r="AM1163" s="32" t="s">
        <v>701</v>
      </c>
      <c r="AN1163" s="32" t="s">
        <v>1262</v>
      </c>
      <c r="AO1163" s="32" t="s">
        <v>3215</v>
      </c>
      <c r="AP1163" s="32" t="s">
        <v>3222</v>
      </c>
      <c r="AQ1163" s="32" t="s">
        <v>2532</v>
      </c>
      <c r="AR1163" s="36" t="e">
        <f>CONCATENATE([5]!Tabla59[[#This Row],[nom_ent]], " ",[5]!Tabla59[[#This Row],[nom_mun]])</f>
        <v>#REF!</v>
      </c>
      <c r="AT1163" s="32" t="s">
        <v>2532</v>
      </c>
      <c r="AU1163" s="32" t="s">
        <v>3222</v>
      </c>
    </row>
    <row r="1164" spans="39:47" ht="42.75">
      <c r="AM1164" s="32" t="s">
        <v>701</v>
      </c>
      <c r="AN1164" s="32" t="s">
        <v>1262</v>
      </c>
      <c r="AO1164" s="32" t="s">
        <v>3215</v>
      </c>
      <c r="AP1164" s="32" t="s">
        <v>3223</v>
      </c>
      <c r="AQ1164" s="32" t="s">
        <v>2536</v>
      </c>
      <c r="AR1164" s="36" t="e">
        <f>CONCATENATE([5]!Tabla59[[#This Row],[nom_ent]], " ",[5]!Tabla59[[#This Row],[nom_mun]])</f>
        <v>#REF!</v>
      </c>
      <c r="AT1164" s="32" t="s">
        <v>2536</v>
      </c>
      <c r="AU1164" s="32" t="s">
        <v>3223</v>
      </c>
    </row>
    <row r="1165" spans="39:47" ht="42.75">
      <c r="AM1165" s="32" t="s">
        <v>701</v>
      </c>
      <c r="AN1165" s="32" t="s">
        <v>1262</v>
      </c>
      <c r="AO1165" s="32" t="s">
        <v>3215</v>
      </c>
      <c r="AP1165" s="32" t="s">
        <v>3224</v>
      </c>
      <c r="AQ1165" s="32" t="s">
        <v>2540</v>
      </c>
      <c r="AR1165" s="36" t="e">
        <f>CONCATENATE([5]!Tabla59[[#This Row],[nom_ent]], " ",[5]!Tabla59[[#This Row],[nom_mun]])</f>
        <v>#REF!</v>
      </c>
      <c r="AT1165" s="32" t="s">
        <v>2540</v>
      </c>
      <c r="AU1165" s="32" t="s">
        <v>3224</v>
      </c>
    </row>
    <row r="1166" spans="39:47" ht="28.5">
      <c r="AM1166" s="32" t="s">
        <v>701</v>
      </c>
      <c r="AN1166" s="32" t="s">
        <v>1262</v>
      </c>
      <c r="AO1166" s="32" t="s">
        <v>3215</v>
      </c>
      <c r="AP1166" s="32" t="s">
        <v>3225</v>
      </c>
      <c r="AQ1166" s="32" t="s">
        <v>2544</v>
      </c>
      <c r="AR1166" s="36" t="e">
        <f>CONCATENATE([5]!Tabla59[[#This Row],[nom_ent]], " ",[5]!Tabla59[[#This Row],[nom_mun]])</f>
        <v>#REF!</v>
      </c>
      <c r="AT1166" s="32" t="s">
        <v>2544</v>
      </c>
      <c r="AU1166" s="32" t="s">
        <v>3225</v>
      </c>
    </row>
    <row r="1167" spans="39:47" ht="28.5">
      <c r="AM1167" s="32" t="s">
        <v>701</v>
      </c>
      <c r="AN1167" s="32" t="s">
        <v>1262</v>
      </c>
      <c r="AO1167" s="32" t="s">
        <v>3215</v>
      </c>
      <c r="AP1167" s="32" t="s">
        <v>3226</v>
      </c>
      <c r="AQ1167" s="32" t="s">
        <v>2548</v>
      </c>
      <c r="AR1167" s="36" t="e">
        <f>CONCATENATE([5]!Tabla59[[#This Row],[nom_ent]], " ",[5]!Tabla59[[#This Row],[nom_mun]])</f>
        <v>#REF!</v>
      </c>
      <c r="AT1167" s="32" t="s">
        <v>2548</v>
      </c>
      <c r="AU1167" s="32" t="s">
        <v>3226</v>
      </c>
    </row>
    <row r="1168" spans="39:47" ht="42.75">
      <c r="AM1168" s="32" t="s">
        <v>701</v>
      </c>
      <c r="AN1168" s="32" t="s">
        <v>1262</v>
      </c>
      <c r="AO1168" s="32" t="s">
        <v>3215</v>
      </c>
      <c r="AP1168" s="32" t="s">
        <v>3227</v>
      </c>
      <c r="AQ1168" s="32" t="s">
        <v>2552</v>
      </c>
      <c r="AR1168" s="36" t="e">
        <f>CONCATENATE([5]!Tabla59[[#This Row],[nom_ent]], " ",[5]!Tabla59[[#This Row],[nom_mun]])</f>
        <v>#REF!</v>
      </c>
      <c r="AT1168" s="32" t="s">
        <v>2552</v>
      </c>
      <c r="AU1168" s="32" t="s">
        <v>3227</v>
      </c>
    </row>
    <row r="1169" spans="39:47" ht="42.75">
      <c r="AM1169" s="32" t="s">
        <v>701</v>
      </c>
      <c r="AN1169" s="32" t="s">
        <v>1262</v>
      </c>
      <c r="AO1169" s="32" t="s">
        <v>3215</v>
      </c>
      <c r="AP1169" s="32" t="s">
        <v>3228</v>
      </c>
      <c r="AQ1169" s="32" t="s">
        <v>2555</v>
      </c>
      <c r="AR1169" s="36" t="e">
        <f>CONCATENATE([5]!Tabla59[[#This Row],[nom_ent]], " ",[5]!Tabla59[[#This Row],[nom_mun]])</f>
        <v>#REF!</v>
      </c>
      <c r="AT1169" s="32" t="s">
        <v>2555</v>
      </c>
      <c r="AU1169" s="32" t="s">
        <v>3228</v>
      </c>
    </row>
    <row r="1170" spans="39:47" ht="42.75">
      <c r="AM1170" s="32" t="s">
        <v>701</v>
      </c>
      <c r="AN1170" s="32" t="s">
        <v>1262</v>
      </c>
      <c r="AO1170" s="32" t="s">
        <v>3215</v>
      </c>
      <c r="AP1170" s="32" t="s">
        <v>3229</v>
      </c>
      <c r="AQ1170" s="32" t="s">
        <v>2559</v>
      </c>
      <c r="AR1170" s="36" t="e">
        <f>CONCATENATE([5]!Tabla59[[#This Row],[nom_ent]], " ",[5]!Tabla59[[#This Row],[nom_mun]])</f>
        <v>#REF!</v>
      </c>
      <c r="AT1170" s="32" t="s">
        <v>2559</v>
      </c>
      <c r="AU1170" s="32" t="s">
        <v>3229</v>
      </c>
    </row>
    <row r="1171" spans="39:47" ht="42.75">
      <c r="AM1171" s="32" t="s">
        <v>701</v>
      </c>
      <c r="AN1171" s="32" t="s">
        <v>1262</v>
      </c>
      <c r="AO1171" s="32" t="s">
        <v>3215</v>
      </c>
      <c r="AP1171" s="32" t="s">
        <v>3230</v>
      </c>
      <c r="AQ1171" s="32" t="s">
        <v>2563</v>
      </c>
      <c r="AR1171" s="36" t="e">
        <f>CONCATENATE([5]!Tabla59[[#This Row],[nom_ent]], " ",[5]!Tabla59[[#This Row],[nom_mun]])</f>
        <v>#REF!</v>
      </c>
      <c r="AT1171" s="32" t="s">
        <v>2563</v>
      </c>
      <c r="AU1171" s="32" t="s">
        <v>3230</v>
      </c>
    </row>
    <row r="1172" spans="39:47" ht="42.75">
      <c r="AM1172" s="32" t="s">
        <v>701</v>
      </c>
      <c r="AN1172" s="32" t="s">
        <v>1262</v>
      </c>
      <c r="AO1172" s="32" t="s">
        <v>3215</v>
      </c>
      <c r="AP1172" s="32" t="s">
        <v>3231</v>
      </c>
      <c r="AQ1172" s="32" t="s">
        <v>2567</v>
      </c>
      <c r="AR1172" s="36" t="e">
        <f>CONCATENATE([5]!Tabla59[[#This Row],[nom_ent]], " ",[5]!Tabla59[[#This Row],[nom_mun]])</f>
        <v>#REF!</v>
      </c>
      <c r="AT1172" s="32" t="s">
        <v>2567</v>
      </c>
      <c r="AU1172" s="32" t="s">
        <v>3231</v>
      </c>
    </row>
    <row r="1173" spans="39:47" ht="42.75">
      <c r="AM1173" s="32" t="s">
        <v>701</v>
      </c>
      <c r="AN1173" s="32" t="s">
        <v>1262</v>
      </c>
      <c r="AO1173" s="32" t="s">
        <v>3215</v>
      </c>
      <c r="AP1173" s="32" t="s">
        <v>3232</v>
      </c>
      <c r="AQ1173" s="32" t="s">
        <v>2571</v>
      </c>
      <c r="AR1173" s="36" t="e">
        <f>CONCATENATE([5]!Tabla59[[#This Row],[nom_ent]], " ",[5]!Tabla59[[#This Row],[nom_mun]])</f>
        <v>#REF!</v>
      </c>
      <c r="AT1173" s="32" t="s">
        <v>2571</v>
      </c>
      <c r="AU1173" s="32" t="s">
        <v>3232</v>
      </c>
    </row>
    <row r="1174" spans="39:47" ht="42.75">
      <c r="AM1174" s="32" t="s">
        <v>701</v>
      </c>
      <c r="AN1174" s="32" t="s">
        <v>1262</v>
      </c>
      <c r="AO1174" s="32" t="s">
        <v>3215</v>
      </c>
      <c r="AP1174" s="32" t="s">
        <v>3233</v>
      </c>
      <c r="AQ1174" s="32" t="s">
        <v>2575</v>
      </c>
      <c r="AR1174" s="36" t="e">
        <f>CONCATENATE([5]!Tabla59[[#This Row],[nom_ent]], " ",[5]!Tabla59[[#This Row],[nom_mun]])</f>
        <v>#REF!</v>
      </c>
      <c r="AT1174" s="32" t="s">
        <v>2575</v>
      </c>
      <c r="AU1174" s="32" t="s">
        <v>3233</v>
      </c>
    </row>
    <row r="1175" spans="39:47" ht="57">
      <c r="AM1175" s="32" t="s">
        <v>701</v>
      </c>
      <c r="AN1175" s="32" t="s">
        <v>1262</v>
      </c>
      <c r="AO1175" s="32" t="s">
        <v>3215</v>
      </c>
      <c r="AP1175" s="32" t="s">
        <v>3234</v>
      </c>
      <c r="AQ1175" s="32" t="s">
        <v>2579</v>
      </c>
      <c r="AR1175" s="36" t="e">
        <f>CONCATENATE([5]!Tabla59[[#This Row],[nom_ent]], " ",[5]!Tabla59[[#This Row],[nom_mun]])</f>
        <v>#REF!</v>
      </c>
      <c r="AT1175" s="32" t="s">
        <v>2579</v>
      </c>
      <c r="AU1175" s="32" t="s">
        <v>3234</v>
      </c>
    </row>
    <row r="1176" spans="39:47" ht="42.75">
      <c r="AM1176" s="32" t="s">
        <v>701</v>
      </c>
      <c r="AN1176" s="32" t="s">
        <v>1262</v>
      </c>
      <c r="AO1176" s="32" t="s">
        <v>3215</v>
      </c>
      <c r="AP1176" s="32" t="s">
        <v>3235</v>
      </c>
      <c r="AQ1176" s="32" t="s">
        <v>2583</v>
      </c>
      <c r="AR1176" s="36" t="e">
        <f>CONCATENATE([5]!Tabla59[[#This Row],[nom_ent]], " ",[5]!Tabla59[[#This Row],[nom_mun]])</f>
        <v>#REF!</v>
      </c>
      <c r="AT1176" s="32" t="s">
        <v>2583</v>
      </c>
      <c r="AU1176" s="32" t="s">
        <v>3235</v>
      </c>
    </row>
    <row r="1177" spans="39:47" ht="42.75">
      <c r="AM1177" s="32" t="s">
        <v>701</v>
      </c>
      <c r="AN1177" s="32" t="s">
        <v>1262</v>
      </c>
      <c r="AO1177" s="32" t="s">
        <v>3215</v>
      </c>
      <c r="AP1177" s="32" t="s">
        <v>3236</v>
      </c>
      <c r="AQ1177" s="32" t="s">
        <v>2587</v>
      </c>
      <c r="AR1177" s="36" t="e">
        <f>CONCATENATE([5]!Tabla59[[#This Row],[nom_ent]], " ",[5]!Tabla59[[#This Row],[nom_mun]])</f>
        <v>#REF!</v>
      </c>
      <c r="AT1177" s="32" t="s">
        <v>2587</v>
      </c>
      <c r="AU1177" s="32" t="s">
        <v>3236</v>
      </c>
    </row>
    <row r="1178" spans="39:47" ht="42.75">
      <c r="AM1178" s="32" t="s">
        <v>701</v>
      </c>
      <c r="AN1178" s="32" t="s">
        <v>1262</v>
      </c>
      <c r="AO1178" s="32" t="s">
        <v>3215</v>
      </c>
      <c r="AP1178" s="32" t="s">
        <v>3237</v>
      </c>
      <c r="AQ1178" s="32" t="s">
        <v>2591</v>
      </c>
      <c r="AR1178" s="36" t="e">
        <f>CONCATENATE([5]!Tabla59[[#This Row],[nom_ent]], " ",[5]!Tabla59[[#This Row],[nom_mun]])</f>
        <v>#REF!</v>
      </c>
      <c r="AT1178" s="32" t="s">
        <v>2591</v>
      </c>
      <c r="AU1178" s="32" t="s">
        <v>3237</v>
      </c>
    </row>
    <row r="1179" spans="39:47" ht="57">
      <c r="AM1179" s="32" t="s">
        <v>701</v>
      </c>
      <c r="AN1179" s="32" t="s">
        <v>1262</v>
      </c>
      <c r="AO1179" s="32" t="s">
        <v>3215</v>
      </c>
      <c r="AP1179" s="32" t="s">
        <v>3238</v>
      </c>
      <c r="AQ1179" s="32" t="s">
        <v>2595</v>
      </c>
      <c r="AR1179" s="36" t="e">
        <f>CONCATENATE([5]!Tabla59[[#This Row],[nom_ent]], " ",[5]!Tabla59[[#This Row],[nom_mun]])</f>
        <v>#REF!</v>
      </c>
      <c r="AT1179" s="32" t="s">
        <v>2595</v>
      </c>
      <c r="AU1179" s="32" t="s">
        <v>3238</v>
      </c>
    </row>
    <row r="1180" spans="39:47" ht="42.75">
      <c r="AM1180" s="32" t="s">
        <v>701</v>
      </c>
      <c r="AN1180" s="32" t="s">
        <v>1262</v>
      </c>
      <c r="AO1180" s="32" t="s">
        <v>3215</v>
      </c>
      <c r="AP1180" s="32" t="s">
        <v>3239</v>
      </c>
      <c r="AQ1180" s="32" t="s">
        <v>2599</v>
      </c>
      <c r="AR1180" s="36" t="e">
        <f>CONCATENATE([5]!Tabla59[[#This Row],[nom_ent]], " ",[5]!Tabla59[[#This Row],[nom_mun]])</f>
        <v>#REF!</v>
      </c>
      <c r="AT1180" s="32" t="s">
        <v>2599</v>
      </c>
      <c r="AU1180" s="32" t="s">
        <v>3239</v>
      </c>
    </row>
    <row r="1181" spans="39:47" ht="57">
      <c r="AM1181" s="32" t="s">
        <v>701</v>
      </c>
      <c r="AN1181" s="32" t="s">
        <v>1262</v>
      </c>
      <c r="AO1181" s="32" t="s">
        <v>3215</v>
      </c>
      <c r="AP1181" s="32" t="s">
        <v>3240</v>
      </c>
      <c r="AQ1181" s="32" t="s">
        <v>2603</v>
      </c>
      <c r="AR1181" s="36" t="e">
        <f>CONCATENATE([5]!Tabla59[[#This Row],[nom_ent]], " ",[5]!Tabla59[[#This Row],[nom_mun]])</f>
        <v>#REF!</v>
      </c>
      <c r="AT1181" s="32" t="s">
        <v>2603</v>
      </c>
      <c r="AU1181" s="32" t="s">
        <v>3240</v>
      </c>
    </row>
    <row r="1182" spans="39:47" ht="42.75">
      <c r="AM1182" s="32" t="s">
        <v>701</v>
      </c>
      <c r="AN1182" s="32" t="s">
        <v>1262</v>
      </c>
      <c r="AO1182" s="32" t="s">
        <v>3215</v>
      </c>
      <c r="AP1182" s="32" t="s">
        <v>3241</v>
      </c>
      <c r="AQ1182" s="32" t="s">
        <v>2607</v>
      </c>
      <c r="AR1182" s="36" t="e">
        <f>CONCATENATE([5]!Tabla59[[#This Row],[nom_ent]], " ",[5]!Tabla59[[#This Row],[nom_mun]])</f>
        <v>#REF!</v>
      </c>
      <c r="AT1182" s="32" t="s">
        <v>2607</v>
      </c>
      <c r="AU1182" s="32" t="s">
        <v>3241</v>
      </c>
    </row>
    <row r="1183" spans="39:47" ht="57">
      <c r="AM1183" s="32" t="s">
        <v>701</v>
      </c>
      <c r="AN1183" s="32" t="s">
        <v>1262</v>
      </c>
      <c r="AO1183" s="32" t="s">
        <v>3215</v>
      </c>
      <c r="AP1183" s="32" t="s">
        <v>3242</v>
      </c>
      <c r="AQ1183" s="32" t="s">
        <v>2611</v>
      </c>
      <c r="AR1183" s="36" t="e">
        <f>CONCATENATE([5]!Tabla59[[#This Row],[nom_ent]], " ",[5]!Tabla59[[#This Row],[nom_mun]])</f>
        <v>#REF!</v>
      </c>
      <c r="AT1183" s="32" t="s">
        <v>2611</v>
      </c>
      <c r="AU1183" s="32" t="s">
        <v>3242</v>
      </c>
    </row>
    <row r="1184" spans="39:47" ht="42.75">
      <c r="AM1184" s="32" t="s">
        <v>701</v>
      </c>
      <c r="AN1184" s="32" t="s">
        <v>1262</v>
      </c>
      <c r="AO1184" s="32" t="s">
        <v>3215</v>
      </c>
      <c r="AP1184" s="32" t="s">
        <v>3243</v>
      </c>
      <c r="AQ1184" s="32" t="s">
        <v>2615</v>
      </c>
      <c r="AR1184" s="36" t="e">
        <f>CONCATENATE([5]!Tabla59[[#This Row],[nom_ent]], " ",[5]!Tabla59[[#This Row],[nom_mun]])</f>
        <v>#REF!</v>
      </c>
      <c r="AT1184" s="32" t="s">
        <v>2615</v>
      </c>
      <c r="AU1184" s="32" t="s">
        <v>3243</v>
      </c>
    </row>
    <row r="1185" spans="39:47" ht="42.75">
      <c r="AM1185" s="32" t="s">
        <v>701</v>
      </c>
      <c r="AN1185" s="32" t="s">
        <v>1262</v>
      </c>
      <c r="AO1185" s="32" t="s">
        <v>3215</v>
      </c>
      <c r="AP1185" s="32" t="s">
        <v>3244</v>
      </c>
      <c r="AQ1185" s="32" t="s">
        <v>2619</v>
      </c>
      <c r="AR1185" s="36" t="e">
        <f>CONCATENATE([5]!Tabla59[[#This Row],[nom_ent]], " ",[5]!Tabla59[[#This Row],[nom_mun]])</f>
        <v>#REF!</v>
      </c>
      <c r="AT1185" s="32" t="s">
        <v>2619</v>
      </c>
      <c r="AU1185" s="32" t="s">
        <v>3244</v>
      </c>
    </row>
    <row r="1186" spans="39:47" ht="42.75">
      <c r="AM1186" s="32" t="s">
        <v>701</v>
      </c>
      <c r="AN1186" s="32" t="s">
        <v>1262</v>
      </c>
      <c r="AO1186" s="32" t="s">
        <v>3215</v>
      </c>
      <c r="AP1186" s="32" t="s">
        <v>3245</v>
      </c>
      <c r="AQ1186" s="32" t="s">
        <v>2623</v>
      </c>
      <c r="AR1186" s="36" t="e">
        <f>CONCATENATE([5]!Tabla59[[#This Row],[nom_ent]], " ",[5]!Tabla59[[#This Row],[nom_mun]])</f>
        <v>#REF!</v>
      </c>
      <c r="AT1186" s="32" t="s">
        <v>2623</v>
      </c>
      <c r="AU1186" s="32" t="s">
        <v>3245</v>
      </c>
    </row>
    <row r="1187" spans="39:47" ht="42.75">
      <c r="AM1187" s="32" t="s">
        <v>701</v>
      </c>
      <c r="AN1187" s="32" t="s">
        <v>1262</v>
      </c>
      <c r="AO1187" s="32" t="s">
        <v>3215</v>
      </c>
      <c r="AP1187" s="32" t="s">
        <v>3246</v>
      </c>
      <c r="AQ1187" s="32" t="s">
        <v>2627</v>
      </c>
      <c r="AR1187" s="36" t="e">
        <f>CONCATENATE([5]!Tabla59[[#This Row],[nom_ent]], " ",[5]!Tabla59[[#This Row],[nom_mun]])</f>
        <v>#REF!</v>
      </c>
      <c r="AT1187" s="32" t="s">
        <v>2627</v>
      </c>
      <c r="AU1187" s="32" t="s">
        <v>3246</v>
      </c>
    </row>
    <row r="1188" spans="39:47" ht="42.75">
      <c r="AM1188" s="32" t="s">
        <v>701</v>
      </c>
      <c r="AN1188" s="32" t="s">
        <v>1262</v>
      </c>
      <c r="AO1188" s="32" t="s">
        <v>3215</v>
      </c>
      <c r="AP1188" s="32" t="s">
        <v>3247</v>
      </c>
      <c r="AQ1188" s="32" t="s">
        <v>2631</v>
      </c>
      <c r="AR1188" s="36" t="e">
        <f>CONCATENATE([5]!Tabla59[[#This Row],[nom_ent]], " ",[5]!Tabla59[[#This Row],[nom_mun]])</f>
        <v>#REF!</v>
      </c>
      <c r="AT1188" s="32" t="s">
        <v>2631</v>
      </c>
      <c r="AU1188" s="32" t="s">
        <v>3247</v>
      </c>
    </row>
    <row r="1189" spans="39:47" ht="42.75">
      <c r="AM1189" s="32" t="s">
        <v>701</v>
      </c>
      <c r="AN1189" s="32" t="s">
        <v>1262</v>
      </c>
      <c r="AO1189" s="32" t="s">
        <v>3215</v>
      </c>
      <c r="AP1189" s="32" t="s">
        <v>3248</v>
      </c>
      <c r="AQ1189" s="32" t="s">
        <v>2635</v>
      </c>
      <c r="AR1189" s="36" t="e">
        <f>CONCATENATE([5]!Tabla59[[#This Row],[nom_ent]], " ",[5]!Tabla59[[#This Row],[nom_mun]])</f>
        <v>#REF!</v>
      </c>
      <c r="AT1189" s="32" t="s">
        <v>2635</v>
      </c>
      <c r="AU1189" s="32" t="s">
        <v>3248</v>
      </c>
    </row>
    <row r="1190" spans="39:47" ht="42.75">
      <c r="AM1190" s="32" t="s">
        <v>701</v>
      </c>
      <c r="AN1190" s="32" t="s">
        <v>1262</v>
      </c>
      <c r="AO1190" s="32" t="s">
        <v>3215</v>
      </c>
      <c r="AP1190" s="32" t="s">
        <v>3249</v>
      </c>
      <c r="AQ1190" s="32" t="s">
        <v>2639</v>
      </c>
      <c r="AR1190" s="36" t="e">
        <f>CONCATENATE([5]!Tabla59[[#This Row],[nom_ent]], " ",[5]!Tabla59[[#This Row],[nom_mun]])</f>
        <v>#REF!</v>
      </c>
      <c r="AT1190" s="32" t="s">
        <v>2639</v>
      </c>
      <c r="AU1190" s="32" t="s">
        <v>3249</v>
      </c>
    </row>
    <row r="1191" spans="39:47" ht="57">
      <c r="AM1191" s="32" t="s">
        <v>701</v>
      </c>
      <c r="AN1191" s="32" t="s">
        <v>1262</v>
      </c>
      <c r="AO1191" s="32" t="s">
        <v>3215</v>
      </c>
      <c r="AP1191" s="32" t="s">
        <v>3250</v>
      </c>
      <c r="AQ1191" s="32" t="s">
        <v>2643</v>
      </c>
      <c r="AR1191" s="36" t="e">
        <f>CONCATENATE([5]!Tabla59[[#This Row],[nom_ent]], " ",[5]!Tabla59[[#This Row],[nom_mun]])</f>
        <v>#REF!</v>
      </c>
      <c r="AT1191" s="32" t="s">
        <v>2643</v>
      </c>
      <c r="AU1191" s="32" t="s">
        <v>3250</v>
      </c>
    </row>
    <row r="1192" spans="39:47" ht="42.75">
      <c r="AM1192" s="32" t="s">
        <v>701</v>
      </c>
      <c r="AN1192" s="32" t="s">
        <v>1262</v>
      </c>
      <c r="AO1192" s="32" t="s">
        <v>3215</v>
      </c>
      <c r="AP1192" s="32" t="s">
        <v>3251</v>
      </c>
      <c r="AQ1192" s="32" t="s">
        <v>2647</v>
      </c>
      <c r="AR1192" s="36" t="e">
        <f>CONCATENATE([5]!Tabla59[[#This Row],[nom_ent]], " ",[5]!Tabla59[[#This Row],[nom_mun]])</f>
        <v>#REF!</v>
      </c>
      <c r="AT1192" s="32" t="s">
        <v>2647</v>
      </c>
      <c r="AU1192" s="32" t="s">
        <v>3251</v>
      </c>
    </row>
    <row r="1193" spans="39:47" ht="42.75">
      <c r="AM1193" s="32" t="s">
        <v>701</v>
      </c>
      <c r="AN1193" s="32" t="s">
        <v>1262</v>
      </c>
      <c r="AO1193" s="32" t="s">
        <v>3215</v>
      </c>
      <c r="AP1193" s="32" t="s">
        <v>3252</v>
      </c>
      <c r="AQ1193" s="32" t="s">
        <v>2651</v>
      </c>
      <c r="AR1193" s="36" t="e">
        <f>CONCATENATE([5]!Tabla59[[#This Row],[nom_ent]], " ",[5]!Tabla59[[#This Row],[nom_mun]])</f>
        <v>#REF!</v>
      </c>
      <c r="AT1193" s="32" t="s">
        <v>2651</v>
      </c>
      <c r="AU1193" s="32" t="s">
        <v>3252</v>
      </c>
    </row>
    <row r="1194" spans="39:47" ht="42.75">
      <c r="AM1194" s="32" t="s">
        <v>701</v>
      </c>
      <c r="AN1194" s="32" t="s">
        <v>1262</v>
      </c>
      <c r="AO1194" s="32" t="s">
        <v>3215</v>
      </c>
      <c r="AP1194" s="32" t="s">
        <v>3253</v>
      </c>
      <c r="AQ1194" s="32" t="s">
        <v>2655</v>
      </c>
      <c r="AR1194" s="36" t="e">
        <f>CONCATENATE([5]!Tabla59[[#This Row],[nom_ent]], " ",[5]!Tabla59[[#This Row],[nom_mun]])</f>
        <v>#REF!</v>
      </c>
      <c r="AT1194" s="32" t="s">
        <v>2655</v>
      </c>
      <c r="AU1194" s="32" t="s">
        <v>3253</v>
      </c>
    </row>
    <row r="1195" spans="39:47" ht="28.5">
      <c r="AM1195" s="32" t="s">
        <v>701</v>
      </c>
      <c r="AN1195" s="32" t="s">
        <v>1262</v>
      </c>
      <c r="AO1195" s="32" t="s">
        <v>3215</v>
      </c>
      <c r="AP1195" s="32" t="s">
        <v>3254</v>
      </c>
      <c r="AQ1195" s="32" t="s">
        <v>2659</v>
      </c>
      <c r="AR1195" s="36" t="e">
        <f>CONCATENATE([5]!Tabla59[[#This Row],[nom_ent]], " ",[5]!Tabla59[[#This Row],[nom_mun]])</f>
        <v>#REF!</v>
      </c>
      <c r="AT1195" s="32" t="s">
        <v>2659</v>
      </c>
      <c r="AU1195" s="32" t="s">
        <v>3254</v>
      </c>
    </row>
    <row r="1196" spans="39:47" ht="28.5">
      <c r="AM1196" s="32" t="s">
        <v>701</v>
      </c>
      <c r="AN1196" s="32" t="s">
        <v>1262</v>
      </c>
      <c r="AO1196" s="32" t="s">
        <v>3215</v>
      </c>
      <c r="AP1196" s="32" t="s">
        <v>3255</v>
      </c>
      <c r="AQ1196" s="32" t="s">
        <v>2663</v>
      </c>
      <c r="AR1196" s="36" t="e">
        <f>CONCATENATE([5]!Tabla59[[#This Row],[nom_ent]], " ",[5]!Tabla59[[#This Row],[nom_mun]])</f>
        <v>#REF!</v>
      </c>
      <c r="AT1196" s="32" t="s">
        <v>2663</v>
      </c>
      <c r="AU1196" s="32" t="s">
        <v>3255</v>
      </c>
    </row>
    <row r="1197" spans="39:47" ht="28.5">
      <c r="AM1197" s="32" t="s">
        <v>701</v>
      </c>
      <c r="AN1197" s="32" t="s">
        <v>1262</v>
      </c>
      <c r="AO1197" s="32" t="s">
        <v>3215</v>
      </c>
      <c r="AP1197" s="32" t="s">
        <v>3256</v>
      </c>
      <c r="AQ1197" s="32" t="s">
        <v>2667</v>
      </c>
      <c r="AR1197" s="36" t="e">
        <f>CONCATENATE([5]!Tabla59[[#This Row],[nom_ent]], " ",[5]!Tabla59[[#This Row],[nom_mun]])</f>
        <v>#REF!</v>
      </c>
      <c r="AT1197" s="32" t="s">
        <v>2667</v>
      </c>
      <c r="AU1197" s="32" t="s">
        <v>3256</v>
      </c>
    </row>
    <row r="1198" spans="39:47" ht="42.75">
      <c r="AM1198" s="32" t="s">
        <v>701</v>
      </c>
      <c r="AN1198" s="32" t="s">
        <v>1262</v>
      </c>
      <c r="AO1198" s="32" t="s">
        <v>3215</v>
      </c>
      <c r="AP1198" s="32" t="s">
        <v>3257</v>
      </c>
      <c r="AQ1198" s="32" t="s">
        <v>2671</v>
      </c>
      <c r="AR1198" s="36" t="e">
        <f>CONCATENATE([5]!Tabla59[[#This Row],[nom_ent]], " ",[5]!Tabla59[[#This Row],[nom_mun]])</f>
        <v>#REF!</v>
      </c>
      <c r="AT1198" s="32" t="s">
        <v>2671</v>
      </c>
      <c r="AU1198" s="32" t="s">
        <v>3257</v>
      </c>
    </row>
    <row r="1199" spans="39:47" ht="42.75">
      <c r="AM1199" s="32" t="s">
        <v>701</v>
      </c>
      <c r="AN1199" s="32" t="s">
        <v>1262</v>
      </c>
      <c r="AO1199" s="32" t="s">
        <v>3215</v>
      </c>
      <c r="AP1199" s="32" t="s">
        <v>3258</v>
      </c>
      <c r="AQ1199" s="32" t="s">
        <v>2674</v>
      </c>
      <c r="AR1199" s="36" t="e">
        <f>CONCATENATE([5]!Tabla59[[#This Row],[nom_ent]], " ",[5]!Tabla59[[#This Row],[nom_mun]])</f>
        <v>#REF!</v>
      </c>
      <c r="AT1199" s="32" t="s">
        <v>2674</v>
      </c>
      <c r="AU1199" s="32" t="s">
        <v>3258</v>
      </c>
    </row>
    <row r="1200" spans="39:47" ht="42.75">
      <c r="AM1200" s="32" t="s">
        <v>701</v>
      </c>
      <c r="AN1200" s="32" t="s">
        <v>1262</v>
      </c>
      <c r="AO1200" s="32" t="s">
        <v>3215</v>
      </c>
      <c r="AP1200" s="32" t="s">
        <v>3259</v>
      </c>
      <c r="AQ1200" s="32" t="s">
        <v>2677</v>
      </c>
      <c r="AR1200" s="36" t="e">
        <f>CONCATENATE([5]!Tabla59[[#This Row],[nom_ent]], " ",[5]!Tabla59[[#This Row],[nom_mun]])</f>
        <v>#REF!</v>
      </c>
      <c r="AT1200" s="32" t="s">
        <v>2677</v>
      </c>
      <c r="AU1200" s="32" t="s">
        <v>3259</v>
      </c>
    </row>
    <row r="1201" spans="39:47" ht="28.5">
      <c r="AM1201" s="32" t="s">
        <v>701</v>
      </c>
      <c r="AN1201" s="32" t="s">
        <v>1262</v>
      </c>
      <c r="AO1201" s="32" t="s">
        <v>3215</v>
      </c>
      <c r="AP1201" s="32" t="s">
        <v>3260</v>
      </c>
      <c r="AQ1201" s="32" t="s">
        <v>2681</v>
      </c>
      <c r="AR1201" s="36" t="e">
        <f>CONCATENATE([5]!Tabla59[[#This Row],[nom_ent]], " ",[5]!Tabla59[[#This Row],[nom_mun]])</f>
        <v>#REF!</v>
      </c>
      <c r="AT1201" s="32" t="s">
        <v>2681</v>
      </c>
      <c r="AU1201" s="32" t="s">
        <v>3260</v>
      </c>
    </row>
    <row r="1202" spans="39:47" ht="28.5">
      <c r="AM1202" s="32" t="s">
        <v>701</v>
      </c>
      <c r="AN1202" s="32" t="s">
        <v>1262</v>
      </c>
      <c r="AO1202" s="32" t="s">
        <v>3215</v>
      </c>
      <c r="AP1202" s="32" t="s">
        <v>3261</v>
      </c>
      <c r="AQ1202" s="32" t="s">
        <v>2685</v>
      </c>
      <c r="AR1202" s="36" t="e">
        <f>CONCATENATE([5]!Tabla59[[#This Row],[nom_ent]], " ",[5]!Tabla59[[#This Row],[nom_mun]])</f>
        <v>#REF!</v>
      </c>
      <c r="AT1202" s="32" t="s">
        <v>2685</v>
      </c>
      <c r="AU1202" s="32" t="s">
        <v>3261</v>
      </c>
    </row>
    <row r="1203" spans="39:47" ht="28.5">
      <c r="AM1203" s="32" t="s">
        <v>701</v>
      </c>
      <c r="AN1203" s="32" t="s">
        <v>1262</v>
      </c>
      <c r="AO1203" s="32" t="s">
        <v>3215</v>
      </c>
      <c r="AP1203" s="32" t="s">
        <v>3262</v>
      </c>
      <c r="AQ1203" s="32" t="s">
        <v>2689</v>
      </c>
      <c r="AR1203" s="36" t="e">
        <f>CONCATENATE([5]!Tabla59[[#This Row],[nom_ent]], " ",[5]!Tabla59[[#This Row],[nom_mun]])</f>
        <v>#REF!</v>
      </c>
      <c r="AT1203" s="32" t="s">
        <v>2689</v>
      </c>
      <c r="AU1203" s="32" t="s">
        <v>3262</v>
      </c>
    </row>
    <row r="1204" spans="39:47" ht="28.5">
      <c r="AM1204" s="32" t="s">
        <v>701</v>
      </c>
      <c r="AN1204" s="32" t="s">
        <v>1262</v>
      </c>
      <c r="AO1204" s="32" t="s">
        <v>3215</v>
      </c>
      <c r="AP1204" s="32" t="s">
        <v>3263</v>
      </c>
      <c r="AQ1204" s="32" t="s">
        <v>2693</v>
      </c>
      <c r="AR1204" s="36" t="e">
        <f>CONCATENATE([5]!Tabla59[[#This Row],[nom_ent]], " ",[5]!Tabla59[[#This Row],[nom_mun]])</f>
        <v>#REF!</v>
      </c>
      <c r="AT1204" s="32" t="s">
        <v>2693</v>
      </c>
      <c r="AU1204" s="32" t="s">
        <v>3263</v>
      </c>
    </row>
    <row r="1205" spans="39:47" ht="28.5">
      <c r="AM1205" s="32" t="s">
        <v>701</v>
      </c>
      <c r="AN1205" s="32" t="s">
        <v>1262</v>
      </c>
      <c r="AO1205" s="32" t="s">
        <v>3215</v>
      </c>
      <c r="AP1205" s="32" t="s">
        <v>3264</v>
      </c>
      <c r="AQ1205" s="32" t="s">
        <v>2697</v>
      </c>
      <c r="AR1205" s="36" t="e">
        <f>CONCATENATE([5]!Tabla59[[#This Row],[nom_ent]], " ",[5]!Tabla59[[#This Row],[nom_mun]])</f>
        <v>#REF!</v>
      </c>
      <c r="AT1205" s="32" t="s">
        <v>2697</v>
      </c>
      <c r="AU1205" s="32" t="s">
        <v>3264</v>
      </c>
    </row>
    <row r="1206" spans="39:47" ht="42.75">
      <c r="AM1206" s="32" t="s">
        <v>701</v>
      </c>
      <c r="AN1206" s="32" t="s">
        <v>1262</v>
      </c>
      <c r="AO1206" s="32" t="s">
        <v>3215</v>
      </c>
      <c r="AP1206" s="32" t="s">
        <v>3265</v>
      </c>
      <c r="AQ1206" s="32" t="s">
        <v>2700</v>
      </c>
      <c r="AR1206" s="36" t="e">
        <f>CONCATENATE([5]!Tabla59[[#This Row],[nom_ent]], " ",[5]!Tabla59[[#This Row],[nom_mun]])</f>
        <v>#REF!</v>
      </c>
      <c r="AT1206" s="32" t="s">
        <v>2700</v>
      </c>
      <c r="AU1206" s="32" t="s">
        <v>3265</v>
      </c>
    </row>
    <row r="1207" spans="39:47" ht="57">
      <c r="AM1207" s="32" t="s">
        <v>701</v>
      </c>
      <c r="AN1207" s="32" t="s">
        <v>1262</v>
      </c>
      <c r="AO1207" s="32" t="s">
        <v>3215</v>
      </c>
      <c r="AP1207" s="32" t="s">
        <v>3266</v>
      </c>
      <c r="AQ1207" s="32" t="s">
        <v>2704</v>
      </c>
      <c r="AR1207" s="36" t="e">
        <f>CONCATENATE([5]!Tabla59[[#This Row],[nom_ent]], " ",[5]!Tabla59[[#This Row],[nom_mun]])</f>
        <v>#REF!</v>
      </c>
      <c r="AT1207" s="32" t="s">
        <v>2704</v>
      </c>
      <c r="AU1207" s="32" t="s">
        <v>3266</v>
      </c>
    </row>
    <row r="1208" spans="39:47" ht="42.75">
      <c r="AM1208" s="32" t="s">
        <v>701</v>
      </c>
      <c r="AN1208" s="32" t="s">
        <v>1262</v>
      </c>
      <c r="AO1208" s="32" t="s">
        <v>3215</v>
      </c>
      <c r="AP1208" s="32" t="s">
        <v>3267</v>
      </c>
      <c r="AQ1208" s="32" t="s">
        <v>2708</v>
      </c>
      <c r="AR1208" s="36" t="e">
        <f>CONCATENATE([5]!Tabla59[[#This Row],[nom_ent]], " ",[5]!Tabla59[[#This Row],[nom_mun]])</f>
        <v>#REF!</v>
      </c>
      <c r="AT1208" s="32" t="s">
        <v>2708</v>
      </c>
      <c r="AU1208" s="32" t="s">
        <v>3267</v>
      </c>
    </row>
    <row r="1209" spans="39:47" ht="42.75">
      <c r="AM1209" s="32" t="s">
        <v>701</v>
      </c>
      <c r="AN1209" s="32" t="s">
        <v>1262</v>
      </c>
      <c r="AO1209" s="32" t="s">
        <v>3215</v>
      </c>
      <c r="AP1209" s="32" t="s">
        <v>3268</v>
      </c>
      <c r="AQ1209" s="32" t="s">
        <v>2712</v>
      </c>
      <c r="AR1209" s="36" t="e">
        <f>CONCATENATE([5]!Tabla59[[#This Row],[nom_ent]], " ",[5]!Tabla59[[#This Row],[nom_mun]])</f>
        <v>#REF!</v>
      </c>
      <c r="AT1209" s="32" t="s">
        <v>2712</v>
      </c>
      <c r="AU1209" s="32" t="s">
        <v>3268</v>
      </c>
    </row>
    <row r="1210" spans="39:47" ht="42.75">
      <c r="AM1210" s="32" t="s">
        <v>701</v>
      </c>
      <c r="AN1210" s="32" t="s">
        <v>1262</v>
      </c>
      <c r="AO1210" s="32" t="s">
        <v>3215</v>
      </c>
      <c r="AP1210" s="32" t="s">
        <v>3269</v>
      </c>
      <c r="AQ1210" s="32" t="s">
        <v>2716</v>
      </c>
      <c r="AR1210" s="36" t="e">
        <f>CONCATENATE([5]!Tabla59[[#This Row],[nom_ent]], " ",[5]!Tabla59[[#This Row],[nom_mun]])</f>
        <v>#REF!</v>
      </c>
      <c r="AT1210" s="32" t="s">
        <v>2716</v>
      </c>
      <c r="AU1210" s="32" t="s">
        <v>3269</v>
      </c>
    </row>
    <row r="1211" spans="39:47" ht="42.75">
      <c r="AM1211" s="32" t="s">
        <v>701</v>
      </c>
      <c r="AN1211" s="32" t="s">
        <v>1262</v>
      </c>
      <c r="AO1211" s="32" t="s">
        <v>3215</v>
      </c>
      <c r="AP1211" s="32" t="s">
        <v>3270</v>
      </c>
      <c r="AQ1211" s="32" t="s">
        <v>2720</v>
      </c>
      <c r="AR1211" s="36" t="e">
        <f>CONCATENATE([5]!Tabla59[[#This Row],[nom_ent]], " ",[5]!Tabla59[[#This Row],[nom_mun]])</f>
        <v>#REF!</v>
      </c>
      <c r="AT1211" s="32" t="s">
        <v>2720</v>
      </c>
      <c r="AU1211" s="32" t="s">
        <v>3270</v>
      </c>
    </row>
    <row r="1212" spans="39:47" ht="42.75">
      <c r="AM1212" s="32" t="s">
        <v>701</v>
      </c>
      <c r="AN1212" s="32" t="s">
        <v>1262</v>
      </c>
      <c r="AO1212" s="32" t="s">
        <v>3215</v>
      </c>
      <c r="AP1212" s="32" t="s">
        <v>3271</v>
      </c>
      <c r="AQ1212" s="32" t="s">
        <v>2724</v>
      </c>
      <c r="AR1212" s="36" t="e">
        <f>CONCATENATE([5]!Tabla59[[#This Row],[nom_ent]], " ",[5]!Tabla59[[#This Row],[nom_mun]])</f>
        <v>#REF!</v>
      </c>
      <c r="AT1212" s="32" t="s">
        <v>2724</v>
      </c>
      <c r="AU1212" s="32" t="s">
        <v>3271</v>
      </c>
    </row>
    <row r="1213" spans="39:47" ht="57">
      <c r="AM1213" s="32" t="s">
        <v>701</v>
      </c>
      <c r="AN1213" s="32" t="s">
        <v>1262</v>
      </c>
      <c r="AO1213" s="32" t="s">
        <v>3215</v>
      </c>
      <c r="AP1213" s="32" t="s">
        <v>3272</v>
      </c>
      <c r="AQ1213" s="32" t="s">
        <v>2728</v>
      </c>
      <c r="AR1213" s="36" t="e">
        <f>CONCATENATE([5]!Tabla59[[#This Row],[nom_ent]], " ",[5]!Tabla59[[#This Row],[nom_mun]])</f>
        <v>#REF!</v>
      </c>
      <c r="AT1213" s="32" t="s">
        <v>2728</v>
      </c>
      <c r="AU1213" s="32" t="s">
        <v>3272</v>
      </c>
    </row>
    <row r="1214" spans="39:47" ht="57">
      <c r="AM1214" s="32" t="s">
        <v>701</v>
      </c>
      <c r="AN1214" s="32" t="s">
        <v>1262</v>
      </c>
      <c r="AO1214" s="32" t="s">
        <v>3215</v>
      </c>
      <c r="AP1214" s="32" t="s">
        <v>3273</v>
      </c>
      <c r="AQ1214" s="32" t="s">
        <v>2732</v>
      </c>
      <c r="AR1214" s="36" t="e">
        <f>CONCATENATE([5]!Tabla59[[#This Row],[nom_ent]], " ",[5]!Tabla59[[#This Row],[nom_mun]])</f>
        <v>#REF!</v>
      </c>
      <c r="AT1214" s="32" t="s">
        <v>2732</v>
      </c>
      <c r="AU1214" s="32" t="s">
        <v>3273</v>
      </c>
    </row>
    <row r="1215" spans="39:47" ht="42.75">
      <c r="AM1215" s="32" t="s">
        <v>701</v>
      </c>
      <c r="AN1215" s="32" t="s">
        <v>1262</v>
      </c>
      <c r="AO1215" s="32" t="s">
        <v>3215</v>
      </c>
      <c r="AP1215" s="32" t="s">
        <v>3274</v>
      </c>
      <c r="AQ1215" s="32" t="s">
        <v>2736</v>
      </c>
      <c r="AR1215" s="36" t="e">
        <f>CONCATENATE([5]!Tabla59[[#This Row],[nom_ent]], " ",[5]!Tabla59[[#This Row],[nom_mun]])</f>
        <v>#REF!</v>
      </c>
      <c r="AT1215" s="32" t="s">
        <v>2736</v>
      </c>
      <c r="AU1215" s="32" t="s">
        <v>3274</v>
      </c>
    </row>
    <row r="1216" spans="39:47" ht="42.75">
      <c r="AM1216" s="32" t="s">
        <v>701</v>
      </c>
      <c r="AN1216" s="32" t="s">
        <v>1262</v>
      </c>
      <c r="AO1216" s="32" t="s">
        <v>3215</v>
      </c>
      <c r="AP1216" s="32" t="s">
        <v>3275</v>
      </c>
      <c r="AQ1216" s="32" t="s">
        <v>2740</v>
      </c>
      <c r="AR1216" s="36" t="e">
        <f>CONCATENATE([5]!Tabla59[[#This Row],[nom_ent]], " ",[5]!Tabla59[[#This Row],[nom_mun]])</f>
        <v>#REF!</v>
      </c>
      <c r="AT1216" s="32" t="s">
        <v>2740</v>
      </c>
      <c r="AU1216" s="32" t="s">
        <v>3275</v>
      </c>
    </row>
    <row r="1217" spans="39:47" ht="28.5">
      <c r="AM1217" s="32" t="s">
        <v>701</v>
      </c>
      <c r="AN1217" s="32" t="s">
        <v>1262</v>
      </c>
      <c r="AO1217" s="32" t="s">
        <v>3215</v>
      </c>
      <c r="AP1217" s="32" t="s">
        <v>3276</v>
      </c>
      <c r="AQ1217" s="32" t="s">
        <v>2744</v>
      </c>
      <c r="AR1217" s="36" t="e">
        <f>CONCATENATE([5]!Tabla59[[#This Row],[nom_ent]], " ",[5]!Tabla59[[#This Row],[nom_mun]])</f>
        <v>#REF!</v>
      </c>
      <c r="AT1217" s="32" t="s">
        <v>2744</v>
      </c>
      <c r="AU1217" s="32" t="s">
        <v>3276</v>
      </c>
    </row>
    <row r="1218" spans="39:47" ht="42.75">
      <c r="AM1218" s="32" t="s">
        <v>701</v>
      </c>
      <c r="AN1218" s="32" t="s">
        <v>1262</v>
      </c>
      <c r="AO1218" s="32" t="s">
        <v>3215</v>
      </c>
      <c r="AP1218" s="32" t="s">
        <v>3277</v>
      </c>
      <c r="AQ1218" s="32" t="s">
        <v>2747</v>
      </c>
      <c r="AR1218" s="36" t="e">
        <f>CONCATENATE([5]!Tabla59[[#This Row],[nom_ent]], " ",[5]!Tabla59[[#This Row],[nom_mun]])</f>
        <v>#REF!</v>
      </c>
      <c r="AT1218" s="32" t="s">
        <v>2747</v>
      </c>
      <c r="AU1218" s="32" t="s">
        <v>3277</v>
      </c>
    </row>
    <row r="1219" spans="39:47" ht="28.5">
      <c r="AM1219" s="32" t="s">
        <v>701</v>
      </c>
      <c r="AN1219" s="32" t="s">
        <v>1262</v>
      </c>
      <c r="AO1219" s="32" t="s">
        <v>3215</v>
      </c>
      <c r="AP1219" s="32" t="s">
        <v>3278</v>
      </c>
      <c r="AQ1219" s="32" t="s">
        <v>2750</v>
      </c>
      <c r="AR1219" s="36" t="e">
        <f>CONCATENATE([5]!Tabla59[[#This Row],[nom_ent]], " ",[5]!Tabla59[[#This Row],[nom_mun]])</f>
        <v>#REF!</v>
      </c>
      <c r="AT1219" s="32" t="s">
        <v>2750</v>
      </c>
      <c r="AU1219" s="32" t="s">
        <v>3278</v>
      </c>
    </row>
    <row r="1220" spans="39:47" ht="42.75">
      <c r="AM1220" s="32" t="s">
        <v>701</v>
      </c>
      <c r="AN1220" s="32" t="s">
        <v>1262</v>
      </c>
      <c r="AO1220" s="32" t="s">
        <v>3215</v>
      </c>
      <c r="AP1220" s="32" t="s">
        <v>3279</v>
      </c>
      <c r="AQ1220" s="32" t="s">
        <v>2754</v>
      </c>
      <c r="AR1220" s="36" t="e">
        <f>CONCATENATE([5]!Tabla59[[#This Row],[nom_ent]], " ",[5]!Tabla59[[#This Row],[nom_mun]])</f>
        <v>#REF!</v>
      </c>
      <c r="AT1220" s="32" t="s">
        <v>2754</v>
      </c>
      <c r="AU1220" s="32" t="s">
        <v>3279</v>
      </c>
    </row>
    <row r="1221" spans="39:47" ht="28.5">
      <c r="AM1221" s="32" t="s">
        <v>701</v>
      </c>
      <c r="AN1221" s="32" t="s">
        <v>1262</v>
      </c>
      <c r="AO1221" s="32" t="s">
        <v>3215</v>
      </c>
      <c r="AP1221" s="32" t="s">
        <v>3280</v>
      </c>
      <c r="AQ1221" s="32" t="s">
        <v>2757</v>
      </c>
      <c r="AR1221" s="36" t="e">
        <f>CONCATENATE([5]!Tabla59[[#This Row],[nom_ent]], " ",[5]!Tabla59[[#This Row],[nom_mun]])</f>
        <v>#REF!</v>
      </c>
      <c r="AT1221" s="32" t="s">
        <v>2757</v>
      </c>
      <c r="AU1221" s="32" t="s">
        <v>3280</v>
      </c>
    </row>
    <row r="1222" spans="39:47" ht="42.75">
      <c r="AM1222" s="32" t="s">
        <v>701</v>
      </c>
      <c r="AN1222" s="32" t="s">
        <v>1262</v>
      </c>
      <c r="AO1222" s="32" t="s">
        <v>3215</v>
      </c>
      <c r="AP1222" s="32" t="s">
        <v>3281</v>
      </c>
      <c r="AQ1222" s="32" t="s">
        <v>2761</v>
      </c>
      <c r="AR1222" s="36" t="e">
        <f>CONCATENATE([5]!Tabla59[[#This Row],[nom_ent]], " ",[5]!Tabla59[[#This Row],[nom_mun]])</f>
        <v>#REF!</v>
      </c>
      <c r="AT1222" s="32" t="s">
        <v>2761</v>
      </c>
      <c r="AU1222" s="32" t="s">
        <v>3281</v>
      </c>
    </row>
    <row r="1223" spans="39:47" ht="28.5">
      <c r="AM1223" s="32" t="s">
        <v>701</v>
      </c>
      <c r="AN1223" s="32" t="s">
        <v>1262</v>
      </c>
      <c r="AO1223" s="32" t="s">
        <v>3215</v>
      </c>
      <c r="AP1223" s="32" t="s">
        <v>3282</v>
      </c>
      <c r="AQ1223" s="32" t="s">
        <v>2765</v>
      </c>
      <c r="AR1223" s="36" t="e">
        <f>CONCATENATE([5]!Tabla59[[#This Row],[nom_ent]], " ",[5]!Tabla59[[#This Row],[nom_mun]])</f>
        <v>#REF!</v>
      </c>
      <c r="AT1223" s="32" t="s">
        <v>2765</v>
      </c>
      <c r="AU1223" s="32" t="s">
        <v>3282</v>
      </c>
    </row>
    <row r="1224" spans="39:47" ht="28.5">
      <c r="AM1224" s="32" t="s">
        <v>701</v>
      </c>
      <c r="AN1224" s="32" t="s">
        <v>1262</v>
      </c>
      <c r="AO1224" s="32" t="s">
        <v>3215</v>
      </c>
      <c r="AP1224" s="32" t="s">
        <v>3283</v>
      </c>
      <c r="AQ1224" s="32" t="s">
        <v>2769</v>
      </c>
      <c r="AR1224" s="36" t="e">
        <f>CONCATENATE([5]!Tabla59[[#This Row],[nom_ent]], " ",[5]!Tabla59[[#This Row],[nom_mun]])</f>
        <v>#REF!</v>
      </c>
      <c r="AT1224" s="32" t="s">
        <v>2769</v>
      </c>
      <c r="AU1224" s="32" t="s">
        <v>3283</v>
      </c>
    </row>
    <row r="1225" spans="39:47" ht="28.5">
      <c r="AM1225" s="32" t="s">
        <v>701</v>
      </c>
      <c r="AN1225" s="32" t="s">
        <v>1262</v>
      </c>
      <c r="AO1225" s="32" t="s">
        <v>3215</v>
      </c>
      <c r="AP1225" s="32" t="s">
        <v>3284</v>
      </c>
      <c r="AQ1225" s="32" t="s">
        <v>1184</v>
      </c>
      <c r="AR1225" s="36" t="e">
        <f>CONCATENATE([5]!Tabla59[[#This Row],[nom_ent]], " ",[5]!Tabla59[[#This Row],[nom_mun]])</f>
        <v>#REF!</v>
      </c>
      <c r="AT1225" s="32" t="s">
        <v>1184</v>
      </c>
      <c r="AU1225" s="32" t="s">
        <v>3284</v>
      </c>
    </row>
    <row r="1226" spans="39:47" ht="28.5">
      <c r="AM1226" s="32" t="s">
        <v>701</v>
      </c>
      <c r="AN1226" s="32" t="s">
        <v>1262</v>
      </c>
      <c r="AO1226" s="32" t="s">
        <v>3215</v>
      </c>
      <c r="AP1226" s="32" t="s">
        <v>3285</v>
      </c>
      <c r="AQ1226" s="32" t="s">
        <v>2775</v>
      </c>
      <c r="AR1226" s="36" t="e">
        <f>CONCATENATE([5]!Tabla59[[#This Row],[nom_ent]], " ",[5]!Tabla59[[#This Row],[nom_mun]])</f>
        <v>#REF!</v>
      </c>
      <c r="AT1226" s="32" t="s">
        <v>2775</v>
      </c>
      <c r="AU1226" s="32" t="s">
        <v>3285</v>
      </c>
    </row>
    <row r="1227" spans="39:47" ht="42.75">
      <c r="AM1227" s="32" t="s">
        <v>701</v>
      </c>
      <c r="AN1227" s="32" t="s">
        <v>1262</v>
      </c>
      <c r="AO1227" s="32" t="s">
        <v>3215</v>
      </c>
      <c r="AP1227" s="32" t="s">
        <v>3286</v>
      </c>
      <c r="AQ1227" s="32" t="s">
        <v>2777</v>
      </c>
      <c r="AR1227" s="36" t="e">
        <f>CONCATENATE([5]!Tabla59[[#This Row],[nom_ent]], " ",[5]!Tabla59[[#This Row],[nom_mun]])</f>
        <v>#REF!</v>
      </c>
      <c r="AT1227" s="32" t="s">
        <v>2777</v>
      </c>
      <c r="AU1227" s="32" t="s">
        <v>3286</v>
      </c>
    </row>
    <row r="1228" spans="39:47" ht="28.5">
      <c r="AM1228" s="32" t="s">
        <v>701</v>
      </c>
      <c r="AN1228" s="32" t="s">
        <v>1262</v>
      </c>
      <c r="AO1228" s="32" t="s">
        <v>3215</v>
      </c>
      <c r="AP1228" s="32" t="s">
        <v>3287</v>
      </c>
      <c r="AQ1228" s="32" t="s">
        <v>2781</v>
      </c>
      <c r="AR1228" s="36" t="e">
        <f>CONCATENATE([5]!Tabla59[[#This Row],[nom_ent]], " ",[5]!Tabla59[[#This Row],[nom_mun]])</f>
        <v>#REF!</v>
      </c>
      <c r="AT1228" s="32" t="s">
        <v>2781</v>
      </c>
      <c r="AU1228" s="32" t="s">
        <v>3287</v>
      </c>
    </row>
    <row r="1229" spans="39:47" ht="28.5">
      <c r="AM1229" s="32" t="s">
        <v>701</v>
      </c>
      <c r="AN1229" s="32" t="s">
        <v>1262</v>
      </c>
      <c r="AO1229" s="32" t="s">
        <v>3215</v>
      </c>
      <c r="AP1229" s="32" t="s">
        <v>3288</v>
      </c>
      <c r="AQ1229" s="32" t="s">
        <v>2785</v>
      </c>
      <c r="AR1229" s="36" t="e">
        <f>CONCATENATE([5]!Tabla59[[#This Row],[nom_ent]], " ",[5]!Tabla59[[#This Row],[nom_mun]])</f>
        <v>#REF!</v>
      </c>
      <c r="AT1229" s="32" t="s">
        <v>2785</v>
      </c>
      <c r="AU1229" s="32" t="s">
        <v>3288</v>
      </c>
    </row>
    <row r="1230" spans="39:47" ht="28.5">
      <c r="AM1230" s="32" t="s">
        <v>701</v>
      </c>
      <c r="AN1230" s="32" t="s">
        <v>1262</v>
      </c>
      <c r="AO1230" s="32" t="s">
        <v>3215</v>
      </c>
      <c r="AP1230" s="32" t="s">
        <v>3289</v>
      </c>
      <c r="AQ1230" s="32" t="s">
        <v>2788</v>
      </c>
      <c r="AR1230" s="36" t="e">
        <f>CONCATENATE([5]!Tabla59[[#This Row],[nom_ent]], " ",[5]!Tabla59[[#This Row],[nom_mun]])</f>
        <v>#REF!</v>
      </c>
      <c r="AT1230" s="32" t="s">
        <v>2788</v>
      </c>
      <c r="AU1230" s="32" t="s">
        <v>3289</v>
      </c>
    </row>
    <row r="1231" spans="39:47" ht="42.75">
      <c r="AM1231" s="32" t="s">
        <v>701</v>
      </c>
      <c r="AN1231" s="32" t="s">
        <v>1262</v>
      </c>
      <c r="AO1231" s="32" t="s">
        <v>3215</v>
      </c>
      <c r="AP1231" s="32" t="s">
        <v>3290</v>
      </c>
      <c r="AQ1231" s="32" t="s">
        <v>2791</v>
      </c>
      <c r="AR1231" s="36" t="e">
        <f>CONCATENATE([5]!Tabla59[[#This Row],[nom_ent]], " ",[5]!Tabla59[[#This Row],[nom_mun]])</f>
        <v>#REF!</v>
      </c>
      <c r="AT1231" s="32" t="s">
        <v>2791</v>
      </c>
      <c r="AU1231" s="32" t="s">
        <v>3290</v>
      </c>
    </row>
    <row r="1232" spans="39:47" ht="42.75">
      <c r="AM1232" s="32" t="s">
        <v>701</v>
      </c>
      <c r="AN1232" s="32" t="s">
        <v>1262</v>
      </c>
      <c r="AO1232" s="32" t="s">
        <v>3215</v>
      </c>
      <c r="AP1232" s="32" t="s">
        <v>3291</v>
      </c>
      <c r="AQ1232" s="32" t="s">
        <v>2795</v>
      </c>
      <c r="AR1232" s="36" t="e">
        <f>CONCATENATE([5]!Tabla59[[#This Row],[nom_ent]], " ",[5]!Tabla59[[#This Row],[nom_mun]])</f>
        <v>#REF!</v>
      </c>
      <c r="AT1232" s="32" t="s">
        <v>2795</v>
      </c>
      <c r="AU1232" s="32" t="s">
        <v>3291</v>
      </c>
    </row>
    <row r="1233" spans="39:47" ht="28.5">
      <c r="AM1233" s="32" t="s">
        <v>701</v>
      </c>
      <c r="AN1233" s="32" t="s">
        <v>1262</v>
      </c>
      <c r="AO1233" s="32" t="s">
        <v>3215</v>
      </c>
      <c r="AP1233" s="32" t="s">
        <v>3292</v>
      </c>
      <c r="AQ1233" s="32" t="s">
        <v>2799</v>
      </c>
      <c r="AR1233" s="36" t="e">
        <f>CONCATENATE([5]!Tabla59[[#This Row],[nom_ent]], " ",[5]!Tabla59[[#This Row],[nom_mun]])</f>
        <v>#REF!</v>
      </c>
      <c r="AT1233" s="32" t="s">
        <v>2799</v>
      </c>
      <c r="AU1233" s="32" t="s">
        <v>3292</v>
      </c>
    </row>
    <row r="1234" spans="39:47" ht="28.5">
      <c r="AM1234" s="32" t="s">
        <v>701</v>
      </c>
      <c r="AN1234" s="32" t="s">
        <v>1262</v>
      </c>
      <c r="AO1234" s="32" t="s">
        <v>3215</v>
      </c>
      <c r="AP1234" s="32" t="s">
        <v>3293</v>
      </c>
      <c r="AQ1234" s="32" t="s">
        <v>2803</v>
      </c>
      <c r="AR1234" s="36" t="e">
        <f>CONCATENATE([5]!Tabla59[[#This Row],[nom_ent]], " ",[5]!Tabla59[[#This Row],[nom_mun]])</f>
        <v>#REF!</v>
      </c>
      <c r="AT1234" s="32" t="s">
        <v>2803</v>
      </c>
      <c r="AU1234" s="32" t="s">
        <v>3293</v>
      </c>
    </row>
    <row r="1235" spans="39:47" ht="28.5">
      <c r="AM1235" s="32" t="s">
        <v>701</v>
      </c>
      <c r="AN1235" s="32" t="s">
        <v>1262</v>
      </c>
      <c r="AO1235" s="32" t="s">
        <v>3215</v>
      </c>
      <c r="AP1235" s="32" t="s">
        <v>3294</v>
      </c>
      <c r="AQ1235" s="32" t="s">
        <v>2807</v>
      </c>
      <c r="AR1235" s="36" t="e">
        <f>CONCATENATE([5]!Tabla59[[#This Row],[nom_ent]], " ",[5]!Tabla59[[#This Row],[nom_mun]])</f>
        <v>#REF!</v>
      </c>
      <c r="AT1235" s="32" t="s">
        <v>2807</v>
      </c>
      <c r="AU1235" s="32" t="s">
        <v>3294</v>
      </c>
    </row>
    <row r="1236" spans="39:47" ht="28.5">
      <c r="AM1236" s="32" t="s">
        <v>701</v>
      </c>
      <c r="AN1236" s="32" t="s">
        <v>1262</v>
      </c>
      <c r="AO1236" s="32" t="s">
        <v>3215</v>
      </c>
      <c r="AP1236" s="32" t="s">
        <v>3295</v>
      </c>
      <c r="AQ1236" s="32" t="s">
        <v>2811</v>
      </c>
      <c r="AR1236" s="36" t="e">
        <f>CONCATENATE([5]!Tabla59[[#This Row],[nom_ent]], " ",[5]!Tabla59[[#This Row],[nom_mun]])</f>
        <v>#REF!</v>
      </c>
      <c r="AT1236" s="32" t="s">
        <v>2811</v>
      </c>
      <c r="AU1236" s="32" t="s">
        <v>3295</v>
      </c>
    </row>
    <row r="1237" spans="39:47" ht="42.75">
      <c r="AM1237" s="32" t="s">
        <v>701</v>
      </c>
      <c r="AN1237" s="32" t="s">
        <v>1262</v>
      </c>
      <c r="AO1237" s="32" t="s">
        <v>3215</v>
      </c>
      <c r="AP1237" s="32" t="s">
        <v>3296</v>
      </c>
      <c r="AQ1237" s="32" t="s">
        <v>2815</v>
      </c>
      <c r="AR1237" s="36" t="e">
        <f>CONCATENATE([5]!Tabla59[[#This Row],[nom_ent]], " ",[5]!Tabla59[[#This Row],[nom_mun]])</f>
        <v>#REF!</v>
      </c>
      <c r="AT1237" s="32" t="s">
        <v>2815</v>
      </c>
      <c r="AU1237" s="32" t="s">
        <v>3296</v>
      </c>
    </row>
    <row r="1238" spans="39:47" ht="28.5">
      <c r="AM1238" s="32" t="s">
        <v>701</v>
      </c>
      <c r="AN1238" s="32" t="s">
        <v>1262</v>
      </c>
      <c r="AO1238" s="32" t="s">
        <v>3215</v>
      </c>
      <c r="AP1238" s="32" t="s">
        <v>3297</v>
      </c>
      <c r="AQ1238" s="32" t="s">
        <v>2819</v>
      </c>
      <c r="AR1238" s="36" t="e">
        <f>CONCATENATE([5]!Tabla59[[#This Row],[nom_ent]], " ",[5]!Tabla59[[#This Row],[nom_mun]])</f>
        <v>#REF!</v>
      </c>
      <c r="AT1238" s="32" t="s">
        <v>2819</v>
      </c>
      <c r="AU1238" s="32" t="s">
        <v>3297</v>
      </c>
    </row>
    <row r="1239" spans="39:47" ht="28.5">
      <c r="AM1239" s="32" t="s">
        <v>701</v>
      </c>
      <c r="AN1239" s="32" t="s">
        <v>1262</v>
      </c>
      <c r="AO1239" s="32" t="s">
        <v>3215</v>
      </c>
      <c r="AP1239" s="32" t="s">
        <v>3298</v>
      </c>
      <c r="AQ1239" s="32" t="s">
        <v>2823</v>
      </c>
      <c r="AR1239" s="36" t="e">
        <f>CONCATENATE([5]!Tabla59[[#This Row],[nom_ent]], " ",[5]!Tabla59[[#This Row],[nom_mun]])</f>
        <v>#REF!</v>
      </c>
      <c r="AT1239" s="32" t="s">
        <v>2823</v>
      </c>
      <c r="AU1239" s="32" t="s">
        <v>3298</v>
      </c>
    </row>
    <row r="1240" spans="39:47" ht="28.5">
      <c r="AM1240" s="32" t="s">
        <v>701</v>
      </c>
      <c r="AN1240" s="32" t="s">
        <v>1262</v>
      </c>
      <c r="AO1240" s="32" t="s">
        <v>3215</v>
      </c>
      <c r="AP1240" s="32" t="s">
        <v>3299</v>
      </c>
      <c r="AQ1240" s="32" t="s">
        <v>2823</v>
      </c>
      <c r="AR1240" s="36" t="e">
        <f>CONCATENATE([5]!Tabla59[[#This Row],[nom_ent]], " ",[5]!Tabla59[[#This Row],[nom_mun]])</f>
        <v>#REF!</v>
      </c>
      <c r="AT1240" s="32" t="s">
        <v>2823</v>
      </c>
      <c r="AU1240" s="32" t="s">
        <v>3299</v>
      </c>
    </row>
    <row r="1241" spans="39:47" ht="28.5">
      <c r="AM1241" s="32" t="s">
        <v>701</v>
      </c>
      <c r="AN1241" s="32" t="s">
        <v>1262</v>
      </c>
      <c r="AO1241" s="32" t="s">
        <v>3215</v>
      </c>
      <c r="AP1241" s="32" t="s">
        <v>3300</v>
      </c>
      <c r="AQ1241" s="32" t="s">
        <v>2830</v>
      </c>
      <c r="AR1241" s="36" t="e">
        <f>CONCATENATE([5]!Tabla59[[#This Row],[nom_ent]], " ",[5]!Tabla59[[#This Row],[nom_mun]])</f>
        <v>#REF!</v>
      </c>
      <c r="AT1241" s="32" t="s">
        <v>2830</v>
      </c>
      <c r="AU1241" s="32" t="s">
        <v>3300</v>
      </c>
    </row>
    <row r="1242" spans="39:47" ht="42.75">
      <c r="AM1242" s="32" t="s">
        <v>701</v>
      </c>
      <c r="AN1242" s="32" t="s">
        <v>1262</v>
      </c>
      <c r="AO1242" s="32" t="s">
        <v>3215</v>
      </c>
      <c r="AP1242" s="32" t="s">
        <v>3301</v>
      </c>
      <c r="AQ1242" s="32" t="s">
        <v>2834</v>
      </c>
      <c r="AR1242" s="36" t="e">
        <f>CONCATENATE([5]!Tabla59[[#This Row],[nom_ent]], " ",[5]!Tabla59[[#This Row],[nom_mun]])</f>
        <v>#REF!</v>
      </c>
      <c r="AT1242" s="32" t="s">
        <v>2834</v>
      </c>
      <c r="AU1242" s="32" t="s">
        <v>3301</v>
      </c>
    </row>
    <row r="1243" spans="39:47" ht="28.5">
      <c r="AM1243" s="32" t="s">
        <v>701</v>
      </c>
      <c r="AN1243" s="32" t="s">
        <v>1262</v>
      </c>
      <c r="AO1243" s="32" t="s">
        <v>3215</v>
      </c>
      <c r="AP1243" s="32" t="s">
        <v>3302</v>
      </c>
      <c r="AQ1243" s="32" t="s">
        <v>2837</v>
      </c>
      <c r="AR1243" s="36" t="e">
        <f>CONCATENATE([5]!Tabla59[[#This Row],[nom_ent]], " ",[5]!Tabla59[[#This Row],[nom_mun]])</f>
        <v>#REF!</v>
      </c>
      <c r="AT1243" s="32" t="s">
        <v>2837</v>
      </c>
      <c r="AU1243" s="32" t="s">
        <v>3302</v>
      </c>
    </row>
    <row r="1244" spans="39:47" ht="28.5">
      <c r="AM1244" s="32" t="s">
        <v>701</v>
      </c>
      <c r="AN1244" s="32" t="s">
        <v>1262</v>
      </c>
      <c r="AO1244" s="32" t="s">
        <v>3215</v>
      </c>
      <c r="AP1244" s="32" t="s">
        <v>3303</v>
      </c>
      <c r="AQ1244" s="32" t="s">
        <v>2841</v>
      </c>
      <c r="AR1244" s="36" t="e">
        <f>CONCATENATE([5]!Tabla59[[#This Row],[nom_ent]], " ",[5]!Tabla59[[#This Row],[nom_mun]])</f>
        <v>#REF!</v>
      </c>
      <c r="AT1244" s="32" t="s">
        <v>2841</v>
      </c>
      <c r="AU1244" s="32" t="s">
        <v>3303</v>
      </c>
    </row>
    <row r="1245" spans="39:47" ht="28.5">
      <c r="AM1245" s="32" t="s">
        <v>701</v>
      </c>
      <c r="AN1245" s="32" t="s">
        <v>1262</v>
      </c>
      <c r="AO1245" s="32" t="s">
        <v>3215</v>
      </c>
      <c r="AP1245" s="32" t="s">
        <v>3304</v>
      </c>
      <c r="AQ1245" s="32" t="s">
        <v>2844</v>
      </c>
      <c r="AR1245" s="36" t="e">
        <f>CONCATENATE([5]!Tabla59[[#This Row],[nom_ent]], " ",[5]!Tabla59[[#This Row],[nom_mun]])</f>
        <v>#REF!</v>
      </c>
      <c r="AT1245" s="32" t="s">
        <v>2844</v>
      </c>
      <c r="AU1245" s="32" t="s">
        <v>3304</v>
      </c>
    </row>
    <row r="1246" spans="39:47" ht="28.5">
      <c r="AM1246" s="32" t="s">
        <v>701</v>
      </c>
      <c r="AN1246" s="32" t="s">
        <v>1262</v>
      </c>
      <c r="AO1246" s="32" t="s">
        <v>3215</v>
      </c>
      <c r="AP1246" s="32" t="s">
        <v>3305</v>
      </c>
      <c r="AQ1246" s="32" t="s">
        <v>2847</v>
      </c>
      <c r="AR1246" s="36" t="e">
        <f>CONCATENATE([5]!Tabla59[[#This Row],[nom_ent]], " ",[5]!Tabla59[[#This Row],[nom_mun]])</f>
        <v>#REF!</v>
      </c>
      <c r="AT1246" s="32" t="s">
        <v>2847</v>
      </c>
      <c r="AU1246" s="32" t="s">
        <v>3305</v>
      </c>
    </row>
    <row r="1247" spans="39:47" ht="28.5">
      <c r="AM1247" s="32" t="s">
        <v>701</v>
      </c>
      <c r="AN1247" s="32" t="s">
        <v>1262</v>
      </c>
      <c r="AO1247" s="32" t="s">
        <v>3215</v>
      </c>
      <c r="AP1247" s="32" t="s">
        <v>3306</v>
      </c>
      <c r="AQ1247" s="32" t="s">
        <v>2849</v>
      </c>
      <c r="AR1247" s="36" t="e">
        <f>CONCATENATE([5]!Tabla59[[#This Row],[nom_ent]], " ",[5]!Tabla59[[#This Row],[nom_mun]])</f>
        <v>#REF!</v>
      </c>
      <c r="AT1247" s="32" t="s">
        <v>2849</v>
      </c>
      <c r="AU1247" s="32" t="s">
        <v>3306</v>
      </c>
    </row>
    <row r="1248" spans="39:47" ht="28.5">
      <c r="AM1248" s="32" t="s">
        <v>701</v>
      </c>
      <c r="AN1248" s="32" t="s">
        <v>1262</v>
      </c>
      <c r="AO1248" s="32" t="s">
        <v>3215</v>
      </c>
      <c r="AP1248" s="32" t="s">
        <v>3307</v>
      </c>
      <c r="AQ1248" s="32" t="s">
        <v>2852</v>
      </c>
      <c r="AR1248" s="36" t="e">
        <f>CONCATENATE([5]!Tabla59[[#This Row],[nom_ent]], " ",[5]!Tabla59[[#This Row],[nom_mun]])</f>
        <v>#REF!</v>
      </c>
      <c r="AT1248" s="32" t="s">
        <v>2852</v>
      </c>
      <c r="AU1248" s="32" t="s">
        <v>3307</v>
      </c>
    </row>
    <row r="1249" spans="39:47" ht="28.5">
      <c r="AM1249" s="32" t="s">
        <v>701</v>
      </c>
      <c r="AN1249" s="32" t="s">
        <v>1262</v>
      </c>
      <c r="AO1249" s="32" t="s">
        <v>3215</v>
      </c>
      <c r="AP1249" s="32" t="s">
        <v>3308</v>
      </c>
      <c r="AQ1249" s="32" t="s">
        <v>2854</v>
      </c>
      <c r="AR1249" s="36" t="e">
        <f>CONCATENATE([5]!Tabla59[[#This Row],[nom_ent]], " ",[5]!Tabla59[[#This Row],[nom_mun]])</f>
        <v>#REF!</v>
      </c>
      <c r="AT1249" s="32" t="s">
        <v>2854</v>
      </c>
      <c r="AU1249" s="32" t="s">
        <v>3308</v>
      </c>
    </row>
    <row r="1250" spans="39:47" ht="28.5">
      <c r="AM1250" s="32" t="s">
        <v>701</v>
      </c>
      <c r="AN1250" s="32" t="s">
        <v>1262</v>
      </c>
      <c r="AO1250" s="32" t="s">
        <v>3215</v>
      </c>
      <c r="AP1250" s="32" t="s">
        <v>3309</v>
      </c>
      <c r="AQ1250" s="32" t="s">
        <v>2855</v>
      </c>
      <c r="AR1250" s="36" t="e">
        <f>CONCATENATE([5]!Tabla59[[#This Row],[nom_ent]], " ",[5]!Tabla59[[#This Row],[nom_mun]])</f>
        <v>#REF!</v>
      </c>
      <c r="AT1250" s="32" t="s">
        <v>2855</v>
      </c>
      <c r="AU1250" s="32" t="s">
        <v>3309</v>
      </c>
    </row>
    <row r="1251" spans="39:47" ht="28.5">
      <c r="AM1251" s="32" t="s">
        <v>701</v>
      </c>
      <c r="AN1251" s="32" t="s">
        <v>1262</v>
      </c>
      <c r="AO1251" s="32" t="s">
        <v>3215</v>
      </c>
      <c r="AP1251" s="32" t="s">
        <v>3310</v>
      </c>
      <c r="AQ1251" s="32" t="s">
        <v>2856</v>
      </c>
      <c r="AR1251" s="36" t="e">
        <f>CONCATENATE([5]!Tabla59[[#This Row],[nom_ent]], " ",[5]!Tabla59[[#This Row],[nom_mun]])</f>
        <v>#REF!</v>
      </c>
      <c r="AT1251" s="32" t="s">
        <v>2856</v>
      </c>
      <c r="AU1251" s="32" t="s">
        <v>3310</v>
      </c>
    </row>
    <row r="1252" spans="39:47" ht="42.75">
      <c r="AM1252" s="32" t="s">
        <v>701</v>
      </c>
      <c r="AN1252" s="32" t="s">
        <v>1262</v>
      </c>
      <c r="AO1252" s="32" t="s">
        <v>3215</v>
      </c>
      <c r="AP1252" s="32" t="s">
        <v>3311</v>
      </c>
      <c r="AQ1252" s="32" t="s">
        <v>2857</v>
      </c>
      <c r="AR1252" s="36" t="e">
        <f>CONCATENATE([5]!Tabla59[[#This Row],[nom_ent]], " ",[5]!Tabla59[[#This Row],[nom_mun]])</f>
        <v>#REF!</v>
      </c>
      <c r="AT1252" s="32" t="s">
        <v>2857</v>
      </c>
      <c r="AU1252" s="32" t="s">
        <v>3311</v>
      </c>
    </row>
    <row r="1253" spans="39:47" ht="28.5">
      <c r="AM1253" s="32" t="s">
        <v>701</v>
      </c>
      <c r="AN1253" s="32" t="s">
        <v>1262</v>
      </c>
      <c r="AO1253" s="32" t="s">
        <v>3215</v>
      </c>
      <c r="AP1253" s="32" t="s">
        <v>3312</v>
      </c>
      <c r="AQ1253" s="32" t="s">
        <v>2858</v>
      </c>
      <c r="AR1253" s="36" t="e">
        <f>CONCATENATE([5]!Tabla59[[#This Row],[nom_ent]], " ",[5]!Tabla59[[#This Row],[nom_mun]])</f>
        <v>#REF!</v>
      </c>
      <c r="AT1253" s="32" t="s">
        <v>2858</v>
      </c>
      <c r="AU1253" s="32" t="s">
        <v>3312</v>
      </c>
    </row>
    <row r="1254" spans="39:47" ht="28.5">
      <c r="AM1254" s="32" t="s">
        <v>701</v>
      </c>
      <c r="AN1254" s="32" t="s">
        <v>1262</v>
      </c>
      <c r="AO1254" s="32" t="s">
        <v>3215</v>
      </c>
      <c r="AP1254" s="32" t="s">
        <v>3313</v>
      </c>
      <c r="AQ1254" s="32" t="s">
        <v>2859</v>
      </c>
      <c r="AR1254" s="36" t="e">
        <f>CONCATENATE([5]!Tabla59[[#This Row],[nom_ent]], " ",[5]!Tabla59[[#This Row],[nom_mun]])</f>
        <v>#REF!</v>
      </c>
      <c r="AT1254" s="32" t="s">
        <v>2859</v>
      </c>
      <c r="AU1254" s="32" t="s">
        <v>3313</v>
      </c>
    </row>
    <row r="1255" spans="39:47" ht="28.5">
      <c r="AM1255" s="32" t="s">
        <v>701</v>
      </c>
      <c r="AN1255" s="32" t="s">
        <v>1262</v>
      </c>
      <c r="AO1255" s="32" t="s">
        <v>3215</v>
      </c>
      <c r="AP1255" s="32" t="s">
        <v>3314</v>
      </c>
      <c r="AQ1255" s="32" t="s">
        <v>2860</v>
      </c>
      <c r="AR1255" s="36" t="e">
        <f>CONCATENATE([5]!Tabla59[[#This Row],[nom_ent]], " ",[5]!Tabla59[[#This Row],[nom_mun]])</f>
        <v>#REF!</v>
      </c>
      <c r="AT1255" s="32" t="s">
        <v>2860</v>
      </c>
      <c r="AU1255" s="32" t="s">
        <v>3314</v>
      </c>
    </row>
    <row r="1256" spans="39:47" ht="28.5">
      <c r="AM1256" s="32" t="s">
        <v>701</v>
      </c>
      <c r="AN1256" s="32" t="s">
        <v>1262</v>
      </c>
      <c r="AO1256" s="32" t="s">
        <v>3215</v>
      </c>
      <c r="AP1256" s="32" t="s">
        <v>3315</v>
      </c>
      <c r="AQ1256" s="32" t="s">
        <v>2861</v>
      </c>
      <c r="AR1256" s="36" t="e">
        <f>CONCATENATE([5]!Tabla59[[#This Row],[nom_ent]], " ",[5]!Tabla59[[#This Row],[nom_mun]])</f>
        <v>#REF!</v>
      </c>
      <c r="AT1256" s="32" t="s">
        <v>2861</v>
      </c>
      <c r="AU1256" s="32" t="s">
        <v>3315</v>
      </c>
    </row>
    <row r="1257" spans="39:47" ht="42.75">
      <c r="AM1257" s="32" t="s">
        <v>701</v>
      </c>
      <c r="AN1257" s="32" t="s">
        <v>1262</v>
      </c>
      <c r="AO1257" s="32" t="s">
        <v>3215</v>
      </c>
      <c r="AP1257" s="32" t="s">
        <v>3316</v>
      </c>
      <c r="AQ1257" s="32" t="s">
        <v>2862</v>
      </c>
      <c r="AR1257" s="36" t="e">
        <f>CONCATENATE([5]!Tabla59[[#This Row],[nom_ent]], " ",[5]!Tabla59[[#This Row],[nom_mun]])</f>
        <v>#REF!</v>
      </c>
      <c r="AT1257" s="32" t="s">
        <v>2862</v>
      </c>
      <c r="AU1257" s="32" t="s">
        <v>3316</v>
      </c>
    </row>
    <row r="1258" spans="39:47" ht="57">
      <c r="AM1258" s="32" t="s">
        <v>701</v>
      </c>
      <c r="AN1258" s="32" t="s">
        <v>1262</v>
      </c>
      <c r="AO1258" s="32" t="s">
        <v>3215</v>
      </c>
      <c r="AP1258" s="32" t="s">
        <v>3317</v>
      </c>
      <c r="AQ1258" s="32" t="s">
        <v>2863</v>
      </c>
      <c r="AR1258" s="36" t="e">
        <f>CONCATENATE([5]!Tabla59[[#This Row],[nom_ent]], " ",[5]!Tabla59[[#This Row],[nom_mun]])</f>
        <v>#REF!</v>
      </c>
      <c r="AT1258" s="32" t="s">
        <v>2863</v>
      </c>
      <c r="AU1258" s="32" t="s">
        <v>3317</v>
      </c>
    </row>
    <row r="1259" spans="39:47" ht="57">
      <c r="AM1259" s="32" t="s">
        <v>701</v>
      </c>
      <c r="AN1259" s="32" t="s">
        <v>1262</v>
      </c>
      <c r="AO1259" s="32" t="s">
        <v>3215</v>
      </c>
      <c r="AP1259" s="32" t="s">
        <v>3318</v>
      </c>
      <c r="AQ1259" s="32" t="s">
        <v>2864</v>
      </c>
      <c r="AR1259" s="36" t="e">
        <f>CONCATENATE([5]!Tabla59[[#This Row],[nom_ent]], " ",[5]!Tabla59[[#This Row],[nom_mun]])</f>
        <v>#REF!</v>
      </c>
      <c r="AT1259" s="32" t="s">
        <v>2864</v>
      </c>
      <c r="AU1259" s="32" t="s">
        <v>3318</v>
      </c>
    </row>
    <row r="1260" spans="39:47" ht="57">
      <c r="AM1260" s="32" t="s">
        <v>701</v>
      </c>
      <c r="AN1260" s="32" t="s">
        <v>1262</v>
      </c>
      <c r="AO1260" s="32" t="s">
        <v>3215</v>
      </c>
      <c r="AP1260" s="32" t="s">
        <v>3319</v>
      </c>
      <c r="AQ1260" s="32" t="s">
        <v>2865</v>
      </c>
      <c r="AR1260" s="36" t="e">
        <f>CONCATENATE([5]!Tabla59[[#This Row],[nom_ent]], " ",[5]!Tabla59[[#This Row],[nom_mun]])</f>
        <v>#REF!</v>
      </c>
      <c r="AT1260" s="32" t="s">
        <v>2865</v>
      </c>
      <c r="AU1260" s="32" t="s">
        <v>3319</v>
      </c>
    </row>
    <row r="1261" spans="39:47" ht="42.75">
      <c r="AM1261" s="32" t="s">
        <v>701</v>
      </c>
      <c r="AN1261" s="32" t="s">
        <v>1262</v>
      </c>
      <c r="AO1261" s="32" t="s">
        <v>3215</v>
      </c>
      <c r="AP1261" s="32" t="s">
        <v>3320</v>
      </c>
      <c r="AQ1261" s="32" t="s">
        <v>2866</v>
      </c>
      <c r="AR1261" s="36" t="e">
        <f>CONCATENATE([5]!Tabla59[[#This Row],[nom_ent]], " ",[5]!Tabla59[[#This Row],[nom_mun]])</f>
        <v>#REF!</v>
      </c>
      <c r="AT1261" s="32" t="s">
        <v>2866</v>
      </c>
      <c r="AU1261" s="32" t="s">
        <v>3320</v>
      </c>
    </row>
    <row r="1262" spans="39:47" ht="28.5">
      <c r="AM1262" s="32" t="s">
        <v>701</v>
      </c>
      <c r="AN1262" s="32" t="s">
        <v>1262</v>
      </c>
      <c r="AO1262" s="32" t="s">
        <v>3215</v>
      </c>
      <c r="AP1262" s="32" t="s">
        <v>3321</v>
      </c>
      <c r="AQ1262" s="32" t="s">
        <v>2867</v>
      </c>
      <c r="AR1262" s="36" t="e">
        <f>CONCATENATE([5]!Tabla59[[#This Row],[nom_ent]], " ",[5]!Tabla59[[#This Row],[nom_mun]])</f>
        <v>#REF!</v>
      </c>
      <c r="AT1262" s="32" t="s">
        <v>2867</v>
      </c>
      <c r="AU1262" s="32" t="s">
        <v>3321</v>
      </c>
    </row>
    <row r="1263" spans="39:47" ht="28.5">
      <c r="AM1263" s="32" t="s">
        <v>701</v>
      </c>
      <c r="AN1263" s="32" t="s">
        <v>1262</v>
      </c>
      <c r="AO1263" s="32" t="s">
        <v>3215</v>
      </c>
      <c r="AP1263" s="32" t="s">
        <v>3322</v>
      </c>
      <c r="AQ1263" s="32" t="s">
        <v>2868</v>
      </c>
      <c r="AR1263" s="36" t="e">
        <f>CONCATENATE([5]!Tabla59[[#This Row],[nom_ent]], " ",[5]!Tabla59[[#This Row],[nom_mun]])</f>
        <v>#REF!</v>
      </c>
      <c r="AT1263" s="32" t="s">
        <v>2868</v>
      </c>
      <c r="AU1263" s="32" t="s">
        <v>3322</v>
      </c>
    </row>
    <row r="1264" spans="39:47" ht="28.5">
      <c r="AM1264" s="32" t="s">
        <v>701</v>
      </c>
      <c r="AN1264" s="32" t="s">
        <v>1262</v>
      </c>
      <c r="AO1264" s="32" t="s">
        <v>3215</v>
      </c>
      <c r="AP1264" s="32" t="s">
        <v>3323</v>
      </c>
      <c r="AQ1264" s="32" t="s">
        <v>2869</v>
      </c>
      <c r="AR1264" s="36" t="e">
        <f>CONCATENATE([5]!Tabla59[[#This Row],[nom_ent]], " ",[5]!Tabla59[[#This Row],[nom_mun]])</f>
        <v>#REF!</v>
      </c>
      <c r="AT1264" s="32" t="s">
        <v>2869</v>
      </c>
      <c r="AU1264" s="32" t="s">
        <v>3323</v>
      </c>
    </row>
    <row r="1265" spans="39:47" ht="28.5">
      <c r="AM1265" s="32" t="s">
        <v>701</v>
      </c>
      <c r="AN1265" s="32" t="s">
        <v>1262</v>
      </c>
      <c r="AO1265" s="32" t="s">
        <v>3215</v>
      </c>
      <c r="AP1265" s="32" t="s">
        <v>3324</v>
      </c>
      <c r="AQ1265" s="32" t="s">
        <v>2870</v>
      </c>
      <c r="AR1265" s="36" t="e">
        <f>CONCATENATE([5]!Tabla59[[#This Row],[nom_ent]], " ",[5]!Tabla59[[#This Row],[nom_mun]])</f>
        <v>#REF!</v>
      </c>
      <c r="AT1265" s="32" t="s">
        <v>2870</v>
      </c>
      <c r="AU1265" s="32" t="s">
        <v>3324</v>
      </c>
    </row>
    <row r="1266" spans="39:47" ht="28.5">
      <c r="AM1266" s="32" t="s">
        <v>701</v>
      </c>
      <c r="AN1266" s="32" t="s">
        <v>1262</v>
      </c>
      <c r="AO1266" s="32" t="s">
        <v>3215</v>
      </c>
      <c r="AP1266" s="32" t="s">
        <v>3325</v>
      </c>
      <c r="AQ1266" s="32" t="s">
        <v>2871</v>
      </c>
      <c r="AR1266" s="36" t="e">
        <f>CONCATENATE([5]!Tabla59[[#This Row],[nom_ent]], " ",[5]!Tabla59[[#This Row],[nom_mun]])</f>
        <v>#REF!</v>
      </c>
      <c r="AT1266" s="32" t="s">
        <v>2871</v>
      </c>
      <c r="AU1266" s="32" t="s">
        <v>3325</v>
      </c>
    </row>
    <row r="1267" spans="39:47" ht="57">
      <c r="AM1267" s="32" t="s">
        <v>701</v>
      </c>
      <c r="AN1267" s="32" t="s">
        <v>1262</v>
      </c>
      <c r="AO1267" s="32" t="s">
        <v>3215</v>
      </c>
      <c r="AP1267" s="32" t="s">
        <v>3326</v>
      </c>
      <c r="AQ1267" s="32" t="s">
        <v>2872</v>
      </c>
      <c r="AR1267" s="36" t="e">
        <f>CONCATENATE([5]!Tabla59[[#This Row],[nom_ent]], " ",[5]!Tabla59[[#This Row],[nom_mun]])</f>
        <v>#REF!</v>
      </c>
      <c r="AT1267" s="32" t="s">
        <v>2872</v>
      </c>
      <c r="AU1267" s="32" t="s">
        <v>3326</v>
      </c>
    </row>
    <row r="1268" spans="39:47" ht="42.75">
      <c r="AM1268" s="32" t="s">
        <v>701</v>
      </c>
      <c r="AN1268" s="32" t="s">
        <v>1262</v>
      </c>
      <c r="AO1268" s="32" t="s">
        <v>3215</v>
      </c>
      <c r="AP1268" s="32" t="s">
        <v>3327</v>
      </c>
      <c r="AQ1268" s="32" t="s">
        <v>2873</v>
      </c>
      <c r="AR1268" s="36" t="e">
        <f>CONCATENATE([5]!Tabla59[[#This Row],[nom_ent]], " ",[5]!Tabla59[[#This Row],[nom_mun]])</f>
        <v>#REF!</v>
      </c>
      <c r="AT1268" s="32" t="s">
        <v>2873</v>
      </c>
      <c r="AU1268" s="32" t="s">
        <v>3327</v>
      </c>
    </row>
    <row r="1269" spans="39:47" ht="42.75">
      <c r="AM1269" s="32" t="s">
        <v>701</v>
      </c>
      <c r="AN1269" s="32" t="s">
        <v>1262</v>
      </c>
      <c r="AO1269" s="32" t="s">
        <v>3215</v>
      </c>
      <c r="AP1269" s="32" t="s">
        <v>3328</v>
      </c>
      <c r="AQ1269" s="32" t="s">
        <v>2874</v>
      </c>
      <c r="AR1269" s="36" t="e">
        <f>CONCATENATE([5]!Tabla59[[#This Row],[nom_ent]], " ",[5]!Tabla59[[#This Row],[nom_mun]])</f>
        <v>#REF!</v>
      </c>
      <c r="AT1269" s="32" t="s">
        <v>2874</v>
      </c>
      <c r="AU1269" s="32" t="s">
        <v>3328</v>
      </c>
    </row>
    <row r="1270" spans="39:47" ht="42.75">
      <c r="AM1270" s="32" t="s">
        <v>701</v>
      </c>
      <c r="AN1270" s="32" t="s">
        <v>1262</v>
      </c>
      <c r="AO1270" s="32" t="s">
        <v>3215</v>
      </c>
      <c r="AP1270" s="32" t="s">
        <v>3329</v>
      </c>
      <c r="AQ1270" s="32" t="s">
        <v>2875</v>
      </c>
      <c r="AR1270" s="36" t="e">
        <f>CONCATENATE([5]!Tabla59[[#This Row],[nom_ent]], " ",[5]!Tabla59[[#This Row],[nom_mun]])</f>
        <v>#REF!</v>
      </c>
      <c r="AT1270" s="32" t="s">
        <v>2875</v>
      </c>
      <c r="AU1270" s="32" t="s">
        <v>3329</v>
      </c>
    </row>
    <row r="1271" spans="39:47" ht="28.5">
      <c r="AM1271" s="32" t="s">
        <v>701</v>
      </c>
      <c r="AN1271" s="32" t="s">
        <v>1262</v>
      </c>
      <c r="AO1271" s="32" t="s">
        <v>3215</v>
      </c>
      <c r="AP1271" s="32" t="s">
        <v>3330</v>
      </c>
      <c r="AQ1271" s="32" t="s">
        <v>2876</v>
      </c>
      <c r="AR1271" s="36" t="e">
        <f>CONCATENATE([5]!Tabla59[[#This Row],[nom_ent]], " ",[5]!Tabla59[[#This Row],[nom_mun]])</f>
        <v>#REF!</v>
      </c>
      <c r="AT1271" s="32" t="s">
        <v>2876</v>
      </c>
      <c r="AU1271" s="32" t="s">
        <v>3330</v>
      </c>
    </row>
    <row r="1272" spans="39:47" ht="28.5">
      <c r="AM1272" s="32" t="s">
        <v>701</v>
      </c>
      <c r="AN1272" s="32" t="s">
        <v>1262</v>
      </c>
      <c r="AO1272" s="32" t="s">
        <v>3215</v>
      </c>
      <c r="AP1272" s="32" t="s">
        <v>3331</v>
      </c>
      <c r="AQ1272" s="32" t="s">
        <v>2877</v>
      </c>
      <c r="AR1272" s="36" t="e">
        <f>CONCATENATE([5]!Tabla59[[#This Row],[nom_ent]], " ",[5]!Tabla59[[#This Row],[nom_mun]])</f>
        <v>#REF!</v>
      </c>
      <c r="AT1272" s="32" t="s">
        <v>2877</v>
      </c>
      <c r="AU1272" s="32" t="s">
        <v>3331</v>
      </c>
    </row>
    <row r="1273" spans="39:47" ht="28.5">
      <c r="AM1273" s="32" t="s">
        <v>701</v>
      </c>
      <c r="AN1273" s="32" t="s">
        <v>1262</v>
      </c>
      <c r="AO1273" s="32" t="s">
        <v>3215</v>
      </c>
      <c r="AP1273" s="32" t="s">
        <v>3332</v>
      </c>
      <c r="AQ1273" s="32" t="s">
        <v>2878</v>
      </c>
      <c r="AR1273" s="36" t="e">
        <f>CONCATENATE([5]!Tabla59[[#This Row],[nom_ent]], " ",[5]!Tabla59[[#This Row],[nom_mun]])</f>
        <v>#REF!</v>
      </c>
      <c r="AT1273" s="32" t="s">
        <v>2878</v>
      </c>
      <c r="AU1273" s="32" t="s">
        <v>3332</v>
      </c>
    </row>
    <row r="1274" spans="39:47" ht="28.5">
      <c r="AM1274" s="32" t="s">
        <v>701</v>
      </c>
      <c r="AN1274" s="32" t="s">
        <v>1262</v>
      </c>
      <c r="AO1274" s="32" t="s">
        <v>3215</v>
      </c>
      <c r="AP1274" s="32" t="s">
        <v>3333</v>
      </c>
      <c r="AQ1274" s="32" t="s">
        <v>2879</v>
      </c>
      <c r="AR1274" s="36" t="e">
        <f>CONCATENATE([5]!Tabla59[[#This Row],[nom_ent]], " ",[5]!Tabla59[[#This Row],[nom_mun]])</f>
        <v>#REF!</v>
      </c>
      <c r="AT1274" s="32" t="s">
        <v>2879</v>
      </c>
      <c r="AU1274" s="32" t="s">
        <v>3333</v>
      </c>
    </row>
    <row r="1275" spans="39:47" ht="28.5">
      <c r="AM1275" s="32" t="s">
        <v>701</v>
      </c>
      <c r="AN1275" s="32" t="s">
        <v>1262</v>
      </c>
      <c r="AO1275" s="32" t="s">
        <v>3215</v>
      </c>
      <c r="AP1275" s="32" t="s">
        <v>3334</v>
      </c>
      <c r="AQ1275" s="32" t="s">
        <v>2880</v>
      </c>
      <c r="AR1275" s="36" t="e">
        <f>CONCATENATE([5]!Tabla59[[#This Row],[nom_ent]], " ",[5]!Tabla59[[#This Row],[nom_mun]])</f>
        <v>#REF!</v>
      </c>
      <c r="AT1275" s="32" t="s">
        <v>2880</v>
      </c>
      <c r="AU1275" s="32" t="s">
        <v>3334</v>
      </c>
    </row>
    <row r="1276" spans="39:47" ht="28.5">
      <c r="AM1276" s="32" t="s">
        <v>701</v>
      </c>
      <c r="AN1276" s="32" t="s">
        <v>1262</v>
      </c>
      <c r="AO1276" s="32" t="s">
        <v>3215</v>
      </c>
      <c r="AP1276" s="32" t="s">
        <v>3335</v>
      </c>
      <c r="AQ1276" s="32" t="s">
        <v>2881</v>
      </c>
      <c r="AR1276" s="36" t="e">
        <f>CONCATENATE([5]!Tabla59[[#This Row],[nom_ent]], " ",[5]!Tabla59[[#This Row],[nom_mun]])</f>
        <v>#REF!</v>
      </c>
      <c r="AT1276" s="32" t="s">
        <v>2881</v>
      </c>
      <c r="AU1276" s="32" t="s">
        <v>3335</v>
      </c>
    </row>
    <row r="1277" spans="39:47" ht="28.5">
      <c r="AM1277" s="32" t="s">
        <v>701</v>
      </c>
      <c r="AN1277" s="32" t="s">
        <v>1262</v>
      </c>
      <c r="AO1277" s="32" t="s">
        <v>3215</v>
      </c>
      <c r="AP1277" s="32" t="s">
        <v>3336</v>
      </c>
      <c r="AQ1277" s="32" t="s">
        <v>2882</v>
      </c>
      <c r="AR1277" s="36" t="e">
        <f>CONCATENATE([5]!Tabla59[[#This Row],[nom_ent]], " ",[5]!Tabla59[[#This Row],[nom_mun]])</f>
        <v>#REF!</v>
      </c>
      <c r="AT1277" s="32" t="s">
        <v>2882</v>
      </c>
      <c r="AU1277" s="32" t="s">
        <v>3336</v>
      </c>
    </row>
    <row r="1278" spans="39:47" ht="42.75">
      <c r="AM1278" s="32" t="s">
        <v>701</v>
      </c>
      <c r="AN1278" s="32" t="s">
        <v>1262</v>
      </c>
      <c r="AO1278" s="32" t="s">
        <v>3215</v>
      </c>
      <c r="AP1278" s="32" t="s">
        <v>3337</v>
      </c>
      <c r="AQ1278" s="32" t="s">
        <v>2883</v>
      </c>
      <c r="AR1278" s="36" t="e">
        <f>CONCATENATE([5]!Tabla59[[#This Row],[nom_ent]], " ",[5]!Tabla59[[#This Row],[nom_mun]])</f>
        <v>#REF!</v>
      </c>
      <c r="AT1278" s="32" t="s">
        <v>2883</v>
      </c>
      <c r="AU1278" s="32" t="s">
        <v>3337</v>
      </c>
    </row>
    <row r="1279" spans="39:47" ht="28.5">
      <c r="AM1279" s="32" t="s">
        <v>701</v>
      </c>
      <c r="AN1279" s="32" t="s">
        <v>1262</v>
      </c>
      <c r="AO1279" s="32" t="s">
        <v>3215</v>
      </c>
      <c r="AP1279" s="32" t="s">
        <v>3338</v>
      </c>
      <c r="AQ1279" s="32" t="s">
        <v>2884</v>
      </c>
      <c r="AR1279" s="36" t="e">
        <f>CONCATENATE([5]!Tabla59[[#This Row],[nom_ent]], " ",[5]!Tabla59[[#This Row],[nom_mun]])</f>
        <v>#REF!</v>
      </c>
      <c r="AT1279" s="32" t="s">
        <v>2884</v>
      </c>
      <c r="AU1279" s="32" t="s">
        <v>3338</v>
      </c>
    </row>
    <row r="1280" spans="39:47" ht="42.75">
      <c r="AM1280" s="32" t="s">
        <v>701</v>
      </c>
      <c r="AN1280" s="32" t="s">
        <v>1262</v>
      </c>
      <c r="AO1280" s="32" t="s">
        <v>3215</v>
      </c>
      <c r="AP1280" s="32" t="s">
        <v>3339</v>
      </c>
      <c r="AQ1280" s="32" t="s">
        <v>2885</v>
      </c>
      <c r="AR1280" s="36" t="e">
        <f>CONCATENATE([5]!Tabla59[[#This Row],[nom_ent]], " ",[5]!Tabla59[[#This Row],[nom_mun]])</f>
        <v>#REF!</v>
      </c>
      <c r="AT1280" s="32" t="s">
        <v>2885</v>
      </c>
      <c r="AU1280" s="32" t="s">
        <v>3339</v>
      </c>
    </row>
    <row r="1281" spans="39:47" ht="28.5">
      <c r="AM1281" s="32" t="s">
        <v>701</v>
      </c>
      <c r="AN1281" s="32" t="s">
        <v>1262</v>
      </c>
      <c r="AO1281" s="32" t="s">
        <v>3215</v>
      </c>
      <c r="AP1281" s="32" t="s">
        <v>3340</v>
      </c>
      <c r="AQ1281" s="32" t="s">
        <v>2886</v>
      </c>
      <c r="AR1281" s="36" t="e">
        <f>CONCATENATE([5]!Tabla59[[#This Row],[nom_ent]], " ",[5]!Tabla59[[#This Row],[nom_mun]])</f>
        <v>#REF!</v>
      </c>
      <c r="AT1281" s="32" t="s">
        <v>2886</v>
      </c>
      <c r="AU1281" s="32" t="s">
        <v>3340</v>
      </c>
    </row>
    <row r="1282" spans="39:47" ht="28.5">
      <c r="AM1282" s="32" t="s">
        <v>701</v>
      </c>
      <c r="AN1282" s="32" t="s">
        <v>1262</v>
      </c>
      <c r="AO1282" s="32" t="s">
        <v>3215</v>
      </c>
      <c r="AP1282" s="32" t="s">
        <v>3341</v>
      </c>
      <c r="AQ1282" s="32" t="s">
        <v>2887</v>
      </c>
      <c r="AR1282" s="36" t="e">
        <f>CONCATENATE([5]!Tabla59[[#This Row],[nom_ent]], " ",[5]!Tabla59[[#This Row],[nom_mun]])</f>
        <v>#REF!</v>
      </c>
      <c r="AT1282" s="32" t="s">
        <v>2887</v>
      </c>
      <c r="AU1282" s="32" t="s">
        <v>3341</v>
      </c>
    </row>
    <row r="1283" spans="39:47" ht="28.5">
      <c r="AM1283" s="32" t="s">
        <v>701</v>
      </c>
      <c r="AN1283" s="32" t="s">
        <v>1262</v>
      </c>
      <c r="AO1283" s="32" t="s">
        <v>3215</v>
      </c>
      <c r="AP1283" s="32" t="s">
        <v>3342</v>
      </c>
      <c r="AQ1283" s="32" t="s">
        <v>2888</v>
      </c>
      <c r="AR1283" s="36" t="e">
        <f>CONCATENATE([5]!Tabla59[[#This Row],[nom_ent]], " ",[5]!Tabla59[[#This Row],[nom_mun]])</f>
        <v>#REF!</v>
      </c>
      <c r="AT1283" s="32" t="s">
        <v>2888</v>
      </c>
      <c r="AU1283" s="32" t="s">
        <v>3342</v>
      </c>
    </row>
    <row r="1284" spans="39:47" ht="28.5">
      <c r="AM1284" s="32" t="s">
        <v>701</v>
      </c>
      <c r="AN1284" s="32" t="s">
        <v>1262</v>
      </c>
      <c r="AO1284" s="32" t="s">
        <v>3215</v>
      </c>
      <c r="AP1284" s="32" t="s">
        <v>3343</v>
      </c>
      <c r="AQ1284" s="32" t="s">
        <v>2889</v>
      </c>
      <c r="AR1284" s="36" t="e">
        <f>CONCATENATE([5]!Tabla59[[#This Row],[nom_ent]], " ",[5]!Tabla59[[#This Row],[nom_mun]])</f>
        <v>#REF!</v>
      </c>
      <c r="AT1284" s="32" t="s">
        <v>2889</v>
      </c>
      <c r="AU1284" s="32" t="s">
        <v>3343</v>
      </c>
    </row>
    <row r="1285" spans="39:47" ht="28.5">
      <c r="AM1285" s="32" t="s">
        <v>701</v>
      </c>
      <c r="AN1285" s="32" t="s">
        <v>1262</v>
      </c>
      <c r="AO1285" s="32" t="s">
        <v>3215</v>
      </c>
      <c r="AP1285" s="32" t="s">
        <v>3344</v>
      </c>
      <c r="AQ1285" s="32" t="s">
        <v>2890</v>
      </c>
      <c r="AR1285" s="36" t="e">
        <f>CONCATENATE([5]!Tabla59[[#This Row],[nom_ent]], " ",[5]!Tabla59[[#This Row],[nom_mun]])</f>
        <v>#REF!</v>
      </c>
      <c r="AT1285" s="32" t="s">
        <v>2890</v>
      </c>
      <c r="AU1285" s="32" t="s">
        <v>3344</v>
      </c>
    </row>
    <row r="1286" spans="39:47" ht="28.5">
      <c r="AM1286" s="32" t="s">
        <v>701</v>
      </c>
      <c r="AN1286" s="32" t="s">
        <v>1262</v>
      </c>
      <c r="AO1286" s="32" t="s">
        <v>3215</v>
      </c>
      <c r="AP1286" s="32" t="s">
        <v>3345</v>
      </c>
      <c r="AQ1286" s="32" t="s">
        <v>2891</v>
      </c>
      <c r="AR1286" s="36" t="e">
        <f>CONCATENATE([5]!Tabla59[[#This Row],[nom_ent]], " ",[5]!Tabla59[[#This Row],[nom_mun]])</f>
        <v>#REF!</v>
      </c>
      <c r="AT1286" s="32" t="s">
        <v>2891</v>
      </c>
      <c r="AU1286" s="32" t="s">
        <v>3345</v>
      </c>
    </row>
    <row r="1287" spans="39:47" ht="28.5">
      <c r="AM1287" s="32" t="s">
        <v>701</v>
      </c>
      <c r="AN1287" s="32" t="s">
        <v>1262</v>
      </c>
      <c r="AO1287" s="32" t="s">
        <v>3215</v>
      </c>
      <c r="AP1287" s="32" t="s">
        <v>3346</v>
      </c>
      <c r="AQ1287" s="32" t="s">
        <v>2892</v>
      </c>
      <c r="AR1287" s="36" t="e">
        <f>CONCATENATE([5]!Tabla59[[#This Row],[nom_ent]], " ",[5]!Tabla59[[#This Row],[nom_mun]])</f>
        <v>#REF!</v>
      </c>
      <c r="AT1287" s="32" t="s">
        <v>2892</v>
      </c>
      <c r="AU1287" s="32" t="s">
        <v>3346</v>
      </c>
    </row>
    <row r="1288" spans="39:47" ht="42.75">
      <c r="AM1288" s="32" t="s">
        <v>701</v>
      </c>
      <c r="AN1288" s="32" t="s">
        <v>1262</v>
      </c>
      <c r="AO1288" s="32" t="s">
        <v>3215</v>
      </c>
      <c r="AP1288" s="32" t="s">
        <v>3347</v>
      </c>
      <c r="AQ1288" s="32" t="s">
        <v>2893</v>
      </c>
      <c r="AR1288" s="36" t="e">
        <f>CONCATENATE([5]!Tabla59[[#This Row],[nom_ent]], " ",[5]!Tabla59[[#This Row],[nom_mun]])</f>
        <v>#REF!</v>
      </c>
      <c r="AT1288" s="32" t="s">
        <v>2893</v>
      </c>
      <c r="AU1288" s="32" t="s">
        <v>3347</v>
      </c>
    </row>
    <row r="1289" spans="39:47" ht="28.5">
      <c r="AM1289" s="32" t="s">
        <v>701</v>
      </c>
      <c r="AN1289" s="32" t="s">
        <v>1262</v>
      </c>
      <c r="AO1289" s="32" t="s">
        <v>3215</v>
      </c>
      <c r="AP1289" s="32" t="s">
        <v>3348</v>
      </c>
      <c r="AQ1289" s="32" t="s">
        <v>2894</v>
      </c>
      <c r="AR1289" s="36" t="e">
        <f>CONCATENATE([5]!Tabla59[[#This Row],[nom_ent]], " ",[5]!Tabla59[[#This Row],[nom_mun]])</f>
        <v>#REF!</v>
      </c>
      <c r="AT1289" s="32" t="s">
        <v>2894</v>
      </c>
      <c r="AU1289" s="32" t="s">
        <v>3348</v>
      </c>
    </row>
    <row r="1290" spans="39:47" ht="42.75">
      <c r="AM1290" s="32" t="s">
        <v>701</v>
      </c>
      <c r="AN1290" s="32" t="s">
        <v>1262</v>
      </c>
      <c r="AO1290" s="32" t="s">
        <v>3215</v>
      </c>
      <c r="AP1290" s="32" t="s">
        <v>3349</v>
      </c>
      <c r="AQ1290" s="32" t="s">
        <v>2895</v>
      </c>
      <c r="AR1290" s="36" t="e">
        <f>CONCATENATE([5]!Tabla59[[#This Row],[nom_ent]], " ",[5]!Tabla59[[#This Row],[nom_mun]])</f>
        <v>#REF!</v>
      </c>
      <c r="AT1290" s="32" t="s">
        <v>2895</v>
      </c>
      <c r="AU1290" s="32" t="s">
        <v>3349</v>
      </c>
    </row>
    <row r="1291" spans="39:47" ht="28.5">
      <c r="AM1291" s="32" t="s">
        <v>701</v>
      </c>
      <c r="AN1291" s="32" t="s">
        <v>1262</v>
      </c>
      <c r="AO1291" s="32" t="s">
        <v>3215</v>
      </c>
      <c r="AP1291" s="32" t="s">
        <v>3350</v>
      </c>
      <c r="AQ1291" s="32" t="s">
        <v>2896</v>
      </c>
      <c r="AR1291" s="36" t="e">
        <f>CONCATENATE([5]!Tabla59[[#This Row],[nom_ent]], " ",[5]!Tabla59[[#This Row],[nom_mun]])</f>
        <v>#REF!</v>
      </c>
      <c r="AT1291" s="32" t="s">
        <v>2896</v>
      </c>
      <c r="AU1291" s="32" t="s">
        <v>3350</v>
      </c>
    </row>
    <row r="1292" spans="39:47" ht="28.5">
      <c r="AM1292" s="32" t="s">
        <v>701</v>
      </c>
      <c r="AN1292" s="32" t="s">
        <v>1262</v>
      </c>
      <c r="AO1292" s="32" t="s">
        <v>3215</v>
      </c>
      <c r="AP1292" s="32" t="s">
        <v>3351</v>
      </c>
      <c r="AQ1292" s="32" t="s">
        <v>2897</v>
      </c>
      <c r="AR1292" s="36" t="e">
        <f>CONCATENATE([5]!Tabla59[[#This Row],[nom_ent]], " ",[5]!Tabla59[[#This Row],[nom_mun]])</f>
        <v>#REF!</v>
      </c>
      <c r="AT1292" s="32" t="s">
        <v>2897</v>
      </c>
      <c r="AU1292" s="32" t="s">
        <v>3351</v>
      </c>
    </row>
    <row r="1293" spans="39:47" ht="28.5">
      <c r="AM1293" s="32" t="s">
        <v>701</v>
      </c>
      <c r="AN1293" s="32" t="s">
        <v>1262</v>
      </c>
      <c r="AO1293" s="32" t="s">
        <v>3215</v>
      </c>
      <c r="AP1293" s="32" t="s">
        <v>3352</v>
      </c>
      <c r="AQ1293" s="32" t="s">
        <v>2898</v>
      </c>
      <c r="AR1293" s="36" t="e">
        <f>CONCATENATE([5]!Tabla59[[#This Row],[nom_ent]], " ",[5]!Tabla59[[#This Row],[nom_mun]])</f>
        <v>#REF!</v>
      </c>
      <c r="AT1293" s="32" t="s">
        <v>2898</v>
      </c>
      <c r="AU1293" s="32" t="s">
        <v>3352</v>
      </c>
    </row>
    <row r="1294" spans="39:47" ht="28.5">
      <c r="AM1294" s="32" t="s">
        <v>701</v>
      </c>
      <c r="AN1294" s="32" t="s">
        <v>1262</v>
      </c>
      <c r="AO1294" s="32" t="s">
        <v>3215</v>
      </c>
      <c r="AP1294" s="32" t="s">
        <v>3353</v>
      </c>
      <c r="AQ1294" s="32" t="s">
        <v>2899</v>
      </c>
      <c r="AR1294" s="36" t="e">
        <f>CONCATENATE([5]!Tabla59[[#This Row],[nom_ent]], " ",[5]!Tabla59[[#This Row],[nom_mun]])</f>
        <v>#REF!</v>
      </c>
      <c r="AT1294" s="32" t="s">
        <v>2899</v>
      </c>
      <c r="AU1294" s="32" t="s">
        <v>3353</v>
      </c>
    </row>
    <row r="1295" spans="39:47" ht="28.5">
      <c r="AM1295" s="32" t="s">
        <v>701</v>
      </c>
      <c r="AN1295" s="32" t="s">
        <v>1262</v>
      </c>
      <c r="AO1295" s="32" t="s">
        <v>3215</v>
      </c>
      <c r="AP1295" s="32" t="s">
        <v>3354</v>
      </c>
      <c r="AQ1295" s="32" t="s">
        <v>2900</v>
      </c>
      <c r="AR1295" s="36" t="e">
        <f>CONCATENATE([5]!Tabla59[[#This Row],[nom_ent]], " ",[5]!Tabla59[[#This Row],[nom_mun]])</f>
        <v>#REF!</v>
      </c>
      <c r="AT1295" s="32" t="s">
        <v>2900</v>
      </c>
      <c r="AU1295" s="32" t="s">
        <v>3354</v>
      </c>
    </row>
    <row r="1296" spans="39:47" ht="28.5">
      <c r="AM1296" s="32" t="s">
        <v>701</v>
      </c>
      <c r="AN1296" s="32" t="s">
        <v>1262</v>
      </c>
      <c r="AO1296" s="32" t="s">
        <v>3215</v>
      </c>
      <c r="AP1296" s="32" t="s">
        <v>3355</v>
      </c>
      <c r="AQ1296" s="32" t="s">
        <v>2901</v>
      </c>
      <c r="AR1296" s="36" t="e">
        <f>CONCATENATE([5]!Tabla59[[#This Row],[nom_ent]], " ",[5]!Tabla59[[#This Row],[nom_mun]])</f>
        <v>#REF!</v>
      </c>
      <c r="AT1296" s="32" t="s">
        <v>2901</v>
      </c>
      <c r="AU1296" s="32" t="s">
        <v>3355</v>
      </c>
    </row>
    <row r="1297" spans="39:47" ht="28.5">
      <c r="AM1297" s="32" t="s">
        <v>701</v>
      </c>
      <c r="AN1297" s="32" t="s">
        <v>1262</v>
      </c>
      <c r="AO1297" s="32" t="s">
        <v>3215</v>
      </c>
      <c r="AP1297" s="32" t="s">
        <v>3356</v>
      </c>
      <c r="AQ1297" s="32" t="s">
        <v>2902</v>
      </c>
      <c r="AR1297" s="36" t="e">
        <f>CONCATENATE([5]!Tabla59[[#This Row],[nom_ent]], " ",[5]!Tabla59[[#This Row],[nom_mun]])</f>
        <v>#REF!</v>
      </c>
      <c r="AT1297" s="32" t="s">
        <v>2902</v>
      </c>
      <c r="AU1297" s="32" t="s">
        <v>3356</v>
      </c>
    </row>
    <row r="1298" spans="39:47" ht="28.5">
      <c r="AM1298" s="32" t="s">
        <v>701</v>
      </c>
      <c r="AN1298" s="32" t="s">
        <v>1262</v>
      </c>
      <c r="AO1298" s="32" t="s">
        <v>3215</v>
      </c>
      <c r="AP1298" s="32" t="s">
        <v>3357</v>
      </c>
      <c r="AQ1298" s="32" t="s">
        <v>2903</v>
      </c>
      <c r="AR1298" s="36" t="e">
        <f>CONCATENATE([5]!Tabla59[[#This Row],[nom_ent]], " ",[5]!Tabla59[[#This Row],[nom_mun]])</f>
        <v>#REF!</v>
      </c>
      <c r="AT1298" s="32" t="s">
        <v>2903</v>
      </c>
      <c r="AU1298" s="32" t="s">
        <v>3357</v>
      </c>
    </row>
    <row r="1299" spans="39:47" ht="28.5">
      <c r="AM1299" s="32" t="s">
        <v>701</v>
      </c>
      <c r="AN1299" s="32" t="s">
        <v>1262</v>
      </c>
      <c r="AO1299" s="32" t="s">
        <v>3215</v>
      </c>
      <c r="AP1299" s="32" t="s">
        <v>3358</v>
      </c>
      <c r="AQ1299" s="32" t="s">
        <v>2904</v>
      </c>
      <c r="AR1299" s="36" t="e">
        <f>CONCATENATE([5]!Tabla59[[#This Row],[nom_ent]], " ",[5]!Tabla59[[#This Row],[nom_mun]])</f>
        <v>#REF!</v>
      </c>
      <c r="AT1299" s="32" t="s">
        <v>2904</v>
      </c>
      <c r="AU1299" s="32" t="s">
        <v>3358</v>
      </c>
    </row>
    <row r="1300" spans="39:47" ht="28.5">
      <c r="AM1300" s="32" t="s">
        <v>701</v>
      </c>
      <c r="AN1300" s="32" t="s">
        <v>1262</v>
      </c>
      <c r="AO1300" s="32" t="s">
        <v>3215</v>
      </c>
      <c r="AP1300" s="32" t="s">
        <v>3359</v>
      </c>
      <c r="AQ1300" s="32" t="s">
        <v>2905</v>
      </c>
      <c r="AR1300" s="36" t="e">
        <f>CONCATENATE([5]!Tabla59[[#This Row],[nom_ent]], " ",[5]!Tabla59[[#This Row],[nom_mun]])</f>
        <v>#REF!</v>
      </c>
      <c r="AT1300" s="32" t="s">
        <v>2905</v>
      </c>
      <c r="AU1300" s="32" t="s">
        <v>3359</v>
      </c>
    </row>
    <row r="1301" spans="39:47" ht="28.5">
      <c r="AM1301" s="32" t="s">
        <v>701</v>
      </c>
      <c r="AN1301" s="32" t="s">
        <v>1262</v>
      </c>
      <c r="AO1301" s="32" t="s">
        <v>3215</v>
      </c>
      <c r="AP1301" s="32" t="s">
        <v>3360</v>
      </c>
      <c r="AQ1301" s="32" t="s">
        <v>2906</v>
      </c>
      <c r="AR1301" s="36" t="e">
        <f>CONCATENATE([5]!Tabla59[[#This Row],[nom_ent]], " ",[5]!Tabla59[[#This Row],[nom_mun]])</f>
        <v>#REF!</v>
      </c>
      <c r="AT1301" s="32" t="s">
        <v>2906</v>
      </c>
      <c r="AU1301" s="32" t="s">
        <v>3360</v>
      </c>
    </row>
    <row r="1302" spans="39:47" ht="28.5">
      <c r="AM1302" s="32" t="s">
        <v>701</v>
      </c>
      <c r="AN1302" s="32" t="s">
        <v>1262</v>
      </c>
      <c r="AO1302" s="32" t="s">
        <v>3215</v>
      </c>
      <c r="AP1302" s="32" t="s">
        <v>3361</v>
      </c>
      <c r="AQ1302" s="32" t="s">
        <v>2907</v>
      </c>
      <c r="AR1302" s="36" t="e">
        <f>CONCATENATE([5]!Tabla59[[#This Row],[nom_ent]], " ",[5]!Tabla59[[#This Row],[nom_mun]])</f>
        <v>#REF!</v>
      </c>
      <c r="AT1302" s="32" t="s">
        <v>2907</v>
      </c>
      <c r="AU1302" s="32" t="s">
        <v>3361</v>
      </c>
    </row>
    <row r="1303" spans="39:47" ht="42.75">
      <c r="AM1303" s="32" t="s">
        <v>701</v>
      </c>
      <c r="AN1303" s="32" t="s">
        <v>1262</v>
      </c>
      <c r="AO1303" s="32" t="s">
        <v>3215</v>
      </c>
      <c r="AP1303" s="32" t="s">
        <v>3362</v>
      </c>
      <c r="AQ1303" s="32" t="s">
        <v>2908</v>
      </c>
      <c r="AR1303" s="36" t="e">
        <f>CONCATENATE([5]!Tabla59[[#This Row],[nom_ent]], " ",[5]!Tabla59[[#This Row],[nom_mun]])</f>
        <v>#REF!</v>
      </c>
      <c r="AT1303" s="32" t="s">
        <v>2908</v>
      </c>
      <c r="AU1303" s="32" t="s">
        <v>3362</v>
      </c>
    </row>
    <row r="1304" spans="39:47" ht="28.5">
      <c r="AM1304" s="32" t="s">
        <v>701</v>
      </c>
      <c r="AN1304" s="32" t="s">
        <v>1262</v>
      </c>
      <c r="AO1304" s="32" t="s">
        <v>3215</v>
      </c>
      <c r="AP1304" s="32" t="s">
        <v>3363</v>
      </c>
      <c r="AQ1304" s="32" t="s">
        <v>2909</v>
      </c>
      <c r="AR1304" s="36" t="e">
        <f>CONCATENATE([5]!Tabla59[[#This Row],[nom_ent]], " ",[5]!Tabla59[[#This Row],[nom_mun]])</f>
        <v>#REF!</v>
      </c>
      <c r="AT1304" s="32" t="s">
        <v>2909</v>
      </c>
      <c r="AU1304" s="32" t="s">
        <v>3363</v>
      </c>
    </row>
    <row r="1305" spans="39:47" ht="28.5">
      <c r="AM1305" s="32" t="s">
        <v>701</v>
      </c>
      <c r="AN1305" s="32" t="s">
        <v>1262</v>
      </c>
      <c r="AO1305" s="32" t="s">
        <v>3215</v>
      </c>
      <c r="AP1305" s="32" t="s">
        <v>3364</v>
      </c>
      <c r="AQ1305" s="32" t="s">
        <v>2910</v>
      </c>
      <c r="AR1305" s="36" t="e">
        <f>CONCATENATE([5]!Tabla59[[#This Row],[nom_ent]], " ",[5]!Tabla59[[#This Row],[nom_mun]])</f>
        <v>#REF!</v>
      </c>
      <c r="AT1305" s="32" t="s">
        <v>2910</v>
      </c>
      <c r="AU1305" s="32" t="s">
        <v>3364</v>
      </c>
    </row>
    <row r="1306" spans="39:47" ht="42.75">
      <c r="AM1306" s="32" t="s">
        <v>701</v>
      </c>
      <c r="AN1306" s="32" t="s">
        <v>1262</v>
      </c>
      <c r="AO1306" s="32" t="s">
        <v>3215</v>
      </c>
      <c r="AP1306" s="32" t="s">
        <v>3365</v>
      </c>
      <c r="AQ1306" s="32" t="s">
        <v>2911</v>
      </c>
      <c r="AR1306" s="36" t="e">
        <f>CONCATENATE([5]!Tabla59[[#This Row],[nom_ent]], " ",[5]!Tabla59[[#This Row],[nom_mun]])</f>
        <v>#REF!</v>
      </c>
      <c r="AT1306" s="32" t="s">
        <v>2911</v>
      </c>
      <c r="AU1306" s="32" t="s">
        <v>3365</v>
      </c>
    </row>
    <row r="1307" spans="39:47" ht="28.5">
      <c r="AM1307" s="32" t="s">
        <v>701</v>
      </c>
      <c r="AN1307" s="32" t="s">
        <v>1262</v>
      </c>
      <c r="AO1307" s="32" t="s">
        <v>3215</v>
      </c>
      <c r="AP1307" s="32" t="s">
        <v>3366</v>
      </c>
      <c r="AQ1307" s="32" t="s">
        <v>2912</v>
      </c>
      <c r="AR1307" s="36" t="e">
        <f>CONCATENATE([5]!Tabla59[[#This Row],[nom_ent]], " ",[5]!Tabla59[[#This Row],[nom_mun]])</f>
        <v>#REF!</v>
      </c>
      <c r="AT1307" s="32" t="s">
        <v>2912</v>
      </c>
      <c r="AU1307" s="32" t="s">
        <v>3366</v>
      </c>
    </row>
    <row r="1308" spans="39:47" ht="28.5">
      <c r="AM1308" s="32" t="s">
        <v>701</v>
      </c>
      <c r="AN1308" s="32" t="s">
        <v>1262</v>
      </c>
      <c r="AO1308" s="32" t="s">
        <v>3215</v>
      </c>
      <c r="AP1308" s="32" t="s">
        <v>3367</v>
      </c>
      <c r="AQ1308" s="32" t="s">
        <v>2913</v>
      </c>
      <c r="AR1308" s="36" t="e">
        <f>CONCATENATE([5]!Tabla59[[#This Row],[nom_ent]], " ",[5]!Tabla59[[#This Row],[nom_mun]])</f>
        <v>#REF!</v>
      </c>
      <c r="AT1308" s="32" t="s">
        <v>2913</v>
      </c>
      <c r="AU1308" s="32" t="s">
        <v>3367</v>
      </c>
    </row>
    <row r="1309" spans="39:47" ht="28.5">
      <c r="AM1309" s="32" t="s">
        <v>701</v>
      </c>
      <c r="AN1309" s="32" t="s">
        <v>1262</v>
      </c>
      <c r="AO1309" s="32" t="s">
        <v>3215</v>
      </c>
      <c r="AP1309" s="32" t="s">
        <v>3368</v>
      </c>
      <c r="AQ1309" s="32" t="s">
        <v>2914</v>
      </c>
      <c r="AR1309" s="36" t="e">
        <f>CONCATENATE([5]!Tabla59[[#This Row],[nom_ent]], " ",[5]!Tabla59[[#This Row],[nom_mun]])</f>
        <v>#REF!</v>
      </c>
      <c r="AT1309" s="32" t="s">
        <v>2914</v>
      </c>
      <c r="AU1309" s="32" t="s">
        <v>3368</v>
      </c>
    </row>
    <row r="1310" spans="39:47" ht="42.75">
      <c r="AM1310" s="32" t="s">
        <v>701</v>
      </c>
      <c r="AN1310" s="32" t="s">
        <v>1262</v>
      </c>
      <c r="AO1310" s="32" t="s">
        <v>3215</v>
      </c>
      <c r="AP1310" s="32" t="s">
        <v>3369</v>
      </c>
      <c r="AQ1310" s="32" t="s">
        <v>2915</v>
      </c>
      <c r="AR1310" s="36" t="e">
        <f>CONCATENATE([5]!Tabla59[[#This Row],[nom_ent]], " ",[5]!Tabla59[[#This Row],[nom_mun]])</f>
        <v>#REF!</v>
      </c>
      <c r="AT1310" s="32" t="s">
        <v>2915</v>
      </c>
      <c r="AU1310" s="32" t="s">
        <v>3369</v>
      </c>
    </row>
    <row r="1311" spans="39:47" ht="28.5">
      <c r="AM1311" s="32" t="s">
        <v>701</v>
      </c>
      <c r="AN1311" s="32" t="s">
        <v>1262</v>
      </c>
      <c r="AO1311" s="32" t="s">
        <v>3215</v>
      </c>
      <c r="AP1311" s="32" t="s">
        <v>3370</v>
      </c>
      <c r="AQ1311" s="32" t="s">
        <v>2916</v>
      </c>
      <c r="AR1311" s="36" t="e">
        <f>CONCATENATE([5]!Tabla59[[#This Row],[nom_ent]], " ",[5]!Tabla59[[#This Row],[nom_mun]])</f>
        <v>#REF!</v>
      </c>
      <c r="AT1311" s="32" t="s">
        <v>2916</v>
      </c>
      <c r="AU1311" s="32" t="s">
        <v>3370</v>
      </c>
    </row>
    <row r="1312" spans="39:47" ht="42.75">
      <c r="AM1312" s="32" t="s">
        <v>701</v>
      </c>
      <c r="AN1312" s="32" t="s">
        <v>1262</v>
      </c>
      <c r="AO1312" s="32" t="s">
        <v>3215</v>
      </c>
      <c r="AP1312" s="32" t="s">
        <v>3371</v>
      </c>
      <c r="AQ1312" s="32" t="s">
        <v>2917</v>
      </c>
      <c r="AR1312" s="36" t="e">
        <f>CONCATENATE([5]!Tabla59[[#This Row],[nom_ent]], " ",[5]!Tabla59[[#This Row],[nom_mun]])</f>
        <v>#REF!</v>
      </c>
      <c r="AT1312" s="32" t="s">
        <v>2917</v>
      </c>
      <c r="AU1312" s="32" t="s">
        <v>3371</v>
      </c>
    </row>
    <row r="1313" spans="39:47" ht="28.5">
      <c r="AM1313" s="32" t="s">
        <v>701</v>
      </c>
      <c r="AN1313" s="32" t="s">
        <v>1262</v>
      </c>
      <c r="AO1313" s="32" t="s">
        <v>3215</v>
      </c>
      <c r="AP1313" s="32" t="s">
        <v>3372</v>
      </c>
      <c r="AQ1313" s="32" t="s">
        <v>2918</v>
      </c>
      <c r="AR1313" s="36" t="e">
        <f>CONCATENATE([5]!Tabla59[[#This Row],[nom_ent]], " ",[5]!Tabla59[[#This Row],[nom_mun]])</f>
        <v>#REF!</v>
      </c>
      <c r="AT1313" s="32" t="s">
        <v>2918</v>
      </c>
      <c r="AU1313" s="32" t="s">
        <v>3372</v>
      </c>
    </row>
    <row r="1314" spans="39:47" ht="42.75">
      <c r="AM1314" s="32" t="s">
        <v>701</v>
      </c>
      <c r="AN1314" s="32" t="s">
        <v>1262</v>
      </c>
      <c r="AO1314" s="32" t="s">
        <v>3215</v>
      </c>
      <c r="AP1314" s="32" t="s">
        <v>3373</v>
      </c>
      <c r="AQ1314" s="32" t="s">
        <v>2919</v>
      </c>
      <c r="AR1314" s="36" t="e">
        <f>CONCATENATE([5]!Tabla59[[#This Row],[nom_ent]], " ",[5]!Tabla59[[#This Row],[nom_mun]])</f>
        <v>#REF!</v>
      </c>
      <c r="AT1314" s="32" t="s">
        <v>2919</v>
      </c>
      <c r="AU1314" s="32" t="s">
        <v>3373</v>
      </c>
    </row>
    <row r="1315" spans="39:47" ht="28.5">
      <c r="AM1315" s="32" t="s">
        <v>701</v>
      </c>
      <c r="AN1315" s="32" t="s">
        <v>1262</v>
      </c>
      <c r="AO1315" s="32" t="s">
        <v>3215</v>
      </c>
      <c r="AP1315" s="32" t="s">
        <v>3374</v>
      </c>
      <c r="AQ1315" s="32" t="s">
        <v>2920</v>
      </c>
      <c r="AR1315" s="36" t="e">
        <f>CONCATENATE([5]!Tabla59[[#This Row],[nom_ent]], " ",[5]!Tabla59[[#This Row],[nom_mun]])</f>
        <v>#REF!</v>
      </c>
      <c r="AT1315" s="32" t="s">
        <v>2920</v>
      </c>
      <c r="AU1315" s="32" t="s">
        <v>3374</v>
      </c>
    </row>
    <row r="1316" spans="39:47" ht="42.75">
      <c r="AM1316" s="32" t="s">
        <v>701</v>
      </c>
      <c r="AN1316" s="32" t="s">
        <v>1262</v>
      </c>
      <c r="AO1316" s="32" t="s">
        <v>3215</v>
      </c>
      <c r="AP1316" s="32" t="s">
        <v>3375</v>
      </c>
      <c r="AQ1316" s="32" t="s">
        <v>2921</v>
      </c>
      <c r="AR1316" s="36" t="e">
        <f>CONCATENATE([5]!Tabla59[[#This Row],[nom_ent]], " ",[5]!Tabla59[[#This Row],[nom_mun]])</f>
        <v>#REF!</v>
      </c>
      <c r="AT1316" s="32" t="s">
        <v>2921</v>
      </c>
      <c r="AU1316" s="32" t="s">
        <v>3375</v>
      </c>
    </row>
    <row r="1317" spans="39:47" ht="28.5">
      <c r="AM1317" s="32" t="s">
        <v>701</v>
      </c>
      <c r="AN1317" s="32" t="s">
        <v>1262</v>
      </c>
      <c r="AO1317" s="32" t="s">
        <v>3215</v>
      </c>
      <c r="AP1317" s="32" t="s">
        <v>3376</v>
      </c>
      <c r="AQ1317" s="32" t="s">
        <v>2922</v>
      </c>
      <c r="AR1317" s="36" t="e">
        <f>CONCATENATE([5]!Tabla59[[#This Row],[nom_ent]], " ",[5]!Tabla59[[#This Row],[nom_mun]])</f>
        <v>#REF!</v>
      </c>
      <c r="AT1317" s="32" t="s">
        <v>2922</v>
      </c>
      <c r="AU1317" s="32" t="s">
        <v>3376</v>
      </c>
    </row>
    <row r="1318" spans="39:47" ht="28.5">
      <c r="AM1318" s="32" t="s">
        <v>701</v>
      </c>
      <c r="AN1318" s="32" t="s">
        <v>1262</v>
      </c>
      <c r="AO1318" s="32" t="s">
        <v>3215</v>
      </c>
      <c r="AP1318" s="32" t="s">
        <v>3377</v>
      </c>
      <c r="AQ1318" s="32" t="s">
        <v>2923</v>
      </c>
      <c r="AR1318" s="36" t="e">
        <f>CONCATENATE([5]!Tabla59[[#This Row],[nom_ent]], " ",[5]!Tabla59[[#This Row],[nom_mun]])</f>
        <v>#REF!</v>
      </c>
      <c r="AT1318" s="32" t="s">
        <v>2923</v>
      </c>
      <c r="AU1318" s="32" t="s">
        <v>3377</v>
      </c>
    </row>
    <row r="1319" spans="39:47" ht="28.5">
      <c r="AM1319" s="32" t="s">
        <v>701</v>
      </c>
      <c r="AN1319" s="32" t="s">
        <v>1262</v>
      </c>
      <c r="AO1319" s="32" t="s">
        <v>3215</v>
      </c>
      <c r="AP1319" s="32" t="s">
        <v>3378</v>
      </c>
      <c r="AQ1319" s="32" t="s">
        <v>2924</v>
      </c>
      <c r="AR1319" s="36" t="e">
        <f>CONCATENATE([5]!Tabla59[[#This Row],[nom_ent]], " ",[5]!Tabla59[[#This Row],[nom_mun]])</f>
        <v>#REF!</v>
      </c>
      <c r="AT1319" s="32" t="s">
        <v>2924</v>
      </c>
      <c r="AU1319" s="32" t="s">
        <v>3378</v>
      </c>
    </row>
    <row r="1320" spans="39:47" ht="28.5">
      <c r="AM1320" s="32" t="s">
        <v>701</v>
      </c>
      <c r="AN1320" s="32" t="s">
        <v>1262</v>
      </c>
      <c r="AO1320" s="32" t="s">
        <v>3215</v>
      </c>
      <c r="AP1320" s="32" t="s">
        <v>3379</v>
      </c>
      <c r="AQ1320" s="32" t="s">
        <v>1605</v>
      </c>
      <c r="AR1320" s="36" t="e">
        <f>CONCATENATE([5]!Tabla59[[#This Row],[nom_ent]], " ",[5]!Tabla59[[#This Row],[nom_mun]])</f>
        <v>#REF!</v>
      </c>
      <c r="AT1320" s="32" t="s">
        <v>1605</v>
      </c>
      <c r="AU1320" s="32" t="s">
        <v>3379</v>
      </c>
    </row>
    <row r="1321" spans="39:47" ht="42.75">
      <c r="AM1321" s="32" t="s">
        <v>701</v>
      </c>
      <c r="AN1321" s="32" t="s">
        <v>1262</v>
      </c>
      <c r="AO1321" s="32" t="s">
        <v>3215</v>
      </c>
      <c r="AP1321" s="32" t="s">
        <v>3380</v>
      </c>
      <c r="AQ1321" s="32" t="s">
        <v>2925</v>
      </c>
      <c r="AR1321" s="36" t="e">
        <f>CONCATENATE([5]!Tabla59[[#This Row],[nom_ent]], " ",[5]!Tabla59[[#This Row],[nom_mun]])</f>
        <v>#REF!</v>
      </c>
      <c r="AT1321" s="32" t="s">
        <v>2925</v>
      </c>
      <c r="AU1321" s="32" t="s">
        <v>3380</v>
      </c>
    </row>
    <row r="1322" spans="39:47" ht="28.5">
      <c r="AM1322" s="32" t="s">
        <v>701</v>
      </c>
      <c r="AN1322" s="32" t="s">
        <v>1262</v>
      </c>
      <c r="AO1322" s="32" t="s">
        <v>3215</v>
      </c>
      <c r="AP1322" s="32" t="s">
        <v>3381</v>
      </c>
      <c r="AQ1322" s="32" t="s">
        <v>2926</v>
      </c>
      <c r="AR1322" s="36" t="e">
        <f>CONCATENATE([5]!Tabla59[[#This Row],[nom_ent]], " ",[5]!Tabla59[[#This Row],[nom_mun]])</f>
        <v>#REF!</v>
      </c>
      <c r="AT1322" s="32" t="s">
        <v>2926</v>
      </c>
      <c r="AU1322" s="32" t="s">
        <v>3381</v>
      </c>
    </row>
    <row r="1323" spans="39:47" ht="42.75">
      <c r="AM1323" s="32" t="s">
        <v>701</v>
      </c>
      <c r="AN1323" s="32" t="s">
        <v>1262</v>
      </c>
      <c r="AO1323" s="32" t="s">
        <v>3215</v>
      </c>
      <c r="AP1323" s="32" t="s">
        <v>3382</v>
      </c>
      <c r="AQ1323" s="32" t="s">
        <v>2927</v>
      </c>
      <c r="AR1323" s="36" t="e">
        <f>CONCATENATE([5]!Tabla59[[#This Row],[nom_ent]], " ",[5]!Tabla59[[#This Row],[nom_mun]])</f>
        <v>#REF!</v>
      </c>
      <c r="AT1323" s="32" t="s">
        <v>2927</v>
      </c>
      <c r="AU1323" s="32" t="s">
        <v>3382</v>
      </c>
    </row>
    <row r="1324" spans="39:47" ht="28.5">
      <c r="AM1324" s="32" t="s">
        <v>701</v>
      </c>
      <c r="AN1324" s="32" t="s">
        <v>1262</v>
      </c>
      <c r="AO1324" s="32" t="s">
        <v>3215</v>
      </c>
      <c r="AP1324" s="32" t="s">
        <v>3383</v>
      </c>
      <c r="AQ1324" s="32" t="s">
        <v>2928</v>
      </c>
      <c r="AR1324" s="36" t="e">
        <f>CONCATENATE([5]!Tabla59[[#This Row],[nom_ent]], " ",[5]!Tabla59[[#This Row],[nom_mun]])</f>
        <v>#REF!</v>
      </c>
      <c r="AT1324" s="32" t="s">
        <v>2928</v>
      </c>
      <c r="AU1324" s="32" t="s">
        <v>3383</v>
      </c>
    </row>
    <row r="1325" spans="39:47" ht="28.5">
      <c r="AM1325" s="32" t="s">
        <v>701</v>
      </c>
      <c r="AN1325" s="32" t="s">
        <v>1262</v>
      </c>
      <c r="AO1325" s="32" t="s">
        <v>3215</v>
      </c>
      <c r="AP1325" s="32" t="s">
        <v>3384</v>
      </c>
      <c r="AQ1325" s="32" t="s">
        <v>2929</v>
      </c>
      <c r="AR1325" s="36" t="e">
        <f>CONCATENATE([5]!Tabla59[[#This Row],[nom_ent]], " ",[5]!Tabla59[[#This Row],[nom_mun]])</f>
        <v>#REF!</v>
      </c>
      <c r="AT1325" s="32" t="s">
        <v>2929</v>
      </c>
      <c r="AU1325" s="32" t="s">
        <v>3384</v>
      </c>
    </row>
    <row r="1326" spans="39:47" ht="28.5">
      <c r="AM1326" s="32" t="s">
        <v>701</v>
      </c>
      <c r="AN1326" s="32" t="s">
        <v>1262</v>
      </c>
      <c r="AO1326" s="32" t="s">
        <v>3215</v>
      </c>
      <c r="AP1326" s="32" t="s">
        <v>3385</v>
      </c>
      <c r="AQ1326" s="32" t="s">
        <v>2930</v>
      </c>
      <c r="AR1326" s="36" t="e">
        <f>CONCATENATE([5]!Tabla59[[#This Row],[nom_ent]], " ",[5]!Tabla59[[#This Row],[nom_mun]])</f>
        <v>#REF!</v>
      </c>
      <c r="AT1326" s="32" t="s">
        <v>2930</v>
      </c>
      <c r="AU1326" s="32" t="s">
        <v>3385</v>
      </c>
    </row>
    <row r="1327" spans="39:47" ht="42.75">
      <c r="AM1327" s="32" t="s">
        <v>701</v>
      </c>
      <c r="AN1327" s="32" t="s">
        <v>1262</v>
      </c>
      <c r="AO1327" s="32" t="s">
        <v>3215</v>
      </c>
      <c r="AP1327" s="32" t="s">
        <v>3386</v>
      </c>
      <c r="AQ1327" s="32" t="s">
        <v>2931</v>
      </c>
      <c r="AR1327" s="36" t="e">
        <f>CONCATENATE([5]!Tabla59[[#This Row],[nom_ent]], " ",[5]!Tabla59[[#This Row],[nom_mun]])</f>
        <v>#REF!</v>
      </c>
      <c r="AT1327" s="32" t="s">
        <v>2931</v>
      </c>
      <c r="AU1327" s="32" t="s">
        <v>3386</v>
      </c>
    </row>
    <row r="1328" spans="39:47" ht="28.5">
      <c r="AM1328" s="32" t="s">
        <v>701</v>
      </c>
      <c r="AN1328" s="32" t="s">
        <v>1262</v>
      </c>
      <c r="AO1328" s="32" t="s">
        <v>3215</v>
      </c>
      <c r="AP1328" s="32" t="s">
        <v>3387</v>
      </c>
      <c r="AQ1328" s="32" t="s">
        <v>2932</v>
      </c>
      <c r="AR1328" s="36" t="e">
        <f>CONCATENATE([5]!Tabla59[[#This Row],[nom_ent]], " ",[5]!Tabla59[[#This Row],[nom_mun]])</f>
        <v>#REF!</v>
      </c>
      <c r="AT1328" s="32" t="s">
        <v>2932</v>
      </c>
      <c r="AU1328" s="32" t="s">
        <v>3387</v>
      </c>
    </row>
    <row r="1329" spans="39:47" ht="42.75">
      <c r="AM1329" s="32" t="s">
        <v>701</v>
      </c>
      <c r="AN1329" s="32" t="s">
        <v>1262</v>
      </c>
      <c r="AO1329" s="32" t="s">
        <v>3215</v>
      </c>
      <c r="AP1329" s="32" t="s">
        <v>3388</v>
      </c>
      <c r="AQ1329" s="32" t="s">
        <v>2933</v>
      </c>
      <c r="AR1329" s="36" t="e">
        <f>CONCATENATE([5]!Tabla59[[#This Row],[nom_ent]], " ",[5]!Tabla59[[#This Row],[nom_mun]])</f>
        <v>#REF!</v>
      </c>
      <c r="AT1329" s="32" t="s">
        <v>2933</v>
      </c>
      <c r="AU1329" s="32" t="s">
        <v>3388</v>
      </c>
    </row>
    <row r="1330" spans="39:47" ht="28.5">
      <c r="AM1330" s="32" t="s">
        <v>701</v>
      </c>
      <c r="AN1330" s="32" t="s">
        <v>1262</v>
      </c>
      <c r="AO1330" s="32" t="s">
        <v>3215</v>
      </c>
      <c r="AP1330" s="32" t="s">
        <v>3389</v>
      </c>
      <c r="AQ1330" s="32" t="s">
        <v>2934</v>
      </c>
      <c r="AR1330" s="36" t="e">
        <f>CONCATENATE([5]!Tabla59[[#This Row],[nom_ent]], " ",[5]!Tabla59[[#This Row],[nom_mun]])</f>
        <v>#REF!</v>
      </c>
      <c r="AT1330" s="32" t="s">
        <v>2934</v>
      </c>
      <c r="AU1330" s="32" t="s">
        <v>3389</v>
      </c>
    </row>
    <row r="1331" spans="39:47" ht="28.5">
      <c r="AM1331" s="32" t="s">
        <v>701</v>
      </c>
      <c r="AN1331" s="32" t="s">
        <v>1262</v>
      </c>
      <c r="AO1331" s="32" t="s">
        <v>3215</v>
      </c>
      <c r="AP1331" s="32" t="s">
        <v>3390</v>
      </c>
      <c r="AQ1331" s="32" t="s">
        <v>2935</v>
      </c>
      <c r="AR1331" s="36" t="e">
        <f>CONCATENATE([5]!Tabla59[[#This Row],[nom_ent]], " ",[5]!Tabla59[[#This Row],[nom_mun]])</f>
        <v>#REF!</v>
      </c>
      <c r="AT1331" s="32" t="s">
        <v>2935</v>
      </c>
      <c r="AU1331" s="32" t="s">
        <v>3390</v>
      </c>
    </row>
    <row r="1332" spans="39:47" ht="28.5">
      <c r="AM1332" s="32" t="s">
        <v>701</v>
      </c>
      <c r="AN1332" s="32" t="s">
        <v>1262</v>
      </c>
      <c r="AO1332" s="32" t="s">
        <v>3215</v>
      </c>
      <c r="AP1332" s="32" t="s">
        <v>3391</v>
      </c>
      <c r="AQ1332" s="32" t="s">
        <v>2936</v>
      </c>
      <c r="AR1332" s="36" t="e">
        <f>CONCATENATE([5]!Tabla59[[#This Row],[nom_ent]], " ",[5]!Tabla59[[#This Row],[nom_mun]])</f>
        <v>#REF!</v>
      </c>
      <c r="AT1332" s="32" t="s">
        <v>2936</v>
      </c>
      <c r="AU1332" s="32" t="s">
        <v>3391</v>
      </c>
    </row>
    <row r="1333" spans="39:47" ht="28.5">
      <c r="AM1333" s="32" t="s">
        <v>701</v>
      </c>
      <c r="AN1333" s="32" t="s">
        <v>1262</v>
      </c>
      <c r="AO1333" s="32" t="s">
        <v>3215</v>
      </c>
      <c r="AP1333" s="32" t="s">
        <v>3392</v>
      </c>
      <c r="AQ1333" s="32" t="s">
        <v>2938</v>
      </c>
      <c r="AR1333" s="36" t="e">
        <f>CONCATENATE([5]!Tabla59[[#This Row],[nom_ent]], " ",[5]!Tabla59[[#This Row],[nom_mun]])</f>
        <v>#REF!</v>
      </c>
      <c r="AT1333" s="32" t="s">
        <v>2938</v>
      </c>
      <c r="AU1333" s="32" t="s">
        <v>3392</v>
      </c>
    </row>
    <row r="1334" spans="39:47" ht="28.5">
      <c r="AM1334" s="32" t="s">
        <v>701</v>
      </c>
      <c r="AN1334" s="32" t="s">
        <v>1262</v>
      </c>
      <c r="AO1334" s="32" t="s">
        <v>3215</v>
      </c>
      <c r="AP1334" s="32" t="s">
        <v>3393</v>
      </c>
      <c r="AQ1334" s="32" t="s">
        <v>2939</v>
      </c>
      <c r="AR1334" s="36" t="e">
        <f>CONCATENATE([5]!Tabla59[[#This Row],[nom_ent]], " ",[5]!Tabla59[[#This Row],[nom_mun]])</f>
        <v>#REF!</v>
      </c>
      <c r="AT1334" s="32" t="s">
        <v>2939</v>
      </c>
      <c r="AU1334" s="32" t="s">
        <v>3393</v>
      </c>
    </row>
    <row r="1335" spans="39:47" ht="42.75">
      <c r="AM1335" s="32" t="s">
        <v>701</v>
      </c>
      <c r="AN1335" s="32" t="s">
        <v>1262</v>
      </c>
      <c r="AO1335" s="32" t="s">
        <v>3215</v>
      </c>
      <c r="AP1335" s="32" t="s">
        <v>3394</v>
      </c>
      <c r="AQ1335" s="32" t="s">
        <v>2940</v>
      </c>
      <c r="AR1335" s="36" t="e">
        <f>CONCATENATE([5]!Tabla59[[#This Row],[nom_ent]], " ",[5]!Tabla59[[#This Row],[nom_mun]])</f>
        <v>#REF!</v>
      </c>
      <c r="AT1335" s="32" t="s">
        <v>2940</v>
      </c>
      <c r="AU1335" s="32" t="s">
        <v>3394</v>
      </c>
    </row>
    <row r="1336" spans="39:47" ht="42.75">
      <c r="AM1336" s="32" t="s">
        <v>701</v>
      </c>
      <c r="AN1336" s="32" t="s">
        <v>1262</v>
      </c>
      <c r="AO1336" s="32" t="s">
        <v>3215</v>
      </c>
      <c r="AP1336" s="32" t="s">
        <v>3395</v>
      </c>
      <c r="AQ1336" s="32" t="s">
        <v>2941</v>
      </c>
      <c r="AR1336" s="36" t="e">
        <f>CONCATENATE([5]!Tabla59[[#This Row],[nom_ent]], " ",[5]!Tabla59[[#This Row],[nom_mun]])</f>
        <v>#REF!</v>
      </c>
      <c r="AT1336" s="32" t="s">
        <v>2941</v>
      </c>
      <c r="AU1336" s="32" t="s">
        <v>3395</v>
      </c>
    </row>
    <row r="1337" spans="39:47" ht="28.5">
      <c r="AM1337" s="32" t="s">
        <v>701</v>
      </c>
      <c r="AN1337" s="32" t="s">
        <v>1262</v>
      </c>
      <c r="AO1337" s="32" t="s">
        <v>3215</v>
      </c>
      <c r="AP1337" s="32" t="s">
        <v>3396</v>
      </c>
      <c r="AQ1337" s="32" t="s">
        <v>2942</v>
      </c>
      <c r="AR1337" s="36" t="e">
        <f>CONCATENATE([5]!Tabla59[[#This Row],[nom_ent]], " ",[5]!Tabla59[[#This Row],[nom_mun]])</f>
        <v>#REF!</v>
      </c>
      <c r="AT1337" s="32" t="s">
        <v>2942</v>
      </c>
      <c r="AU1337" s="32" t="s">
        <v>3396</v>
      </c>
    </row>
    <row r="1338" spans="39:47" ht="28.5">
      <c r="AM1338" s="32" t="s">
        <v>701</v>
      </c>
      <c r="AN1338" s="32" t="s">
        <v>1262</v>
      </c>
      <c r="AO1338" s="32" t="s">
        <v>3215</v>
      </c>
      <c r="AP1338" s="32" t="s">
        <v>3397</v>
      </c>
      <c r="AQ1338" s="32" t="s">
        <v>2943</v>
      </c>
      <c r="AR1338" s="36" t="e">
        <f>CONCATENATE([5]!Tabla59[[#This Row],[nom_ent]], " ",[5]!Tabla59[[#This Row],[nom_mun]])</f>
        <v>#REF!</v>
      </c>
      <c r="AT1338" s="32" t="s">
        <v>2943</v>
      </c>
      <c r="AU1338" s="32" t="s">
        <v>3397</v>
      </c>
    </row>
    <row r="1339" spans="39:47" ht="28.5">
      <c r="AM1339" s="32" t="s">
        <v>701</v>
      </c>
      <c r="AN1339" s="32" t="s">
        <v>1262</v>
      </c>
      <c r="AO1339" s="32" t="s">
        <v>3215</v>
      </c>
      <c r="AP1339" s="32" t="s">
        <v>3398</v>
      </c>
      <c r="AQ1339" s="32" t="s">
        <v>2944</v>
      </c>
      <c r="AR1339" s="36" t="e">
        <f>CONCATENATE([5]!Tabla59[[#This Row],[nom_ent]], " ",[5]!Tabla59[[#This Row],[nom_mun]])</f>
        <v>#REF!</v>
      </c>
      <c r="AT1339" s="32" t="s">
        <v>2944</v>
      </c>
      <c r="AU1339" s="32" t="s">
        <v>3398</v>
      </c>
    </row>
    <row r="1340" spans="39:47" ht="28.5">
      <c r="AM1340" s="32" t="s">
        <v>701</v>
      </c>
      <c r="AN1340" s="32" t="s">
        <v>1262</v>
      </c>
      <c r="AO1340" s="32" t="s">
        <v>3215</v>
      </c>
      <c r="AP1340" s="32" t="s">
        <v>3399</v>
      </c>
      <c r="AQ1340" s="32" t="s">
        <v>2945</v>
      </c>
      <c r="AR1340" s="36" t="e">
        <f>CONCATENATE([5]!Tabla59[[#This Row],[nom_ent]], " ",[5]!Tabla59[[#This Row],[nom_mun]])</f>
        <v>#REF!</v>
      </c>
      <c r="AT1340" s="32" t="s">
        <v>2945</v>
      </c>
      <c r="AU1340" s="32" t="s">
        <v>3399</v>
      </c>
    </row>
    <row r="1341" spans="39:47" ht="28.5">
      <c r="AM1341" s="32" t="s">
        <v>701</v>
      </c>
      <c r="AN1341" s="32" t="s">
        <v>1262</v>
      </c>
      <c r="AO1341" s="32" t="s">
        <v>3215</v>
      </c>
      <c r="AP1341" s="32" t="s">
        <v>3400</v>
      </c>
      <c r="AQ1341" s="32" t="s">
        <v>2946</v>
      </c>
      <c r="AR1341" s="36" t="e">
        <f>CONCATENATE([5]!Tabla59[[#This Row],[nom_ent]], " ",[5]!Tabla59[[#This Row],[nom_mun]])</f>
        <v>#REF!</v>
      </c>
      <c r="AT1341" s="32" t="s">
        <v>2946</v>
      </c>
      <c r="AU1341" s="32" t="s">
        <v>3400</v>
      </c>
    </row>
    <row r="1342" spans="39:47" ht="42.75">
      <c r="AM1342" s="32" t="s">
        <v>701</v>
      </c>
      <c r="AN1342" s="32" t="s">
        <v>1262</v>
      </c>
      <c r="AO1342" s="32" t="s">
        <v>3215</v>
      </c>
      <c r="AP1342" s="32" t="s">
        <v>3401</v>
      </c>
      <c r="AQ1342" s="32" t="s">
        <v>2947</v>
      </c>
      <c r="AR1342" s="36" t="e">
        <f>CONCATENATE([5]!Tabla59[[#This Row],[nom_ent]], " ",[5]!Tabla59[[#This Row],[nom_mun]])</f>
        <v>#REF!</v>
      </c>
      <c r="AT1342" s="32" t="s">
        <v>2947</v>
      </c>
      <c r="AU1342" s="32" t="s">
        <v>3401</v>
      </c>
    </row>
    <row r="1343" spans="39:47" ht="28.5">
      <c r="AM1343" s="32" t="s">
        <v>701</v>
      </c>
      <c r="AN1343" s="32" t="s">
        <v>1262</v>
      </c>
      <c r="AO1343" s="32" t="s">
        <v>3215</v>
      </c>
      <c r="AP1343" s="32" t="s">
        <v>3402</v>
      </c>
      <c r="AQ1343" s="32" t="s">
        <v>2948</v>
      </c>
      <c r="AR1343" s="36" t="e">
        <f>CONCATENATE([5]!Tabla59[[#This Row],[nom_ent]], " ",[5]!Tabla59[[#This Row],[nom_mun]])</f>
        <v>#REF!</v>
      </c>
      <c r="AT1343" s="32" t="s">
        <v>2948</v>
      </c>
      <c r="AU1343" s="32" t="s">
        <v>3402</v>
      </c>
    </row>
    <row r="1344" spans="39:47" ht="28.5">
      <c r="AM1344" s="32" t="s">
        <v>701</v>
      </c>
      <c r="AN1344" s="32" t="s">
        <v>1262</v>
      </c>
      <c r="AO1344" s="32" t="s">
        <v>3215</v>
      </c>
      <c r="AP1344" s="32" t="s">
        <v>3403</v>
      </c>
      <c r="AQ1344" s="32" t="s">
        <v>2949</v>
      </c>
      <c r="AR1344" s="36" t="e">
        <f>CONCATENATE([5]!Tabla59[[#This Row],[nom_ent]], " ",[5]!Tabla59[[#This Row],[nom_mun]])</f>
        <v>#REF!</v>
      </c>
      <c r="AT1344" s="32" t="s">
        <v>2949</v>
      </c>
      <c r="AU1344" s="32" t="s">
        <v>3403</v>
      </c>
    </row>
    <row r="1345" spans="39:47" ht="42.75">
      <c r="AM1345" s="32" t="s">
        <v>701</v>
      </c>
      <c r="AN1345" s="32" t="s">
        <v>1262</v>
      </c>
      <c r="AO1345" s="32" t="s">
        <v>3215</v>
      </c>
      <c r="AP1345" s="32" t="s">
        <v>3404</v>
      </c>
      <c r="AQ1345" s="32" t="s">
        <v>2950</v>
      </c>
      <c r="AR1345" s="36" t="e">
        <f>CONCATENATE([5]!Tabla59[[#This Row],[nom_ent]], " ",[5]!Tabla59[[#This Row],[nom_mun]])</f>
        <v>#REF!</v>
      </c>
      <c r="AT1345" s="32" t="s">
        <v>2950</v>
      </c>
      <c r="AU1345" s="32" t="s">
        <v>3404</v>
      </c>
    </row>
    <row r="1346" spans="39:47" ht="28.5">
      <c r="AM1346" s="32" t="s">
        <v>701</v>
      </c>
      <c r="AN1346" s="32" t="s">
        <v>1262</v>
      </c>
      <c r="AO1346" s="32" t="s">
        <v>3215</v>
      </c>
      <c r="AP1346" s="32" t="s">
        <v>3405</v>
      </c>
      <c r="AQ1346" s="32" t="s">
        <v>2951</v>
      </c>
      <c r="AR1346" s="36" t="e">
        <f>CONCATENATE([5]!Tabla59[[#This Row],[nom_ent]], " ",[5]!Tabla59[[#This Row],[nom_mun]])</f>
        <v>#REF!</v>
      </c>
      <c r="AT1346" s="32" t="s">
        <v>2951</v>
      </c>
      <c r="AU1346" s="32" t="s">
        <v>3405</v>
      </c>
    </row>
    <row r="1347" spans="39:47" ht="42.75">
      <c r="AM1347" s="32" t="s">
        <v>701</v>
      </c>
      <c r="AN1347" s="32" t="s">
        <v>1262</v>
      </c>
      <c r="AO1347" s="32" t="s">
        <v>3215</v>
      </c>
      <c r="AP1347" s="32" t="s">
        <v>3406</v>
      </c>
      <c r="AQ1347" s="32" t="s">
        <v>2952</v>
      </c>
      <c r="AR1347" s="36" t="e">
        <f>CONCATENATE([5]!Tabla59[[#This Row],[nom_ent]], " ",[5]!Tabla59[[#This Row],[nom_mun]])</f>
        <v>#REF!</v>
      </c>
      <c r="AT1347" s="32" t="s">
        <v>2952</v>
      </c>
      <c r="AU1347" s="32" t="s">
        <v>3406</v>
      </c>
    </row>
    <row r="1348" spans="39:47" ht="42.75">
      <c r="AM1348" s="32" t="s">
        <v>701</v>
      </c>
      <c r="AN1348" s="32" t="s">
        <v>1262</v>
      </c>
      <c r="AO1348" s="32" t="s">
        <v>3215</v>
      </c>
      <c r="AP1348" s="32" t="s">
        <v>3407</v>
      </c>
      <c r="AQ1348" s="32" t="s">
        <v>2953</v>
      </c>
      <c r="AR1348" s="36" t="e">
        <f>CONCATENATE([5]!Tabla59[[#This Row],[nom_ent]], " ",[5]!Tabla59[[#This Row],[nom_mun]])</f>
        <v>#REF!</v>
      </c>
      <c r="AT1348" s="32" t="s">
        <v>2953</v>
      </c>
      <c r="AU1348" s="32" t="s">
        <v>3407</v>
      </c>
    </row>
    <row r="1349" spans="39:47" ht="28.5">
      <c r="AM1349" s="32" t="s">
        <v>701</v>
      </c>
      <c r="AN1349" s="32" t="s">
        <v>1262</v>
      </c>
      <c r="AO1349" s="32" t="s">
        <v>3215</v>
      </c>
      <c r="AP1349" s="32" t="s">
        <v>3408</v>
      </c>
      <c r="AQ1349" s="32" t="s">
        <v>2954</v>
      </c>
      <c r="AR1349" s="36" t="e">
        <f>CONCATENATE([5]!Tabla59[[#This Row],[nom_ent]], " ",[5]!Tabla59[[#This Row],[nom_mun]])</f>
        <v>#REF!</v>
      </c>
      <c r="AT1349" s="32" t="s">
        <v>2954</v>
      </c>
      <c r="AU1349" s="32" t="s">
        <v>3408</v>
      </c>
    </row>
    <row r="1350" spans="39:47" ht="28.5">
      <c r="AM1350" s="32" t="s">
        <v>701</v>
      </c>
      <c r="AN1350" s="32" t="s">
        <v>1262</v>
      </c>
      <c r="AO1350" s="32" t="s">
        <v>3215</v>
      </c>
      <c r="AP1350" s="32" t="s">
        <v>3409</v>
      </c>
      <c r="AQ1350" s="32" t="s">
        <v>2954</v>
      </c>
      <c r="AR1350" s="36" t="e">
        <f>CONCATENATE([5]!Tabla59[[#This Row],[nom_ent]], " ",[5]!Tabla59[[#This Row],[nom_mun]])</f>
        <v>#REF!</v>
      </c>
      <c r="AT1350" s="32" t="s">
        <v>2954</v>
      </c>
      <c r="AU1350" s="32" t="s">
        <v>3409</v>
      </c>
    </row>
    <row r="1351" spans="39:47" ht="28.5">
      <c r="AM1351" s="32" t="s">
        <v>701</v>
      </c>
      <c r="AN1351" s="32" t="s">
        <v>1262</v>
      </c>
      <c r="AO1351" s="32" t="s">
        <v>3215</v>
      </c>
      <c r="AP1351" s="32" t="s">
        <v>3410</v>
      </c>
      <c r="AQ1351" s="32" t="s">
        <v>2955</v>
      </c>
      <c r="AR1351" s="36" t="e">
        <f>CONCATENATE([5]!Tabla59[[#This Row],[nom_ent]], " ",[5]!Tabla59[[#This Row],[nom_mun]])</f>
        <v>#REF!</v>
      </c>
      <c r="AT1351" s="32" t="s">
        <v>2955</v>
      </c>
      <c r="AU1351" s="32" t="s">
        <v>3410</v>
      </c>
    </row>
    <row r="1352" spans="39:47" ht="28.5">
      <c r="AM1352" s="32" t="s">
        <v>701</v>
      </c>
      <c r="AN1352" s="32" t="s">
        <v>1262</v>
      </c>
      <c r="AO1352" s="32" t="s">
        <v>3215</v>
      </c>
      <c r="AP1352" s="32" t="s">
        <v>3411</v>
      </c>
      <c r="AQ1352" s="32" t="s">
        <v>2956</v>
      </c>
      <c r="AR1352" s="36" t="e">
        <f>CONCATENATE([5]!Tabla59[[#This Row],[nom_ent]], " ",[5]!Tabla59[[#This Row],[nom_mun]])</f>
        <v>#REF!</v>
      </c>
      <c r="AT1352" s="32" t="s">
        <v>2956</v>
      </c>
      <c r="AU1352" s="32" t="s">
        <v>3411</v>
      </c>
    </row>
    <row r="1353" spans="39:47" ht="42.75">
      <c r="AM1353" s="32" t="s">
        <v>701</v>
      </c>
      <c r="AN1353" s="32" t="s">
        <v>1262</v>
      </c>
      <c r="AO1353" s="32" t="s">
        <v>3215</v>
      </c>
      <c r="AP1353" s="32" t="s">
        <v>3412</v>
      </c>
      <c r="AQ1353" s="32" t="s">
        <v>2957</v>
      </c>
      <c r="AR1353" s="36" t="e">
        <f>CONCATENATE([5]!Tabla59[[#This Row],[nom_ent]], " ",[5]!Tabla59[[#This Row],[nom_mun]])</f>
        <v>#REF!</v>
      </c>
      <c r="AT1353" s="32" t="s">
        <v>2957</v>
      </c>
      <c r="AU1353" s="32" t="s">
        <v>3412</v>
      </c>
    </row>
    <row r="1354" spans="39:47" ht="28.5">
      <c r="AM1354" s="32" t="s">
        <v>701</v>
      </c>
      <c r="AN1354" s="32" t="s">
        <v>1262</v>
      </c>
      <c r="AO1354" s="32" t="s">
        <v>3215</v>
      </c>
      <c r="AP1354" s="32" t="s">
        <v>3413</v>
      </c>
      <c r="AQ1354" s="32" t="s">
        <v>2958</v>
      </c>
      <c r="AR1354" s="36" t="e">
        <f>CONCATENATE([5]!Tabla59[[#This Row],[nom_ent]], " ",[5]!Tabla59[[#This Row],[nom_mun]])</f>
        <v>#REF!</v>
      </c>
      <c r="AT1354" s="32" t="s">
        <v>2958</v>
      </c>
      <c r="AU1354" s="32" t="s">
        <v>3413</v>
      </c>
    </row>
    <row r="1355" spans="39:47" ht="28.5">
      <c r="AM1355" s="32" t="s">
        <v>701</v>
      </c>
      <c r="AN1355" s="32" t="s">
        <v>1262</v>
      </c>
      <c r="AO1355" s="32" t="s">
        <v>3215</v>
      </c>
      <c r="AP1355" s="32" t="s">
        <v>3414</v>
      </c>
      <c r="AQ1355" s="32" t="s">
        <v>2959</v>
      </c>
      <c r="AR1355" s="36" t="e">
        <f>CONCATENATE([5]!Tabla59[[#This Row],[nom_ent]], " ",[5]!Tabla59[[#This Row],[nom_mun]])</f>
        <v>#REF!</v>
      </c>
      <c r="AT1355" s="32" t="s">
        <v>2959</v>
      </c>
      <c r="AU1355" s="32" t="s">
        <v>3414</v>
      </c>
    </row>
    <row r="1356" spans="39:47" ht="28.5">
      <c r="AM1356" s="32" t="s">
        <v>701</v>
      </c>
      <c r="AN1356" s="32" t="s">
        <v>1262</v>
      </c>
      <c r="AO1356" s="32" t="s">
        <v>3215</v>
      </c>
      <c r="AP1356" s="32" t="s">
        <v>3415</v>
      </c>
      <c r="AQ1356" s="32" t="s">
        <v>2960</v>
      </c>
      <c r="AR1356" s="36" t="e">
        <f>CONCATENATE([5]!Tabla59[[#This Row],[nom_ent]], " ",[5]!Tabla59[[#This Row],[nom_mun]])</f>
        <v>#REF!</v>
      </c>
      <c r="AT1356" s="32" t="s">
        <v>2960</v>
      </c>
      <c r="AU1356" s="32" t="s">
        <v>3415</v>
      </c>
    </row>
    <row r="1357" spans="39:47" ht="42.75">
      <c r="AM1357" s="32" t="s">
        <v>701</v>
      </c>
      <c r="AN1357" s="32" t="s">
        <v>1262</v>
      </c>
      <c r="AO1357" s="32" t="s">
        <v>3215</v>
      </c>
      <c r="AP1357" s="32" t="s">
        <v>3416</v>
      </c>
      <c r="AQ1357" s="32" t="s">
        <v>2961</v>
      </c>
      <c r="AR1357" s="36" t="e">
        <f>CONCATENATE([5]!Tabla59[[#This Row],[nom_ent]], " ",[5]!Tabla59[[#This Row],[nom_mun]])</f>
        <v>#REF!</v>
      </c>
      <c r="AT1357" s="32" t="s">
        <v>2961</v>
      </c>
      <c r="AU1357" s="32" t="s">
        <v>3416</v>
      </c>
    </row>
    <row r="1358" spans="39:47" ht="42.75">
      <c r="AM1358" s="32" t="s">
        <v>701</v>
      </c>
      <c r="AN1358" s="32" t="s">
        <v>1262</v>
      </c>
      <c r="AO1358" s="32" t="s">
        <v>3215</v>
      </c>
      <c r="AP1358" s="32" t="s">
        <v>3417</v>
      </c>
      <c r="AQ1358" s="32" t="s">
        <v>2962</v>
      </c>
      <c r="AR1358" s="36" t="e">
        <f>CONCATENATE([5]!Tabla59[[#This Row],[nom_ent]], " ",[5]!Tabla59[[#This Row],[nom_mun]])</f>
        <v>#REF!</v>
      </c>
      <c r="AT1358" s="32" t="s">
        <v>2962</v>
      </c>
      <c r="AU1358" s="32" t="s">
        <v>3417</v>
      </c>
    </row>
    <row r="1359" spans="39:47" ht="28.5">
      <c r="AM1359" s="32" t="s">
        <v>701</v>
      </c>
      <c r="AN1359" s="32" t="s">
        <v>1262</v>
      </c>
      <c r="AO1359" s="32" t="s">
        <v>3215</v>
      </c>
      <c r="AP1359" s="32" t="s">
        <v>3418</v>
      </c>
      <c r="AQ1359" s="32" t="s">
        <v>2963</v>
      </c>
      <c r="AR1359" s="36" t="e">
        <f>CONCATENATE([5]!Tabla59[[#This Row],[nom_ent]], " ",[5]!Tabla59[[#This Row],[nom_mun]])</f>
        <v>#REF!</v>
      </c>
      <c r="AT1359" s="32" t="s">
        <v>2963</v>
      </c>
      <c r="AU1359" s="32" t="s">
        <v>3418</v>
      </c>
    </row>
    <row r="1360" spans="39:47" ht="42.75">
      <c r="AM1360" s="32" t="s">
        <v>701</v>
      </c>
      <c r="AN1360" s="32" t="s">
        <v>1262</v>
      </c>
      <c r="AO1360" s="32" t="s">
        <v>3215</v>
      </c>
      <c r="AP1360" s="32" t="s">
        <v>3419</v>
      </c>
      <c r="AQ1360" s="32" t="s">
        <v>2964</v>
      </c>
      <c r="AR1360" s="36" t="e">
        <f>CONCATENATE([5]!Tabla59[[#This Row],[nom_ent]], " ",[5]!Tabla59[[#This Row],[nom_mun]])</f>
        <v>#REF!</v>
      </c>
      <c r="AT1360" s="32" t="s">
        <v>2964</v>
      </c>
      <c r="AU1360" s="32" t="s">
        <v>3419</v>
      </c>
    </row>
    <row r="1361" spans="39:47" ht="28.5">
      <c r="AM1361" s="32" t="s">
        <v>701</v>
      </c>
      <c r="AN1361" s="32" t="s">
        <v>1262</v>
      </c>
      <c r="AO1361" s="32" t="s">
        <v>3215</v>
      </c>
      <c r="AP1361" s="32" t="s">
        <v>3420</v>
      </c>
      <c r="AQ1361" s="32" t="s">
        <v>2965</v>
      </c>
      <c r="AR1361" s="36" t="e">
        <f>CONCATENATE([5]!Tabla59[[#This Row],[nom_ent]], " ",[5]!Tabla59[[#This Row],[nom_mun]])</f>
        <v>#REF!</v>
      </c>
      <c r="AT1361" s="32" t="s">
        <v>2965</v>
      </c>
      <c r="AU1361" s="32" t="s">
        <v>3420</v>
      </c>
    </row>
    <row r="1362" spans="39:47" ht="28.5">
      <c r="AM1362" s="32" t="s">
        <v>701</v>
      </c>
      <c r="AN1362" s="32" t="s">
        <v>1262</v>
      </c>
      <c r="AO1362" s="32" t="s">
        <v>3215</v>
      </c>
      <c r="AP1362" s="32" t="s">
        <v>3421</v>
      </c>
      <c r="AQ1362" s="32" t="s">
        <v>2966</v>
      </c>
      <c r="AR1362" s="36" t="e">
        <f>CONCATENATE([5]!Tabla59[[#This Row],[nom_ent]], " ",[5]!Tabla59[[#This Row],[nom_mun]])</f>
        <v>#REF!</v>
      </c>
      <c r="AT1362" s="32" t="s">
        <v>2966</v>
      </c>
      <c r="AU1362" s="32" t="s">
        <v>3421</v>
      </c>
    </row>
    <row r="1363" spans="39:47" ht="28.5">
      <c r="AM1363" s="32" t="s">
        <v>701</v>
      </c>
      <c r="AN1363" s="32" t="s">
        <v>1262</v>
      </c>
      <c r="AO1363" s="32" t="s">
        <v>3215</v>
      </c>
      <c r="AP1363" s="32" t="s">
        <v>3422</v>
      </c>
      <c r="AQ1363" s="32" t="s">
        <v>2967</v>
      </c>
      <c r="AR1363" s="36" t="e">
        <f>CONCATENATE([5]!Tabla59[[#This Row],[nom_ent]], " ",[5]!Tabla59[[#This Row],[nom_mun]])</f>
        <v>#REF!</v>
      </c>
      <c r="AT1363" s="32" t="s">
        <v>2967</v>
      </c>
      <c r="AU1363" s="32" t="s">
        <v>3422</v>
      </c>
    </row>
    <row r="1364" spans="39:47" ht="28.5">
      <c r="AM1364" s="32" t="s">
        <v>701</v>
      </c>
      <c r="AN1364" s="32" t="s">
        <v>1262</v>
      </c>
      <c r="AO1364" s="32" t="s">
        <v>3215</v>
      </c>
      <c r="AP1364" s="32" t="s">
        <v>3423</v>
      </c>
      <c r="AQ1364" s="32" t="s">
        <v>2968</v>
      </c>
      <c r="AR1364" s="36" t="e">
        <f>CONCATENATE([5]!Tabla59[[#This Row],[nom_ent]], " ",[5]!Tabla59[[#This Row],[nom_mun]])</f>
        <v>#REF!</v>
      </c>
      <c r="AT1364" s="32" t="s">
        <v>2968</v>
      </c>
      <c r="AU1364" s="32" t="s">
        <v>3423</v>
      </c>
    </row>
    <row r="1365" spans="39:47" ht="28.5">
      <c r="AM1365" s="32" t="s">
        <v>701</v>
      </c>
      <c r="AN1365" s="32" t="s">
        <v>1262</v>
      </c>
      <c r="AO1365" s="32" t="s">
        <v>3215</v>
      </c>
      <c r="AP1365" s="32" t="s">
        <v>3424</v>
      </c>
      <c r="AQ1365" s="32" t="s">
        <v>2969</v>
      </c>
      <c r="AR1365" s="36" t="e">
        <f>CONCATENATE([5]!Tabla59[[#This Row],[nom_ent]], " ",[5]!Tabla59[[#This Row],[nom_mun]])</f>
        <v>#REF!</v>
      </c>
      <c r="AT1365" s="32" t="s">
        <v>2969</v>
      </c>
      <c r="AU1365" s="32" t="s">
        <v>3424</v>
      </c>
    </row>
    <row r="1366" spans="39:47" ht="28.5">
      <c r="AM1366" s="32" t="s">
        <v>701</v>
      </c>
      <c r="AN1366" s="32" t="s">
        <v>1262</v>
      </c>
      <c r="AO1366" s="32" t="s">
        <v>3215</v>
      </c>
      <c r="AP1366" s="32" t="s">
        <v>3425</v>
      </c>
      <c r="AQ1366" s="32" t="s">
        <v>2970</v>
      </c>
      <c r="AR1366" s="36" t="e">
        <f>CONCATENATE([5]!Tabla59[[#This Row],[nom_ent]], " ",[5]!Tabla59[[#This Row],[nom_mun]])</f>
        <v>#REF!</v>
      </c>
      <c r="AT1366" s="32" t="s">
        <v>2970</v>
      </c>
      <c r="AU1366" s="32" t="s">
        <v>3425</v>
      </c>
    </row>
    <row r="1367" spans="39:47" ht="28.5">
      <c r="AM1367" s="32" t="s">
        <v>701</v>
      </c>
      <c r="AN1367" s="32" t="s">
        <v>1262</v>
      </c>
      <c r="AO1367" s="32" t="s">
        <v>3215</v>
      </c>
      <c r="AP1367" s="32" t="s">
        <v>3426</v>
      </c>
      <c r="AQ1367" s="32" t="s">
        <v>2971</v>
      </c>
      <c r="AR1367" s="36" t="e">
        <f>CONCATENATE([5]!Tabla59[[#This Row],[nom_ent]], " ",[5]!Tabla59[[#This Row],[nom_mun]])</f>
        <v>#REF!</v>
      </c>
      <c r="AT1367" s="32" t="s">
        <v>2971</v>
      </c>
      <c r="AU1367" s="32" t="s">
        <v>3426</v>
      </c>
    </row>
    <row r="1368" spans="39:47" ht="57">
      <c r="AM1368" s="32" t="s">
        <v>701</v>
      </c>
      <c r="AN1368" s="32" t="s">
        <v>1262</v>
      </c>
      <c r="AO1368" s="32" t="s">
        <v>3215</v>
      </c>
      <c r="AP1368" s="32" t="s">
        <v>3427</v>
      </c>
      <c r="AQ1368" s="32" t="s">
        <v>2972</v>
      </c>
      <c r="AR1368" s="36" t="e">
        <f>CONCATENATE([5]!Tabla59[[#This Row],[nom_ent]], " ",[5]!Tabla59[[#This Row],[nom_mun]])</f>
        <v>#REF!</v>
      </c>
      <c r="AT1368" s="32" t="s">
        <v>2972</v>
      </c>
      <c r="AU1368" s="32" t="s">
        <v>3427</v>
      </c>
    </row>
    <row r="1369" spans="39:47" ht="28.5">
      <c r="AM1369" s="32" t="s">
        <v>701</v>
      </c>
      <c r="AN1369" s="32" t="s">
        <v>1262</v>
      </c>
      <c r="AO1369" s="32" t="s">
        <v>3215</v>
      </c>
      <c r="AP1369" s="32" t="s">
        <v>3428</v>
      </c>
      <c r="AQ1369" s="32" t="s">
        <v>2973</v>
      </c>
      <c r="AR1369" s="36" t="e">
        <f>CONCATENATE([5]!Tabla59[[#This Row],[nom_ent]], " ",[5]!Tabla59[[#This Row],[nom_mun]])</f>
        <v>#REF!</v>
      </c>
      <c r="AT1369" s="32" t="s">
        <v>2973</v>
      </c>
      <c r="AU1369" s="32" t="s">
        <v>3428</v>
      </c>
    </row>
    <row r="1370" spans="39:47" ht="71.25">
      <c r="AM1370" s="32" t="s">
        <v>701</v>
      </c>
      <c r="AN1370" s="32" t="s">
        <v>1262</v>
      </c>
      <c r="AO1370" s="32" t="s">
        <v>3215</v>
      </c>
      <c r="AP1370" s="32" t="s">
        <v>3429</v>
      </c>
      <c r="AQ1370" s="32" t="s">
        <v>2974</v>
      </c>
      <c r="AR1370" s="36" t="e">
        <f>CONCATENATE([5]!Tabla59[[#This Row],[nom_ent]], " ",[5]!Tabla59[[#This Row],[nom_mun]])</f>
        <v>#REF!</v>
      </c>
      <c r="AT1370" s="32" t="s">
        <v>2974</v>
      </c>
      <c r="AU1370" s="32" t="s">
        <v>3429</v>
      </c>
    </row>
    <row r="1371" spans="39:47" ht="71.25">
      <c r="AM1371" s="32" t="s">
        <v>701</v>
      </c>
      <c r="AN1371" s="32" t="s">
        <v>1262</v>
      </c>
      <c r="AO1371" s="32" t="s">
        <v>3215</v>
      </c>
      <c r="AP1371" s="32" t="s">
        <v>3430</v>
      </c>
      <c r="AQ1371" s="32" t="s">
        <v>2975</v>
      </c>
      <c r="AR1371" s="36" t="e">
        <f>CONCATENATE([5]!Tabla59[[#This Row],[nom_ent]], " ",[5]!Tabla59[[#This Row],[nom_mun]])</f>
        <v>#REF!</v>
      </c>
      <c r="AT1371" s="32" t="s">
        <v>2975</v>
      </c>
      <c r="AU1371" s="32" t="s">
        <v>3430</v>
      </c>
    </row>
    <row r="1372" spans="39:47" ht="28.5">
      <c r="AM1372" s="32" t="s">
        <v>701</v>
      </c>
      <c r="AN1372" s="32" t="s">
        <v>1262</v>
      </c>
      <c r="AO1372" s="32" t="s">
        <v>3215</v>
      </c>
      <c r="AP1372" s="32" t="s">
        <v>3431</v>
      </c>
      <c r="AQ1372" s="32" t="s">
        <v>2976</v>
      </c>
      <c r="AR1372" s="36" t="e">
        <f>CONCATENATE([5]!Tabla59[[#This Row],[nom_ent]], " ",[5]!Tabla59[[#This Row],[nom_mun]])</f>
        <v>#REF!</v>
      </c>
      <c r="AT1372" s="32" t="s">
        <v>2976</v>
      </c>
      <c r="AU1372" s="32" t="s">
        <v>3431</v>
      </c>
    </row>
    <row r="1373" spans="39:47" ht="42.75">
      <c r="AM1373" s="32" t="s">
        <v>701</v>
      </c>
      <c r="AN1373" s="32" t="s">
        <v>1262</v>
      </c>
      <c r="AO1373" s="32" t="s">
        <v>3215</v>
      </c>
      <c r="AP1373" s="32" t="s">
        <v>3432</v>
      </c>
      <c r="AQ1373" s="32" t="s">
        <v>2978</v>
      </c>
      <c r="AR1373" s="36" t="e">
        <f>CONCATENATE([5]!Tabla59[[#This Row],[nom_ent]], " ",[5]!Tabla59[[#This Row],[nom_mun]])</f>
        <v>#REF!</v>
      </c>
      <c r="AT1373" s="32" t="s">
        <v>2978</v>
      </c>
      <c r="AU1373" s="32" t="s">
        <v>3432</v>
      </c>
    </row>
    <row r="1374" spans="39:47" ht="42.75">
      <c r="AM1374" s="32" t="s">
        <v>701</v>
      </c>
      <c r="AN1374" s="32" t="s">
        <v>1262</v>
      </c>
      <c r="AO1374" s="32" t="s">
        <v>3215</v>
      </c>
      <c r="AP1374" s="32" t="s">
        <v>3433</v>
      </c>
      <c r="AQ1374" s="32" t="s">
        <v>2979</v>
      </c>
      <c r="AR1374" s="36" t="e">
        <f>CONCATENATE([5]!Tabla59[[#This Row],[nom_ent]], " ",[5]!Tabla59[[#This Row],[nom_mun]])</f>
        <v>#REF!</v>
      </c>
      <c r="AT1374" s="32" t="s">
        <v>2979</v>
      </c>
      <c r="AU1374" s="32" t="s">
        <v>3433</v>
      </c>
    </row>
    <row r="1375" spans="39:47" ht="42.75">
      <c r="AM1375" s="32" t="s">
        <v>701</v>
      </c>
      <c r="AN1375" s="32" t="s">
        <v>1262</v>
      </c>
      <c r="AO1375" s="32" t="s">
        <v>3215</v>
      </c>
      <c r="AP1375" s="32" t="s">
        <v>3434</v>
      </c>
      <c r="AQ1375" s="32" t="s">
        <v>2980</v>
      </c>
      <c r="AR1375" s="36" t="e">
        <f>CONCATENATE([5]!Tabla59[[#This Row],[nom_ent]], " ",[5]!Tabla59[[#This Row],[nom_mun]])</f>
        <v>#REF!</v>
      </c>
      <c r="AT1375" s="32" t="s">
        <v>2980</v>
      </c>
      <c r="AU1375" s="32" t="s">
        <v>3434</v>
      </c>
    </row>
    <row r="1376" spans="39:47" ht="42.75">
      <c r="AM1376" s="32" t="s">
        <v>701</v>
      </c>
      <c r="AN1376" s="32" t="s">
        <v>1262</v>
      </c>
      <c r="AO1376" s="32" t="s">
        <v>3215</v>
      </c>
      <c r="AP1376" s="32" t="s">
        <v>3435</v>
      </c>
      <c r="AQ1376" s="32" t="s">
        <v>2981</v>
      </c>
      <c r="AR1376" s="36" t="e">
        <f>CONCATENATE([5]!Tabla59[[#This Row],[nom_ent]], " ",[5]!Tabla59[[#This Row],[nom_mun]])</f>
        <v>#REF!</v>
      </c>
      <c r="AT1376" s="32" t="s">
        <v>2981</v>
      </c>
      <c r="AU1376" s="32" t="s">
        <v>3435</v>
      </c>
    </row>
    <row r="1377" spans="39:47" ht="57">
      <c r="AM1377" s="32" t="s">
        <v>701</v>
      </c>
      <c r="AN1377" s="32" t="s">
        <v>1262</v>
      </c>
      <c r="AO1377" s="32" t="s">
        <v>3215</v>
      </c>
      <c r="AP1377" s="32" t="s">
        <v>3436</v>
      </c>
      <c r="AQ1377" s="32" t="s">
        <v>2982</v>
      </c>
      <c r="AR1377" s="36" t="e">
        <f>CONCATENATE([5]!Tabla59[[#This Row],[nom_ent]], " ",[5]!Tabla59[[#This Row],[nom_mun]])</f>
        <v>#REF!</v>
      </c>
      <c r="AT1377" s="32" t="s">
        <v>2982</v>
      </c>
      <c r="AU1377" s="32" t="s">
        <v>3436</v>
      </c>
    </row>
    <row r="1378" spans="39:47" ht="42.75">
      <c r="AM1378" s="32" t="s">
        <v>701</v>
      </c>
      <c r="AN1378" s="32" t="s">
        <v>1262</v>
      </c>
      <c r="AO1378" s="32" t="s">
        <v>3215</v>
      </c>
      <c r="AP1378" s="32" t="s">
        <v>3437</v>
      </c>
      <c r="AQ1378" s="32" t="s">
        <v>2983</v>
      </c>
      <c r="AR1378" s="36" t="e">
        <f>CONCATENATE([5]!Tabla59[[#This Row],[nom_ent]], " ",[5]!Tabla59[[#This Row],[nom_mun]])</f>
        <v>#REF!</v>
      </c>
      <c r="AT1378" s="32" t="s">
        <v>2983</v>
      </c>
      <c r="AU1378" s="32" t="s">
        <v>3437</v>
      </c>
    </row>
    <row r="1379" spans="39:47" ht="57">
      <c r="AM1379" s="32" t="s">
        <v>701</v>
      </c>
      <c r="AN1379" s="32" t="s">
        <v>1262</v>
      </c>
      <c r="AO1379" s="32" t="s">
        <v>3215</v>
      </c>
      <c r="AP1379" s="32" t="s">
        <v>3438</v>
      </c>
      <c r="AQ1379" s="32" t="s">
        <v>2984</v>
      </c>
      <c r="AR1379" s="36" t="e">
        <f>CONCATENATE([5]!Tabla59[[#This Row],[nom_ent]], " ",[5]!Tabla59[[#This Row],[nom_mun]])</f>
        <v>#REF!</v>
      </c>
      <c r="AT1379" s="32" t="s">
        <v>2984</v>
      </c>
      <c r="AU1379" s="32" t="s">
        <v>3438</v>
      </c>
    </row>
    <row r="1380" spans="39:47" ht="42.75">
      <c r="AM1380" s="32" t="s">
        <v>701</v>
      </c>
      <c r="AN1380" s="32" t="s">
        <v>1262</v>
      </c>
      <c r="AO1380" s="32" t="s">
        <v>3215</v>
      </c>
      <c r="AP1380" s="32" t="s">
        <v>3439</v>
      </c>
      <c r="AQ1380" s="32" t="s">
        <v>2985</v>
      </c>
      <c r="AR1380" s="36" t="e">
        <f>CONCATENATE([5]!Tabla59[[#This Row],[nom_ent]], " ",[5]!Tabla59[[#This Row],[nom_mun]])</f>
        <v>#REF!</v>
      </c>
      <c r="AT1380" s="32" t="s">
        <v>2985</v>
      </c>
      <c r="AU1380" s="32" t="s">
        <v>3439</v>
      </c>
    </row>
    <row r="1381" spans="39:47" ht="42.75">
      <c r="AM1381" s="32" t="s">
        <v>701</v>
      </c>
      <c r="AN1381" s="32" t="s">
        <v>1262</v>
      </c>
      <c r="AO1381" s="32" t="s">
        <v>3215</v>
      </c>
      <c r="AP1381" s="32" t="s">
        <v>3440</v>
      </c>
      <c r="AQ1381" s="32" t="s">
        <v>2986</v>
      </c>
      <c r="AR1381" s="36" t="e">
        <f>CONCATENATE([5]!Tabla59[[#This Row],[nom_ent]], " ",[5]!Tabla59[[#This Row],[nom_mun]])</f>
        <v>#REF!</v>
      </c>
      <c r="AT1381" s="32" t="s">
        <v>2986</v>
      </c>
      <c r="AU1381" s="32" t="s">
        <v>3440</v>
      </c>
    </row>
    <row r="1382" spans="39:47" ht="42.75">
      <c r="AM1382" s="32" t="s">
        <v>701</v>
      </c>
      <c r="AN1382" s="32" t="s">
        <v>1262</v>
      </c>
      <c r="AO1382" s="32" t="s">
        <v>3215</v>
      </c>
      <c r="AP1382" s="32" t="s">
        <v>3441</v>
      </c>
      <c r="AQ1382" s="32" t="s">
        <v>2987</v>
      </c>
      <c r="AR1382" s="36" t="e">
        <f>CONCATENATE([5]!Tabla59[[#This Row],[nom_ent]], " ",[5]!Tabla59[[#This Row],[nom_mun]])</f>
        <v>#REF!</v>
      </c>
      <c r="AT1382" s="32" t="s">
        <v>2987</v>
      </c>
      <c r="AU1382" s="32" t="s">
        <v>3441</v>
      </c>
    </row>
    <row r="1383" spans="39:47" ht="28.5">
      <c r="AM1383" s="32" t="s">
        <v>701</v>
      </c>
      <c r="AN1383" s="32" t="s">
        <v>1262</v>
      </c>
      <c r="AO1383" s="32" t="s">
        <v>3215</v>
      </c>
      <c r="AP1383" s="32" t="s">
        <v>3442</v>
      </c>
      <c r="AQ1383" s="32" t="s">
        <v>2988</v>
      </c>
      <c r="AR1383" s="36" t="e">
        <f>CONCATENATE([5]!Tabla59[[#This Row],[nom_ent]], " ",[5]!Tabla59[[#This Row],[nom_mun]])</f>
        <v>#REF!</v>
      </c>
      <c r="AT1383" s="32" t="s">
        <v>2988</v>
      </c>
      <c r="AU1383" s="32" t="s">
        <v>3442</v>
      </c>
    </row>
    <row r="1384" spans="39:47">
      <c r="AM1384" s="32" t="s">
        <v>701</v>
      </c>
      <c r="AN1384" s="32" t="s">
        <v>1262</v>
      </c>
      <c r="AO1384" s="32" t="s">
        <v>3215</v>
      </c>
      <c r="AP1384" s="32" t="s">
        <v>3443</v>
      </c>
      <c r="AQ1384" s="32" t="s">
        <v>1944</v>
      </c>
      <c r="AR1384" s="36" t="e">
        <f>CONCATENATE([5]!Tabla59[[#This Row],[nom_ent]], " ",[5]!Tabla59[[#This Row],[nom_mun]])</f>
        <v>#REF!</v>
      </c>
      <c r="AT1384" s="32" t="s">
        <v>1944</v>
      </c>
      <c r="AU1384" s="32" t="s">
        <v>3443</v>
      </c>
    </row>
    <row r="1385" spans="39:47" ht="42.75">
      <c r="AM1385" s="32" t="s">
        <v>701</v>
      </c>
      <c r="AN1385" s="32" t="s">
        <v>1262</v>
      </c>
      <c r="AO1385" s="32" t="s">
        <v>3215</v>
      </c>
      <c r="AP1385" s="32" t="s">
        <v>3444</v>
      </c>
      <c r="AQ1385" s="32" t="s">
        <v>2989</v>
      </c>
      <c r="AR1385" s="36" t="e">
        <f>CONCATENATE([5]!Tabla59[[#This Row],[nom_ent]], " ",[5]!Tabla59[[#This Row],[nom_mun]])</f>
        <v>#REF!</v>
      </c>
      <c r="AT1385" s="32" t="s">
        <v>2989</v>
      </c>
      <c r="AU1385" s="32" t="s">
        <v>3444</v>
      </c>
    </row>
    <row r="1386" spans="39:47" ht="42.75">
      <c r="AM1386" s="32" t="s">
        <v>701</v>
      </c>
      <c r="AN1386" s="32" t="s">
        <v>1262</v>
      </c>
      <c r="AO1386" s="32" t="s">
        <v>3215</v>
      </c>
      <c r="AP1386" s="32" t="s">
        <v>3445</v>
      </c>
      <c r="AQ1386" s="32" t="s">
        <v>2990</v>
      </c>
      <c r="AR1386" s="36" t="e">
        <f>CONCATENATE([5]!Tabla59[[#This Row],[nom_ent]], " ",[5]!Tabla59[[#This Row],[nom_mun]])</f>
        <v>#REF!</v>
      </c>
      <c r="AT1386" s="32" t="s">
        <v>2990</v>
      </c>
      <c r="AU1386" s="32" t="s">
        <v>3445</v>
      </c>
    </row>
    <row r="1387" spans="39:47" ht="28.5">
      <c r="AM1387" s="32" t="s">
        <v>701</v>
      </c>
      <c r="AN1387" s="32" t="s">
        <v>1262</v>
      </c>
      <c r="AO1387" s="32" t="s">
        <v>3215</v>
      </c>
      <c r="AP1387" s="32" t="s">
        <v>3446</v>
      </c>
      <c r="AQ1387" s="32" t="s">
        <v>2991</v>
      </c>
      <c r="AR1387" s="36" t="e">
        <f>CONCATENATE([5]!Tabla59[[#This Row],[nom_ent]], " ",[5]!Tabla59[[#This Row],[nom_mun]])</f>
        <v>#REF!</v>
      </c>
      <c r="AT1387" s="32" t="s">
        <v>2991</v>
      </c>
      <c r="AU1387" s="32" t="s">
        <v>3446</v>
      </c>
    </row>
    <row r="1388" spans="39:47" ht="28.5">
      <c r="AM1388" s="32" t="s">
        <v>701</v>
      </c>
      <c r="AN1388" s="32" t="s">
        <v>1262</v>
      </c>
      <c r="AO1388" s="32" t="s">
        <v>3215</v>
      </c>
      <c r="AP1388" s="32" t="s">
        <v>3447</v>
      </c>
      <c r="AQ1388" s="32" t="s">
        <v>2992</v>
      </c>
      <c r="AR1388" s="36" t="e">
        <f>CONCATENATE([5]!Tabla59[[#This Row],[nom_ent]], " ",[5]!Tabla59[[#This Row],[nom_mun]])</f>
        <v>#REF!</v>
      </c>
      <c r="AT1388" s="32" t="s">
        <v>2992</v>
      </c>
      <c r="AU1388" s="32" t="s">
        <v>3447</v>
      </c>
    </row>
    <row r="1389" spans="39:47" ht="42.75">
      <c r="AM1389" s="32" t="s">
        <v>701</v>
      </c>
      <c r="AN1389" s="32" t="s">
        <v>1262</v>
      </c>
      <c r="AO1389" s="32" t="s">
        <v>3215</v>
      </c>
      <c r="AP1389" s="32" t="s">
        <v>3448</v>
      </c>
      <c r="AQ1389" s="32" t="s">
        <v>2993</v>
      </c>
      <c r="AR1389" s="36" t="e">
        <f>CONCATENATE([5]!Tabla59[[#This Row],[nom_ent]], " ",[5]!Tabla59[[#This Row],[nom_mun]])</f>
        <v>#REF!</v>
      </c>
      <c r="AT1389" s="32" t="s">
        <v>2993</v>
      </c>
      <c r="AU1389" s="32" t="s">
        <v>3448</v>
      </c>
    </row>
    <row r="1390" spans="39:47" ht="28.5">
      <c r="AM1390" s="32" t="s">
        <v>701</v>
      </c>
      <c r="AN1390" s="32" t="s">
        <v>1262</v>
      </c>
      <c r="AO1390" s="32" t="s">
        <v>3215</v>
      </c>
      <c r="AP1390" s="32" t="s">
        <v>3449</v>
      </c>
      <c r="AQ1390" s="32" t="s">
        <v>2994</v>
      </c>
      <c r="AR1390" s="36" t="e">
        <f>CONCATENATE([5]!Tabla59[[#This Row],[nom_ent]], " ",[5]!Tabla59[[#This Row],[nom_mun]])</f>
        <v>#REF!</v>
      </c>
      <c r="AT1390" s="32" t="s">
        <v>2994</v>
      </c>
      <c r="AU1390" s="32" t="s">
        <v>3449</v>
      </c>
    </row>
    <row r="1391" spans="39:47" ht="28.5">
      <c r="AM1391" s="32" t="s">
        <v>701</v>
      </c>
      <c r="AN1391" s="32" t="s">
        <v>1262</v>
      </c>
      <c r="AO1391" s="32" t="s">
        <v>3215</v>
      </c>
      <c r="AP1391" s="32" t="s">
        <v>3450</v>
      </c>
      <c r="AQ1391" s="32" t="s">
        <v>2995</v>
      </c>
      <c r="AR1391" s="36" t="e">
        <f>CONCATENATE([5]!Tabla59[[#This Row],[nom_ent]], " ",[5]!Tabla59[[#This Row],[nom_mun]])</f>
        <v>#REF!</v>
      </c>
      <c r="AT1391" s="32" t="s">
        <v>2995</v>
      </c>
      <c r="AU1391" s="32" t="s">
        <v>3450</v>
      </c>
    </row>
    <row r="1392" spans="39:47" ht="42.75">
      <c r="AM1392" s="32" t="s">
        <v>701</v>
      </c>
      <c r="AN1392" s="32" t="s">
        <v>1262</v>
      </c>
      <c r="AO1392" s="32" t="s">
        <v>3215</v>
      </c>
      <c r="AP1392" s="32" t="s">
        <v>3451</v>
      </c>
      <c r="AQ1392" s="32" t="s">
        <v>2996</v>
      </c>
      <c r="AR1392" s="36" t="e">
        <f>CONCATENATE([5]!Tabla59[[#This Row],[nom_ent]], " ",[5]!Tabla59[[#This Row],[nom_mun]])</f>
        <v>#REF!</v>
      </c>
      <c r="AT1392" s="32" t="s">
        <v>2996</v>
      </c>
      <c r="AU1392" s="32" t="s">
        <v>3451</v>
      </c>
    </row>
    <row r="1393" spans="39:47" ht="42.75">
      <c r="AM1393" s="32" t="s">
        <v>701</v>
      </c>
      <c r="AN1393" s="32" t="s">
        <v>1262</v>
      </c>
      <c r="AO1393" s="32" t="s">
        <v>3215</v>
      </c>
      <c r="AP1393" s="32" t="s">
        <v>3452</v>
      </c>
      <c r="AQ1393" s="32" t="s">
        <v>2997</v>
      </c>
      <c r="AR1393" s="36" t="e">
        <f>CONCATENATE([5]!Tabla59[[#This Row],[nom_ent]], " ",[5]!Tabla59[[#This Row],[nom_mun]])</f>
        <v>#REF!</v>
      </c>
      <c r="AT1393" s="32" t="s">
        <v>2997</v>
      </c>
      <c r="AU1393" s="32" t="s">
        <v>3452</v>
      </c>
    </row>
    <row r="1394" spans="39:47" ht="42.75">
      <c r="AM1394" s="32" t="s">
        <v>701</v>
      </c>
      <c r="AN1394" s="32" t="s">
        <v>1262</v>
      </c>
      <c r="AO1394" s="32" t="s">
        <v>3215</v>
      </c>
      <c r="AP1394" s="32" t="s">
        <v>3453</v>
      </c>
      <c r="AQ1394" s="32" t="s">
        <v>2998</v>
      </c>
      <c r="AR1394" s="36" t="e">
        <f>CONCATENATE([5]!Tabla59[[#This Row],[nom_ent]], " ",[5]!Tabla59[[#This Row],[nom_mun]])</f>
        <v>#REF!</v>
      </c>
      <c r="AT1394" s="32" t="s">
        <v>2998</v>
      </c>
      <c r="AU1394" s="32" t="s">
        <v>3453</v>
      </c>
    </row>
    <row r="1395" spans="39:47" ht="42.75">
      <c r="AM1395" s="32" t="s">
        <v>701</v>
      </c>
      <c r="AN1395" s="32" t="s">
        <v>1262</v>
      </c>
      <c r="AO1395" s="32" t="s">
        <v>3215</v>
      </c>
      <c r="AP1395" s="32" t="s">
        <v>3454</v>
      </c>
      <c r="AQ1395" s="32" t="s">
        <v>2999</v>
      </c>
      <c r="AR1395" s="36" t="e">
        <f>CONCATENATE([5]!Tabla59[[#This Row],[nom_ent]], " ",[5]!Tabla59[[#This Row],[nom_mun]])</f>
        <v>#REF!</v>
      </c>
      <c r="AT1395" s="32" t="s">
        <v>2999</v>
      </c>
      <c r="AU1395" s="32" t="s">
        <v>3454</v>
      </c>
    </row>
    <row r="1396" spans="39:47" ht="42.75">
      <c r="AM1396" s="32" t="s">
        <v>701</v>
      </c>
      <c r="AN1396" s="32" t="s">
        <v>1262</v>
      </c>
      <c r="AO1396" s="32" t="s">
        <v>3215</v>
      </c>
      <c r="AP1396" s="32" t="s">
        <v>3455</v>
      </c>
      <c r="AQ1396" s="32" t="s">
        <v>3000</v>
      </c>
      <c r="AR1396" s="36" t="e">
        <f>CONCATENATE([5]!Tabla59[[#This Row],[nom_ent]], " ",[5]!Tabla59[[#This Row],[nom_mun]])</f>
        <v>#REF!</v>
      </c>
      <c r="AT1396" s="32" t="s">
        <v>3000</v>
      </c>
      <c r="AU1396" s="32" t="s">
        <v>3455</v>
      </c>
    </row>
    <row r="1397" spans="39:47" ht="42.75">
      <c r="AM1397" s="32" t="s">
        <v>701</v>
      </c>
      <c r="AN1397" s="32" t="s">
        <v>1262</v>
      </c>
      <c r="AO1397" s="32" t="s">
        <v>3215</v>
      </c>
      <c r="AP1397" s="32" t="s">
        <v>3456</v>
      </c>
      <c r="AQ1397" s="32" t="s">
        <v>3001</v>
      </c>
      <c r="AR1397" s="36" t="e">
        <f>CONCATENATE([5]!Tabla59[[#This Row],[nom_ent]], " ",[5]!Tabla59[[#This Row],[nom_mun]])</f>
        <v>#REF!</v>
      </c>
      <c r="AT1397" s="32" t="s">
        <v>3001</v>
      </c>
      <c r="AU1397" s="32" t="s">
        <v>3456</v>
      </c>
    </row>
    <row r="1398" spans="39:47" ht="57">
      <c r="AM1398" s="32" t="s">
        <v>701</v>
      </c>
      <c r="AN1398" s="32" t="s">
        <v>1262</v>
      </c>
      <c r="AO1398" s="32" t="s">
        <v>3215</v>
      </c>
      <c r="AP1398" s="32" t="s">
        <v>3457</v>
      </c>
      <c r="AQ1398" s="32" t="s">
        <v>3002</v>
      </c>
      <c r="AR1398" s="36" t="e">
        <f>CONCATENATE([5]!Tabla59[[#This Row],[nom_ent]], " ",[5]!Tabla59[[#This Row],[nom_mun]])</f>
        <v>#REF!</v>
      </c>
      <c r="AT1398" s="32" t="s">
        <v>3002</v>
      </c>
      <c r="AU1398" s="32" t="s">
        <v>3457</v>
      </c>
    </row>
    <row r="1399" spans="39:47" ht="42.75">
      <c r="AM1399" s="32" t="s">
        <v>701</v>
      </c>
      <c r="AN1399" s="32" t="s">
        <v>1262</v>
      </c>
      <c r="AO1399" s="32" t="s">
        <v>3215</v>
      </c>
      <c r="AP1399" s="32" t="s">
        <v>3458</v>
      </c>
      <c r="AQ1399" s="32" t="s">
        <v>3003</v>
      </c>
      <c r="AR1399" s="36" t="e">
        <f>CONCATENATE([5]!Tabla59[[#This Row],[nom_ent]], " ",[5]!Tabla59[[#This Row],[nom_mun]])</f>
        <v>#REF!</v>
      </c>
      <c r="AT1399" s="32" t="s">
        <v>3003</v>
      </c>
      <c r="AU1399" s="32" t="s">
        <v>3458</v>
      </c>
    </row>
    <row r="1400" spans="39:47" ht="42.75">
      <c r="AM1400" s="32" t="s">
        <v>701</v>
      </c>
      <c r="AN1400" s="32" t="s">
        <v>1262</v>
      </c>
      <c r="AO1400" s="32" t="s">
        <v>3215</v>
      </c>
      <c r="AP1400" s="32" t="s">
        <v>3459</v>
      </c>
      <c r="AQ1400" s="32" t="s">
        <v>3004</v>
      </c>
      <c r="AR1400" s="36" t="e">
        <f>CONCATENATE([5]!Tabla59[[#This Row],[nom_ent]], " ",[5]!Tabla59[[#This Row],[nom_mun]])</f>
        <v>#REF!</v>
      </c>
      <c r="AT1400" s="32" t="s">
        <v>3004</v>
      </c>
      <c r="AU1400" s="32" t="s">
        <v>3459</v>
      </c>
    </row>
    <row r="1401" spans="39:47" ht="42.75">
      <c r="AM1401" s="32" t="s">
        <v>701</v>
      </c>
      <c r="AN1401" s="32" t="s">
        <v>1262</v>
      </c>
      <c r="AO1401" s="32" t="s">
        <v>3215</v>
      </c>
      <c r="AP1401" s="32" t="s">
        <v>3460</v>
      </c>
      <c r="AQ1401" s="32" t="s">
        <v>3005</v>
      </c>
      <c r="AR1401" s="36" t="e">
        <f>CONCATENATE([5]!Tabla59[[#This Row],[nom_ent]], " ",[5]!Tabla59[[#This Row],[nom_mun]])</f>
        <v>#REF!</v>
      </c>
      <c r="AT1401" s="32" t="s">
        <v>3005</v>
      </c>
      <c r="AU1401" s="32" t="s">
        <v>3460</v>
      </c>
    </row>
    <row r="1402" spans="39:47" ht="42.75">
      <c r="AM1402" s="32" t="s">
        <v>701</v>
      </c>
      <c r="AN1402" s="32" t="s">
        <v>1262</v>
      </c>
      <c r="AO1402" s="32" t="s">
        <v>3215</v>
      </c>
      <c r="AP1402" s="32" t="s">
        <v>3461</v>
      </c>
      <c r="AQ1402" s="32" t="s">
        <v>3006</v>
      </c>
      <c r="AR1402" s="36" t="e">
        <f>CONCATENATE([5]!Tabla59[[#This Row],[nom_ent]], " ",[5]!Tabla59[[#This Row],[nom_mun]])</f>
        <v>#REF!</v>
      </c>
      <c r="AT1402" s="32" t="s">
        <v>3006</v>
      </c>
      <c r="AU1402" s="32" t="s">
        <v>3461</v>
      </c>
    </row>
    <row r="1403" spans="39:47" ht="42.75">
      <c r="AM1403" s="32" t="s">
        <v>701</v>
      </c>
      <c r="AN1403" s="32" t="s">
        <v>1262</v>
      </c>
      <c r="AO1403" s="32" t="s">
        <v>3215</v>
      </c>
      <c r="AP1403" s="32" t="s">
        <v>3462</v>
      </c>
      <c r="AQ1403" s="32" t="s">
        <v>3007</v>
      </c>
      <c r="AR1403" s="36" t="e">
        <f>CONCATENATE([5]!Tabla59[[#This Row],[nom_ent]], " ",[5]!Tabla59[[#This Row],[nom_mun]])</f>
        <v>#REF!</v>
      </c>
      <c r="AT1403" s="32" t="s">
        <v>3007</v>
      </c>
      <c r="AU1403" s="32" t="s">
        <v>3462</v>
      </c>
    </row>
    <row r="1404" spans="39:47" ht="42.75">
      <c r="AM1404" s="32" t="s">
        <v>701</v>
      </c>
      <c r="AN1404" s="32" t="s">
        <v>1262</v>
      </c>
      <c r="AO1404" s="32" t="s">
        <v>3215</v>
      </c>
      <c r="AP1404" s="32" t="s">
        <v>3463</v>
      </c>
      <c r="AQ1404" s="32" t="s">
        <v>3008</v>
      </c>
      <c r="AR1404" s="36" t="e">
        <f>CONCATENATE([5]!Tabla59[[#This Row],[nom_ent]], " ",[5]!Tabla59[[#This Row],[nom_mun]])</f>
        <v>#REF!</v>
      </c>
      <c r="AT1404" s="32" t="s">
        <v>3008</v>
      </c>
      <c r="AU1404" s="32" t="s">
        <v>3463</v>
      </c>
    </row>
    <row r="1405" spans="39:47" ht="42.75">
      <c r="AM1405" s="32" t="s">
        <v>701</v>
      </c>
      <c r="AN1405" s="32" t="s">
        <v>1262</v>
      </c>
      <c r="AO1405" s="32" t="s">
        <v>3215</v>
      </c>
      <c r="AP1405" s="32" t="s">
        <v>3464</v>
      </c>
      <c r="AQ1405" s="32" t="s">
        <v>3009</v>
      </c>
      <c r="AR1405" s="36" t="e">
        <f>CONCATENATE([5]!Tabla59[[#This Row],[nom_ent]], " ",[5]!Tabla59[[#This Row],[nom_mun]])</f>
        <v>#REF!</v>
      </c>
      <c r="AT1405" s="32" t="s">
        <v>3009</v>
      </c>
      <c r="AU1405" s="32" t="s">
        <v>3464</v>
      </c>
    </row>
    <row r="1406" spans="39:47" ht="42.75">
      <c r="AM1406" s="32" t="s">
        <v>701</v>
      </c>
      <c r="AN1406" s="32" t="s">
        <v>1262</v>
      </c>
      <c r="AO1406" s="32" t="s">
        <v>3215</v>
      </c>
      <c r="AP1406" s="32" t="s">
        <v>3465</v>
      </c>
      <c r="AQ1406" s="32" t="s">
        <v>3010</v>
      </c>
      <c r="AR1406" s="36" t="e">
        <f>CONCATENATE([5]!Tabla59[[#This Row],[nom_ent]], " ",[5]!Tabla59[[#This Row],[nom_mun]])</f>
        <v>#REF!</v>
      </c>
      <c r="AT1406" s="32" t="s">
        <v>3010</v>
      </c>
      <c r="AU1406" s="32" t="s">
        <v>3465</v>
      </c>
    </row>
    <row r="1407" spans="39:47" ht="42.75">
      <c r="AM1407" s="32" t="s">
        <v>701</v>
      </c>
      <c r="AN1407" s="32" t="s">
        <v>1262</v>
      </c>
      <c r="AO1407" s="32" t="s">
        <v>3215</v>
      </c>
      <c r="AP1407" s="32" t="s">
        <v>3466</v>
      </c>
      <c r="AQ1407" s="32" t="s">
        <v>3011</v>
      </c>
      <c r="AR1407" s="36" t="e">
        <f>CONCATENATE([5]!Tabla59[[#This Row],[nom_ent]], " ",[5]!Tabla59[[#This Row],[nom_mun]])</f>
        <v>#REF!</v>
      </c>
      <c r="AT1407" s="32" t="s">
        <v>3011</v>
      </c>
      <c r="AU1407" s="32" t="s">
        <v>3466</v>
      </c>
    </row>
    <row r="1408" spans="39:47" ht="42.75">
      <c r="AM1408" s="32" t="s">
        <v>701</v>
      </c>
      <c r="AN1408" s="32" t="s">
        <v>1262</v>
      </c>
      <c r="AO1408" s="32" t="s">
        <v>3215</v>
      </c>
      <c r="AP1408" s="32" t="s">
        <v>3467</v>
      </c>
      <c r="AQ1408" s="32" t="s">
        <v>3012</v>
      </c>
      <c r="AR1408" s="36" t="e">
        <f>CONCATENATE([5]!Tabla59[[#This Row],[nom_ent]], " ",[5]!Tabla59[[#This Row],[nom_mun]])</f>
        <v>#REF!</v>
      </c>
      <c r="AT1408" s="32" t="s">
        <v>3012</v>
      </c>
      <c r="AU1408" s="32" t="s">
        <v>3467</v>
      </c>
    </row>
    <row r="1409" spans="39:47" ht="42.75">
      <c r="AM1409" s="32" t="s">
        <v>701</v>
      </c>
      <c r="AN1409" s="32" t="s">
        <v>1262</v>
      </c>
      <c r="AO1409" s="32" t="s">
        <v>3215</v>
      </c>
      <c r="AP1409" s="32" t="s">
        <v>3468</v>
      </c>
      <c r="AQ1409" s="32" t="s">
        <v>3013</v>
      </c>
      <c r="AR1409" s="36" t="e">
        <f>CONCATENATE([5]!Tabla59[[#This Row],[nom_ent]], " ",[5]!Tabla59[[#This Row],[nom_mun]])</f>
        <v>#REF!</v>
      </c>
      <c r="AT1409" s="32" t="s">
        <v>3013</v>
      </c>
      <c r="AU1409" s="32" t="s">
        <v>3468</v>
      </c>
    </row>
    <row r="1410" spans="39:47" ht="42.75">
      <c r="AM1410" s="32" t="s">
        <v>701</v>
      </c>
      <c r="AN1410" s="32" t="s">
        <v>1262</v>
      </c>
      <c r="AO1410" s="32" t="s">
        <v>3215</v>
      </c>
      <c r="AP1410" s="32" t="s">
        <v>3469</v>
      </c>
      <c r="AQ1410" s="32" t="s">
        <v>3014</v>
      </c>
      <c r="AR1410" s="36" t="e">
        <f>CONCATENATE([5]!Tabla59[[#This Row],[nom_ent]], " ",[5]!Tabla59[[#This Row],[nom_mun]])</f>
        <v>#REF!</v>
      </c>
      <c r="AT1410" s="32" t="s">
        <v>3014</v>
      </c>
      <c r="AU1410" s="32" t="s">
        <v>3469</v>
      </c>
    </row>
    <row r="1411" spans="39:47" ht="42.75">
      <c r="AM1411" s="32" t="s">
        <v>701</v>
      </c>
      <c r="AN1411" s="32" t="s">
        <v>1262</v>
      </c>
      <c r="AO1411" s="32" t="s">
        <v>3215</v>
      </c>
      <c r="AP1411" s="32" t="s">
        <v>3470</v>
      </c>
      <c r="AQ1411" s="32" t="s">
        <v>3015</v>
      </c>
      <c r="AR1411" s="36" t="e">
        <f>CONCATENATE([5]!Tabla59[[#This Row],[nom_ent]], " ",[5]!Tabla59[[#This Row],[nom_mun]])</f>
        <v>#REF!</v>
      </c>
      <c r="AT1411" s="32" t="s">
        <v>3015</v>
      </c>
      <c r="AU1411" s="32" t="s">
        <v>3470</v>
      </c>
    </row>
    <row r="1412" spans="39:47" ht="57">
      <c r="AM1412" s="32" t="s">
        <v>701</v>
      </c>
      <c r="AN1412" s="32" t="s">
        <v>1262</v>
      </c>
      <c r="AO1412" s="32" t="s">
        <v>3215</v>
      </c>
      <c r="AP1412" s="32" t="s">
        <v>3471</v>
      </c>
      <c r="AQ1412" s="32" t="s">
        <v>3016</v>
      </c>
      <c r="AR1412" s="36" t="e">
        <f>CONCATENATE([5]!Tabla59[[#This Row],[nom_ent]], " ",[5]!Tabla59[[#This Row],[nom_mun]])</f>
        <v>#REF!</v>
      </c>
      <c r="AT1412" s="32" t="s">
        <v>3016</v>
      </c>
      <c r="AU1412" s="32" t="s">
        <v>3471</v>
      </c>
    </row>
    <row r="1413" spans="39:47" ht="42.75">
      <c r="AM1413" s="32" t="s">
        <v>701</v>
      </c>
      <c r="AN1413" s="32" t="s">
        <v>1262</v>
      </c>
      <c r="AO1413" s="32" t="s">
        <v>3215</v>
      </c>
      <c r="AP1413" s="32" t="s">
        <v>3472</v>
      </c>
      <c r="AQ1413" s="32" t="s">
        <v>3017</v>
      </c>
      <c r="AR1413" s="36" t="e">
        <f>CONCATENATE([5]!Tabla59[[#This Row],[nom_ent]], " ",[5]!Tabla59[[#This Row],[nom_mun]])</f>
        <v>#REF!</v>
      </c>
      <c r="AT1413" s="32" t="s">
        <v>3017</v>
      </c>
      <c r="AU1413" s="32" t="s">
        <v>3472</v>
      </c>
    </row>
    <row r="1414" spans="39:47" ht="42.75">
      <c r="AM1414" s="32" t="s">
        <v>701</v>
      </c>
      <c r="AN1414" s="32" t="s">
        <v>1262</v>
      </c>
      <c r="AO1414" s="32" t="s">
        <v>3215</v>
      </c>
      <c r="AP1414" s="32" t="s">
        <v>3473</v>
      </c>
      <c r="AQ1414" s="32" t="s">
        <v>3018</v>
      </c>
      <c r="AR1414" s="36" t="e">
        <f>CONCATENATE([5]!Tabla59[[#This Row],[nom_ent]], " ",[5]!Tabla59[[#This Row],[nom_mun]])</f>
        <v>#REF!</v>
      </c>
      <c r="AT1414" s="32" t="s">
        <v>3018</v>
      </c>
      <c r="AU1414" s="32" t="s">
        <v>3473</v>
      </c>
    </row>
    <row r="1415" spans="39:47" ht="28.5">
      <c r="AM1415" s="32" t="s">
        <v>701</v>
      </c>
      <c r="AN1415" s="32" t="s">
        <v>1262</v>
      </c>
      <c r="AO1415" s="32" t="s">
        <v>3215</v>
      </c>
      <c r="AP1415" s="32" t="s">
        <v>3474</v>
      </c>
      <c r="AQ1415" s="32" t="s">
        <v>3019</v>
      </c>
      <c r="AR1415" s="36" t="e">
        <f>CONCATENATE([5]!Tabla59[[#This Row],[nom_ent]], " ",[5]!Tabla59[[#This Row],[nom_mun]])</f>
        <v>#REF!</v>
      </c>
      <c r="AT1415" s="32" t="s">
        <v>3019</v>
      </c>
      <c r="AU1415" s="32" t="s">
        <v>3474</v>
      </c>
    </row>
    <row r="1416" spans="39:47" ht="42.75">
      <c r="AM1416" s="32" t="s">
        <v>701</v>
      </c>
      <c r="AN1416" s="32" t="s">
        <v>1262</v>
      </c>
      <c r="AO1416" s="32" t="s">
        <v>3215</v>
      </c>
      <c r="AP1416" s="32" t="s">
        <v>3475</v>
      </c>
      <c r="AQ1416" s="32" t="s">
        <v>3020</v>
      </c>
      <c r="AR1416" s="36" t="e">
        <f>CONCATENATE([5]!Tabla59[[#This Row],[nom_ent]], " ",[5]!Tabla59[[#This Row],[nom_mun]])</f>
        <v>#REF!</v>
      </c>
      <c r="AT1416" s="32" t="s">
        <v>3020</v>
      </c>
      <c r="AU1416" s="32" t="s">
        <v>3475</v>
      </c>
    </row>
    <row r="1417" spans="39:47" ht="57">
      <c r="AM1417" s="32" t="s">
        <v>701</v>
      </c>
      <c r="AN1417" s="32" t="s">
        <v>1262</v>
      </c>
      <c r="AO1417" s="32" t="s">
        <v>3215</v>
      </c>
      <c r="AP1417" s="32" t="s">
        <v>3476</v>
      </c>
      <c r="AQ1417" s="32" t="s">
        <v>3021</v>
      </c>
      <c r="AR1417" s="36" t="e">
        <f>CONCATENATE([5]!Tabla59[[#This Row],[nom_ent]], " ",[5]!Tabla59[[#This Row],[nom_mun]])</f>
        <v>#REF!</v>
      </c>
      <c r="AT1417" s="32" t="s">
        <v>3021</v>
      </c>
      <c r="AU1417" s="32" t="s">
        <v>3476</v>
      </c>
    </row>
    <row r="1418" spans="39:47" ht="28.5">
      <c r="AM1418" s="32" t="s">
        <v>701</v>
      </c>
      <c r="AN1418" s="32" t="s">
        <v>1262</v>
      </c>
      <c r="AO1418" s="32" t="s">
        <v>3215</v>
      </c>
      <c r="AP1418" s="32" t="s">
        <v>3477</v>
      </c>
      <c r="AQ1418" s="32" t="s">
        <v>3022</v>
      </c>
      <c r="AR1418" s="36" t="e">
        <f>CONCATENATE([5]!Tabla59[[#This Row],[nom_ent]], " ",[5]!Tabla59[[#This Row],[nom_mun]])</f>
        <v>#REF!</v>
      </c>
      <c r="AT1418" s="32" t="s">
        <v>3022</v>
      </c>
      <c r="AU1418" s="32" t="s">
        <v>3477</v>
      </c>
    </row>
    <row r="1419" spans="39:47" ht="28.5">
      <c r="AM1419" s="32" t="s">
        <v>701</v>
      </c>
      <c r="AN1419" s="32" t="s">
        <v>1262</v>
      </c>
      <c r="AO1419" s="32" t="s">
        <v>3215</v>
      </c>
      <c r="AP1419" s="32" t="s">
        <v>3478</v>
      </c>
      <c r="AQ1419" s="32" t="s">
        <v>3023</v>
      </c>
      <c r="AR1419" s="36" t="e">
        <f>CONCATENATE([5]!Tabla59[[#This Row],[nom_ent]], " ",[5]!Tabla59[[#This Row],[nom_mun]])</f>
        <v>#REF!</v>
      </c>
      <c r="AT1419" s="32" t="s">
        <v>3023</v>
      </c>
      <c r="AU1419" s="32" t="s">
        <v>3478</v>
      </c>
    </row>
    <row r="1420" spans="39:47" ht="28.5">
      <c r="AM1420" s="32" t="s">
        <v>701</v>
      </c>
      <c r="AN1420" s="32" t="s">
        <v>1262</v>
      </c>
      <c r="AO1420" s="32" t="s">
        <v>3215</v>
      </c>
      <c r="AP1420" s="32" t="s">
        <v>3479</v>
      </c>
      <c r="AQ1420" s="32" t="s">
        <v>3025</v>
      </c>
      <c r="AR1420" s="36" t="e">
        <f>CONCATENATE([5]!Tabla59[[#This Row],[nom_ent]], " ",[5]!Tabla59[[#This Row],[nom_mun]])</f>
        <v>#REF!</v>
      </c>
      <c r="AT1420" s="32" t="s">
        <v>3025</v>
      </c>
      <c r="AU1420" s="32" t="s">
        <v>3479</v>
      </c>
    </row>
    <row r="1421" spans="39:47" ht="42.75">
      <c r="AM1421" s="32" t="s">
        <v>701</v>
      </c>
      <c r="AN1421" s="32" t="s">
        <v>1262</v>
      </c>
      <c r="AO1421" s="32" t="s">
        <v>3215</v>
      </c>
      <c r="AP1421" s="32" t="s">
        <v>3480</v>
      </c>
      <c r="AQ1421" s="32" t="s">
        <v>3026</v>
      </c>
      <c r="AR1421" s="36" t="e">
        <f>CONCATENATE([5]!Tabla59[[#This Row],[nom_ent]], " ",[5]!Tabla59[[#This Row],[nom_mun]])</f>
        <v>#REF!</v>
      </c>
      <c r="AT1421" s="32" t="s">
        <v>3026</v>
      </c>
      <c r="AU1421" s="32" t="s">
        <v>3480</v>
      </c>
    </row>
    <row r="1422" spans="39:47" ht="42.75">
      <c r="AM1422" s="32" t="s">
        <v>701</v>
      </c>
      <c r="AN1422" s="32" t="s">
        <v>1262</v>
      </c>
      <c r="AO1422" s="32" t="s">
        <v>3215</v>
      </c>
      <c r="AP1422" s="32" t="s">
        <v>3481</v>
      </c>
      <c r="AQ1422" s="32" t="s">
        <v>3027</v>
      </c>
      <c r="AR1422" s="36" t="e">
        <f>CONCATENATE([5]!Tabla59[[#This Row],[nom_ent]], " ",[5]!Tabla59[[#This Row],[nom_mun]])</f>
        <v>#REF!</v>
      </c>
      <c r="AT1422" s="32" t="s">
        <v>3027</v>
      </c>
      <c r="AU1422" s="32" t="s">
        <v>3481</v>
      </c>
    </row>
    <row r="1423" spans="39:47" ht="57">
      <c r="AM1423" s="32" t="s">
        <v>701</v>
      </c>
      <c r="AN1423" s="32" t="s">
        <v>1262</v>
      </c>
      <c r="AO1423" s="32" t="s">
        <v>3215</v>
      </c>
      <c r="AP1423" s="32" t="s">
        <v>3482</v>
      </c>
      <c r="AQ1423" s="32" t="s">
        <v>3028</v>
      </c>
      <c r="AR1423" s="36" t="e">
        <f>CONCATENATE([5]!Tabla59[[#This Row],[nom_ent]], " ",[5]!Tabla59[[#This Row],[nom_mun]])</f>
        <v>#REF!</v>
      </c>
      <c r="AT1423" s="32" t="s">
        <v>3028</v>
      </c>
      <c r="AU1423" s="32" t="s">
        <v>3482</v>
      </c>
    </row>
    <row r="1424" spans="39:47" ht="42.75">
      <c r="AM1424" s="32" t="s">
        <v>701</v>
      </c>
      <c r="AN1424" s="32" t="s">
        <v>1262</v>
      </c>
      <c r="AO1424" s="32" t="s">
        <v>3215</v>
      </c>
      <c r="AP1424" s="32" t="s">
        <v>3483</v>
      </c>
      <c r="AQ1424" s="32" t="s">
        <v>3029</v>
      </c>
      <c r="AR1424" s="36" t="e">
        <f>CONCATENATE([5]!Tabla59[[#This Row],[nom_ent]], " ",[5]!Tabla59[[#This Row],[nom_mun]])</f>
        <v>#REF!</v>
      </c>
      <c r="AT1424" s="32" t="s">
        <v>3029</v>
      </c>
      <c r="AU1424" s="32" t="s">
        <v>3483</v>
      </c>
    </row>
    <row r="1425" spans="39:47" ht="42.75">
      <c r="AM1425" s="32" t="s">
        <v>701</v>
      </c>
      <c r="AN1425" s="32" t="s">
        <v>1262</v>
      </c>
      <c r="AO1425" s="32" t="s">
        <v>3215</v>
      </c>
      <c r="AP1425" s="32" t="s">
        <v>3484</v>
      </c>
      <c r="AQ1425" s="32" t="s">
        <v>3030</v>
      </c>
      <c r="AR1425" s="36" t="e">
        <f>CONCATENATE([5]!Tabla59[[#This Row],[nom_ent]], " ",[5]!Tabla59[[#This Row],[nom_mun]])</f>
        <v>#REF!</v>
      </c>
      <c r="AT1425" s="32" t="s">
        <v>3030</v>
      </c>
      <c r="AU1425" s="32" t="s">
        <v>3484</v>
      </c>
    </row>
    <row r="1426" spans="39:47" ht="42.75">
      <c r="AM1426" s="32" t="s">
        <v>701</v>
      </c>
      <c r="AN1426" s="32" t="s">
        <v>1262</v>
      </c>
      <c r="AO1426" s="32" t="s">
        <v>3215</v>
      </c>
      <c r="AP1426" s="32" t="s">
        <v>3485</v>
      </c>
      <c r="AQ1426" s="32" t="s">
        <v>3031</v>
      </c>
      <c r="AR1426" s="36" t="e">
        <f>CONCATENATE([5]!Tabla59[[#This Row],[nom_ent]], " ",[5]!Tabla59[[#This Row],[nom_mun]])</f>
        <v>#REF!</v>
      </c>
      <c r="AT1426" s="32" t="s">
        <v>3031</v>
      </c>
      <c r="AU1426" s="32" t="s">
        <v>3485</v>
      </c>
    </row>
    <row r="1427" spans="39:47" ht="42.75">
      <c r="AM1427" s="32" t="s">
        <v>701</v>
      </c>
      <c r="AN1427" s="32" t="s">
        <v>1262</v>
      </c>
      <c r="AO1427" s="32" t="s">
        <v>3215</v>
      </c>
      <c r="AP1427" s="32" t="s">
        <v>3486</v>
      </c>
      <c r="AQ1427" s="32" t="s">
        <v>3032</v>
      </c>
      <c r="AR1427" s="36" t="e">
        <f>CONCATENATE([5]!Tabla59[[#This Row],[nom_ent]], " ",[5]!Tabla59[[#This Row],[nom_mun]])</f>
        <v>#REF!</v>
      </c>
      <c r="AT1427" s="32" t="s">
        <v>3032</v>
      </c>
      <c r="AU1427" s="32" t="s">
        <v>3486</v>
      </c>
    </row>
    <row r="1428" spans="39:47" ht="42.75">
      <c r="AM1428" s="32" t="s">
        <v>701</v>
      </c>
      <c r="AN1428" s="32" t="s">
        <v>1262</v>
      </c>
      <c r="AO1428" s="32" t="s">
        <v>3215</v>
      </c>
      <c r="AP1428" s="32" t="s">
        <v>3487</v>
      </c>
      <c r="AQ1428" s="32" t="s">
        <v>3033</v>
      </c>
      <c r="AR1428" s="36" t="e">
        <f>CONCATENATE([5]!Tabla59[[#This Row],[nom_ent]], " ",[5]!Tabla59[[#This Row],[nom_mun]])</f>
        <v>#REF!</v>
      </c>
      <c r="AT1428" s="32" t="s">
        <v>3033</v>
      </c>
      <c r="AU1428" s="32" t="s">
        <v>3487</v>
      </c>
    </row>
    <row r="1429" spans="39:47" ht="28.5">
      <c r="AM1429" s="32" t="s">
        <v>701</v>
      </c>
      <c r="AN1429" s="32" t="s">
        <v>1262</v>
      </c>
      <c r="AO1429" s="32" t="s">
        <v>3215</v>
      </c>
      <c r="AP1429" s="32" t="s">
        <v>3488</v>
      </c>
      <c r="AQ1429" s="32" t="s">
        <v>3034</v>
      </c>
      <c r="AR1429" s="36" t="e">
        <f>CONCATENATE([5]!Tabla59[[#This Row],[nom_ent]], " ",[5]!Tabla59[[#This Row],[nom_mun]])</f>
        <v>#REF!</v>
      </c>
      <c r="AT1429" s="32" t="s">
        <v>3034</v>
      </c>
      <c r="AU1429" s="32" t="s">
        <v>3488</v>
      </c>
    </row>
    <row r="1430" spans="39:47" ht="42.75">
      <c r="AM1430" s="32" t="s">
        <v>701</v>
      </c>
      <c r="AN1430" s="32" t="s">
        <v>1262</v>
      </c>
      <c r="AO1430" s="32" t="s">
        <v>3215</v>
      </c>
      <c r="AP1430" s="32" t="s">
        <v>3489</v>
      </c>
      <c r="AQ1430" s="32" t="s">
        <v>3035</v>
      </c>
      <c r="AR1430" s="36" t="e">
        <f>CONCATENATE([5]!Tabla59[[#This Row],[nom_ent]], " ",[5]!Tabla59[[#This Row],[nom_mun]])</f>
        <v>#REF!</v>
      </c>
      <c r="AT1430" s="32" t="s">
        <v>3035</v>
      </c>
      <c r="AU1430" s="32" t="s">
        <v>3489</v>
      </c>
    </row>
    <row r="1431" spans="39:47" ht="42.75">
      <c r="AM1431" s="32" t="s">
        <v>701</v>
      </c>
      <c r="AN1431" s="32" t="s">
        <v>1262</v>
      </c>
      <c r="AO1431" s="32" t="s">
        <v>3215</v>
      </c>
      <c r="AP1431" s="32" t="s">
        <v>3490</v>
      </c>
      <c r="AQ1431" s="32" t="s">
        <v>3036</v>
      </c>
      <c r="AR1431" s="36" t="e">
        <f>CONCATENATE([5]!Tabla59[[#This Row],[nom_ent]], " ",[5]!Tabla59[[#This Row],[nom_mun]])</f>
        <v>#REF!</v>
      </c>
      <c r="AT1431" s="32" t="s">
        <v>3036</v>
      </c>
      <c r="AU1431" s="32" t="s">
        <v>3490</v>
      </c>
    </row>
    <row r="1432" spans="39:47" ht="42.75">
      <c r="AM1432" s="32" t="s">
        <v>701</v>
      </c>
      <c r="AN1432" s="32" t="s">
        <v>1262</v>
      </c>
      <c r="AO1432" s="32" t="s">
        <v>3215</v>
      </c>
      <c r="AP1432" s="32" t="s">
        <v>3491</v>
      </c>
      <c r="AQ1432" s="32" t="s">
        <v>3037</v>
      </c>
      <c r="AR1432" s="36" t="e">
        <f>CONCATENATE([5]!Tabla59[[#This Row],[nom_ent]], " ",[5]!Tabla59[[#This Row],[nom_mun]])</f>
        <v>#REF!</v>
      </c>
      <c r="AT1432" s="32" t="s">
        <v>3037</v>
      </c>
      <c r="AU1432" s="32" t="s">
        <v>3491</v>
      </c>
    </row>
    <row r="1433" spans="39:47" ht="42.75">
      <c r="AM1433" s="32" t="s">
        <v>701</v>
      </c>
      <c r="AN1433" s="32" t="s">
        <v>1262</v>
      </c>
      <c r="AO1433" s="32" t="s">
        <v>3215</v>
      </c>
      <c r="AP1433" s="32" t="s">
        <v>3492</v>
      </c>
      <c r="AQ1433" s="32" t="s">
        <v>3038</v>
      </c>
      <c r="AR1433" s="36" t="e">
        <f>CONCATENATE([5]!Tabla59[[#This Row],[nom_ent]], " ",[5]!Tabla59[[#This Row],[nom_mun]])</f>
        <v>#REF!</v>
      </c>
      <c r="AT1433" s="32" t="s">
        <v>3038</v>
      </c>
      <c r="AU1433" s="32" t="s">
        <v>3492</v>
      </c>
    </row>
    <row r="1434" spans="39:47" ht="42.75">
      <c r="AM1434" s="32" t="s">
        <v>701</v>
      </c>
      <c r="AN1434" s="32" t="s">
        <v>1262</v>
      </c>
      <c r="AO1434" s="32" t="s">
        <v>3215</v>
      </c>
      <c r="AP1434" s="32" t="s">
        <v>3493</v>
      </c>
      <c r="AQ1434" s="32" t="s">
        <v>3039</v>
      </c>
      <c r="AR1434" s="36" t="e">
        <f>CONCATENATE([5]!Tabla59[[#This Row],[nom_ent]], " ",[5]!Tabla59[[#This Row],[nom_mun]])</f>
        <v>#REF!</v>
      </c>
      <c r="AT1434" s="32" t="s">
        <v>3039</v>
      </c>
      <c r="AU1434" s="32" t="s">
        <v>3493</v>
      </c>
    </row>
    <row r="1435" spans="39:47" ht="57">
      <c r="AM1435" s="32" t="s">
        <v>701</v>
      </c>
      <c r="AN1435" s="32" t="s">
        <v>1262</v>
      </c>
      <c r="AO1435" s="32" t="s">
        <v>3215</v>
      </c>
      <c r="AP1435" s="32" t="s">
        <v>3494</v>
      </c>
      <c r="AQ1435" s="32" t="s">
        <v>3040</v>
      </c>
      <c r="AR1435" s="36" t="e">
        <f>CONCATENATE([5]!Tabla59[[#This Row],[nom_ent]], " ",[5]!Tabla59[[#This Row],[nom_mun]])</f>
        <v>#REF!</v>
      </c>
      <c r="AT1435" s="32" t="s">
        <v>3040</v>
      </c>
      <c r="AU1435" s="32" t="s">
        <v>3494</v>
      </c>
    </row>
    <row r="1436" spans="39:47" ht="42.75">
      <c r="AM1436" s="32" t="s">
        <v>701</v>
      </c>
      <c r="AN1436" s="32" t="s">
        <v>1262</v>
      </c>
      <c r="AO1436" s="32" t="s">
        <v>3215</v>
      </c>
      <c r="AP1436" s="32" t="s">
        <v>3495</v>
      </c>
      <c r="AQ1436" s="32" t="s">
        <v>3041</v>
      </c>
      <c r="AR1436" s="36" t="e">
        <f>CONCATENATE([5]!Tabla59[[#This Row],[nom_ent]], " ",[5]!Tabla59[[#This Row],[nom_mun]])</f>
        <v>#REF!</v>
      </c>
      <c r="AT1436" s="32" t="s">
        <v>3041</v>
      </c>
      <c r="AU1436" s="32" t="s">
        <v>3495</v>
      </c>
    </row>
    <row r="1437" spans="39:47" ht="42.75">
      <c r="AM1437" s="32" t="s">
        <v>701</v>
      </c>
      <c r="AN1437" s="32" t="s">
        <v>1262</v>
      </c>
      <c r="AO1437" s="32" t="s">
        <v>3215</v>
      </c>
      <c r="AP1437" s="32" t="s">
        <v>3496</v>
      </c>
      <c r="AQ1437" s="32" t="s">
        <v>3042</v>
      </c>
      <c r="AR1437" s="36" t="e">
        <f>CONCATENATE([5]!Tabla59[[#This Row],[nom_ent]], " ",[5]!Tabla59[[#This Row],[nom_mun]])</f>
        <v>#REF!</v>
      </c>
      <c r="AT1437" s="32" t="s">
        <v>3042</v>
      </c>
      <c r="AU1437" s="32" t="s">
        <v>3496</v>
      </c>
    </row>
    <row r="1438" spans="39:47" ht="42.75">
      <c r="AM1438" s="32" t="s">
        <v>701</v>
      </c>
      <c r="AN1438" s="32" t="s">
        <v>1262</v>
      </c>
      <c r="AO1438" s="32" t="s">
        <v>3215</v>
      </c>
      <c r="AP1438" s="32" t="s">
        <v>3497</v>
      </c>
      <c r="AQ1438" s="32" t="s">
        <v>3043</v>
      </c>
      <c r="AR1438" s="36" t="e">
        <f>CONCATENATE([5]!Tabla59[[#This Row],[nom_ent]], " ",[5]!Tabla59[[#This Row],[nom_mun]])</f>
        <v>#REF!</v>
      </c>
      <c r="AT1438" s="32" t="s">
        <v>3043</v>
      </c>
      <c r="AU1438" s="32" t="s">
        <v>3497</v>
      </c>
    </row>
    <row r="1439" spans="39:47" ht="42.75">
      <c r="AM1439" s="32" t="s">
        <v>701</v>
      </c>
      <c r="AN1439" s="32" t="s">
        <v>1262</v>
      </c>
      <c r="AO1439" s="32" t="s">
        <v>3215</v>
      </c>
      <c r="AP1439" s="32" t="s">
        <v>3498</v>
      </c>
      <c r="AQ1439" s="32" t="s">
        <v>3044</v>
      </c>
      <c r="AR1439" s="36" t="e">
        <f>CONCATENATE([5]!Tabla59[[#This Row],[nom_ent]], " ",[5]!Tabla59[[#This Row],[nom_mun]])</f>
        <v>#REF!</v>
      </c>
      <c r="AT1439" s="32" t="s">
        <v>3044</v>
      </c>
      <c r="AU1439" s="32" t="s">
        <v>3498</v>
      </c>
    </row>
    <row r="1440" spans="39:47" ht="42.75">
      <c r="AM1440" s="32" t="s">
        <v>701</v>
      </c>
      <c r="AN1440" s="32" t="s">
        <v>1262</v>
      </c>
      <c r="AO1440" s="32" t="s">
        <v>3215</v>
      </c>
      <c r="AP1440" s="32" t="s">
        <v>3499</v>
      </c>
      <c r="AQ1440" s="32" t="s">
        <v>3045</v>
      </c>
      <c r="AR1440" s="36" t="e">
        <f>CONCATENATE([5]!Tabla59[[#This Row],[nom_ent]], " ",[5]!Tabla59[[#This Row],[nom_mun]])</f>
        <v>#REF!</v>
      </c>
      <c r="AT1440" s="32" t="s">
        <v>3045</v>
      </c>
      <c r="AU1440" s="32" t="s">
        <v>3499</v>
      </c>
    </row>
    <row r="1441" spans="39:47" ht="42.75">
      <c r="AM1441" s="32" t="s">
        <v>701</v>
      </c>
      <c r="AN1441" s="32" t="s">
        <v>1262</v>
      </c>
      <c r="AO1441" s="32" t="s">
        <v>3215</v>
      </c>
      <c r="AP1441" s="32" t="s">
        <v>3500</v>
      </c>
      <c r="AQ1441" s="32" t="s">
        <v>3046</v>
      </c>
      <c r="AR1441" s="36" t="e">
        <f>CONCATENATE([5]!Tabla59[[#This Row],[nom_ent]], " ",[5]!Tabla59[[#This Row],[nom_mun]])</f>
        <v>#REF!</v>
      </c>
      <c r="AT1441" s="32" t="s">
        <v>3046</v>
      </c>
      <c r="AU1441" s="32" t="s">
        <v>3500</v>
      </c>
    </row>
    <row r="1442" spans="39:47" ht="42.75">
      <c r="AM1442" s="32" t="s">
        <v>701</v>
      </c>
      <c r="AN1442" s="32" t="s">
        <v>1262</v>
      </c>
      <c r="AO1442" s="32" t="s">
        <v>3215</v>
      </c>
      <c r="AP1442" s="32" t="s">
        <v>3501</v>
      </c>
      <c r="AQ1442" s="32" t="s">
        <v>3047</v>
      </c>
      <c r="AR1442" s="36" t="e">
        <f>CONCATENATE([5]!Tabla59[[#This Row],[nom_ent]], " ",[5]!Tabla59[[#This Row],[nom_mun]])</f>
        <v>#REF!</v>
      </c>
      <c r="AT1442" s="32" t="s">
        <v>3047</v>
      </c>
      <c r="AU1442" s="32" t="s">
        <v>3501</v>
      </c>
    </row>
    <row r="1443" spans="39:47" ht="42.75">
      <c r="AM1443" s="32" t="s">
        <v>701</v>
      </c>
      <c r="AN1443" s="32" t="s">
        <v>1262</v>
      </c>
      <c r="AO1443" s="32" t="s">
        <v>3215</v>
      </c>
      <c r="AP1443" s="32" t="s">
        <v>3502</v>
      </c>
      <c r="AQ1443" s="32" t="s">
        <v>3048</v>
      </c>
      <c r="AR1443" s="36" t="e">
        <f>CONCATENATE([5]!Tabla59[[#This Row],[nom_ent]], " ",[5]!Tabla59[[#This Row],[nom_mun]])</f>
        <v>#REF!</v>
      </c>
      <c r="AT1443" s="32" t="s">
        <v>3048</v>
      </c>
      <c r="AU1443" s="32" t="s">
        <v>3502</v>
      </c>
    </row>
    <row r="1444" spans="39:47" ht="42.75">
      <c r="AM1444" s="32" t="s">
        <v>701</v>
      </c>
      <c r="AN1444" s="32" t="s">
        <v>1262</v>
      </c>
      <c r="AO1444" s="32" t="s">
        <v>3215</v>
      </c>
      <c r="AP1444" s="32" t="s">
        <v>3503</v>
      </c>
      <c r="AQ1444" s="32" t="s">
        <v>3049</v>
      </c>
      <c r="AR1444" s="36" t="e">
        <f>CONCATENATE([5]!Tabla59[[#This Row],[nom_ent]], " ",[5]!Tabla59[[#This Row],[nom_mun]])</f>
        <v>#REF!</v>
      </c>
      <c r="AT1444" s="32" t="s">
        <v>3049</v>
      </c>
      <c r="AU1444" s="32" t="s">
        <v>3503</v>
      </c>
    </row>
    <row r="1445" spans="39:47" ht="57">
      <c r="AM1445" s="32" t="s">
        <v>701</v>
      </c>
      <c r="AN1445" s="32" t="s">
        <v>1262</v>
      </c>
      <c r="AO1445" s="32" t="s">
        <v>3215</v>
      </c>
      <c r="AP1445" s="32" t="s">
        <v>3504</v>
      </c>
      <c r="AQ1445" s="32" t="s">
        <v>3050</v>
      </c>
      <c r="AR1445" s="36" t="e">
        <f>CONCATENATE([5]!Tabla59[[#This Row],[nom_ent]], " ",[5]!Tabla59[[#This Row],[nom_mun]])</f>
        <v>#REF!</v>
      </c>
      <c r="AT1445" s="32" t="s">
        <v>3050</v>
      </c>
      <c r="AU1445" s="32" t="s">
        <v>3504</v>
      </c>
    </row>
    <row r="1446" spans="39:47" ht="42.75">
      <c r="AM1446" s="32" t="s">
        <v>701</v>
      </c>
      <c r="AN1446" s="32" t="s">
        <v>1262</v>
      </c>
      <c r="AO1446" s="32" t="s">
        <v>3215</v>
      </c>
      <c r="AP1446" s="32" t="s">
        <v>3505</v>
      </c>
      <c r="AQ1446" s="32" t="s">
        <v>3051</v>
      </c>
      <c r="AR1446" s="36" t="e">
        <f>CONCATENATE([5]!Tabla59[[#This Row],[nom_ent]], " ",[5]!Tabla59[[#This Row],[nom_mun]])</f>
        <v>#REF!</v>
      </c>
      <c r="AT1446" s="32" t="s">
        <v>3051</v>
      </c>
      <c r="AU1446" s="32" t="s">
        <v>3505</v>
      </c>
    </row>
    <row r="1447" spans="39:47" ht="42.75">
      <c r="AM1447" s="32" t="s">
        <v>701</v>
      </c>
      <c r="AN1447" s="32" t="s">
        <v>1262</v>
      </c>
      <c r="AO1447" s="32" t="s">
        <v>3215</v>
      </c>
      <c r="AP1447" s="32" t="s">
        <v>3506</v>
      </c>
      <c r="AQ1447" s="32" t="s">
        <v>3052</v>
      </c>
      <c r="AR1447" s="36" t="e">
        <f>CONCATENATE([5]!Tabla59[[#This Row],[nom_ent]], " ",[5]!Tabla59[[#This Row],[nom_mun]])</f>
        <v>#REF!</v>
      </c>
      <c r="AT1447" s="32" t="s">
        <v>3052</v>
      </c>
      <c r="AU1447" s="32" t="s">
        <v>3506</v>
      </c>
    </row>
    <row r="1448" spans="39:47" ht="42.75">
      <c r="AM1448" s="32" t="s">
        <v>701</v>
      </c>
      <c r="AN1448" s="32" t="s">
        <v>1262</v>
      </c>
      <c r="AO1448" s="32" t="s">
        <v>3215</v>
      </c>
      <c r="AP1448" s="32" t="s">
        <v>3507</v>
      </c>
      <c r="AQ1448" s="32" t="s">
        <v>3053</v>
      </c>
      <c r="AR1448" s="36" t="e">
        <f>CONCATENATE([5]!Tabla59[[#This Row],[nom_ent]], " ",[5]!Tabla59[[#This Row],[nom_mun]])</f>
        <v>#REF!</v>
      </c>
      <c r="AT1448" s="32" t="s">
        <v>3053</v>
      </c>
      <c r="AU1448" s="32" t="s">
        <v>3507</v>
      </c>
    </row>
    <row r="1449" spans="39:47" ht="57">
      <c r="AM1449" s="32" t="s">
        <v>701</v>
      </c>
      <c r="AN1449" s="32" t="s">
        <v>1262</v>
      </c>
      <c r="AO1449" s="32" t="s">
        <v>3215</v>
      </c>
      <c r="AP1449" s="32" t="s">
        <v>3508</v>
      </c>
      <c r="AQ1449" s="32" t="s">
        <v>3054</v>
      </c>
      <c r="AR1449" s="36" t="e">
        <f>CONCATENATE([5]!Tabla59[[#This Row],[nom_ent]], " ",[5]!Tabla59[[#This Row],[nom_mun]])</f>
        <v>#REF!</v>
      </c>
      <c r="AT1449" s="32" t="s">
        <v>3054</v>
      </c>
      <c r="AU1449" s="32" t="s">
        <v>3508</v>
      </c>
    </row>
    <row r="1450" spans="39:47" ht="42.75">
      <c r="AM1450" s="32" t="s">
        <v>701</v>
      </c>
      <c r="AN1450" s="32" t="s">
        <v>1262</v>
      </c>
      <c r="AO1450" s="32" t="s">
        <v>3215</v>
      </c>
      <c r="AP1450" s="32" t="s">
        <v>3509</v>
      </c>
      <c r="AQ1450" s="32" t="s">
        <v>3055</v>
      </c>
      <c r="AR1450" s="36" t="e">
        <f>CONCATENATE([5]!Tabla59[[#This Row],[nom_ent]], " ",[5]!Tabla59[[#This Row],[nom_mun]])</f>
        <v>#REF!</v>
      </c>
      <c r="AT1450" s="32" t="s">
        <v>3055</v>
      </c>
      <c r="AU1450" s="32" t="s">
        <v>3509</v>
      </c>
    </row>
    <row r="1451" spans="39:47" ht="42.75">
      <c r="AM1451" s="32" t="s">
        <v>701</v>
      </c>
      <c r="AN1451" s="32" t="s">
        <v>1262</v>
      </c>
      <c r="AO1451" s="32" t="s">
        <v>3215</v>
      </c>
      <c r="AP1451" s="32" t="s">
        <v>3510</v>
      </c>
      <c r="AQ1451" s="32" t="s">
        <v>3056</v>
      </c>
      <c r="AR1451" s="36" t="e">
        <f>CONCATENATE([5]!Tabla59[[#This Row],[nom_ent]], " ",[5]!Tabla59[[#This Row],[nom_mun]])</f>
        <v>#REF!</v>
      </c>
      <c r="AT1451" s="32" t="s">
        <v>3056</v>
      </c>
      <c r="AU1451" s="32" t="s">
        <v>3510</v>
      </c>
    </row>
    <row r="1452" spans="39:47" ht="42.75">
      <c r="AM1452" s="32" t="s">
        <v>701</v>
      </c>
      <c r="AN1452" s="32" t="s">
        <v>1262</v>
      </c>
      <c r="AO1452" s="32" t="s">
        <v>3215</v>
      </c>
      <c r="AP1452" s="32" t="s">
        <v>3511</v>
      </c>
      <c r="AQ1452" s="32" t="s">
        <v>3057</v>
      </c>
      <c r="AR1452" s="36" t="e">
        <f>CONCATENATE([5]!Tabla59[[#This Row],[nom_ent]], " ",[5]!Tabla59[[#This Row],[nom_mun]])</f>
        <v>#REF!</v>
      </c>
      <c r="AT1452" s="32" t="s">
        <v>3057</v>
      </c>
      <c r="AU1452" s="32" t="s">
        <v>3511</v>
      </c>
    </row>
    <row r="1453" spans="39:47" ht="42.75">
      <c r="AM1453" s="32" t="s">
        <v>701</v>
      </c>
      <c r="AN1453" s="32" t="s">
        <v>1262</v>
      </c>
      <c r="AO1453" s="32" t="s">
        <v>3215</v>
      </c>
      <c r="AP1453" s="32" t="s">
        <v>3512</v>
      </c>
      <c r="AQ1453" s="32" t="s">
        <v>3058</v>
      </c>
      <c r="AR1453" s="36" t="e">
        <f>CONCATENATE([5]!Tabla59[[#This Row],[nom_ent]], " ",[5]!Tabla59[[#This Row],[nom_mun]])</f>
        <v>#REF!</v>
      </c>
      <c r="AT1453" s="32" t="s">
        <v>3058</v>
      </c>
      <c r="AU1453" s="32" t="s">
        <v>3512</v>
      </c>
    </row>
    <row r="1454" spans="39:47" ht="42.75">
      <c r="AM1454" s="32" t="s">
        <v>701</v>
      </c>
      <c r="AN1454" s="32" t="s">
        <v>1262</v>
      </c>
      <c r="AO1454" s="32" t="s">
        <v>3215</v>
      </c>
      <c r="AP1454" s="32" t="s">
        <v>3513</v>
      </c>
      <c r="AQ1454" s="32" t="s">
        <v>3059</v>
      </c>
      <c r="AR1454" s="36" t="e">
        <f>CONCATENATE([5]!Tabla59[[#This Row],[nom_ent]], " ",[5]!Tabla59[[#This Row],[nom_mun]])</f>
        <v>#REF!</v>
      </c>
      <c r="AT1454" s="32" t="s">
        <v>3059</v>
      </c>
      <c r="AU1454" s="32" t="s">
        <v>3513</v>
      </c>
    </row>
    <row r="1455" spans="39:47" ht="57">
      <c r="AM1455" s="32" t="s">
        <v>701</v>
      </c>
      <c r="AN1455" s="32" t="s">
        <v>1262</v>
      </c>
      <c r="AO1455" s="32" t="s">
        <v>3215</v>
      </c>
      <c r="AP1455" s="32" t="s">
        <v>3514</v>
      </c>
      <c r="AQ1455" s="32" t="s">
        <v>3060</v>
      </c>
      <c r="AR1455" s="36" t="e">
        <f>CONCATENATE([5]!Tabla59[[#This Row],[nom_ent]], " ",[5]!Tabla59[[#This Row],[nom_mun]])</f>
        <v>#REF!</v>
      </c>
      <c r="AT1455" s="32" t="s">
        <v>3060</v>
      </c>
      <c r="AU1455" s="32" t="s">
        <v>3514</v>
      </c>
    </row>
    <row r="1456" spans="39:47" ht="42.75">
      <c r="AM1456" s="32" t="s">
        <v>701</v>
      </c>
      <c r="AN1456" s="32" t="s">
        <v>1262</v>
      </c>
      <c r="AO1456" s="32" t="s">
        <v>3215</v>
      </c>
      <c r="AP1456" s="32" t="s">
        <v>3515</v>
      </c>
      <c r="AQ1456" s="32" t="s">
        <v>3061</v>
      </c>
      <c r="AR1456" s="36" t="e">
        <f>CONCATENATE([5]!Tabla59[[#This Row],[nom_ent]], " ",[5]!Tabla59[[#This Row],[nom_mun]])</f>
        <v>#REF!</v>
      </c>
      <c r="AT1456" s="32" t="s">
        <v>3061</v>
      </c>
      <c r="AU1456" s="32" t="s">
        <v>3515</v>
      </c>
    </row>
    <row r="1457" spans="39:47" ht="42.75">
      <c r="AM1457" s="32" t="s">
        <v>701</v>
      </c>
      <c r="AN1457" s="32" t="s">
        <v>1262</v>
      </c>
      <c r="AO1457" s="32" t="s">
        <v>3215</v>
      </c>
      <c r="AP1457" s="32" t="s">
        <v>3516</v>
      </c>
      <c r="AQ1457" s="32" t="s">
        <v>3062</v>
      </c>
      <c r="AR1457" s="36" t="e">
        <f>CONCATENATE([5]!Tabla59[[#This Row],[nom_ent]], " ",[5]!Tabla59[[#This Row],[nom_mun]])</f>
        <v>#REF!</v>
      </c>
      <c r="AT1457" s="32" t="s">
        <v>3062</v>
      </c>
      <c r="AU1457" s="32" t="s">
        <v>3516</v>
      </c>
    </row>
    <row r="1458" spans="39:47" ht="42.75">
      <c r="AM1458" s="32" t="s">
        <v>701</v>
      </c>
      <c r="AN1458" s="32" t="s">
        <v>1262</v>
      </c>
      <c r="AO1458" s="32" t="s">
        <v>3215</v>
      </c>
      <c r="AP1458" s="32" t="s">
        <v>3517</v>
      </c>
      <c r="AQ1458" s="32" t="s">
        <v>3063</v>
      </c>
      <c r="AR1458" s="36" t="e">
        <f>CONCATENATE([5]!Tabla59[[#This Row],[nom_ent]], " ",[5]!Tabla59[[#This Row],[nom_mun]])</f>
        <v>#REF!</v>
      </c>
      <c r="AT1458" s="32" t="s">
        <v>3063</v>
      </c>
      <c r="AU1458" s="32" t="s">
        <v>3517</v>
      </c>
    </row>
    <row r="1459" spans="39:47" ht="42.75">
      <c r="AM1459" s="32" t="s">
        <v>701</v>
      </c>
      <c r="AN1459" s="32" t="s">
        <v>1262</v>
      </c>
      <c r="AO1459" s="32" t="s">
        <v>3215</v>
      </c>
      <c r="AP1459" s="32" t="s">
        <v>3518</v>
      </c>
      <c r="AQ1459" s="32" t="s">
        <v>3064</v>
      </c>
      <c r="AR1459" s="36" t="e">
        <f>CONCATENATE([5]!Tabla59[[#This Row],[nom_ent]], " ",[5]!Tabla59[[#This Row],[nom_mun]])</f>
        <v>#REF!</v>
      </c>
      <c r="AT1459" s="32" t="s">
        <v>3064</v>
      </c>
      <c r="AU1459" s="32" t="s">
        <v>3518</v>
      </c>
    </row>
    <row r="1460" spans="39:47" ht="28.5">
      <c r="AM1460" s="32" t="s">
        <v>701</v>
      </c>
      <c r="AN1460" s="32" t="s">
        <v>1262</v>
      </c>
      <c r="AO1460" s="32" t="s">
        <v>3215</v>
      </c>
      <c r="AP1460" s="32" t="s">
        <v>3519</v>
      </c>
      <c r="AQ1460" s="32" t="s">
        <v>3065</v>
      </c>
      <c r="AR1460" s="36" t="e">
        <f>CONCATENATE([5]!Tabla59[[#This Row],[nom_ent]], " ",[5]!Tabla59[[#This Row],[nom_mun]])</f>
        <v>#REF!</v>
      </c>
      <c r="AT1460" s="32" t="s">
        <v>3065</v>
      </c>
      <c r="AU1460" s="32" t="s">
        <v>3519</v>
      </c>
    </row>
    <row r="1461" spans="39:47" ht="42.75">
      <c r="AM1461" s="32" t="s">
        <v>701</v>
      </c>
      <c r="AN1461" s="32" t="s">
        <v>1262</v>
      </c>
      <c r="AO1461" s="32" t="s">
        <v>3215</v>
      </c>
      <c r="AP1461" s="32" t="s">
        <v>3520</v>
      </c>
      <c r="AQ1461" s="32" t="s">
        <v>3066</v>
      </c>
      <c r="AR1461" s="36" t="e">
        <f>CONCATENATE([5]!Tabla59[[#This Row],[nom_ent]], " ",[5]!Tabla59[[#This Row],[nom_mun]])</f>
        <v>#REF!</v>
      </c>
      <c r="AT1461" s="32" t="s">
        <v>3066</v>
      </c>
      <c r="AU1461" s="32" t="s">
        <v>3520</v>
      </c>
    </row>
    <row r="1462" spans="39:47" ht="57">
      <c r="AM1462" s="32" t="s">
        <v>701</v>
      </c>
      <c r="AN1462" s="32" t="s">
        <v>1262</v>
      </c>
      <c r="AO1462" s="32" t="s">
        <v>3215</v>
      </c>
      <c r="AP1462" s="32" t="s">
        <v>3521</v>
      </c>
      <c r="AQ1462" s="32" t="s">
        <v>3067</v>
      </c>
      <c r="AR1462" s="36" t="e">
        <f>CONCATENATE([5]!Tabla59[[#This Row],[nom_ent]], " ",[5]!Tabla59[[#This Row],[nom_mun]])</f>
        <v>#REF!</v>
      </c>
      <c r="AT1462" s="32" t="s">
        <v>3067</v>
      </c>
      <c r="AU1462" s="32" t="s">
        <v>3521</v>
      </c>
    </row>
    <row r="1463" spans="39:47" ht="57">
      <c r="AM1463" s="32" t="s">
        <v>701</v>
      </c>
      <c r="AN1463" s="32" t="s">
        <v>1262</v>
      </c>
      <c r="AO1463" s="32" t="s">
        <v>3215</v>
      </c>
      <c r="AP1463" s="32" t="s">
        <v>3522</v>
      </c>
      <c r="AQ1463" s="32" t="s">
        <v>3068</v>
      </c>
      <c r="AR1463" s="36" t="e">
        <f>CONCATENATE([5]!Tabla59[[#This Row],[nom_ent]], " ",[5]!Tabla59[[#This Row],[nom_mun]])</f>
        <v>#REF!</v>
      </c>
      <c r="AT1463" s="32" t="s">
        <v>3068</v>
      </c>
      <c r="AU1463" s="32" t="s">
        <v>3522</v>
      </c>
    </row>
    <row r="1464" spans="39:47" ht="57">
      <c r="AM1464" s="32" t="s">
        <v>701</v>
      </c>
      <c r="AN1464" s="32" t="s">
        <v>1262</v>
      </c>
      <c r="AO1464" s="32" t="s">
        <v>3215</v>
      </c>
      <c r="AP1464" s="32" t="s">
        <v>3523</v>
      </c>
      <c r="AQ1464" s="32" t="s">
        <v>3069</v>
      </c>
      <c r="AR1464" s="36" t="e">
        <f>CONCATENATE([5]!Tabla59[[#This Row],[nom_ent]], " ",[5]!Tabla59[[#This Row],[nom_mun]])</f>
        <v>#REF!</v>
      </c>
      <c r="AT1464" s="32" t="s">
        <v>3069</v>
      </c>
      <c r="AU1464" s="32" t="s">
        <v>3523</v>
      </c>
    </row>
    <row r="1465" spans="39:47" ht="42.75">
      <c r="AM1465" s="32" t="s">
        <v>701</v>
      </c>
      <c r="AN1465" s="32" t="s">
        <v>1262</v>
      </c>
      <c r="AO1465" s="32" t="s">
        <v>3215</v>
      </c>
      <c r="AP1465" s="32" t="s">
        <v>3524</v>
      </c>
      <c r="AQ1465" s="32" t="s">
        <v>3070</v>
      </c>
      <c r="AR1465" s="36" t="e">
        <f>CONCATENATE([5]!Tabla59[[#This Row],[nom_ent]], " ",[5]!Tabla59[[#This Row],[nom_mun]])</f>
        <v>#REF!</v>
      </c>
      <c r="AT1465" s="32" t="s">
        <v>3070</v>
      </c>
      <c r="AU1465" s="32" t="s">
        <v>3524</v>
      </c>
    </row>
    <row r="1466" spans="39:47" ht="42.75">
      <c r="AM1466" s="32" t="s">
        <v>701</v>
      </c>
      <c r="AN1466" s="32" t="s">
        <v>1262</v>
      </c>
      <c r="AO1466" s="32" t="s">
        <v>3215</v>
      </c>
      <c r="AP1466" s="32" t="s">
        <v>3525</v>
      </c>
      <c r="AQ1466" s="32" t="s">
        <v>3071</v>
      </c>
      <c r="AR1466" s="36" t="e">
        <f>CONCATENATE([5]!Tabla59[[#This Row],[nom_ent]], " ",[5]!Tabla59[[#This Row],[nom_mun]])</f>
        <v>#REF!</v>
      </c>
      <c r="AT1466" s="32" t="s">
        <v>3071</v>
      </c>
      <c r="AU1466" s="32" t="s">
        <v>3525</v>
      </c>
    </row>
    <row r="1467" spans="39:47" ht="42.75">
      <c r="AM1467" s="32" t="s">
        <v>701</v>
      </c>
      <c r="AN1467" s="32" t="s">
        <v>1262</v>
      </c>
      <c r="AO1467" s="32" t="s">
        <v>3215</v>
      </c>
      <c r="AP1467" s="32" t="s">
        <v>3526</v>
      </c>
      <c r="AQ1467" s="32" t="s">
        <v>3072</v>
      </c>
      <c r="AR1467" s="36" t="e">
        <f>CONCATENATE([5]!Tabla59[[#This Row],[nom_ent]], " ",[5]!Tabla59[[#This Row],[nom_mun]])</f>
        <v>#REF!</v>
      </c>
      <c r="AT1467" s="32" t="s">
        <v>3072</v>
      </c>
      <c r="AU1467" s="32" t="s">
        <v>3526</v>
      </c>
    </row>
    <row r="1468" spans="39:47" ht="57">
      <c r="AM1468" s="32" t="s">
        <v>701</v>
      </c>
      <c r="AN1468" s="32" t="s">
        <v>1262</v>
      </c>
      <c r="AO1468" s="32" t="s">
        <v>3215</v>
      </c>
      <c r="AP1468" s="32" t="s">
        <v>3527</v>
      </c>
      <c r="AQ1468" s="32" t="s">
        <v>3073</v>
      </c>
      <c r="AR1468" s="36" t="e">
        <f>CONCATENATE([5]!Tabla59[[#This Row],[nom_ent]], " ",[5]!Tabla59[[#This Row],[nom_mun]])</f>
        <v>#REF!</v>
      </c>
      <c r="AT1468" s="32" t="s">
        <v>3073</v>
      </c>
      <c r="AU1468" s="32" t="s">
        <v>3527</v>
      </c>
    </row>
    <row r="1469" spans="39:47" ht="42.75">
      <c r="AM1469" s="32" t="s">
        <v>701</v>
      </c>
      <c r="AN1469" s="32" t="s">
        <v>1262</v>
      </c>
      <c r="AO1469" s="32" t="s">
        <v>3215</v>
      </c>
      <c r="AP1469" s="32" t="s">
        <v>3528</v>
      </c>
      <c r="AQ1469" s="32" t="s">
        <v>3074</v>
      </c>
      <c r="AR1469" s="36" t="e">
        <f>CONCATENATE([5]!Tabla59[[#This Row],[nom_ent]], " ",[5]!Tabla59[[#This Row],[nom_mun]])</f>
        <v>#REF!</v>
      </c>
      <c r="AT1469" s="32" t="s">
        <v>3074</v>
      </c>
      <c r="AU1469" s="32" t="s">
        <v>3528</v>
      </c>
    </row>
    <row r="1470" spans="39:47" ht="42.75">
      <c r="AM1470" s="32" t="s">
        <v>701</v>
      </c>
      <c r="AN1470" s="32" t="s">
        <v>1262</v>
      </c>
      <c r="AO1470" s="32" t="s">
        <v>3215</v>
      </c>
      <c r="AP1470" s="32" t="s">
        <v>3529</v>
      </c>
      <c r="AQ1470" s="32" t="s">
        <v>3075</v>
      </c>
      <c r="AR1470" s="36" t="e">
        <f>CONCATENATE([5]!Tabla59[[#This Row],[nom_ent]], " ",[5]!Tabla59[[#This Row],[nom_mun]])</f>
        <v>#REF!</v>
      </c>
      <c r="AT1470" s="32" t="s">
        <v>3075</v>
      </c>
      <c r="AU1470" s="32" t="s">
        <v>3529</v>
      </c>
    </row>
    <row r="1471" spans="39:47" ht="42.75">
      <c r="AM1471" s="32" t="s">
        <v>701</v>
      </c>
      <c r="AN1471" s="32" t="s">
        <v>1262</v>
      </c>
      <c r="AO1471" s="32" t="s">
        <v>3215</v>
      </c>
      <c r="AP1471" s="32" t="s">
        <v>3530</v>
      </c>
      <c r="AQ1471" s="32" t="s">
        <v>3076</v>
      </c>
      <c r="AR1471" s="36" t="e">
        <f>CONCATENATE([5]!Tabla59[[#This Row],[nom_ent]], " ",[5]!Tabla59[[#This Row],[nom_mun]])</f>
        <v>#REF!</v>
      </c>
      <c r="AT1471" s="32" t="s">
        <v>3076</v>
      </c>
      <c r="AU1471" s="32" t="s">
        <v>3530</v>
      </c>
    </row>
    <row r="1472" spans="39:47" ht="42.75">
      <c r="AM1472" s="32" t="s">
        <v>701</v>
      </c>
      <c r="AN1472" s="32" t="s">
        <v>1262</v>
      </c>
      <c r="AO1472" s="32" t="s">
        <v>3215</v>
      </c>
      <c r="AP1472" s="32" t="s">
        <v>3531</v>
      </c>
      <c r="AQ1472" s="32" t="s">
        <v>3077</v>
      </c>
      <c r="AR1472" s="36" t="e">
        <f>CONCATENATE([5]!Tabla59[[#This Row],[nom_ent]], " ",[5]!Tabla59[[#This Row],[nom_mun]])</f>
        <v>#REF!</v>
      </c>
      <c r="AT1472" s="32" t="s">
        <v>3077</v>
      </c>
      <c r="AU1472" s="32" t="s">
        <v>3531</v>
      </c>
    </row>
    <row r="1473" spans="39:47" ht="42.75">
      <c r="AM1473" s="32" t="s">
        <v>701</v>
      </c>
      <c r="AN1473" s="32" t="s">
        <v>1262</v>
      </c>
      <c r="AO1473" s="32" t="s">
        <v>3215</v>
      </c>
      <c r="AP1473" s="32" t="s">
        <v>3532</v>
      </c>
      <c r="AQ1473" s="32" t="s">
        <v>3078</v>
      </c>
      <c r="AR1473" s="36" t="e">
        <f>CONCATENATE([5]!Tabla59[[#This Row],[nom_ent]], " ",[5]!Tabla59[[#This Row],[nom_mun]])</f>
        <v>#REF!</v>
      </c>
      <c r="AT1473" s="32" t="s">
        <v>3078</v>
      </c>
      <c r="AU1473" s="32" t="s">
        <v>3532</v>
      </c>
    </row>
    <row r="1474" spans="39:47" ht="42.75">
      <c r="AM1474" s="32" t="s">
        <v>701</v>
      </c>
      <c r="AN1474" s="32" t="s">
        <v>1262</v>
      </c>
      <c r="AO1474" s="32" t="s">
        <v>3215</v>
      </c>
      <c r="AP1474" s="32" t="s">
        <v>3533</v>
      </c>
      <c r="AQ1474" s="32" t="s">
        <v>3079</v>
      </c>
      <c r="AR1474" s="36" t="e">
        <f>CONCATENATE([5]!Tabla59[[#This Row],[nom_ent]], " ",[5]!Tabla59[[#This Row],[nom_mun]])</f>
        <v>#REF!</v>
      </c>
      <c r="AT1474" s="32" t="s">
        <v>3079</v>
      </c>
      <c r="AU1474" s="32" t="s">
        <v>3533</v>
      </c>
    </row>
    <row r="1475" spans="39:47" ht="42.75">
      <c r="AM1475" s="32" t="s">
        <v>701</v>
      </c>
      <c r="AN1475" s="32" t="s">
        <v>1262</v>
      </c>
      <c r="AO1475" s="32" t="s">
        <v>3215</v>
      </c>
      <c r="AP1475" s="32" t="s">
        <v>3534</v>
      </c>
      <c r="AQ1475" s="32" t="s">
        <v>3080</v>
      </c>
      <c r="AR1475" s="36" t="e">
        <f>CONCATENATE([5]!Tabla59[[#This Row],[nom_ent]], " ",[5]!Tabla59[[#This Row],[nom_mun]])</f>
        <v>#REF!</v>
      </c>
      <c r="AT1475" s="32" t="s">
        <v>3080</v>
      </c>
      <c r="AU1475" s="32" t="s">
        <v>3534</v>
      </c>
    </row>
    <row r="1476" spans="39:47" ht="42.75">
      <c r="AM1476" s="32" t="s">
        <v>701</v>
      </c>
      <c r="AN1476" s="32" t="s">
        <v>1262</v>
      </c>
      <c r="AO1476" s="32" t="s">
        <v>3215</v>
      </c>
      <c r="AP1476" s="32" t="s">
        <v>3535</v>
      </c>
      <c r="AQ1476" s="32" t="s">
        <v>3081</v>
      </c>
      <c r="AR1476" s="36" t="e">
        <f>CONCATENATE([5]!Tabla59[[#This Row],[nom_ent]], " ",[5]!Tabla59[[#This Row],[nom_mun]])</f>
        <v>#REF!</v>
      </c>
      <c r="AT1476" s="32" t="s">
        <v>3081</v>
      </c>
      <c r="AU1476" s="32" t="s">
        <v>3535</v>
      </c>
    </row>
    <row r="1477" spans="39:47" ht="42.75">
      <c r="AM1477" s="32" t="s">
        <v>701</v>
      </c>
      <c r="AN1477" s="32" t="s">
        <v>1262</v>
      </c>
      <c r="AO1477" s="32" t="s">
        <v>3215</v>
      </c>
      <c r="AP1477" s="32" t="s">
        <v>3536</v>
      </c>
      <c r="AQ1477" s="32" t="s">
        <v>3082</v>
      </c>
      <c r="AR1477" s="36" t="e">
        <f>CONCATENATE([5]!Tabla59[[#This Row],[nom_ent]], " ",[5]!Tabla59[[#This Row],[nom_mun]])</f>
        <v>#REF!</v>
      </c>
      <c r="AT1477" s="32" t="s">
        <v>3082</v>
      </c>
      <c r="AU1477" s="32" t="s">
        <v>3536</v>
      </c>
    </row>
    <row r="1478" spans="39:47" ht="42.75">
      <c r="AM1478" s="32" t="s">
        <v>701</v>
      </c>
      <c r="AN1478" s="32" t="s">
        <v>1262</v>
      </c>
      <c r="AO1478" s="32" t="s">
        <v>3215</v>
      </c>
      <c r="AP1478" s="32" t="s">
        <v>3537</v>
      </c>
      <c r="AQ1478" s="32" t="s">
        <v>3083</v>
      </c>
      <c r="AR1478" s="36" t="e">
        <f>CONCATENATE([5]!Tabla59[[#This Row],[nom_ent]], " ",[5]!Tabla59[[#This Row],[nom_mun]])</f>
        <v>#REF!</v>
      </c>
      <c r="AT1478" s="32" t="s">
        <v>3083</v>
      </c>
      <c r="AU1478" s="32" t="s">
        <v>3537</v>
      </c>
    </row>
    <row r="1479" spans="39:47" ht="42.75">
      <c r="AM1479" s="32" t="s">
        <v>701</v>
      </c>
      <c r="AN1479" s="32" t="s">
        <v>1262</v>
      </c>
      <c r="AO1479" s="32" t="s">
        <v>3215</v>
      </c>
      <c r="AP1479" s="32" t="s">
        <v>3538</v>
      </c>
      <c r="AQ1479" s="32" t="s">
        <v>3084</v>
      </c>
      <c r="AR1479" s="36" t="e">
        <f>CONCATENATE([5]!Tabla59[[#This Row],[nom_ent]], " ",[5]!Tabla59[[#This Row],[nom_mun]])</f>
        <v>#REF!</v>
      </c>
      <c r="AT1479" s="32" t="s">
        <v>3084</v>
      </c>
      <c r="AU1479" s="32" t="s">
        <v>3538</v>
      </c>
    </row>
    <row r="1480" spans="39:47" ht="42.75">
      <c r="AM1480" s="32" t="s">
        <v>701</v>
      </c>
      <c r="AN1480" s="32" t="s">
        <v>1262</v>
      </c>
      <c r="AO1480" s="32" t="s">
        <v>3215</v>
      </c>
      <c r="AP1480" s="32" t="s">
        <v>3539</v>
      </c>
      <c r="AQ1480" s="32" t="s">
        <v>3085</v>
      </c>
      <c r="AR1480" s="36" t="e">
        <f>CONCATENATE([5]!Tabla59[[#This Row],[nom_ent]], " ",[5]!Tabla59[[#This Row],[nom_mun]])</f>
        <v>#REF!</v>
      </c>
      <c r="AT1480" s="32" t="s">
        <v>3085</v>
      </c>
      <c r="AU1480" s="32" t="s">
        <v>3539</v>
      </c>
    </row>
    <row r="1481" spans="39:47" ht="28.5">
      <c r="AM1481" s="32" t="s">
        <v>701</v>
      </c>
      <c r="AN1481" s="32" t="s">
        <v>1262</v>
      </c>
      <c r="AO1481" s="32" t="s">
        <v>3215</v>
      </c>
      <c r="AP1481" s="32" t="s">
        <v>3540</v>
      </c>
      <c r="AQ1481" s="32" t="s">
        <v>3086</v>
      </c>
      <c r="AR1481" s="36" t="e">
        <f>CONCATENATE([5]!Tabla59[[#This Row],[nom_ent]], " ",[5]!Tabla59[[#This Row],[nom_mun]])</f>
        <v>#REF!</v>
      </c>
      <c r="AT1481" s="32" t="s">
        <v>3086</v>
      </c>
      <c r="AU1481" s="32" t="s">
        <v>3540</v>
      </c>
    </row>
    <row r="1482" spans="39:47" ht="28.5">
      <c r="AM1482" s="32" t="s">
        <v>701</v>
      </c>
      <c r="AN1482" s="32" t="s">
        <v>1262</v>
      </c>
      <c r="AO1482" s="32" t="s">
        <v>3215</v>
      </c>
      <c r="AP1482" s="32" t="s">
        <v>3541</v>
      </c>
      <c r="AQ1482" s="32" t="s">
        <v>3087</v>
      </c>
      <c r="AR1482" s="36" t="e">
        <f>CONCATENATE([5]!Tabla59[[#This Row],[nom_ent]], " ",[5]!Tabla59[[#This Row],[nom_mun]])</f>
        <v>#REF!</v>
      </c>
      <c r="AT1482" s="32" t="s">
        <v>3087</v>
      </c>
      <c r="AU1482" s="32" t="s">
        <v>3541</v>
      </c>
    </row>
    <row r="1483" spans="39:47" ht="28.5">
      <c r="AM1483" s="32" t="s">
        <v>701</v>
      </c>
      <c r="AN1483" s="32" t="s">
        <v>1262</v>
      </c>
      <c r="AO1483" s="32" t="s">
        <v>3215</v>
      </c>
      <c r="AP1483" s="32" t="s">
        <v>3542</v>
      </c>
      <c r="AQ1483" s="32" t="s">
        <v>3088</v>
      </c>
      <c r="AR1483" s="36" t="e">
        <f>CONCATENATE([5]!Tabla59[[#This Row],[nom_ent]], " ",[5]!Tabla59[[#This Row],[nom_mun]])</f>
        <v>#REF!</v>
      </c>
      <c r="AT1483" s="32" t="s">
        <v>3088</v>
      </c>
      <c r="AU1483" s="32" t="s">
        <v>3542</v>
      </c>
    </row>
    <row r="1484" spans="39:47" ht="28.5">
      <c r="AM1484" s="32" t="s">
        <v>701</v>
      </c>
      <c r="AN1484" s="32" t="s">
        <v>1262</v>
      </c>
      <c r="AO1484" s="32" t="s">
        <v>3215</v>
      </c>
      <c r="AP1484" s="32" t="s">
        <v>3543</v>
      </c>
      <c r="AQ1484" s="32" t="s">
        <v>3089</v>
      </c>
      <c r="AR1484" s="36" t="e">
        <f>CONCATENATE([5]!Tabla59[[#This Row],[nom_ent]], " ",[5]!Tabla59[[#This Row],[nom_mun]])</f>
        <v>#REF!</v>
      </c>
      <c r="AT1484" s="32" t="s">
        <v>3089</v>
      </c>
      <c r="AU1484" s="32" t="s">
        <v>3543</v>
      </c>
    </row>
    <row r="1485" spans="39:47" ht="28.5">
      <c r="AM1485" s="32" t="s">
        <v>701</v>
      </c>
      <c r="AN1485" s="32" t="s">
        <v>1262</v>
      </c>
      <c r="AO1485" s="32" t="s">
        <v>3215</v>
      </c>
      <c r="AP1485" s="32" t="s">
        <v>3544</v>
      </c>
      <c r="AQ1485" s="32" t="s">
        <v>3090</v>
      </c>
      <c r="AR1485" s="36" t="e">
        <f>CONCATENATE([5]!Tabla59[[#This Row],[nom_ent]], " ",[5]!Tabla59[[#This Row],[nom_mun]])</f>
        <v>#REF!</v>
      </c>
      <c r="AT1485" s="32" t="s">
        <v>3090</v>
      </c>
      <c r="AU1485" s="32" t="s">
        <v>3544</v>
      </c>
    </row>
    <row r="1486" spans="39:47" ht="28.5">
      <c r="AM1486" s="32" t="s">
        <v>701</v>
      </c>
      <c r="AN1486" s="32" t="s">
        <v>1262</v>
      </c>
      <c r="AO1486" s="32" t="s">
        <v>3215</v>
      </c>
      <c r="AP1486" s="32" t="s">
        <v>3545</v>
      </c>
      <c r="AQ1486" s="32" t="s">
        <v>3091</v>
      </c>
      <c r="AR1486" s="36" t="e">
        <f>CONCATENATE([5]!Tabla59[[#This Row],[nom_ent]], " ",[5]!Tabla59[[#This Row],[nom_mun]])</f>
        <v>#REF!</v>
      </c>
      <c r="AT1486" s="32" t="s">
        <v>3091</v>
      </c>
      <c r="AU1486" s="32" t="s">
        <v>3545</v>
      </c>
    </row>
    <row r="1487" spans="39:47" ht="42.75">
      <c r="AM1487" s="32" t="s">
        <v>701</v>
      </c>
      <c r="AN1487" s="32" t="s">
        <v>1262</v>
      </c>
      <c r="AO1487" s="32" t="s">
        <v>3215</v>
      </c>
      <c r="AP1487" s="32" t="s">
        <v>3546</v>
      </c>
      <c r="AQ1487" s="32" t="s">
        <v>3092</v>
      </c>
      <c r="AR1487" s="36" t="e">
        <f>CONCATENATE([5]!Tabla59[[#This Row],[nom_ent]], " ",[5]!Tabla59[[#This Row],[nom_mun]])</f>
        <v>#REF!</v>
      </c>
      <c r="AT1487" s="32" t="s">
        <v>3092</v>
      </c>
      <c r="AU1487" s="32" t="s">
        <v>3546</v>
      </c>
    </row>
    <row r="1488" spans="39:47" ht="28.5">
      <c r="AM1488" s="32" t="s">
        <v>701</v>
      </c>
      <c r="AN1488" s="32" t="s">
        <v>1262</v>
      </c>
      <c r="AO1488" s="32" t="s">
        <v>3215</v>
      </c>
      <c r="AP1488" s="32" t="s">
        <v>3547</v>
      </c>
      <c r="AQ1488" s="32" t="s">
        <v>3093</v>
      </c>
      <c r="AR1488" s="36" t="e">
        <f>CONCATENATE([5]!Tabla59[[#This Row],[nom_ent]], " ",[5]!Tabla59[[#This Row],[nom_mun]])</f>
        <v>#REF!</v>
      </c>
      <c r="AT1488" s="32" t="s">
        <v>3093</v>
      </c>
      <c r="AU1488" s="32" t="s">
        <v>3547</v>
      </c>
    </row>
    <row r="1489" spans="39:47" ht="42.75">
      <c r="AM1489" s="32" t="s">
        <v>701</v>
      </c>
      <c r="AN1489" s="32" t="s">
        <v>1262</v>
      </c>
      <c r="AO1489" s="32" t="s">
        <v>3215</v>
      </c>
      <c r="AP1489" s="32" t="s">
        <v>3548</v>
      </c>
      <c r="AQ1489" s="32" t="s">
        <v>3094</v>
      </c>
      <c r="AR1489" s="36" t="e">
        <f>CONCATENATE([5]!Tabla59[[#This Row],[nom_ent]], " ",[5]!Tabla59[[#This Row],[nom_mun]])</f>
        <v>#REF!</v>
      </c>
      <c r="AT1489" s="32" t="s">
        <v>3094</v>
      </c>
      <c r="AU1489" s="32" t="s">
        <v>3548</v>
      </c>
    </row>
    <row r="1490" spans="39:47" ht="42.75">
      <c r="AM1490" s="32" t="s">
        <v>701</v>
      </c>
      <c r="AN1490" s="32" t="s">
        <v>1262</v>
      </c>
      <c r="AO1490" s="32" t="s">
        <v>3215</v>
      </c>
      <c r="AP1490" s="32" t="s">
        <v>3549</v>
      </c>
      <c r="AQ1490" s="32" t="s">
        <v>3095</v>
      </c>
      <c r="AR1490" s="36" t="e">
        <f>CONCATENATE([5]!Tabla59[[#This Row],[nom_ent]], " ",[5]!Tabla59[[#This Row],[nom_mun]])</f>
        <v>#REF!</v>
      </c>
      <c r="AT1490" s="32" t="s">
        <v>3095</v>
      </c>
      <c r="AU1490" s="32" t="s">
        <v>3549</v>
      </c>
    </row>
    <row r="1491" spans="39:47" ht="28.5">
      <c r="AM1491" s="32" t="s">
        <v>701</v>
      </c>
      <c r="AN1491" s="32" t="s">
        <v>1262</v>
      </c>
      <c r="AO1491" s="32" t="s">
        <v>3215</v>
      </c>
      <c r="AP1491" s="32" t="s">
        <v>3550</v>
      </c>
      <c r="AQ1491" s="32" t="s">
        <v>3096</v>
      </c>
      <c r="AR1491" s="36" t="e">
        <f>CONCATENATE([5]!Tabla59[[#This Row],[nom_ent]], " ",[5]!Tabla59[[#This Row],[nom_mun]])</f>
        <v>#REF!</v>
      </c>
      <c r="AT1491" s="32" t="s">
        <v>3096</v>
      </c>
      <c r="AU1491" s="32" t="s">
        <v>3550</v>
      </c>
    </row>
    <row r="1492" spans="39:47" ht="28.5">
      <c r="AM1492" s="32" t="s">
        <v>701</v>
      </c>
      <c r="AN1492" s="32" t="s">
        <v>1262</v>
      </c>
      <c r="AO1492" s="32" t="s">
        <v>3215</v>
      </c>
      <c r="AP1492" s="32" t="s">
        <v>3551</v>
      </c>
      <c r="AQ1492" s="32" t="s">
        <v>3097</v>
      </c>
      <c r="AR1492" s="36" t="e">
        <f>CONCATENATE([5]!Tabla59[[#This Row],[nom_ent]], " ",[5]!Tabla59[[#This Row],[nom_mun]])</f>
        <v>#REF!</v>
      </c>
      <c r="AT1492" s="32" t="s">
        <v>3097</v>
      </c>
      <c r="AU1492" s="32" t="s">
        <v>3551</v>
      </c>
    </row>
    <row r="1493" spans="39:47" ht="42.75">
      <c r="AM1493" s="32" t="s">
        <v>701</v>
      </c>
      <c r="AN1493" s="32" t="s">
        <v>1262</v>
      </c>
      <c r="AO1493" s="32" t="s">
        <v>3215</v>
      </c>
      <c r="AP1493" s="32" t="s">
        <v>3552</v>
      </c>
      <c r="AQ1493" s="32" t="s">
        <v>3098</v>
      </c>
      <c r="AR1493" s="36" t="e">
        <f>CONCATENATE([5]!Tabla59[[#This Row],[nom_ent]], " ",[5]!Tabla59[[#This Row],[nom_mun]])</f>
        <v>#REF!</v>
      </c>
      <c r="AT1493" s="32" t="s">
        <v>3098</v>
      </c>
      <c r="AU1493" s="32" t="s">
        <v>3552</v>
      </c>
    </row>
    <row r="1494" spans="39:47" ht="28.5">
      <c r="AM1494" s="32" t="s">
        <v>701</v>
      </c>
      <c r="AN1494" s="32" t="s">
        <v>1262</v>
      </c>
      <c r="AO1494" s="32" t="s">
        <v>3215</v>
      </c>
      <c r="AP1494" s="32" t="s">
        <v>3553</v>
      </c>
      <c r="AQ1494" s="32" t="s">
        <v>3099</v>
      </c>
      <c r="AR1494" s="36" t="e">
        <f>CONCATENATE([5]!Tabla59[[#This Row],[nom_ent]], " ",[5]!Tabla59[[#This Row],[nom_mun]])</f>
        <v>#REF!</v>
      </c>
      <c r="AT1494" s="32" t="s">
        <v>3099</v>
      </c>
      <c r="AU1494" s="32" t="s">
        <v>3553</v>
      </c>
    </row>
    <row r="1495" spans="39:47" ht="42.75">
      <c r="AM1495" s="32" t="s">
        <v>701</v>
      </c>
      <c r="AN1495" s="32" t="s">
        <v>1262</v>
      </c>
      <c r="AO1495" s="32" t="s">
        <v>3215</v>
      </c>
      <c r="AP1495" s="32" t="s">
        <v>3554</v>
      </c>
      <c r="AQ1495" s="32" t="s">
        <v>3100</v>
      </c>
      <c r="AR1495" s="36" t="e">
        <f>CONCATENATE([5]!Tabla59[[#This Row],[nom_ent]], " ",[5]!Tabla59[[#This Row],[nom_mun]])</f>
        <v>#REF!</v>
      </c>
      <c r="AT1495" s="32" t="s">
        <v>3100</v>
      </c>
      <c r="AU1495" s="32" t="s">
        <v>3554</v>
      </c>
    </row>
    <row r="1496" spans="39:47" ht="28.5">
      <c r="AM1496" s="32" t="s">
        <v>701</v>
      </c>
      <c r="AN1496" s="32" t="s">
        <v>1262</v>
      </c>
      <c r="AO1496" s="32" t="s">
        <v>3215</v>
      </c>
      <c r="AP1496" s="32" t="s">
        <v>3555</v>
      </c>
      <c r="AQ1496" s="32" t="s">
        <v>3101</v>
      </c>
      <c r="AR1496" s="36" t="e">
        <f>CONCATENATE([5]!Tabla59[[#This Row],[nom_ent]], " ",[5]!Tabla59[[#This Row],[nom_mun]])</f>
        <v>#REF!</v>
      </c>
      <c r="AT1496" s="32" t="s">
        <v>3101</v>
      </c>
      <c r="AU1496" s="32" t="s">
        <v>3555</v>
      </c>
    </row>
    <row r="1497" spans="39:47" ht="28.5">
      <c r="AM1497" s="32" t="s">
        <v>701</v>
      </c>
      <c r="AN1497" s="32" t="s">
        <v>1262</v>
      </c>
      <c r="AO1497" s="32" t="s">
        <v>3215</v>
      </c>
      <c r="AP1497" s="32" t="s">
        <v>3556</v>
      </c>
      <c r="AQ1497" s="32" t="s">
        <v>3102</v>
      </c>
      <c r="AR1497" s="36" t="e">
        <f>CONCATENATE([5]!Tabla59[[#This Row],[nom_ent]], " ",[5]!Tabla59[[#This Row],[nom_mun]])</f>
        <v>#REF!</v>
      </c>
      <c r="AT1497" s="32" t="s">
        <v>3102</v>
      </c>
      <c r="AU1497" s="32" t="s">
        <v>3556</v>
      </c>
    </row>
    <row r="1498" spans="39:47" ht="28.5">
      <c r="AM1498" s="32" t="s">
        <v>701</v>
      </c>
      <c r="AN1498" s="32" t="s">
        <v>1262</v>
      </c>
      <c r="AO1498" s="32" t="s">
        <v>3215</v>
      </c>
      <c r="AP1498" s="32" t="s">
        <v>3557</v>
      </c>
      <c r="AQ1498" s="32" t="s">
        <v>3103</v>
      </c>
      <c r="AR1498" s="36" t="e">
        <f>CONCATENATE([5]!Tabla59[[#This Row],[nom_ent]], " ",[5]!Tabla59[[#This Row],[nom_mun]])</f>
        <v>#REF!</v>
      </c>
      <c r="AT1498" s="32" t="s">
        <v>3103</v>
      </c>
      <c r="AU1498" s="32" t="s">
        <v>3557</v>
      </c>
    </row>
    <row r="1499" spans="39:47" ht="28.5">
      <c r="AM1499" s="32" t="s">
        <v>701</v>
      </c>
      <c r="AN1499" s="32" t="s">
        <v>1262</v>
      </c>
      <c r="AO1499" s="32" t="s">
        <v>3215</v>
      </c>
      <c r="AP1499" s="32" t="s">
        <v>3558</v>
      </c>
      <c r="AQ1499" s="32" t="s">
        <v>3104</v>
      </c>
      <c r="AR1499" s="36" t="e">
        <f>CONCATENATE([5]!Tabla59[[#This Row],[nom_ent]], " ",[5]!Tabla59[[#This Row],[nom_mun]])</f>
        <v>#REF!</v>
      </c>
      <c r="AT1499" s="32" t="s">
        <v>3104</v>
      </c>
      <c r="AU1499" s="32" t="s">
        <v>3558</v>
      </c>
    </row>
    <row r="1500" spans="39:47" ht="42.75">
      <c r="AM1500" s="32" t="s">
        <v>701</v>
      </c>
      <c r="AN1500" s="32" t="s">
        <v>1262</v>
      </c>
      <c r="AO1500" s="32" t="s">
        <v>3215</v>
      </c>
      <c r="AP1500" s="32" t="s">
        <v>3559</v>
      </c>
      <c r="AQ1500" s="32" t="s">
        <v>3105</v>
      </c>
      <c r="AR1500" s="36" t="e">
        <f>CONCATENATE([5]!Tabla59[[#This Row],[nom_ent]], " ",[5]!Tabla59[[#This Row],[nom_mun]])</f>
        <v>#REF!</v>
      </c>
      <c r="AT1500" s="32" t="s">
        <v>3105</v>
      </c>
      <c r="AU1500" s="32" t="s">
        <v>3559</v>
      </c>
    </row>
    <row r="1501" spans="39:47" ht="28.5">
      <c r="AM1501" s="32" t="s">
        <v>701</v>
      </c>
      <c r="AN1501" s="32" t="s">
        <v>1262</v>
      </c>
      <c r="AO1501" s="32" t="s">
        <v>3215</v>
      </c>
      <c r="AP1501" s="32" t="s">
        <v>3560</v>
      </c>
      <c r="AQ1501" s="32" t="s">
        <v>3106</v>
      </c>
      <c r="AR1501" s="36" t="e">
        <f>CONCATENATE([5]!Tabla59[[#This Row],[nom_ent]], " ",[5]!Tabla59[[#This Row],[nom_mun]])</f>
        <v>#REF!</v>
      </c>
      <c r="AT1501" s="32" t="s">
        <v>3106</v>
      </c>
      <c r="AU1501" s="32" t="s">
        <v>3560</v>
      </c>
    </row>
    <row r="1502" spans="39:47" ht="28.5">
      <c r="AM1502" s="32" t="s">
        <v>701</v>
      </c>
      <c r="AN1502" s="32" t="s">
        <v>1262</v>
      </c>
      <c r="AO1502" s="32" t="s">
        <v>3215</v>
      </c>
      <c r="AP1502" s="32" t="s">
        <v>3561</v>
      </c>
      <c r="AQ1502" s="32" t="s">
        <v>3108</v>
      </c>
      <c r="AR1502" s="36" t="e">
        <f>CONCATENATE([5]!Tabla59[[#This Row],[nom_ent]], " ",[5]!Tabla59[[#This Row],[nom_mun]])</f>
        <v>#REF!</v>
      </c>
      <c r="AT1502" s="32" t="s">
        <v>3108</v>
      </c>
      <c r="AU1502" s="32" t="s">
        <v>3561</v>
      </c>
    </row>
    <row r="1503" spans="39:47" ht="28.5">
      <c r="AM1503" s="32" t="s">
        <v>701</v>
      </c>
      <c r="AN1503" s="32" t="s">
        <v>1262</v>
      </c>
      <c r="AO1503" s="32" t="s">
        <v>3215</v>
      </c>
      <c r="AP1503" s="32" t="s">
        <v>3562</v>
      </c>
      <c r="AQ1503" s="32" t="s">
        <v>3109</v>
      </c>
      <c r="AR1503" s="36" t="e">
        <f>CONCATENATE([5]!Tabla59[[#This Row],[nom_ent]], " ",[5]!Tabla59[[#This Row],[nom_mun]])</f>
        <v>#REF!</v>
      </c>
      <c r="AT1503" s="32" t="s">
        <v>3109</v>
      </c>
      <c r="AU1503" s="32" t="s">
        <v>3562</v>
      </c>
    </row>
    <row r="1504" spans="39:47" ht="28.5">
      <c r="AM1504" s="32" t="s">
        <v>701</v>
      </c>
      <c r="AN1504" s="32" t="s">
        <v>1262</v>
      </c>
      <c r="AO1504" s="32" t="s">
        <v>3215</v>
      </c>
      <c r="AP1504" s="32" t="s">
        <v>3563</v>
      </c>
      <c r="AQ1504" s="32" t="s">
        <v>3110</v>
      </c>
      <c r="AR1504" s="36" t="e">
        <f>CONCATENATE([5]!Tabla59[[#This Row],[nom_ent]], " ",[5]!Tabla59[[#This Row],[nom_mun]])</f>
        <v>#REF!</v>
      </c>
      <c r="AT1504" s="32" t="s">
        <v>3110</v>
      </c>
      <c r="AU1504" s="32" t="s">
        <v>3563</v>
      </c>
    </row>
    <row r="1505" spans="39:47" ht="42.75">
      <c r="AM1505" s="32" t="s">
        <v>701</v>
      </c>
      <c r="AN1505" s="32" t="s">
        <v>1262</v>
      </c>
      <c r="AO1505" s="32" t="s">
        <v>3215</v>
      </c>
      <c r="AP1505" s="32" t="s">
        <v>3564</v>
      </c>
      <c r="AQ1505" s="32" t="s">
        <v>3111</v>
      </c>
      <c r="AR1505" s="36" t="e">
        <f>CONCATENATE([5]!Tabla59[[#This Row],[nom_ent]], " ",[5]!Tabla59[[#This Row],[nom_mun]])</f>
        <v>#REF!</v>
      </c>
      <c r="AT1505" s="32" t="s">
        <v>3111</v>
      </c>
      <c r="AU1505" s="32" t="s">
        <v>3564</v>
      </c>
    </row>
    <row r="1506" spans="39:47" ht="28.5">
      <c r="AM1506" s="32" t="s">
        <v>701</v>
      </c>
      <c r="AN1506" s="32" t="s">
        <v>1262</v>
      </c>
      <c r="AO1506" s="32" t="s">
        <v>3215</v>
      </c>
      <c r="AP1506" s="32" t="s">
        <v>3565</v>
      </c>
      <c r="AQ1506" s="32" t="s">
        <v>3112</v>
      </c>
      <c r="AR1506" s="36" t="e">
        <f>CONCATENATE([5]!Tabla59[[#This Row],[nom_ent]], " ",[5]!Tabla59[[#This Row],[nom_mun]])</f>
        <v>#REF!</v>
      </c>
      <c r="AT1506" s="32" t="s">
        <v>3112</v>
      </c>
      <c r="AU1506" s="32" t="s">
        <v>3565</v>
      </c>
    </row>
    <row r="1507" spans="39:47" ht="28.5">
      <c r="AM1507" s="32" t="s">
        <v>701</v>
      </c>
      <c r="AN1507" s="32" t="s">
        <v>1262</v>
      </c>
      <c r="AO1507" s="32" t="s">
        <v>3215</v>
      </c>
      <c r="AP1507" s="32" t="s">
        <v>3566</v>
      </c>
      <c r="AQ1507" s="32" t="s">
        <v>3113</v>
      </c>
      <c r="AR1507" s="36" t="e">
        <f>CONCATENATE([5]!Tabla59[[#This Row],[nom_ent]], " ",[5]!Tabla59[[#This Row],[nom_mun]])</f>
        <v>#REF!</v>
      </c>
      <c r="AT1507" s="32" t="s">
        <v>3113</v>
      </c>
      <c r="AU1507" s="32" t="s">
        <v>3566</v>
      </c>
    </row>
    <row r="1508" spans="39:47" ht="28.5">
      <c r="AM1508" s="32" t="s">
        <v>701</v>
      </c>
      <c r="AN1508" s="32" t="s">
        <v>1262</v>
      </c>
      <c r="AO1508" s="32" t="s">
        <v>3215</v>
      </c>
      <c r="AP1508" s="32" t="s">
        <v>3567</v>
      </c>
      <c r="AQ1508" s="32" t="s">
        <v>3114</v>
      </c>
      <c r="AR1508" s="36" t="e">
        <f>CONCATENATE([5]!Tabla59[[#This Row],[nom_ent]], " ",[5]!Tabla59[[#This Row],[nom_mun]])</f>
        <v>#REF!</v>
      </c>
      <c r="AT1508" s="32" t="s">
        <v>3114</v>
      </c>
      <c r="AU1508" s="32" t="s">
        <v>3567</v>
      </c>
    </row>
    <row r="1509" spans="39:47" ht="28.5">
      <c r="AM1509" s="32" t="s">
        <v>701</v>
      </c>
      <c r="AN1509" s="32" t="s">
        <v>1262</v>
      </c>
      <c r="AO1509" s="32" t="s">
        <v>3215</v>
      </c>
      <c r="AP1509" s="32" t="s">
        <v>3568</v>
      </c>
      <c r="AQ1509" s="32" t="s">
        <v>3115</v>
      </c>
      <c r="AR1509" s="36" t="e">
        <f>CONCATENATE([5]!Tabla59[[#This Row],[nom_ent]], " ",[5]!Tabla59[[#This Row],[nom_mun]])</f>
        <v>#REF!</v>
      </c>
      <c r="AT1509" s="32" t="s">
        <v>3115</v>
      </c>
      <c r="AU1509" s="32" t="s">
        <v>3568</v>
      </c>
    </row>
    <row r="1510" spans="39:47" ht="28.5">
      <c r="AM1510" s="32" t="s">
        <v>701</v>
      </c>
      <c r="AN1510" s="32" t="s">
        <v>1262</v>
      </c>
      <c r="AO1510" s="32" t="s">
        <v>3215</v>
      </c>
      <c r="AP1510" s="32" t="s">
        <v>3569</v>
      </c>
      <c r="AQ1510" s="32" t="s">
        <v>3116</v>
      </c>
      <c r="AR1510" s="36" t="e">
        <f>CONCATENATE([5]!Tabla59[[#This Row],[nom_ent]], " ",[5]!Tabla59[[#This Row],[nom_mun]])</f>
        <v>#REF!</v>
      </c>
      <c r="AT1510" s="32" t="s">
        <v>3116</v>
      </c>
      <c r="AU1510" s="32" t="s">
        <v>3569</v>
      </c>
    </row>
    <row r="1511" spans="39:47" ht="28.5">
      <c r="AM1511" s="32" t="s">
        <v>701</v>
      </c>
      <c r="AN1511" s="32" t="s">
        <v>1262</v>
      </c>
      <c r="AO1511" s="32" t="s">
        <v>3215</v>
      </c>
      <c r="AP1511" s="32" t="s">
        <v>3570</v>
      </c>
      <c r="AQ1511" s="32" t="s">
        <v>3117</v>
      </c>
      <c r="AR1511" s="36" t="e">
        <f>CONCATENATE([5]!Tabla59[[#This Row],[nom_ent]], " ",[5]!Tabla59[[#This Row],[nom_mun]])</f>
        <v>#REF!</v>
      </c>
      <c r="AT1511" s="32" t="s">
        <v>3117</v>
      </c>
      <c r="AU1511" s="32" t="s">
        <v>3570</v>
      </c>
    </row>
    <row r="1512" spans="39:47" ht="28.5">
      <c r="AM1512" s="32" t="s">
        <v>701</v>
      </c>
      <c r="AN1512" s="32" t="s">
        <v>1262</v>
      </c>
      <c r="AO1512" s="32" t="s">
        <v>3215</v>
      </c>
      <c r="AP1512" s="32" t="s">
        <v>3571</v>
      </c>
      <c r="AQ1512" s="32" t="s">
        <v>3118</v>
      </c>
      <c r="AR1512" s="36" t="e">
        <f>CONCATENATE([5]!Tabla59[[#This Row],[nom_ent]], " ",[5]!Tabla59[[#This Row],[nom_mun]])</f>
        <v>#REF!</v>
      </c>
      <c r="AT1512" s="32" t="s">
        <v>3118</v>
      </c>
      <c r="AU1512" s="32" t="s">
        <v>3571</v>
      </c>
    </row>
    <row r="1513" spans="39:47" ht="42.75">
      <c r="AM1513" s="32" t="s">
        <v>701</v>
      </c>
      <c r="AN1513" s="32" t="s">
        <v>1262</v>
      </c>
      <c r="AO1513" s="32" t="s">
        <v>3215</v>
      </c>
      <c r="AP1513" s="32" t="s">
        <v>3572</v>
      </c>
      <c r="AQ1513" s="32" t="s">
        <v>3119</v>
      </c>
      <c r="AR1513" s="36" t="e">
        <f>CONCATENATE([5]!Tabla59[[#This Row],[nom_ent]], " ",[5]!Tabla59[[#This Row],[nom_mun]])</f>
        <v>#REF!</v>
      </c>
      <c r="AT1513" s="32" t="s">
        <v>3119</v>
      </c>
      <c r="AU1513" s="32" t="s">
        <v>3572</v>
      </c>
    </row>
    <row r="1514" spans="39:47" ht="42.75">
      <c r="AM1514" s="32" t="s">
        <v>701</v>
      </c>
      <c r="AN1514" s="32" t="s">
        <v>1262</v>
      </c>
      <c r="AO1514" s="32" t="s">
        <v>3215</v>
      </c>
      <c r="AP1514" s="32" t="s">
        <v>3573</v>
      </c>
      <c r="AQ1514" s="32" t="s">
        <v>3120</v>
      </c>
      <c r="AR1514" s="36" t="e">
        <f>CONCATENATE([5]!Tabla59[[#This Row],[nom_ent]], " ",[5]!Tabla59[[#This Row],[nom_mun]])</f>
        <v>#REF!</v>
      </c>
      <c r="AT1514" s="32" t="s">
        <v>3120</v>
      </c>
      <c r="AU1514" s="32" t="s">
        <v>3573</v>
      </c>
    </row>
    <row r="1515" spans="39:47" ht="28.5">
      <c r="AM1515" s="32" t="s">
        <v>701</v>
      </c>
      <c r="AN1515" s="32" t="s">
        <v>1262</v>
      </c>
      <c r="AO1515" s="32" t="s">
        <v>3215</v>
      </c>
      <c r="AP1515" s="32" t="s">
        <v>3574</v>
      </c>
      <c r="AQ1515" s="32" t="s">
        <v>3121</v>
      </c>
      <c r="AR1515" s="36" t="e">
        <f>CONCATENATE([5]!Tabla59[[#This Row],[nom_ent]], " ",[5]!Tabla59[[#This Row],[nom_mun]])</f>
        <v>#REF!</v>
      </c>
      <c r="AT1515" s="32" t="s">
        <v>3121</v>
      </c>
      <c r="AU1515" s="32" t="s">
        <v>3574</v>
      </c>
    </row>
    <row r="1516" spans="39:47" ht="28.5">
      <c r="AM1516" s="32" t="s">
        <v>701</v>
      </c>
      <c r="AN1516" s="32" t="s">
        <v>1262</v>
      </c>
      <c r="AO1516" s="32" t="s">
        <v>3215</v>
      </c>
      <c r="AP1516" s="32" t="s">
        <v>3575</v>
      </c>
      <c r="AQ1516" s="32" t="s">
        <v>3122</v>
      </c>
      <c r="AR1516" s="36" t="e">
        <f>CONCATENATE([5]!Tabla59[[#This Row],[nom_ent]], " ",[5]!Tabla59[[#This Row],[nom_mun]])</f>
        <v>#REF!</v>
      </c>
      <c r="AT1516" s="32" t="s">
        <v>3122</v>
      </c>
      <c r="AU1516" s="32" t="s">
        <v>3575</v>
      </c>
    </row>
    <row r="1517" spans="39:47" ht="42.75">
      <c r="AM1517" s="32" t="s">
        <v>701</v>
      </c>
      <c r="AN1517" s="32" t="s">
        <v>1262</v>
      </c>
      <c r="AO1517" s="32" t="s">
        <v>3215</v>
      </c>
      <c r="AP1517" s="32" t="s">
        <v>3576</v>
      </c>
      <c r="AQ1517" s="32" t="s">
        <v>3123</v>
      </c>
      <c r="AR1517" s="36" t="e">
        <f>CONCATENATE([5]!Tabla59[[#This Row],[nom_ent]], " ",[5]!Tabla59[[#This Row],[nom_mun]])</f>
        <v>#REF!</v>
      </c>
      <c r="AT1517" s="32" t="s">
        <v>3123</v>
      </c>
      <c r="AU1517" s="32" t="s">
        <v>3576</v>
      </c>
    </row>
    <row r="1518" spans="39:47" ht="28.5">
      <c r="AM1518" s="32" t="s">
        <v>701</v>
      </c>
      <c r="AN1518" s="32" t="s">
        <v>1262</v>
      </c>
      <c r="AO1518" s="32" t="s">
        <v>3215</v>
      </c>
      <c r="AP1518" s="32" t="s">
        <v>3577</v>
      </c>
      <c r="AQ1518" s="32" t="s">
        <v>3124</v>
      </c>
      <c r="AR1518" s="36" t="e">
        <f>CONCATENATE([5]!Tabla59[[#This Row],[nom_ent]], " ",[5]!Tabla59[[#This Row],[nom_mun]])</f>
        <v>#REF!</v>
      </c>
      <c r="AT1518" s="32" t="s">
        <v>3124</v>
      </c>
      <c r="AU1518" s="32" t="s">
        <v>3577</v>
      </c>
    </row>
    <row r="1519" spans="39:47" ht="28.5">
      <c r="AM1519" s="32" t="s">
        <v>701</v>
      </c>
      <c r="AN1519" s="32" t="s">
        <v>1262</v>
      </c>
      <c r="AO1519" s="32" t="s">
        <v>3215</v>
      </c>
      <c r="AP1519" s="32" t="s">
        <v>3578</v>
      </c>
      <c r="AQ1519" s="32" t="s">
        <v>3125</v>
      </c>
      <c r="AR1519" s="36" t="e">
        <f>CONCATENATE([5]!Tabla59[[#This Row],[nom_ent]], " ",[5]!Tabla59[[#This Row],[nom_mun]])</f>
        <v>#REF!</v>
      </c>
      <c r="AT1519" s="32" t="s">
        <v>3125</v>
      </c>
      <c r="AU1519" s="32" t="s">
        <v>3578</v>
      </c>
    </row>
    <row r="1520" spans="39:47" ht="28.5">
      <c r="AM1520" s="32" t="s">
        <v>701</v>
      </c>
      <c r="AN1520" s="32" t="s">
        <v>1262</v>
      </c>
      <c r="AO1520" s="32" t="s">
        <v>3215</v>
      </c>
      <c r="AP1520" s="32" t="s">
        <v>3579</v>
      </c>
      <c r="AQ1520" s="32" t="s">
        <v>3126</v>
      </c>
      <c r="AR1520" s="36" t="e">
        <f>CONCATENATE([5]!Tabla59[[#This Row],[nom_ent]], " ",[5]!Tabla59[[#This Row],[nom_mun]])</f>
        <v>#REF!</v>
      </c>
      <c r="AT1520" s="32" t="s">
        <v>3126</v>
      </c>
      <c r="AU1520" s="32" t="s">
        <v>3579</v>
      </c>
    </row>
    <row r="1521" spans="39:47" ht="42.75">
      <c r="AM1521" s="32" t="s">
        <v>701</v>
      </c>
      <c r="AN1521" s="32" t="s">
        <v>1262</v>
      </c>
      <c r="AO1521" s="32" t="s">
        <v>3215</v>
      </c>
      <c r="AP1521" s="32" t="s">
        <v>3580</v>
      </c>
      <c r="AQ1521" s="32" t="s">
        <v>3127</v>
      </c>
      <c r="AR1521" s="36" t="e">
        <f>CONCATENATE([5]!Tabla59[[#This Row],[nom_ent]], " ",[5]!Tabla59[[#This Row],[nom_mun]])</f>
        <v>#REF!</v>
      </c>
      <c r="AT1521" s="32" t="s">
        <v>3127</v>
      </c>
      <c r="AU1521" s="32" t="s">
        <v>3580</v>
      </c>
    </row>
    <row r="1522" spans="39:47" ht="28.5">
      <c r="AM1522" s="32" t="s">
        <v>701</v>
      </c>
      <c r="AN1522" s="32" t="s">
        <v>1262</v>
      </c>
      <c r="AO1522" s="32" t="s">
        <v>3215</v>
      </c>
      <c r="AP1522" s="32" t="s">
        <v>3581</v>
      </c>
      <c r="AQ1522" s="32" t="s">
        <v>3128</v>
      </c>
      <c r="AR1522" s="36" t="e">
        <f>CONCATENATE([5]!Tabla59[[#This Row],[nom_ent]], " ",[5]!Tabla59[[#This Row],[nom_mun]])</f>
        <v>#REF!</v>
      </c>
      <c r="AT1522" s="32" t="s">
        <v>3128</v>
      </c>
      <c r="AU1522" s="32" t="s">
        <v>3581</v>
      </c>
    </row>
    <row r="1523" spans="39:47" ht="28.5">
      <c r="AM1523" s="32" t="s">
        <v>701</v>
      </c>
      <c r="AN1523" s="32" t="s">
        <v>1262</v>
      </c>
      <c r="AO1523" s="32" t="s">
        <v>3215</v>
      </c>
      <c r="AP1523" s="32" t="s">
        <v>3582</v>
      </c>
      <c r="AQ1523" s="32" t="s">
        <v>3129</v>
      </c>
      <c r="AR1523" s="36" t="e">
        <f>CONCATENATE([5]!Tabla59[[#This Row],[nom_ent]], " ",[5]!Tabla59[[#This Row],[nom_mun]])</f>
        <v>#REF!</v>
      </c>
      <c r="AT1523" s="32" t="s">
        <v>3129</v>
      </c>
      <c r="AU1523" s="32" t="s">
        <v>3582</v>
      </c>
    </row>
    <row r="1524" spans="39:47" ht="28.5">
      <c r="AM1524" s="32" t="s">
        <v>701</v>
      </c>
      <c r="AN1524" s="32" t="s">
        <v>1262</v>
      </c>
      <c r="AO1524" s="32" t="s">
        <v>3215</v>
      </c>
      <c r="AP1524" s="32" t="s">
        <v>3583</v>
      </c>
      <c r="AQ1524" s="32" t="s">
        <v>3130</v>
      </c>
      <c r="AR1524" s="36" t="e">
        <f>CONCATENATE([5]!Tabla59[[#This Row],[nom_ent]], " ",[5]!Tabla59[[#This Row],[nom_mun]])</f>
        <v>#REF!</v>
      </c>
      <c r="AT1524" s="32" t="s">
        <v>3130</v>
      </c>
      <c r="AU1524" s="32" t="s">
        <v>3583</v>
      </c>
    </row>
    <row r="1525" spans="39:47" ht="42.75">
      <c r="AM1525" s="32" t="s">
        <v>701</v>
      </c>
      <c r="AN1525" s="32" t="s">
        <v>1262</v>
      </c>
      <c r="AO1525" s="32" t="s">
        <v>3215</v>
      </c>
      <c r="AP1525" s="32" t="s">
        <v>3584</v>
      </c>
      <c r="AQ1525" s="32" t="s">
        <v>3131</v>
      </c>
      <c r="AR1525" s="36" t="e">
        <f>CONCATENATE([5]!Tabla59[[#This Row],[nom_ent]], " ",[5]!Tabla59[[#This Row],[nom_mun]])</f>
        <v>#REF!</v>
      </c>
      <c r="AT1525" s="32" t="s">
        <v>3131</v>
      </c>
      <c r="AU1525" s="32" t="s">
        <v>3584</v>
      </c>
    </row>
    <row r="1526" spans="39:47" ht="28.5">
      <c r="AM1526" s="32" t="s">
        <v>701</v>
      </c>
      <c r="AN1526" s="32" t="s">
        <v>1262</v>
      </c>
      <c r="AO1526" s="32" t="s">
        <v>3215</v>
      </c>
      <c r="AP1526" s="32" t="s">
        <v>3585</v>
      </c>
      <c r="AQ1526" s="32" t="s">
        <v>3132</v>
      </c>
      <c r="AR1526" s="36" t="e">
        <f>CONCATENATE([5]!Tabla59[[#This Row],[nom_ent]], " ",[5]!Tabla59[[#This Row],[nom_mun]])</f>
        <v>#REF!</v>
      </c>
      <c r="AT1526" s="32" t="s">
        <v>3132</v>
      </c>
      <c r="AU1526" s="32" t="s">
        <v>3585</v>
      </c>
    </row>
    <row r="1527" spans="39:47" ht="28.5">
      <c r="AM1527" s="32" t="s">
        <v>701</v>
      </c>
      <c r="AN1527" s="32" t="s">
        <v>1262</v>
      </c>
      <c r="AO1527" s="32" t="s">
        <v>3215</v>
      </c>
      <c r="AP1527" s="32" t="s">
        <v>3586</v>
      </c>
      <c r="AQ1527" s="32" t="s">
        <v>3133</v>
      </c>
      <c r="AR1527" s="36" t="e">
        <f>CONCATENATE([5]!Tabla59[[#This Row],[nom_ent]], " ",[5]!Tabla59[[#This Row],[nom_mun]])</f>
        <v>#REF!</v>
      </c>
      <c r="AT1527" s="32" t="s">
        <v>3133</v>
      </c>
      <c r="AU1527" s="32" t="s">
        <v>3586</v>
      </c>
    </row>
    <row r="1528" spans="39:47" ht="28.5">
      <c r="AM1528" s="32" t="s">
        <v>701</v>
      </c>
      <c r="AN1528" s="32" t="s">
        <v>1262</v>
      </c>
      <c r="AO1528" s="32" t="s">
        <v>3215</v>
      </c>
      <c r="AP1528" s="32" t="s">
        <v>3587</v>
      </c>
      <c r="AQ1528" s="32" t="s">
        <v>3134</v>
      </c>
      <c r="AR1528" s="36" t="e">
        <f>CONCATENATE([5]!Tabla59[[#This Row],[nom_ent]], " ",[5]!Tabla59[[#This Row],[nom_mun]])</f>
        <v>#REF!</v>
      </c>
      <c r="AT1528" s="32" t="s">
        <v>3134</v>
      </c>
      <c r="AU1528" s="32" t="s">
        <v>3587</v>
      </c>
    </row>
    <row r="1529" spans="39:47" ht="28.5">
      <c r="AM1529" s="32" t="s">
        <v>701</v>
      </c>
      <c r="AN1529" s="32" t="s">
        <v>1262</v>
      </c>
      <c r="AO1529" s="32" t="s">
        <v>3215</v>
      </c>
      <c r="AP1529" s="32" t="s">
        <v>3588</v>
      </c>
      <c r="AQ1529" s="32" t="s">
        <v>3135</v>
      </c>
      <c r="AR1529" s="36" t="e">
        <f>CONCATENATE([5]!Tabla59[[#This Row],[nom_ent]], " ",[5]!Tabla59[[#This Row],[nom_mun]])</f>
        <v>#REF!</v>
      </c>
      <c r="AT1529" s="32" t="s">
        <v>3135</v>
      </c>
      <c r="AU1529" s="32" t="s">
        <v>3588</v>
      </c>
    </row>
    <row r="1530" spans="39:47" ht="28.5">
      <c r="AM1530" s="32" t="s">
        <v>701</v>
      </c>
      <c r="AN1530" s="32" t="s">
        <v>1262</v>
      </c>
      <c r="AO1530" s="32" t="s">
        <v>3215</v>
      </c>
      <c r="AP1530" s="32" t="s">
        <v>3589</v>
      </c>
      <c r="AQ1530" s="32" t="s">
        <v>3136</v>
      </c>
      <c r="AR1530" s="36" t="e">
        <f>CONCATENATE([5]!Tabla59[[#This Row],[nom_ent]], " ",[5]!Tabla59[[#This Row],[nom_mun]])</f>
        <v>#REF!</v>
      </c>
      <c r="AT1530" s="32" t="s">
        <v>3136</v>
      </c>
      <c r="AU1530" s="32" t="s">
        <v>3589</v>
      </c>
    </row>
    <row r="1531" spans="39:47" ht="28.5">
      <c r="AM1531" s="32" t="s">
        <v>701</v>
      </c>
      <c r="AN1531" s="32" t="s">
        <v>1262</v>
      </c>
      <c r="AO1531" s="32" t="s">
        <v>3215</v>
      </c>
      <c r="AP1531" s="32" t="s">
        <v>3590</v>
      </c>
      <c r="AQ1531" s="32" t="s">
        <v>3137</v>
      </c>
      <c r="AR1531" s="36" t="e">
        <f>CONCATENATE([5]!Tabla59[[#This Row],[nom_ent]], " ",[5]!Tabla59[[#This Row],[nom_mun]])</f>
        <v>#REF!</v>
      </c>
      <c r="AT1531" s="32" t="s">
        <v>3137</v>
      </c>
      <c r="AU1531" s="32" t="s">
        <v>3590</v>
      </c>
    </row>
    <row r="1532" spans="39:47" ht="28.5">
      <c r="AM1532" s="32" t="s">
        <v>701</v>
      </c>
      <c r="AN1532" s="32" t="s">
        <v>1262</v>
      </c>
      <c r="AO1532" s="32" t="s">
        <v>3215</v>
      </c>
      <c r="AP1532" s="32" t="s">
        <v>3591</v>
      </c>
      <c r="AQ1532" s="32" t="s">
        <v>3138</v>
      </c>
      <c r="AR1532" s="36" t="e">
        <f>CONCATENATE([5]!Tabla59[[#This Row],[nom_ent]], " ",[5]!Tabla59[[#This Row],[nom_mun]])</f>
        <v>#REF!</v>
      </c>
      <c r="AT1532" s="32" t="s">
        <v>3138</v>
      </c>
      <c r="AU1532" s="32" t="s">
        <v>3591</v>
      </c>
    </row>
    <row r="1533" spans="39:47" ht="28.5">
      <c r="AM1533" s="32" t="s">
        <v>701</v>
      </c>
      <c r="AN1533" s="32" t="s">
        <v>1262</v>
      </c>
      <c r="AO1533" s="32" t="s">
        <v>3215</v>
      </c>
      <c r="AP1533" s="32" t="s">
        <v>3592</v>
      </c>
      <c r="AQ1533" s="32" t="s">
        <v>3139</v>
      </c>
      <c r="AR1533" s="36" t="e">
        <f>CONCATENATE([5]!Tabla59[[#This Row],[nom_ent]], " ",[5]!Tabla59[[#This Row],[nom_mun]])</f>
        <v>#REF!</v>
      </c>
      <c r="AT1533" s="32" t="s">
        <v>3139</v>
      </c>
      <c r="AU1533" s="32" t="s">
        <v>3592</v>
      </c>
    </row>
    <row r="1534" spans="39:47" ht="28.5">
      <c r="AM1534" s="32" t="s">
        <v>701</v>
      </c>
      <c r="AN1534" s="32" t="s">
        <v>1262</v>
      </c>
      <c r="AO1534" s="32" t="s">
        <v>3215</v>
      </c>
      <c r="AP1534" s="32" t="s">
        <v>3593</v>
      </c>
      <c r="AQ1534" s="32" t="s">
        <v>3140</v>
      </c>
      <c r="AR1534" s="36" t="e">
        <f>CONCATENATE([5]!Tabla59[[#This Row],[nom_ent]], " ",[5]!Tabla59[[#This Row],[nom_mun]])</f>
        <v>#REF!</v>
      </c>
      <c r="AT1534" s="32" t="s">
        <v>3140</v>
      </c>
      <c r="AU1534" s="32" t="s">
        <v>3593</v>
      </c>
    </row>
    <row r="1535" spans="39:47" ht="28.5">
      <c r="AM1535" s="32" t="s">
        <v>701</v>
      </c>
      <c r="AN1535" s="32" t="s">
        <v>1262</v>
      </c>
      <c r="AO1535" s="32" t="s">
        <v>3215</v>
      </c>
      <c r="AP1535" s="32" t="s">
        <v>3594</v>
      </c>
      <c r="AQ1535" s="32" t="s">
        <v>3141</v>
      </c>
      <c r="AR1535" s="36" t="e">
        <f>CONCATENATE([5]!Tabla59[[#This Row],[nom_ent]], " ",[5]!Tabla59[[#This Row],[nom_mun]])</f>
        <v>#REF!</v>
      </c>
      <c r="AT1535" s="32" t="s">
        <v>3141</v>
      </c>
      <c r="AU1535" s="32" t="s">
        <v>3594</v>
      </c>
    </row>
    <row r="1536" spans="39:47" ht="42.75">
      <c r="AM1536" s="32" t="s">
        <v>701</v>
      </c>
      <c r="AN1536" s="32" t="s">
        <v>1262</v>
      </c>
      <c r="AO1536" s="32" t="s">
        <v>3215</v>
      </c>
      <c r="AP1536" s="32" t="s">
        <v>3595</v>
      </c>
      <c r="AQ1536" s="32" t="s">
        <v>3142</v>
      </c>
      <c r="AR1536" s="36" t="e">
        <f>CONCATENATE([5]!Tabla59[[#This Row],[nom_ent]], " ",[5]!Tabla59[[#This Row],[nom_mun]])</f>
        <v>#REF!</v>
      </c>
      <c r="AT1536" s="32" t="s">
        <v>3142</v>
      </c>
      <c r="AU1536" s="32" t="s">
        <v>3595</v>
      </c>
    </row>
    <row r="1537" spans="39:47" ht="42.75">
      <c r="AM1537" s="32" t="s">
        <v>701</v>
      </c>
      <c r="AN1537" s="32" t="s">
        <v>1262</v>
      </c>
      <c r="AO1537" s="32" t="s">
        <v>3215</v>
      </c>
      <c r="AP1537" s="32" t="s">
        <v>3596</v>
      </c>
      <c r="AQ1537" s="32" t="s">
        <v>3143</v>
      </c>
      <c r="AR1537" s="36" t="e">
        <f>CONCATENATE([5]!Tabla59[[#This Row],[nom_ent]], " ",[5]!Tabla59[[#This Row],[nom_mun]])</f>
        <v>#REF!</v>
      </c>
      <c r="AT1537" s="32" t="s">
        <v>3143</v>
      </c>
      <c r="AU1537" s="32" t="s">
        <v>3596</v>
      </c>
    </row>
    <row r="1538" spans="39:47" ht="42.75">
      <c r="AM1538" s="32" t="s">
        <v>701</v>
      </c>
      <c r="AN1538" s="32" t="s">
        <v>1262</v>
      </c>
      <c r="AO1538" s="32" t="s">
        <v>3215</v>
      </c>
      <c r="AP1538" s="32" t="s">
        <v>3597</v>
      </c>
      <c r="AQ1538" s="32" t="s">
        <v>3144</v>
      </c>
      <c r="AR1538" s="36" t="e">
        <f>CONCATENATE([5]!Tabla59[[#This Row],[nom_ent]], " ",[5]!Tabla59[[#This Row],[nom_mun]])</f>
        <v>#REF!</v>
      </c>
      <c r="AT1538" s="32" t="s">
        <v>3144</v>
      </c>
      <c r="AU1538" s="32" t="s">
        <v>3597</v>
      </c>
    </row>
    <row r="1539" spans="39:47" ht="42.75">
      <c r="AM1539" s="32" t="s">
        <v>701</v>
      </c>
      <c r="AN1539" s="32" t="s">
        <v>1262</v>
      </c>
      <c r="AO1539" s="32" t="s">
        <v>3215</v>
      </c>
      <c r="AP1539" s="32" t="s">
        <v>3598</v>
      </c>
      <c r="AQ1539" s="32" t="s">
        <v>3145</v>
      </c>
      <c r="AR1539" s="36" t="e">
        <f>CONCATENATE([5]!Tabla59[[#This Row],[nom_ent]], " ",[5]!Tabla59[[#This Row],[nom_mun]])</f>
        <v>#REF!</v>
      </c>
      <c r="AT1539" s="32" t="s">
        <v>3145</v>
      </c>
      <c r="AU1539" s="32" t="s">
        <v>3598</v>
      </c>
    </row>
    <row r="1540" spans="39:47" ht="42.75">
      <c r="AM1540" s="32" t="s">
        <v>701</v>
      </c>
      <c r="AN1540" s="32" t="s">
        <v>1262</v>
      </c>
      <c r="AO1540" s="32" t="s">
        <v>3215</v>
      </c>
      <c r="AP1540" s="32" t="s">
        <v>3599</v>
      </c>
      <c r="AQ1540" s="32" t="s">
        <v>3146</v>
      </c>
      <c r="AR1540" s="36" t="e">
        <f>CONCATENATE([5]!Tabla59[[#This Row],[nom_ent]], " ",[5]!Tabla59[[#This Row],[nom_mun]])</f>
        <v>#REF!</v>
      </c>
      <c r="AT1540" s="32" t="s">
        <v>3146</v>
      </c>
      <c r="AU1540" s="32" t="s">
        <v>3599</v>
      </c>
    </row>
    <row r="1541" spans="39:47" ht="42.75">
      <c r="AM1541" s="32" t="s">
        <v>701</v>
      </c>
      <c r="AN1541" s="32" t="s">
        <v>1262</v>
      </c>
      <c r="AO1541" s="32" t="s">
        <v>3215</v>
      </c>
      <c r="AP1541" s="32" t="s">
        <v>3600</v>
      </c>
      <c r="AQ1541" s="32" t="s">
        <v>3147</v>
      </c>
      <c r="AR1541" s="36" t="e">
        <f>CONCATENATE([5]!Tabla59[[#This Row],[nom_ent]], " ",[5]!Tabla59[[#This Row],[nom_mun]])</f>
        <v>#REF!</v>
      </c>
      <c r="AT1541" s="32" t="s">
        <v>3147</v>
      </c>
      <c r="AU1541" s="32" t="s">
        <v>3600</v>
      </c>
    </row>
    <row r="1542" spans="39:47" ht="42.75">
      <c r="AM1542" s="32" t="s">
        <v>701</v>
      </c>
      <c r="AN1542" s="32" t="s">
        <v>1262</v>
      </c>
      <c r="AO1542" s="32" t="s">
        <v>3215</v>
      </c>
      <c r="AP1542" s="32" t="s">
        <v>3601</v>
      </c>
      <c r="AQ1542" s="32" t="s">
        <v>3148</v>
      </c>
      <c r="AR1542" s="36" t="e">
        <f>CONCATENATE([5]!Tabla59[[#This Row],[nom_ent]], " ",[5]!Tabla59[[#This Row],[nom_mun]])</f>
        <v>#REF!</v>
      </c>
      <c r="AT1542" s="32" t="s">
        <v>3148</v>
      </c>
      <c r="AU1542" s="32" t="s">
        <v>3601</v>
      </c>
    </row>
    <row r="1543" spans="39:47" ht="57">
      <c r="AM1543" s="32" t="s">
        <v>701</v>
      </c>
      <c r="AN1543" s="32" t="s">
        <v>1262</v>
      </c>
      <c r="AO1543" s="32" t="s">
        <v>3215</v>
      </c>
      <c r="AP1543" s="32" t="s">
        <v>3602</v>
      </c>
      <c r="AQ1543" s="32" t="s">
        <v>3149</v>
      </c>
      <c r="AR1543" s="36" t="e">
        <f>CONCATENATE([5]!Tabla59[[#This Row],[nom_ent]], " ",[5]!Tabla59[[#This Row],[nom_mun]])</f>
        <v>#REF!</v>
      </c>
      <c r="AT1543" s="32" t="s">
        <v>3149</v>
      </c>
      <c r="AU1543" s="32" t="s">
        <v>3602</v>
      </c>
    </row>
    <row r="1544" spans="39:47" ht="42.75">
      <c r="AM1544" s="32" t="s">
        <v>701</v>
      </c>
      <c r="AN1544" s="32" t="s">
        <v>1262</v>
      </c>
      <c r="AO1544" s="32" t="s">
        <v>3215</v>
      </c>
      <c r="AP1544" s="32" t="s">
        <v>3603</v>
      </c>
      <c r="AQ1544" s="32" t="s">
        <v>3150</v>
      </c>
      <c r="AR1544" s="36" t="e">
        <f>CONCATENATE([5]!Tabla59[[#This Row],[nom_ent]], " ",[5]!Tabla59[[#This Row],[nom_mun]])</f>
        <v>#REF!</v>
      </c>
      <c r="AT1544" s="32" t="s">
        <v>3150</v>
      </c>
      <c r="AU1544" s="32" t="s">
        <v>3603</v>
      </c>
    </row>
    <row r="1545" spans="39:47" ht="42.75">
      <c r="AM1545" s="32" t="s">
        <v>701</v>
      </c>
      <c r="AN1545" s="32" t="s">
        <v>1262</v>
      </c>
      <c r="AO1545" s="32" t="s">
        <v>3215</v>
      </c>
      <c r="AP1545" s="32" t="s">
        <v>3604</v>
      </c>
      <c r="AQ1545" s="32" t="s">
        <v>3151</v>
      </c>
      <c r="AR1545" s="36" t="e">
        <f>CONCATENATE([5]!Tabla59[[#This Row],[nom_ent]], " ",[5]!Tabla59[[#This Row],[nom_mun]])</f>
        <v>#REF!</v>
      </c>
      <c r="AT1545" s="32" t="s">
        <v>3151</v>
      </c>
      <c r="AU1545" s="32" t="s">
        <v>3604</v>
      </c>
    </row>
    <row r="1546" spans="39:47" ht="57">
      <c r="AM1546" s="32" t="s">
        <v>701</v>
      </c>
      <c r="AN1546" s="32" t="s">
        <v>1262</v>
      </c>
      <c r="AO1546" s="32" t="s">
        <v>3215</v>
      </c>
      <c r="AP1546" s="32" t="s">
        <v>3605</v>
      </c>
      <c r="AQ1546" s="32" t="s">
        <v>3152</v>
      </c>
      <c r="AR1546" s="36" t="e">
        <f>CONCATENATE([5]!Tabla59[[#This Row],[nom_ent]], " ",[5]!Tabla59[[#This Row],[nom_mun]])</f>
        <v>#REF!</v>
      </c>
      <c r="AT1546" s="32" t="s">
        <v>3152</v>
      </c>
      <c r="AU1546" s="32" t="s">
        <v>3605</v>
      </c>
    </row>
    <row r="1547" spans="39:47" ht="57">
      <c r="AM1547" s="32" t="s">
        <v>701</v>
      </c>
      <c r="AN1547" s="32" t="s">
        <v>1262</v>
      </c>
      <c r="AO1547" s="32" t="s">
        <v>3215</v>
      </c>
      <c r="AP1547" s="32" t="s">
        <v>3606</v>
      </c>
      <c r="AQ1547" s="32" t="s">
        <v>3153</v>
      </c>
      <c r="AR1547" s="36" t="e">
        <f>CONCATENATE([5]!Tabla59[[#This Row],[nom_ent]], " ",[5]!Tabla59[[#This Row],[nom_mun]])</f>
        <v>#REF!</v>
      </c>
      <c r="AT1547" s="32" t="s">
        <v>3153</v>
      </c>
      <c r="AU1547" s="32" t="s">
        <v>3606</v>
      </c>
    </row>
    <row r="1548" spans="39:47" ht="57">
      <c r="AM1548" s="32" t="s">
        <v>701</v>
      </c>
      <c r="AN1548" s="32" t="s">
        <v>1262</v>
      </c>
      <c r="AO1548" s="32" t="s">
        <v>3215</v>
      </c>
      <c r="AP1548" s="32" t="s">
        <v>3607</v>
      </c>
      <c r="AQ1548" s="32" t="s">
        <v>3154</v>
      </c>
      <c r="AR1548" s="36" t="e">
        <f>CONCATENATE([5]!Tabla59[[#This Row],[nom_ent]], " ",[5]!Tabla59[[#This Row],[nom_mun]])</f>
        <v>#REF!</v>
      </c>
      <c r="AT1548" s="32" t="s">
        <v>3154</v>
      </c>
      <c r="AU1548" s="32" t="s">
        <v>3607</v>
      </c>
    </row>
    <row r="1549" spans="39:47" ht="57">
      <c r="AM1549" s="32" t="s">
        <v>701</v>
      </c>
      <c r="AN1549" s="32" t="s">
        <v>1262</v>
      </c>
      <c r="AO1549" s="32" t="s">
        <v>3215</v>
      </c>
      <c r="AP1549" s="32" t="s">
        <v>3608</v>
      </c>
      <c r="AQ1549" s="32" t="s">
        <v>3155</v>
      </c>
      <c r="AR1549" s="36" t="e">
        <f>CONCATENATE([5]!Tabla59[[#This Row],[nom_ent]], " ",[5]!Tabla59[[#This Row],[nom_mun]])</f>
        <v>#REF!</v>
      </c>
      <c r="AT1549" s="32" t="s">
        <v>3155</v>
      </c>
      <c r="AU1549" s="32" t="s">
        <v>3608</v>
      </c>
    </row>
    <row r="1550" spans="39:47" ht="57">
      <c r="AM1550" s="32" t="s">
        <v>701</v>
      </c>
      <c r="AN1550" s="32" t="s">
        <v>1262</v>
      </c>
      <c r="AO1550" s="32" t="s">
        <v>3215</v>
      </c>
      <c r="AP1550" s="32" t="s">
        <v>3609</v>
      </c>
      <c r="AQ1550" s="32" t="s">
        <v>3156</v>
      </c>
      <c r="AR1550" s="36" t="e">
        <f>CONCATENATE([5]!Tabla59[[#This Row],[nom_ent]], " ",[5]!Tabla59[[#This Row],[nom_mun]])</f>
        <v>#REF!</v>
      </c>
      <c r="AT1550" s="32" t="s">
        <v>3156</v>
      </c>
      <c r="AU1550" s="32" t="s">
        <v>3609</v>
      </c>
    </row>
    <row r="1551" spans="39:47" ht="42.75">
      <c r="AM1551" s="32" t="s">
        <v>701</v>
      </c>
      <c r="AN1551" s="32" t="s">
        <v>1262</v>
      </c>
      <c r="AO1551" s="32" t="s">
        <v>3215</v>
      </c>
      <c r="AP1551" s="32" t="s">
        <v>3610</v>
      </c>
      <c r="AQ1551" s="32" t="s">
        <v>3157</v>
      </c>
      <c r="AR1551" s="36" t="e">
        <f>CONCATENATE([5]!Tabla59[[#This Row],[nom_ent]], " ",[5]!Tabla59[[#This Row],[nom_mun]])</f>
        <v>#REF!</v>
      </c>
      <c r="AT1551" s="32" t="s">
        <v>3157</v>
      </c>
      <c r="AU1551" s="32" t="s">
        <v>3610</v>
      </c>
    </row>
    <row r="1552" spans="39:47" ht="42.75">
      <c r="AM1552" s="32" t="s">
        <v>701</v>
      </c>
      <c r="AN1552" s="32" t="s">
        <v>1262</v>
      </c>
      <c r="AO1552" s="32" t="s">
        <v>3215</v>
      </c>
      <c r="AP1552" s="32" t="s">
        <v>3611</v>
      </c>
      <c r="AQ1552" s="32" t="s">
        <v>3158</v>
      </c>
      <c r="AR1552" s="36" t="e">
        <f>CONCATENATE([5]!Tabla59[[#This Row],[nom_ent]], " ",[5]!Tabla59[[#This Row],[nom_mun]])</f>
        <v>#REF!</v>
      </c>
      <c r="AT1552" s="32" t="s">
        <v>3158</v>
      </c>
      <c r="AU1552" s="32" t="s">
        <v>3611</v>
      </c>
    </row>
    <row r="1553" spans="39:47" ht="42.75">
      <c r="AM1553" s="32" t="s">
        <v>701</v>
      </c>
      <c r="AN1553" s="32" t="s">
        <v>1262</v>
      </c>
      <c r="AO1553" s="32" t="s">
        <v>3215</v>
      </c>
      <c r="AP1553" s="32" t="s">
        <v>3612</v>
      </c>
      <c r="AQ1553" s="32" t="s">
        <v>3159</v>
      </c>
      <c r="AR1553" s="36" t="e">
        <f>CONCATENATE([5]!Tabla59[[#This Row],[nom_ent]], " ",[5]!Tabla59[[#This Row],[nom_mun]])</f>
        <v>#REF!</v>
      </c>
      <c r="AT1553" s="32" t="s">
        <v>3159</v>
      </c>
      <c r="AU1553" s="32" t="s">
        <v>3612</v>
      </c>
    </row>
    <row r="1554" spans="39:47" ht="42.75">
      <c r="AM1554" s="32" t="s">
        <v>701</v>
      </c>
      <c r="AN1554" s="32" t="s">
        <v>1262</v>
      </c>
      <c r="AO1554" s="32" t="s">
        <v>3215</v>
      </c>
      <c r="AP1554" s="32" t="s">
        <v>3613</v>
      </c>
      <c r="AQ1554" s="32" t="s">
        <v>3160</v>
      </c>
      <c r="AR1554" s="36" t="e">
        <f>CONCATENATE([5]!Tabla59[[#This Row],[nom_ent]], " ",[5]!Tabla59[[#This Row],[nom_mun]])</f>
        <v>#REF!</v>
      </c>
      <c r="AT1554" s="32" t="s">
        <v>3160</v>
      </c>
      <c r="AU1554" s="32" t="s">
        <v>3613</v>
      </c>
    </row>
    <row r="1555" spans="39:47" ht="42.75">
      <c r="AM1555" s="32" t="s">
        <v>701</v>
      </c>
      <c r="AN1555" s="32" t="s">
        <v>1262</v>
      </c>
      <c r="AO1555" s="32" t="s">
        <v>3215</v>
      </c>
      <c r="AP1555" s="32" t="s">
        <v>3614</v>
      </c>
      <c r="AQ1555" s="32" t="s">
        <v>3161</v>
      </c>
      <c r="AR1555" s="36" t="e">
        <f>CONCATENATE([5]!Tabla59[[#This Row],[nom_ent]], " ",[5]!Tabla59[[#This Row],[nom_mun]])</f>
        <v>#REF!</v>
      </c>
      <c r="AT1555" s="32" t="s">
        <v>3161</v>
      </c>
      <c r="AU1555" s="32" t="s">
        <v>3614</v>
      </c>
    </row>
    <row r="1556" spans="39:47" ht="42.75">
      <c r="AM1556" s="32" t="s">
        <v>701</v>
      </c>
      <c r="AN1556" s="32" t="s">
        <v>1262</v>
      </c>
      <c r="AO1556" s="32" t="s">
        <v>3215</v>
      </c>
      <c r="AP1556" s="32" t="s">
        <v>3615</v>
      </c>
      <c r="AQ1556" s="32" t="s">
        <v>3162</v>
      </c>
      <c r="AR1556" s="36" t="e">
        <f>CONCATENATE([5]!Tabla59[[#This Row],[nom_ent]], " ",[5]!Tabla59[[#This Row],[nom_mun]])</f>
        <v>#REF!</v>
      </c>
      <c r="AT1556" s="32" t="s">
        <v>3162</v>
      </c>
      <c r="AU1556" s="32" t="s">
        <v>3615</v>
      </c>
    </row>
    <row r="1557" spans="39:47" ht="42.75">
      <c r="AM1557" s="32" t="s">
        <v>701</v>
      </c>
      <c r="AN1557" s="32" t="s">
        <v>1262</v>
      </c>
      <c r="AO1557" s="32" t="s">
        <v>3215</v>
      </c>
      <c r="AP1557" s="32" t="s">
        <v>3616</v>
      </c>
      <c r="AQ1557" s="32" t="s">
        <v>3163</v>
      </c>
      <c r="AR1557" s="36" t="e">
        <f>CONCATENATE([5]!Tabla59[[#This Row],[nom_ent]], " ",[5]!Tabla59[[#This Row],[nom_mun]])</f>
        <v>#REF!</v>
      </c>
      <c r="AT1557" s="32" t="s">
        <v>3163</v>
      </c>
      <c r="AU1557" s="32" t="s">
        <v>3616</v>
      </c>
    </row>
    <row r="1558" spans="39:47" ht="42.75">
      <c r="AM1558" s="32" t="s">
        <v>701</v>
      </c>
      <c r="AN1558" s="32" t="s">
        <v>1262</v>
      </c>
      <c r="AO1558" s="32" t="s">
        <v>3215</v>
      </c>
      <c r="AP1558" s="32" t="s">
        <v>3617</v>
      </c>
      <c r="AQ1558" s="32" t="s">
        <v>3164</v>
      </c>
      <c r="AR1558" s="36" t="e">
        <f>CONCATENATE([5]!Tabla59[[#This Row],[nom_ent]], " ",[5]!Tabla59[[#This Row],[nom_mun]])</f>
        <v>#REF!</v>
      </c>
      <c r="AT1558" s="32" t="s">
        <v>3164</v>
      </c>
      <c r="AU1558" s="32" t="s">
        <v>3617</v>
      </c>
    </row>
    <row r="1559" spans="39:47" ht="42.75">
      <c r="AM1559" s="32" t="s">
        <v>701</v>
      </c>
      <c r="AN1559" s="32" t="s">
        <v>1262</v>
      </c>
      <c r="AO1559" s="32" t="s">
        <v>3215</v>
      </c>
      <c r="AP1559" s="32" t="s">
        <v>3618</v>
      </c>
      <c r="AQ1559" s="32" t="s">
        <v>3165</v>
      </c>
      <c r="AR1559" s="36" t="e">
        <f>CONCATENATE([5]!Tabla59[[#This Row],[nom_ent]], " ",[5]!Tabla59[[#This Row],[nom_mun]])</f>
        <v>#REF!</v>
      </c>
      <c r="AT1559" s="32" t="s">
        <v>3165</v>
      </c>
      <c r="AU1559" s="32" t="s">
        <v>3618</v>
      </c>
    </row>
    <row r="1560" spans="39:47" ht="42.75">
      <c r="AM1560" s="32" t="s">
        <v>701</v>
      </c>
      <c r="AN1560" s="32" t="s">
        <v>1262</v>
      </c>
      <c r="AO1560" s="32" t="s">
        <v>3215</v>
      </c>
      <c r="AP1560" s="32" t="s">
        <v>3619</v>
      </c>
      <c r="AQ1560" s="32" t="s">
        <v>3166</v>
      </c>
      <c r="AR1560" s="36" t="e">
        <f>CONCATENATE([5]!Tabla59[[#This Row],[nom_ent]], " ",[5]!Tabla59[[#This Row],[nom_mun]])</f>
        <v>#REF!</v>
      </c>
      <c r="AT1560" s="32" t="s">
        <v>3166</v>
      </c>
      <c r="AU1560" s="32" t="s">
        <v>3619</v>
      </c>
    </row>
    <row r="1561" spans="39:47" ht="42.75">
      <c r="AM1561" s="32" t="s">
        <v>701</v>
      </c>
      <c r="AN1561" s="32" t="s">
        <v>1262</v>
      </c>
      <c r="AO1561" s="32" t="s">
        <v>3215</v>
      </c>
      <c r="AP1561" s="32" t="s">
        <v>3620</v>
      </c>
      <c r="AQ1561" s="32" t="s">
        <v>3167</v>
      </c>
      <c r="AR1561" s="36" t="e">
        <f>CONCATENATE([5]!Tabla59[[#This Row],[nom_ent]], " ",[5]!Tabla59[[#This Row],[nom_mun]])</f>
        <v>#REF!</v>
      </c>
      <c r="AT1561" s="32" t="s">
        <v>3167</v>
      </c>
      <c r="AU1561" s="32" t="s">
        <v>3620</v>
      </c>
    </row>
    <row r="1562" spans="39:47" ht="57">
      <c r="AM1562" s="32" t="s">
        <v>701</v>
      </c>
      <c r="AN1562" s="32" t="s">
        <v>1262</v>
      </c>
      <c r="AO1562" s="32" t="s">
        <v>3215</v>
      </c>
      <c r="AP1562" s="32" t="s">
        <v>3621</v>
      </c>
      <c r="AQ1562" s="32" t="s">
        <v>3168</v>
      </c>
      <c r="AR1562" s="36" t="e">
        <f>CONCATENATE([5]!Tabla59[[#This Row],[nom_ent]], " ",[5]!Tabla59[[#This Row],[nom_mun]])</f>
        <v>#REF!</v>
      </c>
      <c r="AT1562" s="32" t="s">
        <v>3168</v>
      </c>
      <c r="AU1562" s="32" t="s">
        <v>3621</v>
      </c>
    </row>
    <row r="1563" spans="39:47" ht="42.75">
      <c r="AM1563" s="32" t="s">
        <v>701</v>
      </c>
      <c r="AN1563" s="32" t="s">
        <v>1262</v>
      </c>
      <c r="AO1563" s="32" t="s">
        <v>3215</v>
      </c>
      <c r="AP1563" s="32" t="s">
        <v>3622</v>
      </c>
      <c r="AQ1563" s="32" t="s">
        <v>3169</v>
      </c>
      <c r="AR1563" s="36" t="e">
        <f>CONCATENATE([5]!Tabla59[[#This Row],[nom_ent]], " ",[5]!Tabla59[[#This Row],[nom_mun]])</f>
        <v>#REF!</v>
      </c>
      <c r="AT1563" s="32" t="s">
        <v>3169</v>
      </c>
      <c r="AU1563" s="32" t="s">
        <v>3622</v>
      </c>
    </row>
    <row r="1564" spans="39:47" ht="57">
      <c r="AM1564" s="32" t="s">
        <v>701</v>
      </c>
      <c r="AN1564" s="32" t="s">
        <v>1262</v>
      </c>
      <c r="AO1564" s="32" t="s">
        <v>3215</v>
      </c>
      <c r="AP1564" s="32" t="s">
        <v>3623</v>
      </c>
      <c r="AQ1564" s="32" t="s">
        <v>3170</v>
      </c>
      <c r="AR1564" s="36" t="e">
        <f>CONCATENATE([5]!Tabla59[[#This Row],[nom_ent]], " ",[5]!Tabla59[[#This Row],[nom_mun]])</f>
        <v>#REF!</v>
      </c>
      <c r="AT1564" s="32" t="s">
        <v>3170</v>
      </c>
      <c r="AU1564" s="32" t="s">
        <v>3623</v>
      </c>
    </row>
    <row r="1565" spans="39:47" ht="42.75">
      <c r="AM1565" s="32" t="s">
        <v>701</v>
      </c>
      <c r="AN1565" s="32" t="s">
        <v>1262</v>
      </c>
      <c r="AO1565" s="32" t="s">
        <v>3215</v>
      </c>
      <c r="AP1565" s="32" t="s">
        <v>3624</v>
      </c>
      <c r="AQ1565" s="32" t="s">
        <v>3171</v>
      </c>
      <c r="AR1565" s="36" t="e">
        <f>CONCATENATE([5]!Tabla59[[#This Row],[nom_ent]], " ",[5]!Tabla59[[#This Row],[nom_mun]])</f>
        <v>#REF!</v>
      </c>
      <c r="AT1565" s="32" t="s">
        <v>3171</v>
      </c>
      <c r="AU1565" s="32" t="s">
        <v>3624</v>
      </c>
    </row>
    <row r="1566" spans="39:47" ht="42.75">
      <c r="AM1566" s="32" t="s">
        <v>701</v>
      </c>
      <c r="AN1566" s="32" t="s">
        <v>1262</v>
      </c>
      <c r="AO1566" s="32" t="s">
        <v>3215</v>
      </c>
      <c r="AP1566" s="32" t="s">
        <v>3625</v>
      </c>
      <c r="AQ1566" s="32" t="s">
        <v>3172</v>
      </c>
      <c r="AR1566" s="36" t="e">
        <f>CONCATENATE([5]!Tabla59[[#This Row],[nom_ent]], " ",[5]!Tabla59[[#This Row],[nom_mun]])</f>
        <v>#REF!</v>
      </c>
      <c r="AT1566" s="32" t="s">
        <v>3172</v>
      </c>
      <c r="AU1566" s="32" t="s">
        <v>3625</v>
      </c>
    </row>
    <row r="1567" spans="39:47" ht="42.75">
      <c r="AM1567" s="32" t="s">
        <v>701</v>
      </c>
      <c r="AN1567" s="32" t="s">
        <v>1262</v>
      </c>
      <c r="AO1567" s="32" t="s">
        <v>3215</v>
      </c>
      <c r="AP1567" s="32" t="s">
        <v>3626</v>
      </c>
      <c r="AQ1567" s="32" t="s">
        <v>3173</v>
      </c>
      <c r="AR1567" s="36" t="e">
        <f>CONCATENATE([5]!Tabla59[[#This Row],[nom_ent]], " ",[5]!Tabla59[[#This Row],[nom_mun]])</f>
        <v>#REF!</v>
      </c>
      <c r="AT1567" s="32" t="s">
        <v>3173</v>
      </c>
      <c r="AU1567" s="32" t="s">
        <v>3626</v>
      </c>
    </row>
    <row r="1568" spans="39:47" ht="28.5">
      <c r="AM1568" s="32" t="s">
        <v>701</v>
      </c>
      <c r="AN1568" s="32" t="s">
        <v>1262</v>
      </c>
      <c r="AO1568" s="32" t="s">
        <v>3215</v>
      </c>
      <c r="AP1568" s="32" t="s">
        <v>3627</v>
      </c>
      <c r="AQ1568" s="32" t="s">
        <v>3174</v>
      </c>
      <c r="AR1568" s="36" t="e">
        <f>CONCATENATE([5]!Tabla59[[#This Row],[nom_ent]], " ",[5]!Tabla59[[#This Row],[nom_mun]])</f>
        <v>#REF!</v>
      </c>
      <c r="AT1568" s="32" t="s">
        <v>3174</v>
      </c>
      <c r="AU1568" s="32" t="s">
        <v>3627</v>
      </c>
    </row>
    <row r="1569" spans="39:47" ht="28.5">
      <c r="AM1569" s="32" t="s">
        <v>701</v>
      </c>
      <c r="AN1569" s="32" t="s">
        <v>1262</v>
      </c>
      <c r="AO1569" s="32" t="s">
        <v>3215</v>
      </c>
      <c r="AP1569" s="32" t="s">
        <v>3628</v>
      </c>
      <c r="AQ1569" s="32" t="s">
        <v>3175</v>
      </c>
      <c r="AR1569" s="36" t="e">
        <f>CONCATENATE([5]!Tabla59[[#This Row],[nom_ent]], " ",[5]!Tabla59[[#This Row],[nom_mun]])</f>
        <v>#REF!</v>
      </c>
      <c r="AT1569" s="32" t="s">
        <v>3175</v>
      </c>
      <c r="AU1569" s="32" t="s">
        <v>3628</v>
      </c>
    </row>
    <row r="1570" spans="39:47" ht="28.5">
      <c r="AM1570" s="32" t="s">
        <v>701</v>
      </c>
      <c r="AN1570" s="32" t="s">
        <v>1262</v>
      </c>
      <c r="AO1570" s="32" t="s">
        <v>3215</v>
      </c>
      <c r="AP1570" s="32" t="s">
        <v>3629</v>
      </c>
      <c r="AQ1570" s="32" t="s">
        <v>3176</v>
      </c>
      <c r="AR1570" s="36" t="e">
        <f>CONCATENATE([5]!Tabla59[[#This Row],[nom_ent]], " ",[5]!Tabla59[[#This Row],[nom_mun]])</f>
        <v>#REF!</v>
      </c>
      <c r="AT1570" s="32" t="s">
        <v>3176</v>
      </c>
      <c r="AU1570" s="32" t="s">
        <v>3629</v>
      </c>
    </row>
    <row r="1571" spans="39:47" ht="57">
      <c r="AM1571" s="32" t="s">
        <v>701</v>
      </c>
      <c r="AN1571" s="32" t="s">
        <v>1262</v>
      </c>
      <c r="AO1571" s="32" t="s">
        <v>3215</v>
      </c>
      <c r="AP1571" s="32" t="s">
        <v>3630</v>
      </c>
      <c r="AQ1571" s="32" t="s">
        <v>3177</v>
      </c>
      <c r="AR1571" s="36" t="e">
        <f>CONCATENATE([5]!Tabla59[[#This Row],[nom_ent]], " ",[5]!Tabla59[[#This Row],[nom_mun]])</f>
        <v>#REF!</v>
      </c>
      <c r="AT1571" s="32" t="s">
        <v>3177</v>
      </c>
      <c r="AU1571" s="32" t="s">
        <v>3630</v>
      </c>
    </row>
    <row r="1572" spans="39:47" ht="28.5">
      <c r="AM1572" s="32" t="s">
        <v>701</v>
      </c>
      <c r="AN1572" s="32" t="s">
        <v>1262</v>
      </c>
      <c r="AO1572" s="32" t="s">
        <v>3215</v>
      </c>
      <c r="AP1572" s="32" t="s">
        <v>3631</v>
      </c>
      <c r="AQ1572" s="32" t="s">
        <v>3178</v>
      </c>
      <c r="AR1572" s="36" t="e">
        <f>CONCATENATE([5]!Tabla59[[#This Row],[nom_ent]], " ",[5]!Tabla59[[#This Row],[nom_mun]])</f>
        <v>#REF!</v>
      </c>
      <c r="AT1572" s="32" t="s">
        <v>3178</v>
      </c>
      <c r="AU1572" s="32" t="s">
        <v>3631</v>
      </c>
    </row>
    <row r="1573" spans="39:47">
      <c r="AM1573" s="32" t="s">
        <v>701</v>
      </c>
      <c r="AN1573" s="32" t="s">
        <v>1262</v>
      </c>
      <c r="AO1573" s="32" t="s">
        <v>3215</v>
      </c>
      <c r="AP1573" s="32" t="s">
        <v>3632</v>
      </c>
      <c r="AQ1573" s="32" t="s">
        <v>3179</v>
      </c>
      <c r="AR1573" s="36" t="e">
        <f>CONCATENATE([5]!Tabla59[[#This Row],[nom_ent]], " ",[5]!Tabla59[[#This Row],[nom_mun]])</f>
        <v>#REF!</v>
      </c>
      <c r="AT1573" s="32" t="s">
        <v>3179</v>
      </c>
      <c r="AU1573" s="32" t="s">
        <v>3632</v>
      </c>
    </row>
    <row r="1574" spans="39:47" ht="28.5">
      <c r="AM1574" s="32" t="s">
        <v>701</v>
      </c>
      <c r="AN1574" s="32" t="s">
        <v>1262</v>
      </c>
      <c r="AO1574" s="32" t="s">
        <v>3215</v>
      </c>
      <c r="AP1574" s="32" t="s">
        <v>3633</v>
      </c>
      <c r="AQ1574" s="32" t="s">
        <v>3180</v>
      </c>
      <c r="AR1574" s="36" t="e">
        <f>CONCATENATE([5]!Tabla59[[#This Row],[nom_ent]], " ",[5]!Tabla59[[#This Row],[nom_mun]])</f>
        <v>#REF!</v>
      </c>
      <c r="AT1574" s="32" t="s">
        <v>3180</v>
      </c>
      <c r="AU1574" s="32" t="s">
        <v>3633</v>
      </c>
    </row>
    <row r="1575" spans="39:47" ht="57">
      <c r="AM1575" s="32" t="s">
        <v>701</v>
      </c>
      <c r="AN1575" s="32" t="s">
        <v>1262</v>
      </c>
      <c r="AO1575" s="32" t="s">
        <v>3215</v>
      </c>
      <c r="AP1575" s="32" t="s">
        <v>3634</v>
      </c>
      <c r="AQ1575" s="32" t="s">
        <v>3181</v>
      </c>
      <c r="AR1575" s="36" t="e">
        <f>CONCATENATE([5]!Tabla59[[#This Row],[nom_ent]], " ",[5]!Tabla59[[#This Row],[nom_mun]])</f>
        <v>#REF!</v>
      </c>
      <c r="AT1575" s="32" t="s">
        <v>3181</v>
      </c>
      <c r="AU1575" s="32" t="s">
        <v>3634</v>
      </c>
    </row>
    <row r="1576" spans="39:47" ht="42.75">
      <c r="AM1576" s="32" t="s">
        <v>701</v>
      </c>
      <c r="AN1576" s="32" t="s">
        <v>1262</v>
      </c>
      <c r="AO1576" s="32" t="s">
        <v>3215</v>
      </c>
      <c r="AP1576" s="32" t="s">
        <v>3635</v>
      </c>
      <c r="AQ1576" s="32" t="s">
        <v>3182</v>
      </c>
      <c r="AR1576" s="36" t="e">
        <f>CONCATENATE([5]!Tabla59[[#This Row],[nom_ent]], " ",[5]!Tabla59[[#This Row],[nom_mun]])</f>
        <v>#REF!</v>
      </c>
      <c r="AT1576" s="32" t="s">
        <v>3182</v>
      </c>
      <c r="AU1576" s="32" t="s">
        <v>3635</v>
      </c>
    </row>
    <row r="1577" spans="39:47" ht="28.5">
      <c r="AM1577" s="32" t="s">
        <v>701</v>
      </c>
      <c r="AN1577" s="32" t="s">
        <v>1262</v>
      </c>
      <c r="AO1577" s="32" t="s">
        <v>3215</v>
      </c>
      <c r="AP1577" s="32" t="s">
        <v>3636</v>
      </c>
      <c r="AQ1577" s="32" t="s">
        <v>3183</v>
      </c>
      <c r="AR1577" s="36" t="e">
        <f>CONCATENATE([5]!Tabla59[[#This Row],[nom_ent]], " ",[5]!Tabla59[[#This Row],[nom_mun]])</f>
        <v>#REF!</v>
      </c>
      <c r="AT1577" s="32" t="s">
        <v>3183</v>
      </c>
      <c r="AU1577" s="32" t="s">
        <v>3636</v>
      </c>
    </row>
    <row r="1578" spans="39:47">
      <c r="AM1578" s="32" t="s">
        <v>701</v>
      </c>
      <c r="AN1578" s="32" t="s">
        <v>1262</v>
      </c>
      <c r="AO1578" s="32" t="s">
        <v>3215</v>
      </c>
      <c r="AP1578" s="32" t="s">
        <v>3637</v>
      </c>
      <c r="AQ1578" s="32" t="s">
        <v>3184</v>
      </c>
      <c r="AR1578" s="36" t="e">
        <f>CONCATENATE([5]!Tabla59[[#This Row],[nom_ent]], " ",[5]!Tabla59[[#This Row],[nom_mun]])</f>
        <v>#REF!</v>
      </c>
      <c r="AT1578" s="32" t="s">
        <v>3184</v>
      </c>
      <c r="AU1578" s="32" t="s">
        <v>3637</v>
      </c>
    </row>
    <row r="1579" spans="39:47" ht="42.75">
      <c r="AM1579" s="32" t="s">
        <v>701</v>
      </c>
      <c r="AN1579" s="32" t="s">
        <v>1262</v>
      </c>
      <c r="AO1579" s="32" t="s">
        <v>3215</v>
      </c>
      <c r="AP1579" s="32" t="s">
        <v>3638</v>
      </c>
      <c r="AQ1579" s="32" t="s">
        <v>3185</v>
      </c>
      <c r="AR1579" s="36" t="e">
        <f>CONCATENATE([5]!Tabla59[[#This Row],[nom_ent]], " ",[5]!Tabla59[[#This Row],[nom_mun]])</f>
        <v>#REF!</v>
      </c>
      <c r="AT1579" s="32" t="s">
        <v>3185</v>
      </c>
      <c r="AU1579" s="32" t="s">
        <v>3638</v>
      </c>
    </row>
    <row r="1580" spans="39:47" ht="128.25">
      <c r="AM1580" s="32" t="s">
        <v>701</v>
      </c>
      <c r="AN1580" s="32" t="s">
        <v>1262</v>
      </c>
      <c r="AO1580" s="32" t="s">
        <v>3215</v>
      </c>
      <c r="AP1580" s="32" t="s">
        <v>3639</v>
      </c>
      <c r="AQ1580" s="32" t="s">
        <v>3186</v>
      </c>
      <c r="AR1580" s="36" t="e">
        <f>CONCATENATE([5]!Tabla59[[#This Row],[nom_ent]], " ",[5]!Tabla59[[#This Row],[nom_mun]])</f>
        <v>#REF!</v>
      </c>
      <c r="AT1580" s="32" t="s">
        <v>3186</v>
      </c>
      <c r="AU1580" s="32" t="s">
        <v>3639</v>
      </c>
    </row>
    <row r="1581" spans="39:47" ht="57">
      <c r="AM1581" s="32" t="s">
        <v>701</v>
      </c>
      <c r="AN1581" s="32" t="s">
        <v>1262</v>
      </c>
      <c r="AO1581" s="32" t="s">
        <v>3215</v>
      </c>
      <c r="AP1581" s="32" t="s">
        <v>3640</v>
      </c>
      <c r="AQ1581" s="32" t="s">
        <v>3187</v>
      </c>
      <c r="AR1581" s="36" t="e">
        <f>CONCATENATE([5]!Tabla59[[#This Row],[nom_ent]], " ",[5]!Tabla59[[#This Row],[nom_mun]])</f>
        <v>#REF!</v>
      </c>
      <c r="AT1581" s="32" t="s">
        <v>3187</v>
      </c>
      <c r="AU1581" s="32" t="s">
        <v>3640</v>
      </c>
    </row>
    <row r="1582" spans="39:47" ht="42.75">
      <c r="AM1582" s="32" t="s">
        <v>701</v>
      </c>
      <c r="AN1582" s="32" t="s">
        <v>1262</v>
      </c>
      <c r="AO1582" s="32" t="s">
        <v>3215</v>
      </c>
      <c r="AP1582" s="32" t="s">
        <v>3641</v>
      </c>
      <c r="AQ1582" s="32" t="s">
        <v>3188</v>
      </c>
      <c r="AR1582" s="36" t="e">
        <f>CONCATENATE([5]!Tabla59[[#This Row],[nom_ent]], " ",[5]!Tabla59[[#This Row],[nom_mun]])</f>
        <v>#REF!</v>
      </c>
      <c r="AT1582" s="32" t="s">
        <v>3188</v>
      </c>
      <c r="AU1582" s="32" t="s">
        <v>3641</v>
      </c>
    </row>
    <row r="1583" spans="39:47" ht="28.5">
      <c r="AM1583" s="32" t="s">
        <v>701</v>
      </c>
      <c r="AN1583" s="32" t="s">
        <v>1262</v>
      </c>
      <c r="AO1583" s="32" t="s">
        <v>3215</v>
      </c>
      <c r="AP1583" s="32" t="s">
        <v>3642</v>
      </c>
      <c r="AQ1583" s="32" t="s">
        <v>3189</v>
      </c>
      <c r="AR1583" s="36" t="e">
        <f>CONCATENATE([5]!Tabla59[[#This Row],[nom_ent]], " ",[5]!Tabla59[[#This Row],[nom_mun]])</f>
        <v>#REF!</v>
      </c>
      <c r="AT1583" s="32" t="s">
        <v>3189</v>
      </c>
      <c r="AU1583" s="32" t="s">
        <v>3642</v>
      </c>
    </row>
    <row r="1584" spans="39:47" ht="28.5">
      <c r="AM1584" s="32" t="s">
        <v>701</v>
      </c>
      <c r="AN1584" s="32" t="s">
        <v>1262</v>
      </c>
      <c r="AO1584" s="32" t="s">
        <v>3215</v>
      </c>
      <c r="AP1584" s="32" t="s">
        <v>3643</v>
      </c>
      <c r="AQ1584" s="32" t="s">
        <v>3190</v>
      </c>
      <c r="AR1584" s="36" t="e">
        <f>CONCATENATE([5]!Tabla59[[#This Row],[nom_ent]], " ",[5]!Tabla59[[#This Row],[nom_mun]])</f>
        <v>#REF!</v>
      </c>
      <c r="AT1584" s="32" t="s">
        <v>3190</v>
      </c>
      <c r="AU1584" s="32" t="s">
        <v>3643</v>
      </c>
    </row>
    <row r="1585" spans="39:47" ht="42.75">
      <c r="AM1585" s="32" t="s">
        <v>701</v>
      </c>
      <c r="AN1585" s="32" t="s">
        <v>1262</v>
      </c>
      <c r="AO1585" s="32" t="s">
        <v>3215</v>
      </c>
      <c r="AP1585" s="32" t="s">
        <v>3644</v>
      </c>
      <c r="AQ1585" s="32" t="s">
        <v>3191</v>
      </c>
      <c r="AR1585" s="36" t="e">
        <f>CONCATENATE([5]!Tabla59[[#This Row],[nom_ent]], " ",[5]!Tabla59[[#This Row],[nom_mun]])</f>
        <v>#REF!</v>
      </c>
      <c r="AT1585" s="32" t="s">
        <v>3191</v>
      </c>
      <c r="AU1585" s="32" t="s">
        <v>3644</v>
      </c>
    </row>
    <row r="1586" spans="39:47" ht="28.5">
      <c r="AM1586" s="32" t="s">
        <v>701</v>
      </c>
      <c r="AN1586" s="32" t="s">
        <v>1262</v>
      </c>
      <c r="AO1586" s="32" t="s">
        <v>3215</v>
      </c>
      <c r="AP1586" s="32" t="s">
        <v>3645</v>
      </c>
      <c r="AQ1586" s="32" t="s">
        <v>3192</v>
      </c>
      <c r="AR1586" s="36" t="e">
        <f>CONCATENATE([5]!Tabla59[[#This Row],[nom_ent]], " ",[5]!Tabla59[[#This Row],[nom_mun]])</f>
        <v>#REF!</v>
      </c>
      <c r="AT1586" s="32" t="s">
        <v>3192</v>
      </c>
      <c r="AU1586" s="32" t="s">
        <v>3645</v>
      </c>
    </row>
    <row r="1587" spans="39:47" ht="42.75">
      <c r="AM1587" s="32" t="s">
        <v>701</v>
      </c>
      <c r="AN1587" s="32" t="s">
        <v>1262</v>
      </c>
      <c r="AO1587" s="32" t="s">
        <v>3215</v>
      </c>
      <c r="AP1587" s="32" t="s">
        <v>3646</v>
      </c>
      <c r="AQ1587" s="32" t="s">
        <v>3194</v>
      </c>
      <c r="AR1587" s="36" t="e">
        <f>CONCATENATE([5]!Tabla59[[#This Row],[nom_ent]], " ",[5]!Tabla59[[#This Row],[nom_mun]])</f>
        <v>#REF!</v>
      </c>
      <c r="AT1587" s="32" t="s">
        <v>3194</v>
      </c>
      <c r="AU1587" s="32" t="s">
        <v>3646</v>
      </c>
    </row>
    <row r="1588" spans="39:47" ht="28.5">
      <c r="AM1588" s="32" t="s">
        <v>701</v>
      </c>
      <c r="AN1588" s="32" t="s">
        <v>1262</v>
      </c>
      <c r="AO1588" s="32" t="s">
        <v>3215</v>
      </c>
      <c r="AP1588" s="32" t="s">
        <v>3647</v>
      </c>
      <c r="AQ1588" s="32" t="s">
        <v>3195</v>
      </c>
      <c r="AR1588" s="36" t="e">
        <f>CONCATENATE([5]!Tabla59[[#This Row],[nom_ent]], " ",[5]!Tabla59[[#This Row],[nom_mun]])</f>
        <v>#REF!</v>
      </c>
      <c r="AT1588" s="32" t="s">
        <v>3195</v>
      </c>
      <c r="AU1588" s="32" t="s">
        <v>3647</v>
      </c>
    </row>
    <row r="1589" spans="39:47" ht="28.5">
      <c r="AM1589" s="32" t="s">
        <v>701</v>
      </c>
      <c r="AN1589" s="32" t="s">
        <v>1262</v>
      </c>
      <c r="AO1589" s="32" t="s">
        <v>3215</v>
      </c>
      <c r="AP1589" s="32" t="s">
        <v>3648</v>
      </c>
      <c r="AQ1589" s="32" t="s">
        <v>3196</v>
      </c>
      <c r="AR1589" s="36" t="e">
        <f>CONCATENATE([5]!Tabla59[[#This Row],[nom_ent]], " ",[5]!Tabla59[[#This Row],[nom_mun]])</f>
        <v>#REF!</v>
      </c>
      <c r="AT1589" s="32" t="s">
        <v>3196</v>
      </c>
      <c r="AU1589" s="32" t="s">
        <v>3648</v>
      </c>
    </row>
    <row r="1590" spans="39:47" ht="57">
      <c r="AM1590" s="32" t="s">
        <v>701</v>
      </c>
      <c r="AN1590" s="32" t="s">
        <v>1262</v>
      </c>
      <c r="AO1590" s="32" t="s">
        <v>3215</v>
      </c>
      <c r="AP1590" s="32" t="s">
        <v>3649</v>
      </c>
      <c r="AQ1590" s="32" t="s">
        <v>3197</v>
      </c>
      <c r="AR1590" s="36" t="e">
        <f>CONCATENATE([5]!Tabla59[[#This Row],[nom_ent]], " ",[5]!Tabla59[[#This Row],[nom_mun]])</f>
        <v>#REF!</v>
      </c>
      <c r="AT1590" s="32" t="s">
        <v>3197</v>
      </c>
      <c r="AU1590" s="32" t="s">
        <v>3649</v>
      </c>
    </row>
    <row r="1591" spans="39:47" ht="28.5">
      <c r="AM1591" s="32" t="s">
        <v>701</v>
      </c>
      <c r="AN1591" s="32" t="s">
        <v>1262</v>
      </c>
      <c r="AO1591" s="32" t="s">
        <v>3215</v>
      </c>
      <c r="AP1591" s="32" t="s">
        <v>3650</v>
      </c>
      <c r="AQ1591" s="32" t="s">
        <v>3198</v>
      </c>
      <c r="AR1591" s="36" t="e">
        <f>CONCATENATE([5]!Tabla59[[#This Row],[nom_ent]], " ",[5]!Tabla59[[#This Row],[nom_mun]])</f>
        <v>#REF!</v>
      </c>
      <c r="AT1591" s="32" t="s">
        <v>3198</v>
      </c>
      <c r="AU1591" s="32" t="s">
        <v>3650</v>
      </c>
    </row>
    <row r="1592" spans="39:47">
      <c r="AM1592" s="32" t="s">
        <v>701</v>
      </c>
      <c r="AN1592" s="32" t="s">
        <v>1262</v>
      </c>
      <c r="AO1592" s="32" t="s">
        <v>3215</v>
      </c>
      <c r="AP1592" s="32" t="s">
        <v>3651</v>
      </c>
      <c r="AQ1592" s="32" t="s">
        <v>3199</v>
      </c>
      <c r="AR1592" s="36" t="e">
        <f>CONCATENATE([5]!Tabla59[[#This Row],[nom_ent]], " ",[5]!Tabla59[[#This Row],[nom_mun]])</f>
        <v>#REF!</v>
      </c>
      <c r="AT1592" s="32" t="s">
        <v>3199</v>
      </c>
      <c r="AU1592" s="32" t="s">
        <v>3651</v>
      </c>
    </row>
    <row r="1593" spans="39:47" ht="57">
      <c r="AM1593" s="32" t="s">
        <v>701</v>
      </c>
      <c r="AN1593" s="32" t="s">
        <v>1262</v>
      </c>
      <c r="AO1593" s="32" t="s">
        <v>3215</v>
      </c>
      <c r="AP1593" s="32" t="s">
        <v>3652</v>
      </c>
      <c r="AQ1593" s="32" t="s">
        <v>3200</v>
      </c>
      <c r="AR1593" s="36" t="e">
        <f>CONCATENATE([5]!Tabla59[[#This Row],[nom_ent]], " ",[5]!Tabla59[[#This Row],[nom_mun]])</f>
        <v>#REF!</v>
      </c>
      <c r="AT1593" s="32" t="s">
        <v>3200</v>
      </c>
      <c r="AU1593" s="32" t="s">
        <v>3652</v>
      </c>
    </row>
    <row r="1594" spans="39:47">
      <c r="AM1594" s="32" t="s">
        <v>701</v>
      </c>
      <c r="AN1594" s="32" t="s">
        <v>1262</v>
      </c>
      <c r="AO1594" s="32" t="s">
        <v>3215</v>
      </c>
      <c r="AP1594" s="32" t="s">
        <v>3653</v>
      </c>
      <c r="AQ1594" s="32" t="s">
        <v>3201</v>
      </c>
      <c r="AR1594" s="36" t="e">
        <f>CONCATENATE([5]!Tabla59[[#This Row],[nom_ent]], " ",[5]!Tabla59[[#This Row],[nom_mun]])</f>
        <v>#REF!</v>
      </c>
      <c r="AT1594" s="32" t="s">
        <v>3201</v>
      </c>
      <c r="AU1594" s="32" t="s">
        <v>3653</v>
      </c>
    </row>
    <row r="1595" spans="39:47" ht="42.75">
      <c r="AM1595" s="32" t="s">
        <v>701</v>
      </c>
      <c r="AN1595" s="32" t="s">
        <v>1262</v>
      </c>
      <c r="AO1595" s="32" t="s">
        <v>3215</v>
      </c>
      <c r="AP1595" s="32" t="s">
        <v>3654</v>
      </c>
      <c r="AQ1595" s="32" t="s">
        <v>3202</v>
      </c>
      <c r="AR1595" s="36" t="e">
        <f>CONCATENATE([5]!Tabla59[[#This Row],[nom_ent]], " ",[5]!Tabla59[[#This Row],[nom_mun]])</f>
        <v>#REF!</v>
      </c>
      <c r="AT1595" s="32" t="s">
        <v>3202</v>
      </c>
      <c r="AU1595" s="32" t="s">
        <v>3654</v>
      </c>
    </row>
    <row r="1596" spans="39:47" ht="28.5">
      <c r="AM1596" s="32" t="s">
        <v>701</v>
      </c>
      <c r="AN1596" s="32" t="s">
        <v>1262</v>
      </c>
      <c r="AO1596" s="32" t="s">
        <v>3215</v>
      </c>
      <c r="AP1596" s="32" t="s">
        <v>3655</v>
      </c>
      <c r="AQ1596" s="32" t="s">
        <v>3203</v>
      </c>
      <c r="AR1596" s="36" t="e">
        <f>CONCATENATE([5]!Tabla59[[#This Row],[nom_ent]], " ",[5]!Tabla59[[#This Row],[nom_mun]])</f>
        <v>#REF!</v>
      </c>
      <c r="AT1596" s="32" t="s">
        <v>3203</v>
      </c>
      <c r="AU1596" s="32" t="s">
        <v>3655</v>
      </c>
    </row>
    <row r="1597" spans="39:47" ht="28.5">
      <c r="AM1597" s="32" t="s">
        <v>701</v>
      </c>
      <c r="AN1597" s="32" t="s">
        <v>1262</v>
      </c>
      <c r="AO1597" s="32" t="s">
        <v>3215</v>
      </c>
      <c r="AP1597" s="32" t="s">
        <v>3656</v>
      </c>
      <c r="AQ1597" s="32" t="s">
        <v>3204</v>
      </c>
      <c r="AR1597" s="36" t="e">
        <f>CONCATENATE([5]!Tabla59[[#This Row],[nom_ent]], " ",[5]!Tabla59[[#This Row],[nom_mun]])</f>
        <v>#REF!</v>
      </c>
      <c r="AT1597" s="32" t="s">
        <v>3204</v>
      </c>
      <c r="AU1597" s="32" t="s">
        <v>3656</v>
      </c>
    </row>
    <row r="1598" spans="39:47" ht="28.5">
      <c r="AM1598" s="32" t="s">
        <v>701</v>
      </c>
      <c r="AN1598" s="32" t="s">
        <v>1262</v>
      </c>
      <c r="AO1598" s="32" t="s">
        <v>3215</v>
      </c>
      <c r="AP1598" s="32" t="s">
        <v>3657</v>
      </c>
      <c r="AQ1598" s="32" t="s">
        <v>3205</v>
      </c>
      <c r="AR1598" s="36" t="e">
        <f>CONCATENATE([5]!Tabla59[[#This Row],[nom_ent]], " ",[5]!Tabla59[[#This Row],[nom_mun]])</f>
        <v>#REF!</v>
      </c>
      <c r="AT1598" s="32" t="s">
        <v>3205</v>
      </c>
      <c r="AU1598" s="32" t="s">
        <v>3657</v>
      </c>
    </row>
    <row r="1599" spans="39:47" ht="28.5">
      <c r="AM1599" s="32" t="s">
        <v>701</v>
      </c>
      <c r="AN1599" s="32" t="s">
        <v>1262</v>
      </c>
      <c r="AO1599" s="32" t="s">
        <v>3215</v>
      </c>
      <c r="AP1599" s="32" t="s">
        <v>3658</v>
      </c>
      <c r="AQ1599" s="32" t="s">
        <v>3206</v>
      </c>
      <c r="AR1599" s="36" t="e">
        <f>CONCATENATE([5]!Tabla59[[#This Row],[nom_ent]], " ",[5]!Tabla59[[#This Row],[nom_mun]])</f>
        <v>#REF!</v>
      </c>
      <c r="AT1599" s="32" t="s">
        <v>3206</v>
      </c>
      <c r="AU1599" s="32" t="s">
        <v>3658</v>
      </c>
    </row>
    <row r="1600" spans="39:47" ht="42.75">
      <c r="AM1600" s="32" t="s">
        <v>701</v>
      </c>
      <c r="AN1600" s="32" t="s">
        <v>1262</v>
      </c>
      <c r="AO1600" s="32" t="s">
        <v>3215</v>
      </c>
      <c r="AP1600" s="32" t="s">
        <v>3659</v>
      </c>
      <c r="AQ1600" s="32" t="s">
        <v>3207</v>
      </c>
      <c r="AR1600" s="36" t="e">
        <f>CONCATENATE([5]!Tabla59[[#This Row],[nom_ent]], " ",[5]!Tabla59[[#This Row],[nom_mun]])</f>
        <v>#REF!</v>
      </c>
      <c r="AT1600" s="32" t="s">
        <v>3207</v>
      </c>
      <c r="AU1600" s="32" t="s">
        <v>3659</v>
      </c>
    </row>
    <row r="1601" spans="39:47" ht="28.5">
      <c r="AM1601" s="32" t="s">
        <v>701</v>
      </c>
      <c r="AN1601" s="32" t="s">
        <v>1262</v>
      </c>
      <c r="AO1601" s="32" t="s">
        <v>3215</v>
      </c>
      <c r="AP1601" s="32" t="s">
        <v>3660</v>
      </c>
      <c r="AQ1601" s="32" t="s">
        <v>3208</v>
      </c>
      <c r="AR1601" s="36" t="e">
        <f>CONCATENATE([5]!Tabla59[[#This Row],[nom_ent]], " ",[5]!Tabla59[[#This Row],[nom_mun]])</f>
        <v>#REF!</v>
      </c>
      <c r="AT1601" s="32" t="s">
        <v>3208</v>
      </c>
      <c r="AU1601" s="32" t="s">
        <v>3660</v>
      </c>
    </row>
    <row r="1602" spans="39:47">
      <c r="AM1602" s="32" t="s">
        <v>701</v>
      </c>
      <c r="AN1602" s="32" t="s">
        <v>1262</v>
      </c>
      <c r="AO1602" s="32" t="s">
        <v>3215</v>
      </c>
      <c r="AP1602" s="40">
        <v>998</v>
      </c>
      <c r="AQ1602" s="32" t="s">
        <v>881</v>
      </c>
      <c r="AR1602" s="36" t="e">
        <f>CONCATENATE([5]!Tabla59[[#This Row],[nom_ent]], " ",[5]!Tabla59[[#This Row],[nom_mun]])</f>
        <v>#REF!</v>
      </c>
      <c r="AT1602" s="32" t="s">
        <v>881</v>
      </c>
      <c r="AU1602" s="40">
        <v>998</v>
      </c>
    </row>
    <row r="1603" spans="39:47">
      <c r="AM1603" s="32" t="s">
        <v>702</v>
      </c>
      <c r="AN1603" s="32" t="s">
        <v>1285</v>
      </c>
      <c r="AO1603" s="32" t="s">
        <v>3661</v>
      </c>
      <c r="AP1603" s="32" t="s">
        <v>749</v>
      </c>
      <c r="AQ1603" s="32" t="s">
        <v>738</v>
      </c>
      <c r="AR1603" s="36" t="e">
        <f>CONCATENATE([5]!Tabla59[[#This Row],[nom_ent]], " ",[5]!Tabla59[[#This Row],[nom_mun]])</f>
        <v>#REF!</v>
      </c>
      <c r="AT1603" s="32" t="s">
        <v>738</v>
      </c>
      <c r="AU1603" s="32" t="s">
        <v>749</v>
      </c>
    </row>
    <row r="1604" spans="39:47">
      <c r="AM1604" s="32" t="s">
        <v>702</v>
      </c>
      <c r="AN1604" s="32" t="s">
        <v>1285</v>
      </c>
      <c r="AO1604" s="32" t="s">
        <v>3661</v>
      </c>
      <c r="AP1604" s="32" t="s">
        <v>780</v>
      </c>
      <c r="AQ1604" s="32" t="s">
        <v>770</v>
      </c>
      <c r="AR1604" s="36" t="e">
        <f>CONCATENATE([5]!Tabla59[[#This Row],[nom_ent]], " ",[5]!Tabla59[[#This Row],[nom_mun]])</f>
        <v>#REF!</v>
      </c>
      <c r="AT1604" s="32" t="s">
        <v>770</v>
      </c>
      <c r="AU1604" s="32" t="s">
        <v>780</v>
      </c>
    </row>
    <row r="1605" spans="39:47">
      <c r="AM1605" s="32" t="s">
        <v>702</v>
      </c>
      <c r="AN1605" s="32" t="s">
        <v>1285</v>
      </c>
      <c r="AO1605" s="32" t="s">
        <v>3661</v>
      </c>
      <c r="AP1605" s="32" t="s">
        <v>813</v>
      </c>
      <c r="AQ1605" s="32" t="s">
        <v>731</v>
      </c>
      <c r="AR1605" s="36" t="e">
        <f>CONCATENATE([5]!Tabla59[[#This Row],[nom_ent]], " ",[5]!Tabla59[[#This Row],[nom_mun]])</f>
        <v>#REF!</v>
      </c>
      <c r="AT1605" s="32" t="s">
        <v>731</v>
      </c>
      <c r="AU1605" s="32" t="s">
        <v>813</v>
      </c>
    </row>
    <row r="1606" spans="39:47">
      <c r="AM1606" s="32" t="s">
        <v>702</v>
      </c>
      <c r="AN1606" s="32" t="s">
        <v>1285</v>
      </c>
      <c r="AO1606" s="32" t="s">
        <v>3661</v>
      </c>
      <c r="AP1606" s="32" t="s">
        <v>845</v>
      </c>
      <c r="AQ1606" s="32" t="s">
        <v>834</v>
      </c>
      <c r="AR1606" s="36" t="e">
        <f>CONCATENATE([5]!Tabla59[[#This Row],[nom_ent]], " ",[5]!Tabla59[[#This Row],[nom_mun]])</f>
        <v>#REF!</v>
      </c>
      <c r="AT1606" s="32" t="s">
        <v>834</v>
      </c>
      <c r="AU1606" s="32" t="s">
        <v>845</v>
      </c>
    </row>
    <row r="1607" spans="39:47">
      <c r="AM1607" s="32" t="s">
        <v>702</v>
      </c>
      <c r="AN1607" s="32" t="s">
        <v>1285</v>
      </c>
      <c r="AO1607" s="32" t="s">
        <v>3661</v>
      </c>
      <c r="AP1607" s="32" t="s">
        <v>877</v>
      </c>
      <c r="AQ1607" s="32" t="s">
        <v>867</v>
      </c>
      <c r="AR1607" s="36" t="e">
        <f>CONCATENATE([5]!Tabla59[[#This Row],[nom_ent]], " ",[5]!Tabla59[[#This Row],[nom_mun]])</f>
        <v>#REF!</v>
      </c>
      <c r="AT1607" s="32" t="s">
        <v>867</v>
      </c>
      <c r="AU1607" s="32" t="s">
        <v>877</v>
      </c>
    </row>
    <row r="1608" spans="39:47">
      <c r="AM1608" s="32" t="s">
        <v>702</v>
      </c>
      <c r="AN1608" s="32" t="s">
        <v>1285</v>
      </c>
      <c r="AO1608" s="32" t="s">
        <v>3661</v>
      </c>
      <c r="AP1608" s="32" t="s">
        <v>910</v>
      </c>
      <c r="AQ1608" s="32" t="s">
        <v>767</v>
      </c>
      <c r="AR1608" s="36" t="e">
        <f>CONCATENATE([5]!Tabla59[[#This Row],[nom_ent]], " ",[5]!Tabla59[[#This Row],[nom_mun]])</f>
        <v>#REF!</v>
      </c>
      <c r="AT1608" s="32" t="s">
        <v>767</v>
      </c>
      <c r="AU1608" s="32" t="s">
        <v>910</v>
      </c>
    </row>
    <row r="1609" spans="39:47">
      <c r="AM1609" s="32" t="s">
        <v>702</v>
      </c>
      <c r="AN1609" s="32" t="s">
        <v>1285</v>
      </c>
      <c r="AO1609" s="32" t="s">
        <v>3661</v>
      </c>
      <c r="AP1609" s="32" t="s">
        <v>943</v>
      </c>
      <c r="AQ1609" s="32" t="s">
        <v>931</v>
      </c>
      <c r="AR1609" s="36" t="e">
        <f>CONCATENATE([5]!Tabla59[[#This Row],[nom_ent]], " ",[5]!Tabla59[[#This Row],[nom_mun]])</f>
        <v>#REF!</v>
      </c>
      <c r="AT1609" s="32" t="s">
        <v>931</v>
      </c>
      <c r="AU1609" s="32" t="s">
        <v>943</v>
      </c>
    </row>
    <row r="1610" spans="39:47" ht="28.5">
      <c r="AM1610" s="32" t="s">
        <v>702</v>
      </c>
      <c r="AN1610" s="32" t="s">
        <v>1285</v>
      </c>
      <c r="AO1610" s="32" t="s">
        <v>3661</v>
      </c>
      <c r="AP1610" s="32" t="s">
        <v>972</v>
      </c>
      <c r="AQ1610" s="32" t="s">
        <v>961</v>
      </c>
      <c r="AR1610" s="36" t="e">
        <f>CONCATENATE([5]!Tabla59[[#This Row],[nom_ent]], " ",[5]!Tabla59[[#This Row],[nom_mun]])</f>
        <v>#REF!</v>
      </c>
      <c r="AT1610" s="32" t="s">
        <v>961</v>
      </c>
      <c r="AU1610" s="32" t="s">
        <v>972</v>
      </c>
    </row>
    <row r="1611" spans="39:47" ht="28.5">
      <c r="AM1611" s="32" t="s">
        <v>702</v>
      </c>
      <c r="AN1611" s="32" t="s">
        <v>1285</v>
      </c>
      <c r="AO1611" s="32" t="s">
        <v>3661</v>
      </c>
      <c r="AP1611" s="32" t="s">
        <v>1003</v>
      </c>
      <c r="AQ1611" s="32" t="s">
        <v>991</v>
      </c>
      <c r="AR1611" s="36" t="e">
        <f>CONCATENATE([5]!Tabla59[[#This Row],[nom_ent]], " ",[5]!Tabla59[[#This Row],[nom_mun]])</f>
        <v>#REF!</v>
      </c>
      <c r="AT1611" s="32" t="s">
        <v>991</v>
      </c>
      <c r="AU1611" s="32" t="s">
        <v>1003</v>
      </c>
    </row>
    <row r="1612" spans="39:47">
      <c r="AM1612" s="32" t="s">
        <v>702</v>
      </c>
      <c r="AN1612" s="32" t="s">
        <v>1285</v>
      </c>
      <c r="AO1612" s="32" t="s">
        <v>3661</v>
      </c>
      <c r="AP1612" s="32" t="s">
        <v>1033</v>
      </c>
      <c r="AQ1612" s="32" t="s">
        <v>1021</v>
      </c>
      <c r="AR1612" s="36" t="e">
        <f>CONCATENATE([5]!Tabla59[[#This Row],[nom_ent]], " ",[5]!Tabla59[[#This Row],[nom_mun]])</f>
        <v>#REF!</v>
      </c>
      <c r="AT1612" s="32" t="s">
        <v>1021</v>
      </c>
      <c r="AU1612" s="32" t="s">
        <v>1033</v>
      </c>
    </row>
    <row r="1613" spans="39:47" ht="28.5">
      <c r="AM1613" s="32" t="s">
        <v>702</v>
      </c>
      <c r="AN1613" s="32" t="s">
        <v>1285</v>
      </c>
      <c r="AO1613" s="32" t="s">
        <v>3661</v>
      </c>
      <c r="AP1613" s="32" t="s">
        <v>1063</v>
      </c>
      <c r="AQ1613" s="32" t="s">
        <v>1051</v>
      </c>
      <c r="AR1613" s="36" t="e">
        <f>CONCATENATE([5]!Tabla59[[#This Row],[nom_ent]], " ",[5]!Tabla59[[#This Row],[nom_mun]])</f>
        <v>#REF!</v>
      </c>
      <c r="AT1613" s="32" t="s">
        <v>1051</v>
      </c>
      <c r="AU1613" s="32" t="s">
        <v>1063</v>
      </c>
    </row>
    <row r="1614" spans="39:47">
      <c r="AM1614" s="32" t="s">
        <v>702</v>
      </c>
      <c r="AN1614" s="32" t="s">
        <v>1285</v>
      </c>
      <c r="AO1614" s="32" t="s">
        <v>3661</v>
      </c>
      <c r="AP1614" s="32" t="s">
        <v>1646</v>
      </c>
      <c r="AQ1614" s="32" t="s">
        <v>1080</v>
      </c>
      <c r="AR1614" s="36" t="e">
        <f>CONCATENATE([5]!Tabla59[[#This Row],[nom_ent]], " ",[5]!Tabla59[[#This Row],[nom_mun]])</f>
        <v>#REF!</v>
      </c>
      <c r="AT1614" s="32" t="s">
        <v>1080</v>
      </c>
      <c r="AU1614" s="32" t="s">
        <v>1646</v>
      </c>
    </row>
    <row r="1615" spans="39:47">
      <c r="AM1615" s="32" t="s">
        <v>702</v>
      </c>
      <c r="AN1615" s="32" t="s">
        <v>1285</v>
      </c>
      <c r="AO1615" s="32" t="s">
        <v>3661</v>
      </c>
      <c r="AP1615" s="32" t="s">
        <v>1666</v>
      </c>
      <c r="AQ1615" s="32" t="s">
        <v>1106</v>
      </c>
      <c r="AR1615" s="36" t="e">
        <f>CONCATENATE([5]!Tabla59[[#This Row],[nom_ent]], " ",[5]!Tabla59[[#This Row],[nom_mun]])</f>
        <v>#REF!</v>
      </c>
      <c r="AT1615" s="32" t="s">
        <v>1106</v>
      </c>
      <c r="AU1615" s="32" t="s">
        <v>1666</v>
      </c>
    </row>
    <row r="1616" spans="39:47">
      <c r="AM1616" s="32" t="s">
        <v>702</v>
      </c>
      <c r="AN1616" s="32" t="s">
        <v>1285</v>
      </c>
      <c r="AO1616" s="32" t="s">
        <v>3661</v>
      </c>
      <c r="AP1616" s="32" t="s">
        <v>1891</v>
      </c>
      <c r="AQ1616" s="32" t="s">
        <v>1131</v>
      </c>
      <c r="AR1616" s="36" t="e">
        <f>CONCATENATE([5]!Tabla59[[#This Row],[nom_ent]], " ",[5]!Tabla59[[#This Row],[nom_mun]])</f>
        <v>#REF!</v>
      </c>
      <c r="AT1616" s="32" t="s">
        <v>1131</v>
      </c>
      <c r="AU1616" s="32" t="s">
        <v>1891</v>
      </c>
    </row>
    <row r="1617" spans="39:47">
      <c r="AM1617" s="32" t="s">
        <v>702</v>
      </c>
      <c r="AN1617" s="32" t="s">
        <v>1285</v>
      </c>
      <c r="AO1617" s="32" t="s">
        <v>3661</v>
      </c>
      <c r="AP1617" s="32" t="s">
        <v>1905</v>
      </c>
      <c r="AQ1617" s="32" t="s">
        <v>1155</v>
      </c>
      <c r="AR1617" s="36" t="e">
        <f>CONCATENATE([5]!Tabla59[[#This Row],[nom_ent]], " ",[5]!Tabla59[[#This Row],[nom_mun]])</f>
        <v>#REF!</v>
      </c>
      <c r="AT1617" s="32" t="s">
        <v>1155</v>
      </c>
      <c r="AU1617" s="32" t="s">
        <v>1905</v>
      </c>
    </row>
    <row r="1618" spans="39:47">
      <c r="AM1618" s="32" t="s">
        <v>702</v>
      </c>
      <c r="AN1618" s="32" t="s">
        <v>1285</v>
      </c>
      <c r="AO1618" s="32" t="s">
        <v>3661</v>
      </c>
      <c r="AP1618" s="32" t="s">
        <v>1917</v>
      </c>
      <c r="AQ1618" s="32" t="s">
        <v>1183</v>
      </c>
      <c r="AR1618" s="36" t="e">
        <f>CONCATENATE([5]!Tabla59[[#This Row],[nom_ent]], " ",[5]!Tabla59[[#This Row],[nom_mun]])</f>
        <v>#REF!</v>
      </c>
      <c r="AT1618" s="32" t="s">
        <v>1183</v>
      </c>
      <c r="AU1618" s="32" t="s">
        <v>1917</v>
      </c>
    </row>
    <row r="1619" spans="39:47">
      <c r="AM1619" s="32" t="s">
        <v>702</v>
      </c>
      <c r="AN1619" s="32" t="s">
        <v>1285</v>
      </c>
      <c r="AO1619" s="32" t="s">
        <v>3661</v>
      </c>
      <c r="AP1619" s="32" t="s">
        <v>1933</v>
      </c>
      <c r="AQ1619" s="32" t="s">
        <v>1207</v>
      </c>
      <c r="AR1619" s="36" t="e">
        <f>CONCATENATE([5]!Tabla59[[#This Row],[nom_ent]], " ",[5]!Tabla59[[#This Row],[nom_mun]])</f>
        <v>#REF!</v>
      </c>
      <c r="AT1619" s="32" t="s">
        <v>1207</v>
      </c>
      <c r="AU1619" s="32" t="s">
        <v>1933</v>
      </c>
    </row>
    <row r="1620" spans="39:47">
      <c r="AM1620" s="32" t="s">
        <v>702</v>
      </c>
      <c r="AN1620" s="32" t="s">
        <v>1285</v>
      </c>
      <c r="AO1620" s="32" t="s">
        <v>3661</v>
      </c>
      <c r="AP1620" s="32" t="s">
        <v>1949</v>
      </c>
      <c r="AQ1620" s="32" t="s">
        <v>1232</v>
      </c>
      <c r="AR1620" s="36" t="e">
        <f>CONCATENATE([5]!Tabla59[[#This Row],[nom_ent]], " ",[5]!Tabla59[[#This Row],[nom_mun]])</f>
        <v>#REF!</v>
      </c>
      <c r="AT1620" s="32" t="s">
        <v>1232</v>
      </c>
      <c r="AU1620" s="32" t="s">
        <v>1949</v>
      </c>
    </row>
    <row r="1621" spans="39:47">
      <c r="AM1621" s="32" t="s">
        <v>702</v>
      </c>
      <c r="AN1621" s="32" t="s">
        <v>1285</v>
      </c>
      <c r="AO1621" s="32" t="s">
        <v>3661</v>
      </c>
      <c r="AP1621" s="32" t="s">
        <v>1962</v>
      </c>
      <c r="AQ1621" s="32" t="s">
        <v>1254</v>
      </c>
      <c r="AR1621" s="36" t="e">
        <f>CONCATENATE([5]!Tabla59[[#This Row],[nom_ent]], " ",[5]!Tabla59[[#This Row],[nom_mun]])</f>
        <v>#REF!</v>
      </c>
      <c r="AT1621" s="32" t="s">
        <v>1254</v>
      </c>
      <c r="AU1621" s="32" t="s">
        <v>1962</v>
      </c>
    </row>
    <row r="1622" spans="39:47" ht="28.5">
      <c r="AM1622" s="32" t="s">
        <v>702</v>
      </c>
      <c r="AN1622" s="32" t="s">
        <v>1285</v>
      </c>
      <c r="AO1622" s="32" t="s">
        <v>3661</v>
      </c>
      <c r="AP1622" s="32" t="s">
        <v>1975</v>
      </c>
      <c r="AQ1622" s="32" t="s">
        <v>1277</v>
      </c>
      <c r="AR1622" s="36" t="e">
        <f>CONCATENATE([5]!Tabla59[[#This Row],[nom_ent]], " ",[5]!Tabla59[[#This Row],[nom_mun]])</f>
        <v>#REF!</v>
      </c>
      <c r="AT1622" s="32" t="s">
        <v>1277</v>
      </c>
      <c r="AU1622" s="32" t="s">
        <v>1975</v>
      </c>
    </row>
    <row r="1623" spans="39:47">
      <c r="AM1623" s="32" t="s">
        <v>702</v>
      </c>
      <c r="AN1623" s="32" t="s">
        <v>1285</v>
      </c>
      <c r="AO1623" s="32" t="s">
        <v>3661</v>
      </c>
      <c r="AP1623" s="32" t="s">
        <v>1986</v>
      </c>
      <c r="AQ1623" s="32" t="s">
        <v>1298</v>
      </c>
      <c r="AR1623" s="36" t="e">
        <f>CONCATENATE([5]!Tabla59[[#This Row],[nom_ent]], " ",[5]!Tabla59[[#This Row],[nom_mun]])</f>
        <v>#REF!</v>
      </c>
      <c r="AT1623" s="32" t="s">
        <v>1298</v>
      </c>
      <c r="AU1623" s="32" t="s">
        <v>1986</v>
      </c>
    </row>
    <row r="1624" spans="39:47" ht="28.5">
      <c r="AM1624" s="32" t="s">
        <v>702</v>
      </c>
      <c r="AN1624" s="32" t="s">
        <v>1285</v>
      </c>
      <c r="AO1624" s="32" t="s">
        <v>3661</v>
      </c>
      <c r="AP1624" s="32" t="s">
        <v>1999</v>
      </c>
      <c r="AQ1624" s="32" t="s">
        <v>1319</v>
      </c>
      <c r="AR1624" s="36" t="e">
        <f>CONCATENATE([5]!Tabla59[[#This Row],[nom_ent]], " ",[5]!Tabla59[[#This Row],[nom_mun]])</f>
        <v>#REF!</v>
      </c>
      <c r="AT1624" s="32" t="s">
        <v>1319</v>
      </c>
      <c r="AU1624" s="32" t="s">
        <v>1999</v>
      </c>
    </row>
    <row r="1625" spans="39:47">
      <c r="AM1625" s="32" t="s">
        <v>702</v>
      </c>
      <c r="AN1625" s="32" t="s">
        <v>1285</v>
      </c>
      <c r="AO1625" s="32" t="s">
        <v>3661</v>
      </c>
      <c r="AP1625" s="32" t="s">
        <v>2012</v>
      </c>
      <c r="AQ1625" s="32" t="s">
        <v>1338</v>
      </c>
      <c r="AR1625" s="36" t="e">
        <f>CONCATENATE([5]!Tabla59[[#This Row],[nom_ent]], " ",[5]!Tabla59[[#This Row],[nom_mun]])</f>
        <v>#REF!</v>
      </c>
      <c r="AT1625" s="32" t="s">
        <v>1338</v>
      </c>
      <c r="AU1625" s="32" t="s">
        <v>2012</v>
      </c>
    </row>
    <row r="1626" spans="39:47">
      <c r="AM1626" s="32" t="s">
        <v>702</v>
      </c>
      <c r="AN1626" s="32" t="s">
        <v>1285</v>
      </c>
      <c r="AO1626" s="32" t="s">
        <v>3661</v>
      </c>
      <c r="AP1626" s="32" t="s">
        <v>2024</v>
      </c>
      <c r="AQ1626" s="32" t="s">
        <v>1359</v>
      </c>
      <c r="AR1626" s="36" t="e">
        <f>CONCATENATE([5]!Tabla59[[#This Row],[nom_ent]], " ",[5]!Tabla59[[#This Row],[nom_mun]])</f>
        <v>#REF!</v>
      </c>
      <c r="AT1626" s="32" t="s">
        <v>1359</v>
      </c>
      <c r="AU1626" s="32" t="s">
        <v>2024</v>
      </c>
    </row>
    <row r="1627" spans="39:47" ht="42.75">
      <c r="AM1627" s="32" t="s">
        <v>702</v>
      </c>
      <c r="AN1627" s="32" t="s">
        <v>1285</v>
      </c>
      <c r="AO1627" s="32" t="s">
        <v>3661</v>
      </c>
      <c r="AP1627" s="32" t="s">
        <v>2035</v>
      </c>
      <c r="AQ1627" s="32" t="s">
        <v>1379</v>
      </c>
      <c r="AR1627" s="36" t="e">
        <f>CONCATENATE([5]!Tabla59[[#This Row],[nom_ent]], " ",[5]!Tabla59[[#This Row],[nom_mun]])</f>
        <v>#REF!</v>
      </c>
      <c r="AT1627" s="32" t="s">
        <v>1379</v>
      </c>
      <c r="AU1627" s="32" t="s">
        <v>2035</v>
      </c>
    </row>
    <row r="1628" spans="39:47">
      <c r="AM1628" s="32" t="s">
        <v>702</v>
      </c>
      <c r="AN1628" s="32" t="s">
        <v>1285</v>
      </c>
      <c r="AO1628" s="32" t="s">
        <v>3661</v>
      </c>
      <c r="AP1628" s="32" t="s">
        <v>2047</v>
      </c>
      <c r="AQ1628" s="32" t="s">
        <v>1400</v>
      </c>
      <c r="AR1628" s="36" t="e">
        <f>CONCATENATE([5]!Tabla59[[#This Row],[nom_ent]], " ",[5]!Tabla59[[#This Row],[nom_mun]])</f>
        <v>#REF!</v>
      </c>
      <c r="AT1628" s="32" t="s">
        <v>1400</v>
      </c>
      <c r="AU1628" s="32" t="s">
        <v>2047</v>
      </c>
    </row>
    <row r="1629" spans="39:47">
      <c r="AM1629" s="32" t="s">
        <v>702</v>
      </c>
      <c r="AN1629" s="32" t="s">
        <v>1285</v>
      </c>
      <c r="AO1629" s="32" t="s">
        <v>3661</v>
      </c>
      <c r="AP1629" s="32" t="s">
        <v>2058</v>
      </c>
      <c r="AQ1629" s="32" t="s">
        <v>1422</v>
      </c>
      <c r="AR1629" s="36" t="e">
        <f>CONCATENATE([5]!Tabla59[[#This Row],[nom_ent]], " ",[5]!Tabla59[[#This Row],[nom_mun]])</f>
        <v>#REF!</v>
      </c>
      <c r="AT1629" s="32" t="s">
        <v>1422</v>
      </c>
      <c r="AU1629" s="32" t="s">
        <v>2058</v>
      </c>
    </row>
    <row r="1630" spans="39:47" ht="28.5">
      <c r="AM1630" s="32" t="s">
        <v>702</v>
      </c>
      <c r="AN1630" s="32" t="s">
        <v>1285</v>
      </c>
      <c r="AO1630" s="32" t="s">
        <v>3661</v>
      </c>
      <c r="AP1630" s="32" t="s">
        <v>2070</v>
      </c>
      <c r="AQ1630" s="32" t="s">
        <v>1441</v>
      </c>
      <c r="AR1630" s="36" t="e">
        <f>CONCATENATE([5]!Tabla59[[#This Row],[nom_ent]], " ",[5]!Tabla59[[#This Row],[nom_mun]])</f>
        <v>#REF!</v>
      </c>
      <c r="AT1630" s="32" t="s">
        <v>1441</v>
      </c>
      <c r="AU1630" s="32" t="s">
        <v>2070</v>
      </c>
    </row>
    <row r="1631" spans="39:47" ht="28.5">
      <c r="AM1631" s="32" t="s">
        <v>702</v>
      </c>
      <c r="AN1631" s="32" t="s">
        <v>1285</v>
      </c>
      <c r="AO1631" s="32" t="s">
        <v>3661</v>
      </c>
      <c r="AP1631" s="32" t="s">
        <v>2082</v>
      </c>
      <c r="AQ1631" s="32" t="s">
        <v>1462</v>
      </c>
      <c r="AR1631" s="36" t="e">
        <f>CONCATENATE([5]!Tabla59[[#This Row],[nom_ent]], " ",[5]!Tabla59[[#This Row],[nom_mun]])</f>
        <v>#REF!</v>
      </c>
      <c r="AT1631" s="32" t="s">
        <v>1462</v>
      </c>
      <c r="AU1631" s="32" t="s">
        <v>2082</v>
      </c>
    </row>
    <row r="1632" spans="39:47">
      <c r="AM1632" s="32" t="s">
        <v>702</v>
      </c>
      <c r="AN1632" s="32" t="s">
        <v>1285</v>
      </c>
      <c r="AO1632" s="32" t="s">
        <v>3661</v>
      </c>
      <c r="AP1632" s="32" t="s">
        <v>2093</v>
      </c>
      <c r="AQ1632" s="32" t="s">
        <v>1483</v>
      </c>
      <c r="AR1632" s="36" t="e">
        <f>CONCATENATE([5]!Tabla59[[#This Row],[nom_ent]], " ",[5]!Tabla59[[#This Row],[nom_mun]])</f>
        <v>#REF!</v>
      </c>
      <c r="AT1632" s="32" t="s">
        <v>1483</v>
      </c>
      <c r="AU1632" s="32" t="s">
        <v>2093</v>
      </c>
    </row>
    <row r="1633" spans="39:47">
      <c r="AM1633" s="32" t="s">
        <v>702</v>
      </c>
      <c r="AN1633" s="32" t="s">
        <v>1285</v>
      </c>
      <c r="AO1633" s="32" t="s">
        <v>3661</v>
      </c>
      <c r="AP1633" s="32" t="s">
        <v>2104</v>
      </c>
      <c r="AQ1633" s="32" t="s">
        <v>1503</v>
      </c>
      <c r="AR1633" s="36" t="e">
        <f>CONCATENATE([5]!Tabla59[[#This Row],[nom_ent]], " ",[5]!Tabla59[[#This Row],[nom_mun]])</f>
        <v>#REF!</v>
      </c>
      <c r="AT1633" s="32" t="s">
        <v>1503</v>
      </c>
      <c r="AU1633" s="32" t="s">
        <v>2104</v>
      </c>
    </row>
    <row r="1634" spans="39:47">
      <c r="AM1634" s="32" t="s">
        <v>702</v>
      </c>
      <c r="AN1634" s="32" t="s">
        <v>1285</v>
      </c>
      <c r="AO1634" s="32" t="s">
        <v>3661</v>
      </c>
      <c r="AP1634" s="32" t="s">
        <v>2114</v>
      </c>
      <c r="AQ1634" s="32" t="s">
        <v>1525</v>
      </c>
      <c r="AR1634" s="36" t="e">
        <f>CONCATENATE([5]!Tabla59[[#This Row],[nom_ent]], " ",[5]!Tabla59[[#This Row],[nom_mun]])</f>
        <v>#REF!</v>
      </c>
      <c r="AT1634" s="32" t="s">
        <v>1525</v>
      </c>
      <c r="AU1634" s="32" t="s">
        <v>2114</v>
      </c>
    </row>
    <row r="1635" spans="39:47">
      <c r="AM1635" s="32" t="s">
        <v>702</v>
      </c>
      <c r="AN1635" s="32" t="s">
        <v>1285</v>
      </c>
      <c r="AO1635" s="32" t="s">
        <v>3661</v>
      </c>
      <c r="AP1635" s="32" t="s">
        <v>2124</v>
      </c>
      <c r="AQ1635" s="32" t="s">
        <v>1545</v>
      </c>
      <c r="AR1635" s="36" t="e">
        <f>CONCATENATE([5]!Tabla59[[#This Row],[nom_ent]], " ",[5]!Tabla59[[#This Row],[nom_mun]])</f>
        <v>#REF!</v>
      </c>
      <c r="AT1635" s="32" t="s">
        <v>1545</v>
      </c>
      <c r="AU1635" s="32" t="s">
        <v>2124</v>
      </c>
    </row>
    <row r="1636" spans="39:47">
      <c r="AM1636" s="32" t="s">
        <v>702</v>
      </c>
      <c r="AN1636" s="32" t="s">
        <v>1285</v>
      </c>
      <c r="AO1636" s="32" t="s">
        <v>3661</v>
      </c>
      <c r="AP1636" s="32" t="s">
        <v>2135</v>
      </c>
      <c r="AQ1636" s="32" t="s">
        <v>1563</v>
      </c>
      <c r="AR1636" s="36" t="e">
        <f>CONCATENATE([5]!Tabla59[[#This Row],[nom_ent]], " ",[5]!Tabla59[[#This Row],[nom_mun]])</f>
        <v>#REF!</v>
      </c>
      <c r="AT1636" s="32" t="s">
        <v>1563</v>
      </c>
      <c r="AU1636" s="32" t="s">
        <v>2135</v>
      </c>
    </row>
    <row r="1637" spans="39:47">
      <c r="AM1637" s="32" t="s">
        <v>702</v>
      </c>
      <c r="AN1637" s="32" t="s">
        <v>1285</v>
      </c>
      <c r="AO1637" s="32" t="s">
        <v>3661</v>
      </c>
      <c r="AP1637" s="32" t="s">
        <v>2144</v>
      </c>
      <c r="AQ1637" s="32" t="s">
        <v>1132</v>
      </c>
      <c r="AR1637" s="36" t="e">
        <f>CONCATENATE([5]!Tabla59[[#This Row],[nom_ent]], " ",[5]!Tabla59[[#This Row],[nom_mun]])</f>
        <v>#REF!</v>
      </c>
      <c r="AT1637" s="32" t="s">
        <v>1132</v>
      </c>
      <c r="AU1637" s="32" t="s">
        <v>2144</v>
      </c>
    </row>
    <row r="1638" spans="39:47" ht="28.5">
      <c r="AM1638" s="32" t="s">
        <v>702</v>
      </c>
      <c r="AN1638" s="32" t="s">
        <v>1285</v>
      </c>
      <c r="AO1638" s="32" t="s">
        <v>3661</v>
      </c>
      <c r="AP1638" s="32" t="s">
        <v>2155</v>
      </c>
      <c r="AQ1638" s="32" t="s">
        <v>1602</v>
      </c>
      <c r="AR1638" s="36" t="e">
        <f>CONCATENATE([5]!Tabla59[[#This Row],[nom_ent]], " ",[5]!Tabla59[[#This Row],[nom_mun]])</f>
        <v>#REF!</v>
      </c>
      <c r="AT1638" s="32" t="s">
        <v>1602</v>
      </c>
      <c r="AU1638" s="32" t="s">
        <v>2155</v>
      </c>
    </row>
    <row r="1639" spans="39:47">
      <c r="AM1639" s="32" t="s">
        <v>702</v>
      </c>
      <c r="AN1639" s="32" t="s">
        <v>1285</v>
      </c>
      <c r="AO1639" s="32" t="s">
        <v>3661</v>
      </c>
      <c r="AP1639" s="32" t="s">
        <v>2166</v>
      </c>
      <c r="AQ1639" s="32" t="s">
        <v>1333</v>
      </c>
      <c r="AR1639" s="36" t="e">
        <f>CONCATENATE([5]!Tabla59[[#This Row],[nom_ent]], " ",[5]!Tabla59[[#This Row],[nom_mun]])</f>
        <v>#REF!</v>
      </c>
      <c r="AT1639" s="32" t="s">
        <v>1333</v>
      </c>
      <c r="AU1639" s="32" t="s">
        <v>2166</v>
      </c>
    </row>
    <row r="1640" spans="39:47" ht="28.5">
      <c r="AM1640" s="32" t="s">
        <v>702</v>
      </c>
      <c r="AN1640" s="32" t="s">
        <v>1285</v>
      </c>
      <c r="AO1640" s="32" t="s">
        <v>3661</v>
      </c>
      <c r="AP1640" s="32" t="s">
        <v>2177</v>
      </c>
      <c r="AQ1640" s="32" t="s">
        <v>1640</v>
      </c>
      <c r="AR1640" s="36" t="e">
        <f>CONCATENATE([5]!Tabla59[[#This Row],[nom_ent]], " ",[5]!Tabla59[[#This Row],[nom_mun]])</f>
        <v>#REF!</v>
      </c>
      <c r="AT1640" s="32" t="s">
        <v>1640</v>
      </c>
      <c r="AU1640" s="32" t="s">
        <v>2177</v>
      </c>
    </row>
    <row r="1641" spans="39:47" ht="28.5">
      <c r="AM1641" s="32" t="s">
        <v>702</v>
      </c>
      <c r="AN1641" s="32" t="s">
        <v>1285</v>
      </c>
      <c r="AO1641" s="32" t="s">
        <v>3661</v>
      </c>
      <c r="AP1641" s="32" t="s">
        <v>2523</v>
      </c>
      <c r="AQ1641" s="32" t="s">
        <v>1658</v>
      </c>
      <c r="AR1641" s="36" t="e">
        <f>CONCATENATE([5]!Tabla59[[#This Row],[nom_ent]], " ",[5]!Tabla59[[#This Row],[nom_mun]])</f>
        <v>#REF!</v>
      </c>
      <c r="AT1641" s="32" t="s">
        <v>1658</v>
      </c>
      <c r="AU1641" s="32" t="s">
        <v>2523</v>
      </c>
    </row>
    <row r="1642" spans="39:47" ht="28.5">
      <c r="AM1642" s="32" t="s">
        <v>702</v>
      </c>
      <c r="AN1642" s="32" t="s">
        <v>1285</v>
      </c>
      <c r="AO1642" s="32" t="s">
        <v>3661</v>
      </c>
      <c r="AP1642" s="32" t="s">
        <v>2527</v>
      </c>
      <c r="AQ1642" s="32" t="s">
        <v>1677</v>
      </c>
      <c r="AR1642" s="36" t="e">
        <f>CONCATENATE([5]!Tabla59[[#This Row],[nom_ent]], " ",[5]!Tabla59[[#This Row],[nom_mun]])</f>
        <v>#REF!</v>
      </c>
      <c r="AT1642" s="32" t="s">
        <v>1677</v>
      </c>
      <c r="AU1642" s="32" t="s">
        <v>2527</v>
      </c>
    </row>
    <row r="1643" spans="39:47" ht="28.5">
      <c r="AM1643" s="32" t="s">
        <v>702</v>
      </c>
      <c r="AN1643" s="32" t="s">
        <v>1285</v>
      </c>
      <c r="AO1643" s="32" t="s">
        <v>3661</v>
      </c>
      <c r="AP1643" s="32" t="s">
        <v>2531</v>
      </c>
      <c r="AQ1643" s="32" t="s">
        <v>1696</v>
      </c>
      <c r="AR1643" s="36" t="e">
        <f>CONCATENATE([5]!Tabla59[[#This Row],[nom_ent]], " ",[5]!Tabla59[[#This Row],[nom_mun]])</f>
        <v>#REF!</v>
      </c>
      <c r="AT1643" s="32" t="s">
        <v>1696</v>
      </c>
      <c r="AU1643" s="32" t="s">
        <v>2531</v>
      </c>
    </row>
    <row r="1644" spans="39:47" ht="42.75">
      <c r="AM1644" s="32" t="s">
        <v>702</v>
      </c>
      <c r="AN1644" s="32" t="s">
        <v>1285</v>
      </c>
      <c r="AO1644" s="32" t="s">
        <v>3661</v>
      </c>
      <c r="AP1644" s="32" t="s">
        <v>2535</v>
      </c>
      <c r="AQ1644" s="32" t="s">
        <v>1715</v>
      </c>
      <c r="AR1644" s="36" t="e">
        <f>CONCATENATE([5]!Tabla59[[#This Row],[nom_ent]], " ",[5]!Tabla59[[#This Row],[nom_mun]])</f>
        <v>#REF!</v>
      </c>
      <c r="AT1644" s="32" t="s">
        <v>1715</v>
      </c>
      <c r="AU1644" s="32" t="s">
        <v>2535</v>
      </c>
    </row>
    <row r="1645" spans="39:47" ht="42.75">
      <c r="AM1645" s="32" t="s">
        <v>702</v>
      </c>
      <c r="AN1645" s="32" t="s">
        <v>1285</v>
      </c>
      <c r="AO1645" s="32" t="s">
        <v>3661</v>
      </c>
      <c r="AP1645" s="32" t="s">
        <v>2539</v>
      </c>
      <c r="AQ1645" s="32" t="s">
        <v>1732</v>
      </c>
      <c r="AR1645" s="36" t="e">
        <f>CONCATENATE([5]!Tabla59[[#This Row],[nom_ent]], " ",[5]!Tabla59[[#This Row],[nom_mun]])</f>
        <v>#REF!</v>
      </c>
      <c r="AT1645" s="32" t="s">
        <v>1732</v>
      </c>
      <c r="AU1645" s="32" t="s">
        <v>2539</v>
      </c>
    </row>
    <row r="1646" spans="39:47">
      <c r="AM1646" s="32" t="s">
        <v>702</v>
      </c>
      <c r="AN1646" s="32" t="s">
        <v>1285</v>
      </c>
      <c r="AO1646" s="32" t="s">
        <v>3661</v>
      </c>
      <c r="AP1646" s="32" t="s">
        <v>2543</v>
      </c>
      <c r="AQ1646" s="32" t="s">
        <v>1747</v>
      </c>
      <c r="AR1646" s="36" t="e">
        <f>CONCATENATE([5]!Tabla59[[#This Row],[nom_ent]], " ",[5]!Tabla59[[#This Row],[nom_mun]])</f>
        <v>#REF!</v>
      </c>
      <c r="AT1646" s="32" t="s">
        <v>1747</v>
      </c>
      <c r="AU1646" s="32" t="s">
        <v>2543</v>
      </c>
    </row>
    <row r="1647" spans="39:47" ht="42.75">
      <c r="AM1647" s="32" t="s">
        <v>702</v>
      </c>
      <c r="AN1647" s="32" t="s">
        <v>1285</v>
      </c>
      <c r="AO1647" s="32" t="s">
        <v>3661</v>
      </c>
      <c r="AP1647" s="32" t="s">
        <v>2547</v>
      </c>
      <c r="AQ1647" s="32" t="s">
        <v>1763</v>
      </c>
      <c r="AR1647" s="36" t="e">
        <f>CONCATENATE([5]!Tabla59[[#This Row],[nom_ent]], " ",[5]!Tabla59[[#This Row],[nom_mun]])</f>
        <v>#REF!</v>
      </c>
      <c r="AT1647" s="32" t="s">
        <v>1763</v>
      </c>
      <c r="AU1647" s="32" t="s">
        <v>2547</v>
      </c>
    </row>
    <row r="1648" spans="39:47">
      <c r="AM1648" s="32" t="s">
        <v>702</v>
      </c>
      <c r="AN1648" s="32" t="s">
        <v>1285</v>
      </c>
      <c r="AO1648" s="32" t="s">
        <v>3661</v>
      </c>
      <c r="AP1648" s="32" t="s">
        <v>2551</v>
      </c>
      <c r="AQ1648" s="32" t="s">
        <v>1777</v>
      </c>
      <c r="AR1648" s="36" t="e">
        <f>CONCATENATE([5]!Tabla59[[#This Row],[nom_ent]], " ",[5]!Tabla59[[#This Row],[nom_mun]])</f>
        <v>#REF!</v>
      </c>
      <c r="AT1648" s="32" t="s">
        <v>1777</v>
      </c>
      <c r="AU1648" s="32" t="s">
        <v>2551</v>
      </c>
    </row>
    <row r="1649" spans="39:47">
      <c r="AM1649" s="32" t="s">
        <v>702</v>
      </c>
      <c r="AN1649" s="32" t="s">
        <v>1285</v>
      </c>
      <c r="AO1649" s="32" t="s">
        <v>3661</v>
      </c>
      <c r="AP1649" s="32" t="s">
        <v>2554</v>
      </c>
      <c r="AQ1649" s="32" t="s">
        <v>1436</v>
      </c>
      <c r="AR1649" s="36" t="e">
        <f>CONCATENATE([5]!Tabla59[[#This Row],[nom_ent]], " ",[5]!Tabla59[[#This Row],[nom_mun]])</f>
        <v>#REF!</v>
      </c>
      <c r="AT1649" s="32" t="s">
        <v>1436</v>
      </c>
      <c r="AU1649" s="32" t="s">
        <v>2554</v>
      </c>
    </row>
    <row r="1650" spans="39:47" ht="28.5">
      <c r="AM1650" s="32" t="s">
        <v>702</v>
      </c>
      <c r="AN1650" s="32" t="s">
        <v>1285</v>
      </c>
      <c r="AO1650" s="32" t="s">
        <v>3661</v>
      </c>
      <c r="AP1650" s="32" t="s">
        <v>2558</v>
      </c>
      <c r="AQ1650" s="32" t="s">
        <v>1801</v>
      </c>
      <c r="AR1650" s="36" t="e">
        <f>CONCATENATE([5]!Tabla59[[#This Row],[nom_ent]], " ",[5]!Tabla59[[#This Row],[nom_mun]])</f>
        <v>#REF!</v>
      </c>
      <c r="AT1650" s="32" t="s">
        <v>1801</v>
      </c>
      <c r="AU1650" s="32" t="s">
        <v>2558</v>
      </c>
    </row>
    <row r="1651" spans="39:47" ht="28.5">
      <c r="AM1651" s="32" t="s">
        <v>702</v>
      </c>
      <c r="AN1651" s="32" t="s">
        <v>1285</v>
      </c>
      <c r="AO1651" s="32" t="s">
        <v>3661</v>
      </c>
      <c r="AP1651" s="32" t="s">
        <v>2562</v>
      </c>
      <c r="AQ1651" s="32" t="s">
        <v>1817</v>
      </c>
      <c r="AR1651" s="36" t="e">
        <f>CONCATENATE([5]!Tabla59[[#This Row],[nom_ent]], " ",[5]!Tabla59[[#This Row],[nom_mun]])</f>
        <v>#REF!</v>
      </c>
      <c r="AT1651" s="32" t="s">
        <v>1817</v>
      </c>
      <c r="AU1651" s="32" t="s">
        <v>2562</v>
      </c>
    </row>
    <row r="1652" spans="39:47">
      <c r="AM1652" s="32" t="s">
        <v>702</v>
      </c>
      <c r="AN1652" s="32" t="s">
        <v>1285</v>
      </c>
      <c r="AO1652" s="32" t="s">
        <v>3661</v>
      </c>
      <c r="AP1652" s="32" t="s">
        <v>2566</v>
      </c>
      <c r="AQ1652" s="32" t="s">
        <v>1833</v>
      </c>
      <c r="AR1652" s="36" t="e">
        <f>CONCATENATE([5]!Tabla59[[#This Row],[nom_ent]], " ",[5]!Tabla59[[#This Row],[nom_mun]])</f>
        <v>#REF!</v>
      </c>
      <c r="AT1652" s="32" t="s">
        <v>1833</v>
      </c>
      <c r="AU1652" s="32" t="s">
        <v>2566</v>
      </c>
    </row>
    <row r="1653" spans="39:47">
      <c r="AM1653" s="32" t="s">
        <v>702</v>
      </c>
      <c r="AN1653" s="32" t="s">
        <v>1285</v>
      </c>
      <c r="AO1653" s="32" t="s">
        <v>3661</v>
      </c>
      <c r="AP1653" s="32" t="s">
        <v>2570</v>
      </c>
      <c r="AQ1653" s="32" t="s">
        <v>1847</v>
      </c>
      <c r="AR1653" s="36" t="e">
        <f>CONCATENATE([5]!Tabla59[[#This Row],[nom_ent]], " ",[5]!Tabla59[[#This Row],[nom_mun]])</f>
        <v>#REF!</v>
      </c>
      <c r="AT1653" s="32" t="s">
        <v>1847</v>
      </c>
      <c r="AU1653" s="32" t="s">
        <v>2570</v>
      </c>
    </row>
    <row r="1654" spans="39:47" ht="28.5">
      <c r="AM1654" s="32" t="s">
        <v>702</v>
      </c>
      <c r="AN1654" s="32" t="s">
        <v>1285</v>
      </c>
      <c r="AO1654" s="32" t="s">
        <v>3661</v>
      </c>
      <c r="AP1654" s="32" t="s">
        <v>2574</v>
      </c>
      <c r="AQ1654" s="32" t="s">
        <v>1859</v>
      </c>
      <c r="AR1654" s="36" t="e">
        <f>CONCATENATE([5]!Tabla59[[#This Row],[nom_ent]], " ",[5]!Tabla59[[#This Row],[nom_mun]])</f>
        <v>#REF!</v>
      </c>
      <c r="AT1654" s="32" t="s">
        <v>1859</v>
      </c>
      <c r="AU1654" s="32" t="s">
        <v>2574</v>
      </c>
    </row>
    <row r="1655" spans="39:47" ht="28.5">
      <c r="AM1655" s="32" t="s">
        <v>702</v>
      </c>
      <c r="AN1655" s="32" t="s">
        <v>1285</v>
      </c>
      <c r="AO1655" s="32" t="s">
        <v>3661</v>
      </c>
      <c r="AP1655" s="32" t="s">
        <v>2578</v>
      </c>
      <c r="AQ1655" s="32" t="s">
        <v>1873</v>
      </c>
      <c r="AR1655" s="36" t="e">
        <f>CONCATENATE([5]!Tabla59[[#This Row],[nom_ent]], " ",[5]!Tabla59[[#This Row],[nom_mun]])</f>
        <v>#REF!</v>
      </c>
      <c r="AT1655" s="32" t="s">
        <v>1873</v>
      </c>
      <c r="AU1655" s="32" t="s">
        <v>2578</v>
      </c>
    </row>
    <row r="1656" spans="39:47">
      <c r="AM1656" s="32" t="s">
        <v>702</v>
      </c>
      <c r="AN1656" s="32" t="s">
        <v>1285</v>
      </c>
      <c r="AO1656" s="32" t="s">
        <v>3661</v>
      </c>
      <c r="AP1656" s="32" t="s">
        <v>2582</v>
      </c>
      <c r="AQ1656" s="32" t="s">
        <v>1885</v>
      </c>
      <c r="AR1656" s="36" t="e">
        <f>CONCATENATE([5]!Tabla59[[#This Row],[nom_ent]], " ",[5]!Tabla59[[#This Row],[nom_mun]])</f>
        <v>#REF!</v>
      </c>
      <c r="AT1656" s="32" t="s">
        <v>1885</v>
      </c>
      <c r="AU1656" s="32" t="s">
        <v>2582</v>
      </c>
    </row>
    <row r="1657" spans="39:47">
      <c r="AM1657" s="32" t="s">
        <v>702</v>
      </c>
      <c r="AN1657" s="32" t="s">
        <v>1285</v>
      </c>
      <c r="AO1657" s="32" t="s">
        <v>3661</v>
      </c>
      <c r="AP1657" s="32" t="s">
        <v>2586</v>
      </c>
      <c r="AQ1657" s="32" t="s">
        <v>1899</v>
      </c>
      <c r="AR1657" s="36" t="e">
        <f>CONCATENATE([5]!Tabla59[[#This Row],[nom_ent]], " ",[5]!Tabla59[[#This Row],[nom_mun]])</f>
        <v>#REF!</v>
      </c>
      <c r="AT1657" s="32" t="s">
        <v>1899</v>
      </c>
      <c r="AU1657" s="32" t="s">
        <v>2586</v>
      </c>
    </row>
    <row r="1658" spans="39:47" ht="28.5">
      <c r="AM1658" s="32" t="s">
        <v>702</v>
      </c>
      <c r="AN1658" s="32" t="s">
        <v>1285</v>
      </c>
      <c r="AO1658" s="32" t="s">
        <v>3661</v>
      </c>
      <c r="AP1658" s="32" t="s">
        <v>2590</v>
      </c>
      <c r="AQ1658" s="32" t="s">
        <v>1911</v>
      </c>
      <c r="AR1658" s="36" t="e">
        <f>CONCATENATE([5]!Tabla59[[#This Row],[nom_ent]], " ",[5]!Tabla59[[#This Row],[nom_mun]])</f>
        <v>#REF!</v>
      </c>
      <c r="AT1658" s="32" t="s">
        <v>1911</v>
      </c>
      <c r="AU1658" s="32" t="s">
        <v>2590</v>
      </c>
    </row>
    <row r="1659" spans="39:47">
      <c r="AM1659" s="32" t="s">
        <v>702</v>
      </c>
      <c r="AN1659" s="32" t="s">
        <v>1285</v>
      </c>
      <c r="AO1659" s="32" t="s">
        <v>3661</v>
      </c>
      <c r="AP1659" s="32" t="s">
        <v>2594</v>
      </c>
      <c r="AQ1659" s="32" t="s">
        <v>1926</v>
      </c>
      <c r="AR1659" s="36" t="e">
        <f>CONCATENATE([5]!Tabla59[[#This Row],[nom_ent]], " ",[5]!Tabla59[[#This Row],[nom_mun]])</f>
        <v>#REF!</v>
      </c>
      <c r="AT1659" s="32" t="s">
        <v>1926</v>
      </c>
      <c r="AU1659" s="32" t="s">
        <v>2594</v>
      </c>
    </row>
    <row r="1660" spans="39:47">
      <c r="AM1660" s="32" t="s">
        <v>702</v>
      </c>
      <c r="AN1660" s="32" t="s">
        <v>1285</v>
      </c>
      <c r="AO1660" s="32" t="s">
        <v>3661</v>
      </c>
      <c r="AP1660" s="32" t="s">
        <v>2598</v>
      </c>
      <c r="AQ1660" s="32" t="s">
        <v>1942</v>
      </c>
      <c r="AR1660" s="36" t="e">
        <f>CONCATENATE([5]!Tabla59[[#This Row],[nom_ent]], " ",[5]!Tabla59[[#This Row],[nom_mun]])</f>
        <v>#REF!</v>
      </c>
      <c r="AT1660" s="32" t="s">
        <v>1942</v>
      </c>
      <c r="AU1660" s="32" t="s">
        <v>2598</v>
      </c>
    </row>
    <row r="1661" spans="39:47">
      <c r="AM1661" s="32" t="s">
        <v>702</v>
      </c>
      <c r="AN1661" s="32" t="s">
        <v>1285</v>
      </c>
      <c r="AO1661" s="32" t="s">
        <v>3661</v>
      </c>
      <c r="AP1661" s="32" t="s">
        <v>2602</v>
      </c>
      <c r="AQ1661" s="32" t="s">
        <v>1958</v>
      </c>
      <c r="AR1661" s="36" t="e">
        <f>CONCATENATE([5]!Tabla59[[#This Row],[nom_ent]], " ",[5]!Tabla59[[#This Row],[nom_mun]])</f>
        <v>#REF!</v>
      </c>
      <c r="AT1661" s="32" t="s">
        <v>1958</v>
      </c>
      <c r="AU1661" s="32" t="s">
        <v>2602</v>
      </c>
    </row>
    <row r="1662" spans="39:47" ht="28.5">
      <c r="AM1662" s="32" t="s">
        <v>702</v>
      </c>
      <c r="AN1662" s="32" t="s">
        <v>1285</v>
      </c>
      <c r="AO1662" s="32" t="s">
        <v>3661</v>
      </c>
      <c r="AP1662" s="32" t="s">
        <v>2606</v>
      </c>
      <c r="AQ1662" s="32" t="s">
        <v>1971</v>
      </c>
      <c r="AR1662" s="36" t="e">
        <f>CONCATENATE([5]!Tabla59[[#This Row],[nom_ent]], " ",[5]!Tabla59[[#This Row],[nom_mun]])</f>
        <v>#REF!</v>
      </c>
      <c r="AT1662" s="32" t="s">
        <v>1971</v>
      </c>
      <c r="AU1662" s="32" t="s">
        <v>2606</v>
      </c>
    </row>
    <row r="1663" spans="39:47" ht="28.5">
      <c r="AM1663" s="32" t="s">
        <v>702</v>
      </c>
      <c r="AN1663" s="32" t="s">
        <v>1285</v>
      </c>
      <c r="AO1663" s="32" t="s">
        <v>3661</v>
      </c>
      <c r="AP1663" s="32" t="s">
        <v>2610</v>
      </c>
      <c r="AQ1663" s="32" t="s">
        <v>1269</v>
      </c>
      <c r="AR1663" s="36" t="e">
        <f>CONCATENATE([5]!Tabla59[[#This Row],[nom_ent]], " ",[5]!Tabla59[[#This Row],[nom_mun]])</f>
        <v>#REF!</v>
      </c>
      <c r="AT1663" s="32" t="s">
        <v>1269</v>
      </c>
      <c r="AU1663" s="32" t="s">
        <v>2610</v>
      </c>
    </row>
    <row r="1664" spans="39:47">
      <c r="AM1664" s="32" t="s">
        <v>702</v>
      </c>
      <c r="AN1664" s="32" t="s">
        <v>1285</v>
      </c>
      <c r="AO1664" s="32" t="s">
        <v>3661</v>
      </c>
      <c r="AP1664" s="32" t="s">
        <v>2614</v>
      </c>
      <c r="AQ1664" s="32" t="s">
        <v>1995</v>
      </c>
      <c r="AR1664" s="36" t="e">
        <f>CONCATENATE([5]!Tabla59[[#This Row],[nom_ent]], " ",[5]!Tabla59[[#This Row],[nom_mun]])</f>
        <v>#REF!</v>
      </c>
      <c r="AT1664" s="32" t="s">
        <v>1995</v>
      </c>
      <c r="AU1664" s="32" t="s">
        <v>2614</v>
      </c>
    </row>
    <row r="1665" spans="39:47">
      <c r="AM1665" s="32" t="s">
        <v>702</v>
      </c>
      <c r="AN1665" s="32" t="s">
        <v>1285</v>
      </c>
      <c r="AO1665" s="32" t="s">
        <v>3661</v>
      </c>
      <c r="AP1665" s="32" t="s">
        <v>2618</v>
      </c>
      <c r="AQ1665" s="32" t="s">
        <v>2008</v>
      </c>
      <c r="AR1665" s="36" t="e">
        <f>CONCATENATE([5]!Tabla59[[#This Row],[nom_ent]], " ",[5]!Tabla59[[#This Row],[nom_mun]])</f>
        <v>#REF!</v>
      </c>
      <c r="AT1665" s="32" t="s">
        <v>2008</v>
      </c>
      <c r="AU1665" s="32" t="s">
        <v>2618</v>
      </c>
    </row>
    <row r="1666" spans="39:47" ht="28.5">
      <c r="AM1666" s="32" t="s">
        <v>702</v>
      </c>
      <c r="AN1666" s="32" t="s">
        <v>1285</v>
      </c>
      <c r="AO1666" s="32" t="s">
        <v>3661</v>
      </c>
      <c r="AP1666" s="32" t="s">
        <v>2622</v>
      </c>
      <c r="AQ1666" s="32" t="s">
        <v>2020</v>
      </c>
      <c r="AR1666" s="36" t="e">
        <f>CONCATENATE([5]!Tabla59[[#This Row],[nom_ent]], " ",[5]!Tabla59[[#This Row],[nom_mun]])</f>
        <v>#REF!</v>
      </c>
      <c r="AT1666" s="32" t="s">
        <v>2020</v>
      </c>
      <c r="AU1666" s="32" t="s">
        <v>2622</v>
      </c>
    </row>
    <row r="1667" spans="39:47" ht="42.75">
      <c r="AM1667" s="32" t="s">
        <v>702</v>
      </c>
      <c r="AN1667" s="32" t="s">
        <v>1285</v>
      </c>
      <c r="AO1667" s="32" t="s">
        <v>3661</v>
      </c>
      <c r="AP1667" s="32" t="s">
        <v>2626</v>
      </c>
      <c r="AQ1667" s="32" t="s">
        <v>2033</v>
      </c>
      <c r="AR1667" s="36" t="e">
        <f>CONCATENATE([5]!Tabla59[[#This Row],[nom_ent]], " ",[5]!Tabla59[[#This Row],[nom_mun]])</f>
        <v>#REF!</v>
      </c>
      <c r="AT1667" s="32" t="s">
        <v>2033</v>
      </c>
      <c r="AU1667" s="32" t="s">
        <v>2626</v>
      </c>
    </row>
    <row r="1668" spans="39:47">
      <c r="AM1668" s="32" t="s">
        <v>702</v>
      </c>
      <c r="AN1668" s="32" t="s">
        <v>1285</v>
      </c>
      <c r="AO1668" s="32" t="s">
        <v>3661</v>
      </c>
      <c r="AP1668" s="32" t="s">
        <v>2630</v>
      </c>
      <c r="AQ1668" s="32" t="s">
        <v>1216</v>
      </c>
      <c r="AR1668" s="36" t="e">
        <f>CONCATENATE([5]!Tabla59[[#This Row],[nom_ent]], " ",[5]!Tabla59[[#This Row],[nom_mun]])</f>
        <v>#REF!</v>
      </c>
      <c r="AT1668" s="32" t="s">
        <v>1216</v>
      </c>
      <c r="AU1668" s="32" t="s">
        <v>2630</v>
      </c>
    </row>
    <row r="1669" spans="39:47" ht="28.5">
      <c r="AM1669" s="32" t="s">
        <v>702</v>
      </c>
      <c r="AN1669" s="32" t="s">
        <v>1285</v>
      </c>
      <c r="AO1669" s="32" t="s">
        <v>3661</v>
      </c>
      <c r="AP1669" s="32" t="s">
        <v>2634</v>
      </c>
      <c r="AQ1669" s="32" t="s">
        <v>952</v>
      </c>
      <c r="AR1669" s="36" t="e">
        <f>CONCATENATE([5]!Tabla59[[#This Row],[nom_ent]], " ",[5]!Tabla59[[#This Row],[nom_mun]])</f>
        <v>#REF!</v>
      </c>
      <c r="AT1669" s="32" t="s">
        <v>952</v>
      </c>
      <c r="AU1669" s="32" t="s">
        <v>2634</v>
      </c>
    </row>
    <row r="1670" spans="39:47" ht="42.75">
      <c r="AM1670" s="32" t="s">
        <v>702</v>
      </c>
      <c r="AN1670" s="32" t="s">
        <v>1285</v>
      </c>
      <c r="AO1670" s="32" t="s">
        <v>3661</v>
      </c>
      <c r="AP1670" s="32" t="s">
        <v>2638</v>
      </c>
      <c r="AQ1670" s="32" t="s">
        <v>2066</v>
      </c>
      <c r="AR1670" s="36" t="e">
        <f>CONCATENATE([5]!Tabla59[[#This Row],[nom_ent]], " ",[5]!Tabla59[[#This Row],[nom_mun]])</f>
        <v>#REF!</v>
      </c>
      <c r="AT1670" s="32" t="s">
        <v>2066</v>
      </c>
      <c r="AU1670" s="32" t="s">
        <v>2638</v>
      </c>
    </row>
    <row r="1671" spans="39:47" ht="28.5">
      <c r="AM1671" s="32" t="s">
        <v>702</v>
      </c>
      <c r="AN1671" s="32" t="s">
        <v>1285</v>
      </c>
      <c r="AO1671" s="32" t="s">
        <v>3661</v>
      </c>
      <c r="AP1671" s="32" t="s">
        <v>2642</v>
      </c>
      <c r="AQ1671" s="32" t="s">
        <v>2078</v>
      </c>
      <c r="AR1671" s="36" t="e">
        <f>CONCATENATE([5]!Tabla59[[#This Row],[nom_ent]], " ",[5]!Tabla59[[#This Row],[nom_mun]])</f>
        <v>#REF!</v>
      </c>
      <c r="AT1671" s="32" t="s">
        <v>2078</v>
      </c>
      <c r="AU1671" s="32" t="s">
        <v>2642</v>
      </c>
    </row>
    <row r="1672" spans="39:47" ht="28.5">
      <c r="AM1672" s="32" t="s">
        <v>702</v>
      </c>
      <c r="AN1672" s="32" t="s">
        <v>1285</v>
      </c>
      <c r="AO1672" s="32" t="s">
        <v>3661</v>
      </c>
      <c r="AP1672" s="32" t="s">
        <v>2646</v>
      </c>
      <c r="AQ1672" s="32" t="s">
        <v>2089</v>
      </c>
      <c r="AR1672" s="36" t="e">
        <f>CONCATENATE([5]!Tabla59[[#This Row],[nom_ent]], " ",[5]!Tabla59[[#This Row],[nom_mun]])</f>
        <v>#REF!</v>
      </c>
      <c r="AT1672" s="32" t="s">
        <v>2089</v>
      </c>
      <c r="AU1672" s="32" t="s">
        <v>2646</v>
      </c>
    </row>
    <row r="1673" spans="39:47" ht="28.5">
      <c r="AM1673" s="32" t="s">
        <v>702</v>
      </c>
      <c r="AN1673" s="32" t="s">
        <v>1285</v>
      </c>
      <c r="AO1673" s="32" t="s">
        <v>3661</v>
      </c>
      <c r="AP1673" s="32" t="s">
        <v>2650</v>
      </c>
      <c r="AQ1673" s="32" t="s">
        <v>2101</v>
      </c>
      <c r="AR1673" s="36" t="e">
        <f>CONCATENATE([5]!Tabla59[[#This Row],[nom_ent]], " ",[5]!Tabla59[[#This Row],[nom_mun]])</f>
        <v>#REF!</v>
      </c>
      <c r="AT1673" s="32" t="s">
        <v>2101</v>
      </c>
      <c r="AU1673" s="32" t="s">
        <v>2650</v>
      </c>
    </row>
    <row r="1674" spans="39:47">
      <c r="AM1674" s="32" t="s">
        <v>702</v>
      </c>
      <c r="AN1674" s="32" t="s">
        <v>1285</v>
      </c>
      <c r="AO1674" s="32" t="s">
        <v>3661</v>
      </c>
      <c r="AP1674" s="32" t="s">
        <v>2654</v>
      </c>
      <c r="AQ1674" s="32" t="s">
        <v>1415</v>
      </c>
      <c r="AR1674" s="36" t="e">
        <f>CONCATENATE([5]!Tabla59[[#This Row],[nom_ent]], " ",[5]!Tabla59[[#This Row],[nom_mun]])</f>
        <v>#REF!</v>
      </c>
      <c r="AT1674" s="32" t="s">
        <v>1415</v>
      </c>
      <c r="AU1674" s="32" t="s">
        <v>2654</v>
      </c>
    </row>
    <row r="1675" spans="39:47" ht="28.5">
      <c r="AM1675" s="32" t="s">
        <v>702</v>
      </c>
      <c r="AN1675" s="32" t="s">
        <v>1285</v>
      </c>
      <c r="AO1675" s="32" t="s">
        <v>3661</v>
      </c>
      <c r="AP1675" s="32" t="s">
        <v>2658</v>
      </c>
      <c r="AQ1675" s="32" t="s">
        <v>2121</v>
      </c>
      <c r="AR1675" s="36" t="e">
        <f>CONCATENATE([5]!Tabla59[[#This Row],[nom_ent]], " ",[5]!Tabla59[[#This Row],[nom_mun]])</f>
        <v>#REF!</v>
      </c>
      <c r="AT1675" s="32" t="s">
        <v>2121</v>
      </c>
      <c r="AU1675" s="32" t="s">
        <v>2658</v>
      </c>
    </row>
    <row r="1676" spans="39:47" ht="28.5">
      <c r="AM1676" s="32" t="s">
        <v>702</v>
      </c>
      <c r="AN1676" s="32" t="s">
        <v>1285</v>
      </c>
      <c r="AO1676" s="32" t="s">
        <v>3661</v>
      </c>
      <c r="AP1676" s="32" t="s">
        <v>2662</v>
      </c>
      <c r="AQ1676" s="32" t="s">
        <v>2132</v>
      </c>
      <c r="AR1676" s="36" t="e">
        <f>CONCATENATE([5]!Tabla59[[#This Row],[nom_ent]], " ",[5]!Tabla59[[#This Row],[nom_mun]])</f>
        <v>#REF!</v>
      </c>
      <c r="AT1676" s="32" t="s">
        <v>2132</v>
      </c>
      <c r="AU1676" s="32" t="s">
        <v>2662</v>
      </c>
    </row>
    <row r="1677" spans="39:47">
      <c r="AM1677" s="32" t="s">
        <v>702</v>
      </c>
      <c r="AN1677" s="32" t="s">
        <v>1285</v>
      </c>
      <c r="AO1677" s="32" t="s">
        <v>3661</v>
      </c>
      <c r="AP1677" s="32" t="s">
        <v>2666</v>
      </c>
      <c r="AQ1677" s="32" t="s">
        <v>1599</v>
      </c>
      <c r="AR1677" s="36" t="e">
        <f>CONCATENATE([5]!Tabla59[[#This Row],[nom_ent]], " ",[5]!Tabla59[[#This Row],[nom_mun]])</f>
        <v>#REF!</v>
      </c>
      <c r="AT1677" s="32" t="s">
        <v>1599</v>
      </c>
      <c r="AU1677" s="32" t="s">
        <v>2666</v>
      </c>
    </row>
    <row r="1678" spans="39:47" ht="28.5">
      <c r="AM1678" s="32" t="s">
        <v>702</v>
      </c>
      <c r="AN1678" s="32" t="s">
        <v>1285</v>
      </c>
      <c r="AO1678" s="32" t="s">
        <v>3661</v>
      </c>
      <c r="AP1678" s="32" t="s">
        <v>2670</v>
      </c>
      <c r="AQ1678" s="32" t="s">
        <v>2152</v>
      </c>
      <c r="AR1678" s="36" t="e">
        <f>CONCATENATE([5]!Tabla59[[#This Row],[nom_ent]], " ",[5]!Tabla59[[#This Row],[nom_mun]])</f>
        <v>#REF!</v>
      </c>
      <c r="AT1678" s="32" t="s">
        <v>2152</v>
      </c>
      <c r="AU1678" s="32" t="s">
        <v>2670</v>
      </c>
    </row>
    <row r="1679" spans="39:47" ht="28.5">
      <c r="AM1679" s="32" t="s">
        <v>702</v>
      </c>
      <c r="AN1679" s="32" t="s">
        <v>1285</v>
      </c>
      <c r="AO1679" s="32" t="s">
        <v>3661</v>
      </c>
      <c r="AP1679" s="32" t="s">
        <v>2673</v>
      </c>
      <c r="AQ1679" s="32" t="s">
        <v>2163</v>
      </c>
      <c r="AR1679" s="36" t="e">
        <f>CONCATENATE([5]!Tabla59[[#This Row],[nom_ent]], " ",[5]!Tabla59[[#This Row],[nom_mun]])</f>
        <v>#REF!</v>
      </c>
      <c r="AT1679" s="32" t="s">
        <v>2163</v>
      </c>
      <c r="AU1679" s="32" t="s">
        <v>2673</v>
      </c>
    </row>
    <row r="1680" spans="39:47" ht="28.5">
      <c r="AM1680" s="32" t="s">
        <v>702</v>
      </c>
      <c r="AN1680" s="32" t="s">
        <v>1285</v>
      </c>
      <c r="AO1680" s="32" t="s">
        <v>3661</v>
      </c>
      <c r="AP1680" s="32" t="s">
        <v>2676</v>
      </c>
      <c r="AQ1680" s="32" t="s">
        <v>2174</v>
      </c>
      <c r="AR1680" s="36" t="e">
        <f>CONCATENATE([5]!Tabla59[[#This Row],[nom_ent]], " ",[5]!Tabla59[[#This Row],[nom_mun]])</f>
        <v>#REF!</v>
      </c>
      <c r="AT1680" s="32" t="s">
        <v>2174</v>
      </c>
      <c r="AU1680" s="32" t="s">
        <v>2676</v>
      </c>
    </row>
    <row r="1681" spans="39:47" ht="28.5">
      <c r="AM1681" s="32" t="s">
        <v>702</v>
      </c>
      <c r="AN1681" s="32" t="s">
        <v>1285</v>
      </c>
      <c r="AO1681" s="32" t="s">
        <v>3661</v>
      </c>
      <c r="AP1681" s="32" t="s">
        <v>2680</v>
      </c>
      <c r="AQ1681" s="32" t="s">
        <v>2183</v>
      </c>
      <c r="AR1681" s="36" t="e">
        <f>CONCATENATE([5]!Tabla59[[#This Row],[nom_ent]], " ",[5]!Tabla59[[#This Row],[nom_mun]])</f>
        <v>#REF!</v>
      </c>
      <c r="AT1681" s="32" t="s">
        <v>2183</v>
      </c>
      <c r="AU1681" s="32" t="s">
        <v>2680</v>
      </c>
    </row>
    <row r="1682" spans="39:47" ht="28.5">
      <c r="AM1682" s="32" t="s">
        <v>702</v>
      </c>
      <c r="AN1682" s="32" t="s">
        <v>1285</v>
      </c>
      <c r="AO1682" s="32" t="s">
        <v>3661</v>
      </c>
      <c r="AP1682" s="32" t="s">
        <v>2684</v>
      </c>
      <c r="AQ1682" s="32" t="s">
        <v>2193</v>
      </c>
      <c r="AR1682" s="36" t="e">
        <f>CONCATENATE([5]!Tabla59[[#This Row],[nom_ent]], " ",[5]!Tabla59[[#This Row],[nom_mun]])</f>
        <v>#REF!</v>
      </c>
      <c r="AT1682" s="32" t="s">
        <v>2193</v>
      </c>
      <c r="AU1682" s="32" t="s">
        <v>2684</v>
      </c>
    </row>
    <row r="1683" spans="39:47" ht="42.75">
      <c r="AM1683" s="32" t="s">
        <v>702</v>
      </c>
      <c r="AN1683" s="32" t="s">
        <v>1285</v>
      </c>
      <c r="AO1683" s="32" t="s">
        <v>3661</v>
      </c>
      <c r="AP1683" s="32" t="s">
        <v>2688</v>
      </c>
      <c r="AQ1683" s="32" t="s">
        <v>2204</v>
      </c>
      <c r="AR1683" s="36" t="e">
        <f>CONCATENATE([5]!Tabla59[[#This Row],[nom_ent]], " ",[5]!Tabla59[[#This Row],[nom_mun]])</f>
        <v>#REF!</v>
      </c>
      <c r="AT1683" s="32" t="s">
        <v>2204</v>
      </c>
      <c r="AU1683" s="32" t="s">
        <v>2688</v>
      </c>
    </row>
    <row r="1684" spans="39:47">
      <c r="AM1684" s="32" t="s">
        <v>702</v>
      </c>
      <c r="AN1684" s="32" t="s">
        <v>1285</v>
      </c>
      <c r="AO1684" s="32" t="s">
        <v>3661</v>
      </c>
      <c r="AP1684" s="32" t="s">
        <v>2692</v>
      </c>
      <c r="AQ1684" s="32" t="s">
        <v>2213</v>
      </c>
      <c r="AR1684" s="36" t="e">
        <f>CONCATENATE([5]!Tabla59[[#This Row],[nom_ent]], " ",[5]!Tabla59[[#This Row],[nom_mun]])</f>
        <v>#REF!</v>
      </c>
      <c r="AT1684" s="32" t="s">
        <v>2213</v>
      </c>
      <c r="AU1684" s="32" t="s">
        <v>2692</v>
      </c>
    </row>
    <row r="1685" spans="39:47" ht="28.5">
      <c r="AM1685" s="32" t="s">
        <v>702</v>
      </c>
      <c r="AN1685" s="32" t="s">
        <v>1285</v>
      </c>
      <c r="AO1685" s="32" t="s">
        <v>3661</v>
      </c>
      <c r="AP1685" s="32" t="s">
        <v>2696</v>
      </c>
      <c r="AQ1685" s="32" t="s">
        <v>2222</v>
      </c>
      <c r="AR1685" s="36" t="e">
        <f>CONCATENATE([5]!Tabla59[[#This Row],[nom_ent]], " ",[5]!Tabla59[[#This Row],[nom_mun]])</f>
        <v>#REF!</v>
      </c>
      <c r="AT1685" s="32" t="s">
        <v>2222</v>
      </c>
      <c r="AU1685" s="32" t="s">
        <v>2696</v>
      </c>
    </row>
    <row r="1686" spans="39:47">
      <c r="AM1686" s="32" t="s">
        <v>702</v>
      </c>
      <c r="AN1686" s="32" t="s">
        <v>1285</v>
      </c>
      <c r="AO1686" s="32" t="s">
        <v>3661</v>
      </c>
      <c r="AP1686" s="32" t="s">
        <v>2699</v>
      </c>
      <c r="AQ1686" s="32" t="s">
        <v>2231</v>
      </c>
      <c r="AR1686" s="36" t="e">
        <f>CONCATENATE([5]!Tabla59[[#This Row],[nom_ent]], " ",[5]!Tabla59[[#This Row],[nom_mun]])</f>
        <v>#REF!</v>
      </c>
      <c r="AT1686" s="32" t="s">
        <v>2231</v>
      </c>
      <c r="AU1686" s="32" t="s">
        <v>2699</v>
      </c>
    </row>
    <row r="1687" spans="39:47" ht="28.5">
      <c r="AM1687" s="32" t="s">
        <v>702</v>
      </c>
      <c r="AN1687" s="32" t="s">
        <v>1285</v>
      </c>
      <c r="AO1687" s="32" t="s">
        <v>3661</v>
      </c>
      <c r="AP1687" s="32" t="s">
        <v>2703</v>
      </c>
      <c r="AQ1687" s="32" t="s">
        <v>2239</v>
      </c>
      <c r="AR1687" s="36" t="e">
        <f>CONCATENATE([5]!Tabla59[[#This Row],[nom_ent]], " ",[5]!Tabla59[[#This Row],[nom_mun]])</f>
        <v>#REF!</v>
      </c>
      <c r="AT1687" s="32" t="s">
        <v>2239</v>
      </c>
      <c r="AU1687" s="32" t="s">
        <v>2703</v>
      </c>
    </row>
    <row r="1688" spans="39:47">
      <c r="AM1688" s="32" t="s">
        <v>702</v>
      </c>
      <c r="AN1688" s="32" t="s">
        <v>1285</v>
      </c>
      <c r="AO1688" s="32" t="s">
        <v>3661</v>
      </c>
      <c r="AP1688" s="32" t="s">
        <v>2707</v>
      </c>
      <c r="AQ1688" s="32" t="s">
        <v>2247</v>
      </c>
      <c r="AR1688" s="36" t="e">
        <f>CONCATENATE([5]!Tabla59[[#This Row],[nom_ent]], " ",[5]!Tabla59[[#This Row],[nom_mun]])</f>
        <v>#REF!</v>
      </c>
      <c r="AT1688" s="32" t="s">
        <v>2247</v>
      </c>
      <c r="AU1688" s="32" t="s">
        <v>2707</v>
      </c>
    </row>
    <row r="1689" spans="39:47">
      <c r="AM1689" s="32" t="s">
        <v>702</v>
      </c>
      <c r="AN1689" s="32" t="s">
        <v>1285</v>
      </c>
      <c r="AO1689" s="32" t="s">
        <v>3661</v>
      </c>
      <c r="AP1689" s="32" t="s">
        <v>2711</v>
      </c>
      <c r="AQ1689" s="32" t="s">
        <v>2255</v>
      </c>
      <c r="AR1689" s="36" t="e">
        <f>CONCATENATE([5]!Tabla59[[#This Row],[nom_ent]], " ",[5]!Tabla59[[#This Row],[nom_mun]])</f>
        <v>#REF!</v>
      </c>
      <c r="AT1689" s="32" t="s">
        <v>2255</v>
      </c>
      <c r="AU1689" s="32" t="s">
        <v>2711</v>
      </c>
    </row>
    <row r="1690" spans="39:47">
      <c r="AM1690" s="32" t="s">
        <v>702</v>
      </c>
      <c r="AN1690" s="32" t="s">
        <v>1285</v>
      </c>
      <c r="AO1690" s="32" t="s">
        <v>3661</v>
      </c>
      <c r="AP1690" s="32" t="s">
        <v>2715</v>
      </c>
      <c r="AQ1690" s="32" t="s">
        <v>2262</v>
      </c>
      <c r="AR1690" s="36" t="e">
        <f>CONCATENATE([5]!Tabla59[[#This Row],[nom_ent]], " ",[5]!Tabla59[[#This Row],[nom_mun]])</f>
        <v>#REF!</v>
      </c>
      <c r="AT1690" s="32" t="s">
        <v>2262</v>
      </c>
      <c r="AU1690" s="32" t="s">
        <v>2715</v>
      </c>
    </row>
    <row r="1691" spans="39:47">
      <c r="AM1691" s="32" t="s">
        <v>702</v>
      </c>
      <c r="AN1691" s="32" t="s">
        <v>1285</v>
      </c>
      <c r="AO1691" s="32" t="s">
        <v>3661</v>
      </c>
      <c r="AP1691" s="32" t="s">
        <v>2719</v>
      </c>
      <c r="AQ1691" s="32" t="s">
        <v>2270</v>
      </c>
      <c r="AR1691" s="36" t="e">
        <f>CONCATENATE([5]!Tabla59[[#This Row],[nom_ent]], " ",[5]!Tabla59[[#This Row],[nom_mun]])</f>
        <v>#REF!</v>
      </c>
      <c r="AT1691" s="32" t="s">
        <v>2270</v>
      </c>
      <c r="AU1691" s="32" t="s">
        <v>2719</v>
      </c>
    </row>
    <row r="1692" spans="39:47" ht="28.5">
      <c r="AM1692" s="32" t="s">
        <v>702</v>
      </c>
      <c r="AN1692" s="32" t="s">
        <v>1285</v>
      </c>
      <c r="AO1692" s="32" t="s">
        <v>3661</v>
      </c>
      <c r="AP1692" s="32" t="s">
        <v>2723</v>
      </c>
      <c r="AQ1692" s="32" t="s">
        <v>2278</v>
      </c>
      <c r="AR1692" s="36" t="e">
        <f>CONCATENATE([5]!Tabla59[[#This Row],[nom_ent]], " ",[5]!Tabla59[[#This Row],[nom_mun]])</f>
        <v>#REF!</v>
      </c>
      <c r="AT1692" s="32" t="s">
        <v>2278</v>
      </c>
      <c r="AU1692" s="32" t="s">
        <v>2723</v>
      </c>
    </row>
    <row r="1693" spans="39:47" ht="28.5">
      <c r="AM1693" s="32" t="s">
        <v>702</v>
      </c>
      <c r="AN1693" s="32" t="s">
        <v>1285</v>
      </c>
      <c r="AO1693" s="32" t="s">
        <v>3661</v>
      </c>
      <c r="AP1693" s="32" t="s">
        <v>2727</v>
      </c>
      <c r="AQ1693" s="32" t="s">
        <v>2286</v>
      </c>
      <c r="AR1693" s="36" t="e">
        <f>CONCATENATE([5]!Tabla59[[#This Row],[nom_ent]], " ",[5]!Tabla59[[#This Row],[nom_mun]])</f>
        <v>#REF!</v>
      </c>
      <c r="AT1693" s="32" t="s">
        <v>2286</v>
      </c>
      <c r="AU1693" s="32" t="s">
        <v>2727</v>
      </c>
    </row>
    <row r="1694" spans="39:47" ht="28.5">
      <c r="AM1694" s="32" t="s">
        <v>702</v>
      </c>
      <c r="AN1694" s="32" t="s">
        <v>1285</v>
      </c>
      <c r="AO1694" s="32" t="s">
        <v>3661</v>
      </c>
      <c r="AP1694" s="32" t="s">
        <v>2731</v>
      </c>
      <c r="AQ1694" s="32" t="s">
        <v>2295</v>
      </c>
      <c r="AR1694" s="36" t="e">
        <f>CONCATENATE([5]!Tabla59[[#This Row],[nom_ent]], " ",[5]!Tabla59[[#This Row],[nom_mun]])</f>
        <v>#REF!</v>
      </c>
      <c r="AT1694" s="32" t="s">
        <v>2295</v>
      </c>
      <c r="AU1694" s="32" t="s">
        <v>2731</v>
      </c>
    </row>
    <row r="1695" spans="39:47">
      <c r="AM1695" s="32" t="s">
        <v>702</v>
      </c>
      <c r="AN1695" s="32" t="s">
        <v>1285</v>
      </c>
      <c r="AO1695" s="32" t="s">
        <v>3661</v>
      </c>
      <c r="AP1695" s="32" t="s">
        <v>2735</v>
      </c>
      <c r="AQ1695" s="32" t="s">
        <v>2303</v>
      </c>
      <c r="AR1695" s="36" t="e">
        <f>CONCATENATE([5]!Tabla59[[#This Row],[nom_ent]], " ",[5]!Tabla59[[#This Row],[nom_mun]])</f>
        <v>#REF!</v>
      </c>
      <c r="AT1695" s="32" t="s">
        <v>2303</v>
      </c>
      <c r="AU1695" s="32" t="s">
        <v>2735</v>
      </c>
    </row>
    <row r="1696" spans="39:47">
      <c r="AM1696" s="32" t="s">
        <v>702</v>
      </c>
      <c r="AN1696" s="32" t="s">
        <v>1285</v>
      </c>
      <c r="AO1696" s="32" t="s">
        <v>3661</v>
      </c>
      <c r="AP1696" s="32" t="s">
        <v>2739</v>
      </c>
      <c r="AQ1696" s="32" t="s">
        <v>2310</v>
      </c>
      <c r="AR1696" s="36" t="e">
        <f>CONCATENATE([5]!Tabla59[[#This Row],[nom_ent]], " ",[5]!Tabla59[[#This Row],[nom_mun]])</f>
        <v>#REF!</v>
      </c>
      <c r="AT1696" s="32" t="s">
        <v>2310</v>
      </c>
      <c r="AU1696" s="32" t="s">
        <v>2739</v>
      </c>
    </row>
    <row r="1697" spans="39:47" ht="57">
      <c r="AM1697" s="32" t="s">
        <v>702</v>
      </c>
      <c r="AN1697" s="32" t="s">
        <v>1285</v>
      </c>
      <c r="AO1697" s="32" t="s">
        <v>3661</v>
      </c>
      <c r="AP1697" s="32" t="s">
        <v>3209</v>
      </c>
      <c r="AQ1697" s="32" t="s">
        <v>2318</v>
      </c>
      <c r="AR1697" s="36" t="e">
        <f>CONCATENATE([5]!Tabla59[[#This Row],[nom_ent]], " ",[5]!Tabla59[[#This Row],[nom_mun]])</f>
        <v>#REF!</v>
      </c>
      <c r="AT1697" s="32" t="s">
        <v>2318</v>
      </c>
      <c r="AU1697" s="32" t="s">
        <v>3209</v>
      </c>
    </row>
    <row r="1698" spans="39:47" ht="42.75">
      <c r="AM1698" s="32" t="s">
        <v>702</v>
      </c>
      <c r="AN1698" s="32" t="s">
        <v>1285</v>
      </c>
      <c r="AO1698" s="32" t="s">
        <v>3661</v>
      </c>
      <c r="AP1698" s="32" t="s">
        <v>2743</v>
      </c>
      <c r="AQ1698" s="32" t="s">
        <v>2326</v>
      </c>
      <c r="AR1698" s="36" t="e">
        <f>CONCATENATE([5]!Tabla59[[#This Row],[nom_ent]], " ",[5]!Tabla59[[#This Row],[nom_mun]])</f>
        <v>#REF!</v>
      </c>
      <c r="AT1698" s="32" t="s">
        <v>2326</v>
      </c>
      <c r="AU1698" s="32" t="s">
        <v>2743</v>
      </c>
    </row>
    <row r="1699" spans="39:47">
      <c r="AM1699" s="32" t="s">
        <v>702</v>
      </c>
      <c r="AN1699" s="32" t="s">
        <v>1285</v>
      </c>
      <c r="AO1699" s="32" t="s">
        <v>3661</v>
      </c>
      <c r="AP1699" s="32" t="s">
        <v>2746</v>
      </c>
      <c r="AQ1699" s="32" t="s">
        <v>2334</v>
      </c>
      <c r="AR1699" s="36" t="e">
        <f>CONCATENATE([5]!Tabla59[[#This Row],[nom_ent]], " ",[5]!Tabla59[[#This Row],[nom_mun]])</f>
        <v>#REF!</v>
      </c>
      <c r="AT1699" s="32" t="s">
        <v>2334</v>
      </c>
      <c r="AU1699" s="32" t="s">
        <v>2746</v>
      </c>
    </row>
    <row r="1700" spans="39:47">
      <c r="AM1700" s="32" t="s">
        <v>702</v>
      </c>
      <c r="AN1700" s="32" t="s">
        <v>1285</v>
      </c>
      <c r="AO1700" s="32" t="s">
        <v>3661</v>
      </c>
      <c r="AP1700" s="32" t="s">
        <v>2749</v>
      </c>
      <c r="AQ1700" s="32" t="s">
        <v>2341</v>
      </c>
      <c r="AR1700" s="36" t="e">
        <f>CONCATENATE([5]!Tabla59[[#This Row],[nom_ent]], " ",[5]!Tabla59[[#This Row],[nom_mun]])</f>
        <v>#REF!</v>
      </c>
      <c r="AT1700" s="32" t="s">
        <v>2341</v>
      </c>
      <c r="AU1700" s="32" t="s">
        <v>2749</v>
      </c>
    </row>
    <row r="1701" spans="39:47" ht="28.5">
      <c r="AM1701" s="32" t="s">
        <v>702</v>
      </c>
      <c r="AN1701" s="32" t="s">
        <v>1285</v>
      </c>
      <c r="AO1701" s="32" t="s">
        <v>3661</v>
      </c>
      <c r="AP1701" s="32" t="s">
        <v>2753</v>
      </c>
      <c r="AQ1701" s="32" t="s">
        <v>2347</v>
      </c>
      <c r="AR1701" s="36" t="e">
        <f>CONCATENATE([5]!Tabla59[[#This Row],[nom_ent]], " ",[5]!Tabla59[[#This Row],[nom_mun]])</f>
        <v>#REF!</v>
      </c>
      <c r="AT1701" s="32" t="s">
        <v>2347</v>
      </c>
      <c r="AU1701" s="32" t="s">
        <v>2753</v>
      </c>
    </row>
    <row r="1702" spans="39:47">
      <c r="AM1702" s="32" t="s">
        <v>702</v>
      </c>
      <c r="AN1702" s="32" t="s">
        <v>1285</v>
      </c>
      <c r="AO1702" s="32" t="s">
        <v>3661</v>
      </c>
      <c r="AP1702" s="32" t="s">
        <v>2756</v>
      </c>
      <c r="AQ1702" s="32" t="s">
        <v>2355</v>
      </c>
      <c r="AR1702" s="36" t="e">
        <f>CONCATENATE([5]!Tabla59[[#This Row],[nom_ent]], " ",[5]!Tabla59[[#This Row],[nom_mun]])</f>
        <v>#REF!</v>
      </c>
      <c r="AT1702" s="32" t="s">
        <v>2355</v>
      </c>
      <c r="AU1702" s="32" t="s">
        <v>2756</v>
      </c>
    </row>
    <row r="1703" spans="39:47">
      <c r="AM1703" s="32" t="s">
        <v>702</v>
      </c>
      <c r="AN1703" s="32" t="s">
        <v>1285</v>
      </c>
      <c r="AO1703" s="32" t="s">
        <v>3661</v>
      </c>
      <c r="AP1703" s="32" t="s">
        <v>2760</v>
      </c>
      <c r="AQ1703" s="32" t="s">
        <v>2362</v>
      </c>
      <c r="AR1703" s="36" t="e">
        <f>CONCATENATE([5]!Tabla59[[#This Row],[nom_ent]], " ",[5]!Tabla59[[#This Row],[nom_mun]])</f>
        <v>#REF!</v>
      </c>
      <c r="AT1703" s="32" t="s">
        <v>2362</v>
      </c>
      <c r="AU1703" s="32" t="s">
        <v>2760</v>
      </c>
    </row>
    <row r="1704" spans="39:47">
      <c r="AM1704" s="32" t="s">
        <v>702</v>
      </c>
      <c r="AN1704" s="32" t="s">
        <v>1285</v>
      </c>
      <c r="AO1704" s="32" t="s">
        <v>3661</v>
      </c>
      <c r="AP1704" s="32" t="s">
        <v>2764</v>
      </c>
      <c r="AQ1704" s="32" t="s">
        <v>2370</v>
      </c>
      <c r="AR1704" s="36" t="e">
        <f>CONCATENATE([5]!Tabla59[[#This Row],[nom_ent]], " ",[5]!Tabla59[[#This Row],[nom_mun]])</f>
        <v>#REF!</v>
      </c>
      <c r="AT1704" s="32" t="s">
        <v>2370</v>
      </c>
      <c r="AU1704" s="32" t="s">
        <v>2764</v>
      </c>
    </row>
    <row r="1705" spans="39:47" ht="28.5">
      <c r="AM1705" s="32" t="s">
        <v>702</v>
      </c>
      <c r="AN1705" s="32" t="s">
        <v>1285</v>
      </c>
      <c r="AO1705" s="32" t="s">
        <v>3661</v>
      </c>
      <c r="AP1705" s="32" t="s">
        <v>2768</v>
      </c>
      <c r="AQ1705" s="32" t="s">
        <v>2377</v>
      </c>
      <c r="AR1705" s="36" t="e">
        <f>CONCATENATE([5]!Tabla59[[#This Row],[nom_ent]], " ",[5]!Tabla59[[#This Row],[nom_mun]])</f>
        <v>#REF!</v>
      </c>
      <c r="AT1705" s="32" t="s">
        <v>2377</v>
      </c>
      <c r="AU1705" s="32" t="s">
        <v>2768</v>
      </c>
    </row>
    <row r="1706" spans="39:47">
      <c r="AM1706" s="32" t="s">
        <v>702</v>
      </c>
      <c r="AN1706" s="32" t="s">
        <v>1285</v>
      </c>
      <c r="AO1706" s="32" t="s">
        <v>3661</v>
      </c>
      <c r="AP1706" s="32" t="s">
        <v>2772</v>
      </c>
      <c r="AQ1706" s="32" t="s">
        <v>2385</v>
      </c>
      <c r="AR1706" s="36" t="e">
        <f>CONCATENATE([5]!Tabla59[[#This Row],[nom_ent]], " ",[5]!Tabla59[[#This Row],[nom_mun]])</f>
        <v>#REF!</v>
      </c>
      <c r="AT1706" s="32" t="s">
        <v>2385</v>
      </c>
      <c r="AU1706" s="32" t="s">
        <v>2772</v>
      </c>
    </row>
    <row r="1707" spans="39:47">
      <c r="AM1707" s="32" t="s">
        <v>702</v>
      </c>
      <c r="AN1707" s="32" t="s">
        <v>1285</v>
      </c>
      <c r="AO1707" s="32" t="s">
        <v>3661</v>
      </c>
      <c r="AP1707" s="32" t="s">
        <v>2774</v>
      </c>
      <c r="AQ1707" s="32" t="s">
        <v>1963</v>
      </c>
      <c r="AR1707" s="36" t="e">
        <f>CONCATENATE([5]!Tabla59[[#This Row],[nom_ent]], " ",[5]!Tabla59[[#This Row],[nom_mun]])</f>
        <v>#REF!</v>
      </c>
      <c r="AT1707" s="32" t="s">
        <v>1963</v>
      </c>
      <c r="AU1707" s="32" t="s">
        <v>2774</v>
      </c>
    </row>
    <row r="1708" spans="39:47">
      <c r="AM1708" s="32" t="s">
        <v>702</v>
      </c>
      <c r="AN1708" s="32" t="s">
        <v>1285</v>
      </c>
      <c r="AO1708" s="32" t="s">
        <v>3661</v>
      </c>
      <c r="AP1708" s="32" t="s">
        <v>2776</v>
      </c>
      <c r="AQ1708" s="32" t="s">
        <v>2399</v>
      </c>
      <c r="AR1708" s="36" t="e">
        <f>CONCATENATE([5]!Tabla59[[#This Row],[nom_ent]], " ",[5]!Tabla59[[#This Row],[nom_mun]])</f>
        <v>#REF!</v>
      </c>
      <c r="AT1708" s="32" t="s">
        <v>2399</v>
      </c>
      <c r="AU1708" s="32" t="s">
        <v>2776</v>
      </c>
    </row>
    <row r="1709" spans="39:47">
      <c r="AM1709" s="32" t="s">
        <v>702</v>
      </c>
      <c r="AN1709" s="32" t="s">
        <v>1285</v>
      </c>
      <c r="AO1709" s="32" t="s">
        <v>3661</v>
      </c>
      <c r="AP1709" s="32" t="s">
        <v>2780</v>
      </c>
      <c r="AQ1709" s="32" t="s">
        <v>2407</v>
      </c>
      <c r="AR1709" s="36" t="e">
        <f>CONCATENATE([5]!Tabla59[[#This Row],[nom_ent]], " ",[5]!Tabla59[[#This Row],[nom_mun]])</f>
        <v>#REF!</v>
      </c>
      <c r="AT1709" s="32" t="s">
        <v>2407</v>
      </c>
      <c r="AU1709" s="32" t="s">
        <v>2780</v>
      </c>
    </row>
    <row r="1710" spans="39:47">
      <c r="AM1710" s="32" t="s">
        <v>702</v>
      </c>
      <c r="AN1710" s="32" t="s">
        <v>1285</v>
      </c>
      <c r="AO1710" s="32" t="s">
        <v>3661</v>
      </c>
      <c r="AP1710" s="32" t="s">
        <v>2784</v>
      </c>
      <c r="AQ1710" s="32" t="s">
        <v>2413</v>
      </c>
      <c r="AR1710" s="36" t="e">
        <f>CONCATENATE([5]!Tabla59[[#This Row],[nom_ent]], " ",[5]!Tabla59[[#This Row],[nom_mun]])</f>
        <v>#REF!</v>
      </c>
      <c r="AT1710" s="32" t="s">
        <v>2413</v>
      </c>
      <c r="AU1710" s="32" t="s">
        <v>2784</v>
      </c>
    </row>
    <row r="1711" spans="39:47">
      <c r="AM1711" s="32" t="s">
        <v>702</v>
      </c>
      <c r="AN1711" s="32" t="s">
        <v>1285</v>
      </c>
      <c r="AO1711" s="32" t="s">
        <v>3661</v>
      </c>
      <c r="AP1711" s="32" t="s">
        <v>2787</v>
      </c>
      <c r="AQ1711" s="32" t="s">
        <v>2418</v>
      </c>
      <c r="AR1711" s="36" t="e">
        <f>CONCATENATE([5]!Tabla59[[#This Row],[nom_ent]], " ",[5]!Tabla59[[#This Row],[nom_mun]])</f>
        <v>#REF!</v>
      </c>
      <c r="AT1711" s="32" t="s">
        <v>2418</v>
      </c>
      <c r="AU1711" s="32" t="s">
        <v>2787</v>
      </c>
    </row>
    <row r="1712" spans="39:47" ht="28.5">
      <c r="AM1712" s="32" t="s">
        <v>702</v>
      </c>
      <c r="AN1712" s="32" t="s">
        <v>1285</v>
      </c>
      <c r="AO1712" s="32" t="s">
        <v>3661</v>
      </c>
      <c r="AP1712" s="32" t="s">
        <v>2790</v>
      </c>
      <c r="AQ1712" s="32" t="s">
        <v>2425</v>
      </c>
      <c r="AR1712" s="36" t="e">
        <f>CONCATENATE([5]!Tabla59[[#This Row],[nom_ent]], " ",[5]!Tabla59[[#This Row],[nom_mun]])</f>
        <v>#REF!</v>
      </c>
      <c r="AT1712" s="32" t="s">
        <v>2425</v>
      </c>
      <c r="AU1712" s="32" t="s">
        <v>2790</v>
      </c>
    </row>
    <row r="1713" spans="39:47">
      <c r="AM1713" s="32" t="s">
        <v>702</v>
      </c>
      <c r="AN1713" s="32" t="s">
        <v>1285</v>
      </c>
      <c r="AO1713" s="32" t="s">
        <v>3661</v>
      </c>
      <c r="AP1713" s="32" t="s">
        <v>2794</v>
      </c>
      <c r="AQ1713" s="32" t="s">
        <v>2048</v>
      </c>
      <c r="AR1713" s="36" t="e">
        <f>CONCATENATE([5]!Tabla59[[#This Row],[nom_ent]], " ",[5]!Tabla59[[#This Row],[nom_mun]])</f>
        <v>#REF!</v>
      </c>
      <c r="AT1713" s="32" t="s">
        <v>2048</v>
      </c>
      <c r="AU1713" s="32" t="s">
        <v>2794</v>
      </c>
    </row>
    <row r="1714" spans="39:47">
      <c r="AM1714" s="32" t="s">
        <v>702</v>
      </c>
      <c r="AN1714" s="32" t="s">
        <v>1285</v>
      </c>
      <c r="AO1714" s="32" t="s">
        <v>3661</v>
      </c>
      <c r="AP1714" s="32" t="s">
        <v>2798</v>
      </c>
      <c r="AQ1714" s="32" t="s">
        <v>2437</v>
      </c>
      <c r="AR1714" s="36" t="e">
        <f>CONCATENATE([5]!Tabla59[[#This Row],[nom_ent]], " ",[5]!Tabla59[[#This Row],[nom_mun]])</f>
        <v>#REF!</v>
      </c>
      <c r="AT1714" s="32" t="s">
        <v>2437</v>
      </c>
      <c r="AU1714" s="32" t="s">
        <v>2798</v>
      </c>
    </row>
    <row r="1715" spans="39:47">
      <c r="AM1715" s="32" t="s">
        <v>702</v>
      </c>
      <c r="AN1715" s="32" t="s">
        <v>1285</v>
      </c>
      <c r="AO1715" s="32" t="s">
        <v>3661</v>
      </c>
      <c r="AP1715" s="32" t="s">
        <v>2802</v>
      </c>
      <c r="AQ1715" s="32" t="s">
        <v>2444</v>
      </c>
      <c r="AR1715" s="36" t="e">
        <f>CONCATENATE([5]!Tabla59[[#This Row],[nom_ent]], " ",[5]!Tabla59[[#This Row],[nom_mun]])</f>
        <v>#REF!</v>
      </c>
      <c r="AT1715" s="32" t="s">
        <v>2444</v>
      </c>
      <c r="AU1715" s="32" t="s">
        <v>2802</v>
      </c>
    </row>
    <row r="1716" spans="39:47">
      <c r="AM1716" s="32" t="s">
        <v>702</v>
      </c>
      <c r="AN1716" s="32" t="s">
        <v>1285</v>
      </c>
      <c r="AO1716" s="32" t="s">
        <v>3661</v>
      </c>
      <c r="AP1716" s="32" t="s">
        <v>2806</v>
      </c>
      <c r="AQ1716" s="32" t="s">
        <v>702</v>
      </c>
      <c r="AR1716" s="36" t="e">
        <f>CONCATENATE([5]!Tabla59[[#This Row],[nom_ent]], " ",[5]!Tabla59[[#This Row],[nom_mun]])</f>
        <v>#REF!</v>
      </c>
      <c r="AT1716" s="32" t="s">
        <v>702</v>
      </c>
      <c r="AU1716" s="32" t="s">
        <v>2806</v>
      </c>
    </row>
    <row r="1717" spans="39:47">
      <c r="AM1717" s="32" t="s">
        <v>702</v>
      </c>
      <c r="AN1717" s="32" t="s">
        <v>1285</v>
      </c>
      <c r="AO1717" s="32" t="s">
        <v>3661</v>
      </c>
      <c r="AP1717" s="32" t="s">
        <v>2810</v>
      </c>
      <c r="AQ1717" s="32" t="s">
        <v>2454</v>
      </c>
      <c r="AR1717" s="36" t="e">
        <f>CONCATENATE([5]!Tabla59[[#This Row],[nom_ent]], " ",[5]!Tabla59[[#This Row],[nom_mun]])</f>
        <v>#REF!</v>
      </c>
      <c r="AT1717" s="32" t="s">
        <v>2454</v>
      </c>
      <c r="AU1717" s="32" t="s">
        <v>2810</v>
      </c>
    </row>
    <row r="1718" spans="39:47">
      <c r="AM1718" s="32" t="s">
        <v>702</v>
      </c>
      <c r="AN1718" s="32" t="s">
        <v>1285</v>
      </c>
      <c r="AO1718" s="32" t="s">
        <v>3661</v>
      </c>
      <c r="AP1718" s="32" t="s">
        <v>2814</v>
      </c>
      <c r="AQ1718" s="32" t="s">
        <v>2458</v>
      </c>
      <c r="AR1718" s="36" t="e">
        <f>CONCATENATE([5]!Tabla59[[#This Row],[nom_ent]], " ",[5]!Tabla59[[#This Row],[nom_mun]])</f>
        <v>#REF!</v>
      </c>
      <c r="AT1718" s="32" t="s">
        <v>2458</v>
      </c>
      <c r="AU1718" s="32" t="s">
        <v>2814</v>
      </c>
    </row>
    <row r="1719" spans="39:47" ht="42.75">
      <c r="AM1719" s="32" t="s">
        <v>702</v>
      </c>
      <c r="AN1719" s="32" t="s">
        <v>1285</v>
      </c>
      <c r="AO1719" s="32" t="s">
        <v>3661</v>
      </c>
      <c r="AP1719" s="32" t="s">
        <v>2818</v>
      </c>
      <c r="AQ1719" s="32" t="s">
        <v>2464</v>
      </c>
      <c r="AR1719" s="36" t="e">
        <f>CONCATENATE([5]!Tabla59[[#This Row],[nom_ent]], " ",[5]!Tabla59[[#This Row],[nom_mun]])</f>
        <v>#REF!</v>
      </c>
      <c r="AT1719" s="32" t="s">
        <v>2464</v>
      </c>
      <c r="AU1719" s="32" t="s">
        <v>2818</v>
      </c>
    </row>
    <row r="1720" spans="39:47" ht="28.5">
      <c r="AM1720" s="32" t="s">
        <v>702</v>
      </c>
      <c r="AN1720" s="32" t="s">
        <v>1285</v>
      </c>
      <c r="AO1720" s="32" t="s">
        <v>3661</v>
      </c>
      <c r="AP1720" s="32" t="s">
        <v>2822</v>
      </c>
      <c r="AQ1720" s="32" t="s">
        <v>2470</v>
      </c>
      <c r="AR1720" s="36" t="e">
        <f>CONCATENATE([5]!Tabla59[[#This Row],[nom_ent]], " ",[5]!Tabla59[[#This Row],[nom_mun]])</f>
        <v>#REF!</v>
      </c>
      <c r="AT1720" s="32" t="s">
        <v>2470</v>
      </c>
      <c r="AU1720" s="32" t="s">
        <v>2822</v>
      </c>
    </row>
    <row r="1721" spans="39:47" ht="42.75">
      <c r="AM1721" s="32" t="s">
        <v>702</v>
      </c>
      <c r="AN1721" s="32" t="s">
        <v>1285</v>
      </c>
      <c r="AO1721" s="32" t="s">
        <v>3661</v>
      </c>
      <c r="AP1721" s="32" t="s">
        <v>2826</v>
      </c>
      <c r="AQ1721" s="32" t="s">
        <v>2476</v>
      </c>
      <c r="AR1721" s="36" t="e">
        <f>CONCATENATE([5]!Tabla59[[#This Row],[nom_ent]], " ",[5]!Tabla59[[#This Row],[nom_mun]])</f>
        <v>#REF!</v>
      </c>
      <c r="AT1721" s="32" t="s">
        <v>2476</v>
      </c>
      <c r="AU1721" s="32" t="s">
        <v>2826</v>
      </c>
    </row>
    <row r="1722" spans="39:47" ht="42.75">
      <c r="AM1722" s="32" t="s">
        <v>702</v>
      </c>
      <c r="AN1722" s="32" t="s">
        <v>1285</v>
      </c>
      <c r="AO1722" s="32" t="s">
        <v>3661</v>
      </c>
      <c r="AP1722" s="32" t="s">
        <v>2829</v>
      </c>
      <c r="AQ1722" s="32" t="s">
        <v>2482</v>
      </c>
      <c r="AR1722" s="36" t="e">
        <f>CONCATENATE([5]!Tabla59[[#This Row],[nom_ent]], " ",[5]!Tabla59[[#This Row],[nom_mun]])</f>
        <v>#REF!</v>
      </c>
      <c r="AT1722" s="32" t="s">
        <v>2482</v>
      </c>
      <c r="AU1722" s="32" t="s">
        <v>2829</v>
      </c>
    </row>
    <row r="1723" spans="39:47" ht="57">
      <c r="AM1723" s="32" t="s">
        <v>702</v>
      </c>
      <c r="AN1723" s="32" t="s">
        <v>1285</v>
      </c>
      <c r="AO1723" s="32" t="s">
        <v>3661</v>
      </c>
      <c r="AP1723" s="32" t="s">
        <v>2833</v>
      </c>
      <c r="AQ1723" s="32" t="s">
        <v>2488</v>
      </c>
      <c r="AR1723" s="36" t="e">
        <f>CONCATENATE([5]!Tabla59[[#This Row],[nom_ent]], " ",[5]!Tabla59[[#This Row],[nom_mun]])</f>
        <v>#REF!</v>
      </c>
      <c r="AT1723" s="32" t="s">
        <v>2488</v>
      </c>
      <c r="AU1723" s="32" t="s">
        <v>2833</v>
      </c>
    </row>
    <row r="1724" spans="39:47" ht="42.75">
      <c r="AM1724" s="32" t="s">
        <v>702</v>
      </c>
      <c r="AN1724" s="32" t="s">
        <v>1285</v>
      </c>
      <c r="AO1724" s="32" t="s">
        <v>3661</v>
      </c>
      <c r="AP1724" s="32" t="s">
        <v>2836</v>
      </c>
      <c r="AQ1724" s="32" t="s">
        <v>2493</v>
      </c>
      <c r="AR1724" s="36" t="e">
        <f>CONCATENATE([5]!Tabla59[[#This Row],[nom_ent]], " ",[5]!Tabla59[[#This Row],[nom_mun]])</f>
        <v>#REF!</v>
      </c>
      <c r="AT1724" s="32" t="s">
        <v>2493</v>
      </c>
      <c r="AU1724" s="32" t="s">
        <v>2836</v>
      </c>
    </row>
    <row r="1725" spans="39:47" ht="28.5">
      <c r="AM1725" s="32" t="s">
        <v>702</v>
      </c>
      <c r="AN1725" s="32" t="s">
        <v>1285</v>
      </c>
      <c r="AO1725" s="32" t="s">
        <v>3661</v>
      </c>
      <c r="AP1725" s="32" t="s">
        <v>2840</v>
      </c>
      <c r="AQ1725" s="32" t="s">
        <v>2499</v>
      </c>
      <c r="AR1725" s="36" t="e">
        <f>CONCATENATE([5]!Tabla59[[#This Row],[nom_ent]], " ",[5]!Tabla59[[#This Row],[nom_mun]])</f>
        <v>#REF!</v>
      </c>
      <c r="AT1725" s="32" t="s">
        <v>2499</v>
      </c>
      <c r="AU1725" s="32" t="s">
        <v>2840</v>
      </c>
    </row>
    <row r="1726" spans="39:47" ht="42.75">
      <c r="AM1726" s="32" t="s">
        <v>702</v>
      </c>
      <c r="AN1726" s="32" t="s">
        <v>1285</v>
      </c>
      <c r="AO1726" s="32" t="s">
        <v>3661</v>
      </c>
      <c r="AP1726" s="32" t="s">
        <v>2843</v>
      </c>
      <c r="AQ1726" s="32" t="s">
        <v>2504</v>
      </c>
      <c r="AR1726" s="36" t="e">
        <f>CONCATENATE([5]!Tabla59[[#This Row],[nom_ent]], " ",[5]!Tabla59[[#This Row],[nom_mun]])</f>
        <v>#REF!</v>
      </c>
      <c r="AT1726" s="32" t="s">
        <v>2504</v>
      </c>
      <c r="AU1726" s="32" t="s">
        <v>2843</v>
      </c>
    </row>
    <row r="1727" spans="39:47" ht="42.75">
      <c r="AM1727" s="32" t="s">
        <v>702</v>
      </c>
      <c r="AN1727" s="32" t="s">
        <v>1285</v>
      </c>
      <c r="AO1727" s="32" t="s">
        <v>3661</v>
      </c>
      <c r="AP1727" s="32" t="s">
        <v>2846</v>
      </c>
      <c r="AQ1727" s="32" t="s">
        <v>2509</v>
      </c>
      <c r="AR1727" s="36" t="e">
        <f>CONCATENATE([5]!Tabla59[[#This Row],[nom_ent]], " ",[5]!Tabla59[[#This Row],[nom_mun]])</f>
        <v>#REF!</v>
      </c>
      <c r="AT1727" s="32" t="s">
        <v>2509</v>
      </c>
      <c r="AU1727" s="32" t="s">
        <v>2846</v>
      </c>
    </row>
    <row r="1728" spans="39:47" ht="57">
      <c r="AM1728" s="32" t="s">
        <v>702</v>
      </c>
      <c r="AN1728" s="32" t="s">
        <v>1285</v>
      </c>
      <c r="AO1728" s="32" t="s">
        <v>3661</v>
      </c>
      <c r="AP1728" s="32" t="s">
        <v>3216</v>
      </c>
      <c r="AQ1728" s="32" t="s">
        <v>2512</v>
      </c>
      <c r="AR1728" s="36" t="e">
        <f>CONCATENATE([5]!Tabla59[[#This Row],[nom_ent]], " ",[5]!Tabla59[[#This Row],[nom_mun]])</f>
        <v>#REF!</v>
      </c>
      <c r="AT1728" s="32" t="s">
        <v>2512</v>
      </c>
      <c r="AU1728" s="32" t="s">
        <v>3216</v>
      </c>
    </row>
    <row r="1729" spans="39:47" ht="42.75">
      <c r="AM1729" s="32" t="s">
        <v>702</v>
      </c>
      <c r="AN1729" s="32" t="s">
        <v>1285</v>
      </c>
      <c r="AO1729" s="32" t="s">
        <v>3661</v>
      </c>
      <c r="AP1729" s="32" t="s">
        <v>3217</v>
      </c>
      <c r="AQ1729" s="32" t="s">
        <v>2515</v>
      </c>
      <c r="AR1729" s="36" t="e">
        <f>CONCATENATE([5]!Tabla59[[#This Row],[nom_ent]], " ",[5]!Tabla59[[#This Row],[nom_mun]])</f>
        <v>#REF!</v>
      </c>
      <c r="AT1729" s="32" t="s">
        <v>2515</v>
      </c>
      <c r="AU1729" s="32" t="s">
        <v>3217</v>
      </c>
    </row>
    <row r="1730" spans="39:47" ht="28.5">
      <c r="AM1730" s="32" t="s">
        <v>702</v>
      </c>
      <c r="AN1730" s="32" t="s">
        <v>1285</v>
      </c>
      <c r="AO1730" s="32" t="s">
        <v>3661</v>
      </c>
      <c r="AP1730" s="32" t="s">
        <v>3218</v>
      </c>
      <c r="AQ1730" s="32" t="s">
        <v>2518</v>
      </c>
      <c r="AR1730" s="36" t="e">
        <f>CONCATENATE([5]!Tabla59[[#This Row],[nom_ent]], " ",[5]!Tabla59[[#This Row],[nom_mun]])</f>
        <v>#REF!</v>
      </c>
      <c r="AT1730" s="32" t="s">
        <v>2518</v>
      </c>
      <c r="AU1730" s="32" t="s">
        <v>3218</v>
      </c>
    </row>
    <row r="1731" spans="39:47" ht="28.5">
      <c r="AM1731" s="32" t="s">
        <v>702</v>
      </c>
      <c r="AN1731" s="32" t="s">
        <v>1285</v>
      </c>
      <c r="AO1731" s="32" t="s">
        <v>3661</v>
      </c>
      <c r="AP1731" s="32" t="s">
        <v>3219</v>
      </c>
      <c r="AQ1731" s="32" t="s">
        <v>2521</v>
      </c>
      <c r="AR1731" s="36" t="e">
        <f>CONCATENATE([5]!Tabla59[[#This Row],[nom_ent]], " ",[5]!Tabla59[[#This Row],[nom_mun]])</f>
        <v>#REF!</v>
      </c>
      <c r="AT1731" s="32" t="s">
        <v>2521</v>
      </c>
      <c r="AU1731" s="32" t="s">
        <v>3219</v>
      </c>
    </row>
    <row r="1732" spans="39:47" ht="28.5">
      <c r="AM1732" s="32" t="s">
        <v>702</v>
      </c>
      <c r="AN1732" s="32" t="s">
        <v>1285</v>
      </c>
      <c r="AO1732" s="32" t="s">
        <v>3661</v>
      </c>
      <c r="AP1732" s="32" t="s">
        <v>3220</v>
      </c>
      <c r="AQ1732" s="32" t="s">
        <v>2525</v>
      </c>
      <c r="AR1732" s="36" t="e">
        <f>CONCATENATE([5]!Tabla59[[#This Row],[nom_ent]], " ",[5]!Tabla59[[#This Row],[nom_mun]])</f>
        <v>#REF!</v>
      </c>
      <c r="AT1732" s="32" t="s">
        <v>2525</v>
      </c>
      <c r="AU1732" s="32" t="s">
        <v>3220</v>
      </c>
    </row>
    <row r="1733" spans="39:47" ht="28.5">
      <c r="AM1733" s="32" t="s">
        <v>702</v>
      </c>
      <c r="AN1733" s="32" t="s">
        <v>1285</v>
      </c>
      <c r="AO1733" s="32" t="s">
        <v>3661</v>
      </c>
      <c r="AP1733" s="32" t="s">
        <v>3221</v>
      </c>
      <c r="AQ1733" s="32" t="s">
        <v>2529</v>
      </c>
      <c r="AR1733" s="36" t="e">
        <f>CONCATENATE([5]!Tabla59[[#This Row],[nom_ent]], " ",[5]!Tabla59[[#This Row],[nom_mun]])</f>
        <v>#REF!</v>
      </c>
      <c r="AT1733" s="32" t="s">
        <v>2529</v>
      </c>
      <c r="AU1733" s="32" t="s">
        <v>3221</v>
      </c>
    </row>
    <row r="1734" spans="39:47" ht="42.75">
      <c r="AM1734" s="32" t="s">
        <v>702</v>
      </c>
      <c r="AN1734" s="32" t="s">
        <v>1285</v>
      </c>
      <c r="AO1734" s="32" t="s">
        <v>3661</v>
      </c>
      <c r="AP1734" s="32" t="s">
        <v>3222</v>
      </c>
      <c r="AQ1734" s="32" t="s">
        <v>2533</v>
      </c>
      <c r="AR1734" s="36" t="e">
        <f>CONCATENATE([5]!Tabla59[[#This Row],[nom_ent]], " ",[5]!Tabla59[[#This Row],[nom_mun]])</f>
        <v>#REF!</v>
      </c>
      <c r="AT1734" s="32" t="s">
        <v>2533</v>
      </c>
      <c r="AU1734" s="32" t="s">
        <v>3222</v>
      </c>
    </row>
    <row r="1735" spans="39:47" ht="28.5">
      <c r="AM1735" s="32" t="s">
        <v>702</v>
      </c>
      <c r="AN1735" s="32" t="s">
        <v>1285</v>
      </c>
      <c r="AO1735" s="32" t="s">
        <v>3661</v>
      </c>
      <c r="AP1735" s="32" t="s">
        <v>3223</v>
      </c>
      <c r="AQ1735" s="32" t="s">
        <v>2537</v>
      </c>
      <c r="AR1735" s="36" t="e">
        <f>CONCATENATE([5]!Tabla59[[#This Row],[nom_ent]], " ",[5]!Tabla59[[#This Row],[nom_mun]])</f>
        <v>#REF!</v>
      </c>
      <c r="AT1735" s="32" t="s">
        <v>2537</v>
      </c>
      <c r="AU1735" s="32" t="s">
        <v>3223</v>
      </c>
    </row>
    <row r="1736" spans="39:47" ht="42.75">
      <c r="AM1736" s="32" t="s">
        <v>702</v>
      </c>
      <c r="AN1736" s="32" t="s">
        <v>1285</v>
      </c>
      <c r="AO1736" s="32" t="s">
        <v>3661</v>
      </c>
      <c r="AP1736" s="32" t="s">
        <v>3224</v>
      </c>
      <c r="AQ1736" s="32" t="s">
        <v>2541</v>
      </c>
      <c r="AR1736" s="36" t="e">
        <f>CONCATENATE([5]!Tabla59[[#This Row],[nom_ent]], " ",[5]!Tabla59[[#This Row],[nom_mun]])</f>
        <v>#REF!</v>
      </c>
      <c r="AT1736" s="32" t="s">
        <v>2541</v>
      </c>
      <c r="AU1736" s="32" t="s">
        <v>3224</v>
      </c>
    </row>
    <row r="1737" spans="39:47" ht="28.5">
      <c r="AM1737" s="32" t="s">
        <v>702</v>
      </c>
      <c r="AN1737" s="32" t="s">
        <v>1285</v>
      </c>
      <c r="AO1737" s="32" t="s">
        <v>3661</v>
      </c>
      <c r="AP1737" s="32" t="s">
        <v>3225</v>
      </c>
      <c r="AQ1737" s="32" t="s">
        <v>2545</v>
      </c>
      <c r="AR1737" s="36" t="e">
        <f>CONCATENATE([5]!Tabla59[[#This Row],[nom_ent]], " ",[5]!Tabla59[[#This Row],[nom_mun]])</f>
        <v>#REF!</v>
      </c>
      <c r="AT1737" s="32" t="s">
        <v>2545</v>
      </c>
      <c r="AU1737" s="32" t="s">
        <v>3225</v>
      </c>
    </row>
    <row r="1738" spans="39:47" ht="28.5">
      <c r="AM1738" s="32" t="s">
        <v>702</v>
      </c>
      <c r="AN1738" s="32" t="s">
        <v>1285</v>
      </c>
      <c r="AO1738" s="32" t="s">
        <v>3661</v>
      </c>
      <c r="AP1738" s="32" t="s">
        <v>3226</v>
      </c>
      <c r="AQ1738" s="32" t="s">
        <v>2549</v>
      </c>
      <c r="AR1738" s="36" t="e">
        <f>CONCATENATE([5]!Tabla59[[#This Row],[nom_ent]], " ",[5]!Tabla59[[#This Row],[nom_mun]])</f>
        <v>#REF!</v>
      </c>
      <c r="AT1738" s="32" t="s">
        <v>2549</v>
      </c>
      <c r="AU1738" s="32" t="s">
        <v>3226</v>
      </c>
    </row>
    <row r="1739" spans="39:47" ht="57">
      <c r="AM1739" s="32" t="s">
        <v>702</v>
      </c>
      <c r="AN1739" s="32" t="s">
        <v>1285</v>
      </c>
      <c r="AO1739" s="32" t="s">
        <v>3661</v>
      </c>
      <c r="AP1739" s="32" t="s">
        <v>3227</v>
      </c>
      <c r="AQ1739" s="32" t="s">
        <v>2553</v>
      </c>
      <c r="AR1739" s="36" t="e">
        <f>CONCATENATE([5]!Tabla59[[#This Row],[nom_ent]], " ",[5]!Tabla59[[#This Row],[nom_mun]])</f>
        <v>#REF!</v>
      </c>
      <c r="AT1739" s="32" t="s">
        <v>2553</v>
      </c>
      <c r="AU1739" s="32" t="s">
        <v>3227</v>
      </c>
    </row>
    <row r="1740" spans="39:47" ht="57">
      <c r="AM1740" s="32" t="s">
        <v>702</v>
      </c>
      <c r="AN1740" s="32" t="s">
        <v>1285</v>
      </c>
      <c r="AO1740" s="32" t="s">
        <v>3661</v>
      </c>
      <c r="AP1740" s="32" t="s">
        <v>3228</v>
      </c>
      <c r="AQ1740" s="32" t="s">
        <v>2556</v>
      </c>
      <c r="AR1740" s="36" t="e">
        <f>CONCATENATE([5]!Tabla59[[#This Row],[nom_ent]], " ",[5]!Tabla59[[#This Row],[nom_mun]])</f>
        <v>#REF!</v>
      </c>
      <c r="AT1740" s="32" t="s">
        <v>2556</v>
      </c>
      <c r="AU1740" s="32" t="s">
        <v>3228</v>
      </c>
    </row>
    <row r="1741" spans="39:47" ht="28.5">
      <c r="AM1741" s="32" t="s">
        <v>702</v>
      </c>
      <c r="AN1741" s="32" t="s">
        <v>1285</v>
      </c>
      <c r="AO1741" s="32" t="s">
        <v>3661</v>
      </c>
      <c r="AP1741" s="32" t="s">
        <v>3229</v>
      </c>
      <c r="AQ1741" s="32" t="s">
        <v>2560</v>
      </c>
      <c r="AR1741" s="36" t="e">
        <f>CONCATENATE([5]!Tabla59[[#This Row],[nom_ent]], " ",[5]!Tabla59[[#This Row],[nom_mun]])</f>
        <v>#REF!</v>
      </c>
      <c r="AT1741" s="32" t="s">
        <v>2560</v>
      </c>
      <c r="AU1741" s="32" t="s">
        <v>3229</v>
      </c>
    </row>
    <row r="1742" spans="39:47" ht="28.5">
      <c r="AM1742" s="32" t="s">
        <v>702</v>
      </c>
      <c r="AN1742" s="32" t="s">
        <v>1285</v>
      </c>
      <c r="AO1742" s="32" t="s">
        <v>3661</v>
      </c>
      <c r="AP1742" s="32" t="s">
        <v>3230</v>
      </c>
      <c r="AQ1742" s="32" t="s">
        <v>2564</v>
      </c>
      <c r="AR1742" s="36" t="e">
        <f>CONCATENATE([5]!Tabla59[[#This Row],[nom_ent]], " ",[5]!Tabla59[[#This Row],[nom_mun]])</f>
        <v>#REF!</v>
      </c>
      <c r="AT1742" s="32" t="s">
        <v>2564</v>
      </c>
      <c r="AU1742" s="32" t="s">
        <v>3230</v>
      </c>
    </row>
    <row r="1743" spans="39:47" ht="42.75">
      <c r="AM1743" s="32" t="s">
        <v>702</v>
      </c>
      <c r="AN1743" s="32" t="s">
        <v>1285</v>
      </c>
      <c r="AO1743" s="32" t="s">
        <v>3661</v>
      </c>
      <c r="AP1743" s="32" t="s">
        <v>3231</v>
      </c>
      <c r="AQ1743" s="32" t="s">
        <v>2568</v>
      </c>
      <c r="AR1743" s="36" t="e">
        <f>CONCATENATE([5]!Tabla59[[#This Row],[nom_ent]], " ",[5]!Tabla59[[#This Row],[nom_mun]])</f>
        <v>#REF!</v>
      </c>
      <c r="AT1743" s="32" t="s">
        <v>2568</v>
      </c>
      <c r="AU1743" s="32" t="s">
        <v>3231</v>
      </c>
    </row>
    <row r="1744" spans="39:47" ht="42.75">
      <c r="AM1744" s="32" t="s">
        <v>702</v>
      </c>
      <c r="AN1744" s="32" t="s">
        <v>1285</v>
      </c>
      <c r="AO1744" s="32" t="s">
        <v>3661</v>
      </c>
      <c r="AP1744" s="32" t="s">
        <v>3232</v>
      </c>
      <c r="AQ1744" s="32" t="s">
        <v>2572</v>
      </c>
      <c r="AR1744" s="36" t="e">
        <f>CONCATENATE([5]!Tabla59[[#This Row],[nom_ent]], " ",[5]!Tabla59[[#This Row],[nom_mun]])</f>
        <v>#REF!</v>
      </c>
      <c r="AT1744" s="32" t="s">
        <v>2572</v>
      </c>
      <c r="AU1744" s="32" t="s">
        <v>3232</v>
      </c>
    </row>
    <row r="1745" spans="39:47" ht="42.75">
      <c r="AM1745" s="32" t="s">
        <v>702</v>
      </c>
      <c r="AN1745" s="32" t="s">
        <v>1285</v>
      </c>
      <c r="AO1745" s="32" t="s">
        <v>3661</v>
      </c>
      <c r="AP1745" s="32" t="s">
        <v>3233</v>
      </c>
      <c r="AQ1745" s="32" t="s">
        <v>2576</v>
      </c>
      <c r="AR1745" s="36" t="e">
        <f>CONCATENATE([5]!Tabla59[[#This Row],[nom_ent]], " ",[5]!Tabla59[[#This Row],[nom_mun]])</f>
        <v>#REF!</v>
      </c>
      <c r="AT1745" s="32" t="s">
        <v>2576</v>
      </c>
      <c r="AU1745" s="32" t="s">
        <v>3233</v>
      </c>
    </row>
    <row r="1746" spans="39:47" ht="42.75">
      <c r="AM1746" s="32" t="s">
        <v>702</v>
      </c>
      <c r="AN1746" s="32" t="s">
        <v>1285</v>
      </c>
      <c r="AO1746" s="32" t="s">
        <v>3661</v>
      </c>
      <c r="AP1746" s="32" t="s">
        <v>3234</v>
      </c>
      <c r="AQ1746" s="32" t="s">
        <v>2580</v>
      </c>
      <c r="AR1746" s="36" t="e">
        <f>CONCATENATE([5]!Tabla59[[#This Row],[nom_ent]], " ",[5]!Tabla59[[#This Row],[nom_mun]])</f>
        <v>#REF!</v>
      </c>
      <c r="AT1746" s="32" t="s">
        <v>2580</v>
      </c>
      <c r="AU1746" s="32" t="s">
        <v>3234</v>
      </c>
    </row>
    <row r="1747" spans="39:47" ht="42.75">
      <c r="AM1747" s="32" t="s">
        <v>702</v>
      </c>
      <c r="AN1747" s="32" t="s">
        <v>1285</v>
      </c>
      <c r="AO1747" s="32" t="s">
        <v>3661</v>
      </c>
      <c r="AP1747" s="32" t="s">
        <v>3235</v>
      </c>
      <c r="AQ1747" s="32" t="s">
        <v>2584</v>
      </c>
      <c r="AR1747" s="36" t="e">
        <f>CONCATENATE([5]!Tabla59[[#This Row],[nom_ent]], " ",[5]!Tabla59[[#This Row],[nom_mun]])</f>
        <v>#REF!</v>
      </c>
      <c r="AT1747" s="32" t="s">
        <v>2584</v>
      </c>
      <c r="AU1747" s="32" t="s">
        <v>3235</v>
      </c>
    </row>
    <row r="1748" spans="39:47" ht="42.75">
      <c r="AM1748" s="32" t="s">
        <v>702</v>
      </c>
      <c r="AN1748" s="32" t="s">
        <v>1285</v>
      </c>
      <c r="AO1748" s="32" t="s">
        <v>3661</v>
      </c>
      <c r="AP1748" s="32" t="s">
        <v>3236</v>
      </c>
      <c r="AQ1748" s="32" t="s">
        <v>2588</v>
      </c>
      <c r="AR1748" s="36" t="e">
        <f>CONCATENATE([5]!Tabla59[[#This Row],[nom_ent]], " ",[5]!Tabla59[[#This Row],[nom_mun]])</f>
        <v>#REF!</v>
      </c>
      <c r="AT1748" s="32" t="s">
        <v>2588</v>
      </c>
      <c r="AU1748" s="32" t="s">
        <v>3236</v>
      </c>
    </row>
    <row r="1749" spans="39:47" ht="42.75">
      <c r="AM1749" s="32" t="s">
        <v>702</v>
      </c>
      <c r="AN1749" s="32" t="s">
        <v>1285</v>
      </c>
      <c r="AO1749" s="32" t="s">
        <v>3661</v>
      </c>
      <c r="AP1749" s="32" t="s">
        <v>3237</v>
      </c>
      <c r="AQ1749" s="32" t="s">
        <v>2592</v>
      </c>
      <c r="AR1749" s="36" t="e">
        <f>CONCATENATE([5]!Tabla59[[#This Row],[nom_ent]], " ",[5]!Tabla59[[#This Row],[nom_mun]])</f>
        <v>#REF!</v>
      </c>
      <c r="AT1749" s="32" t="s">
        <v>2592</v>
      </c>
      <c r="AU1749" s="32" t="s">
        <v>3237</v>
      </c>
    </row>
    <row r="1750" spans="39:47" ht="42.75">
      <c r="AM1750" s="32" t="s">
        <v>702</v>
      </c>
      <c r="AN1750" s="32" t="s">
        <v>1285</v>
      </c>
      <c r="AO1750" s="32" t="s">
        <v>3661</v>
      </c>
      <c r="AP1750" s="32" t="s">
        <v>3238</v>
      </c>
      <c r="AQ1750" s="32" t="s">
        <v>2596</v>
      </c>
      <c r="AR1750" s="36" t="e">
        <f>CONCATENATE([5]!Tabla59[[#This Row],[nom_ent]], " ",[5]!Tabla59[[#This Row],[nom_mun]])</f>
        <v>#REF!</v>
      </c>
      <c r="AT1750" s="32" t="s">
        <v>2596</v>
      </c>
      <c r="AU1750" s="32" t="s">
        <v>3238</v>
      </c>
    </row>
    <row r="1751" spans="39:47" ht="28.5">
      <c r="AM1751" s="32" t="s">
        <v>702</v>
      </c>
      <c r="AN1751" s="32" t="s">
        <v>1285</v>
      </c>
      <c r="AO1751" s="32" t="s">
        <v>3661</v>
      </c>
      <c r="AP1751" s="32" t="s">
        <v>3239</v>
      </c>
      <c r="AQ1751" s="32" t="s">
        <v>2600</v>
      </c>
      <c r="AR1751" s="36" t="e">
        <f>CONCATENATE([5]!Tabla59[[#This Row],[nom_ent]], " ",[5]!Tabla59[[#This Row],[nom_mun]])</f>
        <v>#REF!</v>
      </c>
      <c r="AT1751" s="32" t="s">
        <v>2600</v>
      </c>
      <c r="AU1751" s="32" t="s">
        <v>3239</v>
      </c>
    </row>
    <row r="1752" spans="39:47" ht="28.5">
      <c r="AM1752" s="32" t="s">
        <v>702</v>
      </c>
      <c r="AN1752" s="32" t="s">
        <v>1285</v>
      </c>
      <c r="AO1752" s="32" t="s">
        <v>3661</v>
      </c>
      <c r="AP1752" s="32" t="s">
        <v>3240</v>
      </c>
      <c r="AQ1752" s="32" t="s">
        <v>2604</v>
      </c>
      <c r="AR1752" s="36" t="e">
        <f>CONCATENATE([5]!Tabla59[[#This Row],[nom_ent]], " ",[5]!Tabla59[[#This Row],[nom_mun]])</f>
        <v>#REF!</v>
      </c>
      <c r="AT1752" s="32" t="s">
        <v>2604</v>
      </c>
      <c r="AU1752" s="32" t="s">
        <v>3240</v>
      </c>
    </row>
    <row r="1753" spans="39:47" ht="57">
      <c r="AM1753" s="32" t="s">
        <v>702</v>
      </c>
      <c r="AN1753" s="32" t="s">
        <v>1285</v>
      </c>
      <c r="AO1753" s="32" t="s">
        <v>3661</v>
      </c>
      <c r="AP1753" s="32" t="s">
        <v>3241</v>
      </c>
      <c r="AQ1753" s="32" t="s">
        <v>2608</v>
      </c>
      <c r="AR1753" s="36" t="e">
        <f>CONCATENATE([5]!Tabla59[[#This Row],[nom_ent]], " ",[5]!Tabla59[[#This Row],[nom_mun]])</f>
        <v>#REF!</v>
      </c>
      <c r="AT1753" s="32" t="s">
        <v>2608</v>
      </c>
      <c r="AU1753" s="32" t="s">
        <v>3241</v>
      </c>
    </row>
    <row r="1754" spans="39:47">
      <c r="AM1754" s="32" t="s">
        <v>702</v>
      </c>
      <c r="AN1754" s="32" t="s">
        <v>1285</v>
      </c>
      <c r="AO1754" s="32" t="s">
        <v>3661</v>
      </c>
      <c r="AP1754" s="32" t="s">
        <v>3242</v>
      </c>
      <c r="AQ1754" s="32" t="s">
        <v>2612</v>
      </c>
      <c r="AR1754" s="36" t="e">
        <f>CONCATENATE([5]!Tabla59[[#This Row],[nom_ent]], " ",[5]!Tabla59[[#This Row],[nom_mun]])</f>
        <v>#REF!</v>
      </c>
      <c r="AT1754" s="32" t="s">
        <v>2612</v>
      </c>
      <c r="AU1754" s="32" t="s">
        <v>3242</v>
      </c>
    </row>
    <row r="1755" spans="39:47" ht="28.5">
      <c r="AM1755" s="32" t="s">
        <v>702</v>
      </c>
      <c r="AN1755" s="32" t="s">
        <v>1285</v>
      </c>
      <c r="AO1755" s="32" t="s">
        <v>3661</v>
      </c>
      <c r="AP1755" s="32" t="s">
        <v>3243</v>
      </c>
      <c r="AQ1755" s="32" t="s">
        <v>2616</v>
      </c>
      <c r="AR1755" s="36" t="e">
        <f>CONCATENATE([5]!Tabla59[[#This Row],[nom_ent]], " ",[5]!Tabla59[[#This Row],[nom_mun]])</f>
        <v>#REF!</v>
      </c>
      <c r="AT1755" s="32" t="s">
        <v>2616</v>
      </c>
      <c r="AU1755" s="32" t="s">
        <v>3243</v>
      </c>
    </row>
    <row r="1756" spans="39:47" ht="28.5">
      <c r="AM1756" s="32" t="s">
        <v>702</v>
      </c>
      <c r="AN1756" s="32" t="s">
        <v>1285</v>
      </c>
      <c r="AO1756" s="32" t="s">
        <v>3661</v>
      </c>
      <c r="AP1756" s="32" t="s">
        <v>3244</v>
      </c>
      <c r="AQ1756" s="32" t="s">
        <v>2620</v>
      </c>
      <c r="AR1756" s="36" t="e">
        <f>CONCATENATE([5]!Tabla59[[#This Row],[nom_ent]], " ",[5]!Tabla59[[#This Row],[nom_mun]])</f>
        <v>#REF!</v>
      </c>
      <c r="AT1756" s="32" t="s">
        <v>2620</v>
      </c>
      <c r="AU1756" s="32" t="s">
        <v>3244</v>
      </c>
    </row>
    <row r="1757" spans="39:47" ht="28.5">
      <c r="AM1757" s="32" t="s">
        <v>702</v>
      </c>
      <c r="AN1757" s="32" t="s">
        <v>1285</v>
      </c>
      <c r="AO1757" s="32" t="s">
        <v>3661</v>
      </c>
      <c r="AP1757" s="32" t="s">
        <v>3245</v>
      </c>
      <c r="AQ1757" s="32" t="s">
        <v>2624</v>
      </c>
      <c r="AR1757" s="36" t="e">
        <f>CONCATENATE([5]!Tabla59[[#This Row],[nom_ent]], " ",[5]!Tabla59[[#This Row],[nom_mun]])</f>
        <v>#REF!</v>
      </c>
      <c r="AT1757" s="32" t="s">
        <v>2624</v>
      </c>
      <c r="AU1757" s="32" t="s">
        <v>3245</v>
      </c>
    </row>
    <row r="1758" spans="39:47">
      <c r="AM1758" s="32" t="s">
        <v>702</v>
      </c>
      <c r="AN1758" s="32" t="s">
        <v>1285</v>
      </c>
      <c r="AO1758" s="32" t="s">
        <v>3661</v>
      </c>
      <c r="AP1758" s="32" t="s">
        <v>3246</v>
      </c>
      <c r="AQ1758" s="32" t="s">
        <v>2628</v>
      </c>
      <c r="AR1758" s="36" t="e">
        <f>CONCATENATE([5]!Tabla59[[#This Row],[nom_ent]], " ",[5]!Tabla59[[#This Row],[nom_mun]])</f>
        <v>#REF!</v>
      </c>
      <c r="AT1758" s="32" t="s">
        <v>2628</v>
      </c>
      <c r="AU1758" s="32" t="s">
        <v>3246</v>
      </c>
    </row>
    <row r="1759" spans="39:47" ht="28.5">
      <c r="AM1759" s="32" t="s">
        <v>702</v>
      </c>
      <c r="AN1759" s="32" t="s">
        <v>1285</v>
      </c>
      <c r="AO1759" s="32" t="s">
        <v>3661</v>
      </c>
      <c r="AP1759" s="32" t="s">
        <v>3247</v>
      </c>
      <c r="AQ1759" s="32" t="s">
        <v>2632</v>
      </c>
      <c r="AR1759" s="36" t="e">
        <f>CONCATENATE([5]!Tabla59[[#This Row],[nom_ent]], " ",[5]!Tabla59[[#This Row],[nom_mun]])</f>
        <v>#REF!</v>
      </c>
      <c r="AT1759" s="32" t="s">
        <v>2632</v>
      </c>
      <c r="AU1759" s="32" t="s">
        <v>3247</v>
      </c>
    </row>
    <row r="1760" spans="39:47" ht="28.5">
      <c r="AM1760" s="32" t="s">
        <v>702</v>
      </c>
      <c r="AN1760" s="32" t="s">
        <v>1285</v>
      </c>
      <c r="AO1760" s="32" t="s">
        <v>3661</v>
      </c>
      <c r="AP1760" s="32" t="s">
        <v>3248</v>
      </c>
      <c r="AQ1760" s="32" t="s">
        <v>2636</v>
      </c>
      <c r="AR1760" s="36" t="e">
        <f>CONCATENATE([5]!Tabla59[[#This Row],[nom_ent]], " ",[5]!Tabla59[[#This Row],[nom_mun]])</f>
        <v>#REF!</v>
      </c>
      <c r="AT1760" s="32" t="s">
        <v>2636</v>
      </c>
      <c r="AU1760" s="32" t="s">
        <v>3248</v>
      </c>
    </row>
    <row r="1761" spans="39:47">
      <c r="AM1761" s="32" t="s">
        <v>702</v>
      </c>
      <c r="AN1761" s="32" t="s">
        <v>1285</v>
      </c>
      <c r="AO1761" s="32" t="s">
        <v>3661</v>
      </c>
      <c r="AP1761" s="32" t="s">
        <v>3249</v>
      </c>
      <c r="AQ1761" s="32" t="s">
        <v>2640</v>
      </c>
      <c r="AR1761" s="36" t="e">
        <f>CONCATENATE([5]!Tabla59[[#This Row],[nom_ent]], " ",[5]!Tabla59[[#This Row],[nom_mun]])</f>
        <v>#REF!</v>
      </c>
      <c r="AT1761" s="32" t="s">
        <v>2640</v>
      </c>
      <c r="AU1761" s="32" t="s">
        <v>3249</v>
      </c>
    </row>
    <row r="1762" spans="39:47">
      <c r="AM1762" s="32" t="s">
        <v>702</v>
      </c>
      <c r="AN1762" s="32" t="s">
        <v>1285</v>
      </c>
      <c r="AO1762" s="32" t="s">
        <v>3661</v>
      </c>
      <c r="AP1762" s="32" t="s">
        <v>3250</v>
      </c>
      <c r="AQ1762" s="32" t="s">
        <v>2644</v>
      </c>
      <c r="AR1762" s="36" t="e">
        <f>CONCATENATE([5]!Tabla59[[#This Row],[nom_ent]], " ",[5]!Tabla59[[#This Row],[nom_mun]])</f>
        <v>#REF!</v>
      </c>
      <c r="AT1762" s="32" t="s">
        <v>2644</v>
      </c>
      <c r="AU1762" s="32" t="s">
        <v>3250</v>
      </c>
    </row>
    <row r="1763" spans="39:47" ht="28.5">
      <c r="AM1763" s="32" t="s">
        <v>702</v>
      </c>
      <c r="AN1763" s="32" t="s">
        <v>1285</v>
      </c>
      <c r="AO1763" s="32" t="s">
        <v>3661</v>
      </c>
      <c r="AP1763" s="32" t="s">
        <v>3251</v>
      </c>
      <c r="AQ1763" s="32" t="s">
        <v>2648</v>
      </c>
      <c r="AR1763" s="36" t="e">
        <f>CONCATENATE([5]!Tabla59[[#This Row],[nom_ent]], " ",[5]!Tabla59[[#This Row],[nom_mun]])</f>
        <v>#REF!</v>
      </c>
      <c r="AT1763" s="32" t="s">
        <v>2648</v>
      </c>
      <c r="AU1763" s="32" t="s">
        <v>3251</v>
      </c>
    </row>
    <row r="1764" spans="39:47" ht="42.75">
      <c r="AM1764" s="32" t="s">
        <v>702</v>
      </c>
      <c r="AN1764" s="32" t="s">
        <v>1285</v>
      </c>
      <c r="AO1764" s="32" t="s">
        <v>3661</v>
      </c>
      <c r="AP1764" s="32" t="s">
        <v>3252</v>
      </c>
      <c r="AQ1764" s="32" t="s">
        <v>2652</v>
      </c>
      <c r="AR1764" s="36" t="e">
        <f>CONCATENATE([5]!Tabla59[[#This Row],[nom_ent]], " ",[5]!Tabla59[[#This Row],[nom_mun]])</f>
        <v>#REF!</v>
      </c>
      <c r="AT1764" s="32" t="s">
        <v>2652</v>
      </c>
      <c r="AU1764" s="32" t="s">
        <v>3252</v>
      </c>
    </row>
    <row r="1765" spans="39:47" ht="28.5">
      <c r="AM1765" s="32" t="s">
        <v>702</v>
      </c>
      <c r="AN1765" s="32" t="s">
        <v>1285</v>
      </c>
      <c r="AO1765" s="32" t="s">
        <v>3661</v>
      </c>
      <c r="AP1765" s="32" t="s">
        <v>3253</v>
      </c>
      <c r="AQ1765" s="32" t="s">
        <v>2656</v>
      </c>
      <c r="AR1765" s="36" t="e">
        <f>CONCATENATE([5]!Tabla59[[#This Row],[nom_ent]], " ",[5]!Tabla59[[#This Row],[nom_mun]])</f>
        <v>#REF!</v>
      </c>
      <c r="AT1765" s="32" t="s">
        <v>2656</v>
      </c>
      <c r="AU1765" s="32" t="s">
        <v>3253</v>
      </c>
    </row>
    <row r="1766" spans="39:47">
      <c r="AM1766" s="32" t="s">
        <v>702</v>
      </c>
      <c r="AN1766" s="32" t="s">
        <v>1285</v>
      </c>
      <c r="AO1766" s="32" t="s">
        <v>3661</v>
      </c>
      <c r="AP1766" s="32" t="s">
        <v>3254</v>
      </c>
      <c r="AQ1766" s="32" t="s">
        <v>2660</v>
      </c>
      <c r="AR1766" s="36" t="e">
        <f>CONCATENATE([5]!Tabla59[[#This Row],[nom_ent]], " ",[5]!Tabla59[[#This Row],[nom_mun]])</f>
        <v>#REF!</v>
      </c>
      <c r="AT1766" s="32" t="s">
        <v>2660</v>
      </c>
      <c r="AU1766" s="32" t="s">
        <v>3254</v>
      </c>
    </row>
    <row r="1767" spans="39:47" ht="28.5">
      <c r="AM1767" s="32" t="s">
        <v>702</v>
      </c>
      <c r="AN1767" s="32" t="s">
        <v>1285</v>
      </c>
      <c r="AO1767" s="32" t="s">
        <v>3661</v>
      </c>
      <c r="AP1767" s="32" t="s">
        <v>3255</v>
      </c>
      <c r="AQ1767" s="32" t="s">
        <v>2664</v>
      </c>
      <c r="AR1767" s="36" t="e">
        <f>CONCATENATE([5]!Tabla59[[#This Row],[nom_ent]], " ",[5]!Tabla59[[#This Row],[nom_mun]])</f>
        <v>#REF!</v>
      </c>
      <c r="AT1767" s="32" t="s">
        <v>2664</v>
      </c>
      <c r="AU1767" s="32" t="s">
        <v>3255</v>
      </c>
    </row>
    <row r="1768" spans="39:47">
      <c r="AM1768" s="32" t="s">
        <v>702</v>
      </c>
      <c r="AN1768" s="32" t="s">
        <v>1285</v>
      </c>
      <c r="AO1768" s="32" t="s">
        <v>3661</v>
      </c>
      <c r="AP1768" s="32" t="s">
        <v>3256</v>
      </c>
      <c r="AQ1768" s="32" t="s">
        <v>2668</v>
      </c>
      <c r="AR1768" s="36" t="e">
        <f>CONCATENATE([5]!Tabla59[[#This Row],[nom_ent]], " ",[5]!Tabla59[[#This Row],[nom_mun]])</f>
        <v>#REF!</v>
      </c>
      <c r="AT1768" s="32" t="s">
        <v>2668</v>
      </c>
      <c r="AU1768" s="32" t="s">
        <v>3256</v>
      </c>
    </row>
    <row r="1769" spans="39:47">
      <c r="AM1769" s="32" t="s">
        <v>702</v>
      </c>
      <c r="AN1769" s="32" t="s">
        <v>1285</v>
      </c>
      <c r="AO1769" s="32" t="s">
        <v>3661</v>
      </c>
      <c r="AP1769" s="32" t="s">
        <v>3257</v>
      </c>
      <c r="AQ1769" s="32" t="s">
        <v>2672</v>
      </c>
      <c r="AR1769" s="36" t="e">
        <f>CONCATENATE([5]!Tabla59[[#This Row],[nom_ent]], " ",[5]!Tabla59[[#This Row],[nom_mun]])</f>
        <v>#REF!</v>
      </c>
      <c r="AT1769" s="32" t="s">
        <v>2672</v>
      </c>
      <c r="AU1769" s="32" t="s">
        <v>3257</v>
      </c>
    </row>
    <row r="1770" spans="39:47">
      <c r="AM1770" s="32" t="s">
        <v>702</v>
      </c>
      <c r="AN1770" s="32" t="s">
        <v>1285</v>
      </c>
      <c r="AO1770" s="32" t="s">
        <v>3661</v>
      </c>
      <c r="AP1770" s="32" t="s">
        <v>3258</v>
      </c>
      <c r="AQ1770" s="32" t="s">
        <v>2675</v>
      </c>
      <c r="AR1770" s="36" t="e">
        <f>CONCATENATE([5]!Tabla59[[#This Row],[nom_ent]], " ",[5]!Tabla59[[#This Row],[nom_mun]])</f>
        <v>#REF!</v>
      </c>
      <c r="AT1770" s="32" t="s">
        <v>2675</v>
      </c>
      <c r="AU1770" s="32" t="s">
        <v>3258</v>
      </c>
    </row>
    <row r="1771" spans="39:47" ht="28.5">
      <c r="AM1771" s="32" t="s">
        <v>702</v>
      </c>
      <c r="AN1771" s="32" t="s">
        <v>1285</v>
      </c>
      <c r="AO1771" s="32" t="s">
        <v>3661</v>
      </c>
      <c r="AP1771" s="32" t="s">
        <v>3259</v>
      </c>
      <c r="AQ1771" s="32" t="s">
        <v>2678</v>
      </c>
      <c r="AR1771" s="36" t="e">
        <f>CONCATENATE([5]!Tabla59[[#This Row],[nom_ent]], " ",[5]!Tabla59[[#This Row],[nom_mun]])</f>
        <v>#REF!</v>
      </c>
      <c r="AT1771" s="32" t="s">
        <v>2678</v>
      </c>
      <c r="AU1771" s="32" t="s">
        <v>3259</v>
      </c>
    </row>
    <row r="1772" spans="39:47" ht="28.5">
      <c r="AM1772" s="32" t="s">
        <v>702</v>
      </c>
      <c r="AN1772" s="32" t="s">
        <v>1285</v>
      </c>
      <c r="AO1772" s="32" t="s">
        <v>3661</v>
      </c>
      <c r="AP1772" s="32" t="s">
        <v>3260</v>
      </c>
      <c r="AQ1772" s="32" t="s">
        <v>2682</v>
      </c>
      <c r="AR1772" s="36" t="e">
        <f>CONCATENATE([5]!Tabla59[[#This Row],[nom_ent]], " ",[5]!Tabla59[[#This Row],[nom_mun]])</f>
        <v>#REF!</v>
      </c>
      <c r="AT1772" s="32" t="s">
        <v>2682</v>
      </c>
      <c r="AU1772" s="32" t="s">
        <v>3260</v>
      </c>
    </row>
    <row r="1773" spans="39:47" ht="57">
      <c r="AM1773" s="32" t="s">
        <v>702</v>
      </c>
      <c r="AN1773" s="32" t="s">
        <v>1285</v>
      </c>
      <c r="AO1773" s="32" t="s">
        <v>3661</v>
      </c>
      <c r="AP1773" s="32" t="s">
        <v>3261</v>
      </c>
      <c r="AQ1773" s="32" t="s">
        <v>2686</v>
      </c>
      <c r="AR1773" s="36" t="e">
        <f>CONCATENATE([5]!Tabla59[[#This Row],[nom_ent]], " ",[5]!Tabla59[[#This Row],[nom_mun]])</f>
        <v>#REF!</v>
      </c>
      <c r="AT1773" s="32" t="s">
        <v>2686</v>
      </c>
      <c r="AU1773" s="32" t="s">
        <v>3261</v>
      </c>
    </row>
    <row r="1774" spans="39:47" ht="28.5">
      <c r="AM1774" s="32" t="s">
        <v>702</v>
      </c>
      <c r="AN1774" s="32" t="s">
        <v>1285</v>
      </c>
      <c r="AO1774" s="32" t="s">
        <v>3661</v>
      </c>
      <c r="AP1774" s="32" t="s">
        <v>3262</v>
      </c>
      <c r="AQ1774" s="32" t="s">
        <v>2690</v>
      </c>
      <c r="AR1774" s="36" t="e">
        <f>CONCATENATE([5]!Tabla59[[#This Row],[nom_ent]], " ",[5]!Tabla59[[#This Row],[nom_mun]])</f>
        <v>#REF!</v>
      </c>
      <c r="AT1774" s="32" t="s">
        <v>2690</v>
      </c>
      <c r="AU1774" s="32" t="s">
        <v>3262</v>
      </c>
    </row>
    <row r="1775" spans="39:47" ht="42.75">
      <c r="AM1775" s="32" t="s">
        <v>702</v>
      </c>
      <c r="AN1775" s="32" t="s">
        <v>1285</v>
      </c>
      <c r="AO1775" s="32" t="s">
        <v>3661</v>
      </c>
      <c r="AP1775" s="32" t="s">
        <v>3263</v>
      </c>
      <c r="AQ1775" s="32" t="s">
        <v>2694</v>
      </c>
      <c r="AR1775" s="36" t="e">
        <f>CONCATENATE([5]!Tabla59[[#This Row],[nom_ent]], " ",[5]!Tabla59[[#This Row],[nom_mun]])</f>
        <v>#REF!</v>
      </c>
      <c r="AT1775" s="32" t="s">
        <v>2694</v>
      </c>
      <c r="AU1775" s="32" t="s">
        <v>3263</v>
      </c>
    </row>
    <row r="1776" spans="39:47">
      <c r="AM1776" s="32" t="s">
        <v>702</v>
      </c>
      <c r="AN1776" s="32" t="s">
        <v>1285</v>
      </c>
      <c r="AO1776" s="32" t="s">
        <v>3661</v>
      </c>
      <c r="AP1776" s="32" t="s">
        <v>3264</v>
      </c>
      <c r="AQ1776" s="32" t="s">
        <v>2698</v>
      </c>
      <c r="AR1776" s="36" t="e">
        <f>CONCATENATE([5]!Tabla59[[#This Row],[nom_ent]], " ",[5]!Tabla59[[#This Row],[nom_mun]])</f>
        <v>#REF!</v>
      </c>
      <c r="AT1776" s="32" t="s">
        <v>2698</v>
      </c>
      <c r="AU1776" s="32" t="s">
        <v>3264</v>
      </c>
    </row>
    <row r="1777" spans="39:47" ht="28.5">
      <c r="AM1777" s="32" t="s">
        <v>702</v>
      </c>
      <c r="AN1777" s="32" t="s">
        <v>1285</v>
      </c>
      <c r="AO1777" s="32" t="s">
        <v>3661</v>
      </c>
      <c r="AP1777" s="32" t="s">
        <v>3265</v>
      </c>
      <c r="AQ1777" s="32" t="s">
        <v>2701</v>
      </c>
      <c r="AR1777" s="36" t="e">
        <f>CONCATENATE([5]!Tabla59[[#This Row],[nom_ent]], " ",[5]!Tabla59[[#This Row],[nom_mun]])</f>
        <v>#REF!</v>
      </c>
      <c r="AT1777" s="32" t="s">
        <v>2701</v>
      </c>
      <c r="AU1777" s="32" t="s">
        <v>3265</v>
      </c>
    </row>
    <row r="1778" spans="39:47">
      <c r="AM1778" s="32" t="s">
        <v>702</v>
      </c>
      <c r="AN1778" s="32" t="s">
        <v>1285</v>
      </c>
      <c r="AO1778" s="32" t="s">
        <v>3661</v>
      </c>
      <c r="AP1778" s="32" t="s">
        <v>3266</v>
      </c>
      <c r="AQ1778" s="32" t="s">
        <v>2705</v>
      </c>
      <c r="AR1778" s="36" t="e">
        <f>CONCATENATE([5]!Tabla59[[#This Row],[nom_ent]], " ",[5]!Tabla59[[#This Row],[nom_mun]])</f>
        <v>#REF!</v>
      </c>
      <c r="AT1778" s="32" t="s">
        <v>2705</v>
      </c>
      <c r="AU1778" s="32" t="s">
        <v>3266</v>
      </c>
    </row>
    <row r="1779" spans="39:47" ht="42.75">
      <c r="AM1779" s="32" t="s">
        <v>702</v>
      </c>
      <c r="AN1779" s="32" t="s">
        <v>1285</v>
      </c>
      <c r="AO1779" s="32" t="s">
        <v>3661</v>
      </c>
      <c r="AP1779" s="32" t="s">
        <v>3267</v>
      </c>
      <c r="AQ1779" s="32" t="s">
        <v>2709</v>
      </c>
      <c r="AR1779" s="36" t="e">
        <f>CONCATENATE([5]!Tabla59[[#This Row],[nom_ent]], " ",[5]!Tabla59[[#This Row],[nom_mun]])</f>
        <v>#REF!</v>
      </c>
      <c r="AT1779" s="32" t="s">
        <v>2709</v>
      </c>
      <c r="AU1779" s="32" t="s">
        <v>3267</v>
      </c>
    </row>
    <row r="1780" spans="39:47" ht="28.5">
      <c r="AM1780" s="32" t="s">
        <v>702</v>
      </c>
      <c r="AN1780" s="32" t="s">
        <v>1285</v>
      </c>
      <c r="AO1780" s="32" t="s">
        <v>3661</v>
      </c>
      <c r="AP1780" s="32" t="s">
        <v>3268</v>
      </c>
      <c r="AQ1780" s="32" t="s">
        <v>2713</v>
      </c>
      <c r="AR1780" s="36" t="e">
        <f>CONCATENATE([5]!Tabla59[[#This Row],[nom_ent]], " ",[5]!Tabla59[[#This Row],[nom_mun]])</f>
        <v>#REF!</v>
      </c>
      <c r="AT1780" s="32" t="s">
        <v>2713</v>
      </c>
      <c r="AU1780" s="32" t="s">
        <v>3268</v>
      </c>
    </row>
    <row r="1781" spans="39:47" ht="28.5">
      <c r="AM1781" s="32" t="s">
        <v>702</v>
      </c>
      <c r="AN1781" s="32" t="s">
        <v>1285</v>
      </c>
      <c r="AO1781" s="32" t="s">
        <v>3661</v>
      </c>
      <c r="AP1781" s="32" t="s">
        <v>3269</v>
      </c>
      <c r="AQ1781" s="32" t="s">
        <v>2717</v>
      </c>
      <c r="AR1781" s="36" t="e">
        <f>CONCATENATE([5]!Tabla59[[#This Row],[nom_ent]], " ",[5]!Tabla59[[#This Row],[nom_mun]])</f>
        <v>#REF!</v>
      </c>
      <c r="AT1781" s="32" t="s">
        <v>2717</v>
      </c>
      <c r="AU1781" s="32" t="s">
        <v>3269</v>
      </c>
    </row>
    <row r="1782" spans="39:47">
      <c r="AM1782" s="32" t="s">
        <v>702</v>
      </c>
      <c r="AN1782" s="32" t="s">
        <v>1285</v>
      </c>
      <c r="AO1782" s="32" t="s">
        <v>3661</v>
      </c>
      <c r="AP1782" s="32" t="s">
        <v>3270</v>
      </c>
      <c r="AQ1782" s="32" t="s">
        <v>2721</v>
      </c>
      <c r="AR1782" s="36" t="e">
        <f>CONCATENATE([5]!Tabla59[[#This Row],[nom_ent]], " ",[5]!Tabla59[[#This Row],[nom_mun]])</f>
        <v>#REF!</v>
      </c>
      <c r="AT1782" s="32" t="s">
        <v>2721</v>
      </c>
      <c r="AU1782" s="32" t="s">
        <v>3270</v>
      </c>
    </row>
    <row r="1783" spans="39:47" ht="28.5">
      <c r="AM1783" s="32" t="s">
        <v>702</v>
      </c>
      <c r="AN1783" s="32" t="s">
        <v>1285</v>
      </c>
      <c r="AO1783" s="32" t="s">
        <v>3661</v>
      </c>
      <c r="AP1783" s="32" t="s">
        <v>3271</v>
      </c>
      <c r="AQ1783" s="32" t="s">
        <v>2725</v>
      </c>
      <c r="AR1783" s="36" t="e">
        <f>CONCATENATE([5]!Tabla59[[#This Row],[nom_ent]], " ",[5]!Tabla59[[#This Row],[nom_mun]])</f>
        <v>#REF!</v>
      </c>
      <c r="AT1783" s="32" t="s">
        <v>2725</v>
      </c>
      <c r="AU1783" s="32" t="s">
        <v>3271</v>
      </c>
    </row>
    <row r="1784" spans="39:47" ht="28.5">
      <c r="AM1784" s="32" t="s">
        <v>702</v>
      </c>
      <c r="AN1784" s="32" t="s">
        <v>1285</v>
      </c>
      <c r="AO1784" s="32" t="s">
        <v>3661</v>
      </c>
      <c r="AP1784" s="32" t="s">
        <v>3272</v>
      </c>
      <c r="AQ1784" s="32" t="s">
        <v>2729</v>
      </c>
      <c r="AR1784" s="36" t="e">
        <f>CONCATENATE([5]!Tabla59[[#This Row],[nom_ent]], " ",[5]!Tabla59[[#This Row],[nom_mun]])</f>
        <v>#REF!</v>
      </c>
      <c r="AT1784" s="32" t="s">
        <v>2729</v>
      </c>
      <c r="AU1784" s="32" t="s">
        <v>3272</v>
      </c>
    </row>
    <row r="1785" spans="39:47">
      <c r="AM1785" s="32" t="s">
        <v>702</v>
      </c>
      <c r="AN1785" s="32" t="s">
        <v>1285</v>
      </c>
      <c r="AO1785" s="32" t="s">
        <v>3661</v>
      </c>
      <c r="AP1785" s="32" t="s">
        <v>3273</v>
      </c>
      <c r="AQ1785" s="32" t="s">
        <v>2733</v>
      </c>
      <c r="AR1785" s="36" t="e">
        <f>CONCATENATE([5]!Tabla59[[#This Row],[nom_ent]], " ",[5]!Tabla59[[#This Row],[nom_mun]])</f>
        <v>#REF!</v>
      </c>
      <c r="AT1785" s="32" t="s">
        <v>2733</v>
      </c>
      <c r="AU1785" s="32" t="s">
        <v>3273</v>
      </c>
    </row>
    <row r="1786" spans="39:47">
      <c r="AM1786" s="32" t="s">
        <v>702</v>
      </c>
      <c r="AN1786" s="32" t="s">
        <v>1285</v>
      </c>
      <c r="AO1786" s="32" t="s">
        <v>3661</v>
      </c>
      <c r="AP1786" s="32" t="s">
        <v>3274</v>
      </c>
      <c r="AQ1786" s="32" t="s">
        <v>2737</v>
      </c>
      <c r="AR1786" s="36" t="e">
        <f>CONCATENATE([5]!Tabla59[[#This Row],[nom_ent]], " ",[5]!Tabla59[[#This Row],[nom_mun]])</f>
        <v>#REF!</v>
      </c>
      <c r="AT1786" s="32" t="s">
        <v>2737</v>
      </c>
      <c r="AU1786" s="32" t="s">
        <v>3274</v>
      </c>
    </row>
    <row r="1787" spans="39:47">
      <c r="AM1787" s="32" t="s">
        <v>702</v>
      </c>
      <c r="AN1787" s="32" t="s">
        <v>1285</v>
      </c>
      <c r="AO1787" s="32" t="s">
        <v>3661</v>
      </c>
      <c r="AP1787" s="32" t="s">
        <v>3275</v>
      </c>
      <c r="AQ1787" s="32" t="s">
        <v>2741</v>
      </c>
      <c r="AR1787" s="36" t="e">
        <f>CONCATENATE([5]!Tabla59[[#This Row],[nom_ent]], " ",[5]!Tabla59[[#This Row],[nom_mun]])</f>
        <v>#REF!</v>
      </c>
      <c r="AT1787" s="32" t="s">
        <v>2741</v>
      </c>
      <c r="AU1787" s="32" t="s">
        <v>3275</v>
      </c>
    </row>
    <row r="1788" spans="39:47" ht="28.5">
      <c r="AM1788" s="32" t="s">
        <v>702</v>
      </c>
      <c r="AN1788" s="32" t="s">
        <v>1285</v>
      </c>
      <c r="AO1788" s="32" t="s">
        <v>3661</v>
      </c>
      <c r="AP1788" s="32" t="s">
        <v>3276</v>
      </c>
      <c r="AQ1788" s="32" t="s">
        <v>2745</v>
      </c>
      <c r="AR1788" s="36" t="e">
        <f>CONCATENATE([5]!Tabla59[[#This Row],[nom_ent]], " ",[5]!Tabla59[[#This Row],[nom_mun]])</f>
        <v>#REF!</v>
      </c>
      <c r="AT1788" s="32" t="s">
        <v>2745</v>
      </c>
      <c r="AU1788" s="32" t="s">
        <v>3276</v>
      </c>
    </row>
    <row r="1789" spans="39:47">
      <c r="AM1789" s="32" t="s">
        <v>702</v>
      </c>
      <c r="AN1789" s="32" t="s">
        <v>1285</v>
      </c>
      <c r="AO1789" s="32" t="s">
        <v>3661</v>
      </c>
      <c r="AP1789" s="32" t="s">
        <v>3277</v>
      </c>
      <c r="AQ1789" s="32" t="s">
        <v>1567</v>
      </c>
      <c r="AR1789" s="36" t="e">
        <f>CONCATENATE([5]!Tabla59[[#This Row],[nom_ent]], " ",[5]!Tabla59[[#This Row],[nom_mun]])</f>
        <v>#REF!</v>
      </c>
      <c r="AT1789" s="32" t="s">
        <v>1567</v>
      </c>
      <c r="AU1789" s="32" t="s">
        <v>3277</v>
      </c>
    </row>
    <row r="1790" spans="39:47">
      <c r="AM1790" s="32" t="s">
        <v>702</v>
      </c>
      <c r="AN1790" s="32" t="s">
        <v>1285</v>
      </c>
      <c r="AO1790" s="32" t="s">
        <v>3661</v>
      </c>
      <c r="AP1790" s="32" t="s">
        <v>3278</v>
      </c>
      <c r="AQ1790" s="32" t="s">
        <v>2751</v>
      </c>
      <c r="AR1790" s="36" t="e">
        <f>CONCATENATE([5]!Tabla59[[#This Row],[nom_ent]], " ",[5]!Tabla59[[#This Row],[nom_mun]])</f>
        <v>#REF!</v>
      </c>
      <c r="AT1790" s="32" t="s">
        <v>2751</v>
      </c>
      <c r="AU1790" s="32" t="s">
        <v>3278</v>
      </c>
    </row>
    <row r="1791" spans="39:47">
      <c r="AM1791" s="32" t="s">
        <v>702</v>
      </c>
      <c r="AN1791" s="32" t="s">
        <v>1285</v>
      </c>
      <c r="AO1791" s="32" t="s">
        <v>3661</v>
      </c>
      <c r="AP1791" s="32" t="s">
        <v>3279</v>
      </c>
      <c r="AQ1791" s="32" t="s">
        <v>2755</v>
      </c>
      <c r="AR1791" s="36" t="e">
        <f>CONCATENATE([5]!Tabla59[[#This Row],[nom_ent]], " ",[5]!Tabla59[[#This Row],[nom_mun]])</f>
        <v>#REF!</v>
      </c>
      <c r="AT1791" s="32" t="s">
        <v>2755</v>
      </c>
      <c r="AU1791" s="32" t="s">
        <v>3279</v>
      </c>
    </row>
    <row r="1792" spans="39:47" ht="42.75">
      <c r="AM1792" s="32" t="s">
        <v>702</v>
      </c>
      <c r="AN1792" s="32" t="s">
        <v>1285</v>
      </c>
      <c r="AO1792" s="32" t="s">
        <v>3661</v>
      </c>
      <c r="AP1792" s="32" t="s">
        <v>3280</v>
      </c>
      <c r="AQ1792" s="32" t="s">
        <v>2758</v>
      </c>
      <c r="AR1792" s="36" t="e">
        <f>CONCATENATE([5]!Tabla59[[#This Row],[nom_ent]], " ",[5]!Tabla59[[#This Row],[nom_mun]])</f>
        <v>#REF!</v>
      </c>
      <c r="AT1792" s="32" t="s">
        <v>2758</v>
      </c>
      <c r="AU1792" s="32" t="s">
        <v>3280</v>
      </c>
    </row>
    <row r="1793" spans="39:47">
      <c r="AM1793" s="32" t="s">
        <v>702</v>
      </c>
      <c r="AN1793" s="32" t="s">
        <v>1285</v>
      </c>
      <c r="AO1793" s="32" t="s">
        <v>3661</v>
      </c>
      <c r="AP1793" s="32" t="s">
        <v>3281</v>
      </c>
      <c r="AQ1793" s="32" t="s">
        <v>2762</v>
      </c>
      <c r="AR1793" s="36" t="e">
        <f>CONCATENATE([5]!Tabla59[[#This Row],[nom_ent]], " ",[5]!Tabla59[[#This Row],[nom_mun]])</f>
        <v>#REF!</v>
      </c>
      <c r="AT1793" s="32" t="s">
        <v>2762</v>
      </c>
      <c r="AU1793" s="32" t="s">
        <v>3281</v>
      </c>
    </row>
    <row r="1794" spans="39:47" ht="42.75">
      <c r="AM1794" s="32" t="s">
        <v>702</v>
      </c>
      <c r="AN1794" s="32" t="s">
        <v>1285</v>
      </c>
      <c r="AO1794" s="32" t="s">
        <v>3661</v>
      </c>
      <c r="AP1794" s="32" t="s">
        <v>3282</v>
      </c>
      <c r="AQ1794" s="32" t="s">
        <v>2766</v>
      </c>
      <c r="AR1794" s="36" t="e">
        <f>CONCATENATE([5]!Tabla59[[#This Row],[nom_ent]], " ",[5]!Tabla59[[#This Row],[nom_mun]])</f>
        <v>#REF!</v>
      </c>
      <c r="AT1794" s="32" t="s">
        <v>2766</v>
      </c>
      <c r="AU1794" s="32" t="s">
        <v>3282</v>
      </c>
    </row>
    <row r="1795" spans="39:47" ht="28.5">
      <c r="AM1795" s="32" t="s">
        <v>702</v>
      </c>
      <c r="AN1795" s="32" t="s">
        <v>1285</v>
      </c>
      <c r="AO1795" s="32" t="s">
        <v>3661</v>
      </c>
      <c r="AP1795" s="32" t="s">
        <v>3283</v>
      </c>
      <c r="AQ1795" s="32" t="s">
        <v>2770</v>
      </c>
      <c r="AR1795" s="36" t="e">
        <f>CONCATENATE([5]!Tabla59[[#This Row],[nom_ent]], " ",[5]!Tabla59[[#This Row],[nom_mun]])</f>
        <v>#REF!</v>
      </c>
      <c r="AT1795" s="32" t="s">
        <v>2770</v>
      </c>
      <c r="AU1795" s="32" t="s">
        <v>3283</v>
      </c>
    </row>
    <row r="1796" spans="39:47" ht="28.5">
      <c r="AM1796" s="32" t="s">
        <v>702</v>
      </c>
      <c r="AN1796" s="32" t="s">
        <v>1285</v>
      </c>
      <c r="AO1796" s="32" t="s">
        <v>3661</v>
      </c>
      <c r="AP1796" s="32" t="s">
        <v>3284</v>
      </c>
      <c r="AQ1796" s="32" t="s">
        <v>1171</v>
      </c>
      <c r="AR1796" s="36" t="e">
        <f>CONCATENATE([5]!Tabla59[[#This Row],[nom_ent]], " ",[5]!Tabla59[[#This Row],[nom_mun]])</f>
        <v>#REF!</v>
      </c>
      <c r="AT1796" s="32" t="s">
        <v>1171</v>
      </c>
      <c r="AU1796" s="32" t="s">
        <v>3284</v>
      </c>
    </row>
    <row r="1797" spans="39:47" ht="28.5">
      <c r="AM1797" s="32" t="s">
        <v>702</v>
      </c>
      <c r="AN1797" s="32" t="s">
        <v>1285</v>
      </c>
      <c r="AO1797" s="32" t="s">
        <v>3661</v>
      </c>
      <c r="AP1797" s="32" t="s">
        <v>3285</v>
      </c>
      <c r="AQ1797" s="32" t="s">
        <v>1631</v>
      </c>
      <c r="AR1797" s="36" t="e">
        <f>CONCATENATE([5]!Tabla59[[#This Row],[nom_ent]], " ",[5]!Tabla59[[#This Row],[nom_mun]])</f>
        <v>#REF!</v>
      </c>
      <c r="AT1797" s="32" t="s">
        <v>1631</v>
      </c>
      <c r="AU1797" s="32" t="s">
        <v>3285</v>
      </c>
    </row>
    <row r="1798" spans="39:47" ht="28.5">
      <c r="AM1798" s="32" t="s">
        <v>702</v>
      </c>
      <c r="AN1798" s="32" t="s">
        <v>1285</v>
      </c>
      <c r="AO1798" s="32" t="s">
        <v>3661</v>
      </c>
      <c r="AP1798" s="32" t="s">
        <v>3286</v>
      </c>
      <c r="AQ1798" s="32" t="s">
        <v>2778</v>
      </c>
      <c r="AR1798" s="36" t="e">
        <f>CONCATENATE([5]!Tabla59[[#This Row],[nom_ent]], " ",[5]!Tabla59[[#This Row],[nom_mun]])</f>
        <v>#REF!</v>
      </c>
      <c r="AT1798" s="32" t="s">
        <v>2778</v>
      </c>
      <c r="AU1798" s="32" t="s">
        <v>3286</v>
      </c>
    </row>
    <row r="1799" spans="39:47">
      <c r="AM1799" s="32" t="s">
        <v>702</v>
      </c>
      <c r="AN1799" s="32" t="s">
        <v>1285</v>
      </c>
      <c r="AO1799" s="32" t="s">
        <v>3661</v>
      </c>
      <c r="AP1799" s="32" t="s">
        <v>3287</v>
      </c>
      <c r="AQ1799" s="32" t="s">
        <v>2782</v>
      </c>
      <c r="AR1799" s="36" t="e">
        <f>CONCATENATE([5]!Tabla59[[#This Row],[nom_ent]], " ",[5]!Tabla59[[#This Row],[nom_mun]])</f>
        <v>#REF!</v>
      </c>
      <c r="AT1799" s="32" t="s">
        <v>2782</v>
      </c>
      <c r="AU1799" s="32" t="s">
        <v>3287</v>
      </c>
    </row>
    <row r="1800" spans="39:47">
      <c r="AM1800" s="32" t="s">
        <v>702</v>
      </c>
      <c r="AN1800" s="32" t="s">
        <v>1285</v>
      </c>
      <c r="AO1800" s="32" t="s">
        <v>3661</v>
      </c>
      <c r="AP1800" s="32" t="s">
        <v>3288</v>
      </c>
      <c r="AQ1800" s="32" t="s">
        <v>2786</v>
      </c>
      <c r="AR1800" s="36" t="e">
        <f>CONCATENATE([5]!Tabla59[[#This Row],[nom_ent]], " ",[5]!Tabla59[[#This Row],[nom_mun]])</f>
        <v>#REF!</v>
      </c>
      <c r="AT1800" s="32" t="s">
        <v>2786</v>
      </c>
      <c r="AU1800" s="32" t="s">
        <v>3288</v>
      </c>
    </row>
    <row r="1801" spans="39:47">
      <c r="AM1801" s="32" t="s">
        <v>702</v>
      </c>
      <c r="AN1801" s="32" t="s">
        <v>1285</v>
      </c>
      <c r="AO1801" s="32" t="s">
        <v>3661</v>
      </c>
      <c r="AP1801" s="32" t="s">
        <v>3289</v>
      </c>
      <c r="AQ1801" s="32" t="s">
        <v>2789</v>
      </c>
      <c r="AR1801" s="36" t="e">
        <f>CONCATENATE([5]!Tabla59[[#This Row],[nom_ent]], " ",[5]!Tabla59[[#This Row],[nom_mun]])</f>
        <v>#REF!</v>
      </c>
      <c r="AT1801" s="32" t="s">
        <v>2789</v>
      </c>
      <c r="AU1801" s="32" t="s">
        <v>3289</v>
      </c>
    </row>
    <row r="1802" spans="39:47" ht="28.5">
      <c r="AM1802" s="32" t="s">
        <v>702</v>
      </c>
      <c r="AN1802" s="32" t="s">
        <v>1285</v>
      </c>
      <c r="AO1802" s="32" t="s">
        <v>3661</v>
      </c>
      <c r="AP1802" s="32" t="s">
        <v>3290</v>
      </c>
      <c r="AQ1802" s="32" t="s">
        <v>2792</v>
      </c>
      <c r="AR1802" s="36" t="e">
        <f>CONCATENATE([5]!Tabla59[[#This Row],[nom_ent]], " ",[5]!Tabla59[[#This Row],[nom_mun]])</f>
        <v>#REF!</v>
      </c>
      <c r="AT1802" s="32" t="s">
        <v>2792</v>
      </c>
      <c r="AU1802" s="32" t="s">
        <v>3290</v>
      </c>
    </row>
    <row r="1803" spans="39:47" ht="28.5">
      <c r="AM1803" s="32" t="s">
        <v>702</v>
      </c>
      <c r="AN1803" s="32" t="s">
        <v>1285</v>
      </c>
      <c r="AO1803" s="32" t="s">
        <v>3661</v>
      </c>
      <c r="AP1803" s="32" t="s">
        <v>3291</v>
      </c>
      <c r="AQ1803" s="32" t="s">
        <v>2796</v>
      </c>
      <c r="AR1803" s="36" t="e">
        <f>CONCATENATE([5]!Tabla59[[#This Row],[nom_ent]], " ",[5]!Tabla59[[#This Row],[nom_mun]])</f>
        <v>#REF!</v>
      </c>
      <c r="AT1803" s="32" t="s">
        <v>2796</v>
      </c>
      <c r="AU1803" s="32" t="s">
        <v>3291</v>
      </c>
    </row>
    <row r="1804" spans="39:47" ht="42.75">
      <c r="AM1804" s="32" t="s">
        <v>702</v>
      </c>
      <c r="AN1804" s="32" t="s">
        <v>1285</v>
      </c>
      <c r="AO1804" s="32" t="s">
        <v>3661</v>
      </c>
      <c r="AP1804" s="32" t="s">
        <v>3292</v>
      </c>
      <c r="AQ1804" s="32" t="s">
        <v>2800</v>
      </c>
      <c r="AR1804" s="36" t="e">
        <f>CONCATENATE([5]!Tabla59[[#This Row],[nom_ent]], " ",[5]!Tabla59[[#This Row],[nom_mun]])</f>
        <v>#REF!</v>
      </c>
      <c r="AT1804" s="32" t="s">
        <v>2800</v>
      </c>
      <c r="AU1804" s="32" t="s">
        <v>3292</v>
      </c>
    </row>
    <row r="1805" spans="39:47" ht="42.75">
      <c r="AM1805" s="32" t="s">
        <v>702</v>
      </c>
      <c r="AN1805" s="32" t="s">
        <v>1285</v>
      </c>
      <c r="AO1805" s="32" t="s">
        <v>3661</v>
      </c>
      <c r="AP1805" s="32" t="s">
        <v>3293</v>
      </c>
      <c r="AQ1805" s="32" t="s">
        <v>2804</v>
      </c>
      <c r="AR1805" s="36" t="e">
        <f>CONCATENATE([5]!Tabla59[[#This Row],[nom_ent]], " ",[5]!Tabla59[[#This Row],[nom_mun]])</f>
        <v>#REF!</v>
      </c>
      <c r="AT1805" s="32" t="s">
        <v>2804</v>
      </c>
      <c r="AU1805" s="32" t="s">
        <v>3293</v>
      </c>
    </row>
    <row r="1806" spans="39:47">
      <c r="AM1806" s="32" t="s">
        <v>702</v>
      </c>
      <c r="AN1806" s="32" t="s">
        <v>1285</v>
      </c>
      <c r="AO1806" s="32" t="s">
        <v>3661</v>
      </c>
      <c r="AP1806" s="32" t="s">
        <v>3294</v>
      </c>
      <c r="AQ1806" s="32" t="s">
        <v>2808</v>
      </c>
      <c r="AR1806" s="36" t="e">
        <f>CONCATENATE([5]!Tabla59[[#This Row],[nom_ent]], " ",[5]!Tabla59[[#This Row],[nom_mun]])</f>
        <v>#REF!</v>
      </c>
      <c r="AT1806" s="32" t="s">
        <v>2808</v>
      </c>
      <c r="AU1806" s="32" t="s">
        <v>3294</v>
      </c>
    </row>
    <row r="1807" spans="39:47" ht="28.5">
      <c r="AM1807" s="32" t="s">
        <v>702</v>
      </c>
      <c r="AN1807" s="32" t="s">
        <v>1285</v>
      </c>
      <c r="AO1807" s="32" t="s">
        <v>3661</v>
      </c>
      <c r="AP1807" s="32" t="s">
        <v>3295</v>
      </c>
      <c r="AQ1807" s="32" t="s">
        <v>2812</v>
      </c>
      <c r="AR1807" s="36" t="e">
        <f>CONCATENATE([5]!Tabla59[[#This Row],[nom_ent]], " ",[5]!Tabla59[[#This Row],[nom_mun]])</f>
        <v>#REF!</v>
      </c>
      <c r="AT1807" s="32" t="s">
        <v>2812</v>
      </c>
      <c r="AU1807" s="32" t="s">
        <v>3295</v>
      </c>
    </row>
    <row r="1808" spans="39:47">
      <c r="AM1808" s="32" t="s">
        <v>702</v>
      </c>
      <c r="AN1808" s="32" t="s">
        <v>1285</v>
      </c>
      <c r="AO1808" s="32" t="s">
        <v>3661</v>
      </c>
      <c r="AP1808" s="32" t="s">
        <v>3296</v>
      </c>
      <c r="AQ1808" s="32" t="s">
        <v>2816</v>
      </c>
      <c r="AR1808" s="36" t="e">
        <f>CONCATENATE([5]!Tabla59[[#This Row],[nom_ent]], " ",[5]!Tabla59[[#This Row],[nom_mun]])</f>
        <v>#REF!</v>
      </c>
      <c r="AT1808" s="32" t="s">
        <v>2816</v>
      </c>
      <c r="AU1808" s="32" t="s">
        <v>3296</v>
      </c>
    </row>
    <row r="1809" spans="39:47" ht="28.5">
      <c r="AM1809" s="32" t="s">
        <v>702</v>
      </c>
      <c r="AN1809" s="32" t="s">
        <v>1285</v>
      </c>
      <c r="AO1809" s="32" t="s">
        <v>3661</v>
      </c>
      <c r="AP1809" s="32" t="s">
        <v>3297</v>
      </c>
      <c r="AQ1809" s="32" t="s">
        <v>2820</v>
      </c>
      <c r="AR1809" s="36" t="e">
        <f>CONCATENATE([5]!Tabla59[[#This Row],[nom_ent]], " ",[5]!Tabla59[[#This Row],[nom_mun]])</f>
        <v>#REF!</v>
      </c>
      <c r="AT1809" s="32" t="s">
        <v>2820</v>
      </c>
      <c r="AU1809" s="32" t="s">
        <v>3297</v>
      </c>
    </row>
    <row r="1810" spans="39:47">
      <c r="AM1810" s="32" t="s">
        <v>702</v>
      </c>
      <c r="AN1810" s="32" t="s">
        <v>1285</v>
      </c>
      <c r="AO1810" s="32" t="s">
        <v>3661</v>
      </c>
      <c r="AP1810" s="32" t="s">
        <v>3298</v>
      </c>
      <c r="AQ1810" s="32" t="s">
        <v>2824</v>
      </c>
      <c r="AR1810" s="36" t="e">
        <f>CONCATENATE([5]!Tabla59[[#This Row],[nom_ent]], " ",[5]!Tabla59[[#This Row],[nom_mun]])</f>
        <v>#REF!</v>
      </c>
      <c r="AT1810" s="32" t="s">
        <v>2824</v>
      </c>
      <c r="AU1810" s="32" t="s">
        <v>3298</v>
      </c>
    </row>
    <row r="1811" spans="39:47">
      <c r="AM1811" s="32" t="s">
        <v>702</v>
      </c>
      <c r="AN1811" s="32" t="s">
        <v>1285</v>
      </c>
      <c r="AO1811" s="32" t="s">
        <v>3661</v>
      </c>
      <c r="AP1811" s="32" t="s">
        <v>3299</v>
      </c>
      <c r="AQ1811" s="32" t="s">
        <v>2827</v>
      </c>
      <c r="AR1811" s="36" t="e">
        <f>CONCATENATE([5]!Tabla59[[#This Row],[nom_ent]], " ",[5]!Tabla59[[#This Row],[nom_mun]])</f>
        <v>#REF!</v>
      </c>
      <c r="AT1811" s="32" t="s">
        <v>2827</v>
      </c>
      <c r="AU1811" s="32" t="s">
        <v>3299</v>
      </c>
    </row>
    <row r="1812" spans="39:47" ht="28.5">
      <c r="AM1812" s="32" t="s">
        <v>702</v>
      </c>
      <c r="AN1812" s="32" t="s">
        <v>1285</v>
      </c>
      <c r="AO1812" s="32" t="s">
        <v>3661</v>
      </c>
      <c r="AP1812" s="32" t="s">
        <v>3300</v>
      </c>
      <c r="AQ1812" s="32" t="s">
        <v>2831</v>
      </c>
      <c r="AR1812" s="36" t="e">
        <f>CONCATENATE([5]!Tabla59[[#This Row],[nom_ent]], " ",[5]!Tabla59[[#This Row],[nom_mun]])</f>
        <v>#REF!</v>
      </c>
      <c r="AT1812" s="32" t="s">
        <v>2831</v>
      </c>
      <c r="AU1812" s="32" t="s">
        <v>3300</v>
      </c>
    </row>
    <row r="1813" spans="39:47">
      <c r="AM1813" s="32" t="s">
        <v>702</v>
      </c>
      <c r="AN1813" s="32" t="s">
        <v>1285</v>
      </c>
      <c r="AO1813" s="32" t="s">
        <v>3661</v>
      </c>
      <c r="AP1813" s="32" t="s">
        <v>3301</v>
      </c>
      <c r="AQ1813" s="32" t="s">
        <v>1628</v>
      </c>
      <c r="AR1813" s="36" t="e">
        <f>CONCATENATE([5]!Tabla59[[#This Row],[nom_ent]], " ",[5]!Tabla59[[#This Row],[nom_mun]])</f>
        <v>#REF!</v>
      </c>
      <c r="AT1813" s="32" t="s">
        <v>1628</v>
      </c>
      <c r="AU1813" s="32" t="s">
        <v>3301</v>
      </c>
    </row>
    <row r="1814" spans="39:47">
      <c r="AM1814" s="32" t="s">
        <v>702</v>
      </c>
      <c r="AN1814" s="32" t="s">
        <v>1285</v>
      </c>
      <c r="AO1814" s="32" t="s">
        <v>3661</v>
      </c>
      <c r="AP1814" s="32" t="s">
        <v>3302</v>
      </c>
      <c r="AQ1814" s="32" t="s">
        <v>2838</v>
      </c>
      <c r="AR1814" s="36" t="e">
        <f>CONCATENATE([5]!Tabla59[[#This Row],[nom_ent]], " ",[5]!Tabla59[[#This Row],[nom_mun]])</f>
        <v>#REF!</v>
      </c>
      <c r="AT1814" s="32" t="s">
        <v>2838</v>
      </c>
      <c r="AU1814" s="32" t="s">
        <v>3302</v>
      </c>
    </row>
    <row r="1815" spans="39:47">
      <c r="AM1815" s="32" t="s">
        <v>702</v>
      </c>
      <c r="AN1815" s="32" t="s">
        <v>1285</v>
      </c>
      <c r="AO1815" s="32" t="s">
        <v>3661</v>
      </c>
      <c r="AP1815" s="32" t="s">
        <v>3303</v>
      </c>
      <c r="AQ1815" s="32" t="s">
        <v>2842</v>
      </c>
      <c r="AR1815" s="36" t="e">
        <f>CONCATENATE([5]!Tabla59[[#This Row],[nom_ent]], " ",[5]!Tabla59[[#This Row],[nom_mun]])</f>
        <v>#REF!</v>
      </c>
      <c r="AT1815" s="32" t="s">
        <v>2842</v>
      </c>
      <c r="AU1815" s="32" t="s">
        <v>3303</v>
      </c>
    </row>
    <row r="1816" spans="39:47" ht="28.5">
      <c r="AM1816" s="32" t="s">
        <v>702</v>
      </c>
      <c r="AN1816" s="32" t="s">
        <v>1285</v>
      </c>
      <c r="AO1816" s="32" t="s">
        <v>3661</v>
      </c>
      <c r="AP1816" s="32" t="s">
        <v>3304</v>
      </c>
      <c r="AQ1816" s="32" t="s">
        <v>2845</v>
      </c>
      <c r="AR1816" s="36" t="e">
        <f>CONCATENATE([5]!Tabla59[[#This Row],[nom_ent]], " ",[5]!Tabla59[[#This Row],[nom_mun]])</f>
        <v>#REF!</v>
      </c>
      <c r="AT1816" s="32" t="s">
        <v>2845</v>
      </c>
      <c r="AU1816" s="32" t="s">
        <v>3304</v>
      </c>
    </row>
    <row r="1817" spans="39:47">
      <c r="AM1817" s="32" t="s">
        <v>702</v>
      </c>
      <c r="AN1817" s="32" t="s">
        <v>1285</v>
      </c>
      <c r="AO1817" s="32" t="s">
        <v>3661</v>
      </c>
      <c r="AP1817" s="32" t="s">
        <v>3305</v>
      </c>
      <c r="AQ1817" s="32" t="s">
        <v>2848</v>
      </c>
      <c r="AR1817" s="36" t="e">
        <f>CONCATENATE([5]!Tabla59[[#This Row],[nom_ent]], " ",[5]!Tabla59[[#This Row],[nom_mun]])</f>
        <v>#REF!</v>
      </c>
      <c r="AT1817" s="32" t="s">
        <v>2848</v>
      </c>
      <c r="AU1817" s="32" t="s">
        <v>3305</v>
      </c>
    </row>
    <row r="1818" spans="39:47">
      <c r="AM1818" s="32" t="s">
        <v>702</v>
      </c>
      <c r="AN1818" s="32" t="s">
        <v>1285</v>
      </c>
      <c r="AO1818" s="32" t="s">
        <v>3661</v>
      </c>
      <c r="AP1818" s="32" t="s">
        <v>3306</v>
      </c>
      <c r="AQ1818" s="32" t="s">
        <v>2850</v>
      </c>
      <c r="AR1818" s="36" t="e">
        <f>CONCATENATE([5]!Tabla59[[#This Row],[nom_ent]], " ",[5]!Tabla59[[#This Row],[nom_mun]])</f>
        <v>#REF!</v>
      </c>
      <c r="AT1818" s="32" t="s">
        <v>2850</v>
      </c>
      <c r="AU1818" s="32" t="s">
        <v>3306</v>
      </c>
    </row>
    <row r="1819" spans="39:47">
      <c r="AM1819" s="32" t="s">
        <v>702</v>
      </c>
      <c r="AN1819" s="32" t="s">
        <v>1285</v>
      </c>
      <c r="AO1819" s="32" t="s">
        <v>3661</v>
      </c>
      <c r="AP1819" s="32" t="s">
        <v>3307</v>
      </c>
      <c r="AQ1819" s="32" t="s">
        <v>2853</v>
      </c>
      <c r="AR1819" s="36" t="e">
        <f>CONCATENATE([5]!Tabla59[[#This Row],[nom_ent]], " ",[5]!Tabla59[[#This Row],[nom_mun]])</f>
        <v>#REF!</v>
      </c>
      <c r="AT1819" s="32" t="s">
        <v>2853</v>
      </c>
      <c r="AU1819" s="32" t="s">
        <v>3307</v>
      </c>
    </row>
    <row r="1820" spans="39:47">
      <c r="AM1820" s="32" t="s">
        <v>702</v>
      </c>
      <c r="AN1820" s="32" t="s">
        <v>1285</v>
      </c>
      <c r="AO1820" s="32" t="s">
        <v>3661</v>
      </c>
      <c r="AP1820" s="40">
        <v>998</v>
      </c>
      <c r="AQ1820" s="32" t="s">
        <v>881</v>
      </c>
      <c r="AR1820" s="36" t="e">
        <f>CONCATENATE([5]!Tabla59[[#This Row],[nom_ent]], " ",[5]!Tabla59[[#This Row],[nom_mun]])</f>
        <v>#REF!</v>
      </c>
      <c r="AT1820" s="32" t="s">
        <v>881</v>
      </c>
      <c r="AU1820" s="40">
        <v>998</v>
      </c>
    </row>
    <row r="1821" spans="39:47" ht="28.5">
      <c r="AM1821" s="32" t="s">
        <v>703</v>
      </c>
      <c r="AN1821" s="32" t="s">
        <v>1306</v>
      </c>
      <c r="AO1821" s="32" t="s">
        <v>3662</v>
      </c>
      <c r="AP1821" s="32" t="s">
        <v>749</v>
      </c>
      <c r="AQ1821" s="32" t="s">
        <v>739</v>
      </c>
      <c r="AR1821" s="36" t="e">
        <f>CONCATENATE([5]!Tabla59[[#This Row],[nom_ent]], " ",[5]!Tabla59[[#This Row],[nom_mun]])</f>
        <v>#REF!</v>
      </c>
      <c r="AT1821" s="32" t="s">
        <v>739</v>
      </c>
      <c r="AU1821" s="32" t="s">
        <v>749</v>
      </c>
    </row>
    <row r="1822" spans="39:47" ht="28.5">
      <c r="AM1822" s="32" t="s">
        <v>703</v>
      </c>
      <c r="AN1822" s="32" t="s">
        <v>1306</v>
      </c>
      <c r="AO1822" s="32" t="s">
        <v>3662</v>
      </c>
      <c r="AP1822" s="32" t="s">
        <v>780</v>
      </c>
      <c r="AQ1822" s="32" t="s">
        <v>771</v>
      </c>
      <c r="AR1822" s="36" t="e">
        <f>CONCATENATE([5]!Tabla59[[#This Row],[nom_ent]], " ",[5]!Tabla59[[#This Row],[nom_mun]])</f>
        <v>#REF!</v>
      </c>
      <c r="AT1822" s="32" t="s">
        <v>771</v>
      </c>
      <c r="AU1822" s="32" t="s">
        <v>780</v>
      </c>
    </row>
    <row r="1823" spans="39:47" ht="28.5">
      <c r="AM1823" s="32" t="s">
        <v>703</v>
      </c>
      <c r="AN1823" s="32" t="s">
        <v>1306</v>
      </c>
      <c r="AO1823" s="32" t="s">
        <v>3662</v>
      </c>
      <c r="AP1823" s="32" t="s">
        <v>813</v>
      </c>
      <c r="AQ1823" s="32" t="s">
        <v>802</v>
      </c>
      <c r="AR1823" s="36" t="e">
        <f>CONCATENATE([5]!Tabla59[[#This Row],[nom_ent]], " ",[5]!Tabla59[[#This Row],[nom_mun]])</f>
        <v>#REF!</v>
      </c>
      <c r="AT1823" s="32" t="s">
        <v>802</v>
      </c>
      <c r="AU1823" s="32" t="s">
        <v>813</v>
      </c>
    </row>
    <row r="1824" spans="39:47" ht="28.5">
      <c r="AM1824" s="32" t="s">
        <v>703</v>
      </c>
      <c r="AN1824" s="32" t="s">
        <v>1306</v>
      </c>
      <c r="AO1824" s="32" t="s">
        <v>3662</v>
      </c>
      <c r="AP1824" s="32" t="s">
        <v>845</v>
      </c>
      <c r="AQ1824" s="32" t="s">
        <v>835</v>
      </c>
      <c r="AR1824" s="36" t="e">
        <f>CONCATENATE([5]!Tabla59[[#This Row],[nom_ent]], " ",[5]!Tabla59[[#This Row],[nom_mun]])</f>
        <v>#REF!</v>
      </c>
      <c r="AT1824" s="32" t="s">
        <v>835</v>
      </c>
      <c r="AU1824" s="32" t="s">
        <v>845</v>
      </c>
    </row>
    <row r="1825" spans="39:47">
      <c r="AM1825" s="32" t="s">
        <v>703</v>
      </c>
      <c r="AN1825" s="32" t="s">
        <v>1306</v>
      </c>
      <c r="AO1825" s="32" t="s">
        <v>3662</v>
      </c>
      <c r="AP1825" s="32" t="s">
        <v>877</v>
      </c>
      <c r="AQ1825" s="32" t="s">
        <v>868</v>
      </c>
      <c r="AR1825" s="36" t="e">
        <f>CONCATENATE([5]!Tabla59[[#This Row],[nom_ent]], " ",[5]!Tabla59[[#This Row],[nom_mun]])</f>
        <v>#REF!</v>
      </c>
      <c r="AT1825" s="32" t="s">
        <v>868</v>
      </c>
      <c r="AU1825" s="32" t="s">
        <v>877</v>
      </c>
    </row>
    <row r="1826" spans="39:47" ht="28.5">
      <c r="AM1826" s="32" t="s">
        <v>703</v>
      </c>
      <c r="AN1826" s="32" t="s">
        <v>1306</v>
      </c>
      <c r="AO1826" s="32" t="s">
        <v>3662</v>
      </c>
      <c r="AP1826" s="32" t="s">
        <v>910</v>
      </c>
      <c r="AQ1826" s="32" t="s">
        <v>899</v>
      </c>
      <c r="AR1826" s="36" t="e">
        <f>CONCATENATE([5]!Tabla59[[#This Row],[nom_ent]], " ",[5]!Tabla59[[#This Row],[nom_mun]])</f>
        <v>#REF!</v>
      </c>
      <c r="AT1826" s="32" t="s">
        <v>899</v>
      </c>
      <c r="AU1826" s="32" t="s">
        <v>910</v>
      </c>
    </row>
    <row r="1827" spans="39:47" ht="28.5">
      <c r="AM1827" s="32" t="s">
        <v>703</v>
      </c>
      <c r="AN1827" s="32" t="s">
        <v>1306</v>
      </c>
      <c r="AO1827" s="32" t="s">
        <v>3662</v>
      </c>
      <c r="AP1827" s="32" t="s">
        <v>943</v>
      </c>
      <c r="AQ1827" s="32" t="s">
        <v>932</v>
      </c>
      <c r="AR1827" s="36" t="e">
        <f>CONCATENATE([5]!Tabla59[[#This Row],[nom_ent]], " ",[5]!Tabla59[[#This Row],[nom_mun]])</f>
        <v>#REF!</v>
      </c>
      <c r="AT1827" s="32" t="s">
        <v>932</v>
      </c>
      <c r="AU1827" s="32" t="s">
        <v>943</v>
      </c>
    </row>
    <row r="1828" spans="39:47">
      <c r="AM1828" s="32" t="s">
        <v>703</v>
      </c>
      <c r="AN1828" s="32" t="s">
        <v>1306</v>
      </c>
      <c r="AO1828" s="32" t="s">
        <v>3662</v>
      </c>
      <c r="AP1828" s="32" t="s">
        <v>972</v>
      </c>
      <c r="AQ1828" s="32" t="s">
        <v>962</v>
      </c>
      <c r="AR1828" s="36" t="e">
        <f>CONCATENATE([5]!Tabla59[[#This Row],[nom_ent]], " ",[5]!Tabla59[[#This Row],[nom_mun]])</f>
        <v>#REF!</v>
      </c>
      <c r="AT1828" s="32" t="s">
        <v>962</v>
      </c>
      <c r="AU1828" s="32" t="s">
        <v>972</v>
      </c>
    </row>
    <row r="1829" spans="39:47" ht="28.5">
      <c r="AM1829" s="32" t="s">
        <v>703</v>
      </c>
      <c r="AN1829" s="32" t="s">
        <v>1306</v>
      </c>
      <c r="AO1829" s="32" t="s">
        <v>3662</v>
      </c>
      <c r="AP1829" s="32" t="s">
        <v>1003</v>
      </c>
      <c r="AQ1829" s="32" t="s">
        <v>992</v>
      </c>
      <c r="AR1829" s="36" t="e">
        <f>CONCATENATE([5]!Tabla59[[#This Row],[nom_ent]], " ",[5]!Tabla59[[#This Row],[nom_mun]])</f>
        <v>#REF!</v>
      </c>
      <c r="AT1829" s="32" t="s">
        <v>992</v>
      </c>
      <c r="AU1829" s="32" t="s">
        <v>1003</v>
      </c>
    </row>
    <row r="1830" spans="39:47" ht="28.5">
      <c r="AM1830" s="32" t="s">
        <v>703</v>
      </c>
      <c r="AN1830" s="32" t="s">
        <v>1306</v>
      </c>
      <c r="AO1830" s="32" t="s">
        <v>3662</v>
      </c>
      <c r="AP1830" s="32" t="s">
        <v>1033</v>
      </c>
      <c r="AQ1830" s="32" t="s">
        <v>1022</v>
      </c>
      <c r="AR1830" s="36" t="e">
        <f>CONCATENATE([5]!Tabla59[[#This Row],[nom_ent]], " ",[5]!Tabla59[[#This Row],[nom_mun]])</f>
        <v>#REF!</v>
      </c>
      <c r="AT1830" s="32" t="s">
        <v>1022</v>
      </c>
      <c r="AU1830" s="32" t="s">
        <v>1033</v>
      </c>
    </row>
    <row r="1831" spans="39:47">
      <c r="AM1831" s="32" t="s">
        <v>703</v>
      </c>
      <c r="AN1831" s="32" t="s">
        <v>1306</v>
      </c>
      <c r="AO1831" s="32" t="s">
        <v>3662</v>
      </c>
      <c r="AP1831" s="32" t="s">
        <v>1063</v>
      </c>
      <c r="AQ1831" s="32" t="s">
        <v>1052</v>
      </c>
      <c r="AR1831" s="36" t="e">
        <f>CONCATENATE([5]!Tabla59[[#This Row],[nom_ent]], " ",[5]!Tabla59[[#This Row],[nom_mun]])</f>
        <v>#REF!</v>
      </c>
      <c r="AT1831" s="32" t="s">
        <v>1052</v>
      </c>
      <c r="AU1831" s="32" t="s">
        <v>1063</v>
      </c>
    </row>
    <row r="1832" spans="39:47" ht="28.5">
      <c r="AM1832" s="32" t="s">
        <v>703</v>
      </c>
      <c r="AN1832" s="32" t="s">
        <v>1306</v>
      </c>
      <c r="AO1832" s="32" t="s">
        <v>3662</v>
      </c>
      <c r="AP1832" s="32" t="s">
        <v>1646</v>
      </c>
      <c r="AQ1832" s="32" t="s">
        <v>1081</v>
      </c>
      <c r="AR1832" s="36" t="e">
        <f>CONCATENATE([5]!Tabla59[[#This Row],[nom_ent]], " ",[5]!Tabla59[[#This Row],[nom_mun]])</f>
        <v>#REF!</v>
      </c>
      <c r="AT1832" s="32" t="s">
        <v>1081</v>
      </c>
      <c r="AU1832" s="32" t="s">
        <v>1646</v>
      </c>
    </row>
    <row r="1833" spans="39:47">
      <c r="AM1833" s="32" t="s">
        <v>703</v>
      </c>
      <c r="AN1833" s="32" t="s">
        <v>1306</v>
      </c>
      <c r="AO1833" s="32" t="s">
        <v>3662</v>
      </c>
      <c r="AP1833" s="32" t="s">
        <v>1666</v>
      </c>
      <c r="AQ1833" s="32" t="s">
        <v>1107</v>
      </c>
      <c r="AR1833" s="36" t="e">
        <f>CONCATENATE([5]!Tabla59[[#This Row],[nom_ent]], " ",[5]!Tabla59[[#This Row],[nom_mun]])</f>
        <v>#REF!</v>
      </c>
      <c r="AT1833" s="32" t="s">
        <v>1107</v>
      </c>
      <c r="AU1833" s="32" t="s">
        <v>1666</v>
      </c>
    </row>
    <row r="1834" spans="39:47">
      <c r="AM1834" s="32" t="s">
        <v>703</v>
      </c>
      <c r="AN1834" s="32" t="s">
        <v>1306</v>
      </c>
      <c r="AO1834" s="32" t="s">
        <v>3662</v>
      </c>
      <c r="AP1834" s="32" t="s">
        <v>1891</v>
      </c>
      <c r="AQ1834" s="32" t="s">
        <v>703</v>
      </c>
      <c r="AR1834" s="36" t="e">
        <f>CONCATENATE([5]!Tabla59[[#This Row],[nom_ent]], " ",[5]!Tabla59[[#This Row],[nom_mun]])</f>
        <v>#REF!</v>
      </c>
      <c r="AT1834" s="32" t="s">
        <v>703</v>
      </c>
      <c r="AU1834" s="32" t="s">
        <v>1891</v>
      </c>
    </row>
    <row r="1835" spans="39:47" ht="28.5">
      <c r="AM1835" s="32" t="s">
        <v>703</v>
      </c>
      <c r="AN1835" s="32" t="s">
        <v>1306</v>
      </c>
      <c r="AO1835" s="32" t="s">
        <v>3662</v>
      </c>
      <c r="AP1835" s="32" t="s">
        <v>1905</v>
      </c>
      <c r="AQ1835" s="32" t="s">
        <v>1156</v>
      </c>
      <c r="AR1835" s="36" t="e">
        <f>CONCATENATE([5]!Tabla59[[#This Row],[nom_ent]], " ",[5]!Tabla59[[#This Row],[nom_mun]])</f>
        <v>#REF!</v>
      </c>
      <c r="AT1835" s="32" t="s">
        <v>1156</v>
      </c>
      <c r="AU1835" s="32" t="s">
        <v>1905</v>
      </c>
    </row>
    <row r="1836" spans="39:47" ht="28.5">
      <c r="AM1836" s="32" t="s">
        <v>703</v>
      </c>
      <c r="AN1836" s="32" t="s">
        <v>1306</v>
      </c>
      <c r="AO1836" s="32" t="s">
        <v>3662</v>
      </c>
      <c r="AP1836" s="32" t="s">
        <v>1917</v>
      </c>
      <c r="AQ1836" s="32" t="s">
        <v>1184</v>
      </c>
      <c r="AR1836" s="36" t="e">
        <f>CONCATENATE([5]!Tabla59[[#This Row],[nom_ent]], " ",[5]!Tabla59[[#This Row],[nom_mun]])</f>
        <v>#REF!</v>
      </c>
      <c r="AT1836" s="32" t="s">
        <v>1184</v>
      </c>
      <c r="AU1836" s="32" t="s">
        <v>1917</v>
      </c>
    </row>
    <row r="1837" spans="39:47" ht="28.5">
      <c r="AM1837" s="32" t="s">
        <v>703</v>
      </c>
      <c r="AN1837" s="32" t="s">
        <v>1306</v>
      </c>
      <c r="AO1837" s="32" t="s">
        <v>3662</v>
      </c>
      <c r="AP1837" s="32" t="s">
        <v>1933</v>
      </c>
      <c r="AQ1837" s="32" t="s">
        <v>1208</v>
      </c>
      <c r="AR1837" s="36" t="e">
        <f>CONCATENATE([5]!Tabla59[[#This Row],[nom_ent]], " ",[5]!Tabla59[[#This Row],[nom_mun]])</f>
        <v>#REF!</v>
      </c>
      <c r="AT1837" s="32" t="s">
        <v>1208</v>
      </c>
      <c r="AU1837" s="32" t="s">
        <v>1933</v>
      </c>
    </row>
    <row r="1838" spans="39:47">
      <c r="AM1838" s="32" t="s">
        <v>703</v>
      </c>
      <c r="AN1838" s="32" t="s">
        <v>1306</v>
      </c>
      <c r="AO1838" s="32" t="s">
        <v>3662</v>
      </c>
      <c r="AP1838" s="32" t="s">
        <v>1949</v>
      </c>
      <c r="AQ1838" s="32" t="s">
        <v>1233</v>
      </c>
      <c r="AR1838" s="36" t="e">
        <f>CONCATENATE([5]!Tabla59[[#This Row],[nom_ent]], " ",[5]!Tabla59[[#This Row],[nom_mun]])</f>
        <v>#REF!</v>
      </c>
      <c r="AT1838" s="32" t="s">
        <v>1233</v>
      </c>
      <c r="AU1838" s="32" t="s">
        <v>1949</v>
      </c>
    </row>
    <row r="1839" spans="39:47">
      <c r="AM1839" s="32" t="s">
        <v>703</v>
      </c>
      <c r="AN1839" s="32" t="s">
        <v>1306</v>
      </c>
      <c r="AO1839" s="32" t="s">
        <v>3662</v>
      </c>
      <c r="AP1839" s="40">
        <v>998</v>
      </c>
      <c r="AQ1839" s="32" t="s">
        <v>881</v>
      </c>
      <c r="AR1839" s="36" t="e">
        <f>CONCATENATE([5]!Tabla59[[#This Row],[nom_ent]], " ",[5]!Tabla59[[#This Row],[nom_mun]])</f>
        <v>#REF!</v>
      </c>
      <c r="AT1839" s="32" t="s">
        <v>881</v>
      </c>
      <c r="AU1839" s="40">
        <v>998</v>
      </c>
    </row>
    <row r="1840" spans="39:47" ht="28.5">
      <c r="AM1840" s="32" t="s">
        <v>1326</v>
      </c>
      <c r="AN1840" s="32" t="s">
        <v>1327</v>
      </c>
      <c r="AO1840" s="32" t="s">
        <v>3663</v>
      </c>
      <c r="AP1840" s="32" t="s">
        <v>749</v>
      </c>
      <c r="AQ1840" s="32" t="s">
        <v>740</v>
      </c>
      <c r="AR1840" s="36" t="e">
        <f>CONCATENATE([5]!Tabla59[[#This Row],[nom_ent]], " ",[5]!Tabla59[[#This Row],[nom_mun]])</f>
        <v>#REF!</v>
      </c>
      <c r="AT1840" s="32" t="s">
        <v>740</v>
      </c>
      <c r="AU1840" s="32" t="s">
        <v>749</v>
      </c>
    </row>
    <row r="1841" spans="39:47" ht="42.75">
      <c r="AM1841" s="32" t="s">
        <v>1326</v>
      </c>
      <c r="AN1841" s="32" t="s">
        <v>1327</v>
      </c>
      <c r="AO1841" s="32" t="s">
        <v>3663</v>
      </c>
      <c r="AP1841" s="32" t="s">
        <v>780</v>
      </c>
      <c r="AQ1841" s="32" t="s">
        <v>772</v>
      </c>
      <c r="AR1841" s="36" t="e">
        <f>CONCATENATE([5]!Tabla59[[#This Row],[nom_ent]], " ",[5]!Tabla59[[#This Row],[nom_mun]])</f>
        <v>#REF!</v>
      </c>
      <c r="AT1841" s="32" t="s">
        <v>772</v>
      </c>
      <c r="AU1841" s="32" t="s">
        <v>780</v>
      </c>
    </row>
    <row r="1842" spans="39:47" ht="28.5">
      <c r="AM1842" s="32" t="s">
        <v>1326</v>
      </c>
      <c r="AN1842" s="32" t="s">
        <v>1327</v>
      </c>
      <c r="AO1842" s="32" t="s">
        <v>3663</v>
      </c>
      <c r="AP1842" s="32" t="s">
        <v>813</v>
      </c>
      <c r="AQ1842" s="32" t="s">
        <v>803</v>
      </c>
      <c r="AR1842" s="36" t="e">
        <f>CONCATENATE([5]!Tabla59[[#This Row],[nom_ent]], " ",[5]!Tabla59[[#This Row],[nom_mun]])</f>
        <v>#REF!</v>
      </c>
      <c r="AT1842" s="32" t="s">
        <v>803</v>
      </c>
      <c r="AU1842" s="32" t="s">
        <v>813</v>
      </c>
    </row>
    <row r="1843" spans="39:47" ht="28.5">
      <c r="AM1843" s="32" t="s">
        <v>1326</v>
      </c>
      <c r="AN1843" s="32" t="s">
        <v>1327</v>
      </c>
      <c r="AO1843" s="32" t="s">
        <v>3663</v>
      </c>
      <c r="AP1843" s="32" t="s">
        <v>845</v>
      </c>
      <c r="AQ1843" s="32" t="s">
        <v>836</v>
      </c>
      <c r="AR1843" s="36" t="e">
        <f>CONCATENATE([5]!Tabla59[[#This Row],[nom_ent]], " ",[5]!Tabla59[[#This Row],[nom_mun]])</f>
        <v>#REF!</v>
      </c>
      <c r="AT1843" s="32" t="s">
        <v>836</v>
      </c>
      <c r="AU1843" s="32" t="s">
        <v>845</v>
      </c>
    </row>
    <row r="1844" spans="39:47" ht="28.5">
      <c r="AM1844" s="32" t="s">
        <v>1326</v>
      </c>
      <c r="AN1844" s="32" t="s">
        <v>1327</v>
      </c>
      <c r="AO1844" s="32" t="s">
        <v>3663</v>
      </c>
      <c r="AP1844" s="32" t="s">
        <v>877</v>
      </c>
      <c r="AQ1844" s="32" t="s">
        <v>844</v>
      </c>
      <c r="AR1844" s="36" t="e">
        <f>CONCATENATE([5]!Tabla59[[#This Row],[nom_ent]], " ",[5]!Tabla59[[#This Row],[nom_mun]])</f>
        <v>#REF!</v>
      </c>
      <c r="AT1844" s="32" t="s">
        <v>844</v>
      </c>
      <c r="AU1844" s="32" t="s">
        <v>877</v>
      </c>
    </row>
    <row r="1845" spans="39:47" ht="28.5">
      <c r="AM1845" s="32" t="s">
        <v>1326</v>
      </c>
      <c r="AN1845" s="32" t="s">
        <v>1327</v>
      </c>
      <c r="AO1845" s="32" t="s">
        <v>3663</v>
      </c>
      <c r="AP1845" s="32" t="s">
        <v>910</v>
      </c>
      <c r="AQ1845" s="32" t="s">
        <v>900</v>
      </c>
      <c r="AR1845" s="36" t="e">
        <f>CONCATENATE([5]!Tabla59[[#This Row],[nom_ent]], " ",[5]!Tabla59[[#This Row],[nom_mun]])</f>
        <v>#REF!</v>
      </c>
      <c r="AT1845" s="32" t="s">
        <v>900</v>
      </c>
      <c r="AU1845" s="32" t="s">
        <v>910</v>
      </c>
    </row>
    <row r="1846" spans="39:47" ht="28.5">
      <c r="AM1846" s="32" t="s">
        <v>1326</v>
      </c>
      <c r="AN1846" s="32" t="s">
        <v>1327</v>
      </c>
      <c r="AO1846" s="32" t="s">
        <v>3663</v>
      </c>
      <c r="AP1846" s="32" t="s">
        <v>943</v>
      </c>
      <c r="AQ1846" s="32" t="s">
        <v>933</v>
      </c>
      <c r="AR1846" s="36" t="e">
        <f>CONCATENATE([5]!Tabla59[[#This Row],[nom_ent]], " ",[5]!Tabla59[[#This Row],[nom_mun]])</f>
        <v>#REF!</v>
      </c>
      <c r="AT1846" s="32" t="s">
        <v>933</v>
      </c>
      <c r="AU1846" s="32" t="s">
        <v>943</v>
      </c>
    </row>
    <row r="1847" spans="39:47" ht="28.5">
      <c r="AM1847" s="32" t="s">
        <v>1326</v>
      </c>
      <c r="AN1847" s="32" t="s">
        <v>1327</v>
      </c>
      <c r="AO1847" s="32" t="s">
        <v>3663</v>
      </c>
      <c r="AP1847" s="32" t="s">
        <v>972</v>
      </c>
      <c r="AQ1847" s="32" t="s">
        <v>963</v>
      </c>
      <c r="AR1847" s="36" t="e">
        <f>CONCATENATE([5]!Tabla59[[#This Row],[nom_ent]], " ",[5]!Tabla59[[#This Row],[nom_mun]])</f>
        <v>#REF!</v>
      </c>
      <c r="AT1847" s="32" t="s">
        <v>963</v>
      </c>
      <c r="AU1847" s="32" t="s">
        <v>972</v>
      </c>
    </row>
    <row r="1848" spans="39:47" ht="28.5">
      <c r="AM1848" s="32" t="s">
        <v>1326</v>
      </c>
      <c r="AN1848" s="32" t="s">
        <v>1327</v>
      </c>
      <c r="AO1848" s="32" t="s">
        <v>3663</v>
      </c>
      <c r="AP1848" s="32" t="s">
        <v>1003</v>
      </c>
      <c r="AQ1848" s="32" t="s">
        <v>993</v>
      </c>
      <c r="AR1848" s="36" t="e">
        <f>CONCATENATE([5]!Tabla59[[#This Row],[nom_ent]], " ",[5]!Tabla59[[#This Row],[nom_mun]])</f>
        <v>#REF!</v>
      </c>
      <c r="AT1848" s="32" t="s">
        <v>993</v>
      </c>
      <c r="AU1848" s="32" t="s">
        <v>1003</v>
      </c>
    </row>
    <row r="1849" spans="39:47" ht="28.5">
      <c r="AM1849" s="32" t="s">
        <v>1326</v>
      </c>
      <c r="AN1849" s="32" t="s">
        <v>1327</v>
      </c>
      <c r="AO1849" s="32" t="s">
        <v>3663</v>
      </c>
      <c r="AP1849" s="32" t="s">
        <v>1033</v>
      </c>
      <c r="AQ1849" s="32" t="s">
        <v>1023</v>
      </c>
      <c r="AR1849" s="36" t="e">
        <f>CONCATENATE([5]!Tabla59[[#This Row],[nom_ent]], " ",[5]!Tabla59[[#This Row],[nom_mun]])</f>
        <v>#REF!</v>
      </c>
      <c r="AT1849" s="32" t="s">
        <v>1023</v>
      </c>
      <c r="AU1849" s="32" t="s">
        <v>1033</v>
      </c>
    </row>
    <row r="1850" spans="39:47" ht="28.5">
      <c r="AM1850" s="32" t="s">
        <v>1326</v>
      </c>
      <c r="AN1850" s="32" t="s">
        <v>1327</v>
      </c>
      <c r="AO1850" s="32" t="s">
        <v>3663</v>
      </c>
      <c r="AP1850" s="32" t="s">
        <v>1063</v>
      </c>
      <c r="AQ1850" s="32" t="s">
        <v>1053</v>
      </c>
      <c r="AR1850" s="36" t="e">
        <f>CONCATENATE([5]!Tabla59[[#This Row],[nom_ent]], " ",[5]!Tabla59[[#This Row],[nom_mun]])</f>
        <v>#REF!</v>
      </c>
      <c r="AT1850" s="32" t="s">
        <v>1053</v>
      </c>
      <c r="AU1850" s="32" t="s">
        <v>1063</v>
      </c>
    </row>
    <row r="1851" spans="39:47" ht="28.5">
      <c r="AM1851" s="32" t="s">
        <v>1326</v>
      </c>
      <c r="AN1851" s="32" t="s">
        <v>1327</v>
      </c>
      <c r="AO1851" s="32" t="s">
        <v>3663</v>
      </c>
      <c r="AP1851" s="40">
        <v>998</v>
      </c>
      <c r="AQ1851" s="32" t="s">
        <v>881</v>
      </c>
      <c r="AR1851" s="36" t="e">
        <f>CONCATENATE([5]!Tabla59[[#This Row],[nom_ent]], " ",[5]!Tabla59[[#This Row],[nom_mun]])</f>
        <v>#REF!</v>
      </c>
      <c r="AT1851" s="32" t="s">
        <v>881</v>
      </c>
      <c r="AU1851" s="40">
        <v>998</v>
      </c>
    </row>
    <row r="1852" spans="39:47" ht="28.5">
      <c r="AM1852" s="32" t="s">
        <v>1346</v>
      </c>
      <c r="AN1852" s="32" t="s">
        <v>1347</v>
      </c>
      <c r="AO1852" s="32" t="s">
        <v>3664</v>
      </c>
      <c r="AP1852" s="32" t="s">
        <v>749</v>
      </c>
      <c r="AQ1852" s="32" t="s">
        <v>741</v>
      </c>
      <c r="AR1852" s="36" t="e">
        <f>CONCATENATE([5]!Tabla59[[#This Row],[nom_ent]], " ",[5]!Tabla59[[#This Row],[nom_mun]])</f>
        <v>#REF!</v>
      </c>
      <c r="AT1852" s="32" t="s">
        <v>741</v>
      </c>
      <c r="AU1852" s="32" t="s">
        <v>749</v>
      </c>
    </row>
    <row r="1853" spans="39:47" ht="28.5">
      <c r="AM1853" s="32" t="s">
        <v>1346</v>
      </c>
      <c r="AN1853" s="32" t="s">
        <v>1347</v>
      </c>
      <c r="AO1853" s="32" t="s">
        <v>3664</v>
      </c>
      <c r="AP1853" s="32" t="s">
        <v>780</v>
      </c>
      <c r="AQ1853" s="32" t="s">
        <v>773</v>
      </c>
      <c r="AR1853" s="36" t="e">
        <f>CONCATENATE([5]!Tabla59[[#This Row],[nom_ent]], " ",[5]!Tabla59[[#This Row],[nom_mun]])</f>
        <v>#REF!</v>
      </c>
      <c r="AT1853" s="32" t="s">
        <v>773</v>
      </c>
      <c r="AU1853" s="32" t="s">
        <v>780</v>
      </c>
    </row>
    <row r="1854" spans="39:47" ht="28.5">
      <c r="AM1854" s="32" t="s">
        <v>1346</v>
      </c>
      <c r="AN1854" s="32" t="s">
        <v>1347</v>
      </c>
      <c r="AO1854" s="32" t="s">
        <v>3664</v>
      </c>
      <c r="AP1854" s="32" t="s">
        <v>813</v>
      </c>
      <c r="AQ1854" s="32" t="s">
        <v>804</v>
      </c>
      <c r="AR1854" s="36" t="e">
        <f>CONCATENATE([5]!Tabla59[[#This Row],[nom_ent]], " ",[5]!Tabla59[[#This Row],[nom_mun]])</f>
        <v>#REF!</v>
      </c>
      <c r="AT1854" s="32" t="s">
        <v>804</v>
      </c>
      <c r="AU1854" s="32" t="s">
        <v>813</v>
      </c>
    </row>
    <row r="1855" spans="39:47" ht="42.75">
      <c r="AM1855" s="32" t="s">
        <v>1346</v>
      </c>
      <c r="AN1855" s="32" t="s">
        <v>1347</v>
      </c>
      <c r="AO1855" s="32" t="s">
        <v>3664</v>
      </c>
      <c r="AP1855" s="32" t="s">
        <v>845</v>
      </c>
      <c r="AQ1855" s="32" t="s">
        <v>837</v>
      </c>
      <c r="AR1855" s="36" t="e">
        <f>CONCATENATE([5]!Tabla59[[#This Row],[nom_ent]], " ",[5]!Tabla59[[#This Row],[nom_mun]])</f>
        <v>#REF!</v>
      </c>
      <c r="AT1855" s="32" t="s">
        <v>837</v>
      </c>
      <c r="AU1855" s="32" t="s">
        <v>845</v>
      </c>
    </row>
    <row r="1856" spans="39:47" ht="28.5">
      <c r="AM1856" s="32" t="s">
        <v>1346</v>
      </c>
      <c r="AN1856" s="32" t="s">
        <v>1347</v>
      </c>
      <c r="AO1856" s="32" t="s">
        <v>3664</v>
      </c>
      <c r="AP1856" s="32" t="s">
        <v>877</v>
      </c>
      <c r="AQ1856" s="32" t="s">
        <v>776</v>
      </c>
      <c r="AR1856" s="36" t="e">
        <f>CONCATENATE([5]!Tabla59[[#This Row],[nom_ent]], " ",[5]!Tabla59[[#This Row],[nom_mun]])</f>
        <v>#REF!</v>
      </c>
      <c r="AT1856" s="32" t="s">
        <v>776</v>
      </c>
      <c r="AU1856" s="32" t="s">
        <v>877</v>
      </c>
    </row>
    <row r="1857" spans="39:47" ht="28.5">
      <c r="AM1857" s="32" t="s">
        <v>1346</v>
      </c>
      <c r="AN1857" s="32" t="s">
        <v>1347</v>
      </c>
      <c r="AO1857" s="32" t="s">
        <v>3664</v>
      </c>
      <c r="AP1857" s="32" t="s">
        <v>910</v>
      </c>
      <c r="AQ1857" s="32" t="s">
        <v>901</v>
      </c>
      <c r="AR1857" s="36" t="e">
        <f>CONCATENATE([5]!Tabla59[[#This Row],[nom_ent]], " ",[5]!Tabla59[[#This Row],[nom_mun]])</f>
        <v>#REF!</v>
      </c>
      <c r="AT1857" s="32" t="s">
        <v>901</v>
      </c>
      <c r="AU1857" s="32" t="s">
        <v>910</v>
      </c>
    </row>
    <row r="1858" spans="39:47" ht="28.5">
      <c r="AM1858" s="32" t="s">
        <v>1346</v>
      </c>
      <c r="AN1858" s="32" t="s">
        <v>1347</v>
      </c>
      <c r="AO1858" s="32" t="s">
        <v>3664</v>
      </c>
      <c r="AP1858" s="32" t="s">
        <v>943</v>
      </c>
      <c r="AQ1858" s="32" t="s">
        <v>934</v>
      </c>
      <c r="AR1858" s="36" t="e">
        <f>CONCATENATE([5]!Tabla59[[#This Row],[nom_ent]], " ",[5]!Tabla59[[#This Row],[nom_mun]])</f>
        <v>#REF!</v>
      </c>
      <c r="AT1858" s="32" t="s">
        <v>934</v>
      </c>
      <c r="AU1858" s="32" t="s">
        <v>943</v>
      </c>
    </row>
    <row r="1859" spans="39:47" ht="28.5">
      <c r="AM1859" s="32" t="s">
        <v>1346</v>
      </c>
      <c r="AN1859" s="32" t="s">
        <v>1347</v>
      </c>
      <c r="AO1859" s="32" t="s">
        <v>3664</v>
      </c>
      <c r="AP1859" s="32" t="s">
        <v>972</v>
      </c>
      <c r="AQ1859" s="32" t="s">
        <v>964</v>
      </c>
      <c r="AR1859" s="36" t="e">
        <f>CONCATENATE([5]!Tabla59[[#This Row],[nom_ent]], " ",[5]!Tabla59[[#This Row],[nom_mun]])</f>
        <v>#REF!</v>
      </c>
      <c r="AT1859" s="32" t="s">
        <v>964</v>
      </c>
      <c r="AU1859" s="32" t="s">
        <v>972</v>
      </c>
    </row>
    <row r="1860" spans="39:47" ht="28.5">
      <c r="AM1860" s="32" t="s">
        <v>1346</v>
      </c>
      <c r="AN1860" s="32" t="s">
        <v>1347</v>
      </c>
      <c r="AO1860" s="32" t="s">
        <v>3664</v>
      </c>
      <c r="AP1860" s="32" t="s">
        <v>1003</v>
      </c>
      <c r="AQ1860" s="32" t="s">
        <v>994</v>
      </c>
      <c r="AR1860" s="36" t="e">
        <f>CONCATENATE([5]!Tabla59[[#This Row],[nom_ent]], " ",[5]!Tabla59[[#This Row],[nom_mun]])</f>
        <v>#REF!</v>
      </c>
      <c r="AT1860" s="32" t="s">
        <v>994</v>
      </c>
      <c r="AU1860" s="32" t="s">
        <v>1003</v>
      </c>
    </row>
    <row r="1861" spans="39:47" ht="28.5">
      <c r="AM1861" s="32" t="s">
        <v>1346</v>
      </c>
      <c r="AN1861" s="32" t="s">
        <v>1347</v>
      </c>
      <c r="AO1861" s="32" t="s">
        <v>3664</v>
      </c>
      <c r="AP1861" s="32" t="s">
        <v>1033</v>
      </c>
      <c r="AQ1861" s="32" t="s">
        <v>1024</v>
      </c>
      <c r="AR1861" s="36" t="e">
        <f>CONCATENATE([5]!Tabla59[[#This Row],[nom_ent]], " ",[5]!Tabla59[[#This Row],[nom_mun]])</f>
        <v>#REF!</v>
      </c>
      <c r="AT1861" s="32" t="s">
        <v>1024</v>
      </c>
      <c r="AU1861" s="32" t="s">
        <v>1033</v>
      </c>
    </row>
    <row r="1862" spans="39:47" ht="28.5">
      <c r="AM1862" s="32" t="s">
        <v>1346</v>
      </c>
      <c r="AN1862" s="32" t="s">
        <v>1347</v>
      </c>
      <c r="AO1862" s="32" t="s">
        <v>3664</v>
      </c>
      <c r="AP1862" s="32" t="s">
        <v>1063</v>
      </c>
      <c r="AQ1862" s="32" t="s">
        <v>1054</v>
      </c>
      <c r="AR1862" s="36" t="e">
        <f>CONCATENATE([5]!Tabla59[[#This Row],[nom_ent]], " ",[5]!Tabla59[[#This Row],[nom_mun]])</f>
        <v>#REF!</v>
      </c>
      <c r="AT1862" s="32" t="s">
        <v>1054</v>
      </c>
      <c r="AU1862" s="32" t="s">
        <v>1063</v>
      </c>
    </row>
    <row r="1863" spans="39:47" ht="28.5">
      <c r="AM1863" s="32" t="s">
        <v>1346</v>
      </c>
      <c r="AN1863" s="32" t="s">
        <v>1347</v>
      </c>
      <c r="AO1863" s="32" t="s">
        <v>3664</v>
      </c>
      <c r="AP1863" s="32" t="s">
        <v>1646</v>
      </c>
      <c r="AQ1863" s="32" t="s">
        <v>1082</v>
      </c>
      <c r="AR1863" s="36" t="e">
        <f>CONCATENATE([5]!Tabla59[[#This Row],[nom_ent]], " ",[5]!Tabla59[[#This Row],[nom_mun]])</f>
        <v>#REF!</v>
      </c>
      <c r="AT1863" s="32" t="s">
        <v>1082</v>
      </c>
      <c r="AU1863" s="32" t="s">
        <v>1646</v>
      </c>
    </row>
    <row r="1864" spans="39:47" ht="28.5">
      <c r="AM1864" s="32" t="s">
        <v>1346</v>
      </c>
      <c r="AN1864" s="32" t="s">
        <v>1347</v>
      </c>
      <c r="AO1864" s="32" t="s">
        <v>3664</v>
      </c>
      <c r="AP1864" s="32" t="s">
        <v>1666</v>
      </c>
      <c r="AQ1864" s="32" t="s">
        <v>1108</v>
      </c>
      <c r="AR1864" s="36" t="e">
        <f>CONCATENATE([5]!Tabla59[[#This Row],[nom_ent]], " ",[5]!Tabla59[[#This Row],[nom_mun]])</f>
        <v>#REF!</v>
      </c>
      <c r="AT1864" s="32" t="s">
        <v>1108</v>
      </c>
      <c r="AU1864" s="32" t="s">
        <v>1666</v>
      </c>
    </row>
    <row r="1865" spans="39:47" ht="28.5">
      <c r="AM1865" s="32" t="s">
        <v>1346</v>
      </c>
      <c r="AN1865" s="32" t="s">
        <v>1347</v>
      </c>
      <c r="AO1865" s="32" t="s">
        <v>3664</v>
      </c>
      <c r="AP1865" s="32" t="s">
        <v>1891</v>
      </c>
      <c r="AQ1865" s="32" t="s">
        <v>1132</v>
      </c>
      <c r="AR1865" s="36" t="e">
        <f>CONCATENATE([5]!Tabla59[[#This Row],[nom_ent]], " ",[5]!Tabla59[[#This Row],[nom_mun]])</f>
        <v>#REF!</v>
      </c>
      <c r="AT1865" s="32" t="s">
        <v>1132</v>
      </c>
      <c r="AU1865" s="32" t="s">
        <v>1891</v>
      </c>
    </row>
    <row r="1866" spans="39:47" ht="28.5">
      <c r="AM1866" s="32" t="s">
        <v>1346</v>
      </c>
      <c r="AN1866" s="32" t="s">
        <v>1347</v>
      </c>
      <c r="AO1866" s="32" t="s">
        <v>3664</v>
      </c>
      <c r="AP1866" s="32" t="s">
        <v>1905</v>
      </c>
      <c r="AQ1866" s="32" t="s">
        <v>1157</v>
      </c>
      <c r="AR1866" s="36" t="e">
        <f>CONCATENATE([5]!Tabla59[[#This Row],[nom_ent]], " ",[5]!Tabla59[[#This Row],[nom_mun]])</f>
        <v>#REF!</v>
      </c>
      <c r="AT1866" s="32" t="s">
        <v>1157</v>
      </c>
      <c r="AU1866" s="32" t="s">
        <v>1905</v>
      </c>
    </row>
    <row r="1867" spans="39:47" ht="28.5">
      <c r="AM1867" s="32" t="s">
        <v>1346</v>
      </c>
      <c r="AN1867" s="32" t="s">
        <v>1347</v>
      </c>
      <c r="AO1867" s="32" t="s">
        <v>3664</v>
      </c>
      <c r="AP1867" s="32" t="s">
        <v>1917</v>
      </c>
      <c r="AQ1867" s="32" t="s">
        <v>1185</v>
      </c>
      <c r="AR1867" s="36" t="e">
        <f>CONCATENATE([5]!Tabla59[[#This Row],[nom_ent]], " ",[5]!Tabla59[[#This Row],[nom_mun]])</f>
        <v>#REF!</v>
      </c>
      <c r="AT1867" s="32" t="s">
        <v>1185</v>
      </c>
      <c r="AU1867" s="32" t="s">
        <v>1917</v>
      </c>
    </row>
    <row r="1868" spans="39:47" ht="28.5">
      <c r="AM1868" s="32" t="s">
        <v>1346</v>
      </c>
      <c r="AN1868" s="32" t="s">
        <v>1347</v>
      </c>
      <c r="AO1868" s="32" t="s">
        <v>3664</v>
      </c>
      <c r="AP1868" s="32" t="s">
        <v>1933</v>
      </c>
      <c r="AQ1868" s="32" t="s">
        <v>1209</v>
      </c>
      <c r="AR1868" s="36" t="e">
        <f>CONCATENATE([5]!Tabla59[[#This Row],[nom_ent]], " ",[5]!Tabla59[[#This Row],[nom_mun]])</f>
        <v>#REF!</v>
      </c>
      <c r="AT1868" s="32" t="s">
        <v>1209</v>
      </c>
      <c r="AU1868" s="32" t="s">
        <v>1933</v>
      </c>
    </row>
    <row r="1869" spans="39:47" ht="28.5">
      <c r="AM1869" s="32" t="s">
        <v>1346</v>
      </c>
      <c r="AN1869" s="32" t="s">
        <v>1347</v>
      </c>
      <c r="AO1869" s="32" t="s">
        <v>3664</v>
      </c>
      <c r="AP1869" s="32" t="s">
        <v>1949</v>
      </c>
      <c r="AQ1869" s="32" t="s">
        <v>1234</v>
      </c>
      <c r="AR1869" s="36" t="e">
        <f>CONCATENATE([5]!Tabla59[[#This Row],[nom_ent]], " ",[5]!Tabla59[[#This Row],[nom_mun]])</f>
        <v>#REF!</v>
      </c>
      <c r="AT1869" s="32" t="s">
        <v>1234</v>
      </c>
      <c r="AU1869" s="32" t="s">
        <v>1949</v>
      </c>
    </row>
    <row r="1870" spans="39:47" ht="28.5">
      <c r="AM1870" s="32" t="s">
        <v>1346</v>
      </c>
      <c r="AN1870" s="32" t="s">
        <v>1347</v>
      </c>
      <c r="AO1870" s="32" t="s">
        <v>3664</v>
      </c>
      <c r="AP1870" s="32" t="s">
        <v>1962</v>
      </c>
      <c r="AQ1870" s="32" t="s">
        <v>1255</v>
      </c>
      <c r="AR1870" s="36" t="e">
        <f>CONCATENATE([5]!Tabla59[[#This Row],[nom_ent]], " ",[5]!Tabla59[[#This Row],[nom_mun]])</f>
        <v>#REF!</v>
      </c>
      <c r="AT1870" s="32" t="s">
        <v>1255</v>
      </c>
      <c r="AU1870" s="32" t="s">
        <v>1962</v>
      </c>
    </row>
    <row r="1871" spans="39:47" ht="28.5">
      <c r="AM1871" s="32" t="s">
        <v>1346</v>
      </c>
      <c r="AN1871" s="32" t="s">
        <v>1347</v>
      </c>
      <c r="AO1871" s="32" t="s">
        <v>3664</v>
      </c>
      <c r="AP1871" s="32" t="s">
        <v>1975</v>
      </c>
      <c r="AQ1871" s="32" t="s">
        <v>1278</v>
      </c>
      <c r="AR1871" s="36" t="e">
        <f>CONCATENATE([5]!Tabla59[[#This Row],[nom_ent]], " ",[5]!Tabla59[[#This Row],[nom_mun]])</f>
        <v>#REF!</v>
      </c>
      <c r="AT1871" s="32" t="s">
        <v>1278</v>
      </c>
      <c r="AU1871" s="32" t="s">
        <v>1975</v>
      </c>
    </row>
    <row r="1872" spans="39:47" ht="42.75">
      <c r="AM1872" s="32" t="s">
        <v>1346</v>
      </c>
      <c r="AN1872" s="32" t="s">
        <v>1347</v>
      </c>
      <c r="AO1872" s="32" t="s">
        <v>3664</v>
      </c>
      <c r="AP1872" s="32" t="s">
        <v>1986</v>
      </c>
      <c r="AQ1872" s="32" t="s">
        <v>1299</v>
      </c>
      <c r="AR1872" s="36" t="e">
        <f>CONCATENATE([5]!Tabla59[[#This Row],[nom_ent]], " ",[5]!Tabla59[[#This Row],[nom_mun]])</f>
        <v>#REF!</v>
      </c>
      <c r="AT1872" s="32" t="s">
        <v>1299</v>
      </c>
      <c r="AU1872" s="32" t="s">
        <v>1986</v>
      </c>
    </row>
    <row r="1873" spans="39:47" ht="28.5">
      <c r="AM1873" s="32" t="s">
        <v>1346</v>
      </c>
      <c r="AN1873" s="32" t="s">
        <v>1347</v>
      </c>
      <c r="AO1873" s="32" t="s">
        <v>3664</v>
      </c>
      <c r="AP1873" s="32" t="s">
        <v>1999</v>
      </c>
      <c r="AQ1873" s="32" t="s">
        <v>1320</v>
      </c>
      <c r="AR1873" s="36" t="e">
        <f>CONCATENATE([5]!Tabla59[[#This Row],[nom_ent]], " ",[5]!Tabla59[[#This Row],[nom_mun]])</f>
        <v>#REF!</v>
      </c>
      <c r="AT1873" s="32" t="s">
        <v>1320</v>
      </c>
      <c r="AU1873" s="32" t="s">
        <v>1999</v>
      </c>
    </row>
    <row r="1874" spans="39:47" ht="28.5">
      <c r="AM1874" s="32" t="s">
        <v>1346</v>
      </c>
      <c r="AN1874" s="32" t="s">
        <v>1347</v>
      </c>
      <c r="AO1874" s="32" t="s">
        <v>3664</v>
      </c>
      <c r="AP1874" s="32" t="s">
        <v>2012</v>
      </c>
      <c r="AQ1874" s="32" t="s">
        <v>1339</v>
      </c>
      <c r="AR1874" s="36" t="e">
        <f>CONCATENATE([5]!Tabla59[[#This Row],[nom_ent]], " ",[5]!Tabla59[[#This Row],[nom_mun]])</f>
        <v>#REF!</v>
      </c>
      <c r="AT1874" s="32" t="s">
        <v>1339</v>
      </c>
      <c r="AU1874" s="32" t="s">
        <v>2012</v>
      </c>
    </row>
    <row r="1875" spans="39:47" ht="28.5">
      <c r="AM1875" s="32" t="s">
        <v>1346</v>
      </c>
      <c r="AN1875" s="32" t="s">
        <v>1347</v>
      </c>
      <c r="AO1875" s="32" t="s">
        <v>3664</v>
      </c>
      <c r="AP1875" s="32" t="s">
        <v>2024</v>
      </c>
      <c r="AQ1875" s="32" t="s">
        <v>1360</v>
      </c>
      <c r="AR1875" s="36" t="e">
        <f>CONCATENATE([5]!Tabla59[[#This Row],[nom_ent]], " ",[5]!Tabla59[[#This Row],[nom_mun]])</f>
        <v>#REF!</v>
      </c>
      <c r="AT1875" s="32" t="s">
        <v>1360</v>
      </c>
      <c r="AU1875" s="32" t="s">
        <v>2024</v>
      </c>
    </row>
    <row r="1876" spans="39:47" ht="28.5">
      <c r="AM1876" s="32" t="s">
        <v>1346</v>
      </c>
      <c r="AN1876" s="32" t="s">
        <v>1347</v>
      </c>
      <c r="AO1876" s="32" t="s">
        <v>3664</v>
      </c>
      <c r="AP1876" s="32" t="s">
        <v>2035</v>
      </c>
      <c r="AQ1876" s="32" t="s">
        <v>1380</v>
      </c>
      <c r="AR1876" s="36" t="e">
        <f>CONCATENATE([5]!Tabla59[[#This Row],[nom_ent]], " ",[5]!Tabla59[[#This Row],[nom_mun]])</f>
        <v>#REF!</v>
      </c>
      <c r="AT1876" s="32" t="s">
        <v>1380</v>
      </c>
      <c r="AU1876" s="32" t="s">
        <v>2035</v>
      </c>
    </row>
    <row r="1877" spans="39:47" ht="28.5">
      <c r="AM1877" s="32" t="s">
        <v>1346</v>
      </c>
      <c r="AN1877" s="32" t="s">
        <v>1347</v>
      </c>
      <c r="AO1877" s="32" t="s">
        <v>3664</v>
      </c>
      <c r="AP1877" s="32" t="s">
        <v>2047</v>
      </c>
      <c r="AQ1877" s="32" t="s">
        <v>1401</v>
      </c>
      <c r="AR1877" s="36" t="e">
        <f>CONCATENATE([5]!Tabla59[[#This Row],[nom_ent]], " ",[5]!Tabla59[[#This Row],[nom_mun]])</f>
        <v>#REF!</v>
      </c>
      <c r="AT1877" s="32" t="s">
        <v>1401</v>
      </c>
      <c r="AU1877" s="32" t="s">
        <v>2047</v>
      </c>
    </row>
    <row r="1878" spans="39:47" ht="28.5">
      <c r="AM1878" s="32" t="s">
        <v>1346</v>
      </c>
      <c r="AN1878" s="32" t="s">
        <v>1347</v>
      </c>
      <c r="AO1878" s="32" t="s">
        <v>3664</v>
      </c>
      <c r="AP1878" s="32" t="s">
        <v>2058</v>
      </c>
      <c r="AQ1878" s="32" t="s">
        <v>1423</v>
      </c>
      <c r="AR1878" s="36" t="e">
        <f>CONCATENATE([5]!Tabla59[[#This Row],[nom_ent]], " ",[5]!Tabla59[[#This Row],[nom_mun]])</f>
        <v>#REF!</v>
      </c>
      <c r="AT1878" s="32" t="s">
        <v>1423</v>
      </c>
      <c r="AU1878" s="32" t="s">
        <v>2058</v>
      </c>
    </row>
    <row r="1879" spans="39:47" ht="28.5">
      <c r="AM1879" s="32" t="s">
        <v>1346</v>
      </c>
      <c r="AN1879" s="32" t="s">
        <v>1347</v>
      </c>
      <c r="AO1879" s="32" t="s">
        <v>3664</v>
      </c>
      <c r="AP1879" s="32" t="s">
        <v>2070</v>
      </c>
      <c r="AQ1879" s="32" t="s">
        <v>705</v>
      </c>
      <c r="AR1879" s="36" t="e">
        <f>CONCATENATE([5]!Tabla59[[#This Row],[nom_ent]], " ",[5]!Tabla59[[#This Row],[nom_mun]])</f>
        <v>#REF!</v>
      </c>
      <c r="AT1879" s="32" t="s">
        <v>705</v>
      </c>
      <c r="AU1879" s="32" t="s">
        <v>2070</v>
      </c>
    </row>
    <row r="1880" spans="39:47" ht="42.75">
      <c r="AM1880" s="32" t="s">
        <v>1346</v>
      </c>
      <c r="AN1880" s="32" t="s">
        <v>1347</v>
      </c>
      <c r="AO1880" s="32" t="s">
        <v>3664</v>
      </c>
      <c r="AP1880" s="32" t="s">
        <v>2082</v>
      </c>
      <c r="AQ1880" s="32" t="s">
        <v>1463</v>
      </c>
      <c r="AR1880" s="36" t="e">
        <f>CONCATENATE([5]!Tabla59[[#This Row],[nom_ent]], " ",[5]!Tabla59[[#This Row],[nom_mun]])</f>
        <v>#REF!</v>
      </c>
      <c r="AT1880" s="32" t="s">
        <v>1463</v>
      </c>
      <c r="AU1880" s="32" t="s">
        <v>2082</v>
      </c>
    </row>
    <row r="1881" spans="39:47" ht="42.75">
      <c r="AM1881" s="32" t="s">
        <v>1346</v>
      </c>
      <c r="AN1881" s="32" t="s">
        <v>1347</v>
      </c>
      <c r="AO1881" s="32" t="s">
        <v>3664</v>
      </c>
      <c r="AP1881" s="32" t="s">
        <v>2093</v>
      </c>
      <c r="AQ1881" s="32" t="s">
        <v>1484</v>
      </c>
      <c r="AR1881" s="36" t="e">
        <f>CONCATENATE([5]!Tabla59[[#This Row],[nom_ent]], " ",[5]!Tabla59[[#This Row],[nom_mun]])</f>
        <v>#REF!</v>
      </c>
      <c r="AT1881" s="32" t="s">
        <v>1484</v>
      </c>
      <c r="AU1881" s="32" t="s">
        <v>2093</v>
      </c>
    </row>
    <row r="1882" spans="39:47" ht="28.5">
      <c r="AM1882" s="32" t="s">
        <v>1346</v>
      </c>
      <c r="AN1882" s="32" t="s">
        <v>1347</v>
      </c>
      <c r="AO1882" s="32" t="s">
        <v>3664</v>
      </c>
      <c r="AP1882" s="32" t="s">
        <v>2104</v>
      </c>
      <c r="AQ1882" s="32" t="s">
        <v>1504</v>
      </c>
      <c r="AR1882" s="36" t="e">
        <f>CONCATENATE([5]!Tabla59[[#This Row],[nom_ent]], " ",[5]!Tabla59[[#This Row],[nom_mun]])</f>
        <v>#REF!</v>
      </c>
      <c r="AT1882" s="32" t="s">
        <v>1504</v>
      </c>
      <c r="AU1882" s="32" t="s">
        <v>2104</v>
      </c>
    </row>
    <row r="1883" spans="39:47" ht="42.75">
      <c r="AM1883" s="32" t="s">
        <v>1346</v>
      </c>
      <c r="AN1883" s="32" t="s">
        <v>1347</v>
      </c>
      <c r="AO1883" s="32" t="s">
        <v>3664</v>
      </c>
      <c r="AP1883" s="32" t="s">
        <v>2114</v>
      </c>
      <c r="AQ1883" s="32" t="s">
        <v>1526</v>
      </c>
      <c r="AR1883" s="36" t="e">
        <f>CONCATENATE([5]!Tabla59[[#This Row],[nom_ent]], " ",[5]!Tabla59[[#This Row],[nom_mun]])</f>
        <v>#REF!</v>
      </c>
      <c r="AT1883" s="32" t="s">
        <v>1526</v>
      </c>
      <c r="AU1883" s="32" t="s">
        <v>2114</v>
      </c>
    </row>
    <row r="1884" spans="39:47" ht="28.5">
      <c r="AM1884" s="32" t="s">
        <v>1346</v>
      </c>
      <c r="AN1884" s="32" t="s">
        <v>1347</v>
      </c>
      <c r="AO1884" s="32" t="s">
        <v>3664</v>
      </c>
      <c r="AP1884" s="32" t="s">
        <v>2124</v>
      </c>
      <c r="AQ1884" s="32" t="s">
        <v>1546</v>
      </c>
      <c r="AR1884" s="36" t="e">
        <f>CONCATENATE([5]!Tabla59[[#This Row],[nom_ent]], " ",[5]!Tabla59[[#This Row],[nom_mun]])</f>
        <v>#REF!</v>
      </c>
      <c r="AT1884" s="32" t="s">
        <v>1546</v>
      </c>
      <c r="AU1884" s="32" t="s">
        <v>2124</v>
      </c>
    </row>
    <row r="1885" spans="39:47" ht="57">
      <c r="AM1885" s="32" t="s">
        <v>1346</v>
      </c>
      <c r="AN1885" s="32" t="s">
        <v>1347</v>
      </c>
      <c r="AO1885" s="32" t="s">
        <v>3664</v>
      </c>
      <c r="AP1885" s="32" t="s">
        <v>2135</v>
      </c>
      <c r="AQ1885" s="32" t="s">
        <v>1564</v>
      </c>
      <c r="AR1885" s="36" t="e">
        <f>CONCATENATE([5]!Tabla59[[#This Row],[nom_ent]], " ",[5]!Tabla59[[#This Row],[nom_mun]])</f>
        <v>#REF!</v>
      </c>
      <c r="AT1885" s="32" t="s">
        <v>1564</v>
      </c>
      <c r="AU1885" s="32" t="s">
        <v>2135</v>
      </c>
    </row>
    <row r="1886" spans="39:47" ht="42.75">
      <c r="AM1886" s="32" t="s">
        <v>1346</v>
      </c>
      <c r="AN1886" s="32" t="s">
        <v>1347</v>
      </c>
      <c r="AO1886" s="32" t="s">
        <v>3664</v>
      </c>
      <c r="AP1886" s="32" t="s">
        <v>2144</v>
      </c>
      <c r="AQ1886" s="32" t="s">
        <v>1583</v>
      </c>
      <c r="AR1886" s="36" t="e">
        <f>CONCATENATE([5]!Tabla59[[#This Row],[nom_ent]], " ",[5]!Tabla59[[#This Row],[nom_mun]])</f>
        <v>#REF!</v>
      </c>
      <c r="AT1886" s="32" t="s">
        <v>1583</v>
      </c>
      <c r="AU1886" s="32" t="s">
        <v>2144</v>
      </c>
    </row>
    <row r="1887" spans="39:47" ht="28.5">
      <c r="AM1887" s="32" t="s">
        <v>1346</v>
      </c>
      <c r="AN1887" s="32" t="s">
        <v>1347</v>
      </c>
      <c r="AO1887" s="32" t="s">
        <v>3664</v>
      </c>
      <c r="AP1887" s="32" t="s">
        <v>2155</v>
      </c>
      <c r="AQ1887" s="32" t="s">
        <v>1603</v>
      </c>
      <c r="AR1887" s="36" t="e">
        <f>CONCATENATE([5]!Tabla59[[#This Row],[nom_ent]], " ",[5]!Tabla59[[#This Row],[nom_mun]])</f>
        <v>#REF!</v>
      </c>
      <c r="AT1887" s="32" t="s">
        <v>1603</v>
      </c>
      <c r="AU1887" s="32" t="s">
        <v>2155</v>
      </c>
    </row>
    <row r="1888" spans="39:47" ht="28.5">
      <c r="AM1888" s="32" t="s">
        <v>1346</v>
      </c>
      <c r="AN1888" s="32" t="s">
        <v>1347</v>
      </c>
      <c r="AO1888" s="32" t="s">
        <v>3664</v>
      </c>
      <c r="AP1888" s="32" t="s">
        <v>2166</v>
      </c>
      <c r="AQ1888" s="32" t="s">
        <v>1621</v>
      </c>
      <c r="AR1888" s="36" t="e">
        <f>CONCATENATE([5]!Tabla59[[#This Row],[nom_ent]], " ",[5]!Tabla59[[#This Row],[nom_mun]])</f>
        <v>#REF!</v>
      </c>
      <c r="AT1888" s="32" t="s">
        <v>1621</v>
      </c>
      <c r="AU1888" s="32" t="s">
        <v>2166</v>
      </c>
    </row>
    <row r="1889" spans="39:47" ht="28.5">
      <c r="AM1889" s="32" t="s">
        <v>1346</v>
      </c>
      <c r="AN1889" s="32" t="s">
        <v>1347</v>
      </c>
      <c r="AO1889" s="32" t="s">
        <v>3664</v>
      </c>
      <c r="AP1889" s="32" t="s">
        <v>2177</v>
      </c>
      <c r="AQ1889" s="32" t="s">
        <v>1641</v>
      </c>
      <c r="AR1889" s="36" t="e">
        <f>CONCATENATE([5]!Tabla59[[#This Row],[nom_ent]], " ",[5]!Tabla59[[#This Row],[nom_mun]])</f>
        <v>#REF!</v>
      </c>
      <c r="AT1889" s="32" t="s">
        <v>1641</v>
      </c>
      <c r="AU1889" s="32" t="s">
        <v>2177</v>
      </c>
    </row>
    <row r="1890" spans="39:47" ht="28.5">
      <c r="AM1890" s="32" t="s">
        <v>1346</v>
      </c>
      <c r="AN1890" s="32" t="s">
        <v>1347</v>
      </c>
      <c r="AO1890" s="32" t="s">
        <v>3664</v>
      </c>
      <c r="AP1890" s="32" t="s">
        <v>2523</v>
      </c>
      <c r="AQ1890" s="32" t="s">
        <v>1659</v>
      </c>
      <c r="AR1890" s="36" t="e">
        <f>CONCATENATE([5]!Tabla59[[#This Row],[nom_ent]], " ",[5]!Tabla59[[#This Row],[nom_mun]])</f>
        <v>#REF!</v>
      </c>
      <c r="AT1890" s="32" t="s">
        <v>1659</v>
      </c>
      <c r="AU1890" s="32" t="s">
        <v>2523</v>
      </c>
    </row>
    <row r="1891" spans="39:47" ht="28.5">
      <c r="AM1891" s="32" t="s">
        <v>1346</v>
      </c>
      <c r="AN1891" s="32" t="s">
        <v>1347</v>
      </c>
      <c r="AO1891" s="32" t="s">
        <v>3664</v>
      </c>
      <c r="AP1891" s="32" t="s">
        <v>2527</v>
      </c>
      <c r="AQ1891" s="32" t="s">
        <v>1678</v>
      </c>
      <c r="AR1891" s="36" t="e">
        <f>CONCATENATE([5]!Tabla59[[#This Row],[nom_ent]], " ",[5]!Tabla59[[#This Row],[nom_mun]])</f>
        <v>#REF!</v>
      </c>
      <c r="AT1891" s="32" t="s">
        <v>1678</v>
      </c>
      <c r="AU1891" s="32" t="s">
        <v>2527</v>
      </c>
    </row>
    <row r="1892" spans="39:47" ht="28.5">
      <c r="AM1892" s="32" t="s">
        <v>1346</v>
      </c>
      <c r="AN1892" s="32" t="s">
        <v>1347</v>
      </c>
      <c r="AO1892" s="32" t="s">
        <v>3664</v>
      </c>
      <c r="AP1892" s="32" t="s">
        <v>2531</v>
      </c>
      <c r="AQ1892" s="32" t="s">
        <v>1697</v>
      </c>
      <c r="AR1892" s="36" t="e">
        <f>CONCATENATE([5]!Tabla59[[#This Row],[nom_ent]], " ",[5]!Tabla59[[#This Row],[nom_mun]])</f>
        <v>#REF!</v>
      </c>
      <c r="AT1892" s="32" t="s">
        <v>1697</v>
      </c>
      <c r="AU1892" s="32" t="s">
        <v>2531</v>
      </c>
    </row>
    <row r="1893" spans="39:47" ht="42.75">
      <c r="AM1893" s="32" t="s">
        <v>1346</v>
      </c>
      <c r="AN1893" s="32" t="s">
        <v>1347</v>
      </c>
      <c r="AO1893" s="32" t="s">
        <v>3664</v>
      </c>
      <c r="AP1893" s="32" t="s">
        <v>2535</v>
      </c>
      <c r="AQ1893" s="32" t="s">
        <v>1716</v>
      </c>
      <c r="AR1893" s="36" t="e">
        <f>CONCATENATE([5]!Tabla59[[#This Row],[nom_ent]], " ",[5]!Tabla59[[#This Row],[nom_mun]])</f>
        <v>#REF!</v>
      </c>
      <c r="AT1893" s="32" t="s">
        <v>1716</v>
      </c>
      <c r="AU1893" s="32" t="s">
        <v>2535</v>
      </c>
    </row>
    <row r="1894" spans="39:47" ht="28.5">
      <c r="AM1894" s="32" t="s">
        <v>1346</v>
      </c>
      <c r="AN1894" s="32" t="s">
        <v>1347</v>
      </c>
      <c r="AO1894" s="32" t="s">
        <v>3664</v>
      </c>
      <c r="AP1894" s="32" t="s">
        <v>2539</v>
      </c>
      <c r="AQ1894" s="32" t="s">
        <v>1733</v>
      </c>
      <c r="AR1894" s="36" t="e">
        <f>CONCATENATE([5]!Tabla59[[#This Row],[nom_ent]], " ",[5]!Tabla59[[#This Row],[nom_mun]])</f>
        <v>#REF!</v>
      </c>
      <c r="AT1894" s="32" t="s">
        <v>1733</v>
      </c>
      <c r="AU1894" s="32" t="s">
        <v>2539</v>
      </c>
    </row>
    <row r="1895" spans="39:47" ht="28.5">
      <c r="AM1895" s="32" t="s">
        <v>1346</v>
      </c>
      <c r="AN1895" s="32" t="s">
        <v>1347</v>
      </c>
      <c r="AO1895" s="32" t="s">
        <v>3664</v>
      </c>
      <c r="AP1895" s="32" t="s">
        <v>2543</v>
      </c>
      <c r="AQ1895" s="32" t="s">
        <v>1748</v>
      </c>
      <c r="AR1895" s="36" t="e">
        <f>CONCATENATE([5]!Tabla59[[#This Row],[nom_ent]], " ",[5]!Tabla59[[#This Row],[nom_mun]])</f>
        <v>#REF!</v>
      </c>
      <c r="AT1895" s="32" t="s">
        <v>1748</v>
      </c>
      <c r="AU1895" s="32" t="s">
        <v>2543</v>
      </c>
    </row>
    <row r="1896" spans="39:47" ht="28.5">
      <c r="AM1896" s="32" t="s">
        <v>1346</v>
      </c>
      <c r="AN1896" s="32" t="s">
        <v>1347</v>
      </c>
      <c r="AO1896" s="32" t="s">
        <v>3664</v>
      </c>
      <c r="AP1896" s="32" t="s">
        <v>2547</v>
      </c>
      <c r="AQ1896" s="32" t="s">
        <v>1764</v>
      </c>
      <c r="AR1896" s="36" t="e">
        <f>CONCATENATE([5]!Tabla59[[#This Row],[nom_ent]], " ",[5]!Tabla59[[#This Row],[nom_mun]])</f>
        <v>#REF!</v>
      </c>
      <c r="AT1896" s="32" t="s">
        <v>1764</v>
      </c>
      <c r="AU1896" s="32" t="s">
        <v>2547</v>
      </c>
    </row>
    <row r="1897" spans="39:47" ht="28.5">
      <c r="AM1897" s="32" t="s">
        <v>1346</v>
      </c>
      <c r="AN1897" s="32" t="s">
        <v>1347</v>
      </c>
      <c r="AO1897" s="32" t="s">
        <v>3664</v>
      </c>
      <c r="AP1897" s="32" t="s">
        <v>2551</v>
      </c>
      <c r="AQ1897" s="32" t="s">
        <v>1778</v>
      </c>
      <c r="AR1897" s="36" t="e">
        <f>CONCATENATE([5]!Tabla59[[#This Row],[nom_ent]], " ",[5]!Tabla59[[#This Row],[nom_mun]])</f>
        <v>#REF!</v>
      </c>
      <c r="AT1897" s="32" t="s">
        <v>1778</v>
      </c>
      <c r="AU1897" s="32" t="s">
        <v>2551</v>
      </c>
    </row>
    <row r="1898" spans="39:47" ht="28.5">
      <c r="AM1898" s="32" t="s">
        <v>1346</v>
      </c>
      <c r="AN1898" s="32" t="s">
        <v>1347</v>
      </c>
      <c r="AO1898" s="32" t="s">
        <v>3664</v>
      </c>
      <c r="AP1898" s="32" t="s">
        <v>2554</v>
      </c>
      <c r="AQ1898" s="32" t="s">
        <v>1791</v>
      </c>
      <c r="AR1898" s="36" t="e">
        <f>CONCATENATE([5]!Tabla59[[#This Row],[nom_ent]], " ",[5]!Tabla59[[#This Row],[nom_mun]])</f>
        <v>#REF!</v>
      </c>
      <c r="AT1898" s="32" t="s">
        <v>1791</v>
      </c>
      <c r="AU1898" s="32" t="s">
        <v>2554</v>
      </c>
    </row>
    <row r="1899" spans="39:47" ht="28.5">
      <c r="AM1899" s="32" t="s">
        <v>1346</v>
      </c>
      <c r="AN1899" s="32" t="s">
        <v>1347</v>
      </c>
      <c r="AO1899" s="32" t="s">
        <v>3664</v>
      </c>
      <c r="AP1899" s="32" t="s">
        <v>2558</v>
      </c>
      <c r="AQ1899" s="32" t="s">
        <v>1802</v>
      </c>
      <c r="AR1899" s="36" t="e">
        <f>CONCATENATE([5]!Tabla59[[#This Row],[nom_ent]], " ",[5]!Tabla59[[#This Row],[nom_mun]])</f>
        <v>#REF!</v>
      </c>
      <c r="AT1899" s="32" t="s">
        <v>1802</v>
      </c>
      <c r="AU1899" s="32" t="s">
        <v>2558</v>
      </c>
    </row>
    <row r="1900" spans="39:47" ht="28.5">
      <c r="AM1900" s="32" t="s">
        <v>1346</v>
      </c>
      <c r="AN1900" s="32" t="s">
        <v>1347</v>
      </c>
      <c r="AO1900" s="32" t="s">
        <v>3664</v>
      </c>
      <c r="AP1900" s="32" t="s">
        <v>2562</v>
      </c>
      <c r="AQ1900" s="32" t="s">
        <v>1818</v>
      </c>
      <c r="AR1900" s="36" t="e">
        <f>CONCATENATE([5]!Tabla59[[#This Row],[nom_ent]], " ",[5]!Tabla59[[#This Row],[nom_mun]])</f>
        <v>#REF!</v>
      </c>
      <c r="AT1900" s="32" t="s">
        <v>1818</v>
      </c>
      <c r="AU1900" s="32" t="s">
        <v>2562</v>
      </c>
    </row>
    <row r="1901" spans="39:47" ht="28.5">
      <c r="AM1901" s="32" t="s">
        <v>1346</v>
      </c>
      <c r="AN1901" s="32" t="s">
        <v>1347</v>
      </c>
      <c r="AO1901" s="32" t="s">
        <v>3664</v>
      </c>
      <c r="AP1901" s="32" t="s">
        <v>2566</v>
      </c>
      <c r="AQ1901" s="32" t="s">
        <v>1834</v>
      </c>
      <c r="AR1901" s="36" t="e">
        <f>CONCATENATE([5]!Tabla59[[#This Row],[nom_ent]], " ",[5]!Tabla59[[#This Row],[nom_mun]])</f>
        <v>#REF!</v>
      </c>
      <c r="AT1901" s="32" t="s">
        <v>1834</v>
      </c>
      <c r="AU1901" s="32" t="s">
        <v>2566</v>
      </c>
    </row>
    <row r="1902" spans="39:47" ht="28.5">
      <c r="AM1902" s="32" t="s">
        <v>1346</v>
      </c>
      <c r="AN1902" s="32" t="s">
        <v>1347</v>
      </c>
      <c r="AO1902" s="32" t="s">
        <v>3664</v>
      </c>
      <c r="AP1902" s="32" t="s">
        <v>2570</v>
      </c>
      <c r="AQ1902" s="32" t="s">
        <v>1639</v>
      </c>
      <c r="AR1902" s="36" t="e">
        <f>CONCATENATE([5]!Tabla59[[#This Row],[nom_ent]], " ",[5]!Tabla59[[#This Row],[nom_mun]])</f>
        <v>#REF!</v>
      </c>
      <c r="AT1902" s="32" t="s">
        <v>1639</v>
      </c>
      <c r="AU1902" s="32" t="s">
        <v>2570</v>
      </c>
    </row>
    <row r="1903" spans="39:47" ht="28.5">
      <c r="AM1903" s="32" t="s">
        <v>1346</v>
      </c>
      <c r="AN1903" s="32" t="s">
        <v>1347</v>
      </c>
      <c r="AO1903" s="32" t="s">
        <v>3664</v>
      </c>
      <c r="AP1903" s="32" t="s">
        <v>2574</v>
      </c>
      <c r="AQ1903" s="32" t="s">
        <v>1860</v>
      </c>
      <c r="AR1903" s="36" t="e">
        <f>CONCATENATE([5]!Tabla59[[#This Row],[nom_ent]], " ",[5]!Tabla59[[#This Row],[nom_mun]])</f>
        <v>#REF!</v>
      </c>
      <c r="AT1903" s="32" t="s">
        <v>1860</v>
      </c>
      <c r="AU1903" s="32" t="s">
        <v>2574</v>
      </c>
    </row>
    <row r="1904" spans="39:47" ht="28.5">
      <c r="AM1904" s="32" t="s">
        <v>1346</v>
      </c>
      <c r="AN1904" s="32" t="s">
        <v>1347</v>
      </c>
      <c r="AO1904" s="32" t="s">
        <v>3664</v>
      </c>
      <c r="AP1904" s="32" t="s">
        <v>2578</v>
      </c>
      <c r="AQ1904" s="32" t="s">
        <v>1874</v>
      </c>
      <c r="AR1904" s="36" t="e">
        <f>CONCATENATE([5]!Tabla59[[#This Row],[nom_ent]], " ",[5]!Tabla59[[#This Row],[nom_mun]])</f>
        <v>#REF!</v>
      </c>
      <c r="AT1904" s="32" t="s">
        <v>1874</v>
      </c>
      <c r="AU1904" s="32" t="s">
        <v>2578</v>
      </c>
    </row>
    <row r="1905" spans="39:47" ht="28.5">
      <c r="AM1905" s="32" t="s">
        <v>1346</v>
      </c>
      <c r="AN1905" s="32" t="s">
        <v>1347</v>
      </c>
      <c r="AO1905" s="32" t="s">
        <v>3664</v>
      </c>
      <c r="AP1905" s="32" t="s">
        <v>2582</v>
      </c>
      <c r="AQ1905" s="32" t="s">
        <v>1886</v>
      </c>
      <c r="AR1905" s="36" t="e">
        <f>CONCATENATE([5]!Tabla59[[#This Row],[nom_ent]], " ",[5]!Tabla59[[#This Row],[nom_mun]])</f>
        <v>#REF!</v>
      </c>
      <c r="AT1905" s="32" t="s">
        <v>1886</v>
      </c>
      <c r="AU1905" s="32" t="s">
        <v>2582</v>
      </c>
    </row>
    <row r="1906" spans="39:47" ht="28.5">
      <c r="AM1906" s="32" t="s">
        <v>1346</v>
      </c>
      <c r="AN1906" s="32" t="s">
        <v>1347</v>
      </c>
      <c r="AO1906" s="32" t="s">
        <v>3664</v>
      </c>
      <c r="AP1906" s="32" t="s">
        <v>2586</v>
      </c>
      <c r="AQ1906" s="32" t="s">
        <v>1628</v>
      </c>
      <c r="AR1906" s="36" t="e">
        <f>CONCATENATE([5]!Tabla59[[#This Row],[nom_ent]], " ",[5]!Tabla59[[#This Row],[nom_mun]])</f>
        <v>#REF!</v>
      </c>
      <c r="AT1906" s="32" t="s">
        <v>1628</v>
      </c>
      <c r="AU1906" s="32" t="s">
        <v>2586</v>
      </c>
    </row>
    <row r="1907" spans="39:47" ht="28.5">
      <c r="AM1907" s="32" t="s">
        <v>1346</v>
      </c>
      <c r="AN1907" s="32" t="s">
        <v>1347</v>
      </c>
      <c r="AO1907" s="32" t="s">
        <v>3664</v>
      </c>
      <c r="AP1907" s="32" t="s">
        <v>2590</v>
      </c>
      <c r="AQ1907" s="32" t="s">
        <v>1912</v>
      </c>
      <c r="AR1907" s="36" t="e">
        <f>CONCATENATE([5]!Tabla59[[#This Row],[nom_ent]], " ",[5]!Tabla59[[#This Row],[nom_mun]])</f>
        <v>#REF!</v>
      </c>
      <c r="AT1907" s="32" t="s">
        <v>1912</v>
      </c>
      <c r="AU1907" s="32" t="s">
        <v>2590</v>
      </c>
    </row>
    <row r="1908" spans="39:47" ht="28.5">
      <c r="AM1908" s="32" t="s">
        <v>1346</v>
      </c>
      <c r="AN1908" s="32" t="s">
        <v>1347</v>
      </c>
      <c r="AO1908" s="32" t="s">
        <v>3664</v>
      </c>
      <c r="AP1908" s="32" t="s">
        <v>2594</v>
      </c>
      <c r="AQ1908" s="32" t="s">
        <v>1927</v>
      </c>
      <c r="AR1908" s="36" t="e">
        <f>CONCATENATE([5]!Tabla59[[#This Row],[nom_ent]], " ",[5]!Tabla59[[#This Row],[nom_mun]])</f>
        <v>#REF!</v>
      </c>
      <c r="AT1908" s="32" t="s">
        <v>1927</v>
      </c>
      <c r="AU1908" s="32" t="s">
        <v>2594</v>
      </c>
    </row>
    <row r="1909" spans="39:47" ht="28.5">
      <c r="AM1909" s="32" t="s">
        <v>1346</v>
      </c>
      <c r="AN1909" s="32" t="s">
        <v>1347</v>
      </c>
      <c r="AO1909" s="32" t="s">
        <v>3664</v>
      </c>
      <c r="AP1909" s="32" t="s">
        <v>2598</v>
      </c>
      <c r="AQ1909" s="32" t="s">
        <v>1943</v>
      </c>
      <c r="AR1909" s="36" t="e">
        <f>CONCATENATE([5]!Tabla59[[#This Row],[nom_ent]], " ",[5]!Tabla59[[#This Row],[nom_mun]])</f>
        <v>#REF!</v>
      </c>
      <c r="AT1909" s="32" t="s">
        <v>1943</v>
      </c>
      <c r="AU1909" s="32" t="s">
        <v>2598</v>
      </c>
    </row>
    <row r="1910" spans="39:47" ht="28.5">
      <c r="AM1910" s="32" t="s">
        <v>1346</v>
      </c>
      <c r="AN1910" s="32" t="s">
        <v>1347</v>
      </c>
      <c r="AO1910" s="32" t="s">
        <v>3664</v>
      </c>
      <c r="AP1910" s="40">
        <v>998</v>
      </c>
      <c r="AQ1910" s="32" t="s">
        <v>881</v>
      </c>
      <c r="AR1910" s="36" t="e">
        <f>CONCATENATE([5]!Tabla59[[#This Row],[nom_ent]], " ",[5]!Tabla59[[#This Row],[nom_mun]])</f>
        <v>#REF!</v>
      </c>
      <c r="AT1910" s="32" t="s">
        <v>881</v>
      </c>
      <c r="AU1910" s="40">
        <v>998</v>
      </c>
    </row>
    <row r="1911" spans="39:47">
      <c r="AM1911" s="32" t="s">
        <v>706</v>
      </c>
      <c r="AN1911" s="32" t="s">
        <v>1366</v>
      </c>
      <c r="AO1911" s="32" t="s">
        <v>3665</v>
      </c>
      <c r="AP1911" s="32" t="s">
        <v>749</v>
      </c>
      <c r="AQ1911" s="32" t="s">
        <v>742</v>
      </c>
      <c r="AR1911" s="36" t="e">
        <f>CONCATENATE([5]!Tabla59[[#This Row],[nom_ent]], " ",[5]!Tabla59[[#This Row],[nom_mun]])</f>
        <v>#REF!</v>
      </c>
      <c r="AT1911" s="32" t="s">
        <v>742</v>
      </c>
      <c r="AU1911" s="32" t="s">
        <v>749</v>
      </c>
    </row>
    <row r="1912" spans="39:47">
      <c r="AM1912" s="32" t="s">
        <v>706</v>
      </c>
      <c r="AN1912" s="32" t="s">
        <v>1366</v>
      </c>
      <c r="AO1912" s="32" t="s">
        <v>3665</v>
      </c>
      <c r="AP1912" s="32" t="s">
        <v>780</v>
      </c>
      <c r="AQ1912" s="32" t="s">
        <v>774</v>
      </c>
      <c r="AR1912" s="36" t="e">
        <f>CONCATENATE([5]!Tabla59[[#This Row],[nom_ent]], " ",[5]!Tabla59[[#This Row],[nom_mun]])</f>
        <v>#REF!</v>
      </c>
      <c r="AT1912" s="32" t="s">
        <v>774</v>
      </c>
      <c r="AU1912" s="32" t="s">
        <v>780</v>
      </c>
    </row>
    <row r="1913" spans="39:47" ht="28.5">
      <c r="AM1913" s="32" t="s">
        <v>706</v>
      </c>
      <c r="AN1913" s="32" t="s">
        <v>1366</v>
      </c>
      <c r="AO1913" s="32" t="s">
        <v>3665</v>
      </c>
      <c r="AP1913" s="32" t="s">
        <v>813</v>
      </c>
      <c r="AQ1913" s="32" t="s">
        <v>805</v>
      </c>
      <c r="AR1913" s="36" t="e">
        <f>CONCATENATE([5]!Tabla59[[#This Row],[nom_ent]], " ",[5]!Tabla59[[#This Row],[nom_mun]])</f>
        <v>#REF!</v>
      </c>
      <c r="AT1913" s="32" t="s">
        <v>805</v>
      </c>
      <c r="AU1913" s="32" t="s">
        <v>813</v>
      </c>
    </row>
    <row r="1914" spans="39:47">
      <c r="AM1914" s="32" t="s">
        <v>706</v>
      </c>
      <c r="AN1914" s="32" t="s">
        <v>1366</v>
      </c>
      <c r="AO1914" s="32" t="s">
        <v>3665</v>
      </c>
      <c r="AP1914" s="32" t="s">
        <v>845</v>
      </c>
      <c r="AQ1914" s="32" t="s">
        <v>838</v>
      </c>
      <c r="AR1914" s="36" t="e">
        <f>CONCATENATE([5]!Tabla59[[#This Row],[nom_ent]], " ",[5]!Tabla59[[#This Row],[nom_mun]])</f>
        <v>#REF!</v>
      </c>
      <c r="AT1914" s="32" t="s">
        <v>838</v>
      </c>
      <c r="AU1914" s="32" t="s">
        <v>845</v>
      </c>
    </row>
    <row r="1915" spans="39:47">
      <c r="AM1915" s="32" t="s">
        <v>706</v>
      </c>
      <c r="AN1915" s="32" t="s">
        <v>1366</v>
      </c>
      <c r="AO1915" s="32" t="s">
        <v>3665</v>
      </c>
      <c r="AP1915" s="32" t="s">
        <v>877</v>
      </c>
      <c r="AQ1915" s="32" t="s">
        <v>869</v>
      </c>
      <c r="AR1915" s="36" t="e">
        <f>CONCATENATE([5]!Tabla59[[#This Row],[nom_ent]], " ",[5]!Tabla59[[#This Row],[nom_mun]])</f>
        <v>#REF!</v>
      </c>
      <c r="AT1915" s="32" t="s">
        <v>869</v>
      </c>
      <c r="AU1915" s="32" t="s">
        <v>877</v>
      </c>
    </row>
    <row r="1916" spans="39:47">
      <c r="AM1916" s="32" t="s">
        <v>706</v>
      </c>
      <c r="AN1916" s="32" t="s">
        <v>1366</v>
      </c>
      <c r="AO1916" s="32" t="s">
        <v>3665</v>
      </c>
      <c r="AP1916" s="32" t="s">
        <v>910</v>
      </c>
      <c r="AQ1916" s="32" t="s">
        <v>902</v>
      </c>
      <c r="AR1916" s="36" t="e">
        <f>CONCATENATE([5]!Tabla59[[#This Row],[nom_ent]], " ",[5]!Tabla59[[#This Row],[nom_mun]])</f>
        <v>#REF!</v>
      </c>
      <c r="AT1916" s="32" t="s">
        <v>902</v>
      </c>
      <c r="AU1916" s="32" t="s">
        <v>910</v>
      </c>
    </row>
    <row r="1917" spans="39:47">
      <c r="AM1917" s="32" t="s">
        <v>706</v>
      </c>
      <c r="AN1917" s="32" t="s">
        <v>1366</v>
      </c>
      <c r="AO1917" s="32" t="s">
        <v>3665</v>
      </c>
      <c r="AP1917" s="32" t="s">
        <v>943</v>
      </c>
      <c r="AQ1917" s="32" t="s">
        <v>935</v>
      </c>
      <c r="AR1917" s="36" t="e">
        <f>CONCATENATE([5]!Tabla59[[#This Row],[nom_ent]], " ",[5]!Tabla59[[#This Row],[nom_mun]])</f>
        <v>#REF!</v>
      </c>
      <c r="AT1917" s="32" t="s">
        <v>935</v>
      </c>
      <c r="AU1917" s="32" t="s">
        <v>943</v>
      </c>
    </row>
    <row r="1918" spans="39:47">
      <c r="AM1918" s="32" t="s">
        <v>706</v>
      </c>
      <c r="AN1918" s="32" t="s">
        <v>1366</v>
      </c>
      <c r="AO1918" s="32" t="s">
        <v>3665</v>
      </c>
      <c r="AP1918" s="32" t="s">
        <v>972</v>
      </c>
      <c r="AQ1918" s="32" t="s">
        <v>965</v>
      </c>
      <c r="AR1918" s="36" t="e">
        <f>CONCATENATE([5]!Tabla59[[#This Row],[nom_ent]], " ",[5]!Tabla59[[#This Row],[nom_mun]])</f>
        <v>#REF!</v>
      </c>
      <c r="AT1918" s="32" t="s">
        <v>965</v>
      </c>
      <c r="AU1918" s="32" t="s">
        <v>972</v>
      </c>
    </row>
    <row r="1919" spans="39:47">
      <c r="AM1919" s="32" t="s">
        <v>706</v>
      </c>
      <c r="AN1919" s="32" t="s">
        <v>1366</v>
      </c>
      <c r="AO1919" s="32" t="s">
        <v>3665</v>
      </c>
      <c r="AP1919" s="32" t="s">
        <v>1003</v>
      </c>
      <c r="AQ1919" s="32" t="s">
        <v>995</v>
      </c>
      <c r="AR1919" s="36" t="e">
        <f>CONCATENATE([5]!Tabla59[[#This Row],[nom_ent]], " ",[5]!Tabla59[[#This Row],[nom_mun]])</f>
        <v>#REF!</v>
      </c>
      <c r="AT1919" s="32" t="s">
        <v>995</v>
      </c>
      <c r="AU1919" s="32" t="s">
        <v>1003</v>
      </c>
    </row>
    <row r="1920" spans="39:47">
      <c r="AM1920" s="32" t="s">
        <v>706</v>
      </c>
      <c r="AN1920" s="32" t="s">
        <v>1366</v>
      </c>
      <c r="AO1920" s="32" t="s">
        <v>3665</v>
      </c>
      <c r="AP1920" s="32" t="s">
        <v>1033</v>
      </c>
      <c r="AQ1920" s="32" t="s">
        <v>1025</v>
      </c>
      <c r="AR1920" s="36" t="e">
        <f>CONCATENATE([5]!Tabla59[[#This Row],[nom_ent]], " ",[5]!Tabla59[[#This Row],[nom_mun]])</f>
        <v>#REF!</v>
      </c>
      <c r="AT1920" s="32" t="s">
        <v>1025</v>
      </c>
      <c r="AU1920" s="32" t="s">
        <v>1033</v>
      </c>
    </row>
    <row r="1921" spans="39:47">
      <c r="AM1921" s="32" t="s">
        <v>706</v>
      </c>
      <c r="AN1921" s="32" t="s">
        <v>1366</v>
      </c>
      <c r="AO1921" s="32" t="s">
        <v>3665</v>
      </c>
      <c r="AP1921" s="32" t="s">
        <v>1063</v>
      </c>
      <c r="AQ1921" s="32" t="s">
        <v>1055</v>
      </c>
      <c r="AR1921" s="36" t="e">
        <f>CONCATENATE([5]!Tabla59[[#This Row],[nom_ent]], " ",[5]!Tabla59[[#This Row],[nom_mun]])</f>
        <v>#REF!</v>
      </c>
      <c r="AT1921" s="32" t="s">
        <v>1055</v>
      </c>
      <c r="AU1921" s="32" t="s">
        <v>1063</v>
      </c>
    </row>
    <row r="1922" spans="39:47">
      <c r="AM1922" s="32" t="s">
        <v>706</v>
      </c>
      <c r="AN1922" s="32" t="s">
        <v>1366</v>
      </c>
      <c r="AO1922" s="32" t="s">
        <v>3665</v>
      </c>
      <c r="AP1922" s="32" t="s">
        <v>1646</v>
      </c>
      <c r="AQ1922" s="32" t="s">
        <v>1083</v>
      </c>
      <c r="AR1922" s="36" t="e">
        <f>CONCATENATE([5]!Tabla59[[#This Row],[nom_ent]], " ",[5]!Tabla59[[#This Row],[nom_mun]])</f>
        <v>#REF!</v>
      </c>
      <c r="AT1922" s="32" t="s">
        <v>1083</v>
      </c>
      <c r="AU1922" s="32" t="s">
        <v>1646</v>
      </c>
    </row>
    <row r="1923" spans="39:47">
      <c r="AM1923" s="32" t="s">
        <v>706</v>
      </c>
      <c r="AN1923" s="32" t="s">
        <v>1366</v>
      </c>
      <c r="AO1923" s="32" t="s">
        <v>3665</v>
      </c>
      <c r="AP1923" s="32" t="s">
        <v>1666</v>
      </c>
      <c r="AQ1923" s="32" t="s">
        <v>1109</v>
      </c>
      <c r="AR1923" s="36" t="e">
        <f>CONCATENATE([5]!Tabla59[[#This Row],[nom_ent]], " ",[5]!Tabla59[[#This Row],[nom_mun]])</f>
        <v>#REF!</v>
      </c>
      <c r="AT1923" s="32" t="s">
        <v>1109</v>
      </c>
      <c r="AU1923" s="32" t="s">
        <v>1666</v>
      </c>
    </row>
    <row r="1924" spans="39:47">
      <c r="AM1924" s="32" t="s">
        <v>706</v>
      </c>
      <c r="AN1924" s="32" t="s">
        <v>1366</v>
      </c>
      <c r="AO1924" s="32" t="s">
        <v>3665</v>
      </c>
      <c r="AP1924" s="32" t="s">
        <v>1891</v>
      </c>
      <c r="AQ1924" s="32" t="s">
        <v>1133</v>
      </c>
      <c r="AR1924" s="36" t="e">
        <f>CONCATENATE([5]!Tabla59[[#This Row],[nom_ent]], " ",[5]!Tabla59[[#This Row],[nom_mun]])</f>
        <v>#REF!</v>
      </c>
      <c r="AT1924" s="32" t="s">
        <v>1133</v>
      </c>
      <c r="AU1924" s="32" t="s">
        <v>1891</v>
      </c>
    </row>
    <row r="1925" spans="39:47" ht="28.5">
      <c r="AM1925" s="32" t="s">
        <v>706</v>
      </c>
      <c r="AN1925" s="32" t="s">
        <v>1366</v>
      </c>
      <c r="AO1925" s="32" t="s">
        <v>3665</v>
      </c>
      <c r="AP1925" s="32" t="s">
        <v>1905</v>
      </c>
      <c r="AQ1925" s="32" t="s">
        <v>1158</v>
      </c>
      <c r="AR1925" s="36" t="e">
        <f>CONCATENATE([5]!Tabla59[[#This Row],[nom_ent]], " ",[5]!Tabla59[[#This Row],[nom_mun]])</f>
        <v>#REF!</v>
      </c>
      <c r="AT1925" s="32" t="s">
        <v>1158</v>
      </c>
      <c r="AU1925" s="32" t="s">
        <v>1905</v>
      </c>
    </row>
    <row r="1926" spans="39:47" ht="28.5">
      <c r="AM1926" s="32" t="s">
        <v>706</v>
      </c>
      <c r="AN1926" s="32" t="s">
        <v>1366</v>
      </c>
      <c r="AO1926" s="32" t="s">
        <v>3665</v>
      </c>
      <c r="AP1926" s="32" t="s">
        <v>1917</v>
      </c>
      <c r="AQ1926" s="32" t="s">
        <v>1186</v>
      </c>
      <c r="AR1926" s="36" t="e">
        <f>CONCATENATE([5]!Tabla59[[#This Row],[nom_ent]], " ",[5]!Tabla59[[#This Row],[nom_mun]])</f>
        <v>#REF!</v>
      </c>
      <c r="AT1926" s="32" t="s">
        <v>1186</v>
      </c>
      <c r="AU1926" s="32" t="s">
        <v>1917</v>
      </c>
    </row>
    <row r="1927" spans="39:47">
      <c r="AM1927" s="32" t="s">
        <v>706</v>
      </c>
      <c r="AN1927" s="32" t="s">
        <v>1366</v>
      </c>
      <c r="AO1927" s="32" t="s">
        <v>3665</v>
      </c>
      <c r="AP1927" s="32" t="s">
        <v>1933</v>
      </c>
      <c r="AQ1927" s="32" t="s">
        <v>706</v>
      </c>
      <c r="AR1927" s="36" t="e">
        <f>CONCATENATE([5]!Tabla59[[#This Row],[nom_ent]], " ",[5]!Tabla59[[#This Row],[nom_mun]])</f>
        <v>#REF!</v>
      </c>
      <c r="AT1927" s="32" t="s">
        <v>706</v>
      </c>
      <c r="AU1927" s="32" t="s">
        <v>1933</v>
      </c>
    </row>
    <row r="1928" spans="39:47">
      <c r="AM1928" s="32" t="s">
        <v>706</v>
      </c>
      <c r="AN1928" s="32" t="s">
        <v>1366</v>
      </c>
      <c r="AO1928" s="32" t="s">
        <v>3665</v>
      </c>
      <c r="AP1928" s="32" t="s">
        <v>1949</v>
      </c>
      <c r="AQ1928" s="32" t="s">
        <v>1235</v>
      </c>
      <c r="AR1928" s="36" t="e">
        <f>CONCATENATE([5]!Tabla59[[#This Row],[nom_ent]], " ",[5]!Tabla59[[#This Row],[nom_mun]])</f>
        <v>#REF!</v>
      </c>
      <c r="AT1928" s="32" t="s">
        <v>1235</v>
      </c>
      <c r="AU1928" s="32" t="s">
        <v>1949</v>
      </c>
    </row>
    <row r="1929" spans="39:47">
      <c r="AM1929" s="32" t="s">
        <v>706</v>
      </c>
      <c r="AN1929" s="32" t="s">
        <v>1366</v>
      </c>
      <c r="AO1929" s="32" t="s">
        <v>3665</v>
      </c>
      <c r="AP1929" s="40">
        <v>998</v>
      </c>
      <c r="AQ1929" s="32" t="s">
        <v>881</v>
      </c>
      <c r="AR1929" s="36" t="e">
        <f>CONCATENATE([5]!Tabla59[[#This Row],[nom_ent]], " ",[5]!Tabla59[[#This Row],[nom_mun]])</f>
        <v>#REF!</v>
      </c>
      <c r="AT1929" s="32" t="s">
        <v>881</v>
      </c>
      <c r="AU1929" s="40">
        <v>998</v>
      </c>
    </row>
    <row r="1930" spans="39:47">
      <c r="AM1930" s="32" t="s">
        <v>707</v>
      </c>
      <c r="AN1930" s="32" t="s">
        <v>1387</v>
      </c>
      <c r="AO1930" s="32" t="s">
        <v>3666</v>
      </c>
      <c r="AP1930" s="32" t="s">
        <v>749</v>
      </c>
      <c r="AQ1930" s="32" t="s">
        <v>743</v>
      </c>
      <c r="AR1930" s="36" t="e">
        <f>CONCATENATE([5]!Tabla59[[#This Row],[nom_ent]], " ",[5]!Tabla59[[#This Row],[nom_mun]])</f>
        <v>#REF!</v>
      </c>
      <c r="AT1930" s="32" t="s">
        <v>743</v>
      </c>
      <c r="AU1930" s="32" t="s">
        <v>749</v>
      </c>
    </row>
    <row r="1931" spans="39:47" ht="28.5">
      <c r="AM1931" s="32" t="s">
        <v>707</v>
      </c>
      <c r="AN1931" s="32" t="s">
        <v>1387</v>
      </c>
      <c r="AO1931" s="32" t="s">
        <v>3666</v>
      </c>
      <c r="AP1931" s="32" t="s">
        <v>780</v>
      </c>
      <c r="AQ1931" s="32" t="s">
        <v>775</v>
      </c>
      <c r="AR1931" s="36" t="e">
        <f>CONCATENATE([5]!Tabla59[[#This Row],[nom_ent]], " ",[5]!Tabla59[[#This Row],[nom_mun]])</f>
        <v>#REF!</v>
      </c>
      <c r="AT1931" s="32" t="s">
        <v>775</v>
      </c>
      <c r="AU1931" s="32" t="s">
        <v>780</v>
      </c>
    </row>
    <row r="1932" spans="39:47">
      <c r="AM1932" s="32" t="s">
        <v>707</v>
      </c>
      <c r="AN1932" s="32" t="s">
        <v>1387</v>
      </c>
      <c r="AO1932" s="32" t="s">
        <v>3666</v>
      </c>
      <c r="AP1932" s="32" t="s">
        <v>813</v>
      </c>
      <c r="AQ1932" s="32" t="s">
        <v>806</v>
      </c>
      <c r="AR1932" s="36" t="e">
        <f>CONCATENATE([5]!Tabla59[[#This Row],[nom_ent]], " ",[5]!Tabla59[[#This Row],[nom_mun]])</f>
        <v>#REF!</v>
      </c>
      <c r="AT1932" s="32" t="s">
        <v>806</v>
      </c>
      <c r="AU1932" s="32" t="s">
        <v>813</v>
      </c>
    </row>
    <row r="1933" spans="39:47">
      <c r="AM1933" s="32" t="s">
        <v>707</v>
      </c>
      <c r="AN1933" s="32" t="s">
        <v>1387</v>
      </c>
      <c r="AO1933" s="32" t="s">
        <v>3666</v>
      </c>
      <c r="AP1933" s="32" t="s">
        <v>845</v>
      </c>
      <c r="AQ1933" s="32" t="s">
        <v>839</v>
      </c>
      <c r="AR1933" s="36" t="e">
        <f>CONCATENATE([5]!Tabla59[[#This Row],[nom_ent]], " ",[5]!Tabla59[[#This Row],[nom_mun]])</f>
        <v>#REF!</v>
      </c>
      <c r="AT1933" s="32" t="s">
        <v>839</v>
      </c>
      <c r="AU1933" s="32" t="s">
        <v>845</v>
      </c>
    </row>
    <row r="1934" spans="39:47">
      <c r="AM1934" s="32" t="s">
        <v>707</v>
      </c>
      <c r="AN1934" s="32" t="s">
        <v>1387</v>
      </c>
      <c r="AO1934" s="32" t="s">
        <v>3666</v>
      </c>
      <c r="AP1934" s="32" t="s">
        <v>877</v>
      </c>
      <c r="AQ1934" s="32" t="s">
        <v>870</v>
      </c>
      <c r="AR1934" s="36" t="e">
        <f>CONCATENATE([5]!Tabla59[[#This Row],[nom_ent]], " ",[5]!Tabla59[[#This Row],[nom_mun]])</f>
        <v>#REF!</v>
      </c>
      <c r="AT1934" s="32" t="s">
        <v>870</v>
      </c>
      <c r="AU1934" s="32" t="s">
        <v>877</v>
      </c>
    </row>
    <row r="1935" spans="39:47">
      <c r="AM1935" s="32" t="s">
        <v>707</v>
      </c>
      <c r="AN1935" s="32" t="s">
        <v>1387</v>
      </c>
      <c r="AO1935" s="32" t="s">
        <v>3666</v>
      </c>
      <c r="AP1935" s="32" t="s">
        <v>910</v>
      </c>
      <c r="AQ1935" s="32" t="s">
        <v>903</v>
      </c>
      <c r="AR1935" s="36" t="e">
        <f>CONCATENATE([5]!Tabla59[[#This Row],[nom_ent]], " ",[5]!Tabla59[[#This Row],[nom_mun]])</f>
        <v>#REF!</v>
      </c>
      <c r="AT1935" s="32" t="s">
        <v>903</v>
      </c>
      <c r="AU1935" s="32" t="s">
        <v>910</v>
      </c>
    </row>
    <row r="1936" spans="39:47">
      <c r="AM1936" s="32" t="s">
        <v>707</v>
      </c>
      <c r="AN1936" s="32" t="s">
        <v>1387</v>
      </c>
      <c r="AO1936" s="32" t="s">
        <v>3666</v>
      </c>
      <c r="AP1936" s="32" t="s">
        <v>943</v>
      </c>
      <c r="AQ1936" s="32" t="s">
        <v>936</v>
      </c>
      <c r="AR1936" s="36" t="e">
        <f>CONCATENATE([5]!Tabla59[[#This Row],[nom_ent]], " ",[5]!Tabla59[[#This Row],[nom_mun]])</f>
        <v>#REF!</v>
      </c>
      <c r="AT1936" s="32" t="s">
        <v>936</v>
      </c>
      <c r="AU1936" s="32" t="s">
        <v>943</v>
      </c>
    </row>
    <row r="1937" spans="39:47" ht="28.5">
      <c r="AM1937" s="32" t="s">
        <v>707</v>
      </c>
      <c r="AN1937" s="32" t="s">
        <v>1387</v>
      </c>
      <c r="AO1937" s="32" t="s">
        <v>3666</v>
      </c>
      <c r="AP1937" s="32" t="s">
        <v>972</v>
      </c>
      <c r="AQ1937" s="32" t="s">
        <v>966</v>
      </c>
      <c r="AR1937" s="36" t="e">
        <f>CONCATENATE([5]!Tabla59[[#This Row],[nom_ent]], " ",[5]!Tabla59[[#This Row],[nom_mun]])</f>
        <v>#REF!</v>
      </c>
      <c r="AT1937" s="32" t="s">
        <v>966</v>
      </c>
      <c r="AU1937" s="32" t="s">
        <v>972</v>
      </c>
    </row>
    <row r="1938" spans="39:47">
      <c r="AM1938" s="32" t="s">
        <v>707</v>
      </c>
      <c r="AN1938" s="32" t="s">
        <v>1387</v>
      </c>
      <c r="AO1938" s="32" t="s">
        <v>3666</v>
      </c>
      <c r="AP1938" s="32" t="s">
        <v>1003</v>
      </c>
      <c r="AQ1938" s="32" t="s">
        <v>996</v>
      </c>
      <c r="AR1938" s="36" t="e">
        <f>CONCATENATE([5]!Tabla59[[#This Row],[nom_ent]], " ",[5]!Tabla59[[#This Row],[nom_mun]])</f>
        <v>#REF!</v>
      </c>
      <c r="AT1938" s="32" t="s">
        <v>996</v>
      </c>
      <c r="AU1938" s="32" t="s">
        <v>1003</v>
      </c>
    </row>
    <row r="1939" spans="39:47">
      <c r="AM1939" s="32" t="s">
        <v>707</v>
      </c>
      <c r="AN1939" s="32" t="s">
        <v>1387</v>
      </c>
      <c r="AO1939" s="32" t="s">
        <v>3666</v>
      </c>
      <c r="AP1939" s="32" t="s">
        <v>1033</v>
      </c>
      <c r="AQ1939" s="32" t="s">
        <v>1026</v>
      </c>
      <c r="AR1939" s="36" t="e">
        <f>CONCATENATE([5]!Tabla59[[#This Row],[nom_ent]], " ",[5]!Tabla59[[#This Row],[nom_mun]])</f>
        <v>#REF!</v>
      </c>
      <c r="AT1939" s="32" t="s">
        <v>1026</v>
      </c>
      <c r="AU1939" s="32" t="s">
        <v>1033</v>
      </c>
    </row>
    <row r="1940" spans="39:47">
      <c r="AM1940" s="32" t="s">
        <v>707</v>
      </c>
      <c r="AN1940" s="32" t="s">
        <v>1387</v>
      </c>
      <c r="AO1940" s="32" t="s">
        <v>3666</v>
      </c>
      <c r="AP1940" s="32" t="s">
        <v>1063</v>
      </c>
      <c r="AQ1940" s="32" t="s">
        <v>1056</v>
      </c>
      <c r="AR1940" s="36" t="e">
        <f>CONCATENATE([5]!Tabla59[[#This Row],[nom_ent]], " ",[5]!Tabla59[[#This Row],[nom_mun]])</f>
        <v>#REF!</v>
      </c>
      <c r="AT1940" s="32" t="s">
        <v>1056</v>
      </c>
      <c r="AU1940" s="32" t="s">
        <v>1063</v>
      </c>
    </row>
    <row r="1941" spans="39:47">
      <c r="AM1941" s="32" t="s">
        <v>707</v>
      </c>
      <c r="AN1941" s="32" t="s">
        <v>1387</v>
      </c>
      <c r="AO1941" s="32" t="s">
        <v>3666</v>
      </c>
      <c r="AP1941" s="32" t="s">
        <v>1646</v>
      </c>
      <c r="AQ1941" s="32" t="s">
        <v>1084</v>
      </c>
      <c r="AR1941" s="36" t="e">
        <f>CONCATENATE([5]!Tabla59[[#This Row],[nom_ent]], " ",[5]!Tabla59[[#This Row],[nom_mun]])</f>
        <v>#REF!</v>
      </c>
      <c r="AT1941" s="32" t="s">
        <v>1084</v>
      </c>
      <c r="AU1941" s="32" t="s">
        <v>1646</v>
      </c>
    </row>
    <row r="1942" spans="39:47">
      <c r="AM1942" s="32" t="s">
        <v>707</v>
      </c>
      <c r="AN1942" s="32" t="s">
        <v>1387</v>
      </c>
      <c r="AO1942" s="32" t="s">
        <v>3666</v>
      </c>
      <c r="AP1942" s="32" t="s">
        <v>1666</v>
      </c>
      <c r="AQ1942" s="32" t="s">
        <v>1110</v>
      </c>
      <c r="AR1942" s="36" t="e">
        <f>CONCATENATE([5]!Tabla59[[#This Row],[nom_ent]], " ",[5]!Tabla59[[#This Row],[nom_mun]])</f>
        <v>#REF!</v>
      </c>
      <c r="AT1942" s="32" t="s">
        <v>1110</v>
      </c>
      <c r="AU1942" s="32" t="s">
        <v>1666</v>
      </c>
    </row>
    <row r="1943" spans="39:47">
      <c r="AM1943" s="32" t="s">
        <v>707</v>
      </c>
      <c r="AN1943" s="32" t="s">
        <v>1387</v>
      </c>
      <c r="AO1943" s="32" t="s">
        <v>3666</v>
      </c>
      <c r="AP1943" s="32" t="s">
        <v>1891</v>
      </c>
      <c r="AQ1943" s="32" t="s">
        <v>1134</v>
      </c>
      <c r="AR1943" s="36" t="e">
        <f>CONCATENATE([5]!Tabla59[[#This Row],[nom_ent]], " ",[5]!Tabla59[[#This Row],[nom_mun]])</f>
        <v>#REF!</v>
      </c>
      <c r="AT1943" s="32" t="s">
        <v>1134</v>
      </c>
      <c r="AU1943" s="32" t="s">
        <v>1891</v>
      </c>
    </row>
    <row r="1944" spans="39:47">
      <c r="AM1944" s="32" t="s">
        <v>707</v>
      </c>
      <c r="AN1944" s="32" t="s">
        <v>1387</v>
      </c>
      <c r="AO1944" s="32" t="s">
        <v>3666</v>
      </c>
      <c r="AP1944" s="32" t="s">
        <v>1905</v>
      </c>
      <c r="AQ1944" s="32" t="s">
        <v>1159</v>
      </c>
      <c r="AR1944" s="36" t="e">
        <f>CONCATENATE([5]!Tabla59[[#This Row],[nom_ent]], " ",[5]!Tabla59[[#This Row],[nom_mun]])</f>
        <v>#REF!</v>
      </c>
      <c r="AT1944" s="32" t="s">
        <v>1159</v>
      </c>
      <c r="AU1944" s="32" t="s">
        <v>1905</v>
      </c>
    </row>
    <row r="1945" spans="39:47" ht="28.5">
      <c r="AM1945" s="32" t="s">
        <v>707</v>
      </c>
      <c r="AN1945" s="32" t="s">
        <v>1387</v>
      </c>
      <c r="AO1945" s="32" t="s">
        <v>3666</v>
      </c>
      <c r="AP1945" s="32" t="s">
        <v>1917</v>
      </c>
      <c r="AQ1945" s="32" t="s">
        <v>1187</v>
      </c>
      <c r="AR1945" s="36" t="e">
        <f>CONCATENATE([5]!Tabla59[[#This Row],[nom_ent]], " ",[5]!Tabla59[[#This Row],[nom_mun]])</f>
        <v>#REF!</v>
      </c>
      <c r="AT1945" s="32" t="s">
        <v>1187</v>
      </c>
      <c r="AU1945" s="32" t="s">
        <v>1917</v>
      </c>
    </row>
    <row r="1946" spans="39:47">
      <c r="AM1946" s="32" t="s">
        <v>707</v>
      </c>
      <c r="AN1946" s="32" t="s">
        <v>1387</v>
      </c>
      <c r="AO1946" s="32" t="s">
        <v>3666</v>
      </c>
      <c r="AP1946" s="32" t="s">
        <v>1933</v>
      </c>
      <c r="AQ1946" s="32" t="s">
        <v>1210</v>
      </c>
      <c r="AR1946" s="36" t="e">
        <f>CONCATENATE([5]!Tabla59[[#This Row],[nom_ent]], " ",[5]!Tabla59[[#This Row],[nom_mun]])</f>
        <v>#REF!</v>
      </c>
      <c r="AT1946" s="32" t="s">
        <v>1210</v>
      </c>
      <c r="AU1946" s="32" t="s">
        <v>1933</v>
      </c>
    </row>
    <row r="1947" spans="39:47">
      <c r="AM1947" s="32" t="s">
        <v>707</v>
      </c>
      <c r="AN1947" s="32" t="s">
        <v>1387</v>
      </c>
      <c r="AO1947" s="32" t="s">
        <v>3666</v>
      </c>
      <c r="AP1947" s="32" t="s">
        <v>1949</v>
      </c>
      <c r="AQ1947" s="32" t="s">
        <v>1236</v>
      </c>
      <c r="AR1947" s="36" t="e">
        <f>CONCATENATE([5]!Tabla59[[#This Row],[nom_ent]], " ",[5]!Tabla59[[#This Row],[nom_mun]])</f>
        <v>#REF!</v>
      </c>
      <c r="AT1947" s="32" t="s">
        <v>1236</v>
      </c>
      <c r="AU1947" s="32" t="s">
        <v>1949</v>
      </c>
    </row>
    <row r="1948" spans="39:47">
      <c r="AM1948" s="32" t="s">
        <v>707</v>
      </c>
      <c r="AN1948" s="32" t="s">
        <v>1387</v>
      </c>
      <c r="AO1948" s="32" t="s">
        <v>3666</v>
      </c>
      <c r="AP1948" s="32" t="s">
        <v>1962</v>
      </c>
      <c r="AQ1948" s="32" t="s">
        <v>1256</v>
      </c>
      <c r="AR1948" s="36" t="e">
        <f>CONCATENATE([5]!Tabla59[[#This Row],[nom_ent]], " ",[5]!Tabla59[[#This Row],[nom_mun]])</f>
        <v>#REF!</v>
      </c>
      <c r="AT1948" s="32" t="s">
        <v>1256</v>
      </c>
      <c r="AU1948" s="32" t="s">
        <v>1962</v>
      </c>
    </row>
    <row r="1949" spans="39:47">
      <c r="AM1949" s="32" t="s">
        <v>707</v>
      </c>
      <c r="AN1949" s="32" t="s">
        <v>1387</v>
      </c>
      <c r="AO1949" s="32" t="s">
        <v>3666</v>
      </c>
      <c r="AP1949" s="32" t="s">
        <v>1975</v>
      </c>
      <c r="AQ1949" s="32" t="s">
        <v>1279</v>
      </c>
      <c r="AR1949" s="36" t="e">
        <f>CONCATENATE([5]!Tabla59[[#This Row],[nom_ent]], " ",[5]!Tabla59[[#This Row],[nom_mun]])</f>
        <v>#REF!</v>
      </c>
      <c r="AT1949" s="32" t="s">
        <v>1279</v>
      </c>
      <c r="AU1949" s="32" t="s">
        <v>1975</v>
      </c>
    </row>
    <row r="1950" spans="39:47" ht="28.5">
      <c r="AM1950" s="32" t="s">
        <v>707</v>
      </c>
      <c r="AN1950" s="32" t="s">
        <v>1387</v>
      </c>
      <c r="AO1950" s="32" t="s">
        <v>3666</v>
      </c>
      <c r="AP1950" s="32" t="s">
        <v>1986</v>
      </c>
      <c r="AQ1950" s="32" t="s">
        <v>1300</v>
      </c>
      <c r="AR1950" s="36" t="e">
        <f>CONCATENATE([5]!Tabla59[[#This Row],[nom_ent]], " ",[5]!Tabla59[[#This Row],[nom_mun]])</f>
        <v>#REF!</v>
      </c>
      <c r="AT1950" s="32" t="s">
        <v>1300</v>
      </c>
      <c r="AU1950" s="32" t="s">
        <v>1986</v>
      </c>
    </row>
    <row r="1951" spans="39:47">
      <c r="AM1951" s="32" t="s">
        <v>707</v>
      </c>
      <c r="AN1951" s="32" t="s">
        <v>1387</v>
      </c>
      <c r="AO1951" s="32" t="s">
        <v>3666</v>
      </c>
      <c r="AP1951" s="32" t="s">
        <v>1999</v>
      </c>
      <c r="AQ1951" s="32" t="s">
        <v>1321</v>
      </c>
      <c r="AR1951" s="36" t="e">
        <f>CONCATENATE([5]!Tabla59[[#This Row],[nom_ent]], " ",[5]!Tabla59[[#This Row],[nom_mun]])</f>
        <v>#REF!</v>
      </c>
      <c r="AT1951" s="32" t="s">
        <v>1321</v>
      </c>
      <c r="AU1951" s="32" t="s">
        <v>1999</v>
      </c>
    </row>
    <row r="1952" spans="39:47">
      <c r="AM1952" s="32" t="s">
        <v>707</v>
      </c>
      <c r="AN1952" s="32" t="s">
        <v>1387</v>
      </c>
      <c r="AO1952" s="32" t="s">
        <v>3666</v>
      </c>
      <c r="AP1952" s="32" t="s">
        <v>2012</v>
      </c>
      <c r="AQ1952" s="32" t="s">
        <v>1340</v>
      </c>
      <c r="AR1952" s="36" t="e">
        <f>CONCATENATE([5]!Tabla59[[#This Row],[nom_ent]], " ",[5]!Tabla59[[#This Row],[nom_mun]])</f>
        <v>#REF!</v>
      </c>
      <c r="AT1952" s="32" t="s">
        <v>1340</v>
      </c>
      <c r="AU1952" s="32" t="s">
        <v>2012</v>
      </c>
    </row>
    <row r="1953" spans="39:47" ht="28.5">
      <c r="AM1953" s="32" t="s">
        <v>707</v>
      </c>
      <c r="AN1953" s="32" t="s">
        <v>1387</v>
      </c>
      <c r="AO1953" s="32" t="s">
        <v>3666</v>
      </c>
      <c r="AP1953" s="32" t="s">
        <v>2024</v>
      </c>
      <c r="AQ1953" s="32" t="s">
        <v>1361</v>
      </c>
      <c r="AR1953" s="36" t="e">
        <f>CONCATENATE([5]!Tabla59[[#This Row],[nom_ent]], " ",[5]!Tabla59[[#This Row],[nom_mun]])</f>
        <v>#REF!</v>
      </c>
      <c r="AT1953" s="32" t="s">
        <v>1361</v>
      </c>
      <c r="AU1953" s="32" t="s">
        <v>2024</v>
      </c>
    </row>
    <row r="1954" spans="39:47">
      <c r="AM1954" s="32" t="s">
        <v>707</v>
      </c>
      <c r="AN1954" s="32" t="s">
        <v>1387</v>
      </c>
      <c r="AO1954" s="32" t="s">
        <v>3666</v>
      </c>
      <c r="AP1954" s="32" t="s">
        <v>2035</v>
      </c>
      <c r="AQ1954" s="32" t="s">
        <v>1381</v>
      </c>
      <c r="AR1954" s="36" t="e">
        <f>CONCATENATE([5]!Tabla59[[#This Row],[nom_ent]], " ",[5]!Tabla59[[#This Row],[nom_mun]])</f>
        <v>#REF!</v>
      </c>
      <c r="AT1954" s="32" t="s">
        <v>1381</v>
      </c>
      <c r="AU1954" s="32" t="s">
        <v>2035</v>
      </c>
    </row>
    <row r="1955" spans="39:47">
      <c r="AM1955" s="32" t="s">
        <v>707</v>
      </c>
      <c r="AN1955" s="32" t="s">
        <v>1387</v>
      </c>
      <c r="AO1955" s="32" t="s">
        <v>3666</v>
      </c>
      <c r="AP1955" s="32" t="s">
        <v>2047</v>
      </c>
      <c r="AQ1955" s="32" t="s">
        <v>1402</v>
      </c>
      <c r="AR1955" s="36" t="e">
        <f>CONCATENATE([5]!Tabla59[[#This Row],[nom_ent]], " ",[5]!Tabla59[[#This Row],[nom_mun]])</f>
        <v>#REF!</v>
      </c>
      <c r="AT1955" s="32" t="s">
        <v>1402</v>
      </c>
      <c r="AU1955" s="32" t="s">
        <v>2047</v>
      </c>
    </row>
    <row r="1956" spans="39:47">
      <c r="AM1956" s="32" t="s">
        <v>707</v>
      </c>
      <c r="AN1956" s="32" t="s">
        <v>1387</v>
      </c>
      <c r="AO1956" s="32" t="s">
        <v>3666</v>
      </c>
      <c r="AP1956" s="32" t="s">
        <v>2058</v>
      </c>
      <c r="AQ1956" s="32" t="s">
        <v>1424</v>
      </c>
      <c r="AR1956" s="36" t="e">
        <f>CONCATENATE([5]!Tabla59[[#This Row],[nom_ent]], " ",[5]!Tabla59[[#This Row],[nom_mun]])</f>
        <v>#REF!</v>
      </c>
      <c r="AT1956" s="32" t="s">
        <v>1424</v>
      </c>
      <c r="AU1956" s="32" t="s">
        <v>2058</v>
      </c>
    </row>
    <row r="1957" spans="39:47">
      <c r="AM1957" s="32" t="s">
        <v>707</v>
      </c>
      <c r="AN1957" s="32" t="s">
        <v>1387</v>
      </c>
      <c r="AO1957" s="32" t="s">
        <v>3666</v>
      </c>
      <c r="AP1957" s="32" t="s">
        <v>2070</v>
      </c>
      <c r="AQ1957" s="32" t="s">
        <v>1442</v>
      </c>
      <c r="AR1957" s="36" t="e">
        <f>CONCATENATE([5]!Tabla59[[#This Row],[nom_ent]], " ",[5]!Tabla59[[#This Row],[nom_mun]])</f>
        <v>#REF!</v>
      </c>
      <c r="AT1957" s="32" t="s">
        <v>1442</v>
      </c>
      <c r="AU1957" s="32" t="s">
        <v>2070</v>
      </c>
    </row>
    <row r="1958" spans="39:47">
      <c r="AM1958" s="32" t="s">
        <v>707</v>
      </c>
      <c r="AN1958" s="32" t="s">
        <v>1387</v>
      </c>
      <c r="AO1958" s="32" t="s">
        <v>3666</v>
      </c>
      <c r="AP1958" s="32" t="s">
        <v>2082</v>
      </c>
      <c r="AQ1958" s="32" t="s">
        <v>1464</v>
      </c>
      <c r="AR1958" s="36" t="e">
        <f>CONCATENATE([5]!Tabla59[[#This Row],[nom_ent]], " ",[5]!Tabla59[[#This Row],[nom_mun]])</f>
        <v>#REF!</v>
      </c>
      <c r="AT1958" s="32" t="s">
        <v>1464</v>
      </c>
      <c r="AU1958" s="32" t="s">
        <v>2082</v>
      </c>
    </row>
    <row r="1959" spans="39:47">
      <c r="AM1959" s="32" t="s">
        <v>707</v>
      </c>
      <c r="AN1959" s="32" t="s">
        <v>1387</v>
      </c>
      <c r="AO1959" s="32" t="s">
        <v>3666</v>
      </c>
      <c r="AP1959" s="32" t="s">
        <v>2093</v>
      </c>
      <c r="AQ1959" s="32" t="s">
        <v>1485</v>
      </c>
      <c r="AR1959" s="36" t="e">
        <f>CONCATENATE([5]!Tabla59[[#This Row],[nom_ent]], " ",[5]!Tabla59[[#This Row],[nom_mun]])</f>
        <v>#REF!</v>
      </c>
      <c r="AT1959" s="32" t="s">
        <v>1485</v>
      </c>
      <c r="AU1959" s="32" t="s">
        <v>2093</v>
      </c>
    </row>
    <row r="1960" spans="39:47" ht="28.5">
      <c r="AM1960" s="32" t="s">
        <v>707</v>
      </c>
      <c r="AN1960" s="32" t="s">
        <v>1387</v>
      </c>
      <c r="AO1960" s="32" t="s">
        <v>3666</v>
      </c>
      <c r="AP1960" s="32" t="s">
        <v>2104</v>
      </c>
      <c r="AQ1960" s="32" t="s">
        <v>1505</v>
      </c>
      <c r="AR1960" s="36" t="e">
        <f>CONCATENATE([5]!Tabla59[[#This Row],[nom_ent]], " ",[5]!Tabla59[[#This Row],[nom_mun]])</f>
        <v>#REF!</v>
      </c>
      <c r="AT1960" s="32" t="s">
        <v>1505</v>
      </c>
      <c r="AU1960" s="32" t="s">
        <v>2104</v>
      </c>
    </row>
    <row r="1961" spans="39:47">
      <c r="AM1961" s="32" t="s">
        <v>707</v>
      </c>
      <c r="AN1961" s="32" t="s">
        <v>1387</v>
      </c>
      <c r="AO1961" s="32" t="s">
        <v>3666</v>
      </c>
      <c r="AP1961" s="32" t="s">
        <v>2114</v>
      </c>
      <c r="AQ1961" s="32" t="s">
        <v>1527</v>
      </c>
      <c r="AR1961" s="36" t="e">
        <f>CONCATENATE([5]!Tabla59[[#This Row],[nom_ent]], " ",[5]!Tabla59[[#This Row],[nom_mun]])</f>
        <v>#REF!</v>
      </c>
      <c r="AT1961" s="32" t="s">
        <v>1527</v>
      </c>
      <c r="AU1961" s="32" t="s">
        <v>2114</v>
      </c>
    </row>
    <row r="1962" spans="39:47" ht="28.5">
      <c r="AM1962" s="32" t="s">
        <v>707</v>
      </c>
      <c r="AN1962" s="32" t="s">
        <v>1387</v>
      </c>
      <c r="AO1962" s="32" t="s">
        <v>3666</v>
      </c>
      <c r="AP1962" s="32" t="s">
        <v>2124</v>
      </c>
      <c r="AQ1962" s="32" t="s">
        <v>1547</v>
      </c>
      <c r="AR1962" s="36" t="e">
        <f>CONCATENATE([5]!Tabla59[[#This Row],[nom_ent]], " ",[5]!Tabla59[[#This Row],[nom_mun]])</f>
        <v>#REF!</v>
      </c>
      <c r="AT1962" s="32" t="s">
        <v>1547</v>
      </c>
      <c r="AU1962" s="32" t="s">
        <v>2124</v>
      </c>
    </row>
    <row r="1963" spans="39:47">
      <c r="AM1963" s="32" t="s">
        <v>707</v>
      </c>
      <c r="AN1963" s="32" t="s">
        <v>1387</v>
      </c>
      <c r="AO1963" s="32" t="s">
        <v>3666</v>
      </c>
      <c r="AP1963" s="32" t="s">
        <v>2135</v>
      </c>
      <c r="AQ1963" s="32" t="s">
        <v>1565</v>
      </c>
      <c r="AR1963" s="36" t="e">
        <f>CONCATENATE([5]!Tabla59[[#This Row],[nom_ent]], " ",[5]!Tabla59[[#This Row],[nom_mun]])</f>
        <v>#REF!</v>
      </c>
      <c r="AT1963" s="32" t="s">
        <v>1565</v>
      </c>
      <c r="AU1963" s="32" t="s">
        <v>2135</v>
      </c>
    </row>
    <row r="1964" spans="39:47">
      <c r="AM1964" s="32" t="s">
        <v>707</v>
      </c>
      <c r="AN1964" s="32" t="s">
        <v>1387</v>
      </c>
      <c r="AO1964" s="32" t="s">
        <v>3666</v>
      </c>
      <c r="AP1964" s="32" t="s">
        <v>2144</v>
      </c>
      <c r="AQ1964" s="32" t="s">
        <v>1584</v>
      </c>
      <c r="AR1964" s="36" t="e">
        <f>CONCATENATE([5]!Tabla59[[#This Row],[nom_ent]], " ",[5]!Tabla59[[#This Row],[nom_mun]])</f>
        <v>#REF!</v>
      </c>
      <c r="AT1964" s="32" t="s">
        <v>1584</v>
      </c>
      <c r="AU1964" s="32" t="s">
        <v>2144</v>
      </c>
    </row>
    <row r="1965" spans="39:47">
      <c r="AM1965" s="32" t="s">
        <v>707</v>
      </c>
      <c r="AN1965" s="32" t="s">
        <v>1387</v>
      </c>
      <c r="AO1965" s="32" t="s">
        <v>3666</v>
      </c>
      <c r="AP1965" s="32" t="s">
        <v>2155</v>
      </c>
      <c r="AQ1965" s="32" t="s">
        <v>1604</v>
      </c>
      <c r="AR1965" s="36" t="e">
        <f>CONCATENATE([5]!Tabla59[[#This Row],[nom_ent]], " ",[5]!Tabla59[[#This Row],[nom_mun]])</f>
        <v>#REF!</v>
      </c>
      <c r="AT1965" s="32" t="s">
        <v>1604</v>
      </c>
      <c r="AU1965" s="32" t="s">
        <v>2155</v>
      </c>
    </row>
    <row r="1966" spans="39:47">
      <c r="AM1966" s="32" t="s">
        <v>707</v>
      </c>
      <c r="AN1966" s="32" t="s">
        <v>1387</v>
      </c>
      <c r="AO1966" s="32" t="s">
        <v>3666</v>
      </c>
      <c r="AP1966" s="32" t="s">
        <v>2166</v>
      </c>
      <c r="AQ1966" s="32" t="s">
        <v>1622</v>
      </c>
      <c r="AR1966" s="36" t="e">
        <f>CONCATENATE([5]!Tabla59[[#This Row],[nom_ent]], " ",[5]!Tabla59[[#This Row],[nom_mun]])</f>
        <v>#REF!</v>
      </c>
      <c r="AT1966" s="32" t="s">
        <v>1622</v>
      </c>
      <c r="AU1966" s="32" t="s">
        <v>2166</v>
      </c>
    </row>
    <row r="1967" spans="39:47" ht="28.5">
      <c r="AM1967" s="32" t="s">
        <v>707</v>
      </c>
      <c r="AN1967" s="32" t="s">
        <v>1387</v>
      </c>
      <c r="AO1967" s="32" t="s">
        <v>3666</v>
      </c>
      <c r="AP1967" s="32" t="s">
        <v>2177</v>
      </c>
      <c r="AQ1967" s="32" t="s">
        <v>1320</v>
      </c>
      <c r="AR1967" s="36" t="e">
        <f>CONCATENATE([5]!Tabla59[[#This Row],[nom_ent]], " ",[5]!Tabla59[[#This Row],[nom_mun]])</f>
        <v>#REF!</v>
      </c>
      <c r="AT1967" s="32" t="s">
        <v>1320</v>
      </c>
      <c r="AU1967" s="32" t="s">
        <v>2177</v>
      </c>
    </row>
    <row r="1968" spans="39:47">
      <c r="AM1968" s="32" t="s">
        <v>707</v>
      </c>
      <c r="AN1968" s="32" t="s">
        <v>1387</v>
      </c>
      <c r="AO1968" s="32" t="s">
        <v>3666</v>
      </c>
      <c r="AP1968" s="32" t="s">
        <v>2523</v>
      </c>
      <c r="AQ1968" s="32" t="s">
        <v>1660</v>
      </c>
      <c r="AR1968" s="36" t="e">
        <f>CONCATENATE([5]!Tabla59[[#This Row],[nom_ent]], " ",[5]!Tabla59[[#This Row],[nom_mun]])</f>
        <v>#REF!</v>
      </c>
      <c r="AT1968" s="32" t="s">
        <v>1660</v>
      </c>
      <c r="AU1968" s="32" t="s">
        <v>2523</v>
      </c>
    </row>
    <row r="1969" spans="39:47" ht="28.5">
      <c r="AM1969" s="32" t="s">
        <v>707</v>
      </c>
      <c r="AN1969" s="32" t="s">
        <v>1387</v>
      </c>
      <c r="AO1969" s="32" t="s">
        <v>3666</v>
      </c>
      <c r="AP1969" s="32" t="s">
        <v>2527</v>
      </c>
      <c r="AQ1969" s="32" t="s">
        <v>1679</v>
      </c>
      <c r="AR1969" s="36" t="e">
        <f>CONCATENATE([5]!Tabla59[[#This Row],[nom_ent]], " ",[5]!Tabla59[[#This Row],[nom_mun]])</f>
        <v>#REF!</v>
      </c>
      <c r="AT1969" s="32" t="s">
        <v>1679</v>
      </c>
      <c r="AU1969" s="32" t="s">
        <v>2527</v>
      </c>
    </row>
    <row r="1970" spans="39:47" ht="28.5">
      <c r="AM1970" s="32" t="s">
        <v>707</v>
      </c>
      <c r="AN1970" s="32" t="s">
        <v>1387</v>
      </c>
      <c r="AO1970" s="32" t="s">
        <v>3666</v>
      </c>
      <c r="AP1970" s="32" t="s">
        <v>2531</v>
      </c>
      <c r="AQ1970" s="32" t="s">
        <v>1698</v>
      </c>
      <c r="AR1970" s="36" t="e">
        <f>CONCATENATE([5]!Tabla59[[#This Row],[nom_ent]], " ",[5]!Tabla59[[#This Row],[nom_mun]])</f>
        <v>#REF!</v>
      </c>
      <c r="AT1970" s="32" t="s">
        <v>1698</v>
      </c>
      <c r="AU1970" s="32" t="s">
        <v>2531</v>
      </c>
    </row>
    <row r="1971" spans="39:47">
      <c r="AM1971" s="32" t="s">
        <v>707</v>
      </c>
      <c r="AN1971" s="32" t="s">
        <v>1387</v>
      </c>
      <c r="AO1971" s="32" t="s">
        <v>3666</v>
      </c>
      <c r="AP1971" s="32" t="s">
        <v>2535</v>
      </c>
      <c r="AQ1971" s="32" t="s">
        <v>1717</v>
      </c>
      <c r="AR1971" s="36" t="e">
        <f>CONCATENATE([5]!Tabla59[[#This Row],[nom_ent]], " ",[5]!Tabla59[[#This Row],[nom_mun]])</f>
        <v>#REF!</v>
      </c>
      <c r="AT1971" s="32" t="s">
        <v>1717</v>
      </c>
      <c r="AU1971" s="32" t="s">
        <v>2535</v>
      </c>
    </row>
    <row r="1972" spans="39:47">
      <c r="AM1972" s="32" t="s">
        <v>707</v>
      </c>
      <c r="AN1972" s="32" t="s">
        <v>1387</v>
      </c>
      <c r="AO1972" s="32" t="s">
        <v>3666</v>
      </c>
      <c r="AP1972" s="32" t="s">
        <v>2539</v>
      </c>
      <c r="AQ1972" s="32" t="s">
        <v>1734</v>
      </c>
      <c r="AR1972" s="36" t="e">
        <f>CONCATENATE([5]!Tabla59[[#This Row],[nom_ent]], " ",[5]!Tabla59[[#This Row],[nom_mun]])</f>
        <v>#REF!</v>
      </c>
      <c r="AT1972" s="32" t="s">
        <v>1734</v>
      </c>
      <c r="AU1972" s="32" t="s">
        <v>2539</v>
      </c>
    </row>
    <row r="1973" spans="39:47">
      <c r="AM1973" s="32" t="s">
        <v>707</v>
      </c>
      <c r="AN1973" s="32" t="s">
        <v>1387</v>
      </c>
      <c r="AO1973" s="32" t="s">
        <v>3666</v>
      </c>
      <c r="AP1973" s="32" t="s">
        <v>2543</v>
      </c>
      <c r="AQ1973" s="32" t="s">
        <v>1749</v>
      </c>
      <c r="AR1973" s="36" t="e">
        <f>CONCATENATE([5]!Tabla59[[#This Row],[nom_ent]], " ",[5]!Tabla59[[#This Row],[nom_mun]])</f>
        <v>#REF!</v>
      </c>
      <c r="AT1973" s="32" t="s">
        <v>1749</v>
      </c>
      <c r="AU1973" s="32" t="s">
        <v>2543</v>
      </c>
    </row>
    <row r="1974" spans="39:47">
      <c r="AM1974" s="32" t="s">
        <v>707</v>
      </c>
      <c r="AN1974" s="32" t="s">
        <v>1387</v>
      </c>
      <c r="AO1974" s="32" t="s">
        <v>3666</v>
      </c>
      <c r="AP1974" s="32" t="s">
        <v>2547</v>
      </c>
      <c r="AQ1974" s="32" t="s">
        <v>1765</v>
      </c>
      <c r="AR1974" s="36" t="e">
        <f>CONCATENATE([5]!Tabla59[[#This Row],[nom_ent]], " ",[5]!Tabla59[[#This Row],[nom_mun]])</f>
        <v>#REF!</v>
      </c>
      <c r="AT1974" s="32" t="s">
        <v>1765</v>
      </c>
      <c r="AU1974" s="32" t="s">
        <v>2547</v>
      </c>
    </row>
    <row r="1975" spans="39:47">
      <c r="AM1975" s="32" t="s">
        <v>707</v>
      </c>
      <c r="AN1975" s="32" t="s">
        <v>1387</v>
      </c>
      <c r="AO1975" s="32" t="s">
        <v>3666</v>
      </c>
      <c r="AP1975" s="32" t="s">
        <v>2551</v>
      </c>
      <c r="AQ1975" s="32" t="s">
        <v>1779</v>
      </c>
      <c r="AR1975" s="36" t="e">
        <f>CONCATENATE([5]!Tabla59[[#This Row],[nom_ent]], " ",[5]!Tabla59[[#This Row],[nom_mun]])</f>
        <v>#REF!</v>
      </c>
      <c r="AT1975" s="32" t="s">
        <v>1779</v>
      </c>
      <c r="AU1975" s="32" t="s">
        <v>2551</v>
      </c>
    </row>
    <row r="1976" spans="39:47">
      <c r="AM1976" s="32" t="s">
        <v>707</v>
      </c>
      <c r="AN1976" s="32" t="s">
        <v>1387</v>
      </c>
      <c r="AO1976" s="32" t="s">
        <v>3666</v>
      </c>
      <c r="AP1976" s="32" t="s">
        <v>2554</v>
      </c>
      <c r="AQ1976" s="32" t="s">
        <v>1792</v>
      </c>
      <c r="AR1976" s="36" t="e">
        <f>CONCATENATE([5]!Tabla59[[#This Row],[nom_ent]], " ",[5]!Tabla59[[#This Row],[nom_mun]])</f>
        <v>#REF!</v>
      </c>
      <c r="AT1976" s="32" t="s">
        <v>1792</v>
      </c>
      <c r="AU1976" s="32" t="s">
        <v>2554</v>
      </c>
    </row>
    <row r="1977" spans="39:47" ht="28.5">
      <c r="AM1977" s="32" t="s">
        <v>707</v>
      </c>
      <c r="AN1977" s="32" t="s">
        <v>1387</v>
      </c>
      <c r="AO1977" s="32" t="s">
        <v>3666</v>
      </c>
      <c r="AP1977" s="32" t="s">
        <v>2558</v>
      </c>
      <c r="AQ1977" s="32" t="s">
        <v>1803</v>
      </c>
      <c r="AR1977" s="36" t="e">
        <f>CONCATENATE([5]!Tabla59[[#This Row],[nom_ent]], " ",[5]!Tabla59[[#This Row],[nom_mun]])</f>
        <v>#REF!</v>
      </c>
      <c r="AT1977" s="32" t="s">
        <v>1803</v>
      </c>
      <c r="AU1977" s="32" t="s">
        <v>2558</v>
      </c>
    </row>
    <row r="1978" spans="39:47">
      <c r="AM1978" s="32" t="s">
        <v>707</v>
      </c>
      <c r="AN1978" s="32" t="s">
        <v>1387</v>
      </c>
      <c r="AO1978" s="32" t="s">
        <v>3666</v>
      </c>
      <c r="AP1978" s="32" t="s">
        <v>2562</v>
      </c>
      <c r="AQ1978" s="32" t="s">
        <v>1819</v>
      </c>
      <c r="AR1978" s="36" t="e">
        <f>CONCATENATE([5]!Tabla59[[#This Row],[nom_ent]], " ",[5]!Tabla59[[#This Row],[nom_mun]])</f>
        <v>#REF!</v>
      </c>
      <c r="AT1978" s="32" t="s">
        <v>1819</v>
      </c>
      <c r="AU1978" s="32" t="s">
        <v>2562</v>
      </c>
    </row>
    <row r="1979" spans="39:47">
      <c r="AM1979" s="32" t="s">
        <v>707</v>
      </c>
      <c r="AN1979" s="32" t="s">
        <v>1387</v>
      </c>
      <c r="AO1979" s="32" t="s">
        <v>3666</v>
      </c>
      <c r="AP1979" s="32" t="s">
        <v>2566</v>
      </c>
      <c r="AQ1979" s="32" t="s">
        <v>1339</v>
      </c>
      <c r="AR1979" s="36" t="e">
        <f>CONCATENATE([5]!Tabla59[[#This Row],[nom_ent]], " ",[5]!Tabla59[[#This Row],[nom_mun]])</f>
        <v>#REF!</v>
      </c>
      <c r="AT1979" s="32" t="s">
        <v>1339</v>
      </c>
      <c r="AU1979" s="32" t="s">
        <v>2566</v>
      </c>
    </row>
    <row r="1980" spans="39:47">
      <c r="AM1980" s="32" t="s">
        <v>707</v>
      </c>
      <c r="AN1980" s="32" t="s">
        <v>1387</v>
      </c>
      <c r="AO1980" s="32" t="s">
        <v>3666</v>
      </c>
      <c r="AP1980" s="32" t="s">
        <v>2570</v>
      </c>
      <c r="AQ1980" s="32" t="s">
        <v>1133</v>
      </c>
      <c r="AR1980" s="36" t="e">
        <f>CONCATENATE([5]!Tabla59[[#This Row],[nom_ent]], " ",[5]!Tabla59[[#This Row],[nom_mun]])</f>
        <v>#REF!</v>
      </c>
      <c r="AT1980" s="32" t="s">
        <v>1133</v>
      </c>
      <c r="AU1980" s="32" t="s">
        <v>2570</v>
      </c>
    </row>
    <row r="1981" spans="39:47">
      <c r="AM1981" s="32" t="s">
        <v>707</v>
      </c>
      <c r="AN1981" s="32" t="s">
        <v>1387</v>
      </c>
      <c r="AO1981" s="32" t="s">
        <v>3666</v>
      </c>
      <c r="AP1981" s="32" t="s">
        <v>2574</v>
      </c>
      <c r="AQ1981" s="32" t="s">
        <v>1861</v>
      </c>
      <c r="AR1981" s="36" t="e">
        <f>CONCATENATE([5]!Tabla59[[#This Row],[nom_ent]], " ",[5]!Tabla59[[#This Row],[nom_mun]])</f>
        <v>#REF!</v>
      </c>
      <c r="AT1981" s="32" t="s">
        <v>1861</v>
      </c>
      <c r="AU1981" s="32" t="s">
        <v>2574</v>
      </c>
    </row>
    <row r="1982" spans="39:47" ht="28.5">
      <c r="AM1982" s="32" t="s">
        <v>707</v>
      </c>
      <c r="AN1982" s="32" t="s">
        <v>1387</v>
      </c>
      <c r="AO1982" s="32" t="s">
        <v>3666</v>
      </c>
      <c r="AP1982" s="32" t="s">
        <v>2578</v>
      </c>
      <c r="AQ1982" s="32" t="s">
        <v>1875</v>
      </c>
      <c r="AR1982" s="36" t="e">
        <f>CONCATENATE([5]!Tabla59[[#This Row],[nom_ent]], " ",[5]!Tabla59[[#This Row],[nom_mun]])</f>
        <v>#REF!</v>
      </c>
      <c r="AT1982" s="32" t="s">
        <v>1875</v>
      </c>
      <c r="AU1982" s="32" t="s">
        <v>2578</v>
      </c>
    </row>
    <row r="1983" spans="39:47">
      <c r="AM1983" s="32" t="s">
        <v>707</v>
      </c>
      <c r="AN1983" s="32" t="s">
        <v>1387</v>
      </c>
      <c r="AO1983" s="32" t="s">
        <v>3666</v>
      </c>
      <c r="AP1983" s="32" t="s">
        <v>2582</v>
      </c>
      <c r="AQ1983" s="32" t="s">
        <v>1887</v>
      </c>
      <c r="AR1983" s="36" t="e">
        <f>CONCATENATE([5]!Tabla59[[#This Row],[nom_ent]], " ",[5]!Tabla59[[#This Row],[nom_mun]])</f>
        <v>#REF!</v>
      </c>
      <c r="AT1983" s="32" t="s">
        <v>1887</v>
      </c>
      <c r="AU1983" s="32" t="s">
        <v>2582</v>
      </c>
    </row>
    <row r="1984" spans="39:47" ht="42.75">
      <c r="AM1984" s="32" t="s">
        <v>707</v>
      </c>
      <c r="AN1984" s="32" t="s">
        <v>1387</v>
      </c>
      <c r="AO1984" s="32" t="s">
        <v>3666</v>
      </c>
      <c r="AP1984" s="32" t="s">
        <v>2586</v>
      </c>
      <c r="AQ1984" s="32" t="s">
        <v>1900</v>
      </c>
      <c r="AR1984" s="36" t="e">
        <f>CONCATENATE([5]!Tabla59[[#This Row],[nom_ent]], " ",[5]!Tabla59[[#This Row],[nom_mun]])</f>
        <v>#REF!</v>
      </c>
      <c r="AT1984" s="32" t="s">
        <v>1900</v>
      </c>
      <c r="AU1984" s="32" t="s">
        <v>2586</v>
      </c>
    </row>
    <row r="1985" spans="39:47" ht="42.75">
      <c r="AM1985" s="32" t="s">
        <v>707</v>
      </c>
      <c r="AN1985" s="32" t="s">
        <v>1387</v>
      </c>
      <c r="AO1985" s="32" t="s">
        <v>3666</v>
      </c>
      <c r="AP1985" s="32" t="s">
        <v>2590</v>
      </c>
      <c r="AQ1985" s="32" t="s">
        <v>1913</v>
      </c>
      <c r="AR1985" s="36" t="e">
        <f>CONCATENATE([5]!Tabla59[[#This Row],[nom_ent]], " ",[5]!Tabla59[[#This Row],[nom_mun]])</f>
        <v>#REF!</v>
      </c>
      <c r="AT1985" s="32" t="s">
        <v>1913</v>
      </c>
      <c r="AU1985" s="32" t="s">
        <v>2590</v>
      </c>
    </row>
    <row r="1986" spans="39:47" ht="42.75">
      <c r="AM1986" s="32" t="s">
        <v>707</v>
      </c>
      <c r="AN1986" s="32" t="s">
        <v>1387</v>
      </c>
      <c r="AO1986" s="32" t="s">
        <v>3666</v>
      </c>
      <c r="AP1986" s="32" t="s">
        <v>2594</v>
      </c>
      <c r="AQ1986" s="32" t="s">
        <v>1928</v>
      </c>
      <c r="AR1986" s="36" t="e">
        <f>CONCATENATE([5]!Tabla59[[#This Row],[nom_ent]], " ",[5]!Tabla59[[#This Row],[nom_mun]])</f>
        <v>#REF!</v>
      </c>
      <c r="AT1986" s="32" t="s">
        <v>1928</v>
      </c>
      <c r="AU1986" s="32" t="s">
        <v>2594</v>
      </c>
    </row>
    <row r="1987" spans="39:47">
      <c r="AM1987" s="32" t="s">
        <v>707</v>
      </c>
      <c r="AN1987" s="32" t="s">
        <v>1387</v>
      </c>
      <c r="AO1987" s="32" t="s">
        <v>3666</v>
      </c>
      <c r="AP1987" s="32" t="s">
        <v>2598</v>
      </c>
      <c r="AQ1987" s="32" t="s">
        <v>1944</v>
      </c>
      <c r="AR1987" s="36" t="e">
        <f>CONCATENATE([5]!Tabla59[[#This Row],[nom_ent]], " ",[5]!Tabla59[[#This Row],[nom_mun]])</f>
        <v>#REF!</v>
      </c>
      <c r="AT1987" s="32" t="s">
        <v>1944</v>
      </c>
      <c r="AU1987" s="32" t="s">
        <v>2598</v>
      </c>
    </row>
    <row r="1988" spans="39:47" ht="28.5">
      <c r="AM1988" s="32" t="s">
        <v>707</v>
      </c>
      <c r="AN1988" s="32" t="s">
        <v>1387</v>
      </c>
      <c r="AO1988" s="32" t="s">
        <v>3666</v>
      </c>
      <c r="AP1988" s="32" t="s">
        <v>2602</v>
      </c>
      <c r="AQ1988" s="32" t="s">
        <v>1959</v>
      </c>
      <c r="AR1988" s="36" t="e">
        <f>CONCATENATE([5]!Tabla59[[#This Row],[nom_ent]], " ",[5]!Tabla59[[#This Row],[nom_mun]])</f>
        <v>#REF!</v>
      </c>
      <c r="AT1988" s="32" t="s">
        <v>1959</v>
      </c>
      <c r="AU1988" s="32" t="s">
        <v>2602</v>
      </c>
    </row>
    <row r="1989" spans="39:47">
      <c r="AM1989" s="32" t="s">
        <v>707</v>
      </c>
      <c r="AN1989" s="32" t="s">
        <v>1387</v>
      </c>
      <c r="AO1989" s="32" t="s">
        <v>3666</v>
      </c>
      <c r="AP1989" s="32" t="s">
        <v>2606</v>
      </c>
      <c r="AQ1989" s="32" t="s">
        <v>1972</v>
      </c>
      <c r="AR1989" s="36" t="e">
        <f>CONCATENATE([5]!Tabla59[[#This Row],[nom_ent]], " ",[5]!Tabla59[[#This Row],[nom_mun]])</f>
        <v>#REF!</v>
      </c>
      <c r="AT1989" s="32" t="s">
        <v>1972</v>
      </c>
      <c r="AU1989" s="32" t="s">
        <v>2606</v>
      </c>
    </row>
    <row r="1990" spans="39:47">
      <c r="AM1990" s="32" t="s">
        <v>707</v>
      </c>
      <c r="AN1990" s="32" t="s">
        <v>1387</v>
      </c>
      <c r="AO1990" s="32" t="s">
        <v>3666</v>
      </c>
      <c r="AP1990" s="32" t="s">
        <v>2610</v>
      </c>
      <c r="AQ1990" s="32" t="s">
        <v>1983</v>
      </c>
      <c r="AR1990" s="36" t="e">
        <f>CONCATENATE([5]!Tabla59[[#This Row],[nom_ent]], " ",[5]!Tabla59[[#This Row],[nom_mun]])</f>
        <v>#REF!</v>
      </c>
      <c r="AT1990" s="32" t="s">
        <v>1983</v>
      </c>
      <c r="AU1990" s="32" t="s">
        <v>2610</v>
      </c>
    </row>
    <row r="1991" spans="39:47" ht="28.5">
      <c r="AM1991" s="32" t="s">
        <v>707</v>
      </c>
      <c r="AN1991" s="32" t="s">
        <v>1387</v>
      </c>
      <c r="AO1991" s="32" t="s">
        <v>3666</v>
      </c>
      <c r="AP1991" s="32" t="s">
        <v>2614</v>
      </c>
      <c r="AQ1991" s="32" t="s">
        <v>1996</v>
      </c>
      <c r="AR1991" s="36" t="e">
        <f>CONCATENATE([5]!Tabla59[[#This Row],[nom_ent]], " ",[5]!Tabla59[[#This Row],[nom_mun]])</f>
        <v>#REF!</v>
      </c>
      <c r="AT1991" s="32" t="s">
        <v>1996</v>
      </c>
      <c r="AU1991" s="32" t="s">
        <v>2614</v>
      </c>
    </row>
    <row r="1992" spans="39:47">
      <c r="AM1992" s="32" t="s">
        <v>707</v>
      </c>
      <c r="AN1992" s="32" t="s">
        <v>1387</v>
      </c>
      <c r="AO1992" s="32" t="s">
        <v>3666</v>
      </c>
      <c r="AP1992" s="32" t="s">
        <v>2618</v>
      </c>
      <c r="AQ1992" s="32" t="s">
        <v>2009</v>
      </c>
      <c r="AR1992" s="36" t="e">
        <f>CONCATENATE([5]!Tabla59[[#This Row],[nom_ent]], " ",[5]!Tabla59[[#This Row],[nom_mun]])</f>
        <v>#REF!</v>
      </c>
      <c r="AT1992" s="32" t="s">
        <v>2009</v>
      </c>
      <c r="AU1992" s="32" t="s">
        <v>2618</v>
      </c>
    </row>
    <row r="1993" spans="39:47">
      <c r="AM1993" s="32" t="s">
        <v>707</v>
      </c>
      <c r="AN1993" s="32" t="s">
        <v>1387</v>
      </c>
      <c r="AO1993" s="32" t="s">
        <v>3666</v>
      </c>
      <c r="AP1993" s="32" t="s">
        <v>2622</v>
      </c>
      <c r="AQ1993" s="32" t="s">
        <v>2021</v>
      </c>
      <c r="AR1993" s="36" t="e">
        <f>CONCATENATE([5]!Tabla59[[#This Row],[nom_ent]], " ",[5]!Tabla59[[#This Row],[nom_mun]])</f>
        <v>#REF!</v>
      </c>
      <c r="AT1993" s="32" t="s">
        <v>2021</v>
      </c>
      <c r="AU1993" s="32" t="s">
        <v>2622</v>
      </c>
    </row>
    <row r="1994" spans="39:47">
      <c r="AM1994" s="32" t="s">
        <v>707</v>
      </c>
      <c r="AN1994" s="32" t="s">
        <v>1387</v>
      </c>
      <c r="AO1994" s="32" t="s">
        <v>3666</v>
      </c>
      <c r="AP1994" s="32" t="s">
        <v>2626</v>
      </c>
      <c r="AQ1994" s="32" t="s">
        <v>2034</v>
      </c>
      <c r="AR1994" s="36" t="e">
        <f>CONCATENATE([5]!Tabla59[[#This Row],[nom_ent]], " ",[5]!Tabla59[[#This Row],[nom_mun]])</f>
        <v>#REF!</v>
      </c>
      <c r="AT1994" s="32" t="s">
        <v>2034</v>
      </c>
      <c r="AU1994" s="32" t="s">
        <v>2626</v>
      </c>
    </row>
    <row r="1995" spans="39:47">
      <c r="AM1995" s="32" t="s">
        <v>707</v>
      </c>
      <c r="AN1995" s="32" t="s">
        <v>1387</v>
      </c>
      <c r="AO1995" s="32" t="s">
        <v>3666</v>
      </c>
      <c r="AP1995" s="32" t="s">
        <v>2630</v>
      </c>
      <c r="AQ1995" s="32" t="s">
        <v>2044</v>
      </c>
      <c r="AR1995" s="36" t="e">
        <f>CONCATENATE([5]!Tabla59[[#This Row],[nom_ent]], " ",[5]!Tabla59[[#This Row],[nom_mun]])</f>
        <v>#REF!</v>
      </c>
      <c r="AT1995" s="32" t="s">
        <v>2044</v>
      </c>
      <c r="AU1995" s="32" t="s">
        <v>2630</v>
      </c>
    </row>
    <row r="1996" spans="39:47" ht="28.5">
      <c r="AM1996" s="32" t="s">
        <v>707</v>
      </c>
      <c r="AN1996" s="32" t="s">
        <v>1387</v>
      </c>
      <c r="AO1996" s="32" t="s">
        <v>3666</v>
      </c>
      <c r="AP1996" s="32" t="s">
        <v>2634</v>
      </c>
      <c r="AQ1996" s="32" t="s">
        <v>1639</v>
      </c>
      <c r="AR1996" s="36" t="e">
        <f>CONCATENATE([5]!Tabla59[[#This Row],[nom_ent]], " ",[5]!Tabla59[[#This Row],[nom_mun]])</f>
        <v>#REF!</v>
      </c>
      <c r="AT1996" s="32" t="s">
        <v>1639</v>
      </c>
      <c r="AU1996" s="32" t="s">
        <v>2634</v>
      </c>
    </row>
    <row r="1997" spans="39:47" ht="28.5">
      <c r="AM1997" s="32" t="s">
        <v>707</v>
      </c>
      <c r="AN1997" s="32" t="s">
        <v>1387</v>
      </c>
      <c r="AO1997" s="32" t="s">
        <v>3666</v>
      </c>
      <c r="AP1997" s="32" t="s">
        <v>2638</v>
      </c>
      <c r="AQ1997" s="32" t="s">
        <v>2067</v>
      </c>
      <c r="AR1997" s="36" t="e">
        <f>CONCATENATE([5]!Tabla59[[#This Row],[nom_ent]], " ",[5]!Tabla59[[#This Row],[nom_mun]])</f>
        <v>#REF!</v>
      </c>
      <c r="AT1997" s="32" t="s">
        <v>2067</v>
      </c>
      <c r="AU1997" s="32" t="s">
        <v>2638</v>
      </c>
    </row>
    <row r="1998" spans="39:47">
      <c r="AM1998" s="32" t="s">
        <v>707</v>
      </c>
      <c r="AN1998" s="32" t="s">
        <v>1387</v>
      </c>
      <c r="AO1998" s="32" t="s">
        <v>3666</v>
      </c>
      <c r="AP1998" s="32" t="s">
        <v>2642</v>
      </c>
      <c r="AQ1998" s="32" t="s">
        <v>2079</v>
      </c>
      <c r="AR1998" s="36" t="e">
        <f>CONCATENATE([5]!Tabla59[[#This Row],[nom_ent]], " ",[5]!Tabla59[[#This Row],[nom_mun]])</f>
        <v>#REF!</v>
      </c>
      <c r="AT1998" s="32" t="s">
        <v>2079</v>
      </c>
      <c r="AU1998" s="32" t="s">
        <v>2642</v>
      </c>
    </row>
    <row r="1999" spans="39:47" ht="57">
      <c r="AM1999" s="32" t="s">
        <v>707</v>
      </c>
      <c r="AN1999" s="32" t="s">
        <v>1387</v>
      </c>
      <c r="AO1999" s="32" t="s">
        <v>3666</v>
      </c>
      <c r="AP1999" s="32" t="s">
        <v>2646</v>
      </c>
      <c r="AQ1999" s="32" t="s">
        <v>2090</v>
      </c>
      <c r="AR1999" s="36" t="e">
        <f>CONCATENATE([5]!Tabla59[[#This Row],[nom_ent]], " ",[5]!Tabla59[[#This Row],[nom_mun]])</f>
        <v>#REF!</v>
      </c>
      <c r="AT1999" s="32" t="s">
        <v>2090</v>
      </c>
      <c r="AU1999" s="32" t="s">
        <v>2646</v>
      </c>
    </row>
    <row r="2000" spans="39:47" ht="28.5">
      <c r="AM2000" s="32" t="s">
        <v>707</v>
      </c>
      <c r="AN2000" s="32" t="s">
        <v>1387</v>
      </c>
      <c r="AO2000" s="32" t="s">
        <v>3666</v>
      </c>
      <c r="AP2000" s="32" t="s">
        <v>2650</v>
      </c>
      <c r="AQ2000" s="32" t="s">
        <v>844</v>
      </c>
      <c r="AR2000" s="36" t="e">
        <f>CONCATENATE([5]!Tabla59[[#This Row],[nom_ent]], " ",[5]!Tabla59[[#This Row],[nom_mun]])</f>
        <v>#REF!</v>
      </c>
      <c r="AT2000" s="32" t="s">
        <v>844</v>
      </c>
      <c r="AU2000" s="32" t="s">
        <v>2650</v>
      </c>
    </row>
    <row r="2001" spans="39:47" ht="42.75">
      <c r="AM2001" s="32" t="s">
        <v>707</v>
      </c>
      <c r="AN2001" s="32" t="s">
        <v>1387</v>
      </c>
      <c r="AO2001" s="32" t="s">
        <v>3666</v>
      </c>
      <c r="AP2001" s="32" t="s">
        <v>2654</v>
      </c>
      <c r="AQ2001" s="32" t="s">
        <v>2111</v>
      </c>
      <c r="AR2001" s="36" t="e">
        <f>CONCATENATE([5]!Tabla59[[#This Row],[nom_ent]], " ",[5]!Tabla59[[#This Row],[nom_mun]])</f>
        <v>#REF!</v>
      </c>
      <c r="AT2001" s="32" t="s">
        <v>2111</v>
      </c>
      <c r="AU2001" s="32" t="s">
        <v>2654</v>
      </c>
    </row>
    <row r="2002" spans="39:47">
      <c r="AM2002" s="32" t="s">
        <v>707</v>
      </c>
      <c r="AN2002" s="32" t="s">
        <v>1387</v>
      </c>
      <c r="AO2002" s="32" t="s">
        <v>3666</v>
      </c>
      <c r="AP2002" s="40">
        <v>998</v>
      </c>
      <c r="AQ2002" s="32" t="s">
        <v>881</v>
      </c>
      <c r="AR2002" s="36" t="e">
        <f>CONCATENATE([5]!Tabla59[[#This Row],[nom_ent]], " ",[5]!Tabla59[[#This Row],[nom_mun]])</f>
        <v>#REF!</v>
      </c>
      <c r="AT2002" s="32" t="s">
        <v>881</v>
      </c>
      <c r="AU2002" s="40">
        <v>998</v>
      </c>
    </row>
    <row r="2003" spans="39:47">
      <c r="AM2003" s="32" t="s">
        <v>708</v>
      </c>
      <c r="AN2003" s="32" t="s">
        <v>1408</v>
      </c>
      <c r="AO2003" s="32" t="s">
        <v>3667</v>
      </c>
      <c r="AP2003" s="32" t="s">
        <v>749</v>
      </c>
      <c r="AQ2003" s="32" t="s">
        <v>744</v>
      </c>
      <c r="AR2003" s="36" t="e">
        <f>CONCATENATE([5]!Tabla59[[#This Row],[nom_ent]], " ",[5]!Tabla59[[#This Row],[nom_mun]])</f>
        <v>#REF!</v>
      </c>
      <c r="AT2003" s="32" t="s">
        <v>744</v>
      </c>
      <c r="AU2003" s="32" t="s">
        <v>749</v>
      </c>
    </row>
    <row r="2004" spans="39:47">
      <c r="AM2004" s="32" t="s">
        <v>708</v>
      </c>
      <c r="AN2004" s="32" t="s">
        <v>1408</v>
      </c>
      <c r="AO2004" s="32" t="s">
        <v>3667</v>
      </c>
      <c r="AP2004" s="32" t="s">
        <v>780</v>
      </c>
      <c r="AQ2004" s="32" t="s">
        <v>776</v>
      </c>
      <c r="AR2004" s="36" t="e">
        <f>CONCATENATE([5]!Tabla59[[#This Row],[nom_ent]], " ",[5]!Tabla59[[#This Row],[nom_mun]])</f>
        <v>#REF!</v>
      </c>
      <c r="AT2004" s="32" t="s">
        <v>776</v>
      </c>
      <c r="AU2004" s="32" t="s">
        <v>780</v>
      </c>
    </row>
    <row r="2005" spans="39:47">
      <c r="AM2005" s="32" t="s">
        <v>708</v>
      </c>
      <c r="AN2005" s="32" t="s">
        <v>1408</v>
      </c>
      <c r="AO2005" s="32" t="s">
        <v>3667</v>
      </c>
      <c r="AP2005" s="32" t="s">
        <v>813</v>
      </c>
      <c r="AQ2005" s="32" t="s">
        <v>807</v>
      </c>
      <c r="AR2005" s="36" t="e">
        <f>CONCATENATE([5]!Tabla59[[#This Row],[nom_ent]], " ",[5]!Tabla59[[#This Row],[nom_mun]])</f>
        <v>#REF!</v>
      </c>
      <c r="AT2005" s="32" t="s">
        <v>807</v>
      </c>
      <c r="AU2005" s="32" t="s">
        <v>813</v>
      </c>
    </row>
    <row r="2006" spans="39:47">
      <c r="AM2006" s="32" t="s">
        <v>708</v>
      </c>
      <c r="AN2006" s="32" t="s">
        <v>1408</v>
      </c>
      <c r="AO2006" s="32" t="s">
        <v>3667</v>
      </c>
      <c r="AP2006" s="32" t="s">
        <v>845</v>
      </c>
      <c r="AQ2006" s="32" t="s">
        <v>840</v>
      </c>
      <c r="AR2006" s="36" t="e">
        <f>CONCATENATE([5]!Tabla59[[#This Row],[nom_ent]], " ",[5]!Tabla59[[#This Row],[nom_mun]])</f>
        <v>#REF!</v>
      </c>
      <c r="AT2006" s="32" t="s">
        <v>840</v>
      </c>
      <c r="AU2006" s="32" t="s">
        <v>845</v>
      </c>
    </row>
    <row r="2007" spans="39:47" ht="28.5">
      <c r="AM2007" s="32" t="s">
        <v>708</v>
      </c>
      <c r="AN2007" s="32" t="s">
        <v>1408</v>
      </c>
      <c r="AO2007" s="32" t="s">
        <v>3667</v>
      </c>
      <c r="AP2007" s="32" t="s">
        <v>877</v>
      </c>
      <c r="AQ2007" s="32" t="s">
        <v>871</v>
      </c>
      <c r="AR2007" s="36" t="e">
        <f>CONCATENATE([5]!Tabla59[[#This Row],[nom_ent]], " ",[5]!Tabla59[[#This Row],[nom_mun]])</f>
        <v>#REF!</v>
      </c>
      <c r="AT2007" s="32" t="s">
        <v>871</v>
      </c>
      <c r="AU2007" s="32" t="s">
        <v>877</v>
      </c>
    </row>
    <row r="2008" spans="39:47" ht="28.5">
      <c r="AM2008" s="32" t="s">
        <v>708</v>
      </c>
      <c r="AN2008" s="32" t="s">
        <v>1408</v>
      </c>
      <c r="AO2008" s="32" t="s">
        <v>3667</v>
      </c>
      <c r="AP2008" s="32" t="s">
        <v>910</v>
      </c>
      <c r="AQ2008" s="32" t="s">
        <v>904</v>
      </c>
      <c r="AR2008" s="36" t="e">
        <f>CONCATENATE([5]!Tabla59[[#This Row],[nom_ent]], " ",[5]!Tabla59[[#This Row],[nom_mun]])</f>
        <v>#REF!</v>
      </c>
      <c r="AT2008" s="32" t="s">
        <v>904</v>
      </c>
      <c r="AU2008" s="32" t="s">
        <v>910</v>
      </c>
    </row>
    <row r="2009" spans="39:47" ht="28.5">
      <c r="AM2009" s="32" t="s">
        <v>708</v>
      </c>
      <c r="AN2009" s="32" t="s">
        <v>1408</v>
      </c>
      <c r="AO2009" s="32" t="s">
        <v>3667</v>
      </c>
      <c r="AP2009" s="32" t="s">
        <v>943</v>
      </c>
      <c r="AQ2009" s="32" t="s">
        <v>937</v>
      </c>
      <c r="AR2009" s="36" t="e">
        <f>CONCATENATE([5]!Tabla59[[#This Row],[nom_ent]], " ",[5]!Tabla59[[#This Row],[nom_mun]])</f>
        <v>#REF!</v>
      </c>
      <c r="AT2009" s="32" t="s">
        <v>937</v>
      </c>
      <c r="AU2009" s="32" t="s">
        <v>943</v>
      </c>
    </row>
    <row r="2010" spans="39:47" ht="28.5">
      <c r="AM2010" s="32" t="s">
        <v>708</v>
      </c>
      <c r="AN2010" s="32" t="s">
        <v>1408</v>
      </c>
      <c r="AO2010" s="32" t="s">
        <v>3667</v>
      </c>
      <c r="AP2010" s="32" t="s">
        <v>972</v>
      </c>
      <c r="AQ2010" s="32" t="s">
        <v>967</v>
      </c>
      <c r="AR2010" s="36" t="e">
        <f>CONCATENATE([5]!Tabla59[[#This Row],[nom_ent]], " ",[5]!Tabla59[[#This Row],[nom_mun]])</f>
        <v>#REF!</v>
      </c>
      <c r="AT2010" s="32" t="s">
        <v>967</v>
      </c>
      <c r="AU2010" s="32" t="s">
        <v>972</v>
      </c>
    </row>
    <row r="2011" spans="39:47">
      <c r="AM2011" s="32" t="s">
        <v>708</v>
      </c>
      <c r="AN2011" s="32" t="s">
        <v>1408</v>
      </c>
      <c r="AO2011" s="32" t="s">
        <v>3667</v>
      </c>
      <c r="AP2011" s="32" t="s">
        <v>1003</v>
      </c>
      <c r="AQ2011" s="32" t="s">
        <v>997</v>
      </c>
      <c r="AR2011" s="36" t="e">
        <f>CONCATENATE([5]!Tabla59[[#This Row],[nom_ent]], " ",[5]!Tabla59[[#This Row],[nom_mun]])</f>
        <v>#REF!</v>
      </c>
      <c r="AT2011" s="32" t="s">
        <v>997</v>
      </c>
      <c r="AU2011" s="32" t="s">
        <v>1003</v>
      </c>
    </row>
    <row r="2012" spans="39:47" ht="28.5">
      <c r="AM2012" s="32" t="s">
        <v>708</v>
      </c>
      <c r="AN2012" s="32" t="s">
        <v>1408</v>
      </c>
      <c r="AO2012" s="32" t="s">
        <v>3667</v>
      </c>
      <c r="AP2012" s="32" t="s">
        <v>1033</v>
      </c>
      <c r="AQ2012" s="32" t="s">
        <v>1027</v>
      </c>
      <c r="AR2012" s="36" t="e">
        <f>CONCATENATE([5]!Tabla59[[#This Row],[nom_ent]], " ",[5]!Tabla59[[#This Row],[nom_mun]])</f>
        <v>#REF!</v>
      </c>
      <c r="AT2012" s="32" t="s">
        <v>1027</v>
      </c>
      <c r="AU2012" s="32" t="s">
        <v>1033</v>
      </c>
    </row>
    <row r="2013" spans="39:47">
      <c r="AM2013" s="32" t="s">
        <v>708</v>
      </c>
      <c r="AN2013" s="32" t="s">
        <v>1408</v>
      </c>
      <c r="AO2013" s="32" t="s">
        <v>3667</v>
      </c>
      <c r="AP2013" s="32" t="s">
        <v>1063</v>
      </c>
      <c r="AQ2013" s="32" t="s">
        <v>1057</v>
      </c>
      <c r="AR2013" s="36" t="e">
        <f>CONCATENATE([5]!Tabla59[[#This Row],[nom_ent]], " ",[5]!Tabla59[[#This Row],[nom_mun]])</f>
        <v>#REF!</v>
      </c>
      <c r="AT2013" s="32" t="s">
        <v>1057</v>
      </c>
      <c r="AU2013" s="32" t="s">
        <v>1063</v>
      </c>
    </row>
    <row r="2014" spans="39:47" ht="28.5">
      <c r="AM2014" s="32" t="s">
        <v>708</v>
      </c>
      <c r="AN2014" s="32" t="s">
        <v>1408</v>
      </c>
      <c r="AO2014" s="32" t="s">
        <v>3667</v>
      </c>
      <c r="AP2014" s="32" t="s">
        <v>1646</v>
      </c>
      <c r="AQ2014" s="32" t="s">
        <v>1085</v>
      </c>
      <c r="AR2014" s="36" t="e">
        <f>CONCATENATE([5]!Tabla59[[#This Row],[nom_ent]], " ",[5]!Tabla59[[#This Row],[nom_mun]])</f>
        <v>#REF!</v>
      </c>
      <c r="AT2014" s="32" t="s">
        <v>1085</v>
      </c>
      <c r="AU2014" s="32" t="s">
        <v>1646</v>
      </c>
    </row>
    <row r="2015" spans="39:47">
      <c r="AM2015" s="32" t="s">
        <v>708</v>
      </c>
      <c r="AN2015" s="32" t="s">
        <v>1408</v>
      </c>
      <c r="AO2015" s="32" t="s">
        <v>3667</v>
      </c>
      <c r="AP2015" s="32" t="s">
        <v>1666</v>
      </c>
      <c r="AQ2015" s="32" t="s">
        <v>1111</v>
      </c>
      <c r="AR2015" s="36" t="e">
        <f>CONCATENATE([5]!Tabla59[[#This Row],[nom_ent]], " ",[5]!Tabla59[[#This Row],[nom_mun]])</f>
        <v>#REF!</v>
      </c>
      <c r="AT2015" s="32" t="s">
        <v>1111</v>
      </c>
      <c r="AU2015" s="32" t="s">
        <v>1666</v>
      </c>
    </row>
    <row r="2016" spans="39:47">
      <c r="AM2016" s="32" t="s">
        <v>708</v>
      </c>
      <c r="AN2016" s="32" t="s">
        <v>1408</v>
      </c>
      <c r="AO2016" s="32" t="s">
        <v>3667</v>
      </c>
      <c r="AP2016" s="32" t="s">
        <v>1891</v>
      </c>
      <c r="AQ2016" s="32" t="s">
        <v>1135</v>
      </c>
      <c r="AR2016" s="36" t="e">
        <f>CONCATENATE([5]!Tabla59[[#This Row],[nom_ent]], " ",[5]!Tabla59[[#This Row],[nom_mun]])</f>
        <v>#REF!</v>
      </c>
      <c r="AT2016" s="32" t="s">
        <v>1135</v>
      </c>
      <c r="AU2016" s="32" t="s">
        <v>1891</v>
      </c>
    </row>
    <row r="2017" spans="39:47">
      <c r="AM2017" s="32" t="s">
        <v>708</v>
      </c>
      <c r="AN2017" s="32" t="s">
        <v>1408</v>
      </c>
      <c r="AO2017" s="32" t="s">
        <v>3667</v>
      </c>
      <c r="AP2017" s="32" t="s">
        <v>1905</v>
      </c>
      <c r="AQ2017" s="32" t="s">
        <v>1160</v>
      </c>
      <c r="AR2017" s="36" t="e">
        <f>CONCATENATE([5]!Tabla59[[#This Row],[nom_ent]], " ",[5]!Tabla59[[#This Row],[nom_mun]])</f>
        <v>#REF!</v>
      </c>
      <c r="AT2017" s="32" t="s">
        <v>1160</v>
      </c>
      <c r="AU2017" s="32" t="s">
        <v>1905</v>
      </c>
    </row>
    <row r="2018" spans="39:47">
      <c r="AM2018" s="32" t="s">
        <v>708</v>
      </c>
      <c r="AN2018" s="32" t="s">
        <v>1408</v>
      </c>
      <c r="AO2018" s="32" t="s">
        <v>3667</v>
      </c>
      <c r="AP2018" s="32" t="s">
        <v>1917</v>
      </c>
      <c r="AQ2018" s="32" t="s">
        <v>1188</v>
      </c>
      <c r="AR2018" s="36" t="e">
        <f>CONCATENATE([5]!Tabla59[[#This Row],[nom_ent]], " ",[5]!Tabla59[[#This Row],[nom_mun]])</f>
        <v>#REF!</v>
      </c>
      <c r="AT2018" s="32" t="s">
        <v>1188</v>
      </c>
      <c r="AU2018" s="32" t="s">
        <v>1917</v>
      </c>
    </row>
    <row r="2019" spans="39:47">
      <c r="AM2019" s="32" t="s">
        <v>708</v>
      </c>
      <c r="AN2019" s="32" t="s">
        <v>1408</v>
      </c>
      <c r="AO2019" s="32" t="s">
        <v>3667</v>
      </c>
      <c r="AP2019" s="32" t="s">
        <v>1933</v>
      </c>
      <c r="AQ2019" s="32" t="s">
        <v>1211</v>
      </c>
      <c r="AR2019" s="36" t="e">
        <f>CONCATENATE([5]!Tabla59[[#This Row],[nom_ent]], " ",[5]!Tabla59[[#This Row],[nom_mun]])</f>
        <v>#REF!</v>
      </c>
      <c r="AT2019" s="32" t="s">
        <v>1211</v>
      </c>
      <c r="AU2019" s="32" t="s">
        <v>1933</v>
      </c>
    </row>
    <row r="2020" spans="39:47">
      <c r="AM2020" s="32" t="s">
        <v>708</v>
      </c>
      <c r="AN2020" s="32" t="s">
        <v>1408</v>
      </c>
      <c r="AO2020" s="32" t="s">
        <v>3667</v>
      </c>
      <c r="AP2020" s="40">
        <v>998</v>
      </c>
      <c r="AQ2020" s="32" t="s">
        <v>881</v>
      </c>
      <c r="AR2020" s="36" t="e">
        <f>CONCATENATE([5]!Tabla59[[#This Row],[nom_ent]], " ",[5]!Tabla59[[#This Row],[nom_mun]])</f>
        <v>#REF!</v>
      </c>
      <c r="AT2020" s="32" t="s">
        <v>881</v>
      </c>
      <c r="AU2020" s="40">
        <v>998</v>
      </c>
    </row>
    <row r="2021" spans="39:47" ht="28.5">
      <c r="AM2021" s="32" t="s">
        <v>709</v>
      </c>
      <c r="AN2021" s="32" t="s">
        <v>1430</v>
      </c>
      <c r="AO2021" s="32" t="s">
        <v>3668</v>
      </c>
      <c r="AP2021" s="32" t="s">
        <v>749</v>
      </c>
      <c r="AQ2021" s="32" t="s">
        <v>724</v>
      </c>
      <c r="AR2021" s="36" t="e">
        <f>CONCATENATE([5]!Tabla59[[#This Row],[nom_ent]], " ",[5]!Tabla59[[#This Row],[nom_mun]])</f>
        <v>#REF!</v>
      </c>
      <c r="AT2021" s="32" t="s">
        <v>724</v>
      </c>
      <c r="AU2021" s="32" t="s">
        <v>749</v>
      </c>
    </row>
    <row r="2022" spans="39:47" ht="28.5">
      <c r="AM2022" s="32" t="s">
        <v>709</v>
      </c>
      <c r="AN2022" s="32" t="s">
        <v>1430</v>
      </c>
      <c r="AO2022" s="32" t="s">
        <v>3668</v>
      </c>
      <c r="AP2022" s="32" t="s">
        <v>780</v>
      </c>
      <c r="AQ2022" s="32" t="s">
        <v>757</v>
      </c>
      <c r="AR2022" s="36" t="e">
        <f>CONCATENATE([5]!Tabla59[[#This Row],[nom_ent]], " ",[5]!Tabla59[[#This Row],[nom_mun]])</f>
        <v>#REF!</v>
      </c>
      <c r="AT2022" s="32" t="s">
        <v>757</v>
      </c>
      <c r="AU2022" s="32" t="s">
        <v>780</v>
      </c>
    </row>
    <row r="2023" spans="39:47" ht="28.5">
      <c r="AM2023" s="32" t="s">
        <v>709</v>
      </c>
      <c r="AN2023" s="32" t="s">
        <v>1430</v>
      </c>
      <c r="AO2023" s="32" t="s">
        <v>3668</v>
      </c>
      <c r="AP2023" s="32" t="s">
        <v>813</v>
      </c>
      <c r="AQ2023" s="32" t="s">
        <v>808</v>
      </c>
      <c r="AR2023" s="36" t="e">
        <f>CONCATENATE([5]!Tabla59[[#This Row],[nom_ent]], " ",[5]!Tabla59[[#This Row],[nom_mun]])</f>
        <v>#REF!</v>
      </c>
      <c r="AT2023" s="32" t="s">
        <v>808</v>
      </c>
      <c r="AU2023" s="32" t="s">
        <v>813</v>
      </c>
    </row>
    <row r="2024" spans="39:47" ht="28.5">
      <c r="AM2024" s="32" t="s">
        <v>709</v>
      </c>
      <c r="AN2024" s="32" t="s">
        <v>1430</v>
      </c>
      <c r="AO2024" s="32" t="s">
        <v>3668</v>
      </c>
      <c r="AP2024" s="32" t="s">
        <v>845</v>
      </c>
      <c r="AQ2024" s="32" t="s">
        <v>841</v>
      </c>
      <c r="AR2024" s="36" t="e">
        <f>CONCATENATE([5]!Tabla59[[#This Row],[nom_ent]], " ",[5]!Tabla59[[#This Row],[nom_mun]])</f>
        <v>#REF!</v>
      </c>
      <c r="AT2024" s="32" t="s">
        <v>841</v>
      </c>
      <c r="AU2024" s="32" t="s">
        <v>845</v>
      </c>
    </row>
    <row r="2025" spans="39:47" ht="28.5">
      <c r="AM2025" s="32" t="s">
        <v>709</v>
      </c>
      <c r="AN2025" s="32" t="s">
        <v>1430</v>
      </c>
      <c r="AO2025" s="32" t="s">
        <v>3668</v>
      </c>
      <c r="AP2025" s="32" t="s">
        <v>877</v>
      </c>
      <c r="AQ2025" s="32" t="s">
        <v>872</v>
      </c>
      <c r="AR2025" s="36" t="e">
        <f>CONCATENATE([5]!Tabla59[[#This Row],[nom_ent]], " ",[5]!Tabla59[[#This Row],[nom_mun]])</f>
        <v>#REF!</v>
      </c>
      <c r="AT2025" s="32" t="s">
        <v>872</v>
      </c>
      <c r="AU2025" s="32" t="s">
        <v>877</v>
      </c>
    </row>
    <row r="2026" spans="39:47" ht="28.5">
      <c r="AM2026" s="32" t="s">
        <v>709</v>
      </c>
      <c r="AN2026" s="32" t="s">
        <v>1430</v>
      </c>
      <c r="AO2026" s="32" t="s">
        <v>3668</v>
      </c>
      <c r="AP2026" s="32" t="s">
        <v>910</v>
      </c>
      <c r="AQ2026" s="32" t="s">
        <v>905</v>
      </c>
      <c r="AR2026" s="36" t="e">
        <f>CONCATENATE([5]!Tabla59[[#This Row],[nom_ent]], " ",[5]!Tabla59[[#This Row],[nom_mun]])</f>
        <v>#REF!</v>
      </c>
      <c r="AT2026" s="32" t="s">
        <v>905</v>
      </c>
      <c r="AU2026" s="32" t="s">
        <v>910</v>
      </c>
    </row>
    <row r="2027" spans="39:47" ht="28.5">
      <c r="AM2027" s="32" t="s">
        <v>709</v>
      </c>
      <c r="AN2027" s="32" t="s">
        <v>1430</v>
      </c>
      <c r="AO2027" s="32" t="s">
        <v>3668</v>
      </c>
      <c r="AP2027" s="32" t="s">
        <v>943</v>
      </c>
      <c r="AQ2027" s="32" t="s">
        <v>938</v>
      </c>
      <c r="AR2027" s="36" t="e">
        <f>CONCATENATE([5]!Tabla59[[#This Row],[nom_ent]], " ",[5]!Tabla59[[#This Row],[nom_mun]])</f>
        <v>#REF!</v>
      </c>
      <c r="AT2027" s="32" t="s">
        <v>938</v>
      </c>
      <c r="AU2027" s="32" t="s">
        <v>943</v>
      </c>
    </row>
    <row r="2028" spans="39:47" ht="28.5">
      <c r="AM2028" s="32" t="s">
        <v>709</v>
      </c>
      <c r="AN2028" s="32" t="s">
        <v>1430</v>
      </c>
      <c r="AO2028" s="32" t="s">
        <v>3668</v>
      </c>
      <c r="AP2028" s="32" t="s">
        <v>972</v>
      </c>
      <c r="AQ2028" s="32" t="s">
        <v>968</v>
      </c>
      <c r="AR2028" s="36" t="e">
        <f>CONCATENATE([5]!Tabla59[[#This Row],[nom_ent]], " ",[5]!Tabla59[[#This Row],[nom_mun]])</f>
        <v>#REF!</v>
      </c>
      <c r="AT2028" s="32" t="s">
        <v>968</v>
      </c>
      <c r="AU2028" s="32" t="s">
        <v>972</v>
      </c>
    </row>
    <row r="2029" spans="39:47" ht="28.5">
      <c r="AM2029" s="32" t="s">
        <v>709</v>
      </c>
      <c r="AN2029" s="32" t="s">
        <v>1430</v>
      </c>
      <c r="AO2029" s="32" t="s">
        <v>3668</v>
      </c>
      <c r="AP2029" s="32" t="s">
        <v>1003</v>
      </c>
      <c r="AQ2029" s="32" t="s">
        <v>998</v>
      </c>
      <c r="AR2029" s="36" t="e">
        <f>CONCATENATE([5]!Tabla59[[#This Row],[nom_ent]], " ",[5]!Tabla59[[#This Row],[nom_mun]])</f>
        <v>#REF!</v>
      </c>
      <c r="AT2029" s="32" t="s">
        <v>998</v>
      </c>
      <c r="AU2029" s="32" t="s">
        <v>1003</v>
      </c>
    </row>
    <row r="2030" spans="39:47" ht="28.5">
      <c r="AM2030" s="32" t="s">
        <v>709</v>
      </c>
      <c r="AN2030" s="32" t="s">
        <v>1430</v>
      </c>
      <c r="AO2030" s="32" t="s">
        <v>3668</v>
      </c>
      <c r="AP2030" s="32" t="s">
        <v>1033</v>
      </c>
      <c r="AQ2030" s="32" t="s">
        <v>1028</v>
      </c>
      <c r="AR2030" s="36" t="e">
        <f>CONCATENATE([5]!Tabla59[[#This Row],[nom_ent]], " ",[5]!Tabla59[[#This Row],[nom_mun]])</f>
        <v>#REF!</v>
      </c>
      <c r="AT2030" s="32" t="s">
        <v>1028</v>
      </c>
      <c r="AU2030" s="32" t="s">
        <v>1033</v>
      </c>
    </row>
    <row r="2031" spans="39:47" ht="28.5">
      <c r="AM2031" s="32" t="s">
        <v>709</v>
      </c>
      <c r="AN2031" s="32" t="s">
        <v>1430</v>
      </c>
      <c r="AO2031" s="32" t="s">
        <v>3668</v>
      </c>
      <c r="AP2031" s="32" t="s">
        <v>1063</v>
      </c>
      <c r="AQ2031" s="32" t="s">
        <v>1058</v>
      </c>
      <c r="AR2031" s="36" t="e">
        <f>CONCATENATE([5]!Tabla59[[#This Row],[nom_ent]], " ",[5]!Tabla59[[#This Row],[nom_mun]])</f>
        <v>#REF!</v>
      </c>
      <c r="AT2031" s="32" t="s">
        <v>1058</v>
      </c>
      <c r="AU2031" s="32" t="s">
        <v>1063</v>
      </c>
    </row>
    <row r="2032" spans="39:47" ht="28.5">
      <c r="AM2032" s="32" t="s">
        <v>709</v>
      </c>
      <c r="AN2032" s="32" t="s">
        <v>1430</v>
      </c>
      <c r="AO2032" s="32" t="s">
        <v>3668</v>
      </c>
      <c r="AP2032" s="32" t="s">
        <v>1646</v>
      </c>
      <c r="AQ2032" s="32" t="s">
        <v>1086</v>
      </c>
      <c r="AR2032" s="36" t="e">
        <f>CONCATENATE([5]!Tabla59[[#This Row],[nom_ent]], " ",[5]!Tabla59[[#This Row],[nom_mun]])</f>
        <v>#REF!</v>
      </c>
      <c r="AT2032" s="32" t="s">
        <v>1086</v>
      </c>
      <c r="AU2032" s="32" t="s">
        <v>1646</v>
      </c>
    </row>
    <row r="2033" spans="39:47" ht="28.5">
      <c r="AM2033" s="32" t="s">
        <v>709</v>
      </c>
      <c r="AN2033" s="32" t="s">
        <v>1430</v>
      </c>
      <c r="AO2033" s="32" t="s">
        <v>3668</v>
      </c>
      <c r="AP2033" s="32" t="s">
        <v>1666</v>
      </c>
      <c r="AQ2033" s="32" t="s">
        <v>1112</v>
      </c>
      <c r="AR2033" s="36" t="e">
        <f>CONCATENATE([5]!Tabla59[[#This Row],[nom_ent]], " ",[5]!Tabla59[[#This Row],[nom_mun]])</f>
        <v>#REF!</v>
      </c>
      <c r="AT2033" s="32" t="s">
        <v>1112</v>
      </c>
      <c r="AU2033" s="32" t="s">
        <v>1666</v>
      </c>
    </row>
    <row r="2034" spans="39:47" ht="28.5">
      <c r="AM2034" s="32" t="s">
        <v>709</v>
      </c>
      <c r="AN2034" s="32" t="s">
        <v>1430</v>
      </c>
      <c r="AO2034" s="32" t="s">
        <v>3668</v>
      </c>
      <c r="AP2034" s="32" t="s">
        <v>1891</v>
      </c>
      <c r="AQ2034" s="32" t="s">
        <v>693</v>
      </c>
      <c r="AR2034" s="36" t="e">
        <f>CONCATENATE([5]!Tabla59[[#This Row],[nom_ent]], " ",[5]!Tabla59[[#This Row],[nom_mun]])</f>
        <v>#REF!</v>
      </c>
      <c r="AT2034" s="32" t="s">
        <v>693</v>
      </c>
      <c r="AU2034" s="32" t="s">
        <v>1891</v>
      </c>
    </row>
    <row r="2035" spans="39:47" ht="42.75">
      <c r="AM2035" s="32" t="s">
        <v>709</v>
      </c>
      <c r="AN2035" s="32" t="s">
        <v>1430</v>
      </c>
      <c r="AO2035" s="32" t="s">
        <v>3668</v>
      </c>
      <c r="AP2035" s="32" t="s">
        <v>1905</v>
      </c>
      <c r="AQ2035" s="32" t="s">
        <v>1161</v>
      </c>
      <c r="AR2035" s="36" t="e">
        <f>CONCATENATE([5]!Tabla59[[#This Row],[nom_ent]], " ",[5]!Tabla59[[#This Row],[nom_mun]])</f>
        <v>#REF!</v>
      </c>
      <c r="AT2035" s="32" t="s">
        <v>1161</v>
      </c>
      <c r="AU2035" s="32" t="s">
        <v>1905</v>
      </c>
    </row>
    <row r="2036" spans="39:47" ht="28.5">
      <c r="AM2036" s="32" t="s">
        <v>709</v>
      </c>
      <c r="AN2036" s="32" t="s">
        <v>1430</v>
      </c>
      <c r="AO2036" s="32" t="s">
        <v>3668</v>
      </c>
      <c r="AP2036" s="32" t="s">
        <v>1917</v>
      </c>
      <c r="AQ2036" s="32" t="s">
        <v>694</v>
      </c>
      <c r="AR2036" s="36" t="e">
        <f>CONCATENATE([5]!Tabla59[[#This Row],[nom_ent]], " ",[5]!Tabla59[[#This Row],[nom_mun]])</f>
        <v>#REF!</v>
      </c>
      <c r="AT2036" s="32" t="s">
        <v>694</v>
      </c>
      <c r="AU2036" s="32" t="s">
        <v>1917</v>
      </c>
    </row>
    <row r="2037" spans="39:47" ht="28.5">
      <c r="AM2037" s="32" t="s">
        <v>709</v>
      </c>
      <c r="AN2037" s="32" t="s">
        <v>1430</v>
      </c>
      <c r="AO2037" s="32" t="s">
        <v>3668</v>
      </c>
      <c r="AP2037" s="32" t="s">
        <v>1933</v>
      </c>
      <c r="AQ2037" s="32" t="s">
        <v>1212</v>
      </c>
      <c r="AR2037" s="36" t="e">
        <f>CONCATENATE([5]!Tabla59[[#This Row],[nom_ent]], " ",[5]!Tabla59[[#This Row],[nom_mun]])</f>
        <v>#REF!</v>
      </c>
      <c r="AT2037" s="32" t="s">
        <v>1212</v>
      </c>
      <c r="AU2037" s="32" t="s">
        <v>1933</v>
      </c>
    </row>
    <row r="2038" spans="39:47" ht="28.5">
      <c r="AM2038" s="32" t="s">
        <v>709</v>
      </c>
      <c r="AN2038" s="32" t="s">
        <v>1430</v>
      </c>
      <c r="AO2038" s="32" t="s">
        <v>3668</v>
      </c>
      <c r="AP2038" s="32" t="s">
        <v>1949</v>
      </c>
      <c r="AQ2038" s="32" t="s">
        <v>1118</v>
      </c>
      <c r="AR2038" s="36" t="e">
        <f>CONCATENATE([5]!Tabla59[[#This Row],[nom_ent]], " ",[5]!Tabla59[[#This Row],[nom_mun]])</f>
        <v>#REF!</v>
      </c>
      <c r="AT2038" s="32" t="s">
        <v>1118</v>
      </c>
      <c r="AU2038" s="32" t="s">
        <v>1949</v>
      </c>
    </row>
    <row r="2039" spans="39:47" ht="28.5">
      <c r="AM2039" s="32" t="s">
        <v>709</v>
      </c>
      <c r="AN2039" s="32" t="s">
        <v>1430</v>
      </c>
      <c r="AO2039" s="32" t="s">
        <v>3668</v>
      </c>
      <c r="AP2039" s="32" t="s">
        <v>1962</v>
      </c>
      <c r="AQ2039" s="32" t="s">
        <v>1257</v>
      </c>
      <c r="AR2039" s="36" t="e">
        <f>CONCATENATE([5]!Tabla59[[#This Row],[nom_ent]], " ",[5]!Tabla59[[#This Row],[nom_mun]])</f>
        <v>#REF!</v>
      </c>
      <c r="AT2039" s="32" t="s">
        <v>1257</v>
      </c>
      <c r="AU2039" s="32" t="s">
        <v>1962</v>
      </c>
    </row>
    <row r="2040" spans="39:47" ht="28.5">
      <c r="AM2040" s="32" t="s">
        <v>709</v>
      </c>
      <c r="AN2040" s="32" t="s">
        <v>1430</v>
      </c>
      <c r="AO2040" s="32" t="s">
        <v>3668</v>
      </c>
      <c r="AP2040" s="32" t="s">
        <v>1975</v>
      </c>
      <c r="AQ2040" s="32" t="s">
        <v>1280</v>
      </c>
      <c r="AR2040" s="36" t="e">
        <f>CONCATENATE([5]!Tabla59[[#This Row],[nom_ent]], " ",[5]!Tabla59[[#This Row],[nom_mun]])</f>
        <v>#REF!</v>
      </c>
      <c r="AT2040" s="32" t="s">
        <v>1280</v>
      </c>
      <c r="AU2040" s="32" t="s">
        <v>1975</v>
      </c>
    </row>
    <row r="2041" spans="39:47" ht="28.5">
      <c r="AM2041" s="32" t="s">
        <v>709</v>
      </c>
      <c r="AN2041" s="32" t="s">
        <v>1430</v>
      </c>
      <c r="AO2041" s="32" t="s">
        <v>3668</v>
      </c>
      <c r="AP2041" s="32" t="s">
        <v>1986</v>
      </c>
      <c r="AQ2041" s="32" t="s">
        <v>1301</v>
      </c>
      <c r="AR2041" s="36" t="e">
        <f>CONCATENATE([5]!Tabla59[[#This Row],[nom_ent]], " ",[5]!Tabla59[[#This Row],[nom_mun]])</f>
        <v>#REF!</v>
      </c>
      <c r="AT2041" s="32" t="s">
        <v>1301</v>
      </c>
      <c r="AU2041" s="32" t="s">
        <v>1986</v>
      </c>
    </row>
    <row r="2042" spans="39:47" ht="28.5">
      <c r="AM2042" s="32" t="s">
        <v>709</v>
      </c>
      <c r="AN2042" s="32" t="s">
        <v>1430</v>
      </c>
      <c r="AO2042" s="32" t="s">
        <v>3668</v>
      </c>
      <c r="AP2042" s="32" t="s">
        <v>1999</v>
      </c>
      <c r="AQ2042" s="32" t="s">
        <v>1194</v>
      </c>
      <c r="AR2042" s="36" t="e">
        <f>CONCATENATE([5]!Tabla59[[#This Row],[nom_ent]], " ",[5]!Tabla59[[#This Row],[nom_mun]])</f>
        <v>#REF!</v>
      </c>
      <c r="AT2042" s="32" t="s">
        <v>1194</v>
      </c>
      <c r="AU2042" s="32" t="s">
        <v>1999</v>
      </c>
    </row>
    <row r="2043" spans="39:47" ht="28.5">
      <c r="AM2043" s="32" t="s">
        <v>709</v>
      </c>
      <c r="AN2043" s="32" t="s">
        <v>1430</v>
      </c>
      <c r="AO2043" s="32" t="s">
        <v>3668</v>
      </c>
      <c r="AP2043" s="32" t="s">
        <v>2012</v>
      </c>
      <c r="AQ2043" s="32" t="s">
        <v>1341</v>
      </c>
      <c r="AR2043" s="36" t="e">
        <f>CONCATENATE([5]!Tabla59[[#This Row],[nom_ent]], " ",[5]!Tabla59[[#This Row],[nom_mun]])</f>
        <v>#REF!</v>
      </c>
      <c r="AT2043" s="32" t="s">
        <v>1341</v>
      </c>
      <c r="AU2043" s="32" t="s">
        <v>2012</v>
      </c>
    </row>
    <row r="2044" spans="39:47" ht="28.5">
      <c r="AM2044" s="32" t="s">
        <v>709</v>
      </c>
      <c r="AN2044" s="32" t="s">
        <v>1430</v>
      </c>
      <c r="AO2044" s="32" t="s">
        <v>3668</v>
      </c>
      <c r="AP2044" s="32" t="s">
        <v>2024</v>
      </c>
      <c r="AQ2044" s="32" t="s">
        <v>1362</v>
      </c>
      <c r="AR2044" s="36" t="e">
        <f>CONCATENATE([5]!Tabla59[[#This Row],[nom_ent]], " ",[5]!Tabla59[[#This Row],[nom_mun]])</f>
        <v>#REF!</v>
      </c>
      <c r="AT2044" s="32" t="s">
        <v>1362</v>
      </c>
      <c r="AU2044" s="32" t="s">
        <v>2024</v>
      </c>
    </row>
    <row r="2045" spans="39:47" ht="28.5">
      <c r="AM2045" s="32" t="s">
        <v>709</v>
      </c>
      <c r="AN2045" s="32" t="s">
        <v>1430</v>
      </c>
      <c r="AO2045" s="32" t="s">
        <v>3668</v>
      </c>
      <c r="AP2045" s="32" t="s">
        <v>2035</v>
      </c>
      <c r="AQ2045" s="32" t="s">
        <v>1382</v>
      </c>
      <c r="AR2045" s="36" t="e">
        <f>CONCATENATE([5]!Tabla59[[#This Row],[nom_ent]], " ",[5]!Tabla59[[#This Row],[nom_mun]])</f>
        <v>#REF!</v>
      </c>
      <c r="AT2045" s="32" t="s">
        <v>1382</v>
      </c>
      <c r="AU2045" s="32" t="s">
        <v>2035</v>
      </c>
    </row>
    <row r="2046" spans="39:47" ht="28.5">
      <c r="AM2046" s="32" t="s">
        <v>709</v>
      </c>
      <c r="AN2046" s="32" t="s">
        <v>1430</v>
      </c>
      <c r="AO2046" s="32" t="s">
        <v>3668</v>
      </c>
      <c r="AP2046" s="32" t="s">
        <v>2047</v>
      </c>
      <c r="AQ2046" s="32" t="s">
        <v>1403</v>
      </c>
      <c r="AR2046" s="36" t="e">
        <f>CONCATENATE([5]!Tabla59[[#This Row],[nom_ent]], " ",[5]!Tabla59[[#This Row],[nom_mun]])</f>
        <v>#REF!</v>
      </c>
      <c r="AT2046" s="32" t="s">
        <v>1403</v>
      </c>
      <c r="AU2046" s="32" t="s">
        <v>2047</v>
      </c>
    </row>
    <row r="2047" spans="39:47" ht="28.5">
      <c r="AM2047" s="32" t="s">
        <v>709</v>
      </c>
      <c r="AN2047" s="32" t="s">
        <v>1430</v>
      </c>
      <c r="AO2047" s="32" t="s">
        <v>3668</v>
      </c>
      <c r="AP2047" s="32" t="s">
        <v>2058</v>
      </c>
      <c r="AQ2047" s="32" t="s">
        <v>1425</v>
      </c>
      <c r="AR2047" s="36" t="e">
        <f>CONCATENATE([5]!Tabla59[[#This Row],[nom_ent]], " ",[5]!Tabla59[[#This Row],[nom_mun]])</f>
        <v>#REF!</v>
      </c>
      <c r="AT2047" s="32" t="s">
        <v>1425</v>
      </c>
      <c r="AU2047" s="32" t="s">
        <v>2058</v>
      </c>
    </row>
    <row r="2048" spans="39:47" ht="28.5">
      <c r="AM2048" s="32" t="s">
        <v>709</v>
      </c>
      <c r="AN2048" s="32" t="s">
        <v>1430</v>
      </c>
      <c r="AO2048" s="32" t="s">
        <v>3668</v>
      </c>
      <c r="AP2048" s="32" t="s">
        <v>2070</v>
      </c>
      <c r="AQ2048" s="32" t="s">
        <v>1443</v>
      </c>
      <c r="AR2048" s="36" t="e">
        <f>CONCATENATE([5]!Tabla59[[#This Row],[nom_ent]], " ",[5]!Tabla59[[#This Row],[nom_mun]])</f>
        <v>#REF!</v>
      </c>
      <c r="AT2048" s="32" t="s">
        <v>1443</v>
      </c>
      <c r="AU2048" s="32" t="s">
        <v>2070</v>
      </c>
    </row>
    <row r="2049" spans="39:47" ht="28.5">
      <c r="AM2049" s="32" t="s">
        <v>709</v>
      </c>
      <c r="AN2049" s="32" t="s">
        <v>1430</v>
      </c>
      <c r="AO2049" s="32" t="s">
        <v>3668</v>
      </c>
      <c r="AP2049" s="32" t="s">
        <v>2082</v>
      </c>
      <c r="AQ2049" s="32" t="s">
        <v>1196</v>
      </c>
      <c r="AR2049" s="36" t="e">
        <f>CONCATENATE([5]!Tabla59[[#This Row],[nom_ent]], " ",[5]!Tabla59[[#This Row],[nom_mun]])</f>
        <v>#REF!</v>
      </c>
      <c r="AT2049" s="32" t="s">
        <v>1196</v>
      </c>
      <c r="AU2049" s="32" t="s">
        <v>2082</v>
      </c>
    </row>
    <row r="2050" spans="39:47" ht="28.5">
      <c r="AM2050" s="32" t="s">
        <v>709</v>
      </c>
      <c r="AN2050" s="32" t="s">
        <v>1430</v>
      </c>
      <c r="AO2050" s="32" t="s">
        <v>3668</v>
      </c>
      <c r="AP2050" s="32" t="s">
        <v>2093</v>
      </c>
      <c r="AQ2050" s="32" t="s">
        <v>1486</v>
      </c>
      <c r="AR2050" s="36" t="e">
        <f>CONCATENATE([5]!Tabla59[[#This Row],[nom_ent]], " ",[5]!Tabla59[[#This Row],[nom_mun]])</f>
        <v>#REF!</v>
      </c>
      <c r="AT2050" s="32" t="s">
        <v>1486</v>
      </c>
      <c r="AU2050" s="32" t="s">
        <v>2093</v>
      </c>
    </row>
    <row r="2051" spans="39:47" ht="28.5">
      <c r="AM2051" s="32" t="s">
        <v>709</v>
      </c>
      <c r="AN2051" s="32" t="s">
        <v>1430</v>
      </c>
      <c r="AO2051" s="32" t="s">
        <v>3668</v>
      </c>
      <c r="AP2051" s="32" t="s">
        <v>2104</v>
      </c>
      <c r="AQ2051" s="32" t="s">
        <v>1506</v>
      </c>
      <c r="AR2051" s="36" t="e">
        <f>CONCATENATE([5]!Tabla59[[#This Row],[nom_ent]], " ",[5]!Tabla59[[#This Row],[nom_mun]])</f>
        <v>#REF!</v>
      </c>
      <c r="AT2051" s="32" t="s">
        <v>1506</v>
      </c>
      <c r="AU2051" s="32" t="s">
        <v>2104</v>
      </c>
    </row>
    <row r="2052" spans="39:47" ht="28.5">
      <c r="AM2052" s="32" t="s">
        <v>709</v>
      </c>
      <c r="AN2052" s="32" t="s">
        <v>1430</v>
      </c>
      <c r="AO2052" s="32" t="s">
        <v>3668</v>
      </c>
      <c r="AP2052" s="32" t="s">
        <v>2114</v>
      </c>
      <c r="AQ2052" s="32" t="s">
        <v>1528</v>
      </c>
      <c r="AR2052" s="36" t="e">
        <f>CONCATENATE([5]!Tabla59[[#This Row],[nom_ent]], " ",[5]!Tabla59[[#This Row],[nom_mun]])</f>
        <v>#REF!</v>
      </c>
      <c r="AT2052" s="32" t="s">
        <v>1528</v>
      </c>
      <c r="AU2052" s="32" t="s">
        <v>2114</v>
      </c>
    </row>
    <row r="2053" spans="39:47" ht="28.5">
      <c r="AM2053" s="32" t="s">
        <v>709</v>
      </c>
      <c r="AN2053" s="32" t="s">
        <v>1430</v>
      </c>
      <c r="AO2053" s="32" t="s">
        <v>3668</v>
      </c>
      <c r="AP2053" s="32" t="s">
        <v>2124</v>
      </c>
      <c r="AQ2053" s="32" t="s">
        <v>1548</v>
      </c>
      <c r="AR2053" s="36" t="e">
        <f>CONCATENATE([5]!Tabla59[[#This Row],[nom_ent]], " ",[5]!Tabla59[[#This Row],[nom_mun]])</f>
        <v>#REF!</v>
      </c>
      <c r="AT2053" s="32" t="s">
        <v>1548</v>
      </c>
      <c r="AU2053" s="32" t="s">
        <v>2124</v>
      </c>
    </row>
    <row r="2054" spans="39:47" ht="28.5">
      <c r="AM2054" s="32" t="s">
        <v>709</v>
      </c>
      <c r="AN2054" s="32" t="s">
        <v>1430</v>
      </c>
      <c r="AO2054" s="32" t="s">
        <v>3668</v>
      </c>
      <c r="AP2054" s="32" t="s">
        <v>2135</v>
      </c>
      <c r="AQ2054" s="32" t="s">
        <v>1566</v>
      </c>
      <c r="AR2054" s="36" t="e">
        <f>CONCATENATE([5]!Tabla59[[#This Row],[nom_ent]], " ",[5]!Tabla59[[#This Row],[nom_mun]])</f>
        <v>#REF!</v>
      </c>
      <c r="AT2054" s="32" t="s">
        <v>1566</v>
      </c>
      <c r="AU2054" s="32" t="s">
        <v>2135</v>
      </c>
    </row>
    <row r="2055" spans="39:47" ht="28.5">
      <c r="AM2055" s="32" t="s">
        <v>709</v>
      </c>
      <c r="AN2055" s="32" t="s">
        <v>1430</v>
      </c>
      <c r="AO2055" s="32" t="s">
        <v>3668</v>
      </c>
      <c r="AP2055" s="32" t="s">
        <v>2144</v>
      </c>
      <c r="AQ2055" s="32" t="s">
        <v>1585</v>
      </c>
      <c r="AR2055" s="36" t="e">
        <f>CONCATENATE([5]!Tabla59[[#This Row],[nom_ent]], " ",[5]!Tabla59[[#This Row],[nom_mun]])</f>
        <v>#REF!</v>
      </c>
      <c r="AT2055" s="32" t="s">
        <v>1585</v>
      </c>
      <c r="AU2055" s="32" t="s">
        <v>2144</v>
      </c>
    </row>
    <row r="2056" spans="39:47" ht="28.5">
      <c r="AM2056" s="32" t="s">
        <v>709</v>
      </c>
      <c r="AN2056" s="32" t="s">
        <v>1430</v>
      </c>
      <c r="AO2056" s="32" t="s">
        <v>3668</v>
      </c>
      <c r="AP2056" s="32" t="s">
        <v>2155</v>
      </c>
      <c r="AQ2056" s="32" t="s">
        <v>1605</v>
      </c>
      <c r="AR2056" s="36" t="e">
        <f>CONCATENATE([5]!Tabla59[[#This Row],[nom_ent]], " ",[5]!Tabla59[[#This Row],[nom_mun]])</f>
        <v>#REF!</v>
      </c>
      <c r="AT2056" s="32" t="s">
        <v>1605</v>
      </c>
      <c r="AU2056" s="32" t="s">
        <v>2155</v>
      </c>
    </row>
    <row r="2057" spans="39:47" ht="28.5">
      <c r="AM2057" s="32" t="s">
        <v>709</v>
      </c>
      <c r="AN2057" s="32" t="s">
        <v>1430</v>
      </c>
      <c r="AO2057" s="32" t="s">
        <v>3668</v>
      </c>
      <c r="AP2057" s="32" t="s">
        <v>2166</v>
      </c>
      <c r="AQ2057" s="32" t="s">
        <v>1623</v>
      </c>
      <c r="AR2057" s="36" t="e">
        <f>CONCATENATE([5]!Tabla59[[#This Row],[nom_ent]], " ",[5]!Tabla59[[#This Row],[nom_mun]])</f>
        <v>#REF!</v>
      </c>
      <c r="AT2057" s="32" t="s">
        <v>1623</v>
      </c>
      <c r="AU2057" s="32" t="s">
        <v>2166</v>
      </c>
    </row>
    <row r="2058" spans="39:47" ht="28.5">
      <c r="AM2058" s="32" t="s">
        <v>709</v>
      </c>
      <c r="AN2058" s="32" t="s">
        <v>1430</v>
      </c>
      <c r="AO2058" s="32" t="s">
        <v>3668</v>
      </c>
      <c r="AP2058" s="32" t="s">
        <v>2177</v>
      </c>
      <c r="AQ2058" s="32" t="s">
        <v>1642</v>
      </c>
      <c r="AR2058" s="36" t="e">
        <f>CONCATENATE([5]!Tabla59[[#This Row],[nom_ent]], " ",[5]!Tabla59[[#This Row],[nom_mun]])</f>
        <v>#REF!</v>
      </c>
      <c r="AT2058" s="32" t="s">
        <v>1642</v>
      </c>
      <c r="AU2058" s="32" t="s">
        <v>2177</v>
      </c>
    </row>
    <row r="2059" spans="39:47" ht="28.5">
      <c r="AM2059" s="32" t="s">
        <v>709</v>
      </c>
      <c r="AN2059" s="32" t="s">
        <v>1430</v>
      </c>
      <c r="AO2059" s="32" t="s">
        <v>3668</v>
      </c>
      <c r="AP2059" s="32" t="s">
        <v>2523</v>
      </c>
      <c r="AQ2059" s="32" t="s">
        <v>1661</v>
      </c>
      <c r="AR2059" s="36" t="e">
        <f>CONCATENATE([5]!Tabla59[[#This Row],[nom_ent]], " ",[5]!Tabla59[[#This Row],[nom_mun]])</f>
        <v>#REF!</v>
      </c>
      <c r="AT2059" s="32" t="s">
        <v>1661</v>
      </c>
      <c r="AU2059" s="32" t="s">
        <v>2523</v>
      </c>
    </row>
    <row r="2060" spans="39:47" ht="28.5">
      <c r="AM2060" s="32" t="s">
        <v>709</v>
      </c>
      <c r="AN2060" s="32" t="s">
        <v>1430</v>
      </c>
      <c r="AO2060" s="32" t="s">
        <v>3668</v>
      </c>
      <c r="AP2060" s="32" t="s">
        <v>2527</v>
      </c>
      <c r="AQ2060" s="32" t="s">
        <v>1680</v>
      </c>
      <c r="AR2060" s="36" t="e">
        <f>CONCATENATE([5]!Tabla59[[#This Row],[nom_ent]], " ",[5]!Tabla59[[#This Row],[nom_mun]])</f>
        <v>#REF!</v>
      </c>
      <c r="AT2060" s="32" t="s">
        <v>1680</v>
      </c>
      <c r="AU2060" s="32" t="s">
        <v>2527</v>
      </c>
    </row>
    <row r="2061" spans="39:47" ht="28.5">
      <c r="AM2061" s="32" t="s">
        <v>709</v>
      </c>
      <c r="AN2061" s="32" t="s">
        <v>1430</v>
      </c>
      <c r="AO2061" s="32" t="s">
        <v>3668</v>
      </c>
      <c r="AP2061" s="32" t="s">
        <v>2531</v>
      </c>
      <c r="AQ2061" s="32" t="s">
        <v>1699</v>
      </c>
      <c r="AR2061" s="36" t="e">
        <f>CONCATENATE([5]!Tabla59[[#This Row],[nom_ent]], " ",[5]!Tabla59[[#This Row],[nom_mun]])</f>
        <v>#REF!</v>
      </c>
      <c r="AT2061" s="32" t="s">
        <v>1699</v>
      </c>
      <c r="AU2061" s="32" t="s">
        <v>2531</v>
      </c>
    </row>
    <row r="2062" spans="39:47" ht="28.5">
      <c r="AM2062" s="32" t="s">
        <v>709</v>
      </c>
      <c r="AN2062" s="32" t="s">
        <v>1430</v>
      </c>
      <c r="AO2062" s="32" t="s">
        <v>3668</v>
      </c>
      <c r="AP2062" s="32" t="s">
        <v>2535</v>
      </c>
      <c r="AQ2062" s="32" t="s">
        <v>1718</v>
      </c>
      <c r="AR2062" s="36" t="e">
        <f>CONCATENATE([5]!Tabla59[[#This Row],[nom_ent]], " ",[5]!Tabla59[[#This Row],[nom_mun]])</f>
        <v>#REF!</v>
      </c>
      <c r="AT2062" s="32" t="s">
        <v>1718</v>
      </c>
      <c r="AU2062" s="32" t="s">
        <v>2535</v>
      </c>
    </row>
    <row r="2063" spans="39:47" ht="28.5">
      <c r="AM2063" s="32" t="s">
        <v>709</v>
      </c>
      <c r="AN2063" s="32" t="s">
        <v>1430</v>
      </c>
      <c r="AO2063" s="32" t="s">
        <v>3668</v>
      </c>
      <c r="AP2063" s="32" t="s">
        <v>2539</v>
      </c>
      <c r="AQ2063" s="32" t="s">
        <v>1735</v>
      </c>
      <c r="AR2063" s="36" t="e">
        <f>CONCATENATE([5]!Tabla59[[#This Row],[nom_ent]], " ",[5]!Tabla59[[#This Row],[nom_mun]])</f>
        <v>#REF!</v>
      </c>
      <c r="AT2063" s="32" t="s">
        <v>1735</v>
      </c>
      <c r="AU2063" s="32" t="s">
        <v>2539</v>
      </c>
    </row>
    <row r="2064" spans="39:47" ht="28.5">
      <c r="AM2064" s="32" t="s">
        <v>709</v>
      </c>
      <c r="AN2064" s="32" t="s">
        <v>1430</v>
      </c>
      <c r="AO2064" s="32" t="s">
        <v>3668</v>
      </c>
      <c r="AP2064" s="40">
        <v>998</v>
      </c>
      <c r="AQ2064" s="32" t="s">
        <v>881</v>
      </c>
      <c r="AR2064" s="36" t="e">
        <f>CONCATENATE([5]!Tabla59[[#This Row],[nom_ent]], " ",[5]!Tabla59[[#This Row],[nom_mun]])</f>
        <v>#REF!</v>
      </c>
      <c r="AT2064" s="32" t="s">
        <v>881</v>
      </c>
      <c r="AU2064" s="40">
        <v>998</v>
      </c>
    </row>
    <row r="2065" spans="39:47" ht="28.5">
      <c r="AM2065" s="32" t="s">
        <v>710</v>
      </c>
      <c r="AN2065" s="32" t="s">
        <v>1448</v>
      </c>
      <c r="AO2065" s="32" t="s">
        <v>3669</v>
      </c>
      <c r="AP2065" s="32" t="s">
        <v>749</v>
      </c>
      <c r="AQ2065" s="32" t="s">
        <v>745</v>
      </c>
      <c r="AR2065" s="36" t="e">
        <f>CONCATENATE([5]!Tabla59[[#This Row],[nom_ent]], " ",[5]!Tabla59[[#This Row],[nom_mun]])</f>
        <v>#REF!</v>
      </c>
      <c r="AT2065" s="32" t="s">
        <v>745</v>
      </c>
      <c r="AU2065" s="32" t="s">
        <v>749</v>
      </c>
    </row>
    <row r="2066" spans="39:47" ht="42.75">
      <c r="AM2066" s="32" t="s">
        <v>710</v>
      </c>
      <c r="AN2066" s="32" t="s">
        <v>1448</v>
      </c>
      <c r="AO2066" s="32" t="s">
        <v>3669</v>
      </c>
      <c r="AP2066" s="32" t="s">
        <v>780</v>
      </c>
      <c r="AQ2066" s="32" t="s">
        <v>777</v>
      </c>
      <c r="AR2066" s="36" t="e">
        <f>CONCATENATE([5]!Tabla59[[#This Row],[nom_ent]], " ",[5]!Tabla59[[#This Row],[nom_mun]])</f>
        <v>#REF!</v>
      </c>
      <c r="AT2066" s="32" t="s">
        <v>777</v>
      </c>
      <c r="AU2066" s="32" t="s">
        <v>780</v>
      </c>
    </row>
    <row r="2067" spans="39:47" ht="28.5">
      <c r="AM2067" s="32" t="s">
        <v>710</v>
      </c>
      <c r="AN2067" s="32" t="s">
        <v>1448</v>
      </c>
      <c r="AO2067" s="32" t="s">
        <v>3669</v>
      </c>
      <c r="AP2067" s="32" t="s">
        <v>813</v>
      </c>
      <c r="AQ2067" s="32" t="s">
        <v>809</v>
      </c>
      <c r="AR2067" s="36" t="e">
        <f>CONCATENATE([5]!Tabla59[[#This Row],[nom_ent]], " ",[5]!Tabla59[[#This Row],[nom_mun]])</f>
        <v>#REF!</v>
      </c>
      <c r="AT2067" s="32" t="s">
        <v>809</v>
      </c>
      <c r="AU2067" s="32" t="s">
        <v>813</v>
      </c>
    </row>
    <row r="2068" spans="39:47" ht="28.5">
      <c r="AM2068" s="32" t="s">
        <v>710</v>
      </c>
      <c r="AN2068" s="32" t="s">
        <v>1448</v>
      </c>
      <c r="AO2068" s="32" t="s">
        <v>3669</v>
      </c>
      <c r="AP2068" s="32" t="s">
        <v>845</v>
      </c>
      <c r="AQ2068" s="32" t="s">
        <v>842</v>
      </c>
      <c r="AR2068" s="36" t="e">
        <f>CONCATENATE([5]!Tabla59[[#This Row],[nom_ent]], " ",[5]!Tabla59[[#This Row],[nom_mun]])</f>
        <v>#REF!</v>
      </c>
      <c r="AT2068" s="32" t="s">
        <v>842</v>
      </c>
      <c r="AU2068" s="32" t="s">
        <v>845</v>
      </c>
    </row>
    <row r="2069" spans="39:47">
      <c r="AM2069" s="32" t="s">
        <v>710</v>
      </c>
      <c r="AN2069" s="32" t="s">
        <v>1448</v>
      </c>
      <c r="AO2069" s="32" t="s">
        <v>3669</v>
      </c>
      <c r="AP2069" s="32" t="s">
        <v>877</v>
      </c>
      <c r="AQ2069" s="32" t="s">
        <v>873</v>
      </c>
      <c r="AR2069" s="36" t="e">
        <f>CONCATENATE([5]!Tabla59[[#This Row],[nom_ent]], " ",[5]!Tabla59[[#This Row],[nom_mun]])</f>
        <v>#REF!</v>
      </c>
      <c r="AT2069" s="32" t="s">
        <v>873</v>
      </c>
      <c r="AU2069" s="32" t="s">
        <v>877</v>
      </c>
    </row>
    <row r="2070" spans="39:47" ht="28.5">
      <c r="AM2070" s="32" t="s">
        <v>710</v>
      </c>
      <c r="AN2070" s="32" t="s">
        <v>1448</v>
      </c>
      <c r="AO2070" s="32" t="s">
        <v>3669</v>
      </c>
      <c r="AP2070" s="32" t="s">
        <v>910</v>
      </c>
      <c r="AQ2070" s="32" t="s">
        <v>906</v>
      </c>
      <c r="AR2070" s="36" t="e">
        <f>CONCATENATE([5]!Tabla59[[#This Row],[nom_ent]], " ",[5]!Tabla59[[#This Row],[nom_mun]])</f>
        <v>#REF!</v>
      </c>
      <c r="AT2070" s="32" t="s">
        <v>906</v>
      </c>
      <c r="AU2070" s="32" t="s">
        <v>910</v>
      </c>
    </row>
    <row r="2071" spans="39:47" ht="42.75">
      <c r="AM2071" s="32" t="s">
        <v>710</v>
      </c>
      <c r="AN2071" s="32" t="s">
        <v>1448</v>
      </c>
      <c r="AO2071" s="32" t="s">
        <v>3669</v>
      </c>
      <c r="AP2071" s="32" t="s">
        <v>943</v>
      </c>
      <c r="AQ2071" s="32" t="s">
        <v>939</v>
      </c>
      <c r="AR2071" s="36" t="e">
        <f>CONCATENATE([5]!Tabla59[[#This Row],[nom_ent]], " ",[5]!Tabla59[[#This Row],[nom_mun]])</f>
        <v>#REF!</v>
      </c>
      <c r="AT2071" s="32" t="s">
        <v>939</v>
      </c>
      <c r="AU2071" s="32" t="s">
        <v>943</v>
      </c>
    </row>
    <row r="2072" spans="39:47">
      <c r="AM2072" s="32" t="s">
        <v>710</v>
      </c>
      <c r="AN2072" s="32" t="s">
        <v>1448</v>
      </c>
      <c r="AO2072" s="32" t="s">
        <v>3669</v>
      </c>
      <c r="AP2072" s="32" t="s">
        <v>972</v>
      </c>
      <c r="AQ2072" s="32" t="s">
        <v>969</v>
      </c>
      <c r="AR2072" s="36" t="e">
        <f>CONCATENATE([5]!Tabla59[[#This Row],[nom_ent]], " ",[5]!Tabla59[[#This Row],[nom_mun]])</f>
        <v>#REF!</v>
      </c>
      <c r="AT2072" s="32" t="s">
        <v>969</v>
      </c>
      <c r="AU2072" s="32" t="s">
        <v>972</v>
      </c>
    </row>
    <row r="2073" spans="39:47" ht="28.5">
      <c r="AM2073" s="32" t="s">
        <v>710</v>
      </c>
      <c r="AN2073" s="32" t="s">
        <v>1448</v>
      </c>
      <c r="AO2073" s="32" t="s">
        <v>3669</v>
      </c>
      <c r="AP2073" s="32" t="s">
        <v>1003</v>
      </c>
      <c r="AQ2073" s="32" t="s">
        <v>999</v>
      </c>
      <c r="AR2073" s="36" t="e">
        <f>CONCATENATE([5]!Tabla59[[#This Row],[nom_ent]], " ",[5]!Tabla59[[#This Row],[nom_mun]])</f>
        <v>#REF!</v>
      </c>
      <c r="AT2073" s="32" t="s">
        <v>999</v>
      </c>
      <c r="AU2073" s="32" t="s">
        <v>1003</v>
      </c>
    </row>
    <row r="2074" spans="39:47" ht="28.5">
      <c r="AM2074" s="32" t="s">
        <v>710</v>
      </c>
      <c r="AN2074" s="32" t="s">
        <v>1448</v>
      </c>
      <c r="AO2074" s="32" t="s">
        <v>3669</v>
      </c>
      <c r="AP2074" s="32" t="s">
        <v>1033</v>
      </c>
      <c r="AQ2074" s="32" t="s">
        <v>1029</v>
      </c>
      <c r="AR2074" s="36" t="e">
        <f>CONCATENATE([5]!Tabla59[[#This Row],[nom_ent]], " ",[5]!Tabla59[[#This Row],[nom_mun]])</f>
        <v>#REF!</v>
      </c>
      <c r="AT2074" s="32" t="s">
        <v>1029</v>
      </c>
      <c r="AU2074" s="32" t="s">
        <v>1033</v>
      </c>
    </row>
    <row r="2075" spans="39:47" ht="42.75">
      <c r="AM2075" s="32" t="s">
        <v>710</v>
      </c>
      <c r="AN2075" s="32" t="s">
        <v>1448</v>
      </c>
      <c r="AO2075" s="32" t="s">
        <v>3669</v>
      </c>
      <c r="AP2075" s="32" t="s">
        <v>1063</v>
      </c>
      <c r="AQ2075" s="32" t="s">
        <v>1059</v>
      </c>
      <c r="AR2075" s="36" t="e">
        <f>CONCATENATE([5]!Tabla59[[#This Row],[nom_ent]], " ",[5]!Tabla59[[#This Row],[nom_mun]])</f>
        <v>#REF!</v>
      </c>
      <c r="AT2075" s="32" t="s">
        <v>1059</v>
      </c>
      <c r="AU2075" s="32" t="s">
        <v>1063</v>
      </c>
    </row>
    <row r="2076" spans="39:47">
      <c r="AM2076" s="32" t="s">
        <v>710</v>
      </c>
      <c r="AN2076" s="32" t="s">
        <v>1448</v>
      </c>
      <c r="AO2076" s="32" t="s">
        <v>3669</v>
      </c>
      <c r="AP2076" s="32" t="s">
        <v>1646</v>
      </c>
      <c r="AQ2076" s="32" t="s">
        <v>1087</v>
      </c>
      <c r="AR2076" s="36" t="e">
        <f>CONCATENATE([5]!Tabla59[[#This Row],[nom_ent]], " ",[5]!Tabla59[[#This Row],[nom_mun]])</f>
        <v>#REF!</v>
      </c>
      <c r="AT2076" s="32" t="s">
        <v>1087</v>
      </c>
      <c r="AU2076" s="32" t="s">
        <v>1646</v>
      </c>
    </row>
    <row r="2077" spans="39:47">
      <c r="AM2077" s="32" t="s">
        <v>710</v>
      </c>
      <c r="AN2077" s="32" t="s">
        <v>1448</v>
      </c>
      <c r="AO2077" s="32" t="s">
        <v>3669</v>
      </c>
      <c r="AP2077" s="32" t="s">
        <v>1666</v>
      </c>
      <c r="AQ2077" s="32" t="s">
        <v>1113</v>
      </c>
      <c r="AR2077" s="36" t="e">
        <f>CONCATENATE([5]!Tabla59[[#This Row],[nom_ent]], " ",[5]!Tabla59[[#This Row],[nom_mun]])</f>
        <v>#REF!</v>
      </c>
      <c r="AT2077" s="32" t="s">
        <v>1113</v>
      </c>
      <c r="AU2077" s="32" t="s">
        <v>1666</v>
      </c>
    </row>
    <row r="2078" spans="39:47" ht="28.5">
      <c r="AM2078" s="32" t="s">
        <v>710</v>
      </c>
      <c r="AN2078" s="32" t="s">
        <v>1448</v>
      </c>
      <c r="AO2078" s="32" t="s">
        <v>3669</v>
      </c>
      <c r="AP2078" s="32" t="s">
        <v>1891</v>
      </c>
      <c r="AQ2078" s="32" t="s">
        <v>1136</v>
      </c>
      <c r="AR2078" s="36" t="e">
        <f>CONCATENATE([5]!Tabla59[[#This Row],[nom_ent]], " ",[5]!Tabla59[[#This Row],[nom_mun]])</f>
        <v>#REF!</v>
      </c>
      <c r="AT2078" s="32" t="s">
        <v>1136</v>
      </c>
      <c r="AU2078" s="32" t="s">
        <v>1891</v>
      </c>
    </row>
    <row r="2079" spans="39:47" ht="42.75">
      <c r="AM2079" s="32" t="s">
        <v>710</v>
      </c>
      <c r="AN2079" s="32" t="s">
        <v>1448</v>
      </c>
      <c r="AO2079" s="32" t="s">
        <v>3669</v>
      </c>
      <c r="AP2079" s="32" t="s">
        <v>1905</v>
      </c>
      <c r="AQ2079" s="32" t="s">
        <v>1162</v>
      </c>
      <c r="AR2079" s="36" t="e">
        <f>CONCATENATE([5]!Tabla59[[#This Row],[nom_ent]], " ",[5]!Tabla59[[#This Row],[nom_mun]])</f>
        <v>#REF!</v>
      </c>
      <c r="AT2079" s="32" t="s">
        <v>1162</v>
      </c>
      <c r="AU2079" s="32" t="s">
        <v>1905</v>
      </c>
    </row>
    <row r="2080" spans="39:47">
      <c r="AM2080" s="32" t="s">
        <v>710</v>
      </c>
      <c r="AN2080" s="32" t="s">
        <v>1448</v>
      </c>
      <c r="AO2080" s="32" t="s">
        <v>3669</v>
      </c>
      <c r="AP2080" s="32" t="s">
        <v>1917</v>
      </c>
      <c r="AQ2080" s="32" t="s">
        <v>1189</v>
      </c>
      <c r="AR2080" s="36" t="e">
        <f>CONCATENATE([5]!Tabla59[[#This Row],[nom_ent]], " ",[5]!Tabla59[[#This Row],[nom_mun]])</f>
        <v>#REF!</v>
      </c>
      <c r="AT2080" s="32" t="s">
        <v>1189</v>
      </c>
      <c r="AU2080" s="32" t="s">
        <v>1917</v>
      </c>
    </row>
    <row r="2081" spans="39:47" ht="57">
      <c r="AM2081" s="32" t="s">
        <v>710</v>
      </c>
      <c r="AN2081" s="32" t="s">
        <v>1448</v>
      </c>
      <c r="AO2081" s="32" t="s">
        <v>3669</v>
      </c>
      <c r="AP2081" s="32" t="s">
        <v>1933</v>
      </c>
      <c r="AQ2081" s="32" t="s">
        <v>1213</v>
      </c>
      <c r="AR2081" s="36" t="e">
        <f>CONCATENATE([5]!Tabla59[[#This Row],[nom_ent]], " ",[5]!Tabla59[[#This Row],[nom_mun]])</f>
        <v>#REF!</v>
      </c>
      <c r="AT2081" s="32" t="s">
        <v>1213</v>
      </c>
      <c r="AU2081" s="32" t="s">
        <v>1933</v>
      </c>
    </row>
    <row r="2082" spans="39:47" ht="42.75">
      <c r="AM2082" s="32" t="s">
        <v>710</v>
      </c>
      <c r="AN2082" s="32" t="s">
        <v>1448</v>
      </c>
      <c r="AO2082" s="32" t="s">
        <v>3669</v>
      </c>
      <c r="AP2082" s="32" t="s">
        <v>1949</v>
      </c>
      <c r="AQ2082" s="32" t="s">
        <v>1237</v>
      </c>
      <c r="AR2082" s="36" t="e">
        <f>CONCATENATE([5]!Tabla59[[#This Row],[nom_ent]], " ",[5]!Tabla59[[#This Row],[nom_mun]])</f>
        <v>#REF!</v>
      </c>
      <c r="AT2082" s="32" t="s">
        <v>1237</v>
      </c>
      <c r="AU2082" s="32" t="s">
        <v>1949</v>
      </c>
    </row>
    <row r="2083" spans="39:47" ht="42.75">
      <c r="AM2083" s="32" t="s">
        <v>710</v>
      </c>
      <c r="AN2083" s="32" t="s">
        <v>1448</v>
      </c>
      <c r="AO2083" s="32" t="s">
        <v>3669</v>
      </c>
      <c r="AP2083" s="32" t="s">
        <v>1962</v>
      </c>
      <c r="AQ2083" s="32" t="s">
        <v>1258</v>
      </c>
      <c r="AR2083" s="36" t="e">
        <f>CONCATENATE([5]!Tabla59[[#This Row],[nom_ent]], " ",[5]!Tabla59[[#This Row],[nom_mun]])</f>
        <v>#REF!</v>
      </c>
      <c r="AT2083" s="32" t="s">
        <v>1258</v>
      </c>
      <c r="AU2083" s="32" t="s">
        <v>1962</v>
      </c>
    </row>
    <row r="2084" spans="39:47" ht="42.75">
      <c r="AM2084" s="32" t="s">
        <v>710</v>
      </c>
      <c r="AN2084" s="32" t="s">
        <v>1448</v>
      </c>
      <c r="AO2084" s="32" t="s">
        <v>3669</v>
      </c>
      <c r="AP2084" s="32" t="s">
        <v>1975</v>
      </c>
      <c r="AQ2084" s="32" t="s">
        <v>1281</v>
      </c>
      <c r="AR2084" s="36" t="e">
        <f>CONCATENATE([5]!Tabla59[[#This Row],[nom_ent]], " ",[5]!Tabla59[[#This Row],[nom_mun]])</f>
        <v>#REF!</v>
      </c>
      <c r="AT2084" s="32" t="s">
        <v>1281</v>
      </c>
      <c r="AU2084" s="32" t="s">
        <v>1975</v>
      </c>
    </row>
    <row r="2085" spans="39:47" ht="57">
      <c r="AM2085" s="32" t="s">
        <v>710</v>
      </c>
      <c r="AN2085" s="32" t="s">
        <v>1448</v>
      </c>
      <c r="AO2085" s="32" t="s">
        <v>3669</v>
      </c>
      <c r="AP2085" s="32" t="s">
        <v>1986</v>
      </c>
      <c r="AQ2085" s="32" t="s">
        <v>1302</v>
      </c>
      <c r="AR2085" s="36" t="e">
        <f>CONCATENATE([5]!Tabla59[[#This Row],[nom_ent]], " ",[5]!Tabla59[[#This Row],[nom_mun]])</f>
        <v>#REF!</v>
      </c>
      <c r="AT2085" s="32" t="s">
        <v>1302</v>
      </c>
      <c r="AU2085" s="32" t="s">
        <v>1986</v>
      </c>
    </row>
    <row r="2086" spans="39:47" ht="42.75">
      <c r="AM2086" s="32" t="s">
        <v>710</v>
      </c>
      <c r="AN2086" s="32" t="s">
        <v>1448</v>
      </c>
      <c r="AO2086" s="32" t="s">
        <v>3669</v>
      </c>
      <c r="AP2086" s="32" t="s">
        <v>1999</v>
      </c>
      <c r="AQ2086" s="32" t="s">
        <v>1322</v>
      </c>
      <c r="AR2086" s="36" t="e">
        <f>CONCATENATE([5]!Tabla59[[#This Row],[nom_ent]], " ",[5]!Tabla59[[#This Row],[nom_mun]])</f>
        <v>#REF!</v>
      </c>
      <c r="AT2086" s="32" t="s">
        <v>1322</v>
      </c>
      <c r="AU2086" s="32" t="s">
        <v>1999</v>
      </c>
    </row>
    <row r="2087" spans="39:47">
      <c r="AM2087" s="32" t="s">
        <v>710</v>
      </c>
      <c r="AN2087" s="32" t="s">
        <v>1448</v>
      </c>
      <c r="AO2087" s="32" t="s">
        <v>3669</v>
      </c>
      <c r="AP2087" s="32" t="s">
        <v>2012</v>
      </c>
      <c r="AQ2087" s="32" t="s">
        <v>1342</v>
      </c>
      <c r="AR2087" s="36" t="e">
        <f>CONCATENATE([5]!Tabla59[[#This Row],[nom_ent]], " ",[5]!Tabla59[[#This Row],[nom_mun]])</f>
        <v>#REF!</v>
      </c>
      <c r="AT2087" s="32" t="s">
        <v>1342</v>
      </c>
      <c r="AU2087" s="32" t="s">
        <v>2012</v>
      </c>
    </row>
    <row r="2088" spans="39:47">
      <c r="AM2088" s="32" t="s">
        <v>710</v>
      </c>
      <c r="AN2088" s="32" t="s">
        <v>1448</v>
      </c>
      <c r="AO2088" s="32" t="s">
        <v>3669</v>
      </c>
      <c r="AP2088" s="32" t="s">
        <v>2024</v>
      </c>
      <c r="AQ2088" s="32" t="s">
        <v>1363</v>
      </c>
      <c r="AR2088" s="36" t="e">
        <f>CONCATENATE([5]!Tabla59[[#This Row],[nom_ent]], " ",[5]!Tabla59[[#This Row],[nom_mun]])</f>
        <v>#REF!</v>
      </c>
      <c r="AT2088" s="32" t="s">
        <v>1363</v>
      </c>
      <c r="AU2088" s="32" t="s">
        <v>2024</v>
      </c>
    </row>
    <row r="2089" spans="39:47" ht="28.5">
      <c r="AM2089" s="32" t="s">
        <v>710</v>
      </c>
      <c r="AN2089" s="32" t="s">
        <v>1448</v>
      </c>
      <c r="AO2089" s="32" t="s">
        <v>3669</v>
      </c>
      <c r="AP2089" s="32" t="s">
        <v>2035</v>
      </c>
      <c r="AQ2089" s="32" t="s">
        <v>1383</v>
      </c>
      <c r="AR2089" s="36" t="e">
        <f>CONCATENATE([5]!Tabla59[[#This Row],[nom_ent]], " ",[5]!Tabla59[[#This Row],[nom_mun]])</f>
        <v>#REF!</v>
      </c>
      <c r="AT2089" s="32" t="s">
        <v>1383</v>
      </c>
      <c r="AU2089" s="32" t="s">
        <v>2035</v>
      </c>
    </row>
    <row r="2090" spans="39:47" ht="42.75">
      <c r="AM2090" s="32" t="s">
        <v>710</v>
      </c>
      <c r="AN2090" s="32" t="s">
        <v>1448</v>
      </c>
      <c r="AO2090" s="32" t="s">
        <v>3669</v>
      </c>
      <c r="AP2090" s="32" t="s">
        <v>2047</v>
      </c>
      <c r="AQ2090" s="32" t="s">
        <v>1404</v>
      </c>
      <c r="AR2090" s="36" t="e">
        <f>CONCATENATE([5]!Tabla59[[#This Row],[nom_ent]], " ",[5]!Tabla59[[#This Row],[nom_mun]])</f>
        <v>#REF!</v>
      </c>
      <c r="AT2090" s="32" t="s">
        <v>1404</v>
      </c>
      <c r="AU2090" s="32" t="s">
        <v>2047</v>
      </c>
    </row>
    <row r="2091" spans="39:47" ht="28.5">
      <c r="AM2091" s="32" t="s">
        <v>710</v>
      </c>
      <c r="AN2091" s="32" t="s">
        <v>1448</v>
      </c>
      <c r="AO2091" s="32" t="s">
        <v>3669</v>
      </c>
      <c r="AP2091" s="32" t="s">
        <v>2058</v>
      </c>
      <c r="AQ2091" s="32" t="s">
        <v>1426</v>
      </c>
      <c r="AR2091" s="36" t="e">
        <f>CONCATENATE([5]!Tabla59[[#This Row],[nom_ent]], " ",[5]!Tabla59[[#This Row],[nom_mun]])</f>
        <v>#REF!</v>
      </c>
      <c r="AT2091" s="32" t="s">
        <v>1426</v>
      </c>
      <c r="AU2091" s="32" t="s">
        <v>2058</v>
      </c>
    </row>
    <row r="2092" spans="39:47" ht="28.5">
      <c r="AM2092" s="32" t="s">
        <v>710</v>
      </c>
      <c r="AN2092" s="32" t="s">
        <v>1448</v>
      </c>
      <c r="AO2092" s="32" t="s">
        <v>3669</v>
      </c>
      <c r="AP2092" s="32" t="s">
        <v>2070</v>
      </c>
      <c r="AQ2092" s="32" t="s">
        <v>1444</v>
      </c>
      <c r="AR2092" s="36" t="e">
        <f>CONCATENATE([5]!Tabla59[[#This Row],[nom_ent]], " ",[5]!Tabla59[[#This Row],[nom_mun]])</f>
        <v>#REF!</v>
      </c>
      <c r="AT2092" s="32" t="s">
        <v>1444</v>
      </c>
      <c r="AU2092" s="32" t="s">
        <v>2070</v>
      </c>
    </row>
    <row r="2093" spans="39:47">
      <c r="AM2093" s="32" t="s">
        <v>710</v>
      </c>
      <c r="AN2093" s="32" t="s">
        <v>1448</v>
      </c>
      <c r="AO2093" s="32" t="s">
        <v>3669</v>
      </c>
      <c r="AP2093" s="32" t="s">
        <v>2082</v>
      </c>
      <c r="AQ2093" s="32" t="s">
        <v>1465</v>
      </c>
      <c r="AR2093" s="36" t="e">
        <f>CONCATENATE([5]!Tabla59[[#This Row],[nom_ent]], " ",[5]!Tabla59[[#This Row],[nom_mun]])</f>
        <v>#REF!</v>
      </c>
      <c r="AT2093" s="32" t="s">
        <v>1465</v>
      </c>
      <c r="AU2093" s="32" t="s">
        <v>2082</v>
      </c>
    </row>
    <row r="2094" spans="39:47">
      <c r="AM2094" s="32" t="s">
        <v>710</v>
      </c>
      <c r="AN2094" s="32" t="s">
        <v>1448</v>
      </c>
      <c r="AO2094" s="32" t="s">
        <v>3669</v>
      </c>
      <c r="AP2094" s="32" t="s">
        <v>2093</v>
      </c>
      <c r="AQ2094" s="32" t="s">
        <v>1487</v>
      </c>
      <c r="AR2094" s="36" t="e">
        <f>CONCATENATE([5]!Tabla59[[#This Row],[nom_ent]], " ",[5]!Tabla59[[#This Row],[nom_mun]])</f>
        <v>#REF!</v>
      </c>
      <c r="AT2094" s="32" t="s">
        <v>1487</v>
      </c>
      <c r="AU2094" s="32" t="s">
        <v>2093</v>
      </c>
    </row>
    <row r="2095" spans="39:47" ht="28.5">
      <c r="AM2095" s="32" t="s">
        <v>710</v>
      </c>
      <c r="AN2095" s="32" t="s">
        <v>1448</v>
      </c>
      <c r="AO2095" s="32" t="s">
        <v>3669</v>
      </c>
      <c r="AP2095" s="32" t="s">
        <v>2104</v>
      </c>
      <c r="AQ2095" s="32" t="s">
        <v>1507</v>
      </c>
      <c r="AR2095" s="36" t="e">
        <f>CONCATENATE([5]!Tabla59[[#This Row],[nom_ent]], " ",[5]!Tabla59[[#This Row],[nom_mun]])</f>
        <v>#REF!</v>
      </c>
      <c r="AT2095" s="32" t="s">
        <v>1507</v>
      </c>
      <c r="AU2095" s="32" t="s">
        <v>2104</v>
      </c>
    </row>
    <row r="2096" spans="39:47" ht="28.5">
      <c r="AM2096" s="32" t="s">
        <v>710</v>
      </c>
      <c r="AN2096" s="32" t="s">
        <v>1448</v>
      </c>
      <c r="AO2096" s="32" t="s">
        <v>3669</v>
      </c>
      <c r="AP2096" s="32" t="s">
        <v>2114</v>
      </c>
      <c r="AQ2096" s="32" t="s">
        <v>1529</v>
      </c>
      <c r="AR2096" s="36" t="e">
        <f>CONCATENATE([5]!Tabla59[[#This Row],[nom_ent]], " ",[5]!Tabla59[[#This Row],[nom_mun]])</f>
        <v>#REF!</v>
      </c>
      <c r="AT2096" s="32" t="s">
        <v>1529</v>
      </c>
      <c r="AU2096" s="32" t="s">
        <v>2114</v>
      </c>
    </row>
    <row r="2097" spans="39:47">
      <c r="AM2097" s="32" t="s">
        <v>710</v>
      </c>
      <c r="AN2097" s="32" t="s">
        <v>1448</v>
      </c>
      <c r="AO2097" s="32" t="s">
        <v>3669</v>
      </c>
      <c r="AP2097" s="32" t="s">
        <v>2124</v>
      </c>
      <c r="AQ2097" s="32" t="s">
        <v>710</v>
      </c>
      <c r="AR2097" s="36" t="e">
        <f>CONCATENATE([5]!Tabla59[[#This Row],[nom_ent]], " ",[5]!Tabla59[[#This Row],[nom_mun]])</f>
        <v>#REF!</v>
      </c>
      <c r="AT2097" s="32" t="s">
        <v>710</v>
      </c>
      <c r="AU2097" s="32" t="s">
        <v>2124</v>
      </c>
    </row>
    <row r="2098" spans="39:47">
      <c r="AM2098" s="32" t="s">
        <v>710</v>
      </c>
      <c r="AN2098" s="32" t="s">
        <v>1448</v>
      </c>
      <c r="AO2098" s="32" t="s">
        <v>3669</v>
      </c>
      <c r="AP2098" s="32" t="s">
        <v>2135</v>
      </c>
      <c r="AQ2098" s="32" t="s">
        <v>1567</v>
      </c>
      <c r="AR2098" s="36" t="e">
        <f>CONCATENATE([5]!Tabla59[[#This Row],[nom_ent]], " ",[5]!Tabla59[[#This Row],[nom_mun]])</f>
        <v>#REF!</v>
      </c>
      <c r="AT2098" s="32" t="s">
        <v>1567</v>
      </c>
      <c r="AU2098" s="32" t="s">
        <v>2135</v>
      </c>
    </row>
    <row r="2099" spans="39:47">
      <c r="AM2099" s="32" t="s">
        <v>710</v>
      </c>
      <c r="AN2099" s="32" t="s">
        <v>1448</v>
      </c>
      <c r="AO2099" s="32" t="s">
        <v>3669</v>
      </c>
      <c r="AP2099" s="32" t="s">
        <v>2144</v>
      </c>
      <c r="AQ2099" s="32" t="s">
        <v>1586</v>
      </c>
      <c r="AR2099" s="36" t="e">
        <f>CONCATENATE([5]!Tabla59[[#This Row],[nom_ent]], " ",[5]!Tabla59[[#This Row],[nom_mun]])</f>
        <v>#REF!</v>
      </c>
      <c r="AT2099" s="32" t="s">
        <v>1586</v>
      </c>
      <c r="AU2099" s="32" t="s">
        <v>2144</v>
      </c>
    </row>
    <row r="2100" spans="39:47">
      <c r="AM2100" s="32" t="s">
        <v>710</v>
      </c>
      <c r="AN2100" s="32" t="s">
        <v>1448</v>
      </c>
      <c r="AO2100" s="32" t="s">
        <v>3669</v>
      </c>
      <c r="AP2100" s="32" t="s">
        <v>2155</v>
      </c>
      <c r="AQ2100" s="32" t="s">
        <v>1606</v>
      </c>
      <c r="AR2100" s="36" t="e">
        <f>CONCATENATE([5]!Tabla59[[#This Row],[nom_ent]], " ",[5]!Tabla59[[#This Row],[nom_mun]])</f>
        <v>#REF!</v>
      </c>
      <c r="AT2100" s="32" t="s">
        <v>1606</v>
      </c>
      <c r="AU2100" s="32" t="s">
        <v>2155</v>
      </c>
    </row>
    <row r="2101" spans="39:47" ht="57">
      <c r="AM2101" s="32" t="s">
        <v>710</v>
      </c>
      <c r="AN2101" s="32" t="s">
        <v>1448</v>
      </c>
      <c r="AO2101" s="32" t="s">
        <v>3669</v>
      </c>
      <c r="AP2101" s="32" t="s">
        <v>2166</v>
      </c>
      <c r="AQ2101" s="32" t="s">
        <v>1624</v>
      </c>
      <c r="AR2101" s="36" t="e">
        <f>CONCATENATE([5]!Tabla59[[#This Row],[nom_ent]], " ",[5]!Tabla59[[#This Row],[nom_mun]])</f>
        <v>#REF!</v>
      </c>
      <c r="AT2101" s="32" t="s">
        <v>1624</v>
      </c>
      <c r="AU2101" s="32" t="s">
        <v>2166</v>
      </c>
    </row>
    <row r="2102" spans="39:47" ht="28.5">
      <c r="AM2102" s="32" t="s">
        <v>710</v>
      </c>
      <c r="AN2102" s="32" t="s">
        <v>1448</v>
      </c>
      <c r="AO2102" s="32" t="s">
        <v>3669</v>
      </c>
      <c r="AP2102" s="32" t="s">
        <v>2177</v>
      </c>
      <c r="AQ2102" s="32" t="s">
        <v>1643</v>
      </c>
      <c r="AR2102" s="36" t="e">
        <f>CONCATENATE([5]!Tabla59[[#This Row],[nom_ent]], " ",[5]!Tabla59[[#This Row],[nom_mun]])</f>
        <v>#REF!</v>
      </c>
      <c r="AT2102" s="32" t="s">
        <v>1643</v>
      </c>
      <c r="AU2102" s="32" t="s">
        <v>2177</v>
      </c>
    </row>
    <row r="2103" spans="39:47">
      <c r="AM2103" s="32" t="s">
        <v>710</v>
      </c>
      <c r="AN2103" s="32" t="s">
        <v>1448</v>
      </c>
      <c r="AO2103" s="32" t="s">
        <v>3669</v>
      </c>
      <c r="AP2103" s="32" t="s">
        <v>2523</v>
      </c>
      <c r="AQ2103" s="32" t="s">
        <v>1662</v>
      </c>
      <c r="AR2103" s="36" t="e">
        <f>CONCATENATE([5]!Tabla59[[#This Row],[nom_ent]], " ",[5]!Tabla59[[#This Row],[nom_mun]])</f>
        <v>#REF!</v>
      </c>
      <c r="AT2103" s="32" t="s">
        <v>1662</v>
      </c>
      <c r="AU2103" s="32" t="s">
        <v>2523</v>
      </c>
    </row>
    <row r="2104" spans="39:47">
      <c r="AM2104" s="32" t="s">
        <v>710</v>
      </c>
      <c r="AN2104" s="32" t="s">
        <v>1448</v>
      </c>
      <c r="AO2104" s="32" t="s">
        <v>3669</v>
      </c>
      <c r="AP2104" s="32" t="s">
        <v>2527</v>
      </c>
      <c r="AQ2104" s="32" t="s">
        <v>1681</v>
      </c>
      <c r="AR2104" s="36" t="e">
        <f>CONCATENATE([5]!Tabla59[[#This Row],[nom_ent]], " ",[5]!Tabla59[[#This Row],[nom_mun]])</f>
        <v>#REF!</v>
      </c>
      <c r="AT2104" s="32" t="s">
        <v>1681</v>
      </c>
      <c r="AU2104" s="32" t="s">
        <v>2527</v>
      </c>
    </row>
    <row r="2105" spans="39:47" ht="57">
      <c r="AM2105" s="32" t="s">
        <v>710</v>
      </c>
      <c r="AN2105" s="32" t="s">
        <v>1448</v>
      </c>
      <c r="AO2105" s="32" t="s">
        <v>3669</v>
      </c>
      <c r="AP2105" s="32" t="s">
        <v>2531</v>
      </c>
      <c r="AQ2105" s="32" t="s">
        <v>1700</v>
      </c>
      <c r="AR2105" s="36" t="e">
        <f>CONCATENATE([5]!Tabla59[[#This Row],[nom_ent]], " ",[5]!Tabla59[[#This Row],[nom_mun]])</f>
        <v>#REF!</v>
      </c>
      <c r="AT2105" s="32" t="s">
        <v>1700</v>
      </c>
      <c r="AU2105" s="32" t="s">
        <v>2531</v>
      </c>
    </row>
    <row r="2106" spans="39:47" ht="28.5">
      <c r="AM2106" s="32" t="s">
        <v>710</v>
      </c>
      <c r="AN2106" s="32" t="s">
        <v>1448</v>
      </c>
      <c r="AO2106" s="32" t="s">
        <v>3669</v>
      </c>
      <c r="AP2106" s="32" t="s">
        <v>2535</v>
      </c>
      <c r="AQ2106" s="32" t="s">
        <v>1719</v>
      </c>
      <c r="AR2106" s="36" t="e">
        <f>CONCATENATE([5]!Tabla59[[#This Row],[nom_ent]], " ",[5]!Tabla59[[#This Row],[nom_mun]])</f>
        <v>#REF!</v>
      </c>
      <c r="AT2106" s="32" t="s">
        <v>1719</v>
      </c>
      <c r="AU2106" s="32" t="s">
        <v>2535</v>
      </c>
    </row>
    <row r="2107" spans="39:47" ht="28.5">
      <c r="AM2107" s="32" t="s">
        <v>710</v>
      </c>
      <c r="AN2107" s="32" t="s">
        <v>1448</v>
      </c>
      <c r="AO2107" s="32" t="s">
        <v>3669</v>
      </c>
      <c r="AP2107" s="32" t="s">
        <v>2539</v>
      </c>
      <c r="AQ2107" s="32" t="s">
        <v>1736</v>
      </c>
      <c r="AR2107" s="36" t="e">
        <f>CONCATENATE([5]!Tabla59[[#This Row],[nom_ent]], " ",[5]!Tabla59[[#This Row],[nom_mun]])</f>
        <v>#REF!</v>
      </c>
      <c r="AT2107" s="32" t="s">
        <v>1736</v>
      </c>
      <c r="AU2107" s="32" t="s">
        <v>2539</v>
      </c>
    </row>
    <row r="2108" spans="39:47">
      <c r="AM2108" s="32" t="s">
        <v>710</v>
      </c>
      <c r="AN2108" s="32" t="s">
        <v>1448</v>
      </c>
      <c r="AO2108" s="32" t="s">
        <v>3669</v>
      </c>
      <c r="AP2108" s="32" t="s">
        <v>2543</v>
      </c>
      <c r="AQ2108" s="32" t="s">
        <v>1750</v>
      </c>
      <c r="AR2108" s="36" t="e">
        <f>CONCATENATE([5]!Tabla59[[#This Row],[nom_ent]], " ",[5]!Tabla59[[#This Row],[nom_mun]])</f>
        <v>#REF!</v>
      </c>
      <c r="AT2108" s="32" t="s">
        <v>1750</v>
      </c>
      <c r="AU2108" s="32" t="s">
        <v>2543</v>
      </c>
    </row>
    <row r="2109" spans="39:47" ht="28.5">
      <c r="AM2109" s="32" t="s">
        <v>710</v>
      </c>
      <c r="AN2109" s="32" t="s">
        <v>1448</v>
      </c>
      <c r="AO2109" s="32" t="s">
        <v>3669</v>
      </c>
      <c r="AP2109" s="32" t="s">
        <v>2547</v>
      </c>
      <c r="AQ2109" s="32" t="s">
        <v>844</v>
      </c>
      <c r="AR2109" s="36" t="e">
        <f>CONCATENATE([5]!Tabla59[[#This Row],[nom_ent]], " ",[5]!Tabla59[[#This Row],[nom_mun]])</f>
        <v>#REF!</v>
      </c>
      <c r="AT2109" s="32" t="s">
        <v>844</v>
      </c>
      <c r="AU2109" s="32" t="s">
        <v>2547</v>
      </c>
    </row>
    <row r="2110" spans="39:47" ht="28.5">
      <c r="AM2110" s="32" t="s">
        <v>710</v>
      </c>
      <c r="AN2110" s="32" t="s">
        <v>1448</v>
      </c>
      <c r="AO2110" s="32" t="s">
        <v>3669</v>
      </c>
      <c r="AP2110" s="32" t="s">
        <v>2551</v>
      </c>
      <c r="AQ2110" s="32" t="s">
        <v>937</v>
      </c>
      <c r="AR2110" s="36" t="e">
        <f>CONCATENATE([5]!Tabla59[[#This Row],[nom_ent]], " ",[5]!Tabla59[[#This Row],[nom_mun]])</f>
        <v>#REF!</v>
      </c>
      <c r="AT2110" s="32" t="s">
        <v>937</v>
      </c>
      <c r="AU2110" s="32" t="s">
        <v>2551</v>
      </c>
    </row>
    <row r="2111" spans="39:47" ht="28.5">
      <c r="AM2111" s="32" t="s">
        <v>710</v>
      </c>
      <c r="AN2111" s="32" t="s">
        <v>1448</v>
      </c>
      <c r="AO2111" s="32" t="s">
        <v>3669</v>
      </c>
      <c r="AP2111" s="32" t="s">
        <v>2554</v>
      </c>
      <c r="AQ2111" s="32" t="s">
        <v>933</v>
      </c>
      <c r="AR2111" s="36" t="e">
        <f>CONCATENATE([5]!Tabla59[[#This Row],[nom_ent]], " ",[5]!Tabla59[[#This Row],[nom_mun]])</f>
        <v>#REF!</v>
      </c>
      <c r="AT2111" s="32" t="s">
        <v>933</v>
      </c>
      <c r="AU2111" s="32" t="s">
        <v>2554</v>
      </c>
    </row>
    <row r="2112" spans="39:47" ht="42.75">
      <c r="AM2112" s="32" t="s">
        <v>710</v>
      </c>
      <c r="AN2112" s="32" t="s">
        <v>1448</v>
      </c>
      <c r="AO2112" s="32" t="s">
        <v>3669</v>
      </c>
      <c r="AP2112" s="32" t="s">
        <v>2558</v>
      </c>
      <c r="AQ2112" s="32" t="s">
        <v>1804</v>
      </c>
      <c r="AR2112" s="36" t="e">
        <f>CONCATENATE([5]!Tabla59[[#This Row],[nom_ent]], " ",[5]!Tabla59[[#This Row],[nom_mun]])</f>
        <v>#REF!</v>
      </c>
      <c r="AT2112" s="32" t="s">
        <v>1804</v>
      </c>
      <c r="AU2112" s="32" t="s">
        <v>2558</v>
      </c>
    </row>
    <row r="2113" spans="39:47" ht="42.75">
      <c r="AM2113" s="32" t="s">
        <v>710</v>
      </c>
      <c r="AN2113" s="32" t="s">
        <v>1448</v>
      </c>
      <c r="AO2113" s="32" t="s">
        <v>3669</v>
      </c>
      <c r="AP2113" s="32" t="s">
        <v>2562</v>
      </c>
      <c r="AQ2113" s="32" t="s">
        <v>1820</v>
      </c>
      <c r="AR2113" s="36" t="e">
        <f>CONCATENATE([5]!Tabla59[[#This Row],[nom_ent]], " ",[5]!Tabla59[[#This Row],[nom_mun]])</f>
        <v>#REF!</v>
      </c>
      <c r="AT2113" s="32" t="s">
        <v>1820</v>
      </c>
      <c r="AU2113" s="32" t="s">
        <v>2562</v>
      </c>
    </row>
    <row r="2114" spans="39:47" ht="57">
      <c r="AM2114" s="32" t="s">
        <v>710</v>
      </c>
      <c r="AN2114" s="32" t="s">
        <v>1448</v>
      </c>
      <c r="AO2114" s="32" t="s">
        <v>3669</v>
      </c>
      <c r="AP2114" s="32" t="s">
        <v>2566</v>
      </c>
      <c r="AQ2114" s="32" t="s">
        <v>1835</v>
      </c>
      <c r="AR2114" s="36" t="e">
        <f>CONCATENATE([5]!Tabla59[[#This Row],[nom_ent]], " ",[5]!Tabla59[[#This Row],[nom_mun]])</f>
        <v>#REF!</v>
      </c>
      <c r="AT2114" s="32" t="s">
        <v>1835</v>
      </c>
      <c r="AU2114" s="32" t="s">
        <v>2566</v>
      </c>
    </row>
    <row r="2115" spans="39:47" ht="42.75">
      <c r="AM2115" s="32" t="s">
        <v>710</v>
      </c>
      <c r="AN2115" s="32" t="s">
        <v>1448</v>
      </c>
      <c r="AO2115" s="32" t="s">
        <v>3669</v>
      </c>
      <c r="AP2115" s="32" t="s">
        <v>2570</v>
      </c>
      <c r="AQ2115" s="32" t="s">
        <v>1848</v>
      </c>
      <c r="AR2115" s="36" t="e">
        <f>CONCATENATE([5]!Tabla59[[#This Row],[nom_ent]], " ",[5]!Tabla59[[#This Row],[nom_mun]])</f>
        <v>#REF!</v>
      </c>
      <c r="AT2115" s="32" t="s">
        <v>1848</v>
      </c>
      <c r="AU2115" s="32" t="s">
        <v>2570</v>
      </c>
    </row>
    <row r="2116" spans="39:47" ht="28.5">
      <c r="AM2116" s="32" t="s">
        <v>710</v>
      </c>
      <c r="AN2116" s="32" t="s">
        <v>1448</v>
      </c>
      <c r="AO2116" s="32" t="s">
        <v>3669</v>
      </c>
      <c r="AP2116" s="32" t="s">
        <v>2574</v>
      </c>
      <c r="AQ2116" s="32" t="s">
        <v>1862</v>
      </c>
      <c r="AR2116" s="36" t="e">
        <f>CONCATENATE([5]!Tabla59[[#This Row],[nom_ent]], " ",[5]!Tabla59[[#This Row],[nom_mun]])</f>
        <v>#REF!</v>
      </c>
      <c r="AT2116" s="32" t="s">
        <v>1862</v>
      </c>
      <c r="AU2116" s="32" t="s">
        <v>2574</v>
      </c>
    </row>
    <row r="2117" spans="39:47" ht="28.5">
      <c r="AM2117" s="32" t="s">
        <v>710</v>
      </c>
      <c r="AN2117" s="32" t="s">
        <v>1448</v>
      </c>
      <c r="AO2117" s="32" t="s">
        <v>3669</v>
      </c>
      <c r="AP2117" s="32" t="s">
        <v>2578</v>
      </c>
      <c r="AQ2117" s="32" t="s">
        <v>1876</v>
      </c>
      <c r="AR2117" s="36" t="e">
        <f>CONCATENATE([5]!Tabla59[[#This Row],[nom_ent]], " ",[5]!Tabla59[[#This Row],[nom_mun]])</f>
        <v>#REF!</v>
      </c>
      <c r="AT2117" s="32" t="s">
        <v>1876</v>
      </c>
      <c r="AU2117" s="32" t="s">
        <v>2578</v>
      </c>
    </row>
    <row r="2118" spans="39:47" ht="57">
      <c r="AM2118" s="32" t="s">
        <v>710</v>
      </c>
      <c r="AN2118" s="32" t="s">
        <v>1448</v>
      </c>
      <c r="AO2118" s="32" t="s">
        <v>3669</v>
      </c>
      <c r="AP2118" s="32" t="s">
        <v>2582</v>
      </c>
      <c r="AQ2118" s="32" t="s">
        <v>1888</v>
      </c>
      <c r="AR2118" s="36" t="e">
        <f>CONCATENATE([5]!Tabla59[[#This Row],[nom_ent]], " ",[5]!Tabla59[[#This Row],[nom_mun]])</f>
        <v>#REF!</v>
      </c>
      <c r="AT2118" s="32" t="s">
        <v>1888</v>
      </c>
      <c r="AU2118" s="32" t="s">
        <v>2582</v>
      </c>
    </row>
    <row r="2119" spans="39:47" ht="28.5">
      <c r="AM2119" s="32" t="s">
        <v>710</v>
      </c>
      <c r="AN2119" s="32" t="s">
        <v>1448</v>
      </c>
      <c r="AO2119" s="32" t="s">
        <v>3669</v>
      </c>
      <c r="AP2119" s="32" t="s">
        <v>2586</v>
      </c>
      <c r="AQ2119" s="32" t="s">
        <v>1901</v>
      </c>
      <c r="AR2119" s="36" t="e">
        <f>CONCATENATE([5]!Tabla59[[#This Row],[nom_ent]], " ",[5]!Tabla59[[#This Row],[nom_mun]])</f>
        <v>#REF!</v>
      </c>
      <c r="AT2119" s="32" t="s">
        <v>1901</v>
      </c>
      <c r="AU2119" s="32" t="s">
        <v>2586</v>
      </c>
    </row>
    <row r="2120" spans="39:47" ht="28.5">
      <c r="AM2120" s="32" t="s">
        <v>710</v>
      </c>
      <c r="AN2120" s="32" t="s">
        <v>1448</v>
      </c>
      <c r="AO2120" s="32" t="s">
        <v>3669</v>
      </c>
      <c r="AP2120" s="32" t="s">
        <v>2590</v>
      </c>
      <c r="AQ2120" s="32" t="s">
        <v>1914</v>
      </c>
      <c r="AR2120" s="36" t="e">
        <f>CONCATENATE([5]!Tabla59[[#This Row],[nom_ent]], " ",[5]!Tabla59[[#This Row],[nom_mun]])</f>
        <v>#REF!</v>
      </c>
      <c r="AT2120" s="32" t="s">
        <v>1914</v>
      </c>
      <c r="AU2120" s="32" t="s">
        <v>2590</v>
      </c>
    </row>
    <row r="2121" spans="39:47" ht="42.75">
      <c r="AM2121" s="32" t="s">
        <v>710</v>
      </c>
      <c r="AN2121" s="32" t="s">
        <v>1448</v>
      </c>
      <c r="AO2121" s="32" t="s">
        <v>3669</v>
      </c>
      <c r="AP2121" s="32" t="s">
        <v>2594</v>
      </c>
      <c r="AQ2121" s="32" t="s">
        <v>1929</v>
      </c>
      <c r="AR2121" s="36" t="e">
        <f>CONCATENATE([5]!Tabla59[[#This Row],[nom_ent]], " ",[5]!Tabla59[[#This Row],[nom_mun]])</f>
        <v>#REF!</v>
      </c>
      <c r="AT2121" s="32" t="s">
        <v>1929</v>
      </c>
      <c r="AU2121" s="32" t="s">
        <v>2594</v>
      </c>
    </row>
    <row r="2122" spans="39:47" ht="42.75">
      <c r="AM2122" s="32" t="s">
        <v>710</v>
      </c>
      <c r="AN2122" s="32" t="s">
        <v>1448</v>
      </c>
      <c r="AO2122" s="32" t="s">
        <v>3669</v>
      </c>
      <c r="AP2122" s="32" t="s">
        <v>2598</v>
      </c>
      <c r="AQ2122" s="32" t="s">
        <v>1945</v>
      </c>
      <c r="AR2122" s="36" t="e">
        <f>CONCATENATE([5]!Tabla59[[#This Row],[nom_ent]], " ",[5]!Tabla59[[#This Row],[nom_mun]])</f>
        <v>#REF!</v>
      </c>
      <c r="AT2122" s="32" t="s">
        <v>1945</v>
      </c>
      <c r="AU2122" s="32" t="s">
        <v>2598</v>
      </c>
    </row>
    <row r="2123" spans="39:47" ht="42.75">
      <c r="AM2123" s="32" t="s">
        <v>710</v>
      </c>
      <c r="AN2123" s="32" t="s">
        <v>1448</v>
      </c>
      <c r="AO2123" s="32" t="s">
        <v>3669</v>
      </c>
      <c r="AP2123" s="32" t="s">
        <v>2602</v>
      </c>
      <c r="AQ2123" s="32" t="s">
        <v>1960</v>
      </c>
      <c r="AR2123" s="36" t="e">
        <f>CONCATENATE([5]!Tabla59[[#This Row],[nom_ent]], " ",[5]!Tabla59[[#This Row],[nom_mun]])</f>
        <v>#REF!</v>
      </c>
      <c r="AT2123" s="32" t="s">
        <v>1960</v>
      </c>
      <c r="AU2123" s="32" t="s">
        <v>2602</v>
      </c>
    </row>
    <row r="2124" spans="39:47" ht="42.75">
      <c r="AM2124" s="32" t="s">
        <v>710</v>
      </c>
      <c r="AN2124" s="32" t="s">
        <v>1448</v>
      </c>
      <c r="AO2124" s="32" t="s">
        <v>3669</v>
      </c>
      <c r="AP2124" s="32" t="s">
        <v>2606</v>
      </c>
      <c r="AQ2124" s="32" t="s">
        <v>1973</v>
      </c>
      <c r="AR2124" s="36" t="e">
        <f>CONCATENATE([5]!Tabla59[[#This Row],[nom_ent]], " ",[5]!Tabla59[[#This Row],[nom_mun]])</f>
        <v>#REF!</v>
      </c>
      <c r="AT2124" s="32" t="s">
        <v>1973</v>
      </c>
      <c r="AU2124" s="32" t="s">
        <v>2606</v>
      </c>
    </row>
    <row r="2125" spans="39:47">
      <c r="AM2125" s="32" t="s">
        <v>710</v>
      </c>
      <c r="AN2125" s="32" t="s">
        <v>1448</v>
      </c>
      <c r="AO2125" s="32" t="s">
        <v>3669</v>
      </c>
      <c r="AP2125" s="40">
        <v>998</v>
      </c>
      <c r="AQ2125" s="32" t="s">
        <v>881</v>
      </c>
      <c r="AR2125" s="36" t="e">
        <f>CONCATENATE([5]!Tabla59[[#This Row],[nom_ent]], " ",[5]!Tabla59[[#This Row],[nom_mun]])</f>
        <v>#REF!</v>
      </c>
      <c r="AT2125" s="32" t="s">
        <v>881</v>
      </c>
      <c r="AU2125" s="40">
        <v>998</v>
      </c>
    </row>
    <row r="2126" spans="39:47" ht="57">
      <c r="AM2126" s="32" t="s">
        <v>1469</v>
      </c>
      <c r="AN2126" s="32" t="s">
        <v>1470</v>
      </c>
      <c r="AO2126" s="32" t="s">
        <v>3670</v>
      </c>
      <c r="AP2126" s="32" t="s">
        <v>749</v>
      </c>
      <c r="AQ2126" s="32" t="s">
        <v>738</v>
      </c>
      <c r="AR2126" s="36" t="e">
        <f>CONCATENATE([5]!Tabla59[[#This Row],[nom_ent]], " ",[5]!Tabla59[[#This Row],[nom_mun]])</f>
        <v>#REF!</v>
      </c>
      <c r="AT2126" s="32" t="s">
        <v>738</v>
      </c>
      <c r="AU2126" s="32" t="s">
        <v>749</v>
      </c>
    </row>
    <row r="2127" spans="39:47" ht="57">
      <c r="AM2127" s="32" t="s">
        <v>1469</v>
      </c>
      <c r="AN2127" s="32" t="s">
        <v>1470</v>
      </c>
      <c r="AO2127" s="32" t="s">
        <v>3670</v>
      </c>
      <c r="AP2127" s="32" t="s">
        <v>780</v>
      </c>
      <c r="AQ2127" s="32" t="s">
        <v>731</v>
      </c>
      <c r="AR2127" s="36" t="e">
        <f>CONCATENATE([5]!Tabla59[[#This Row],[nom_ent]], " ",[5]!Tabla59[[#This Row],[nom_mun]])</f>
        <v>#REF!</v>
      </c>
      <c r="AT2127" s="32" t="s">
        <v>731</v>
      </c>
      <c r="AU2127" s="32" t="s">
        <v>780</v>
      </c>
    </row>
    <row r="2128" spans="39:47" ht="57">
      <c r="AM2128" s="32" t="s">
        <v>1469</v>
      </c>
      <c r="AN2128" s="32" t="s">
        <v>1470</v>
      </c>
      <c r="AO2128" s="32" t="s">
        <v>3670</v>
      </c>
      <c r="AP2128" s="32" t="s">
        <v>813</v>
      </c>
      <c r="AQ2128" s="32" t="s">
        <v>810</v>
      </c>
      <c r="AR2128" s="36" t="e">
        <f>CONCATENATE([5]!Tabla59[[#This Row],[nom_ent]], " ",[5]!Tabla59[[#This Row],[nom_mun]])</f>
        <v>#REF!</v>
      </c>
      <c r="AT2128" s="32" t="s">
        <v>810</v>
      </c>
      <c r="AU2128" s="32" t="s">
        <v>813</v>
      </c>
    </row>
    <row r="2129" spans="39:47" ht="57">
      <c r="AM2129" s="32" t="s">
        <v>1469</v>
      </c>
      <c r="AN2129" s="32" t="s">
        <v>1470</v>
      </c>
      <c r="AO2129" s="32" t="s">
        <v>3670</v>
      </c>
      <c r="AP2129" s="32" t="s">
        <v>845</v>
      </c>
      <c r="AQ2129" s="32" t="s">
        <v>794</v>
      </c>
      <c r="AR2129" s="36" t="e">
        <f>CONCATENATE([5]!Tabla59[[#This Row],[nom_ent]], " ",[5]!Tabla59[[#This Row],[nom_mun]])</f>
        <v>#REF!</v>
      </c>
      <c r="AT2129" s="32" t="s">
        <v>794</v>
      </c>
      <c r="AU2129" s="32" t="s">
        <v>845</v>
      </c>
    </row>
    <row r="2130" spans="39:47" ht="57">
      <c r="AM2130" s="32" t="s">
        <v>1469</v>
      </c>
      <c r="AN2130" s="32" t="s">
        <v>1470</v>
      </c>
      <c r="AO2130" s="32" t="s">
        <v>3670</v>
      </c>
      <c r="AP2130" s="32" t="s">
        <v>877</v>
      </c>
      <c r="AQ2130" s="32" t="s">
        <v>874</v>
      </c>
      <c r="AR2130" s="36" t="e">
        <f>CONCATENATE([5]!Tabla59[[#This Row],[nom_ent]], " ",[5]!Tabla59[[#This Row],[nom_mun]])</f>
        <v>#REF!</v>
      </c>
      <c r="AT2130" s="32" t="s">
        <v>874</v>
      </c>
      <c r="AU2130" s="32" t="s">
        <v>877</v>
      </c>
    </row>
    <row r="2131" spans="39:47" ht="57">
      <c r="AM2131" s="32" t="s">
        <v>1469</v>
      </c>
      <c r="AN2131" s="32" t="s">
        <v>1470</v>
      </c>
      <c r="AO2131" s="32" t="s">
        <v>3670</v>
      </c>
      <c r="AP2131" s="32" t="s">
        <v>910</v>
      </c>
      <c r="AQ2131" s="32" t="s">
        <v>907</v>
      </c>
      <c r="AR2131" s="36" t="e">
        <f>CONCATENATE([5]!Tabla59[[#This Row],[nom_ent]], " ",[5]!Tabla59[[#This Row],[nom_mun]])</f>
        <v>#REF!</v>
      </c>
      <c r="AT2131" s="32" t="s">
        <v>907</v>
      </c>
      <c r="AU2131" s="32" t="s">
        <v>910</v>
      </c>
    </row>
    <row r="2132" spans="39:47" ht="57">
      <c r="AM2132" s="32" t="s">
        <v>1469</v>
      </c>
      <c r="AN2132" s="32" t="s">
        <v>1470</v>
      </c>
      <c r="AO2132" s="32" t="s">
        <v>3670</v>
      </c>
      <c r="AP2132" s="32" t="s">
        <v>943</v>
      </c>
      <c r="AQ2132" s="32" t="s">
        <v>940</v>
      </c>
      <c r="AR2132" s="36" t="e">
        <f>CONCATENATE([5]!Tabla59[[#This Row],[nom_ent]], " ",[5]!Tabla59[[#This Row],[nom_mun]])</f>
        <v>#REF!</v>
      </c>
      <c r="AT2132" s="32" t="s">
        <v>940</v>
      </c>
      <c r="AU2132" s="32" t="s">
        <v>943</v>
      </c>
    </row>
    <row r="2133" spans="39:47" ht="57">
      <c r="AM2133" s="32" t="s">
        <v>1469</v>
      </c>
      <c r="AN2133" s="32" t="s">
        <v>1470</v>
      </c>
      <c r="AO2133" s="32" t="s">
        <v>3670</v>
      </c>
      <c r="AP2133" s="32" t="s">
        <v>972</v>
      </c>
      <c r="AQ2133" s="32" t="s">
        <v>970</v>
      </c>
      <c r="AR2133" s="36" t="e">
        <f>CONCATENATE([5]!Tabla59[[#This Row],[nom_ent]], " ",[5]!Tabla59[[#This Row],[nom_mun]])</f>
        <v>#REF!</v>
      </c>
      <c r="AT2133" s="32" t="s">
        <v>970</v>
      </c>
      <c r="AU2133" s="32" t="s">
        <v>972</v>
      </c>
    </row>
    <row r="2134" spans="39:47" ht="57">
      <c r="AM2134" s="32" t="s">
        <v>1469</v>
      </c>
      <c r="AN2134" s="32" t="s">
        <v>1470</v>
      </c>
      <c r="AO2134" s="32" t="s">
        <v>3670</v>
      </c>
      <c r="AP2134" s="32" t="s">
        <v>1003</v>
      </c>
      <c r="AQ2134" s="32" t="s">
        <v>1000</v>
      </c>
      <c r="AR2134" s="36" t="e">
        <f>CONCATENATE([5]!Tabla59[[#This Row],[nom_ent]], " ",[5]!Tabla59[[#This Row],[nom_mun]])</f>
        <v>#REF!</v>
      </c>
      <c r="AT2134" s="32" t="s">
        <v>1000</v>
      </c>
      <c r="AU2134" s="32" t="s">
        <v>1003</v>
      </c>
    </row>
    <row r="2135" spans="39:47" ht="57">
      <c r="AM2135" s="32" t="s">
        <v>1469</v>
      </c>
      <c r="AN2135" s="32" t="s">
        <v>1470</v>
      </c>
      <c r="AO2135" s="32" t="s">
        <v>3670</v>
      </c>
      <c r="AP2135" s="32" t="s">
        <v>1033</v>
      </c>
      <c r="AQ2135" s="32" t="s">
        <v>1030</v>
      </c>
      <c r="AR2135" s="36" t="e">
        <f>CONCATENATE([5]!Tabla59[[#This Row],[nom_ent]], " ",[5]!Tabla59[[#This Row],[nom_mun]])</f>
        <v>#REF!</v>
      </c>
      <c r="AT2135" s="32" t="s">
        <v>1030</v>
      </c>
      <c r="AU2135" s="32" t="s">
        <v>1033</v>
      </c>
    </row>
    <row r="2136" spans="39:47" ht="57">
      <c r="AM2136" s="32" t="s">
        <v>1469</v>
      </c>
      <c r="AN2136" s="32" t="s">
        <v>1470</v>
      </c>
      <c r="AO2136" s="32" t="s">
        <v>3670</v>
      </c>
      <c r="AP2136" s="32" t="s">
        <v>1063</v>
      </c>
      <c r="AQ2136" s="32" t="s">
        <v>1060</v>
      </c>
      <c r="AR2136" s="36" t="e">
        <f>CONCATENATE([5]!Tabla59[[#This Row],[nom_ent]], " ",[5]!Tabla59[[#This Row],[nom_mun]])</f>
        <v>#REF!</v>
      </c>
      <c r="AT2136" s="32" t="s">
        <v>1060</v>
      </c>
      <c r="AU2136" s="32" t="s">
        <v>1063</v>
      </c>
    </row>
    <row r="2137" spans="39:47" ht="57">
      <c r="AM2137" s="32" t="s">
        <v>1469</v>
      </c>
      <c r="AN2137" s="32" t="s">
        <v>1470</v>
      </c>
      <c r="AO2137" s="32" t="s">
        <v>3670</v>
      </c>
      <c r="AP2137" s="32" t="s">
        <v>1646</v>
      </c>
      <c r="AQ2137" s="32" t="s">
        <v>1088</v>
      </c>
      <c r="AR2137" s="36" t="e">
        <f>CONCATENATE([5]!Tabla59[[#This Row],[nom_ent]], " ",[5]!Tabla59[[#This Row],[nom_mun]])</f>
        <v>#REF!</v>
      </c>
      <c r="AT2137" s="32" t="s">
        <v>1088</v>
      </c>
      <c r="AU2137" s="32" t="s">
        <v>1646</v>
      </c>
    </row>
    <row r="2138" spans="39:47" ht="57">
      <c r="AM2138" s="32" t="s">
        <v>1469</v>
      </c>
      <c r="AN2138" s="32" t="s">
        <v>1470</v>
      </c>
      <c r="AO2138" s="32" t="s">
        <v>3670</v>
      </c>
      <c r="AP2138" s="32" t="s">
        <v>1666</v>
      </c>
      <c r="AQ2138" s="32" t="s">
        <v>1114</v>
      </c>
      <c r="AR2138" s="36" t="e">
        <f>CONCATENATE([5]!Tabla59[[#This Row],[nom_ent]], " ",[5]!Tabla59[[#This Row],[nom_mun]])</f>
        <v>#REF!</v>
      </c>
      <c r="AT2138" s="32" t="s">
        <v>1114</v>
      </c>
      <c r="AU2138" s="32" t="s">
        <v>1666</v>
      </c>
    </row>
    <row r="2139" spans="39:47" ht="57">
      <c r="AM2139" s="32" t="s">
        <v>1469</v>
      </c>
      <c r="AN2139" s="32" t="s">
        <v>1470</v>
      </c>
      <c r="AO2139" s="32" t="s">
        <v>3670</v>
      </c>
      <c r="AP2139" s="32" t="s">
        <v>1891</v>
      </c>
      <c r="AQ2139" s="32" t="s">
        <v>1137</v>
      </c>
      <c r="AR2139" s="36" t="e">
        <f>CONCATENATE([5]!Tabla59[[#This Row],[nom_ent]], " ",[5]!Tabla59[[#This Row],[nom_mun]])</f>
        <v>#REF!</v>
      </c>
      <c r="AT2139" s="32" t="s">
        <v>1137</v>
      </c>
      <c r="AU2139" s="32" t="s">
        <v>1891</v>
      </c>
    </row>
    <row r="2140" spans="39:47" ht="57">
      <c r="AM2140" s="32" t="s">
        <v>1469</v>
      </c>
      <c r="AN2140" s="32" t="s">
        <v>1470</v>
      </c>
      <c r="AO2140" s="32" t="s">
        <v>3670</v>
      </c>
      <c r="AP2140" s="32" t="s">
        <v>1905</v>
      </c>
      <c r="AQ2140" s="32" t="s">
        <v>1163</v>
      </c>
      <c r="AR2140" s="36" t="e">
        <f>CONCATENATE([5]!Tabla59[[#This Row],[nom_ent]], " ",[5]!Tabla59[[#This Row],[nom_mun]])</f>
        <v>#REF!</v>
      </c>
      <c r="AT2140" s="32" t="s">
        <v>1163</v>
      </c>
      <c r="AU2140" s="32" t="s">
        <v>1905</v>
      </c>
    </row>
    <row r="2141" spans="39:47" ht="57">
      <c r="AM2141" s="32" t="s">
        <v>1469</v>
      </c>
      <c r="AN2141" s="32" t="s">
        <v>1470</v>
      </c>
      <c r="AO2141" s="32" t="s">
        <v>3670</v>
      </c>
      <c r="AP2141" s="32" t="s">
        <v>1917</v>
      </c>
      <c r="AQ2141" s="32" t="s">
        <v>1190</v>
      </c>
      <c r="AR2141" s="36" t="e">
        <f>CONCATENATE([5]!Tabla59[[#This Row],[nom_ent]], " ",[5]!Tabla59[[#This Row],[nom_mun]])</f>
        <v>#REF!</v>
      </c>
      <c r="AT2141" s="32" t="s">
        <v>1190</v>
      </c>
      <c r="AU2141" s="32" t="s">
        <v>1917</v>
      </c>
    </row>
    <row r="2142" spans="39:47" ht="57">
      <c r="AM2142" s="32" t="s">
        <v>1469</v>
      </c>
      <c r="AN2142" s="32" t="s">
        <v>1470</v>
      </c>
      <c r="AO2142" s="32" t="s">
        <v>3670</v>
      </c>
      <c r="AP2142" s="32" t="s">
        <v>1933</v>
      </c>
      <c r="AQ2142" s="32" t="s">
        <v>1214</v>
      </c>
      <c r="AR2142" s="36" t="e">
        <f>CONCATENATE([5]!Tabla59[[#This Row],[nom_ent]], " ",[5]!Tabla59[[#This Row],[nom_mun]])</f>
        <v>#REF!</v>
      </c>
      <c r="AT2142" s="32" t="s">
        <v>1214</v>
      </c>
      <c r="AU2142" s="32" t="s">
        <v>1933</v>
      </c>
    </row>
    <row r="2143" spans="39:47" ht="57">
      <c r="AM2143" s="32" t="s">
        <v>1469</v>
      </c>
      <c r="AN2143" s="32" t="s">
        <v>1470</v>
      </c>
      <c r="AO2143" s="32" t="s">
        <v>3670</v>
      </c>
      <c r="AP2143" s="32" t="s">
        <v>1949</v>
      </c>
      <c r="AQ2143" s="32" t="s">
        <v>958</v>
      </c>
      <c r="AR2143" s="36" t="e">
        <f>CONCATENATE([5]!Tabla59[[#This Row],[nom_ent]], " ",[5]!Tabla59[[#This Row],[nom_mun]])</f>
        <v>#REF!</v>
      </c>
      <c r="AT2143" s="32" t="s">
        <v>958</v>
      </c>
      <c r="AU2143" s="32" t="s">
        <v>1949</v>
      </c>
    </row>
    <row r="2144" spans="39:47" ht="57">
      <c r="AM2144" s="32" t="s">
        <v>1469</v>
      </c>
      <c r="AN2144" s="32" t="s">
        <v>1470</v>
      </c>
      <c r="AO2144" s="32" t="s">
        <v>3670</v>
      </c>
      <c r="AP2144" s="32" t="s">
        <v>1962</v>
      </c>
      <c r="AQ2144" s="32" t="s">
        <v>1259</v>
      </c>
      <c r="AR2144" s="36" t="e">
        <f>CONCATENATE([5]!Tabla59[[#This Row],[nom_ent]], " ",[5]!Tabla59[[#This Row],[nom_mun]])</f>
        <v>#REF!</v>
      </c>
      <c r="AT2144" s="32" t="s">
        <v>1259</v>
      </c>
      <c r="AU2144" s="32" t="s">
        <v>1962</v>
      </c>
    </row>
    <row r="2145" spans="39:47" ht="57">
      <c r="AM2145" s="32" t="s">
        <v>1469</v>
      </c>
      <c r="AN2145" s="32" t="s">
        <v>1470</v>
      </c>
      <c r="AO2145" s="32" t="s">
        <v>3670</v>
      </c>
      <c r="AP2145" s="32" t="s">
        <v>1975</v>
      </c>
      <c r="AQ2145" s="32" t="s">
        <v>1282</v>
      </c>
      <c r="AR2145" s="36" t="e">
        <f>CONCATENATE([5]!Tabla59[[#This Row],[nom_ent]], " ",[5]!Tabla59[[#This Row],[nom_mun]])</f>
        <v>#REF!</v>
      </c>
      <c r="AT2145" s="32" t="s">
        <v>1282</v>
      </c>
      <c r="AU2145" s="32" t="s">
        <v>1975</v>
      </c>
    </row>
    <row r="2146" spans="39:47" ht="57">
      <c r="AM2146" s="32" t="s">
        <v>1469</v>
      </c>
      <c r="AN2146" s="32" t="s">
        <v>1470</v>
      </c>
      <c r="AO2146" s="32" t="s">
        <v>3670</v>
      </c>
      <c r="AP2146" s="32" t="s">
        <v>1986</v>
      </c>
      <c r="AQ2146" s="32" t="s">
        <v>1124</v>
      </c>
      <c r="AR2146" s="36" t="e">
        <f>CONCATENATE([5]!Tabla59[[#This Row],[nom_ent]], " ",[5]!Tabla59[[#This Row],[nom_mun]])</f>
        <v>#REF!</v>
      </c>
      <c r="AT2146" s="32" t="s">
        <v>1124</v>
      </c>
      <c r="AU2146" s="32" t="s">
        <v>1986</v>
      </c>
    </row>
    <row r="2147" spans="39:47" ht="57">
      <c r="AM2147" s="32" t="s">
        <v>1469</v>
      </c>
      <c r="AN2147" s="32" t="s">
        <v>1470</v>
      </c>
      <c r="AO2147" s="32" t="s">
        <v>3670</v>
      </c>
      <c r="AP2147" s="32" t="s">
        <v>1999</v>
      </c>
      <c r="AQ2147" s="32" t="s">
        <v>1323</v>
      </c>
      <c r="AR2147" s="36" t="e">
        <f>CONCATENATE([5]!Tabla59[[#This Row],[nom_ent]], " ",[5]!Tabla59[[#This Row],[nom_mun]])</f>
        <v>#REF!</v>
      </c>
      <c r="AT2147" s="32" t="s">
        <v>1323</v>
      </c>
      <c r="AU2147" s="32" t="s">
        <v>1999</v>
      </c>
    </row>
    <row r="2148" spans="39:47" ht="57">
      <c r="AM2148" s="32" t="s">
        <v>1469</v>
      </c>
      <c r="AN2148" s="32" t="s">
        <v>1470</v>
      </c>
      <c r="AO2148" s="32" t="s">
        <v>3670</v>
      </c>
      <c r="AP2148" s="32" t="s">
        <v>2012</v>
      </c>
      <c r="AQ2148" s="32" t="s">
        <v>1343</v>
      </c>
      <c r="AR2148" s="36" t="e">
        <f>CONCATENATE([5]!Tabla59[[#This Row],[nom_ent]], " ",[5]!Tabla59[[#This Row],[nom_mun]])</f>
        <v>#REF!</v>
      </c>
      <c r="AT2148" s="32" t="s">
        <v>1343</v>
      </c>
      <c r="AU2148" s="32" t="s">
        <v>2012</v>
      </c>
    </row>
    <row r="2149" spans="39:47" ht="57">
      <c r="AM2149" s="32" t="s">
        <v>1469</v>
      </c>
      <c r="AN2149" s="32" t="s">
        <v>1470</v>
      </c>
      <c r="AO2149" s="32" t="s">
        <v>3670</v>
      </c>
      <c r="AP2149" s="32" t="s">
        <v>2024</v>
      </c>
      <c r="AQ2149" s="32" t="s">
        <v>1364</v>
      </c>
      <c r="AR2149" s="36" t="e">
        <f>CONCATENATE([5]!Tabla59[[#This Row],[nom_ent]], " ",[5]!Tabla59[[#This Row],[nom_mun]])</f>
        <v>#REF!</v>
      </c>
      <c r="AT2149" s="32" t="s">
        <v>1364</v>
      </c>
      <c r="AU2149" s="32" t="s">
        <v>2024</v>
      </c>
    </row>
    <row r="2150" spans="39:47" ht="57">
      <c r="AM2150" s="32" t="s">
        <v>1469</v>
      </c>
      <c r="AN2150" s="32" t="s">
        <v>1470</v>
      </c>
      <c r="AO2150" s="32" t="s">
        <v>3670</v>
      </c>
      <c r="AP2150" s="32" t="s">
        <v>2035</v>
      </c>
      <c r="AQ2150" s="32" t="s">
        <v>1384</v>
      </c>
      <c r="AR2150" s="36" t="e">
        <f>CONCATENATE([5]!Tabla59[[#This Row],[nom_ent]], " ",[5]!Tabla59[[#This Row],[nom_mun]])</f>
        <v>#REF!</v>
      </c>
      <c r="AT2150" s="32" t="s">
        <v>1384</v>
      </c>
      <c r="AU2150" s="32" t="s">
        <v>2035</v>
      </c>
    </row>
    <row r="2151" spans="39:47" ht="57">
      <c r="AM2151" s="32" t="s">
        <v>1469</v>
      </c>
      <c r="AN2151" s="32" t="s">
        <v>1470</v>
      </c>
      <c r="AO2151" s="32" t="s">
        <v>3670</v>
      </c>
      <c r="AP2151" s="32" t="s">
        <v>2047</v>
      </c>
      <c r="AQ2151" s="32" t="s">
        <v>1405</v>
      </c>
      <c r="AR2151" s="36" t="e">
        <f>CONCATENATE([5]!Tabla59[[#This Row],[nom_ent]], " ",[5]!Tabla59[[#This Row],[nom_mun]])</f>
        <v>#REF!</v>
      </c>
      <c r="AT2151" s="32" t="s">
        <v>1405</v>
      </c>
      <c r="AU2151" s="32" t="s">
        <v>2047</v>
      </c>
    </row>
    <row r="2152" spans="39:47" ht="57">
      <c r="AM2152" s="32" t="s">
        <v>1469</v>
      </c>
      <c r="AN2152" s="32" t="s">
        <v>1470</v>
      </c>
      <c r="AO2152" s="32" t="s">
        <v>3670</v>
      </c>
      <c r="AP2152" s="32" t="s">
        <v>2058</v>
      </c>
      <c r="AQ2152" s="32" t="s">
        <v>844</v>
      </c>
      <c r="AR2152" s="36" t="e">
        <f>CONCATENATE([5]!Tabla59[[#This Row],[nom_ent]], " ",[5]!Tabla59[[#This Row],[nom_mun]])</f>
        <v>#REF!</v>
      </c>
      <c r="AT2152" s="32" t="s">
        <v>844</v>
      </c>
      <c r="AU2152" s="32" t="s">
        <v>2058</v>
      </c>
    </row>
    <row r="2153" spans="39:47" ht="57">
      <c r="AM2153" s="32" t="s">
        <v>1469</v>
      </c>
      <c r="AN2153" s="32" t="s">
        <v>1470</v>
      </c>
      <c r="AO2153" s="32" t="s">
        <v>3670</v>
      </c>
      <c r="AP2153" s="32" t="s">
        <v>2070</v>
      </c>
      <c r="AQ2153" s="32" t="s">
        <v>1445</v>
      </c>
      <c r="AR2153" s="36" t="e">
        <f>CONCATENATE([5]!Tabla59[[#This Row],[nom_ent]], " ",[5]!Tabla59[[#This Row],[nom_mun]])</f>
        <v>#REF!</v>
      </c>
      <c r="AT2153" s="32" t="s">
        <v>1445</v>
      </c>
      <c r="AU2153" s="32" t="s">
        <v>2070</v>
      </c>
    </row>
    <row r="2154" spans="39:47" ht="57">
      <c r="AM2154" s="32" t="s">
        <v>1469</v>
      </c>
      <c r="AN2154" s="32" t="s">
        <v>1470</v>
      </c>
      <c r="AO2154" s="32" t="s">
        <v>3670</v>
      </c>
      <c r="AP2154" s="32" t="s">
        <v>2082</v>
      </c>
      <c r="AQ2154" s="32" t="s">
        <v>1466</v>
      </c>
      <c r="AR2154" s="36" t="e">
        <f>CONCATENATE([5]!Tabla59[[#This Row],[nom_ent]], " ",[5]!Tabla59[[#This Row],[nom_mun]])</f>
        <v>#REF!</v>
      </c>
      <c r="AT2154" s="32" t="s">
        <v>1466</v>
      </c>
      <c r="AU2154" s="32" t="s">
        <v>2082</v>
      </c>
    </row>
    <row r="2155" spans="39:47" ht="57">
      <c r="AM2155" s="32" t="s">
        <v>1469</v>
      </c>
      <c r="AN2155" s="32" t="s">
        <v>1470</v>
      </c>
      <c r="AO2155" s="32" t="s">
        <v>3670</v>
      </c>
      <c r="AP2155" s="32" t="s">
        <v>2093</v>
      </c>
      <c r="AQ2155" s="32" t="s">
        <v>1488</v>
      </c>
      <c r="AR2155" s="36" t="e">
        <f>CONCATENATE([5]!Tabla59[[#This Row],[nom_ent]], " ",[5]!Tabla59[[#This Row],[nom_mun]])</f>
        <v>#REF!</v>
      </c>
      <c r="AT2155" s="32" t="s">
        <v>1488</v>
      </c>
      <c r="AU2155" s="32" t="s">
        <v>2093</v>
      </c>
    </row>
    <row r="2156" spans="39:47" ht="57">
      <c r="AM2156" s="32" t="s">
        <v>1469</v>
      </c>
      <c r="AN2156" s="32" t="s">
        <v>1470</v>
      </c>
      <c r="AO2156" s="32" t="s">
        <v>3670</v>
      </c>
      <c r="AP2156" s="32" t="s">
        <v>2104</v>
      </c>
      <c r="AQ2156" s="32" t="s">
        <v>1508</v>
      </c>
      <c r="AR2156" s="36" t="e">
        <f>CONCATENATE([5]!Tabla59[[#This Row],[nom_ent]], " ",[5]!Tabla59[[#This Row],[nom_mun]])</f>
        <v>#REF!</v>
      </c>
      <c r="AT2156" s="32" t="s">
        <v>1508</v>
      </c>
      <c r="AU2156" s="32" t="s">
        <v>2104</v>
      </c>
    </row>
    <row r="2157" spans="39:47" ht="57">
      <c r="AM2157" s="32" t="s">
        <v>1469</v>
      </c>
      <c r="AN2157" s="32" t="s">
        <v>1470</v>
      </c>
      <c r="AO2157" s="32" t="s">
        <v>3670</v>
      </c>
      <c r="AP2157" s="32" t="s">
        <v>2114</v>
      </c>
      <c r="AQ2157" s="32" t="s">
        <v>1530</v>
      </c>
      <c r="AR2157" s="36" t="e">
        <f>CONCATENATE([5]!Tabla59[[#This Row],[nom_ent]], " ",[5]!Tabla59[[#This Row],[nom_mun]])</f>
        <v>#REF!</v>
      </c>
      <c r="AT2157" s="32" t="s">
        <v>1530</v>
      </c>
      <c r="AU2157" s="32" t="s">
        <v>2114</v>
      </c>
    </row>
    <row r="2158" spans="39:47" ht="57">
      <c r="AM2158" s="32" t="s">
        <v>1469</v>
      </c>
      <c r="AN2158" s="32" t="s">
        <v>1470</v>
      </c>
      <c r="AO2158" s="32" t="s">
        <v>3670</v>
      </c>
      <c r="AP2158" s="32" t="s">
        <v>2124</v>
      </c>
      <c r="AQ2158" s="32" t="s">
        <v>1549</v>
      </c>
      <c r="AR2158" s="36" t="e">
        <f>CONCATENATE([5]!Tabla59[[#This Row],[nom_ent]], " ",[5]!Tabla59[[#This Row],[nom_mun]])</f>
        <v>#REF!</v>
      </c>
      <c r="AT2158" s="32" t="s">
        <v>1549</v>
      </c>
      <c r="AU2158" s="32" t="s">
        <v>2124</v>
      </c>
    </row>
    <row r="2159" spans="39:47" ht="57">
      <c r="AM2159" s="32" t="s">
        <v>1469</v>
      </c>
      <c r="AN2159" s="32" t="s">
        <v>1470</v>
      </c>
      <c r="AO2159" s="32" t="s">
        <v>3670</v>
      </c>
      <c r="AP2159" s="32" t="s">
        <v>2135</v>
      </c>
      <c r="AQ2159" s="32" t="s">
        <v>1568</v>
      </c>
      <c r="AR2159" s="36" t="e">
        <f>CONCATENATE([5]!Tabla59[[#This Row],[nom_ent]], " ",[5]!Tabla59[[#This Row],[nom_mun]])</f>
        <v>#REF!</v>
      </c>
      <c r="AT2159" s="32" t="s">
        <v>1568</v>
      </c>
      <c r="AU2159" s="32" t="s">
        <v>2135</v>
      </c>
    </row>
    <row r="2160" spans="39:47" ht="57">
      <c r="AM2160" s="32" t="s">
        <v>1469</v>
      </c>
      <c r="AN2160" s="32" t="s">
        <v>1470</v>
      </c>
      <c r="AO2160" s="32" t="s">
        <v>3670</v>
      </c>
      <c r="AP2160" s="32" t="s">
        <v>2144</v>
      </c>
      <c r="AQ2160" s="32" t="s">
        <v>1587</v>
      </c>
      <c r="AR2160" s="36" t="e">
        <f>CONCATENATE([5]!Tabla59[[#This Row],[nom_ent]], " ",[5]!Tabla59[[#This Row],[nom_mun]])</f>
        <v>#REF!</v>
      </c>
      <c r="AT2160" s="32" t="s">
        <v>1587</v>
      </c>
      <c r="AU2160" s="32" t="s">
        <v>2144</v>
      </c>
    </row>
    <row r="2161" spans="39:47" ht="57">
      <c r="AM2161" s="32" t="s">
        <v>1469</v>
      </c>
      <c r="AN2161" s="32" t="s">
        <v>1470</v>
      </c>
      <c r="AO2161" s="32" t="s">
        <v>3670</v>
      </c>
      <c r="AP2161" s="32" t="s">
        <v>2155</v>
      </c>
      <c r="AQ2161" s="32" t="s">
        <v>1607</v>
      </c>
      <c r="AR2161" s="36" t="e">
        <f>CONCATENATE([5]!Tabla59[[#This Row],[nom_ent]], " ",[5]!Tabla59[[#This Row],[nom_mun]])</f>
        <v>#REF!</v>
      </c>
      <c r="AT2161" s="32" t="s">
        <v>1607</v>
      </c>
      <c r="AU2161" s="32" t="s">
        <v>2155</v>
      </c>
    </row>
    <row r="2162" spans="39:47" ht="57">
      <c r="AM2162" s="32" t="s">
        <v>1469</v>
      </c>
      <c r="AN2162" s="32" t="s">
        <v>1470</v>
      </c>
      <c r="AO2162" s="32" t="s">
        <v>3670</v>
      </c>
      <c r="AP2162" s="32" t="s">
        <v>2166</v>
      </c>
      <c r="AQ2162" s="32" t="s">
        <v>1625</v>
      </c>
      <c r="AR2162" s="36" t="e">
        <f>CONCATENATE([5]!Tabla59[[#This Row],[nom_ent]], " ",[5]!Tabla59[[#This Row],[nom_mun]])</f>
        <v>#REF!</v>
      </c>
      <c r="AT2162" s="32" t="s">
        <v>1625</v>
      </c>
      <c r="AU2162" s="32" t="s">
        <v>2166</v>
      </c>
    </row>
    <row r="2163" spans="39:47" ht="57">
      <c r="AM2163" s="32" t="s">
        <v>1469</v>
      </c>
      <c r="AN2163" s="32" t="s">
        <v>1470</v>
      </c>
      <c r="AO2163" s="32" t="s">
        <v>3670</v>
      </c>
      <c r="AP2163" s="32" t="s">
        <v>2177</v>
      </c>
      <c r="AQ2163" s="32" t="s">
        <v>1483</v>
      </c>
      <c r="AR2163" s="36" t="e">
        <f>CONCATENATE([5]!Tabla59[[#This Row],[nom_ent]], " ",[5]!Tabla59[[#This Row],[nom_mun]])</f>
        <v>#REF!</v>
      </c>
      <c r="AT2163" s="32" t="s">
        <v>1483</v>
      </c>
      <c r="AU2163" s="32" t="s">
        <v>2177</v>
      </c>
    </row>
    <row r="2164" spans="39:47" ht="57">
      <c r="AM2164" s="32" t="s">
        <v>1469</v>
      </c>
      <c r="AN2164" s="32" t="s">
        <v>1470</v>
      </c>
      <c r="AO2164" s="32" t="s">
        <v>3670</v>
      </c>
      <c r="AP2164" s="32" t="s">
        <v>2523</v>
      </c>
      <c r="AQ2164" s="32" t="s">
        <v>1663</v>
      </c>
      <c r="AR2164" s="36" t="e">
        <f>CONCATENATE([5]!Tabla59[[#This Row],[nom_ent]], " ",[5]!Tabla59[[#This Row],[nom_mun]])</f>
        <v>#REF!</v>
      </c>
      <c r="AT2164" s="32" t="s">
        <v>1663</v>
      </c>
      <c r="AU2164" s="32" t="s">
        <v>2523</v>
      </c>
    </row>
    <row r="2165" spans="39:47" ht="57">
      <c r="AM2165" s="32" t="s">
        <v>1469</v>
      </c>
      <c r="AN2165" s="32" t="s">
        <v>1470</v>
      </c>
      <c r="AO2165" s="32" t="s">
        <v>3670</v>
      </c>
      <c r="AP2165" s="32" t="s">
        <v>2527</v>
      </c>
      <c r="AQ2165" s="32" t="s">
        <v>1682</v>
      </c>
      <c r="AR2165" s="36" t="e">
        <f>CONCATENATE([5]!Tabla59[[#This Row],[nom_ent]], " ",[5]!Tabla59[[#This Row],[nom_mun]])</f>
        <v>#REF!</v>
      </c>
      <c r="AT2165" s="32" t="s">
        <v>1682</v>
      </c>
      <c r="AU2165" s="32" t="s">
        <v>2527</v>
      </c>
    </row>
    <row r="2166" spans="39:47" ht="57">
      <c r="AM2166" s="32" t="s">
        <v>1469</v>
      </c>
      <c r="AN2166" s="32" t="s">
        <v>1470</v>
      </c>
      <c r="AO2166" s="32" t="s">
        <v>3670</v>
      </c>
      <c r="AP2166" s="32" t="s">
        <v>2531</v>
      </c>
      <c r="AQ2166" s="32" t="s">
        <v>1701</v>
      </c>
      <c r="AR2166" s="36" t="e">
        <f>CONCATENATE([5]!Tabla59[[#This Row],[nom_ent]], " ",[5]!Tabla59[[#This Row],[nom_mun]])</f>
        <v>#REF!</v>
      </c>
      <c r="AT2166" s="32" t="s">
        <v>1701</v>
      </c>
      <c r="AU2166" s="32" t="s">
        <v>2531</v>
      </c>
    </row>
    <row r="2167" spans="39:47" ht="57">
      <c r="AM2167" s="32" t="s">
        <v>1469</v>
      </c>
      <c r="AN2167" s="32" t="s">
        <v>1470</v>
      </c>
      <c r="AO2167" s="32" t="s">
        <v>3670</v>
      </c>
      <c r="AP2167" s="32" t="s">
        <v>2535</v>
      </c>
      <c r="AQ2167" s="32" t="s">
        <v>1720</v>
      </c>
      <c r="AR2167" s="36" t="e">
        <f>CONCATENATE([5]!Tabla59[[#This Row],[nom_ent]], " ",[5]!Tabla59[[#This Row],[nom_mun]])</f>
        <v>#REF!</v>
      </c>
      <c r="AT2167" s="32" t="s">
        <v>1720</v>
      </c>
      <c r="AU2167" s="32" t="s">
        <v>2535</v>
      </c>
    </row>
    <row r="2168" spans="39:47" ht="57">
      <c r="AM2168" s="32" t="s">
        <v>1469</v>
      </c>
      <c r="AN2168" s="32" t="s">
        <v>1470</v>
      </c>
      <c r="AO2168" s="32" t="s">
        <v>3670</v>
      </c>
      <c r="AP2168" s="32" t="s">
        <v>2539</v>
      </c>
      <c r="AQ2168" s="32" t="s">
        <v>1737</v>
      </c>
      <c r="AR2168" s="36" t="e">
        <f>CONCATENATE([5]!Tabla59[[#This Row],[nom_ent]], " ",[5]!Tabla59[[#This Row],[nom_mun]])</f>
        <v>#REF!</v>
      </c>
      <c r="AT2168" s="32" t="s">
        <v>1737</v>
      </c>
      <c r="AU2168" s="32" t="s">
        <v>2539</v>
      </c>
    </row>
    <row r="2169" spans="39:47" ht="57">
      <c r="AM2169" s="32" t="s">
        <v>1469</v>
      </c>
      <c r="AN2169" s="32" t="s">
        <v>1470</v>
      </c>
      <c r="AO2169" s="32" t="s">
        <v>3670</v>
      </c>
      <c r="AP2169" s="32" t="s">
        <v>2543</v>
      </c>
      <c r="AQ2169" s="32" t="s">
        <v>1751</v>
      </c>
      <c r="AR2169" s="36" t="e">
        <f>CONCATENATE([5]!Tabla59[[#This Row],[nom_ent]], " ",[5]!Tabla59[[#This Row],[nom_mun]])</f>
        <v>#REF!</v>
      </c>
      <c r="AT2169" s="32" t="s">
        <v>1751</v>
      </c>
      <c r="AU2169" s="32" t="s">
        <v>2543</v>
      </c>
    </row>
    <row r="2170" spans="39:47" ht="57">
      <c r="AM2170" s="32" t="s">
        <v>1469</v>
      </c>
      <c r="AN2170" s="32" t="s">
        <v>1470</v>
      </c>
      <c r="AO2170" s="32" t="s">
        <v>3670</v>
      </c>
      <c r="AP2170" s="32" t="s">
        <v>2547</v>
      </c>
      <c r="AQ2170" s="32" t="s">
        <v>1766</v>
      </c>
      <c r="AR2170" s="36" t="e">
        <f>CONCATENATE([5]!Tabla59[[#This Row],[nom_ent]], " ",[5]!Tabla59[[#This Row],[nom_mun]])</f>
        <v>#REF!</v>
      </c>
      <c r="AT2170" s="32" t="s">
        <v>1766</v>
      </c>
      <c r="AU2170" s="32" t="s">
        <v>2547</v>
      </c>
    </row>
    <row r="2171" spans="39:47" ht="57">
      <c r="AM2171" s="32" t="s">
        <v>1469</v>
      </c>
      <c r="AN2171" s="32" t="s">
        <v>1470</v>
      </c>
      <c r="AO2171" s="32" t="s">
        <v>3670</v>
      </c>
      <c r="AP2171" s="32" t="s">
        <v>2551</v>
      </c>
      <c r="AQ2171" s="32" t="s">
        <v>1780</v>
      </c>
      <c r="AR2171" s="36" t="e">
        <f>CONCATENATE([5]!Tabla59[[#This Row],[nom_ent]], " ",[5]!Tabla59[[#This Row],[nom_mun]])</f>
        <v>#REF!</v>
      </c>
      <c r="AT2171" s="32" t="s">
        <v>1780</v>
      </c>
      <c r="AU2171" s="32" t="s">
        <v>2551</v>
      </c>
    </row>
    <row r="2172" spans="39:47" ht="57">
      <c r="AM2172" s="32" t="s">
        <v>1469</v>
      </c>
      <c r="AN2172" s="32" t="s">
        <v>1470</v>
      </c>
      <c r="AO2172" s="32" t="s">
        <v>3670</v>
      </c>
      <c r="AP2172" s="32" t="s">
        <v>2554</v>
      </c>
      <c r="AQ2172" s="32" t="s">
        <v>1793</v>
      </c>
      <c r="AR2172" s="36" t="e">
        <f>CONCATENATE([5]!Tabla59[[#This Row],[nom_ent]], " ",[5]!Tabla59[[#This Row],[nom_mun]])</f>
        <v>#REF!</v>
      </c>
      <c r="AT2172" s="32" t="s">
        <v>1793</v>
      </c>
      <c r="AU2172" s="32" t="s">
        <v>2554</v>
      </c>
    </row>
    <row r="2173" spans="39:47" ht="57">
      <c r="AM2173" s="32" t="s">
        <v>1469</v>
      </c>
      <c r="AN2173" s="32" t="s">
        <v>1470</v>
      </c>
      <c r="AO2173" s="32" t="s">
        <v>3670</v>
      </c>
      <c r="AP2173" s="32" t="s">
        <v>2558</v>
      </c>
      <c r="AQ2173" s="32" t="s">
        <v>1805</v>
      </c>
      <c r="AR2173" s="36" t="e">
        <f>CONCATENATE([5]!Tabla59[[#This Row],[nom_ent]], " ",[5]!Tabla59[[#This Row],[nom_mun]])</f>
        <v>#REF!</v>
      </c>
      <c r="AT2173" s="32" t="s">
        <v>1805</v>
      </c>
      <c r="AU2173" s="32" t="s">
        <v>2558</v>
      </c>
    </row>
    <row r="2174" spans="39:47" ht="57">
      <c r="AM2174" s="32" t="s">
        <v>1469</v>
      </c>
      <c r="AN2174" s="32" t="s">
        <v>1470</v>
      </c>
      <c r="AO2174" s="32" t="s">
        <v>3670</v>
      </c>
      <c r="AP2174" s="32" t="s">
        <v>2562</v>
      </c>
      <c r="AQ2174" s="32" t="s">
        <v>1821</v>
      </c>
      <c r="AR2174" s="36" t="e">
        <f>CONCATENATE([5]!Tabla59[[#This Row],[nom_ent]], " ",[5]!Tabla59[[#This Row],[nom_mun]])</f>
        <v>#REF!</v>
      </c>
      <c r="AT2174" s="32" t="s">
        <v>1821</v>
      </c>
      <c r="AU2174" s="32" t="s">
        <v>2562</v>
      </c>
    </row>
    <row r="2175" spans="39:47" ht="57">
      <c r="AM2175" s="32" t="s">
        <v>1469</v>
      </c>
      <c r="AN2175" s="32" t="s">
        <v>1470</v>
      </c>
      <c r="AO2175" s="32" t="s">
        <v>3670</v>
      </c>
      <c r="AP2175" s="32" t="s">
        <v>2566</v>
      </c>
      <c r="AQ2175" s="32" t="s">
        <v>1836</v>
      </c>
      <c r="AR2175" s="36" t="e">
        <f>CONCATENATE([5]!Tabla59[[#This Row],[nom_ent]], " ",[5]!Tabla59[[#This Row],[nom_mun]])</f>
        <v>#REF!</v>
      </c>
      <c r="AT2175" s="32" t="s">
        <v>1836</v>
      </c>
      <c r="AU2175" s="32" t="s">
        <v>2566</v>
      </c>
    </row>
    <row r="2176" spans="39:47" ht="57">
      <c r="AM2176" s="32" t="s">
        <v>1469</v>
      </c>
      <c r="AN2176" s="32" t="s">
        <v>1470</v>
      </c>
      <c r="AO2176" s="32" t="s">
        <v>3670</v>
      </c>
      <c r="AP2176" s="32" t="s">
        <v>2570</v>
      </c>
      <c r="AQ2176" s="32" t="s">
        <v>1849</v>
      </c>
      <c r="AR2176" s="36" t="e">
        <f>CONCATENATE([5]!Tabla59[[#This Row],[nom_ent]], " ",[5]!Tabla59[[#This Row],[nom_mun]])</f>
        <v>#REF!</v>
      </c>
      <c r="AT2176" s="32" t="s">
        <v>1849</v>
      </c>
      <c r="AU2176" s="32" t="s">
        <v>2570</v>
      </c>
    </row>
    <row r="2177" spans="39:47" ht="57">
      <c r="AM2177" s="32" t="s">
        <v>1469</v>
      </c>
      <c r="AN2177" s="32" t="s">
        <v>1470</v>
      </c>
      <c r="AO2177" s="32" t="s">
        <v>3670</v>
      </c>
      <c r="AP2177" s="32" t="s">
        <v>2574</v>
      </c>
      <c r="AQ2177" s="32" t="s">
        <v>1863</v>
      </c>
      <c r="AR2177" s="36" t="e">
        <f>CONCATENATE([5]!Tabla59[[#This Row],[nom_ent]], " ",[5]!Tabla59[[#This Row],[nom_mun]])</f>
        <v>#REF!</v>
      </c>
      <c r="AT2177" s="32" t="s">
        <v>1863</v>
      </c>
      <c r="AU2177" s="32" t="s">
        <v>2574</v>
      </c>
    </row>
    <row r="2178" spans="39:47" ht="57">
      <c r="AM2178" s="32" t="s">
        <v>1469</v>
      </c>
      <c r="AN2178" s="32" t="s">
        <v>1470</v>
      </c>
      <c r="AO2178" s="32" t="s">
        <v>3670</v>
      </c>
      <c r="AP2178" s="32" t="s">
        <v>2578</v>
      </c>
      <c r="AQ2178" s="32" t="s">
        <v>1877</v>
      </c>
      <c r="AR2178" s="36" t="e">
        <f>CONCATENATE([5]!Tabla59[[#This Row],[nom_ent]], " ",[5]!Tabla59[[#This Row],[nom_mun]])</f>
        <v>#REF!</v>
      </c>
      <c r="AT2178" s="32" t="s">
        <v>1877</v>
      </c>
      <c r="AU2178" s="32" t="s">
        <v>2578</v>
      </c>
    </row>
    <row r="2179" spans="39:47" ht="57">
      <c r="AM2179" s="32" t="s">
        <v>1469</v>
      </c>
      <c r="AN2179" s="32" t="s">
        <v>1470</v>
      </c>
      <c r="AO2179" s="32" t="s">
        <v>3670</v>
      </c>
      <c r="AP2179" s="32" t="s">
        <v>2582</v>
      </c>
      <c r="AQ2179" s="32" t="s">
        <v>1889</v>
      </c>
      <c r="AR2179" s="36" t="e">
        <f>CONCATENATE([5]!Tabla59[[#This Row],[nom_ent]], " ",[5]!Tabla59[[#This Row],[nom_mun]])</f>
        <v>#REF!</v>
      </c>
      <c r="AT2179" s="32" t="s">
        <v>1889</v>
      </c>
      <c r="AU2179" s="32" t="s">
        <v>2582</v>
      </c>
    </row>
    <row r="2180" spans="39:47" ht="57">
      <c r="AM2180" s="32" t="s">
        <v>1469</v>
      </c>
      <c r="AN2180" s="32" t="s">
        <v>1470</v>
      </c>
      <c r="AO2180" s="32" t="s">
        <v>3670</v>
      </c>
      <c r="AP2180" s="32" t="s">
        <v>2586</v>
      </c>
      <c r="AQ2180" s="32" t="s">
        <v>1902</v>
      </c>
      <c r="AR2180" s="36" t="e">
        <f>CONCATENATE([5]!Tabla59[[#This Row],[nom_ent]], " ",[5]!Tabla59[[#This Row],[nom_mun]])</f>
        <v>#REF!</v>
      </c>
      <c r="AT2180" s="32" t="s">
        <v>1902</v>
      </c>
      <c r="AU2180" s="32" t="s">
        <v>2586</v>
      </c>
    </row>
    <row r="2181" spans="39:47" ht="57">
      <c r="AM2181" s="32" t="s">
        <v>1469</v>
      </c>
      <c r="AN2181" s="32" t="s">
        <v>1470</v>
      </c>
      <c r="AO2181" s="32" t="s">
        <v>3670</v>
      </c>
      <c r="AP2181" s="32" t="s">
        <v>2590</v>
      </c>
      <c r="AQ2181" s="32" t="s">
        <v>1915</v>
      </c>
      <c r="AR2181" s="36" t="e">
        <f>CONCATENATE([5]!Tabla59[[#This Row],[nom_ent]], " ",[5]!Tabla59[[#This Row],[nom_mun]])</f>
        <v>#REF!</v>
      </c>
      <c r="AT2181" s="32" t="s">
        <v>1915</v>
      </c>
      <c r="AU2181" s="32" t="s">
        <v>2590</v>
      </c>
    </row>
    <row r="2182" spans="39:47" ht="57">
      <c r="AM2182" s="32" t="s">
        <v>1469</v>
      </c>
      <c r="AN2182" s="32" t="s">
        <v>1470</v>
      </c>
      <c r="AO2182" s="32" t="s">
        <v>3670</v>
      </c>
      <c r="AP2182" s="32" t="s">
        <v>2594</v>
      </c>
      <c r="AQ2182" s="32" t="s">
        <v>1930</v>
      </c>
      <c r="AR2182" s="36" t="e">
        <f>CONCATENATE([5]!Tabla59[[#This Row],[nom_ent]], " ",[5]!Tabla59[[#This Row],[nom_mun]])</f>
        <v>#REF!</v>
      </c>
      <c r="AT2182" s="32" t="s">
        <v>1930</v>
      </c>
      <c r="AU2182" s="32" t="s">
        <v>2594</v>
      </c>
    </row>
    <row r="2183" spans="39:47" ht="57">
      <c r="AM2183" s="32" t="s">
        <v>1469</v>
      </c>
      <c r="AN2183" s="32" t="s">
        <v>1470</v>
      </c>
      <c r="AO2183" s="32" t="s">
        <v>3670</v>
      </c>
      <c r="AP2183" s="32" t="s">
        <v>2598</v>
      </c>
      <c r="AQ2183" s="32" t="s">
        <v>1946</v>
      </c>
      <c r="AR2183" s="36" t="e">
        <f>CONCATENATE([5]!Tabla59[[#This Row],[nom_ent]], " ",[5]!Tabla59[[#This Row],[nom_mun]])</f>
        <v>#REF!</v>
      </c>
      <c r="AT2183" s="32" t="s">
        <v>1946</v>
      </c>
      <c r="AU2183" s="32" t="s">
        <v>2598</v>
      </c>
    </row>
    <row r="2184" spans="39:47" ht="57">
      <c r="AM2184" s="32" t="s">
        <v>1469</v>
      </c>
      <c r="AN2184" s="32" t="s">
        <v>1470</v>
      </c>
      <c r="AO2184" s="32" t="s">
        <v>3670</v>
      </c>
      <c r="AP2184" s="32" t="s">
        <v>2602</v>
      </c>
      <c r="AQ2184" s="32" t="s">
        <v>1961</v>
      </c>
      <c r="AR2184" s="36" t="e">
        <f>CONCATENATE([5]!Tabla59[[#This Row],[nom_ent]], " ",[5]!Tabla59[[#This Row],[nom_mun]])</f>
        <v>#REF!</v>
      </c>
      <c r="AT2184" s="32" t="s">
        <v>1961</v>
      </c>
      <c r="AU2184" s="32" t="s">
        <v>2602</v>
      </c>
    </row>
    <row r="2185" spans="39:47" ht="57">
      <c r="AM2185" s="32" t="s">
        <v>1469</v>
      </c>
      <c r="AN2185" s="32" t="s">
        <v>1470</v>
      </c>
      <c r="AO2185" s="32" t="s">
        <v>3670</v>
      </c>
      <c r="AP2185" s="32" t="s">
        <v>2606</v>
      </c>
      <c r="AQ2185" s="32" t="s">
        <v>1974</v>
      </c>
      <c r="AR2185" s="36" t="e">
        <f>CONCATENATE([5]!Tabla59[[#This Row],[nom_ent]], " ",[5]!Tabla59[[#This Row],[nom_mun]])</f>
        <v>#REF!</v>
      </c>
      <c r="AT2185" s="32" t="s">
        <v>1974</v>
      </c>
      <c r="AU2185" s="32" t="s">
        <v>2606</v>
      </c>
    </row>
    <row r="2186" spans="39:47" ht="57">
      <c r="AM2186" s="32" t="s">
        <v>1469</v>
      </c>
      <c r="AN2186" s="32" t="s">
        <v>1470</v>
      </c>
      <c r="AO2186" s="32" t="s">
        <v>3670</v>
      </c>
      <c r="AP2186" s="32" t="s">
        <v>2610</v>
      </c>
      <c r="AQ2186" s="32" t="s">
        <v>1984</v>
      </c>
      <c r="AR2186" s="36" t="e">
        <f>CONCATENATE([5]!Tabla59[[#This Row],[nom_ent]], " ",[5]!Tabla59[[#This Row],[nom_mun]])</f>
        <v>#REF!</v>
      </c>
      <c r="AT2186" s="32" t="s">
        <v>1984</v>
      </c>
      <c r="AU2186" s="32" t="s">
        <v>2610</v>
      </c>
    </row>
    <row r="2187" spans="39:47" ht="57">
      <c r="AM2187" s="32" t="s">
        <v>1469</v>
      </c>
      <c r="AN2187" s="32" t="s">
        <v>1470</v>
      </c>
      <c r="AO2187" s="32" t="s">
        <v>3670</v>
      </c>
      <c r="AP2187" s="32" t="s">
        <v>2614</v>
      </c>
      <c r="AQ2187" s="32" t="s">
        <v>1997</v>
      </c>
      <c r="AR2187" s="36" t="e">
        <f>CONCATENATE([5]!Tabla59[[#This Row],[nom_ent]], " ",[5]!Tabla59[[#This Row],[nom_mun]])</f>
        <v>#REF!</v>
      </c>
      <c r="AT2187" s="32" t="s">
        <v>1997</v>
      </c>
      <c r="AU2187" s="32" t="s">
        <v>2614</v>
      </c>
    </row>
    <row r="2188" spans="39:47" ht="57">
      <c r="AM2188" s="32" t="s">
        <v>1469</v>
      </c>
      <c r="AN2188" s="32" t="s">
        <v>1470</v>
      </c>
      <c r="AO2188" s="32" t="s">
        <v>3670</v>
      </c>
      <c r="AP2188" s="32" t="s">
        <v>2618</v>
      </c>
      <c r="AQ2188" s="32" t="s">
        <v>2010</v>
      </c>
      <c r="AR2188" s="36" t="e">
        <f>CONCATENATE([5]!Tabla59[[#This Row],[nom_ent]], " ",[5]!Tabla59[[#This Row],[nom_mun]])</f>
        <v>#REF!</v>
      </c>
      <c r="AT2188" s="32" t="s">
        <v>2010</v>
      </c>
      <c r="AU2188" s="32" t="s">
        <v>2618</v>
      </c>
    </row>
    <row r="2189" spans="39:47" ht="57">
      <c r="AM2189" s="32" t="s">
        <v>1469</v>
      </c>
      <c r="AN2189" s="32" t="s">
        <v>1470</v>
      </c>
      <c r="AO2189" s="32" t="s">
        <v>3670</v>
      </c>
      <c r="AP2189" s="32" t="s">
        <v>2622</v>
      </c>
      <c r="AQ2189" s="32" t="s">
        <v>2022</v>
      </c>
      <c r="AR2189" s="36" t="e">
        <f>CONCATENATE([5]!Tabla59[[#This Row],[nom_ent]], " ",[5]!Tabla59[[#This Row],[nom_mun]])</f>
        <v>#REF!</v>
      </c>
      <c r="AT2189" s="32" t="s">
        <v>2022</v>
      </c>
      <c r="AU2189" s="32" t="s">
        <v>2622</v>
      </c>
    </row>
    <row r="2190" spans="39:47" ht="57">
      <c r="AM2190" s="32" t="s">
        <v>1469</v>
      </c>
      <c r="AN2190" s="32" t="s">
        <v>1470</v>
      </c>
      <c r="AO2190" s="32" t="s">
        <v>3670</v>
      </c>
      <c r="AP2190" s="32" t="s">
        <v>2626</v>
      </c>
      <c r="AQ2190" s="32" t="s">
        <v>937</v>
      </c>
      <c r="AR2190" s="36" t="e">
        <f>CONCATENATE([5]!Tabla59[[#This Row],[nom_ent]], " ",[5]!Tabla59[[#This Row],[nom_mun]])</f>
        <v>#REF!</v>
      </c>
      <c r="AT2190" s="32" t="s">
        <v>937</v>
      </c>
      <c r="AU2190" s="32" t="s">
        <v>2626</v>
      </c>
    </row>
    <row r="2191" spans="39:47" ht="57">
      <c r="AM2191" s="32" t="s">
        <v>1469</v>
      </c>
      <c r="AN2191" s="32" t="s">
        <v>1470</v>
      </c>
      <c r="AO2191" s="32" t="s">
        <v>3670</v>
      </c>
      <c r="AP2191" s="32" t="s">
        <v>2630</v>
      </c>
      <c r="AQ2191" s="32" t="s">
        <v>2045</v>
      </c>
      <c r="AR2191" s="36" t="e">
        <f>CONCATENATE([5]!Tabla59[[#This Row],[nom_ent]], " ",[5]!Tabla59[[#This Row],[nom_mun]])</f>
        <v>#REF!</v>
      </c>
      <c r="AT2191" s="32" t="s">
        <v>2045</v>
      </c>
      <c r="AU2191" s="32" t="s">
        <v>2630</v>
      </c>
    </row>
    <row r="2192" spans="39:47" ht="57">
      <c r="AM2192" s="32" t="s">
        <v>1469</v>
      </c>
      <c r="AN2192" s="32" t="s">
        <v>1470</v>
      </c>
      <c r="AO2192" s="32" t="s">
        <v>3670</v>
      </c>
      <c r="AP2192" s="32" t="s">
        <v>2634</v>
      </c>
      <c r="AQ2192" s="32" t="s">
        <v>2056</v>
      </c>
      <c r="AR2192" s="36" t="e">
        <f>CONCATENATE([5]!Tabla59[[#This Row],[nom_ent]], " ",[5]!Tabla59[[#This Row],[nom_mun]])</f>
        <v>#REF!</v>
      </c>
      <c r="AT2192" s="32" t="s">
        <v>2056</v>
      </c>
      <c r="AU2192" s="32" t="s">
        <v>2634</v>
      </c>
    </row>
    <row r="2193" spans="39:47" ht="57">
      <c r="AM2193" s="32" t="s">
        <v>1469</v>
      </c>
      <c r="AN2193" s="32" t="s">
        <v>1470</v>
      </c>
      <c r="AO2193" s="32" t="s">
        <v>3670</v>
      </c>
      <c r="AP2193" s="32" t="s">
        <v>2638</v>
      </c>
      <c r="AQ2193" s="32" t="s">
        <v>2068</v>
      </c>
      <c r="AR2193" s="36" t="e">
        <f>CONCATENATE([5]!Tabla59[[#This Row],[nom_ent]], " ",[5]!Tabla59[[#This Row],[nom_mun]])</f>
        <v>#REF!</v>
      </c>
      <c r="AT2193" s="32" t="s">
        <v>2068</v>
      </c>
      <c r="AU2193" s="32" t="s">
        <v>2638</v>
      </c>
    </row>
    <row r="2194" spans="39:47" ht="57">
      <c r="AM2194" s="32" t="s">
        <v>1469</v>
      </c>
      <c r="AN2194" s="32" t="s">
        <v>1470</v>
      </c>
      <c r="AO2194" s="32" t="s">
        <v>3670</v>
      </c>
      <c r="AP2194" s="32" t="s">
        <v>2642</v>
      </c>
      <c r="AQ2194" s="32" t="s">
        <v>2080</v>
      </c>
      <c r="AR2194" s="36" t="e">
        <f>CONCATENATE([5]!Tabla59[[#This Row],[nom_ent]], " ",[5]!Tabla59[[#This Row],[nom_mun]])</f>
        <v>#REF!</v>
      </c>
      <c r="AT2194" s="32" t="s">
        <v>2080</v>
      </c>
      <c r="AU2194" s="32" t="s">
        <v>2642</v>
      </c>
    </row>
    <row r="2195" spans="39:47" ht="57">
      <c r="AM2195" s="32" t="s">
        <v>1469</v>
      </c>
      <c r="AN2195" s="32" t="s">
        <v>1470</v>
      </c>
      <c r="AO2195" s="32" t="s">
        <v>3670</v>
      </c>
      <c r="AP2195" s="32" t="s">
        <v>2646</v>
      </c>
      <c r="AQ2195" s="32" t="s">
        <v>2091</v>
      </c>
      <c r="AR2195" s="36" t="e">
        <f>CONCATENATE([5]!Tabla59[[#This Row],[nom_ent]], " ",[5]!Tabla59[[#This Row],[nom_mun]])</f>
        <v>#REF!</v>
      </c>
      <c r="AT2195" s="32" t="s">
        <v>2091</v>
      </c>
      <c r="AU2195" s="32" t="s">
        <v>2646</v>
      </c>
    </row>
    <row r="2196" spans="39:47" ht="57">
      <c r="AM2196" s="32" t="s">
        <v>1469</v>
      </c>
      <c r="AN2196" s="32" t="s">
        <v>1470</v>
      </c>
      <c r="AO2196" s="32" t="s">
        <v>3670</v>
      </c>
      <c r="AP2196" s="32" t="s">
        <v>2650</v>
      </c>
      <c r="AQ2196" s="32" t="s">
        <v>2102</v>
      </c>
      <c r="AR2196" s="36" t="e">
        <f>CONCATENATE([5]!Tabla59[[#This Row],[nom_ent]], " ",[5]!Tabla59[[#This Row],[nom_mun]])</f>
        <v>#REF!</v>
      </c>
      <c r="AT2196" s="32" t="s">
        <v>2102</v>
      </c>
      <c r="AU2196" s="32" t="s">
        <v>2650</v>
      </c>
    </row>
    <row r="2197" spans="39:47" ht="57">
      <c r="AM2197" s="32" t="s">
        <v>1469</v>
      </c>
      <c r="AN2197" s="32" t="s">
        <v>1470</v>
      </c>
      <c r="AO2197" s="32" t="s">
        <v>3670</v>
      </c>
      <c r="AP2197" s="32" t="s">
        <v>2654</v>
      </c>
      <c r="AQ2197" s="32" t="s">
        <v>2112</v>
      </c>
      <c r="AR2197" s="36" t="e">
        <f>CONCATENATE([5]!Tabla59[[#This Row],[nom_ent]], " ",[5]!Tabla59[[#This Row],[nom_mun]])</f>
        <v>#REF!</v>
      </c>
      <c r="AT2197" s="32" t="s">
        <v>2112</v>
      </c>
      <c r="AU2197" s="32" t="s">
        <v>2654</v>
      </c>
    </row>
    <row r="2198" spans="39:47" ht="57">
      <c r="AM2198" s="32" t="s">
        <v>1469</v>
      </c>
      <c r="AN2198" s="32" t="s">
        <v>1470</v>
      </c>
      <c r="AO2198" s="32" t="s">
        <v>3670</v>
      </c>
      <c r="AP2198" s="32" t="s">
        <v>2658</v>
      </c>
      <c r="AQ2198" s="32" t="s">
        <v>2122</v>
      </c>
      <c r="AR2198" s="36" t="e">
        <f>CONCATENATE([5]!Tabla59[[#This Row],[nom_ent]], " ",[5]!Tabla59[[#This Row],[nom_mun]])</f>
        <v>#REF!</v>
      </c>
      <c r="AT2198" s="32" t="s">
        <v>2122</v>
      </c>
      <c r="AU2198" s="32" t="s">
        <v>2658</v>
      </c>
    </row>
    <row r="2199" spans="39:47" ht="57">
      <c r="AM2199" s="32" t="s">
        <v>1469</v>
      </c>
      <c r="AN2199" s="32" t="s">
        <v>1470</v>
      </c>
      <c r="AO2199" s="32" t="s">
        <v>3670</v>
      </c>
      <c r="AP2199" s="32" t="s">
        <v>2662</v>
      </c>
      <c r="AQ2199" s="32" t="s">
        <v>2133</v>
      </c>
      <c r="AR2199" s="36" t="e">
        <f>CONCATENATE([5]!Tabla59[[#This Row],[nom_ent]], " ",[5]!Tabla59[[#This Row],[nom_mun]])</f>
        <v>#REF!</v>
      </c>
      <c r="AT2199" s="32" t="s">
        <v>2133</v>
      </c>
      <c r="AU2199" s="32" t="s">
        <v>2662</v>
      </c>
    </row>
    <row r="2200" spans="39:47" ht="57">
      <c r="AM2200" s="32" t="s">
        <v>1469</v>
      </c>
      <c r="AN2200" s="32" t="s">
        <v>1470</v>
      </c>
      <c r="AO2200" s="32" t="s">
        <v>3670</v>
      </c>
      <c r="AP2200" s="32" t="s">
        <v>2666</v>
      </c>
      <c r="AQ2200" s="32" t="s">
        <v>2142</v>
      </c>
      <c r="AR2200" s="36" t="e">
        <f>CONCATENATE([5]!Tabla59[[#This Row],[nom_ent]], " ",[5]!Tabla59[[#This Row],[nom_mun]])</f>
        <v>#REF!</v>
      </c>
      <c r="AT2200" s="32" t="s">
        <v>2142</v>
      </c>
      <c r="AU2200" s="32" t="s">
        <v>2666</v>
      </c>
    </row>
    <row r="2201" spans="39:47" ht="57">
      <c r="AM2201" s="32" t="s">
        <v>1469</v>
      </c>
      <c r="AN2201" s="32" t="s">
        <v>1470</v>
      </c>
      <c r="AO2201" s="32" t="s">
        <v>3670</v>
      </c>
      <c r="AP2201" s="32" t="s">
        <v>2670</v>
      </c>
      <c r="AQ2201" s="32" t="s">
        <v>2153</v>
      </c>
      <c r="AR2201" s="36" t="e">
        <f>CONCATENATE([5]!Tabla59[[#This Row],[nom_ent]], " ",[5]!Tabla59[[#This Row],[nom_mun]])</f>
        <v>#REF!</v>
      </c>
      <c r="AT2201" s="32" t="s">
        <v>2153</v>
      </c>
      <c r="AU2201" s="32" t="s">
        <v>2670</v>
      </c>
    </row>
    <row r="2202" spans="39:47" ht="57">
      <c r="AM2202" s="32" t="s">
        <v>1469</v>
      </c>
      <c r="AN2202" s="32" t="s">
        <v>1470</v>
      </c>
      <c r="AO2202" s="32" t="s">
        <v>3670</v>
      </c>
      <c r="AP2202" s="32" t="s">
        <v>2673</v>
      </c>
      <c r="AQ2202" s="32" t="s">
        <v>2164</v>
      </c>
      <c r="AR2202" s="36" t="e">
        <f>CONCATENATE([5]!Tabla59[[#This Row],[nom_ent]], " ",[5]!Tabla59[[#This Row],[nom_mun]])</f>
        <v>#REF!</v>
      </c>
      <c r="AT2202" s="32" t="s">
        <v>2164</v>
      </c>
      <c r="AU2202" s="32" t="s">
        <v>2673</v>
      </c>
    </row>
    <row r="2203" spans="39:47" ht="57">
      <c r="AM2203" s="32" t="s">
        <v>1469</v>
      </c>
      <c r="AN2203" s="32" t="s">
        <v>1470</v>
      </c>
      <c r="AO2203" s="32" t="s">
        <v>3670</v>
      </c>
      <c r="AP2203" s="32" t="s">
        <v>2676</v>
      </c>
      <c r="AQ2203" s="32" t="s">
        <v>2175</v>
      </c>
      <c r="AR2203" s="36" t="e">
        <f>CONCATENATE([5]!Tabla59[[#This Row],[nom_ent]], " ",[5]!Tabla59[[#This Row],[nom_mun]])</f>
        <v>#REF!</v>
      </c>
      <c r="AT2203" s="32" t="s">
        <v>2175</v>
      </c>
      <c r="AU2203" s="32" t="s">
        <v>2676</v>
      </c>
    </row>
    <row r="2204" spans="39:47" ht="57">
      <c r="AM2204" s="32" t="s">
        <v>1469</v>
      </c>
      <c r="AN2204" s="32" t="s">
        <v>1470</v>
      </c>
      <c r="AO2204" s="32" t="s">
        <v>3670</v>
      </c>
      <c r="AP2204" s="32" t="s">
        <v>2680</v>
      </c>
      <c r="AQ2204" s="32" t="s">
        <v>2184</v>
      </c>
      <c r="AR2204" s="36" t="e">
        <f>CONCATENATE([5]!Tabla59[[#This Row],[nom_ent]], " ",[5]!Tabla59[[#This Row],[nom_mun]])</f>
        <v>#REF!</v>
      </c>
      <c r="AT2204" s="32" t="s">
        <v>2184</v>
      </c>
      <c r="AU2204" s="32" t="s">
        <v>2680</v>
      </c>
    </row>
    <row r="2205" spans="39:47" ht="57">
      <c r="AM2205" s="32" t="s">
        <v>1469</v>
      </c>
      <c r="AN2205" s="32" t="s">
        <v>1470</v>
      </c>
      <c r="AO2205" s="32" t="s">
        <v>3670</v>
      </c>
      <c r="AP2205" s="32" t="s">
        <v>2684</v>
      </c>
      <c r="AQ2205" s="32" t="s">
        <v>2194</v>
      </c>
      <c r="AR2205" s="36" t="e">
        <f>CONCATENATE([5]!Tabla59[[#This Row],[nom_ent]], " ",[5]!Tabla59[[#This Row],[nom_mun]])</f>
        <v>#REF!</v>
      </c>
      <c r="AT2205" s="32" t="s">
        <v>2194</v>
      </c>
      <c r="AU2205" s="32" t="s">
        <v>2684</v>
      </c>
    </row>
    <row r="2206" spans="39:47" ht="57">
      <c r="AM2206" s="32" t="s">
        <v>1469</v>
      </c>
      <c r="AN2206" s="32" t="s">
        <v>1470</v>
      </c>
      <c r="AO2206" s="32" t="s">
        <v>3670</v>
      </c>
      <c r="AP2206" s="32" t="s">
        <v>2688</v>
      </c>
      <c r="AQ2206" s="32" t="s">
        <v>2205</v>
      </c>
      <c r="AR2206" s="36" t="e">
        <f>CONCATENATE([5]!Tabla59[[#This Row],[nom_ent]], " ",[5]!Tabla59[[#This Row],[nom_mun]])</f>
        <v>#REF!</v>
      </c>
      <c r="AT2206" s="32" t="s">
        <v>2205</v>
      </c>
      <c r="AU2206" s="32" t="s">
        <v>2688</v>
      </c>
    </row>
    <row r="2207" spans="39:47" ht="57">
      <c r="AM2207" s="32" t="s">
        <v>1469</v>
      </c>
      <c r="AN2207" s="32" t="s">
        <v>1470</v>
      </c>
      <c r="AO2207" s="32" t="s">
        <v>3670</v>
      </c>
      <c r="AP2207" s="32" t="s">
        <v>2692</v>
      </c>
      <c r="AQ2207" s="32" t="s">
        <v>2214</v>
      </c>
      <c r="AR2207" s="36" t="e">
        <f>CONCATENATE([5]!Tabla59[[#This Row],[nom_ent]], " ",[5]!Tabla59[[#This Row],[nom_mun]])</f>
        <v>#REF!</v>
      </c>
      <c r="AT2207" s="32" t="s">
        <v>2214</v>
      </c>
      <c r="AU2207" s="32" t="s">
        <v>2692</v>
      </c>
    </row>
    <row r="2208" spans="39:47" ht="57">
      <c r="AM2208" s="32" t="s">
        <v>1469</v>
      </c>
      <c r="AN2208" s="32" t="s">
        <v>1470</v>
      </c>
      <c r="AO2208" s="32" t="s">
        <v>3670</v>
      </c>
      <c r="AP2208" s="32" t="s">
        <v>2696</v>
      </c>
      <c r="AQ2208" s="32" t="s">
        <v>2223</v>
      </c>
      <c r="AR2208" s="36" t="e">
        <f>CONCATENATE([5]!Tabla59[[#This Row],[nom_ent]], " ",[5]!Tabla59[[#This Row],[nom_mun]])</f>
        <v>#REF!</v>
      </c>
      <c r="AT2208" s="32" t="s">
        <v>2223</v>
      </c>
      <c r="AU2208" s="32" t="s">
        <v>2696</v>
      </c>
    </row>
    <row r="2209" spans="39:47" ht="57">
      <c r="AM2209" s="32" t="s">
        <v>1469</v>
      </c>
      <c r="AN2209" s="32" t="s">
        <v>1470</v>
      </c>
      <c r="AO2209" s="32" t="s">
        <v>3670</v>
      </c>
      <c r="AP2209" s="32" t="s">
        <v>2699</v>
      </c>
      <c r="AQ2209" s="32" t="s">
        <v>2232</v>
      </c>
      <c r="AR2209" s="36" t="e">
        <f>CONCATENATE([5]!Tabla59[[#This Row],[nom_ent]], " ",[5]!Tabla59[[#This Row],[nom_mun]])</f>
        <v>#REF!</v>
      </c>
      <c r="AT2209" s="32" t="s">
        <v>2232</v>
      </c>
      <c r="AU2209" s="32" t="s">
        <v>2699</v>
      </c>
    </row>
    <row r="2210" spans="39:47" ht="57">
      <c r="AM2210" s="32" t="s">
        <v>1469</v>
      </c>
      <c r="AN2210" s="32" t="s">
        <v>1470</v>
      </c>
      <c r="AO2210" s="32" t="s">
        <v>3670</v>
      </c>
      <c r="AP2210" s="32" t="s">
        <v>2703</v>
      </c>
      <c r="AQ2210" s="32" t="s">
        <v>2240</v>
      </c>
      <c r="AR2210" s="36" t="e">
        <f>CONCATENATE([5]!Tabla59[[#This Row],[nom_ent]], " ",[5]!Tabla59[[#This Row],[nom_mun]])</f>
        <v>#REF!</v>
      </c>
      <c r="AT2210" s="32" t="s">
        <v>2240</v>
      </c>
      <c r="AU2210" s="32" t="s">
        <v>2703</v>
      </c>
    </row>
    <row r="2211" spans="39:47" ht="57">
      <c r="AM2211" s="32" t="s">
        <v>1469</v>
      </c>
      <c r="AN2211" s="32" t="s">
        <v>1470</v>
      </c>
      <c r="AO2211" s="32" t="s">
        <v>3670</v>
      </c>
      <c r="AP2211" s="32" t="s">
        <v>2707</v>
      </c>
      <c r="AQ2211" s="32" t="s">
        <v>2248</v>
      </c>
      <c r="AR2211" s="36" t="e">
        <f>CONCATENATE([5]!Tabla59[[#This Row],[nom_ent]], " ",[5]!Tabla59[[#This Row],[nom_mun]])</f>
        <v>#REF!</v>
      </c>
      <c r="AT2211" s="32" t="s">
        <v>2248</v>
      </c>
      <c r="AU2211" s="32" t="s">
        <v>2707</v>
      </c>
    </row>
    <row r="2212" spans="39:47" ht="57">
      <c r="AM2212" s="32" t="s">
        <v>1469</v>
      </c>
      <c r="AN2212" s="32" t="s">
        <v>1470</v>
      </c>
      <c r="AO2212" s="32" t="s">
        <v>3670</v>
      </c>
      <c r="AP2212" s="32" t="s">
        <v>2711</v>
      </c>
      <c r="AQ2212" s="32" t="s">
        <v>2256</v>
      </c>
      <c r="AR2212" s="36" t="e">
        <f>CONCATENATE([5]!Tabla59[[#This Row],[nom_ent]], " ",[5]!Tabla59[[#This Row],[nom_mun]])</f>
        <v>#REF!</v>
      </c>
      <c r="AT2212" s="32" t="s">
        <v>2256</v>
      </c>
      <c r="AU2212" s="32" t="s">
        <v>2711</v>
      </c>
    </row>
    <row r="2213" spans="39:47" ht="57">
      <c r="AM2213" s="32" t="s">
        <v>1469</v>
      </c>
      <c r="AN2213" s="32" t="s">
        <v>1470</v>
      </c>
      <c r="AO2213" s="32" t="s">
        <v>3670</v>
      </c>
      <c r="AP2213" s="32" t="s">
        <v>2715</v>
      </c>
      <c r="AQ2213" s="32" t="s">
        <v>2263</v>
      </c>
      <c r="AR2213" s="36" t="e">
        <f>CONCATENATE([5]!Tabla59[[#This Row],[nom_ent]], " ",[5]!Tabla59[[#This Row],[nom_mun]])</f>
        <v>#REF!</v>
      </c>
      <c r="AT2213" s="32" t="s">
        <v>2263</v>
      </c>
      <c r="AU2213" s="32" t="s">
        <v>2715</v>
      </c>
    </row>
    <row r="2214" spans="39:47" ht="57">
      <c r="AM2214" s="32" t="s">
        <v>1469</v>
      </c>
      <c r="AN2214" s="32" t="s">
        <v>1470</v>
      </c>
      <c r="AO2214" s="32" t="s">
        <v>3670</v>
      </c>
      <c r="AP2214" s="32" t="s">
        <v>2719</v>
      </c>
      <c r="AQ2214" s="32" t="s">
        <v>2271</v>
      </c>
      <c r="AR2214" s="36" t="e">
        <f>CONCATENATE([5]!Tabla59[[#This Row],[nom_ent]], " ",[5]!Tabla59[[#This Row],[nom_mun]])</f>
        <v>#REF!</v>
      </c>
      <c r="AT2214" s="32" t="s">
        <v>2271</v>
      </c>
      <c r="AU2214" s="32" t="s">
        <v>2719</v>
      </c>
    </row>
    <row r="2215" spans="39:47" ht="57">
      <c r="AM2215" s="32" t="s">
        <v>1469</v>
      </c>
      <c r="AN2215" s="32" t="s">
        <v>1470</v>
      </c>
      <c r="AO2215" s="32" t="s">
        <v>3670</v>
      </c>
      <c r="AP2215" s="32" t="s">
        <v>2723</v>
      </c>
      <c r="AQ2215" s="32" t="s">
        <v>2279</v>
      </c>
      <c r="AR2215" s="36" t="e">
        <f>CONCATENATE([5]!Tabla59[[#This Row],[nom_ent]], " ",[5]!Tabla59[[#This Row],[nom_mun]])</f>
        <v>#REF!</v>
      </c>
      <c r="AT2215" s="32" t="s">
        <v>2279</v>
      </c>
      <c r="AU2215" s="32" t="s">
        <v>2723</v>
      </c>
    </row>
    <row r="2216" spans="39:47" ht="57">
      <c r="AM2216" s="32" t="s">
        <v>1469</v>
      </c>
      <c r="AN2216" s="32" t="s">
        <v>1470</v>
      </c>
      <c r="AO2216" s="32" t="s">
        <v>3670</v>
      </c>
      <c r="AP2216" s="32" t="s">
        <v>2727</v>
      </c>
      <c r="AQ2216" s="32" t="s">
        <v>2287</v>
      </c>
      <c r="AR2216" s="36" t="e">
        <f>CONCATENATE([5]!Tabla59[[#This Row],[nom_ent]], " ",[5]!Tabla59[[#This Row],[nom_mun]])</f>
        <v>#REF!</v>
      </c>
      <c r="AT2216" s="32" t="s">
        <v>2287</v>
      </c>
      <c r="AU2216" s="32" t="s">
        <v>2727</v>
      </c>
    </row>
    <row r="2217" spans="39:47" ht="57">
      <c r="AM2217" s="32" t="s">
        <v>1469</v>
      </c>
      <c r="AN2217" s="32" t="s">
        <v>1470</v>
      </c>
      <c r="AO2217" s="32" t="s">
        <v>3670</v>
      </c>
      <c r="AP2217" s="32" t="s">
        <v>2731</v>
      </c>
      <c r="AQ2217" s="32" t="s">
        <v>2296</v>
      </c>
      <c r="AR2217" s="36" t="e">
        <f>CONCATENATE([5]!Tabla59[[#This Row],[nom_ent]], " ",[5]!Tabla59[[#This Row],[nom_mun]])</f>
        <v>#REF!</v>
      </c>
      <c r="AT2217" s="32" t="s">
        <v>2296</v>
      </c>
      <c r="AU2217" s="32" t="s">
        <v>2731</v>
      </c>
    </row>
    <row r="2218" spans="39:47" ht="57">
      <c r="AM2218" s="32" t="s">
        <v>1469</v>
      </c>
      <c r="AN2218" s="32" t="s">
        <v>1470</v>
      </c>
      <c r="AO2218" s="32" t="s">
        <v>3670</v>
      </c>
      <c r="AP2218" s="32" t="s">
        <v>2735</v>
      </c>
      <c r="AQ2218" s="32" t="s">
        <v>1759</v>
      </c>
      <c r="AR2218" s="36" t="e">
        <f>CONCATENATE([5]!Tabla59[[#This Row],[nom_ent]], " ",[5]!Tabla59[[#This Row],[nom_mun]])</f>
        <v>#REF!</v>
      </c>
      <c r="AT2218" s="32" t="s">
        <v>1759</v>
      </c>
      <c r="AU2218" s="32" t="s">
        <v>2735</v>
      </c>
    </row>
    <row r="2219" spans="39:47" ht="57">
      <c r="AM2219" s="32" t="s">
        <v>1469</v>
      </c>
      <c r="AN2219" s="32" t="s">
        <v>1470</v>
      </c>
      <c r="AO2219" s="32" t="s">
        <v>3670</v>
      </c>
      <c r="AP2219" s="32" t="s">
        <v>2739</v>
      </c>
      <c r="AQ2219" s="32" t="s">
        <v>2311</v>
      </c>
      <c r="AR2219" s="36" t="e">
        <f>CONCATENATE([5]!Tabla59[[#This Row],[nom_ent]], " ",[5]!Tabla59[[#This Row],[nom_mun]])</f>
        <v>#REF!</v>
      </c>
      <c r="AT2219" s="32" t="s">
        <v>2311</v>
      </c>
      <c r="AU2219" s="32" t="s">
        <v>2739</v>
      </c>
    </row>
    <row r="2220" spans="39:47" ht="57">
      <c r="AM2220" s="32" t="s">
        <v>1469</v>
      </c>
      <c r="AN2220" s="32" t="s">
        <v>1470</v>
      </c>
      <c r="AO2220" s="32" t="s">
        <v>3670</v>
      </c>
      <c r="AP2220" s="32" t="s">
        <v>3209</v>
      </c>
      <c r="AQ2220" s="32" t="s">
        <v>2319</v>
      </c>
      <c r="AR2220" s="36" t="e">
        <f>CONCATENATE([5]!Tabla59[[#This Row],[nom_ent]], " ",[5]!Tabla59[[#This Row],[nom_mun]])</f>
        <v>#REF!</v>
      </c>
      <c r="AT2220" s="32" t="s">
        <v>2319</v>
      </c>
      <c r="AU2220" s="32" t="s">
        <v>3209</v>
      </c>
    </row>
    <row r="2221" spans="39:47" ht="57">
      <c r="AM2221" s="32" t="s">
        <v>1469</v>
      </c>
      <c r="AN2221" s="32" t="s">
        <v>1470</v>
      </c>
      <c r="AO2221" s="32" t="s">
        <v>3670</v>
      </c>
      <c r="AP2221" s="32" t="s">
        <v>2743</v>
      </c>
      <c r="AQ2221" s="32" t="s">
        <v>2327</v>
      </c>
      <c r="AR2221" s="36" t="e">
        <f>CONCATENATE([5]!Tabla59[[#This Row],[nom_ent]], " ",[5]!Tabla59[[#This Row],[nom_mun]])</f>
        <v>#REF!</v>
      </c>
      <c r="AT2221" s="32" t="s">
        <v>2327</v>
      </c>
      <c r="AU2221" s="32" t="s">
        <v>2743</v>
      </c>
    </row>
    <row r="2222" spans="39:47" ht="57">
      <c r="AM2222" s="32" t="s">
        <v>1469</v>
      </c>
      <c r="AN2222" s="32" t="s">
        <v>1470</v>
      </c>
      <c r="AO2222" s="32" t="s">
        <v>3670</v>
      </c>
      <c r="AP2222" s="32" t="s">
        <v>2746</v>
      </c>
      <c r="AQ2222" s="32" t="s">
        <v>2335</v>
      </c>
      <c r="AR2222" s="36" t="e">
        <f>CONCATENATE([5]!Tabla59[[#This Row],[nom_ent]], " ",[5]!Tabla59[[#This Row],[nom_mun]])</f>
        <v>#REF!</v>
      </c>
      <c r="AT2222" s="32" t="s">
        <v>2335</v>
      </c>
      <c r="AU2222" s="32" t="s">
        <v>2746</v>
      </c>
    </row>
    <row r="2223" spans="39:47" ht="57">
      <c r="AM2223" s="32" t="s">
        <v>1469</v>
      </c>
      <c r="AN2223" s="32" t="s">
        <v>1470</v>
      </c>
      <c r="AO2223" s="32" t="s">
        <v>3670</v>
      </c>
      <c r="AP2223" s="32" t="s">
        <v>2749</v>
      </c>
      <c r="AQ2223" s="32" t="s">
        <v>1604</v>
      </c>
      <c r="AR2223" s="36" t="e">
        <f>CONCATENATE([5]!Tabla59[[#This Row],[nom_ent]], " ",[5]!Tabla59[[#This Row],[nom_mun]])</f>
        <v>#REF!</v>
      </c>
      <c r="AT2223" s="32" t="s">
        <v>1604</v>
      </c>
      <c r="AU2223" s="32" t="s">
        <v>2749</v>
      </c>
    </row>
    <row r="2224" spans="39:47" ht="57">
      <c r="AM2224" s="32" t="s">
        <v>1469</v>
      </c>
      <c r="AN2224" s="32" t="s">
        <v>1470</v>
      </c>
      <c r="AO2224" s="32" t="s">
        <v>3670</v>
      </c>
      <c r="AP2224" s="32" t="s">
        <v>2753</v>
      </c>
      <c r="AQ2224" s="32" t="s">
        <v>2348</v>
      </c>
      <c r="AR2224" s="36" t="e">
        <f>CONCATENATE([5]!Tabla59[[#This Row],[nom_ent]], " ",[5]!Tabla59[[#This Row],[nom_mun]])</f>
        <v>#REF!</v>
      </c>
      <c r="AT2224" s="32" t="s">
        <v>2348</v>
      </c>
      <c r="AU2224" s="32" t="s">
        <v>2753</v>
      </c>
    </row>
    <row r="2225" spans="39:47" ht="57">
      <c r="AM2225" s="32" t="s">
        <v>1469</v>
      </c>
      <c r="AN2225" s="32" t="s">
        <v>1470</v>
      </c>
      <c r="AO2225" s="32" t="s">
        <v>3670</v>
      </c>
      <c r="AP2225" s="32" t="s">
        <v>2756</v>
      </c>
      <c r="AQ2225" s="32" t="s">
        <v>2356</v>
      </c>
      <c r="AR2225" s="36" t="e">
        <f>CONCATENATE([5]!Tabla59[[#This Row],[nom_ent]], " ",[5]!Tabla59[[#This Row],[nom_mun]])</f>
        <v>#REF!</v>
      </c>
      <c r="AT2225" s="32" t="s">
        <v>2356</v>
      </c>
      <c r="AU2225" s="32" t="s">
        <v>2756</v>
      </c>
    </row>
    <row r="2226" spans="39:47" ht="57">
      <c r="AM2226" s="32" t="s">
        <v>1469</v>
      </c>
      <c r="AN2226" s="32" t="s">
        <v>1470</v>
      </c>
      <c r="AO2226" s="32" t="s">
        <v>3670</v>
      </c>
      <c r="AP2226" s="32" t="s">
        <v>2760</v>
      </c>
      <c r="AQ2226" s="32" t="s">
        <v>2363</v>
      </c>
      <c r="AR2226" s="36" t="e">
        <f>CONCATENATE([5]!Tabla59[[#This Row],[nom_ent]], " ",[5]!Tabla59[[#This Row],[nom_mun]])</f>
        <v>#REF!</v>
      </c>
      <c r="AT2226" s="32" t="s">
        <v>2363</v>
      </c>
      <c r="AU2226" s="32" t="s">
        <v>2760</v>
      </c>
    </row>
    <row r="2227" spans="39:47" ht="57">
      <c r="AM2227" s="32" t="s">
        <v>1469</v>
      </c>
      <c r="AN2227" s="32" t="s">
        <v>1470</v>
      </c>
      <c r="AO2227" s="32" t="s">
        <v>3670</v>
      </c>
      <c r="AP2227" s="32" t="s">
        <v>2764</v>
      </c>
      <c r="AQ2227" s="32" t="s">
        <v>2371</v>
      </c>
      <c r="AR2227" s="36" t="e">
        <f>CONCATENATE([5]!Tabla59[[#This Row],[nom_ent]], " ",[5]!Tabla59[[#This Row],[nom_mun]])</f>
        <v>#REF!</v>
      </c>
      <c r="AT2227" s="32" t="s">
        <v>2371</v>
      </c>
      <c r="AU2227" s="32" t="s">
        <v>2764</v>
      </c>
    </row>
    <row r="2228" spans="39:47" ht="57">
      <c r="AM2228" s="32" t="s">
        <v>1469</v>
      </c>
      <c r="AN2228" s="32" t="s">
        <v>1470</v>
      </c>
      <c r="AO2228" s="32" t="s">
        <v>3670</v>
      </c>
      <c r="AP2228" s="32" t="s">
        <v>2768</v>
      </c>
      <c r="AQ2228" s="32" t="s">
        <v>2378</v>
      </c>
      <c r="AR2228" s="36" t="e">
        <f>CONCATENATE([5]!Tabla59[[#This Row],[nom_ent]], " ",[5]!Tabla59[[#This Row],[nom_mun]])</f>
        <v>#REF!</v>
      </c>
      <c r="AT2228" s="32" t="s">
        <v>2378</v>
      </c>
      <c r="AU2228" s="32" t="s">
        <v>2768</v>
      </c>
    </row>
    <row r="2229" spans="39:47" ht="57">
      <c r="AM2229" s="32" t="s">
        <v>1469</v>
      </c>
      <c r="AN2229" s="32" t="s">
        <v>1470</v>
      </c>
      <c r="AO2229" s="32" t="s">
        <v>3670</v>
      </c>
      <c r="AP2229" s="32" t="s">
        <v>2772</v>
      </c>
      <c r="AQ2229" s="32" t="s">
        <v>2386</v>
      </c>
      <c r="AR2229" s="36" t="e">
        <f>CONCATENATE([5]!Tabla59[[#This Row],[nom_ent]], " ",[5]!Tabla59[[#This Row],[nom_mun]])</f>
        <v>#REF!</v>
      </c>
      <c r="AT2229" s="32" t="s">
        <v>2386</v>
      </c>
      <c r="AU2229" s="32" t="s">
        <v>2772</v>
      </c>
    </row>
    <row r="2230" spans="39:47" ht="57">
      <c r="AM2230" s="32" t="s">
        <v>1469</v>
      </c>
      <c r="AN2230" s="32" t="s">
        <v>1470</v>
      </c>
      <c r="AO2230" s="32" t="s">
        <v>3670</v>
      </c>
      <c r="AP2230" s="32" t="s">
        <v>2774</v>
      </c>
      <c r="AQ2230" s="32" t="s">
        <v>2392</v>
      </c>
      <c r="AR2230" s="36" t="e">
        <f>CONCATENATE([5]!Tabla59[[#This Row],[nom_ent]], " ",[5]!Tabla59[[#This Row],[nom_mun]])</f>
        <v>#REF!</v>
      </c>
      <c r="AT2230" s="32" t="s">
        <v>2392</v>
      </c>
      <c r="AU2230" s="32" t="s">
        <v>2774</v>
      </c>
    </row>
    <row r="2231" spans="39:47" ht="57">
      <c r="AM2231" s="32" t="s">
        <v>1469</v>
      </c>
      <c r="AN2231" s="32" t="s">
        <v>1470</v>
      </c>
      <c r="AO2231" s="32" t="s">
        <v>3670</v>
      </c>
      <c r="AP2231" s="32" t="s">
        <v>2776</v>
      </c>
      <c r="AQ2231" s="32" t="s">
        <v>2400</v>
      </c>
      <c r="AR2231" s="36" t="e">
        <f>CONCATENATE([5]!Tabla59[[#This Row],[nom_ent]], " ",[5]!Tabla59[[#This Row],[nom_mun]])</f>
        <v>#REF!</v>
      </c>
      <c r="AT2231" s="32" t="s">
        <v>2400</v>
      </c>
      <c r="AU2231" s="32" t="s">
        <v>2776</v>
      </c>
    </row>
    <row r="2232" spans="39:47" ht="57">
      <c r="AM2232" s="32" t="s">
        <v>1469</v>
      </c>
      <c r="AN2232" s="32" t="s">
        <v>1470</v>
      </c>
      <c r="AO2232" s="32" t="s">
        <v>3670</v>
      </c>
      <c r="AP2232" s="32" t="s">
        <v>2780</v>
      </c>
      <c r="AQ2232" s="32" t="s">
        <v>2408</v>
      </c>
      <c r="AR2232" s="36" t="e">
        <f>CONCATENATE([5]!Tabla59[[#This Row],[nom_ent]], " ",[5]!Tabla59[[#This Row],[nom_mun]])</f>
        <v>#REF!</v>
      </c>
      <c r="AT2232" s="32" t="s">
        <v>2408</v>
      </c>
      <c r="AU2232" s="32" t="s">
        <v>2780</v>
      </c>
    </row>
    <row r="2233" spans="39:47" ht="57">
      <c r="AM2233" s="32" t="s">
        <v>1469</v>
      </c>
      <c r="AN2233" s="32" t="s">
        <v>1470</v>
      </c>
      <c r="AO2233" s="32" t="s">
        <v>3670</v>
      </c>
      <c r="AP2233" s="32" t="s">
        <v>2784</v>
      </c>
      <c r="AQ2233" s="32" t="s">
        <v>948</v>
      </c>
      <c r="AR2233" s="36" t="e">
        <f>CONCATENATE([5]!Tabla59[[#This Row],[nom_ent]], " ",[5]!Tabla59[[#This Row],[nom_mun]])</f>
        <v>#REF!</v>
      </c>
      <c r="AT2233" s="32" t="s">
        <v>948</v>
      </c>
      <c r="AU2233" s="32" t="s">
        <v>2784</v>
      </c>
    </row>
    <row r="2234" spans="39:47" ht="57">
      <c r="AM2234" s="32" t="s">
        <v>1469</v>
      </c>
      <c r="AN2234" s="32" t="s">
        <v>1470</v>
      </c>
      <c r="AO2234" s="32" t="s">
        <v>3670</v>
      </c>
      <c r="AP2234" s="32" t="s">
        <v>2787</v>
      </c>
      <c r="AQ2234" s="32" t="s">
        <v>2419</v>
      </c>
      <c r="AR2234" s="36" t="e">
        <f>CONCATENATE([5]!Tabla59[[#This Row],[nom_ent]], " ",[5]!Tabla59[[#This Row],[nom_mun]])</f>
        <v>#REF!</v>
      </c>
      <c r="AT2234" s="32" t="s">
        <v>2419</v>
      </c>
      <c r="AU2234" s="32" t="s">
        <v>2787</v>
      </c>
    </row>
    <row r="2235" spans="39:47" ht="57">
      <c r="AM2235" s="32" t="s">
        <v>1469</v>
      </c>
      <c r="AN2235" s="32" t="s">
        <v>1470</v>
      </c>
      <c r="AO2235" s="32" t="s">
        <v>3670</v>
      </c>
      <c r="AP2235" s="32" t="s">
        <v>2790</v>
      </c>
      <c r="AQ2235" s="32" t="s">
        <v>2426</v>
      </c>
      <c r="AR2235" s="36" t="e">
        <f>CONCATENATE([5]!Tabla59[[#This Row],[nom_ent]], " ",[5]!Tabla59[[#This Row],[nom_mun]])</f>
        <v>#REF!</v>
      </c>
      <c r="AT2235" s="32" t="s">
        <v>2426</v>
      </c>
      <c r="AU2235" s="32" t="s">
        <v>2790</v>
      </c>
    </row>
    <row r="2236" spans="39:47" ht="57">
      <c r="AM2236" s="32" t="s">
        <v>1469</v>
      </c>
      <c r="AN2236" s="32" t="s">
        <v>1470</v>
      </c>
      <c r="AO2236" s="32" t="s">
        <v>3670</v>
      </c>
      <c r="AP2236" s="32" t="s">
        <v>2794</v>
      </c>
      <c r="AQ2236" s="32" t="s">
        <v>2432</v>
      </c>
      <c r="AR2236" s="36" t="e">
        <f>CONCATENATE([5]!Tabla59[[#This Row],[nom_ent]], " ",[5]!Tabla59[[#This Row],[nom_mun]])</f>
        <v>#REF!</v>
      </c>
      <c r="AT2236" s="32" t="s">
        <v>2432</v>
      </c>
      <c r="AU2236" s="32" t="s">
        <v>2794</v>
      </c>
    </row>
    <row r="2237" spans="39:47" ht="57">
      <c r="AM2237" s="32" t="s">
        <v>1469</v>
      </c>
      <c r="AN2237" s="32" t="s">
        <v>1470</v>
      </c>
      <c r="AO2237" s="32" t="s">
        <v>3670</v>
      </c>
      <c r="AP2237" s="32" t="s">
        <v>2798</v>
      </c>
      <c r="AQ2237" s="32" t="s">
        <v>2438</v>
      </c>
      <c r="AR2237" s="36" t="e">
        <f>CONCATENATE([5]!Tabla59[[#This Row],[nom_ent]], " ",[5]!Tabla59[[#This Row],[nom_mun]])</f>
        <v>#REF!</v>
      </c>
      <c r="AT2237" s="32" t="s">
        <v>2438</v>
      </c>
      <c r="AU2237" s="32" t="s">
        <v>2798</v>
      </c>
    </row>
    <row r="2238" spans="39:47" ht="57">
      <c r="AM2238" s="32" t="s">
        <v>1469</v>
      </c>
      <c r="AN2238" s="32" t="s">
        <v>1470</v>
      </c>
      <c r="AO2238" s="32" t="s">
        <v>3670</v>
      </c>
      <c r="AP2238" s="32" t="s">
        <v>2802</v>
      </c>
      <c r="AQ2238" s="32" t="s">
        <v>2445</v>
      </c>
      <c r="AR2238" s="36" t="e">
        <f>CONCATENATE([5]!Tabla59[[#This Row],[nom_ent]], " ",[5]!Tabla59[[#This Row],[nom_mun]])</f>
        <v>#REF!</v>
      </c>
      <c r="AT2238" s="32" t="s">
        <v>2445</v>
      </c>
      <c r="AU2238" s="32" t="s">
        <v>2802</v>
      </c>
    </row>
    <row r="2239" spans="39:47" ht="57">
      <c r="AM2239" s="32" t="s">
        <v>1469</v>
      </c>
      <c r="AN2239" s="32" t="s">
        <v>1470</v>
      </c>
      <c r="AO2239" s="32" t="s">
        <v>3670</v>
      </c>
      <c r="AP2239" s="32" t="s">
        <v>2806</v>
      </c>
      <c r="AQ2239" s="32" t="s">
        <v>2450</v>
      </c>
      <c r="AR2239" s="36" t="e">
        <f>CONCATENATE([5]!Tabla59[[#This Row],[nom_ent]], " ",[5]!Tabla59[[#This Row],[nom_mun]])</f>
        <v>#REF!</v>
      </c>
      <c r="AT2239" s="32" t="s">
        <v>2450</v>
      </c>
      <c r="AU2239" s="32" t="s">
        <v>2806</v>
      </c>
    </row>
    <row r="2240" spans="39:47" ht="57">
      <c r="AM2240" s="32" t="s">
        <v>1469</v>
      </c>
      <c r="AN2240" s="32" t="s">
        <v>1470</v>
      </c>
      <c r="AO2240" s="32" t="s">
        <v>3670</v>
      </c>
      <c r="AP2240" s="32" t="s">
        <v>2810</v>
      </c>
      <c r="AQ2240" s="32" t="s">
        <v>1734</v>
      </c>
      <c r="AR2240" s="36" t="e">
        <f>CONCATENATE([5]!Tabla59[[#This Row],[nom_ent]], " ",[5]!Tabla59[[#This Row],[nom_mun]])</f>
        <v>#REF!</v>
      </c>
      <c r="AT2240" s="32" t="s">
        <v>1734</v>
      </c>
      <c r="AU2240" s="32" t="s">
        <v>2810</v>
      </c>
    </row>
    <row r="2241" spans="39:47" ht="57">
      <c r="AM2241" s="32" t="s">
        <v>1469</v>
      </c>
      <c r="AN2241" s="32" t="s">
        <v>1470</v>
      </c>
      <c r="AO2241" s="32" t="s">
        <v>3670</v>
      </c>
      <c r="AP2241" s="32" t="s">
        <v>2814</v>
      </c>
      <c r="AQ2241" s="32" t="s">
        <v>2459</v>
      </c>
      <c r="AR2241" s="36" t="e">
        <f>CONCATENATE([5]!Tabla59[[#This Row],[nom_ent]], " ",[5]!Tabla59[[#This Row],[nom_mun]])</f>
        <v>#REF!</v>
      </c>
      <c r="AT2241" s="32" t="s">
        <v>2459</v>
      </c>
      <c r="AU2241" s="32" t="s">
        <v>2814</v>
      </c>
    </row>
    <row r="2242" spans="39:47" ht="57">
      <c r="AM2242" s="32" t="s">
        <v>1469</v>
      </c>
      <c r="AN2242" s="32" t="s">
        <v>1470</v>
      </c>
      <c r="AO2242" s="32" t="s">
        <v>3670</v>
      </c>
      <c r="AP2242" s="32" t="s">
        <v>2818</v>
      </c>
      <c r="AQ2242" s="32" t="s">
        <v>2465</v>
      </c>
      <c r="AR2242" s="36" t="e">
        <f>CONCATENATE([5]!Tabla59[[#This Row],[nom_ent]], " ",[5]!Tabla59[[#This Row],[nom_mun]])</f>
        <v>#REF!</v>
      </c>
      <c r="AT2242" s="32" t="s">
        <v>2465</v>
      </c>
      <c r="AU2242" s="32" t="s">
        <v>2818</v>
      </c>
    </row>
    <row r="2243" spans="39:47" ht="57">
      <c r="AM2243" s="32" t="s">
        <v>1469</v>
      </c>
      <c r="AN2243" s="32" t="s">
        <v>1470</v>
      </c>
      <c r="AO2243" s="32" t="s">
        <v>3670</v>
      </c>
      <c r="AP2243" s="32" t="s">
        <v>2822</v>
      </c>
      <c r="AQ2243" s="32" t="s">
        <v>2471</v>
      </c>
      <c r="AR2243" s="36" t="e">
        <f>CONCATENATE([5]!Tabla59[[#This Row],[nom_ent]], " ",[5]!Tabla59[[#This Row],[nom_mun]])</f>
        <v>#REF!</v>
      </c>
      <c r="AT2243" s="32" t="s">
        <v>2471</v>
      </c>
      <c r="AU2243" s="32" t="s">
        <v>2822</v>
      </c>
    </row>
    <row r="2244" spans="39:47" ht="57">
      <c r="AM2244" s="32" t="s">
        <v>1469</v>
      </c>
      <c r="AN2244" s="32" t="s">
        <v>1470</v>
      </c>
      <c r="AO2244" s="32" t="s">
        <v>3670</v>
      </c>
      <c r="AP2244" s="32" t="s">
        <v>2826</v>
      </c>
      <c r="AQ2244" s="32" t="s">
        <v>2477</v>
      </c>
      <c r="AR2244" s="36" t="e">
        <f>CONCATENATE([5]!Tabla59[[#This Row],[nom_ent]], " ",[5]!Tabla59[[#This Row],[nom_mun]])</f>
        <v>#REF!</v>
      </c>
      <c r="AT2244" s="32" t="s">
        <v>2477</v>
      </c>
      <c r="AU2244" s="32" t="s">
        <v>2826</v>
      </c>
    </row>
    <row r="2245" spans="39:47" ht="57">
      <c r="AM2245" s="32" t="s">
        <v>1469</v>
      </c>
      <c r="AN2245" s="32" t="s">
        <v>1470</v>
      </c>
      <c r="AO2245" s="32" t="s">
        <v>3670</v>
      </c>
      <c r="AP2245" s="32" t="s">
        <v>2829</v>
      </c>
      <c r="AQ2245" s="32" t="s">
        <v>2483</v>
      </c>
      <c r="AR2245" s="36" t="e">
        <f>CONCATENATE([5]!Tabla59[[#This Row],[nom_ent]], " ",[5]!Tabla59[[#This Row],[nom_mun]])</f>
        <v>#REF!</v>
      </c>
      <c r="AT2245" s="32" t="s">
        <v>2483</v>
      </c>
      <c r="AU2245" s="32" t="s">
        <v>2829</v>
      </c>
    </row>
    <row r="2246" spans="39:47" ht="57">
      <c r="AM2246" s="32" t="s">
        <v>1469</v>
      </c>
      <c r="AN2246" s="32" t="s">
        <v>1470</v>
      </c>
      <c r="AO2246" s="32" t="s">
        <v>3670</v>
      </c>
      <c r="AP2246" s="32" t="s">
        <v>2833</v>
      </c>
      <c r="AQ2246" s="32" t="s">
        <v>2489</v>
      </c>
      <c r="AR2246" s="36" t="e">
        <f>CONCATENATE([5]!Tabla59[[#This Row],[nom_ent]], " ",[5]!Tabla59[[#This Row],[nom_mun]])</f>
        <v>#REF!</v>
      </c>
      <c r="AT2246" s="32" t="s">
        <v>2489</v>
      </c>
      <c r="AU2246" s="32" t="s">
        <v>2833</v>
      </c>
    </row>
    <row r="2247" spans="39:47" ht="57">
      <c r="AM2247" s="32" t="s">
        <v>1469</v>
      </c>
      <c r="AN2247" s="32" t="s">
        <v>1470</v>
      </c>
      <c r="AO2247" s="32" t="s">
        <v>3670</v>
      </c>
      <c r="AP2247" s="32" t="s">
        <v>2836</v>
      </c>
      <c r="AQ2247" s="32" t="s">
        <v>2494</v>
      </c>
      <c r="AR2247" s="36" t="e">
        <f>CONCATENATE([5]!Tabla59[[#This Row],[nom_ent]], " ",[5]!Tabla59[[#This Row],[nom_mun]])</f>
        <v>#REF!</v>
      </c>
      <c r="AT2247" s="32" t="s">
        <v>2494</v>
      </c>
      <c r="AU2247" s="32" t="s">
        <v>2836</v>
      </c>
    </row>
    <row r="2248" spans="39:47" ht="57">
      <c r="AM2248" s="32" t="s">
        <v>1469</v>
      </c>
      <c r="AN2248" s="32" t="s">
        <v>1470</v>
      </c>
      <c r="AO2248" s="32" t="s">
        <v>3670</v>
      </c>
      <c r="AP2248" s="32" t="s">
        <v>2840</v>
      </c>
      <c r="AQ2248" s="32" t="s">
        <v>1627</v>
      </c>
      <c r="AR2248" s="36" t="e">
        <f>CONCATENATE([5]!Tabla59[[#This Row],[nom_ent]], " ",[5]!Tabla59[[#This Row],[nom_mun]])</f>
        <v>#REF!</v>
      </c>
      <c r="AT2248" s="32" t="s">
        <v>1627</v>
      </c>
      <c r="AU2248" s="32" t="s">
        <v>2840</v>
      </c>
    </row>
    <row r="2249" spans="39:47" ht="57">
      <c r="AM2249" s="32" t="s">
        <v>1469</v>
      </c>
      <c r="AN2249" s="32" t="s">
        <v>1470</v>
      </c>
      <c r="AO2249" s="32" t="s">
        <v>3670</v>
      </c>
      <c r="AP2249" s="32" t="s">
        <v>2843</v>
      </c>
      <c r="AQ2249" s="32" t="s">
        <v>2505</v>
      </c>
      <c r="AR2249" s="36" t="e">
        <f>CONCATENATE([5]!Tabla59[[#This Row],[nom_ent]], " ",[5]!Tabla59[[#This Row],[nom_mun]])</f>
        <v>#REF!</v>
      </c>
      <c r="AT2249" s="32" t="s">
        <v>2505</v>
      </c>
      <c r="AU2249" s="32" t="s">
        <v>2843</v>
      </c>
    </row>
    <row r="2250" spans="39:47" ht="57">
      <c r="AM2250" s="32" t="s">
        <v>1469</v>
      </c>
      <c r="AN2250" s="32" t="s">
        <v>1470</v>
      </c>
      <c r="AO2250" s="32" t="s">
        <v>3670</v>
      </c>
      <c r="AP2250" s="32" t="s">
        <v>2846</v>
      </c>
      <c r="AQ2250" s="32" t="s">
        <v>2510</v>
      </c>
      <c r="AR2250" s="36" t="e">
        <f>CONCATENATE([5]!Tabla59[[#This Row],[nom_ent]], " ",[5]!Tabla59[[#This Row],[nom_mun]])</f>
        <v>#REF!</v>
      </c>
      <c r="AT2250" s="32" t="s">
        <v>2510</v>
      </c>
      <c r="AU2250" s="32" t="s">
        <v>2846</v>
      </c>
    </row>
    <row r="2251" spans="39:47" ht="57">
      <c r="AM2251" s="32" t="s">
        <v>1469</v>
      </c>
      <c r="AN2251" s="32" t="s">
        <v>1470</v>
      </c>
      <c r="AO2251" s="32" t="s">
        <v>3670</v>
      </c>
      <c r="AP2251" s="32" t="s">
        <v>3216</v>
      </c>
      <c r="AQ2251" s="32" t="s">
        <v>2513</v>
      </c>
      <c r="AR2251" s="36" t="e">
        <f>CONCATENATE([5]!Tabla59[[#This Row],[nom_ent]], " ",[5]!Tabla59[[#This Row],[nom_mun]])</f>
        <v>#REF!</v>
      </c>
      <c r="AT2251" s="32" t="s">
        <v>2513</v>
      </c>
      <c r="AU2251" s="32" t="s">
        <v>3216</v>
      </c>
    </row>
    <row r="2252" spans="39:47" ht="57">
      <c r="AM2252" s="32" t="s">
        <v>1469</v>
      </c>
      <c r="AN2252" s="32" t="s">
        <v>1470</v>
      </c>
      <c r="AO2252" s="32" t="s">
        <v>3670</v>
      </c>
      <c r="AP2252" s="32" t="s">
        <v>3217</v>
      </c>
      <c r="AQ2252" s="32" t="s">
        <v>2516</v>
      </c>
      <c r="AR2252" s="36" t="e">
        <f>CONCATENATE([5]!Tabla59[[#This Row],[nom_ent]], " ",[5]!Tabla59[[#This Row],[nom_mun]])</f>
        <v>#REF!</v>
      </c>
      <c r="AT2252" s="32" t="s">
        <v>2516</v>
      </c>
      <c r="AU2252" s="32" t="s">
        <v>3217</v>
      </c>
    </row>
    <row r="2253" spans="39:47" ht="57">
      <c r="AM2253" s="32" t="s">
        <v>1469</v>
      </c>
      <c r="AN2253" s="32" t="s">
        <v>1470</v>
      </c>
      <c r="AO2253" s="32" t="s">
        <v>3670</v>
      </c>
      <c r="AP2253" s="32" t="s">
        <v>3218</v>
      </c>
      <c r="AQ2253" s="32" t="s">
        <v>2519</v>
      </c>
      <c r="AR2253" s="36" t="e">
        <f>CONCATENATE([5]!Tabla59[[#This Row],[nom_ent]], " ",[5]!Tabla59[[#This Row],[nom_mun]])</f>
        <v>#REF!</v>
      </c>
      <c r="AT2253" s="32" t="s">
        <v>2519</v>
      </c>
      <c r="AU2253" s="32" t="s">
        <v>3218</v>
      </c>
    </row>
    <row r="2254" spans="39:47" ht="57">
      <c r="AM2254" s="32" t="s">
        <v>1469</v>
      </c>
      <c r="AN2254" s="32" t="s">
        <v>1470</v>
      </c>
      <c r="AO2254" s="32" t="s">
        <v>3670</v>
      </c>
      <c r="AP2254" s="32" t="s">
        <v>3219</v>
      </c>
      <c r="AQ2254" s="32" t="s">
        <v>2522</v>
      </c>
      <c r="AR2254" s="36" t="e">
        <f>CONCATENATE([5]!Tabla59[[#This Row],[nom_ent]], " ",[5]!Tabla59[[#This Row],[nom_mun]])</f>
        <v>#REF!</v>
      </c>
      <c r="AT2254" s="32" t="s">
        <v>2522</v>
      </c>
      <c r="AU2254" s="32" t="s">
        <v>3219</v>
      </c>
    </row>
    <row r="2255" spans="39:47" ht="57">
      <c r="AM2255" s="32" t="s">
        <v>1469</v>
      </c>
      <c r="AN2255" s="32" t="s">
        <v>1470</v>
      </c>
      <c r="AO2255" s="32" t="s">
        <v>3670</v>
      </c>
      <c r="AP2255" s="32" t="s">
        <v>3220</v>
      </c>
      <c r="AQ2255" s="32" t="s">
        <v>2526</v>
      </c>
      <c r="AR2255" s="36" t="e">
        <f>CONCATENATE([5]!Tabla59[[#This Row],[nom_ent]], " ",[5]!Tabla59[[#This Row],[nom_mun]])</f>
        <v>#REF!</v>
      </c>
      <c r="AT2255" s="32" t="s">
        <v>2526</v>
      </c>
      <c r="AU2255" s="32" t="s">
        <v>3220</v>
      </c>
    </row>
    <row r="2256" spans="39:47" ht="57">
      <c r="AM2256" s="32" t="s">
        <v>1469</v>
      </c>
      <c r="AN2256" s="32" t="s">
        <v>1470</v>
      </c>
      <c r="AO2256" s="32" t="s">
        <v>3670</v>
      </c>
      <c r="AP2256" s="32" t="s">
        <v>3221</v>
      </c>
      <c r="AQ2256" s="32" t="s">
        <v>2530</v>
      </c>
      <c r="AR2256" s="36" t="e">
        <f>CONCATENATE([5]!Tabla59[[#This Row],[nom_ent]], " ",[5]!Tabla59[[#This Row],[nom_mun]])</f>
        <v>#REF!</v>
      </c>
      <c r="AT2256" s="32" t="s">
        <v>2530</v>
      </c>
      <c r="AU2256" s="32" t="s">
        <v>3221</v>
      </c>
    </row>
    <row r="2257" spans="39:47" ht="57">
      <c r="AM2257" s="32" t="s">
        <v>1469</v>
      </c>
      <c r="AN2257" s="32" t="s">
        <v>1470</v>
      </c>
      <c r="AO2257" s="32" t="s">
        <v>3670</v>
      </c>
      <c r="AP2257" s="32" t="s">
        <v>3222</v>
      </c>
      <c r="AQ2257" s="32" t="s">
        <v>2534</v>
      </c>
      <c r="AR2257" s="36" t="e">
        <f>CONCATENATE([5]!Tabla59[[#This Row],[nom_ent]], " ",[5]!Tabla59[[#This Row],[nom_mun]])</f>
        <v>#REF!</v>
      </c>
      <c r="AT2257" s="32" t="s">
        <v>2534</v>
      </c>
      <c r="AU2257" s="32" t="s">
        <v>3222</v>
      </c>
    </row>
    <row r="2258" spans="39:47" ht="57">
      <c r="AM2258" s="32" t="s">
        <v>1469</v>
      </c>
      <c r="AN2258" s="32" t="s">
        <v>1470</v>
      </c>
      <c r="AO2258" s="32" t="s">
        <v>3670</v>
      </c>
      <c r="AP2258" s="32" t="s">
        <v>3223</v>
      </c>
      <c r="AQ2258" s="32" t="s">
        <v>2538</v>
      </c>
      <c r="AR2258" s="36" t="e">
        <f>CONCATENATE([5]!Tabla59[[#This Row],[nom_ent]], " ",[5]!Tabla59[[#This Row],[nom_mun]])</f>
        <v>#REF!</v>
      </c>
      <c r="AT2258" s="32" t="s">
        <v>2538</v>
      </c>
      <c r="AU2258" s="32" t="s">
        <v>3223</v>
      </c>
    </row>
    <row r="2259" spans="39:47" ht="57">
      <c r="AM2259" s="32" t="s">
        <v>1469</v>
      </c>
      <c r="AN2259" s="32" t="s">
        <v>1470</v>
      </c>
      <c r="AO2259" s="32" t="s">
        <v>3670</v>
      </c>
      <c r="AP2259" s="32" t="s">
        <v>3224</v>
      </c>
      <c r="AQ2259" s="32" t="s">
        <v>2542</v>
      </c>
      <c r="AR2259" s="36" t="e">
        <f>CONCATENATE([5]!Tabla59[[#This Row],[nom_ent]], " ",[5]!Tabla59[[#This Row],[nom_mun]])</f>
        <v>#REF!</v>
      </c>
      <c r="AT2259" s="32" t="s">
        <v>2542</v>
      </c>
      <c r="AU2259" s="32" t="s">
        <v>3224</v>
      </c>
    </row>
    <row r="2260" spans="39:47" ht="57">
      <c r="AM2260" s="32" t="s">
        <v>1469</v>
      </c>
      <c r="AN2260" s="32" t="s">
        <v>1470</v>
      </c>
      <c r="AO2260" s="32" t="s">
        <v>3670</v>
      </c>
      <c r="AP2260" s="32" t="s">
        <v>3225</v>
      </c>
      <c r="AQ2260" s="32" t="s">
        <v>2546</v>
      </c>
      <c r="AR2260" s="36" t="e">
        <f>CONCATENATE([5]!Tabla59[[#This Row],[nom_ent]], " ",[5]!Tabla59[[#This Row],[nom_mun]])</f>
        <v>#REF!</v>
      </c>
      <c r="AT2260" s="32" t="s">
        <v>2546</v>
      </c>
      <c r="AU2260" s="32" t="s">
        <v>3225</v>
      </c>
    </row>
    <row r="2261" spans="39:47" ht="57">
      <c r="AM2261" s="32" t="s">
        <v>1469</v>
      </c>
      <c r="AN2261" s="32" t="s">
        <v>1470</v>
      </c>
      <c r="AO2261" s="32" t="s">
        <v>3670</v>
      </c>
      <c r="AP2261" s="32" t="s">
        <v>3226</v>
      </c>
      <c r="AQ2261" s="32" t="s">
        <v>2550</v>
      </c>
      <c r="AR2261" s="36" t="e">
        <f>CONCATENATE([5]!Tabla59[[#This Row],[nom_ent]], " ",[5]!Tabla59[[#This Row],[nom_mun]])</f>
        <v>#REF!</v>
      </c>
      <c r="AT2261" s="32" t="s">
        <v>2550</v>
      </c>
      <c r="AU2261" s="32" t="s">
        <v>3226</v>
      </c>
    </row>
    <row r="2262" spans="39:47" ht="57">
      <c r="AM2262" s="32" t="s">
        <v>1469</v>
      </c>
      <c r="AN2262" s="32" t="s">
        <v>1470</v>
      </c>
      <c r="AO2262" s="32" t="s">
        <v>3670</v>
      </c>
      <c r="AP2262" s="32" t="s">
        <v>3227</v>
      </c>
      <c r="AQ2262" s="32" t="s">
        <v>2140</v>
      </c>
      <c r="AR2262" s="36" t="e">
        <f>CONCATENATE([5]!Tabla59[[#This Row],[nom_ent]], " ",[5]!Tabla59[[#This Row],[nom_mun]])</f>
        <v>#REF!</v>
      </c>
      <c r="AT2262" s="32" t="s">
        <v>2140</v>
      </c>
      <c r="AU2262" s="32" t="s">
        <v>3227</v>
      </c>
    </row>
    <row r="2263" spans="39:47" ht="57">
      <c r="AM2263" s="32" t="s">
        <v>1469</v>
      </c>
      <c r="AN2263" s="32" t="s">
        <v>1470</v>
      </c>
      <c r="AO2263" s="32" t="s">
        <v>3670</v>
      </c>
      <c r="AP2263" s="32" t="s">
        <v>3228</v>
      </c>
      <c r="AQ2263" s="32" t="s">
        <v>2557</v>
      </c>
      <c r="AR2263" s="36" t="e">
        <f>CONCATENATE([5]!Tabla59[[#This Row],[nom_ent]], " ",[5]!Tabla59[[#This Row],[nom_mun]])</f>
        <v>#REF!</v>
      </c>
      <c r="AT2263" s="32" t="s">
        <v>2557</v>
      </c>
      <c r="AU2263" s="32" t="s">
        <v>3228</v>
      </c>
    </row>
    <row r="2264" spans="39:47" ht="57">
      <c r="AM2264" s="32" t="s">
        <v>1469</v>
      </c>
      <c r="AN2264" s="32" t="s">
        <v>1470</v>
      </c>
      <c r="AO2264" s="32" t="s">
        <v>3670</v>
      </c>
      <c r="AP2264" s="32" t="s">
        <v>3229</v>
      </c>
      <c r="AQ2264" s="32" t="s">
        <v>2561</v>
      </c>
      <c r="AR2264" s="36" t="e">
        <f>CONCATENATE([5]!Tabla59[[#This Row],[nom_ent]], " ",[5]!Tabla59[[#This Row],[nom_mun]])</f>
        <v>#REF!</v>
      </c>
      <c r="AT2264" s="32" t="s">
        <v>2561</v>
      </c>
      <c r="AU2264" s="32" t="s">
        <v>3229</v>
      </c>
    </row>
    <row r="2265" spans="39:47" ht="57">
      <c r="AM2265" s="32" t="s">
        <v>1469</v>
      </c>
      <c r="AN2265" s="32" t="s">
        <v>1470</v>
      </c>
      <c r="AO2265" s="32" t="s">
        <v>3670</v>
      </c>
      <c r="AP2265" s="32" t="s">
        <v>3230</v>
      </c>
      <c r="AQ2265" s="32" t="s">
        <v>2565</v>
      </c>
      <c r="AR2265" s="36" t="e">
        <f>CONCATENATE([5]!Tabla59[[#This Row],[nom_ent]], " ",[5]!Tabla59[[#This Row],[nom_mun]])</f>
        <v>#REF!</v>
      </c>
      <c r="AT2265" s="32" t="s">
        <v>2565</v>
      </c>
      <c r="AU2265" s="32" t="s">
        <v>3230</v>
      </c>
    </row>
    <row r="2266" spans="39:47" ht="57">
      <c r="AM2266" s="32" t="s">
        <v>1469</v>
      </c>
      <c r="AN2266" s="32" t="s">
        <v>1470</v>
      </c>
      <c r="AO2266" s="32" t="s">
        <v>3670</v>
      </c>
      <c r="AP2266" s="32" t="s">
        <v>3231</v>
      </c>
      <c r="AQ2266" s="32" t="s">
        <v>2569</v>
      </c>
      <c r="AR2266" s="36" t="e">
        <f>CONCATENATE([5]!Tabla59[[#This Row],[nom_ent]], " ",[5]!Tabla59[[#This Row],[nom_mun]])</f>
        <v>#REF!</v>
      </c>
      <c r="AT2266" s="32" t="s">
        <v>2569</v>
      </c>
      <c r="AU2266" s="32" t="s">
        <v>3231</v>
      </c>
    </row>
    <row r="2267" spans="39:47" ht="57">
      <c r="AM2267" s="32" t="s">
        <v>1469</v>
      </c>
      <c r="AN2267" s="32" t="s">
        <v>1470</v>
      </c>
      <c r="AO2267" s="32" t="s">
        <v>3670</v>
      </c>
      <c r="AP2267" s="32" t="s">
        <v>3232</v>
      </c>
      <c r="AQ2267" s="32" t="s">
        <v>2573</v>
      </c>
      <c r="AR2267" s="36" t="e">
        <f>CONCATENATE([5]!Tabla59[[#This Row],[nom_ent]], " ",[5]!Tabla59[[#This Row],[nom_mun]])</f>
        <v>#REF!</v>
      </c>
      <c r="AT2267" s="32" t="s">
        <v>2573</v>
      </c>
      <c r="AU2267" s="32" t="s">
        <v>3232</v>
      </c>
    </row>
    <row r="2268" spans="39:47" ht="57">
      <c r="AM2268" s="32" t="s">
        <v>1469</v>
      </c>
      <c r="AN2268" s="32" t="s">
        <v>1470</v>
      </c>
      <c r="AO2268" s="32" t="s">
        <v>3670</v>
      </c>
      <c r="AP2268" s="32" t="s">
        <v>3233</v>
      </c>
      <c r="AQ2268" s="32" t="s">
        <v>2577</v>
      </c>
      <c r="AR2268" s="36" t="e">
        <f>CONCATENATE([5]!Tabla59[[#This Row],[nom_ent]], " ",[5]!Tabla59[[#This Row],[nom_mun]])</f>
        <v>#REF!</v>
      </c>
      <c r="AT2268" s="32" t="s">
        <v>2577</v>
      </c>
      <c r="AU2268" s="32" t="s">
        <v>3233</v>
      </c>
    </row>
    <row r="2269" spans="39:47" ht="57">
      <c r="AM2269" s="32" t="s">
        <v>1469</v>
      </c>
      <c r="AN2269" s="32" t="s">
        <v>1470</v>
      </c>
      <c r="AO2269" s="32" t="s">
        <v>3670</v>
      </c>
      <c r="AP2269" s="32" t="s">
        <v>3234</v>
      </c>
      <c r="AQ2269" s="32" t="s">
        <v>2581</v>
      </c>
      <c r="AR2269" s="36" t="e">
        <f>CONCATENATE([5]!Tabla59[[#This Row],[nom_ent]], " ",[5]!Tabla59[[#This Row],[nom_mun]])</f>
        <v>#REF!</v>
      </c>
      <c r="AT2269" s="32" t="s">
        <v>2581</v>
      </c>
      <c r="AU2269" s="32" t="s">
        <v>3234</v>
      </c>
    </row>
    <row r="2270" spans="39:47" ht="57">
      <c r="AM2270" s="32" t="s">
        <v>1469</v>
      </c>
      <c r="AN2270" s="32" t="s">
        <v>1470</v>
      </c>
      <c r="AO2270" s="32" t="s">
        <v>3670</v>
      </c>
      <c r="AP2270" s="32" t="s">
        <v>3235</v>
      </c>
      <c r="AQ2270" s="32" t="s">
        <v>2585</v>
      </c>
      <c r="AR2270" s="36" t="e">
        <f>CONCATENATE([5]!Tabla59[[#This Row],[nom_ent]], " ",[5]!Tabla59[[#This Row],[nom_mun]])</f>
        <v>#REF!</v>
      </c>
      <c r="AT2270" s="32" t="s">
        <v>2585</v>
      </c>
      <c r="AU2270" s="32" t="s">
        <v>3235</v>
      </c>
    </row>
    <row r="2271" spans="39:47" ht="57">
      <c r="AM2271" s="32" t="s">
        <v>1469</v>
      </c>
      <c r="AN2271" s="32" t="s">
        <v>1470</v>
      </c>
      <c r="AO2271" s="32" t="s">
        <v>3670</v>
      </c>
      <c r="AP2271" s="32" t="s">
        <v>3236</v>
      </c>
      <c r="AQ2271" s="32" t="s">
        <v>2589</v>
      </c>
      <c r="AR2271" s="36" t="e">
        <f>CONCATENATE([5]!Tabla59[[#This Row],[nom_ent]], " ",[5]!Tabla59[[#This Row],[nom_mun]])</f>
        <v>#REF!</v>
      </c>
      <c r="AT2271" s="32" t="s">
        <v>2589</v>
      </c>
      <c r="AU2271" s="32" t="s">
        <v>3236</v>
      </c>
    </row>
    <row r="2272" spans="39:47" ht="57">
      <c r="AM2272" s="32" t="s">
        <v>1469</v>
      </c>
      <c r="AN2272" s="32" t="s">
        <v>1470</v>
      </c>
      <c r="AO2272" s="32" t="s">
        <v>3670</v>
      </c>
      <c r="AP2272" s="32" t="s">
        <v>3237</v>
      </c>
      <c r="AQ2272" s="32" t="s">
        <v>2593</v>
      </c>
      <c r="AR2272" s="36" t="e">
        <f>CONCATENATE([5]!Tabla59[[#This Row],[nom_ent]], " ",[5]!Tabla59[[#This Row],[nom_mun]])</f>
        <v>#REF!</v>
      </c>
      <c r="AT2272" s="32" t="s">
        <v>2593</v>
      </c>
      <c r="AU2272" s="32" t="s">
        <v>3237</v>
      </c>
    </row>
    <row r="2273" spans="39:47" ht="57">
      <c r="AM2273" s="32" t="s">
        <v>1469</v>
      </c>
      <c r="AN2273" s="32" t="s">
        <v>1470</v>
      </c>
      <c r="AO2273" s="32" t="s">
        <v>3670</v>
      </c>
      <c r="AP2273" s="32" t="s">
        <v>3238</v>
      </c>
      <c r="AQ2273" s="32" t="s">
        <v>2597</v>
      </c>
      <c r="AR2273" s="36" t="e">
        <f>CONCATENATE([5]!Tabla59[[#This Row],[nom_ent]], " ",[5]!Tabla59[[#This Row],[nom_mun]])</f>
        <v>#REF!</v>
      </c>
      <c r="AT2273" s="32" t="s">
        <v>2597</v>
      </c>
      <c r="AU2273" s="32" t="s">
        <v>3238</v>
      </c>
    </row>
    <row r="2274" spans="39:47" ht="57">
      <c r="AM2274" s="32" t="s">
        <v>1469</v>
      </c>
      <c r="AN2274" s="32" t="s">
        <v>1470</v>
      </c>
      <c r="AO2274" s="32" t="s">
        <v>3670</v>
      </c>
      <c r="AP2274" s="32" t="s">
        <v>3239</v>
      </c>
      <c r="AQ2274" s="32" t="s">
        <v>2601</v>
      </c>
      <c r="AR2274" s="36" t="e">
        <f>CONCATENATE([5]!Tabla59[[#This Row],[nom_ent]], " ",[5]!Tabla59[[#This Row],[nom_mun]])</f>
        <v>#REF!</v>
      </c>
      <c r="AT2274" s="32" t="s">
        <v>2601</v>
      </c>
      <c r="AU2274" s="32" t="s">
        <v>3239</v>
      </c>
    </row>
    <row r="2275" spans="39:47" ht="57">
      <c r="AM2275" s="32" t="s">
        <v>1469</v>
      </c>
      <c r="AN2275" s="32" t="s">
        <v>1470</v>
      </c>
      <c r="AO2275" s="32" t="s">
        <v>3670</v>
      </c>
      <c r="AP2275" s="32" t="s">
        <v>3240</v>
      </c>
      <c r="AQ2275" s="32" t="s">
        <v>2605</v>
      </c>
      <c r="AR2275" s="36" t="e">
        <f>CONCATENATE([5]!Tabla59[[#This Row],[nom_ent]], " ",[5]!Tabla59[[#This Row],[nom_mun]])</f>
        <v>#REF!</v>
      </c>
      <c r="AT2275" s="32" t="s">
        <v>2605</v>
      </c>
      <c r="AU2275" s="32" t="s">
        <v>3240</v>
      </c>
    </row>
    <row r="2276" spans="39:47" ht="57">
      <c r="AM2276" s="32" t="s">
        <v>1469</v>
      </c>
      <c r="AN2276" s="32" t="s">
        <v>1470</v>
      </c>
      <c r="AO2276" s="32" t="s">
        <v>3670</v>
      </c>
      <c r="AP2276" s="32" t="s">
        <v>3241</v>
      </c>
      <c r="AQ2276" s="32" t="s">
        <v>2609</v>
      </c>
      <c r="AR2276" s="36" t="e">
        <f>CONCATENATE([5]!Tabla59[[#This Row],[nom_ent]], " ",[5]!Tabla59[[#This Row],[nom_mun]])</f>
        <v>#REF!</v>
      </c>
      <c r="AT2276" s="32" t="s">
        <v>2609</v>
      </c>
      <c r="AU2276" s="32" t="s">
        <v>3241</v>
      </c>
    </row>
    <row r="2277" spans="39:47" ht="57">
      <c r="AM2277" s="32" t="s">
        <v>1469</v>
      </c>
      <c r="AN2277" s="32" t="s">
        <v>1470</v>
      </c>
      <c r="AO2277" s="32" t="s">
        <v>3670</v>
      </c>
      <c r="AP2277" s="32" t="s">
        <v>3242</v>
      </c>
      <c r="AQ2277" s="32" t="s">
        <v>2613</v>
      </c>
      <c r="AR2277" s="36" t="e">
        <f>CONCATENATE([5]!Tabla59[[#This Row],[nom_ent]], " ",[5]!Tabla59[[#This Row],[nom_mun]])</f>
        <v>#REF!</v>
      </c>
      <c r="AT2277" s="32" t="s">
        <v>2613</v>
      </c>
      <c r="AU2277" s="32" t="s">
        <v>3242</v>
      </c>
    </row>
    <row r="2278" spans="39:47" ht="57">
      <c r="AM2278" s="32" t="s">
        <v>1469</v>
      </c>
      <c r="AN2278" s="32" t="s">
        <v>1470</v>
      </c>
      <c r="AO2278" s="32" t="s">
        <v>3670</v>
      </c>
      <c r="AP2278" s="32" t="s">
        <v>3243</v>
      </c>
      <c r="AQ2278" s="32" t="s">
        <v>2617</v>
      </c>
      <c r="AR2278" s="36" t="e">
        <f>CONCATENATE([5]!Tabla59[[#This Row],[nom_ent]], " ",[5]!Tabla59[[#This Row],[nom_mun]])</f>
        <v>#REF!</v>
      </c>
      <c r="AT2278" s="32" t="s">
        <v>2617</v>
      </c>
      <c r="AU2278" s="32" t="s">
        <v>3243</v>
      </c>
    </row>
    <row r="2279" spans="39:47" ht="57">
      <c r="AM2279" s="32" t="s">
        <v>1469</v>
      </c>
      <c r="AN2279" s="32" t="s">
        <v>1470</v>
      </c>
      <c r="AO2279" s="32" t="s">
        <v>3670</v>
      </c>
      <c r="AP2279" s="32" t="s">
        <v>3244</v>
      </c>
      <c r="AQ2279" s="32" t="s">
        <v>2621</v>
      </c>
      <c r="AR2279" s="36" t="e">
        <f>CONCATENATE([5]!Tabla59[[#This Row],[nom_ent]], " ",[5]!Tabla59[[#This Row],[nom_mun]])</f>
        <v>#REF!</v>
      </c>
      <c r="AT2279" s="32" t="s">
        <v>2621</v>
      </c>
      <c r="AU2279" s="32" t="s">
        <v>3244</v>
      </c>
    </row>
    <row r="2280" spans="39:47" ht="57">
      <c r="AM2280" s="32" t="s">
        <v>1469</v>
      </c>
      <c r="AN2280" s="32" t="s">
        <v>1470</v>
      </c>
      <c r="AO2280" s="32" t="s">
        <v>3670</v>
      </c>
      <c r="AP2280" s="32" t="s">
        <v>3245</v>
      </c>
      <c r="AQ2280" s="32" t="s">
        <v>2625</v>
      </c>
      <c r="AR2280" s="36" t="e">
        <f>CONCATENATE([5]!Tabla59[[#This Row],[nom_ent]], " ",[5]!Tabla59[[#This Row],[nom_mun]])</f>
        <v>#REF!</v>
      </c>
      <c r="AT2280" s="32" t="s">
        <v>2625</v>
      </c>
      <c r="AU2280" s="32" t="s">
        <v>3245</v>
      </c>
    </row>
    <row r="2281" spans="39:47" ht="57">
      <c r="AM2281" s="32" t="s">
        <v>1469</v>
      </c>
      <c r="AN2281" s="32" t="s">
        <v>1470</v>
      </c>
      <c r="AO2281" s="32" t="s">
        <v>3670</v>
      </c>
      <c r="AP2281" s="32" t="s">
        <v>3246</v>
      </c>
      <c r="AQ2281" s="32" t="s">
        <v>2629</v>
      </c>
      <c r="AR2281" s="36" t="e">
        <f>CONCATENATE([5]!Tabla59[[#This Row],[nom_ent]], " ",[5]!Tabla59[[#This Row],[nom_mun]])</f>
        <v>#REF!</v>
      </c>
      <c r="AT2281" s="32" t="s">
        <v>2629</v>
      </c>
      <c r="AU2281" s="32" t="s">
        <v>3246</v>
      </c>
    </row>
    <row r="2282" spans="39:47" ht="57">
      <c r="AM2282" s="32" t="s">
        <v>1469</v>
      </c>
      <c r="AN2282" s="32" t="s">
        <v>1470</v>
      </c>
      <c r="AO2282" s="32" t="s">
        <v>3670</v>
      </c>
      <c r="AP2282" s="32" t="s">
        <v>3247</v>
      </c>
      <c r="AQ2282" s="32" t="s">
        <v>2633</v>
      </c>
      <c r="AR2282" s="36" t="e">
        <f>CONCATENATE([5]!Tabla59[[#This Row],[nom_ent]], " ",[5]!Tabla59[[#This Row],[nom_mun]])</f>
        <v>#REF!</v>
      </c>
      <c r="AT2282" s="32" t="s">
        <v>2633</v>
      </c>
      <c r="AU2282" s="32" t="s">
        <v>3247</v>
      </c>
    </row>
    <row r="2283" spans="39:47" ht="57">
      <c r="AM2283" s="32" t="s">
        <v>1469</v>
      </c>
      <c r="AN2283" s="32" t="s">
        <v>1470</v>
      </c>
      <c r="AO2283" s="32" t="s">
        <v>3670</v>
      </c>
      <c r="AP2283" s="32" t="s">
        <v>3248</v>
      </c>
      <c r="AQ2283" s="32" t="s">
        <v>2637</v>
      </c>
      <c r="AR2283" s="36" t="e">
        <f>CONCATENATE([5]!Tabla59[[#This Row],[nom_ent]], " ",[5]!Tabla59[[#This Row],[nom_mun]])</f>
        <v>#REF!</v>
      </c>
      <c r="AT2283" s="32" t="s">
        <v>2637</v>
      </c>
      <c r="AU2283" s="32" t="s">
        <v>3248</v>
      </c>
    </row>
    <row r="2284" spans="39:47" ht="57">
      <c r="AM2284" s="32" t="s">
        <v>1469</v>
      </c>
      <c r="AN2284" s="32" t="s">
        <v>1470</v>
      </c>
      <c r="AO2284" s="32" t="s">
        <v>3670</v>
      </c>
      <c r="AP2284" s="32" t="s">
        <v>3249</v>
      </c>
      <c r="AQ2284" s="32" t="s">
        <v>2641</v>
      </c>
      <c r="AR2284" s="36" t="e">
        <f>CONCATENATE([5]!Tabla59[[#This Row],[nom_ent]], " ",[5]!Tabla59[[#This Row],[nom_mun]])</f>
        <v>#REF!</v>
      </c>
      <c r="AT2284" s="32" t="s">
        <v>2641</v>
      </c>
      <c r="AU2284" s="32" t="s">
        <v>3249</v>
      </c>
    </row>
    <row r="2285" spans="39:47" ht="57">
      <c r="AM2285" s="32" t="s">
        <v>1469</v>
      </c>
      <c r="AN2285" s="32" t="s">
        <v>1470</v>
      </c>
      <c r="AO2285" s="32" t="s">
        <v>3670</v>
      </c>
      <c r="AP2285" s="32" t="s">
        <v>3250</v>
      </c>
      <c r="AQ2285" s="32" t="s">
        <v>2645</v>
      </c>
      <c r="AR2285" s="36" t="e">
        <f>CONCATENATE([5]!Tabla59[[#This Row],[nom_ent]], " ",[5]!Tabla59[[#This Row],[nom_mun]])</f>
        <v>#REF!</v>
      </c>
      <c r="AT2285" s="32" t="s">
        <v>2645</v>
      </c>
      <c r="AU2285" s="32" t="s">
        <v>3250</v>
      </c>
    </row>
    <row r="2286" spans="39:47" ht="57">
      <c r="AM2286" s="32" t="s">
        <v>1469</v>
      </c>
      <c r="AN2286" s="32" t="s">
        <v>1470</v>
      </c>
      <c r="AO2286" s="32" t="s">
        <v>3670</v>
      </c>
      <c r="AP2286" s="32" t="s">
        <v>3251</v>
      </c>
      <c r="AQ2286" s="32" t="s">
        <v>2649</v>
      </c>
      <c r="AR2286" s="36" t="e">
        <f>CONCATENATE([5]!Tabla59[[#This Row],[nom_ent]], " ",[5]!Tabla59[[#This Row],[nom_mun]])</f>
        <v>#REF!</v>
      </c>
      <c r="AT2286" s="32" t="s">
        <v>2649</v>
      </c>
      <c r="AU2286" s="32" t="s">
        <v>3251</v>
      </c>
    </row>
    <row r="2287" spans="39:47" ht="57">
      <c r="AM2287" s="32" t="s">
        <v>1469</v>
      </c>
      <c r="AN2287" s="32" t="s">
        <v>1470</v>
      </c>
      <c r="AO2287" s="32" t="s">
        <v>3670</v>
      </c>
      <c r="AP2287" s="32" t="s">
        <v>3252</v>
      </c>
      <c r="AQ2287" s="32" t="s">
        <v>2653</v>
      </c>
      <c r="AR2287" s="36" t="e">
        <f>CONCATENATE([5]!Tabla59[[#This Row],[nom_ent]], " ",[5]!Tabla59[[#This Row],[nom_mun]])</f>
        <v>#REF!</v>
      </c>
      <c r="AT2287" s="32" t="s">
        <v>2653</v>
      </c>
      <c r="AU2287" s="32" t="s">
        <v>3252</v>
      </c>
    </row>
    <row r="2288" spans="39:47" ht="57">
      <c r="AM2288" s="32" t="s">
        <v>1469</v>
      </c>
      <c r="AN2288" s="32" t="s">
        <v>1470</v>
      </c>
      <c r="AO2288" s="32" t="s">
        <v>3670</v>
      </c>
      <c r="AP2288" s="32" t="s">
        <v>3253</v>
      </c>
      <c r="AQ2288" s="32" t="s">
        <v>2657</v>
      </c>
      <c r="AR2288" s="36" t="e">
        <f>CONCATENATE([5]!Tabla59[[#This Row],[nom_ent]], " ",[5]!Tabla59[[#This Row],[nom_mun]])</f>
        <v>#REF!</v>
      </c>
      <c r="AT2288" s="32" t="s">
        <v>2657</v>
      </c>
      <c r="AU2288" s="32" t="s">
        <v>3253</v>
      </c>
    </row>
    <row r="2289" spans="39:47" ht="57">
      <c r="AM2289" s="32" t="s">
        <v>1469</v>
      </c>
      <c r="AN2289" s="32" t="s">
        <v>1470</v>
      </c>
      <c r="AO2289" s="32" t="s">
        <v>3670</v>
      </c>
      <c r="AP2289" s="32" t="s">
        <v>3254</v>
      </c>
      <c r="AQ2289" s="32" t="s">
        <v>2661</v>
      </c>
      <c r="AR2289" s="36" t="e">
        <f>CONCATENATE([5]!Tabla59[[#This Row],[nom_ent]], " ",[5]!Tabla59[[#This Row],[nom_mun]])</f>
        <v>#REF!</v>
      </c>
      <c r="AT2289" s="32" t="s">
        <v>2661</v>
      </c>
      <c r="AU2289" s="32" t="s">
        <v>3254</v>
      </c>
    </row>
    <row r="2290" spans="39:47" ht="57">
      <c r="AM2290" s="32" t="s">
        <v>1469</v>
      </c>
      <c r="AN2290" s="32" t="s">
        <v>1470</v>
      </c>
      <c r="AO2290" s="32" t="s">
        <v>3670</v>
      </c>
      <c r="AP2290" s="32" t="s">
        <v>3255</v>
      </c>
      <c r="AQ2290" s="32" t="s">
        <v>2665</v>
      </c>
      <c r="AR2290" s="36" t="e">
        <f>CONCATENATE([5]!Tabla59[[#This Row],[nom_ent]], " ",[5]!Tabla59[[#This Row],[nom_mun]])</f>
        <v>#REF!</v>
      </c>
      <c r="AT2290" s="32" t="s">
        <v>2665</v>
      </c>
      <c r="AU2290" s="32" t="s">
        <v>3255</v>
      </c>
    </row>
    <row r="2291" spans="39:47" ht="57">
      <c r="AM2291" s="32" t="s">
        <v>1469</v>
      </c>
      <c r="AN2291" s="32" t="s">
        <v>1470</v>
      </c>
      <c r="AO2291" s="32" t="s">
        <v>3670</v>
      </c>
      <c r="AP2291" s="32" t="s">
        <v>3256</v>
      </c>
      <c r="AQ2291" s="32" t="s">
        <v>2669</v>
      </c>
      <c r="AR2291" s="36" t="e">
        <f>CONCATENATE([5]!Tabla59[[#This Row],[nom_ent]], " ",[5]!Tabla59[[#This Row],[nom_mun]])</f>
        <v>#REF!</v>
      </c>
      <c r="AT2291" s="32" t="s">
        <v>2669</v>
      </c>
      <c r="AU2291" s="32" t="s">
        <v>3256</v>
      </c>
    </row>
    <row r="2292" spans="39:47" ht="57">
      <c r="AM2292" s="32" t="s">
        <v>1469</v>
      </c>
      <c r="AN2292" s="32" t="s">
        <v>1470</v>
      </c>
      <c r="AO2292" s="32" t="s">
        <v>3670</v>
      </c>
      <c r="AP2292" s="32" t="s">
        <v>3257</v>
      </c>
      <c r="AQ2292" s="32" t="s">
        <v>2672</v>
      </c>
      <c r="AR2292" s="36" t="e">
        <f>CONCATENATE([5]!Tabla59[[#This Row],[nom_ent]], " ",[5]!Tabla59[[#This Row],[nom_mun]])</f>
        <v>#REF!</v>
      </c>
      <c r="AT2292" s="32" t="s">
        <v>2672</v>
      </c>
      <c r="AU2292" s="32" t="s">
        <v>3257</v>
      </c>
    </row>
    <row r="2293" spans="39:47" ht="57">
      <c r="AM2293" s="32" t="s">
        <v>1469</v>
      </c>
      <c r="AN2293" s="32" t="s">
        <v>1470</v>
      </c>
      <c r="AO2293" s="32" t="s">
        <v>3670</v>
      </c>
      <c r="AP2293" s="32" t="s">
        <v>3258</v>
      </c>
      <c r="AQ2293" s="32" t="s">
        <v>2306</v>
      </c>
      <c r="AR2293" s="36" t="e">
        <f>CONCATENATE([5]!Tabla59[[#This Row],[nom_ent]], " ",[5]!Tabla59[[#This Row],[nom_mun]])</f>
        <v>#REF!</v>
      </c>
      <c r="AT2293" s="32" t="s">
        <v>2306</v>
      </c>
      <c r="AU2293" s="32" t="s">
        <v>3258</v>
      </c>
    </row>
    <row r="2294" spans="39:47" ht="57">
      <c r="AM2294" s="32" t="s">
        <v>1469</v>
      </c>
      <c r="AN2294" s="32" t="s">
        <v>1470</v>
      </c>
      <c r="AO2294" s="32" t="s">
        <v>3670</v>
      </c>
      <c r="AP2294" s="32" t="s">
        <v>3259</v>
      </c>
      <c r="AQ2294" s="32" t="s">
        <v>2679</v>
      </c>
      <c r="AR2294" s="36" t="e">
        <f>CONCATENATE([5]!Tabla59[[#This Row],[nom_ent]], " ",[5]!Tabla59[[#This Row],[nom_mun]])</f>
        <v>#REF!</v>
      </c>
      <c r="AT2294" s="32" t="s">
        <v>2679</v>
      </c>
      <c r="AU2294" s="32" t="s">
        <v>3259</v>
      </c>
    </row>
    <row r="2295" spans="39:47" ht="57">
      <c r="AM2295" s="32" t="s">
        <v>1469</v>
      </c>
      <c r="AN2295" s="32" t="s">
        <v>1470</v>
      </c>
      <c r="AO2295" s="32" t="s">
        <v>3670</v>
      </c>
      <c r="AP2295" s="32" t="s">
        <v>3260</v>
      </c>
      <c r="AQ2295" s="32" t="s">
        <v>2683</v>
      </c>
      <c r="AR2295" s="36" t="e">
        <f>CONCATENATE([5]!Tabla59[[#This Row],[nom_ent]], " ",[5]!Tabla59[[#This Row],[nom_mun]])</f>
        <v>#REF!</v>
      </c>
      <c r="AT2295" s="32" t="s">
        <v>2683</v>
      </c>
      <c r="AU2295" s="32" t="s">
        <v>3260</v>
      </c>
    </row>
    <row r="2296" spans="39:47" ht="57">
      <c r="AM2296" s="32" t="s">
        <v>1469</v>
      </c>
      <c r="AN2296" s="32" t="s">
        <v>1470</v>
      </c>
      <c r="AO2296" s="32" t="s">
        <v>3670</v>
      </c>
      <c r="AP2296" s="32" t="s">
        <v>3261</v>
      </c>
      <c r="AQ2296" s="32" t="s">
        <v>2687</v>
      </c>
      <c r="AR2296" s="36" t="e">
        <f>CONCATENATE([5]!Tabla59[[#This Row],[nom_ent]], " ",[5]!Tabla59[[#This Row],[nom_mun]])</f>
        <v>#REF!</v>
      </c>
      <c r="AT2296" s="32" t="s">
        <v>2687</v>
      </c>
      <c r="AU2296" s="32" t="s">
        <v>3261</v>
      </c>
    </row>
    <row r="2297" spans="39:47" ht="57">
      <c r="AM2297" s="32" t="s">
        <v>1469</v>
      </c>
      <c r="AN2297" s="32" t="s">
        <v>1470</v>
      </c>
      <c r="AO2297" s="32" t="s">
        <v>3670</v>
      </c>
      <c r="AP2297" s="32" t="s">
        <v>3262</v>
      </c>
      <c r="AQ2297" s="32" t="s">
        <v>2691</v>
      </c>
      <c r="AR2297" s="36" t="e">
        <f>CONCATENATE([5]!Tabla59[[#This Row],[nom_ent]], " ",[5]!Tabla59[[#This Row],[nom_mun]])</f>
        <v>#REF!</v>
      </c>
      <c r="AT2297" s="32" t="s">
        <v>2691</v>
      </c>
      <c r="AU2297" s="32" t="s">
        <v>3262</v>
      </c>
    </row>
    <row r="2298" spans="39:47" ht="57">
      <c r="AM2298" s="32" t="s">
        <v>1469</v>
      </c>
      <c r="AN2298" s="32" t="s">
        <v>1470</v>
      </c>
      <c r="AO2298" s="32" t="s">
        <v>3670</v>
      </c>
      <c r="AP2298" s="32" t="s">
        <v>3263</v>
      </c>
      <c r="AQ2298" s="32" t="s">
        <v>2695</v>
      </c>
      <c r="AR2298" s="36" t="e">
        <f>CONCATENATE([5]!Tabla59[[#This Row],[nom_ent]], " ",[5]!Tabla59[[#This Row],[nom_mun]])</f>
        <v>#REF!</v>
      </c>
      <c r="AT2298" s="32" t="s">
        <v>2695</v>
      </c>
      <c r="AU2298" s="32" t="s">
        <v>3263</v>
      </c>
    </row>
    <row r="2299" spans="39:47" ht="57">
      <c r="AM2299" s="32" t="s">
        <v>1469</v>
      </c>
      <c r="AN2299" s="32" t="s">
        <v>1470</v>
      </c>
      <c r="AO2299" s="32" t="s">
        <v>3670</v>
      </c>
      <c r="AP2299" s="32" t="s">
        <v>3264</v>
      </c>
      <c r="AQ2299" s="32" t="s">
        <v>1669</v>
      </c>
      <c r="AR2299" s="36" t="e">
        <f>CONCATENATE([5]!Tabla59[[#This Row],[nom_ent]], " ",[5]!Tabla59[[#This Row],[nom_mun]])</f>
        <v>#REF!</v>
      </c>
      <c r="AT2299" s="32" t="s">
        <v>1669</v>
      </c>
      <c r="AU2299" s="32" t="s">
        <v>3264</v>
      </c>
    </row>
    <row r="2300" spans="39:47" ht="57">
      <c r="AM2300" s="32" t="s">
        <v>1469</v>
      </c>
      <c r="AN2300" s="32" t="s">
        <v>1470</v>
      </c>
      <c r="AO2300" s="32" t="s">
        <v>3670</v>
      </c>
      <c r="AP2300" s="32" t="s">
        <v>3265</v>
      </c>
      <c r="AQ2300" s="32" t="s">
        <v>2702</v>
      </c>
      <c r="AR2300" s="36" t="e">
        <f>CONCATENATE([5]!Tabla59[[#This Row],[nom_ent]], " ",[5]!Tabla59[[#This Row],[nom_mun]])</f>
        <v>#REF!</v>
      </c>
      <c r="AT2300" s="32" t="s">
        <v>2702</v>
      </c>
      <c r="AU2300" s="32" t="s">
        <v>3265</v>
      </c>
    </row>
    <row r="2301" spans="39:47" ht="57">
      <c r="AM2301" s="32" t="s">
        <v>1469</v>
      </c>
      <c r="AN2301" s="32" t="s">
        <v>1470</v>
      </c>
      <c r="AO2301" s="32" t="s">
        <v>3670</v>
      </c>
      <c r="AP2301" s="32" t="s">
        <v>3266</v>
      </c>
      <c r="AQ2301" s="32" t="s">
        <v>2706</v>
      </c>
      <c r="AR2301" s="36" t="e">
        <f>CONCATENATE([5]!Tabla59[[#This Row],[nom_ent]], " ",[5]!Tabla59[[#This Row],[nom_mun]])</f>
        <v>#REF!</v>
      </c>
      <c r="AT2301" s="32" t="s">
        <v>2706</v>
      </c>
      <c r="AU2301" s="32" t="s">
        <v>3266</v>
      </c>
    </row>
    <row r="2302" spans="39:47" ht="57">
      <c r="AM2302" s="32" t="s">
        <v>1469</v>
      </c>
      <c r="AN2302" s="32" t="s">
        <v>1470</v>
      </c>
      <c r="AO2302" s="32" t="s">
        <v>3670</v>
      </c>
      <c r="AP2302" s="32" t="s">
        <v>3267</v>
      </c>
      <c r="AQ2302" s="32" t="s">
        <v>2710</v>
      </c>
      <c r="AR2302" s="36" t="e">
        <f>CONCATENATE([5]!Tabla59[[#This Row],[nom_ent]], " ",[5]!Tabla59[[#This Row],[nom_mun]])</f>
        <v>#REF!</v>
      </c>
      <c r="AT2302" s="32" t="s">
        <v>2710</v>
      </c>
      <c r="AU2302" s="32" t="s">
        <v>3267</v>
      </c>
    </row>
    <row r="2303" spans="39:47" ht="57">
      <c r="AM2303" s="32" t="s">
        <v>1469</v>
      </c>
      <c r="AN2303" s="32" t="s">
        <v>1470</v>
      </c>
      <c r="AO2303" s="32" t="s">
        <v>3670</v>
      </c>
      <c r="AP2303" s="32" t="s">
        <v>3268</v>
      </c>
      <c r="AQ2303" s="32" t="s">
        <v>2714</v>
      </c>
      <c r="AR2303" s="36" t="e">
        <f>CONCATENATE([5]!Tabla59[[#This Row],[nom_ent]], " ",[5]!Tabla59[[#This Row],[nom_mun]])</f>
        <v>#REF!</v>
      </c>
      <c r="AT2303" s="32" t="s">
        <v>2714</v>
      </c>
      <c r="AU2303" s="32" t="s">
        <v>3268</v>
      </c>
    </row>
    <row r="2304" spans="39:47" ht="57">
      <c r="AM2304" s="32" t="s">
        <v>1469</v>
      </c>
      <c r="AN2304" s="32" t="s">
        <v>1470</v>
      </c>
      <c r="AO2304" s="32" t="s">
        <v>3670</v>
      </c>
      <c r="AP2304" s="32" t="s">
        <v>3269</v>
      </c>
      <c r="AQ2304" s="32" t="s">
        <v>2718</v>
      </c>
      <c r="AR2304" s="36" t="e">
        <f>CONCATENATE([5]!Tabla59[[#This Row],[nom_ent]], " ",[5]!Tabla59[[#This Row],[nom_mun]])</f>
        <v>#REF!</v>
      </c>
      <c r="AT2304" s="32" t="s">
        <v>2718</v>
      </c>
      <c r="AU2304" s="32" t="s">
        <v>3269</v>
      </c>
    </row>
    <row r="2305" spans="39:47" ht="57">
      <c r="AM2305" s="32" t="s">
        <v>1469</v>
      </c>
      <c r="AN2305" s="32" t="s">
        <v>1470</v>
      </c>
      <c r="AO2305" s="32" t="s">
        <v>3670</v>
      </c>
      <c r="AP2305" s="32" t="s">
        <v>3270</v>
      </c>
      <c r="AQ2305" s="32" t="s">
        <v>2722</v>
      </c>
      <c r="AR2305" s="36" t="e">
        <f>CONCATENATE([5]!Tabla59[[#This Row],[nom_ent]], " ",[5]!Tabla59[[#This Row],[nom_mun]])</f>
        <v>#REF!</v>
      </c>
      <c r="AT2305" s="32" t="s">
        <v>2722</v>
      </c>
      <c r="AU2305" s="32" t="s">
        <v>3270</v>
      </c>
    </row>
    <row r="2306" spans="39:47" ht="57">
      <c r="AM2306" s="32" t="s">
        <v>1469</v>
      </c>
      <c r="AN2306" s="32" t="s">
        <v>1470</v>
      </c>
      <c r="AO2306" s="32" t="s">
        <v>3670</v>
      </c>
      <c r="AP2306" s="32" t="s">
        <v>3271</v>
      </c>
      <c r="AQ2306" s="32" t="s">
        <v>2726</v>
      </c>
      <c r="AR2306" s="36" t="e">
        <f>CONCATENATE([5]!Tabla59[[#This Row],[nom_ent]], " ",[5]!Tabla59[[#This Row],[nom_mun]])</f>
        <v>#REF!</v>
      </c>
      <c r="AT2306" s="32" t="s">
        <v>2726</v>
      </c>
      <c r="AU2306" s="32" t="s">
        <v>3271</v>
      </c>
    </row>
    <row r="2307" spans="39:47" ht="57">
      <c r="AM2307" s="32" t="s">
        <v>1469</v>
      </c>
      <c r="AN2307" s="32" t="s">
        <v>1470</v>
      </c>
      <c r="AO2307" s="32" t="s">
        <v>3670</v>
      </c>
      <c r="AP2307" s="32" t="s">
        <v>3272</v>
      </c>
      <c r="AQ2307" s="32" t="s">
        <v>2730</v>
      </c>
      <c r="AR2307" s="36" t="e">
        <f>CONCATENATE([5]!Tabla59[[#This Row],[nom_ent]], " ",[5]!Tabla59[[#This Row],[nom_mun]])</f>
        <v>#REF!</v>
      </c>
      <c r="AT2307" s="32" t="s">
        <v>2730</v>
      </c>
      <c r="AU2307" s="32" t="s">
        <v>3272</v>
      </c>
    </row>
    <row r="2308" spans="39:47" ht="57">
      <c r="AM2308" s="32" t="s">
        <v>1469</v>
      </c>
      <c r="AN2308" s="32" t="s">
        <v>1470</v>
      </c>
      <c r="AO2308" s="32" t="s">
        <v>3670</v>
      </c>
      <c r="AP2308" s="32" t="s">
        <v>3273</v>
      </c>
      <c r="AQ2308" s="32" t="s">
        <v>2734</v>
      </c>
      <c r="AR2308" s="36" t="e">
        <f>CONCATENATE([5]!Tabla59[[#This Row],[nom_ent]], " ",[5]!Tabla59[[#This Row],[nom_mun]])</f>
        <v>#REF!</v>
      </c>
      <c r="AT2308" s="32" t="s">
        <v>2734</v>
      </c>
      <c r="AU2308" s="32" t="s">
        <v>3273</v>
      </c>
    </row>
    <row r="2309" spans="39:47" ht="57">
      <c r="AM2309" s="32" t="s">
        <v>1469</v>
      </c>
      <c r="AN2309" s="32" t="s">
        <v>1470</v>
      </c>
      <c r="AO2309" s="32" t="s">
        <v>3670</v>
      </c>
      <c r="AP2309" s="32" t="s">
        <v>3274</v>
      </c>
      <c r="AQ2309" s="32" t="s">
        <v>2738</v>
      </c>
      <c r="AR2309" s="36" t="e">
        <f>CONCATENATE([5]!Tabla59[[#This Row],[nom_ent]], " ",[5]!Tabla59[[#This Row],[nom_mun]])</f>
        <v>#REF!</v>
      </c>
      <c r="AT2309" s="32" t="s">
        <v>2738</v>
      </c>
      <c r="AU2309" s="32" t="s">
        <v>3274</v>
      </c>
    </row>
    <row r="2310" spans="39:47" ht="57">
      <c r="AM2310" s="32" t="s">
        <v>1469</v>
      </c>
      <c r="AN2310" s="32" t="s">
        <v>1470</v>
      </c>
      <c r="AO2310" s="32" t="s">
        <v>3670</v>
      </c>
      <c r="AP2310" s="32" t="s">
        <v>3275</v>
      </c>
      <c r="AQ2310" s="32" t="s">
        <v>2742</v>
      </c>
      <c r="AR2310" s="36" t="e">
        <f>CONCATENATE([5]!Tabla59[[#This Row],[nom_ent]], " ",[5]!Tabla59[[#This Row],[nom_mun]])</f>
        <v>#REF!</v>
      </c>
      <c r="AT2310" s="32" t="s">
        <v>2742</v>
      </c>
      <c r="AU2310" s="32" t="s">
        <v>3275</v>
      </c>
    </row>
    <row r="2311" spans="39:47" ht="57">
      <c r="AM2311" s="32" t="s">
        <v>1469</v>
      </c>
      <c r="AN2311" s="32" t="s">
        <v>1470</v>
      </c>
      <c r="AO2311" s="32" t="s">
        <v>3670</v>
      </c>
      <c r="AP2311" s="32" t="s">
        <v>3276</v>
      </c>
      <c r="AQ2311" s="32" t="s">
        <v>2351</v>
      </c>
      <c r="AR2311" s="36" t="e">
        <f>CONCATENATE([5]!Tabla59[[#This Row],[nom_ent]], " ",[5]!Tabla59[[#This Row],[nom_mun]])</f>
        <v>#REF!</v>
      </c>
      <c r="AT2311" s="32" t="s">
        <v>2351</v>
      </c>
      <c r="AU2311" s="32" t="s">
        <v>3276</v>
      </c>
    </row>
    <row r="2312" spans="39:47" ht="57">
      <c r="AM2312" s="32" t="s">
        <v>1469</v>
      </c>
      <c r="AN2312" s="32" t="s">
        <v>1470</v>
      </c>
      <c r="AO2312" s="32" t="s">
        <v>3670</v>
      </c>
      <c r="AP2312" s="32" t="s">
        <v>3277</v>
      </c>
      <c r="AQ2312" s="32" t="s">
        <v>2748</v>
      </c>
      <c r="AR2312" s="36" t="e">
        <f>CONCATENATE([5]!Tabla59[[#This Row],[nom_ent]], " ",[5]!Tabla59[[#This Row],[nom_mun]])</f>
        <v>#REF!</v>
      </c>
      <c r="AT2312" s="32" t="s">
        <v>2748</v>
      </c>
      <c r="AU2312" s="32" t="s">
        <v>3277</v>
      </c>
    </row>
    <row r="2313" spans="39:47" ht="57">
      <c r="AM2313" s="32" t="s">
        <v>1469</v>
      </c>
      <c r="AN2313" s="32" t="s">
        <v>1470</v>
      </c>
      <c r="AO2313" s="32" t="s">
        <v>3670</v>
      </c>
      <c r="AP2313" s="32" t="s">
        <v>3278</v>
      </c>
      <c r="AQ2313" s="32" t="s">
        <v>2752</v>
      </c>
      <c r="AR2313" s="36" t="e">
        <f>CONCATENATE([5]!Tabla59[[#This Row],[nom_ent]], " ",[5]!Tabla59[[#This Row],[nom_mun]])</f>
        <v>#REF!</v>
      </c>
      <c r="AT2313" s="32" t="s">
        <v>2752</v>
      </c>
      <c r="AU2313" s="32" t="s">
        <v>3278</v>
      </c>
    </row>
    <row r="2314" spans="39:47" ht="57">
      <c r="AM2314" s="32" t="s">
        <v>1469</v>
      </c>
      <c r="AN2314" s="32" t="s">
        <v>1470</v>
      </c>
      <c r="AO2314" s="32" t="s">
        <v>3670</v>
      </c>
      <c r="AP2314" s="32" t="s">
        <v>3279</v>
      </c>
      <c r="AQ2314" s="32" t="s">
        <v>1229</v>
      </c>
      <c r="AR2314" s="36" t="e">
        <f>CONCATENATE([5]!Tabla59[[#This Row],[nom_ent]], " ",[5]!Tabla59[[#This Row],[nom_mun]])</f>
        <v>#REF!</v>
      </c>
      <c r="AT2314" s="32" t="s">
        <v>1229</v>
      </c>
      <c r="AU2314" s="32" t="s">
        <v>3279</v>
      </c>
    </row>
    <row r="2315" spans="39:47" ht="57">
      <c r="AM2315" s="32" t="s">
        <v>1469</v>
      </c>
      <c r="AN2315" s="32" t="s">
        <v>1470</v>
      </c>
      <c r="AO2315" s="32" t="s">
        <v>3670</v>
      </c>
      <c r="AP2315" s="32" t="s">
        <v>3280</v>
      </c>
      <c r="AQ2315" s="32" t="s">
        <v>2759</v>
      </c>
      <c r="AR2315" s="36" t="e">
        <f>CONCATENATE([5]!Tabla59[[#This Row],[nom_ent]], " ",[5]!Tabla59[[#This Row],[nom_mun]])</f>
        <v>#REF!</v>
      </c>
      <c r="AT2315" s="32" t="s">
        <v>2759</v>
      </c>
      <c r="AU2315" s="32" t="s">
        <v>3280</v>
      </c>
    </row>
    <row r="2316" spans="39:47" ht="57">
      <c r="AM2316" s="32" t="s">
        <v>1469</v>
      </c>
      <c r="AN2316" s="32" t="s">
        <v>1470</v>
      </c>
      <c r="AO2316" s="32" t="s">
        <v>3670</v>
      </c>
      <c r="AP2316" s="32" t="s">
        <v>3281</v>
      </c>
      <c r="AQ2316" s="32" t="s">
        <v>2763</v>
      </c>
      <c r="AR2316" s="36" t="e">
        <f>CONCATENATE([5]!Tabla59[[#This Row],[nom_ent]], " ",[5]!Tabla59[[#This Row],[nom_mun]])</f>
        <v>#REF!</v>
      </c>
      <c r="AT2316" s="32" t="s">
        <v>2763</v>
      </c>
      <c r="AU2316" s="32" t="s">
        <v>3281</v>
      </c>
    </row>
    <row r="2317" spans="39:47" ht="57">
      <c r="AM2317" s="32" t="s">
        <v>1469</v>
      </c>
      <c r="AN2317" s="32" t="s">
        <v>1470</v>
      </c>
      <c r="AO2317" s="32" t="s">
        <v>3670</v>
      </c>
      <c r="AP2317" s="32" t="s">
        <v>3282</v>
      </c>
      <c r="AQ2317" s="32" t="s">
        <v>2767</v>
      </c>
      <c r="AR2317" s="36" t="e">
        <f>CONCATENATE([5]!Tabla59[[#This Row],[nom_ent]], " ",[5]!Tabla59[[#This Row],[nom_mun]])</f>
        <v>#REF!</v>
      </c>
      <c r="AT2317" s="32" t="s">
        <v>2767</v>
      </c>
      <c r="AU2317" s="32" t="s">
        <v>3282</v>
      </c>
    </row>
    <row r="2318" spans="39:47" ht="57">
      <c r="AM2318" s="32" t="s">
        <v>1469</v>
      </c>
      <c r="AN2318" s="32" t="s">
        <v>1470</v>
      </c>
      <c r="AO2318" s="32" t="s">
        <v>3670</v>
      </c>
      <c r="AP2318" s="32" t="s">
        <v>3283</v>
      </c>
      <c r="AQ2318" s="32" t="s">
        <v>2771</v>
      </c>
      <c r="AR2318" s="36" t="e">
        <f>CONCATENATE([5]!Tabla59[[#This Row],[nom_ent]], " ",[5]!Tabla59[[#This Row],[nom_mun]])</f>
        <v>#REF!</v>
      </c>
      <c r="AT2318" s="32" t="s">
        <v>2771</v>
      </c>
      <c r="AU2318" s="32" t="s">
        <v>3283</v>
      </c>
    </row>
    <row r="2319" spans="39:47" ht="57">
      <c r="AM2319" s="32" t="s">
        <v>1469</v>
      </c>
      <c r="AN2319" s="32" t="s">
        <v>1470</v>
      </c>
      <c r="AO2319" s="32" t="s">
        <v>3670</v>
      </c>
      <c r="AP2319" s="32" t="s">
        <v>3284</v>
      </c>
      <c r="AQ2319" s="32" t="s">
        <v>2773</v>
      </c>
      <c r="AR2319" s="36" t="e">
        <f>CONCATENATE([5]!Tabla59[[#This Row],[nom_ent]], " ",[5]!Tabla59[[#This Row],[nom_mun]])</f>
        <v>#REF!</v>
      </c>
      <c r="AT2319" s="32" t="s">
        <v>2773</v>
      </c>
      <c r="AU2319" s="32" t="s">
        <v>3284</v>
      </c>
    </row>
    <row r="2320" spans="39:47" ht="57">
      <c r="AM2320" s="32" t="s">
        <v>1469</v>
      </c>
      <c r="AN2320" s="32" t="s">
        <v>1470</v>
      </c>
      <c r="AO2320" s="32" t="s">
        <v>3670</v>
      </c>
      <c r="AP2320" s="32" t="s">
        <v>3285</v>
      </c>
      <c r="AQ2320" s="32" t="s">
        <v>1581</v>
      </c>
      <c r="AR2320" s="36" t="e">
        <f>CONCATENATE([5]!Tabla59[[#This Row],[nom_ent]], " ",[5]!Tabla59[[#This Row],[nom_mun]])</f>
        <v>#REF!</v>
      </c>
      <c r="AT2320" s="32" t="s">
        <v>1581</v>
      </c>
      <c r="AU2320" s="32" t="s">
        <v>3285</v>
      </c>
    </row>
    <row r="2321" spans="39:47" ht="57">
      <c r="AM2321" s="32" t="s">
        <v>1469</v>
      </c>
      <c r="AN2321" s="32" t="s">
        <v>1470</v>
      </c>
      <c r="AO2321" s="32" t="s">
        <v>3670</v>
      </c>
      <c r="AP2321" s="32" t="s">
        <v>3286</v>
      </c>
      <c r="AQ2321" s="32" t="s">
        <v>2779</v>
      </c>
      <c r="AR2321" s="36" t="e">
        <f>CONCATENATE([5]!Tabla59[[#This Row],[nom_ent]], " ",[5]!Tabla59[[#This Row],[nom_mun]])</f>
        <v>#REF!</v>
      </c>
      <c r="AT2321" s="32" t="s">
        <v>2779</v>
      </c>
      <c r="AU2321" s="32" t="s">
        <v>3286</v>
      </c>
    </row>
    <row r="2322" spans="39:47" ht="57">
      <c r="AM2322" s="32" t="s">
        <v>1469</v>
      </c>
      <c r="AN2322" s="32" t="s">
        <v>1470</v>
      </c>
      <c r="AO2322" s="32" t="s">
        <v>3670</v>
      </c>
      <c r="AP2322" s="32" t="s">
        <v>3287</v>
      </c>
      <c r="AQ2322" s="32" t="s">
        <v>2783</v>
      </c>
      <c r="AR2322" s="36" t="e">
        <f>CONCATENATE([5]!Tabla59[[#This Row],[nom_ent]], " ",[5]!Tabla59[[#This Row],[nom_mun]])</f>
        <v>#REF!</v>
      </c>
      <c r="AT2322" s="32" t="s">
        <v>2783</v>
      </c>
      <c r="AU2322" s="32" t="s">
        <v>3287</v>
      </c>
    </row>
    <row r="2323" spans="39:47" ht="57">
      <c r="AM2323" s="32" t="s">
        <v>1469</v>
      </c>
      <c r="AN2323" s="32" t="s">
        <v>1470</v>
      </c>
      <c r="AO2323" s="32" t="s">
        <v>3670</v>
      </c>
      <c r="AP2323" s="32" t="s">
        <v>3288</v>
      </c>
      <c r="AQ2323" s="32" t="s">
        <v>2462</v>
      </c>
      <c r="AR2323" s="36" t="e">
        <f>CONCATENATE([5]!Tabla59[[#This Row],[nom_ent]], " ",[5]!Tabla59[[#This Row],[nom_mun]])</f>
        <v>#REF!</v>
      </c>
      <c r="AT2323" s="32" t="s">
        <v>2462</v>
      </c>
      <c r="AU2323" s="32" t="s">
        <v>3288</v>
      </c>
    </row>
    <row r="2324" spans="39:47" ht="57">
      <c r="AM2324" s="32" t="s">
        <v>1469</v>
      </c>
      <c r="AN2324" s="32" t="s">
        <v>1470</v>
      </c>
      <c r="AO2324" s="32" t="s">
        <v>3670</v>
      </c>
      <c r="AP2324" s="32" t="s">
        <v>3289</v>
      </c>
      <c r="AQ2324" s="32" t="s">
        <v>1628</v>
      </c>
      <c r="AR2324" s="36" t="e">
        <f>CONCATENATE([5]!Tabla59[[#This Row],[nom_ent]], " ",[5]!Tabla59[[#This Row],[nom_mun]])</f>
        <v>#REF!</v>
      </c>
      <c r="AT2324" s="32" t="s">
        <v>1628</v>
      </c>
      <c r="AU2324" s="32" t="s">
        <v>3289</v>
      </c>
    </row>
    <row r="2325" spans="39:47" ht="57">
      <c r="AM2325" s="32" t="s">
        <v>1469</v>
      </c>
      <c r="AN2325" s="32" t="s">
        <v>1470</v>
      </c>
      <c r="AO2325" s="32" t="s">
        <v>3670</v>
      </c>
      <c r="AP2325" s="32" t="s">
        <v>3290</v>
      </c>
      <c r="AQ2325" s="32" t="s">
        <v>2793</v>
      </c>
      <c r="AR2325" s="36" t="e">
        <f>CONCATENATE([5]!Tabla59[[#This Row],[nom_ent]], " ",[5]!Tabla59[[#This Row],[nom_mun]])</f>
        <v>#REF!</v>
      </c>
      <c r="AT2325" s="32" t="s">
        <v>2793</v>
      </c>
      <c r="AU2325" s="32" t="s">
        <v>3290</v>
      </c>
    </row>
    <row r="2326" spans="39:47" ht="57">
      <c r="AM2326" s="32" t="s">
        <v>1469</v>
      </c>
      <c r="AN2326" s="32" t="s">
        <v>1470</v>
      </c>
      <c r="AO2326" s="32" t="s">
        <v>3670</v>
      </c>
      <c r="AP2326" s="32" t="s">
        <v>3291</v>
      </c>
      <c r="AQ2326" s="32" t="s">
        <v>2797</v>
      </c>
      <c r="AR2326" s="36" t="e">
        <f>CONCATENATE([5]!Tabla59[[#This Row],[nom_ent]], " ",[5]!Tabla59[[#This Row],[nom_mun]])</f>
        <v>#REF!</v>
      </c>
      <c r="AT2326" s="32" t="s">
        <v>2797</v>
      </c>
      <c r="AU2326" s="32" t="s">
        <v>3291</v>
      </c>
    </row>
    <row r="2327" spans="39:47" ht="57">
      <c r="AM2327" s="32" t="s">
        <v>1469</v>
      </c>
      <c r="AN2327" s="32" t="s">
        <v>1470</v>
      </c>
      <c r="AO2327" s="32" t="s">
        <v>3670</v>
      </c>
      <c r="AP2327" s="32" t="s">
        <v>3292</v>
      </c>
      <c r="AQ2327" s="32" t="s">
        <v>2801</v>
      </c>
      <c r="AR2327" s="36" t="e">
        <f>CONCATENATE([5]!Tabla59[[#This Row],[nom_ent]], " ",[5]!Tabla59[[#This Row],[nom_mun]])</f>
        <v>#REF!</v>
      </c>
      <c r="AT2327" s="32" t="s">
        <v>2801</v>
      </c>
      <c r="AU2327" s="32" t="s">
        <v>3292</v>
      </c>
    </row>
    <row r="2328" spans="39:47" ht="57">
      <c r="AM2328" s="32" t="s">
        <v>1469</v>
      </c>
      <c r="AN2328" s="32" t="s">
        <v>1470</v>
      </c>
      <c r="AO2328" s="32" t="s">
        <v>3670</v>
      </c>
      <c r="AP2328" s="32" t="s">
        <v>3293</v>
      </c>
      <c r="AQ2328" s="32" t="s">
        <v>2805</v>
      </c>
      <c r="AR2328" s="36" t="e">
        <f>CONCATENATE([5]!Tabla59[[#This Row],[nom_ent]], " ",[5]!Tabla59[[#This Row],[nom_mun]])</f>
        <v>#REF!</v>
      </c>
      <c r="AT2328" s="32" t="s">
        <v>2805</v>
      </c>
      <c r="AU2328" s="32" t="s">
        <v>3293</v>
      </c>
    </row>
    <row r="2329" spans="39:47" ht="57">
      <c r="AM2329" s="32" t="s">
        <v>1469</v>
      </c>
      <c r="AN2329" s="32" t="s">
        <v>1470</v>
      </c>
      <c r="AO2329" s="32" t="s">
        <v>3670</v>
      </c>
      <c r="AP2329" s="32" t="s">
        <v>3294</v>
      </c>
      <c r="AQ2329" s="32" t="s">
        <v>2809</v>
      </c>
      <c r="AR2329" s="36" t="e">
        <f>CONCATENATE([5]!Tabla59[[#This Row],[nom_ent]], " ",[5]!Tabla59[[#This Row],[nom_mun]])</f>
        <v>#REF!</v>
      </c>
      <c r="AT2329" s="32" t="s">
        <v>2809</v>
      </c>
      <c r="AU2329" s="32" t="s">
        <v>3294</v>
      </c>
    </row>
    <row r="2330" spans="39:47" ht="57">
      <c r="AM2330" s="32" t="s">
        <v>1469</v>
      </c>
      <c r="AN2330" s="32" t="s">
        <v>1470</v>
      </c>
      <c r="AO2330" s="32" t="s">
        <v>3670</v>
      </c>
      <c r="AP2330" s="32" t="s">
        <v>3295</v>
      </c>
      <c r="AQ2330" s="32" t="s">
        <v>2813</v>
      </c>
      <c r="AR2330" s="36" t="e">
        <f>CONCATENATE([5]!Tabla59[[#This Row],[nom_ent]], " ",[5]!Tabla59[[#This Row],[nom_mun]])</f>
        <v>#REF!</v>
      </c>
      <c r="AT2330" s="32" t="s">
        <v>2813</v>
      </c>
      <c r="AU2330" s="32" t="s">
        <v>3295</v>
      </c>
    </row>
    <row r="2331" spans="39:47" ht="57">
      <c r="AM2331" s="32" t="s">
        <v>1469</v>
      </c>
      <c r="AN2331" s="32" t="s">
        <v>1470</v>
      </c>
      <c r="AO2331" s="32" t="s">
        <v>3670</v>
      </c>
      <c r="AP2331" s="32" t="s">
        <v>3296</v>
      </c>
      <c r="AQ2331" s="32" t="s">
        <v>2817</v>
      </c>
      <c r="AR2331" s="36" t="e">
        <f>CONCATENATE([5]!Tabla59[[#This Row],[nom_ent]], " ",[5]!Tabla59[[#This Row],[nom_mun]])</f>
        <v>#REF!</v>
      </c>
      <c r="AT2331" s="32" t="s">
        <v>2817</v>
      </c>
      <c r="AU2331" s="32" t="s">
        <v>3296</v>
      </c>
    </row>
    <row r="2332" spans="39:47" ht="57">
      <c r="AM2332" s="32" t="s">
        <v>1469</v>
      </c>
      <c r="AN2332" s="32" t="s">
        <v>1470</v>
      </c>
      <c r="AO2332" s="32" t="s">
        <v>3670</v>
      </c>
      <c r="AP2332" s="32" t="s">
        <v>3297</v>
      </c>
      <c r="AQ2332" s="32" t="s">
        <v>2821</v>
      </c>
      <c r="AR2332" s="36" t="e">
        <f>CONCATENATE([5]!Tabla59[[#This Row],[nom_ent]], " ",[5]!Tabla59[[#This Row],[nom_mun]])</f>
        <v>#REF!</v>
      </c>
      <c r="AT2332" s="32" t="s">
        <v>2821</v>
      </c>
      <c r="AU2332" s="32" t="s">
        <v>3297</v>
      </c>
    </row>
    <row r="2333" spans="39:47" ht="57">
      <c r="AM2333" s="32" t="s">
        <v>1469</v>
      </c>
      <c r="AN2333" s="32" t="s">
        <v>1470</v>
      </c>
      <c r="AO2333" s="32" t="s">
        <v>3670</v>
      </c>
      <c r="AP2333" s="32" t="s">
        <v>3298</v>
      </c>
      <c r="AQ2333" s="32" t="s">
        <v>2825</v>
      </c>
      <c r="AR2333" s="36" t="e">
        <f>CONCATENATE([5]!Tabla59[[#This Row],[nom_ent]], " ",[5]!Tabla59[[#This Row],[nom_mun]])</f>
        <v>#REF!</v>
      </c>
      <c r="AT2333" s="32" t="s">
        <v>2825</v>
      </c>
      <c r="AU2333" s="32" t="s">
        <v>3298</v>
      </c>
    </row>
    <row r="2334" spans="39:47" ht="57">
      <c r="AM2334" s="32" t="s">
        <v>1469</v>
      </c>
      <c r="AN2334" s="32" t="s">
        <v>1470</v>
      </c>
      <c r="AO2334" s="32" t="s">
        <v>3670</v>
      </c>
      <c r="AP2334" s="32" t="s">
        <v>3299</v>
      </c>
      <c r="AQ2334" s="32" t="s">
        <v>2828</v>
      </c>
      <c r="AR2334" s="36" t="e">
        <f>CONCATENATE([5]!Tabla59[[#This Row],[nom_ent]], " ",[5]!Tabla59[[#This Row],[nom_mun]])</f>
        <v>#REF!</v>
      </c>
      <c r="AT2334" s="32" t="s">
        <v>2828</v>
      </c>
      <c r="AU2334" s="32" t="s">
        <v>3299</v>
      </c>
    </row>
    <row r="2335" spans="39:47" ht="57">
      <c r="AM2335" s="32" t="s">
        <v>1469</v>
      </c>
      <c r="AN2335" s="32" t="s">
        <v>1470</v>
      </c>
      <c r="AO2335" s="32" t="s">
        <v>3670</v>
      </c>
      <c r="AP2335" s="32" t="s">
        <v>3300</v>
      </c>
      <c r="AQ2335" s="32" t="s">
        <v>2832</v>
      </c>
      <c r="AR2335" s="36" t="e">
        <f>CONCATENATE([5]!Tabla59[[#This Row],[nom_ent]], " ",[5]!Tabla59[[#This Row],[nom_mun]])</f>
        <v>#REF!</v>
      </c>
      <c r="AT2335" s="32" t="s">
        <v>2832</v>
      </c>
      <c r="AU2335" s="32" t="s">
        <v>3300</v>
      </c>
    </row>
    <row r="2336" spans="39:47" ht="57">
      <c r="AM2336" s="32" t="s">
        <v>1469</v>
      </c>
      <c r="AN2336" s="32" t="s">
        <v>1470</v>
      </c>
      <c r="AO2336" s="32" t="s">
        <v>3670</v>
      </c>
      <c r="AP2336" s="32" t="s">
        <v>3301</v>
      </c>
      <c r="AQ2336" s="32" t="s">
        <v>2835</v>
      </c>
      <c r="AR2336" s="36" t="e">
        <f>CONCATENATE([5]!Tabla59[[#This Row],[nom_ent]], " ",[5]!Tabla59[[#This Row],[nom_mun]])</f>
        <v>#REF!</v>
      </c>
      <c r="AT2336" s="32" t="s">
        <v>2835</v>
      </c>
      <c r="AU2336" s="32" t="s">
        <v>3301</v>
      </c>
    </row>
    <row r="2337" spans="39:47" ht="57">
      <c r="AM2337" s="32" t="s">
        <v>1469</v>
      </c>
      <c r="AN2337" s="32" t="s">
        <v>1470</v>
      </c>
      <c r="AO2337" s="32" t="s">
        <v>3670</v>
      </c>
      <c r="AP2337" s="32" t="s">
        <v>3302</v>
      </c>
      <c r="AQ2337" s="32" t="s">
        <v>2839</v>
      </c>
      <c r="AR2337" s="36" t="e">
        <f>CONCATENATE([5]!Tabla59[[#This Row],[nom_ent]], " ",[5]!Tabla59[[#This Row],[nom_mun]])</f>
        <v>#REF!</v>
      </c>
      <c r="AT2337" s="32" t="s">
        <v>2839</v>
      </c>
      <c r="AU2337" s="32" t="s">
        <v>3302</v>
      </c>
    </row>
    <row r="2338" spans="39:47" ht="57">
      <c r="AM2338" s="32" t="s">
        <v>1469</v>
      </c>
      <c r="AN2338" s="32" t="s">
        <v>1470</v>
      </c>
      <c r="AO2338" s="32" t="s">
        <v>3670</v>
      </c>
      <c r="AP2338" s="40">
        <v>998</v>
      </c>
      <c r="AQ2338" s="32" t="s">
        <v>881</v>
      </c>
      <c r="AR2338" s="36" t="e">
        <f>CONCATENATE([5]!Tabla59[[#This Row],[nom_ent]], " ",[5]!Tabla59[[#This Row],[nom_mun]])</f>
        <v>#REF!</v>
      </c>
      <c r="AT2338" s="32" t="s">
        <v>881</v>
      </c>
      <c r="AU2338" s="40">
        <v>998</v>
      </c>
    </row>
    <row r="2339" spans="39:47">
      <c r="AM2339" s="32" t="s">
        <v>712</v>
      </c>
      <c r="AN2339" s="32" t="s">
        <v>1491</v>
      </c>
      <c r="AO2339" s="32" t="s">
        <v>3671</v>
      </c>
      <c r="AP2339" s="32" t="s">
        <v>749</v>
      </c>
      <c r="AQ2339" s="32" t="s">
        <v>746</v>
      </c>
      <c r="AR2339" s="36" t="e">
        <f>CONCATENATE([5]!Tabla59[[#This Row],[nom_ent]], " ",[5]!Tabla59[[#This Row],[nom_mun]])</f>
        <v>#REF!</v>
      </c>
      <c r="AT2339" s="32" t="s">
        <v>746</v>
      </c>
      <c r="AU2339" s="32" t="s">
        <v>749</v>
      </c>
    </row>
    <row r="2340" spans="39:47">
      <c r="AM2340" s="32" t="s">
        <v>712</v>
      </c>
      <c r="AN2340" s="32" t="s">
        <v>1491</v>
      </c>
      <c r="AO2340" s="32" t="s">
        <v>3671</v>
      </c>
      <c r="AP2340" s="32" t="s">
        <v>780</v>
      </c>
      <c r="AQ2340" s="32" t="s">
        <v>778</v>
      </c>
      <c r="AR2340" s="36" t="e">
        <f>CONCATENATE([5]!Tabla59[[#This Row],[nom_ent]], " ",[5]!Tabla59[[#This Row],[nom_mun]])</f>
        <v>#REF!</v>
      </c>
      <c r="AT2340" s="32" t="s">
        <v>778</v>
      </c>
      <c r="AU2340" s="32" t="s">
        <v>780</v>
      </c>
    </row>
    <row r="2341" spans="39:47">
      <c r="AM2341" s="32" t="s">
        <v>712</v>
      </c>
      <c r="AN2341" s="32" t="s">
        <v>1491</v>
      </c>
      <c r="AO2341" s="32" t="s">
        <v>3671</v>
      </c>
      <c r="AP2341" s="32" t="s">
        <v>813</v>
      </c>
      <c r="AQ2341" s="32" t="s">
        <v>811</v>
      </c>
      <c r="AR2341" s="36" t="e">
        <f>CONCATENATE([5]!Tabla59[[#This Row],[nom_ent]], " ",[5]!Tabla59[[#This Row],[nom_mun]])</f>
        <v>#REF!</v>
      </c>
      <c r="AT2341" s="32" t="s">
        <v>811</v>
      </c>
      <c r="AU2341" s="32" t="s">
        <v>813</v>
      </c>
    </row>
    <row r="2342" spans="39:47">
      <c r="AM2342" s="32" t="s">
        <v>712</v>
      </c>
      <c r="AN2342" s="32" t="s">
        <v>1491</v>
      </c>
      <c r="AO2342" s="32" t="s">
        <v>3671</v>
      </c>
      <c r="AP2342" s="32" t="s">
        <v>845</v>
      </c>
      <c r="AQ2342" s="32" t="s">
        <v>843</v>
      </c>
      <c r="AR2342" s="36" t="e">
        <f>CONCATENATE([5]!Tabla59[[#This Row],[nom_ent]], " ",[5]!Tabla59[[#This Row],[nom_mun]])</f>
        <v>#REF!</v>
      </c>
      <c r="AT2342" s="32" t="s">
        <v>843</v>
      </c>
      <c r="AU2342" s="32" t="s">
        <v>845</v>
      </c>
    </row>
    <row r="2343" spans="39:47">
      <c r="AM2343" s="32" t="s">
        <v>712</v>
      </c>
      <c r="AN2343" s="32" t="s">
        <v>1491</v>
      </c>
      <c r="AO2343" s="32" t="s">
        <v>3671</v>
      </c>
      <c r="AP2343" s="32" t="s">
        <v>877</v>
      </c>
      <c r="AQ2343" s="32" t="s">
        <v>875</v>
      </c>
      <c r="AR2343" s="36" t="e">
        <f>CONCATENATE([5]!Tabla59[[#This Row],[nom_ent]], " ",[5]!Tabla59[[#This Row],[nom_mun]])</f>
        <v>#REF!</v>
      </c>
      <c r="AT2343" s="32" t="s">
        <v>875</v>
      </c>
      <c r="AU2343" s="32" t="s">
        <v>877</v>
      </c>
    </row>
    <row r="2344" spans="39:47">
      <c r="AM2344" s="32" t="s">
        <v>712</v>
      </c>
      <c r="AN2344" s="32" t="s">
        <v>1491</v>
      </c>
      <c r="AO2344" s="32" t="s">
        <v>3671</v>
      </c>
      <c r="AP2344" s="32" t="s">
        <v>910</v>
      </c>
      <c r="AQ2344" s="32" t="s">
        <v>908</v>
      </c>
      <c r="AR2344" s="36" t="e">
        <f>CONCATENATE([5]!Tabla59[[#This Row],[nom_ent]], " ",[5]!Tabla59[[#This Row],[nom_mun]])</f>
        <v>#REF!</v>
      </c>
      <c r="AT2344" s="32" t="s">
        <v>908</v>
      </c>
      <c r="AU2344" s="32" t="s">
        <v>910</v>
      </c>
    </row>
    <row r="2345" spans="39:47">
      <c r="AM2345" s="32" t="s">
        <v>712</v>
      </c>
      <c r="AN2345" s="32" t="s">
        <v>1491</v>
      </c>
      <c r="AO2345" s="32" t="s">
        <v>3671</v>
      </c>
      <c r="AP2345" s="32" t="s">
        <v>943</v>
      </c>
      <c r="AQ2345" s="32" t="s">
        <v>941</v>
      </c>
      <c r="AR2345" s="36" t="e">
        <f>CONCATENATE([5]!Tabla59[[#This Row],[nom_ent]], " ",[5]!Tabla59[[#This Row],[nom_mun]])</f>
        <v>#REF!</v>
      </c>
      <c r="AT2345" s="32" t="s">
        <v>941</v>
      </c>
      <c r="AU2345" s="32" t="s">
        <v>943</v>
      </c>
    </row>
    <row r="2346" spans="39:47">
      <c r="AM2346" s="32" t="s">
        <v>712</v>
      </c>
      <c r="AN2346" s="32" t="s">
        <v>1491</v>
      </c>
      <c r="AO2346" s="32" t="s">
        <v>3671</v>
      </c>
      <c r="AP2346" s="32" t="s">
        <v>972</v>
      </c>
      <c r="AQ2346" s="32" t="s">
        <v>971</v>
      </c>
      <c r="AR2346" s="36" t="e">
        <f>CONCATENATE([5]!Tabla59[[#This Row],[nom_ent]], " ",[5]!Tabla59[[#This Row],[nom_mun]])</f>
        <v>#REF!</v>
      </c>
      <c r="AT2346" s="32" t="s">
        <v>971</v>
      </c>
      <c r="AU2346" s="32" t="s">
        <v>972</v>
      </c>
    </row>
    <row r="2347" spans="39:47" ht="28.5">
      <c r="AM2347" s="32" t="s">
        <v>712</v>
      </c>
      <c r="AN2347" s="32" t="s">
        <v>1491</v>
      </c>
      <c r="AO2347" s="32" t="s">
        <v>3671</v>
      </c>
      <c r="AP2347" s="32" t="s">
        <v>1003</v>
      </c>
      <c r="AQ2347" s="32" t="s">
        <v>1001</v>
      </c>
      <c r="AR2347" s="36" t="e">
        <f>CONCATENATE([5]!Tabla59[[#This Row],[nom_ent]], " ",[5]!Tabla59[[#This Row],[nom_mun]])</f>
        <v>#REF!</v>
      </c>
      <c r="AT2347" s="32" t="s">
        <v>1001</v>
      </c>
      <c r="AU2347" s="32" t="s">
        <v>1003</v>
      </c>
    </row>
    <row r="2348" spans="39:47" ht="28.5">
      <c r="AM2348" s="32" t="s">
        <v>712</v>
      </c>
      <c r="AN2348" s="32" t="s">
        <v>1491</v>
      </c>
      <c r="AO2348" s="32" t="s">
        <v>3671</v>
      </c>
      <c r="AP2348" s="32" t="s">
        <v>1033</v>
      </c>
      <c r="AQ2348" s="32" t="s">
        <v>1031</v>
      </c>
      <c r="AR2348" s="36" t="e">
        <f>CONCATENATE([5]!Tabla59[[#This Row],[nom_ent]], " ",[5]!Tabla59[[#This Row],[nom_mun]])</f>
        <v>#REF!</v>
      </c>
      <c r="AT2348" s="32" t="s">
        <v>1031</v>
      </c>
      <c r="AU2348" s="32" t="s">
        <v>1033</v>
      </c>
    </row>
    <row r="2349" spans="39:47">
      <c r="AM2349" s="32" t="s">
        <v>712</v>
      </c>
      <c r="AN2349" s="32" t="s">
        <v>1491</v>
      </c>
      <c r="AO2349" s="32" t="s">
        <v>3671</v>
      </c>
      <c r="AP2349" s="32" t="s">
        <v>1063</v>
      </c>
      <c r="AQ2349" s="32" t="s">
        <v>1061</v>
      </c>
      <c r="AR2349" s="36" t="e">
        <f>CONCATENATE([5]!Tabla59[[#This Row],[nom_ent]], " ",[5]!Tabla59[[#This Row],[nom_mun]])</f>
        <v>#REF!</v>
      </c>
      <c r="AT2349" s="32" t="s">
        <v>1061</v>
      </c>
      <c r="AU2349" s="32" t="s">
        <v>1063</v>
      </c>
    </row>
    <row r="2350" spans="39:47">
      <c r="AM2350" s="32" t="s">
        <v>712</v>
      </c>
      <c r="AN2350" s="32" t="s">
        <v>1491</v>
      </c>
      <c r="AO2350" s="32" t="s">
        <v>3671</v>
      </c>
      <c r="AP2350" s="32" t="s">
        <v>1646</v>
      </c>
      <c r="AQ2350" s="32" t="s">
        <v>1089</v>
      </c>
      <c r="AR2350" s="36" t="e">
        <f>CONCATENATE([5]!Tabla59[[#This Row],[nom_ent]], " ",[5]!Tabla59[[#This Row],[nom_mun]])</f>
        <v>#REF!</v>
      </c>
      <c r="AT2350" s="32" t="s">
        <v>1089</v>
      </c>
      <c r="AU2350" s="32" t="s">
        <v>1646</v>
      </c>
    </row>
    <row r="2351" spans="39:47">
      <c r="AM2351" s="32" t="s">
        <v>712</v>
      </c>
      <c r="AN2351" s="32" t="s">
        <v>1491</v>
      </c>
      <c r="AO2351" s="32" t="s">
        <v>3671</v>
      </c>
      <c r="AP2351" s="32" t="s">
        <v>1666</v>
      </c>
      <c r="AQ2351" s="32" t="s">
        <v>1115</v>
      </c>
      <c r="AR2351" s="36" t="e">
        <f>CONCATENATE([5]!Tabla59[[#This Row],[nom_ent]], " ",[5]!Tabla59[[#This Row],[nom_mun]])</f>
        <v>#REF!</v>
      </c>
      <c r="AT2351" s="32" t="s">
        <v>1115</v>
      </c>
      <c r="AU2351" s="32" t="s">
        <v>1666</v>
      </c>
    </row>
    <row r="2352" spans="39:47">
      <c r="AM2352" s="32" t="s">
        <v>712</v>
      </c>
      <c r="AN2352" s="32" t="s">
        <v>1491</v>
      </c>
      <c r="AO2352" s="32" t="s">
        <v>3671</v>
      </c>
      <c r="AP2352" s="32" t="s">
        <v>1891</v>
      </c>
      <c r="AQ2352" s="32" t="s">
        <v>1138</v>
      </c>
      <c r="AR2352" s="36" t="e">
        <f>CONCATENATE([5]!Tabla59[[#This Row],[nom_ent]], " ",[5]!Tabla59[[#This Row],[nom_mun]])</f>
        <v>#REF!</v>
      </c>
      <c r="AT2352" s="32" t="s">
        <v>1138</v>
      </c>
      <c r="AU2352" s="32" t="s">
        <v>1891</v>
      </c>
    </row>
    <row r="2353" spans="39:47">
      <c r="AM2353" s="32" t="s">
        <v>712</v>
      </c>
      <c r="AN2353" s="32" t="s">
        <v>1491</v>
      </c>
      <c r="AO2353" s="32" t="s">
        <v>3671</v>
      </c>
      <c r="AP2353" s="32" t="s">
        <v>1905</v>
      </c>
      <c r="AQ2353" s="32" t="s">
        <v>1164</v>
      </c>
      <c r="AR2353" s="36" t="e">
        <f>CONCATENATE([5]!Tabla59[[#This Row],[nom_ent]], " ",[5]!Tabla59[[#This Row],[nom_mun]])</f>
        <v>#REF!</v>
      </c>
      <c r="AT2353" s="32" t="s">
        <v>1164</v>
      </c>
      <c r="AU2353" s="32" t="s">
        <v>1905</v>
      </c>
    </row>
    <row r="2354" spans="39:47">
      <c r="AM2354" s="32" t="s">
        <v>712</v>
      </c>
      <c r="AN2354" s="32" t="s">
        <v>1491</v>
      </c>
      <c r="AO2354" s="32" t="s">
        <v>3671</v>
      </c>
      <c r="AP2354" s="32" t="s">
        <v>1917</v>
      </c>
      <c r="AQ2354" s="32" t="s">
        <v>1191</v>
      </c>
      <c r="AR2354" s="36" t="e">
        <f>CONCATENATE([5]!Tabla59[[#This Row],[nom_ent]], " ",[5]!Tabla59[[#This Row],[nom_mun]])</f>
        <v>#REF!</v>
      </c>
      <c r="AT2354" s="32" t="s">
        <v>1191</v>
      </c>
      <c r="AU2354" s="32" t="s">
        <v>1917</v>
      </c>
    </row>
    <row r="2355" spans="39:47">
      <c r="AM2355" s="32" t="s">
        <v>712</v>
      </c>
      <c r="AN2355" s="32" t="s">
        <v>1491</v>
      </c>
      <c r="AO2355" s="32" t="s">
        <v>3671</v>
      </c>
      <c r="AP2355" s="32" t="s">
        <v>1933</v>
      </c>
      <c r="AQ2355" s="32" t="s">
        <v>1215</v>
      </c>
      <c r="AR2355" s="36" t="e">
        <f>CONCATENATE([5]!Tabla59[[#This Row],[nom_ent]], " ",[5]!Tabla59[[#This Row],[nom_mun]])</f>
        <v>#REF!</v>
      </c>
      <c r="AT2355" s="32" t="s">
        <v>1215</v>
      </c>
      <c r="AU2355" s="32" t="s">
        <v>1933</v>
      </c>
    </row>
    <row r="2356" spans="39:47">
      <c r="AM2356" s="32" t="s">
        <v>712</v>
      </c>
      <c r="AN2356" s="32" t="s">
        <v>1491</v>
      </c>
      <c r="AO2356" s="32" t="s">
        <v>3671</v>
      </c>
      <c r="AP2356" s="32" t="s">
        <v>1949</v>
      </c>
      <c r="AQ2356" s="32" t="s">
        <v>1238</v>
      </c>
      <c r="AR2356" s="36" t="e">
        <f>CONCATENATE([5]!Tabla59[[#This Row],[nom_ent]], " ",[5]!Tabla59[[#This Row],[nom_mun]])</f>
        <v>#REF!</v>
      </c>
      <c r="AT2356" s="32" t="s">
        <v>1238</v>
      </c>
      <c r="AU2356" s="32" t="s">
        <v>1949</v>
      </c>
    </row>
    <row r="2357" spans="39:47">
      <c r="AM2357" s="32" t="s">
        <v>712</v>
      </c>
      <c r="AN2357" s="32" t="s">
        <v>1491</v>
      </c>
      <c r="AO2357" s="32" t="s">
        <v>3671</v>
      </c>
      <c r="AP2357" s="32" t="s">
        <v>1962</v>
      </c>
      <c r="AQ2357" s="32" t="s">
        <v>1260</v>
      </c>
      <c r="AR2357" s="36" t="e">
        <f>CONCATENATE([5]!Tabla59[[#This Row],[nom_ent]], " ",[5]!Tabla59[[#This Row],[nom_mun]])</f>
        <v>#REF!</v>
      </c>
      <c r="AT2357" s="32" t="s">
        <v>1260</v>
      </c>
      <c r="AU2357" s="32" t="s">
        <v>1962</v>
      </c>
    </row>
    <row r="2358" spans="39:47" ht="28.5">
      <c r="AM2358" s="32" t="s">
        <v>712</v>
      </c>
      <c r="AN2358" s="32" t="s">
        <v>1491</v>
      </c>
      <c r="AO2358" s="32" t="s">
        <v>3671</v>
      </c>
      <c r="AP2358" s="32" t="s">
        <v>1975</v>
      </c>
      <c r="AQ2358" s="32" t="s">
        <v>1283</v>
      </c>
      <c r="AR2358" s="36" t="e">
        <f>CONCATENATE([5]!Tabla59[[#This Row],[nom_ent]], " ",[5]!Tabla59[[#This Row],[nom_mun]])</f>
        <v>#REF!</v>
      </c>
      <c r="AT2358" s="32" t="s">
        <v>1283</v>
      </c>
      <c r="AU2358" s="32" t="s">
        <v>1975</v>
      </c>
    </row>
    <row r="2359" spans="39:47">
      <c r="AM2359" s="32" t="s">
        <v>712</v>
      </c>
      <c r="AN2359" s="32" t="s">
        <v>1491</v>
      </c>
      <c r="AO2359" s="32" t="s">
        <v>3671</v>
      </c>
      <c r="AP2359" s="32" t="s">
        <v>1986</v>
      </c>
      <c r="AQ2359" s="32" t="s">
        <v>1303</v>
      </c>
      <c r="AR2359" s="36" t="e">
        <f>CONCATENATE([5]!Tabla59[[#This Row],[nom_ent]], " ",[5]!Tabla59[[#This Row],[nom_mun]])</f>
        <v>#REF!</v>
      </c>
      <c r="AT2359" s="32" t="s">
        <v>1303</v>
      </c>
      <c r="AU2359" s="32" t="s">
        <v>1986</v>
      </c>
    </row>
    <row r="2360" spans="39:47" ht="28.5">
      <c r="AM2360" s="32" t="s">
        <v>712</v>
      </c>
      <c r="AN2360" s="32" t="s">
        <v>1491</v>
      </c>
      <c r="AO2360" s="32" t="s">
        <v>3671</v>
      </c>
      <c r="AP2360" s="32" t="s">
        <v>1999</v>
      </c>
      <c r="AQ2360" s="32" t="s">
        <v>1324</v>
      </c>
      <c r="AR2360" s="36" t="e">
        <f>CONCATENATE([5]!Tabla59[[#This Row],[nom_ent]], " ",[5]!Tabla59[[#This Row],[nom_mun]])</f>
        <v>#REF!</v>
      </c>
      <c r="AT2360" s="32" t="s">
        <v>1324</v>
      </c>
      <c r="AU2360" s="32" t="s">
        <v>1999</v>
      </c>
    </row>
    <row r="2361" spans="39:47">
      <c r="AM2361" s="32" t="s">
        <v>712</v>
      </c>
      <c r="AN2361" s="32" t="s">
        <v>1491</v>
      </c>
      <c r="AO2361" s="32" t="s">
        <v>3671</v>
      </c>
      <c r="AP2361" s="32" t="s">
        <v>2012</v>
      </c>
      <c r="AQ2361" s="32" t="s">
        <v>1344</v>
      </c>
      <c r="AR2361" s="36" t="e">
        <f>CONCATENATE([5]!Tabla59[[#This Row],[nom_ent]], " ",[5]!Tabla59[[#This Row],[nom_mun]])</f>
        <v>#REF!</v>
      </c>
      <c r="AT2361" s="32" t="s">
        <v>1344</v>
      </c>
      <c r="AU2361" s="32" t="s">
        <v>2012</v>
      </c>
    </row>
    <row r="2362" spans="39:47">
      <c r="AM2362" s="32" t="s">
        <v>712</v>
      </c>
      <c r="AN2362" s="32" t="s">
        <v>1491</v>
      </c>
      <c r="AO2362" s="32" t="s">
        <v>3671</v>
      </c>
      <c r="AP2362" s="32" t="s">
        <v>2024</v>
      </c>
      <c r="AQ2362" s="32" t="s">
        <v>1365</v>
      </c>
      <c r="AR2362" s="36" t="e">
        <f>CONCATENATE([5]!Tabla59[[#This Row],[nom_ent]], " ",[5]!Tabla59[[#This Row],[nom_mun]])</f>
        <v>#REF!</v>
      </c>
      <c r="AT2362" s="32" t="s">
        <v>1365</v>
      </c>
      <c r="AU2362" s="32" t="s">
        <v>2024</v>
      </c>
    </row>
    <row r="2363" spans="39:47">
      <c r="AM2363" s="32" t="s">
        <v>712</v>
      </c>
      <c r="AN2363" s="32" t="s">
        <v>1491</v>
      </c>
      <c r="AO2363" s="32" t="s">
        <v>3671</v>
      </c>
      <c r="AP2363" s="32" t="s">
        <v>2035</v>
      </c>
      <c r="AQ2363" s="32" t="s">
        <v>3672</v>
      </c>
      <c r="AR2363" s="36" t="e">
        <f>CONCATENATE([5]!Tabla59[[#This Row],[nom_ent]], " ",[5]!Tabla59[[#This Row],[nom_mun]])</f>
        <v>#REF!</v>
      </c>
      <c r="AT2363" s="32" t="s">
        <v>3672</v>
      </c>
      <c r="AU2363" s="32" t="s">
        <v>2035</v>
      </c>
    </row>
    <row r="2364" spans="39:47">
      <c r="AM2364" s="32" t="s">
        <v>712</v>
      </c>
      <c r="AN2364" s="32" t="s">
        <v>1491</v>
      </c>
      <c r="AO2364" s="32" t="s">
        <v>3671</v>
      </c>
      <c r="AP2364" s="32" t="s">
        <v>2047</v>
      </c>
      <c r="AQ2364" s="32" t="s">
        <v>1406</v>
      </c>
      <c r="AR2364" s="36" t="e">
        <f>CONCATENATE([5]!Tabla59[[#This Row],[nom_ent]], " ",[5]!Tabla59[[#This Row],[nom_mun]])</f>
        <v>#REF!</v>
      </c>
      <c r="AT2364" s="32" t="s">
        <v>1406</v>
      </c>
      <c r="AU2364" s="32" t="s">
        <v>2047</v>
      </c>
    </row>
    <row r="2365" spans="39:47" ht="28.5">
      <c r="AM2365" s="32" t="s">
        <v>712</v>
      </c>
      <c r="AN2365" s="32" t="s">
        <v>1491</v>
      </c>
      <c r="AO2365" s="32" t="s">
        <v>3671</v>
      </c>
      <c r="AP2365" s="32" t="s">
        <v>2058</v>
      </c>
      <c r="AQ2365" s="32" t="s">
        <v>1427</v>
      </c>
      <c r="AR2365" s="36" t="e">
        <f>CONCATENATE([5]!Tabla59[[#This Row],[nom_ent]], " ",[5]!Tabla59[[#This Row],[nom_mun]])</f>
        <v>#REF!</v>
      </c>
      <c r="AT2365" s="32" t="s">
        <v>1427</v>
      </c>
      <c r="AU2365" s="32" t="s">
        <v>2058</v>
      </c>
    </row>
    <row r="2366" spans="39:47" ht="28.5">
      <c r="AM2366" s="32" t="s">
        <v>712</v>
      </c>
      <c r="AN2366" s="32" t="s">
        <v>1491</v>
      </c>
      <c r="AO2366" s="32" t="s">
        <v>3671</v>
      </c>
      <c r="AP2366" s="32" t="s">
        <v>2070</v>
      </c>
      <c r="AQ2366" s="32" t="s">
        <v>1446</v>
      </c>
      <c r="AR2366" s="36" t="e">
        <f>CONCATENATE([5]!Tabla59[[#This Row],[nom_ent]], " ",[5]!Tabla59[[#This Row],[nom_mun]])</f>
        <v>#REF!</v>
      </c>
      <c r="AT2366" s="32" t="s">
        <v>1446</v>
      </c>
      <c r="AU2366" s="32" t="s">
        <v>2070</v>
      </c>
    </row>
    <row r="2367" spans="39:47" ht="28.5">
      <c r="AM2367" s="32" t="s">
        <v>712</v>
      </c>
      <c r="AN2367" s="32" t="s">
        <v>1491</v>
      </c>
      <c r="AO2367" s="32" t="s">
        <v>3671</v>
      </c>
      <c r="AP2367" s="32" t="s">
        <v>2082</v>
      </c>
      <c r="AQ2367" s="32" t="s">
        <v>1467</v>
      </c>
      <c r="AR2367" s="36" t="e">
        <f>CONCATENATE([5]!Tabla59[[#This Row],[nom_ent]], " ",[5]!Tabla59[[#This Row],[nom_mun]])</f>
        <v>#REF!</v>
      </c>
      <c r="AT2367" s="32" t="s">
        <v>1467</v>
      </c>
      <c r="AU2367" s="32" t="s">
        <v>2082</v>
      </c>
    </row>
    <row r="2368" spans="39:47">
      <c r="AM2368" s="32" t="s">
        <v>712</v>
      </c>
      <c r="AN2368" s="32" t="s">
        <v>1491</v>
      </c>
      <c r="AO2368" s="32" t="s">
        <v>3671</v>
      </c>
      <c r="AP2368" s="32" t="s">
        <v>2093</v>
      </c>
      <c r="AQ2368" s="32" t="s">
        <v>1489</v>
      </c>
      <c r="AR2368" s="36" t="e">
        <f>CONCATENATE([5]!Tabla59[[#This Row],[nom_ent]], " ",[5]!Tabla59[[#This Row],[nom_mun]])</f>
        <v>#REF!</v>
      </c>
      <c r="AT2368" s="32" t="s">
        <v>1489</v>
      </c>
      <c r="AU2368" s="32" t="s">
        <v>2093</v>
      </c>
    </row>
    <row r="2369" spans="39:47" ht="28.5">
      <c r="AM2369" s="32" t="s">
        <v>712</v>
      </c>
      <c r="AN2369" s="32" t="s">
        <v>1491</v>
      </c>
      <c r="AO2369" s="32" t="s">
        <v>3671</v>
      </c>
      <c r="AP2369" s="32" t="s">
        <v>2104</v>
      </c>
      <c r="AQ2369" s="32" t="s">
        <v>1509</v>
      </c>
      <c r="AR2369" s="36" t="e">
        <f>CONCATENATE([5]!Tabla59[[#This Row],[nom_ent]], " ",[5]!Tabla59[[#This Row],[nom_mun]])</f>
        <v>#REF!</v>
      </c>
      <c r="AT2369" s="32" t="s">
        <v>1509</v>
      </c>
      <c r="AU2369" s="32" t="s">
        <v>2104</v>
      </c>
    </row>
    <row r="2370" spans="39:47">
      <c r="AM2370" s="32" t="s">
        <v>712</v>
      </c>
      <c r="AN2370" s="32" t="s">
        <v>1491</v>
      </c>
      <c r="AO2370" s="32" t="s">
        <v>3671</v>
      </c>
      <c r="AP2370" s="32" t="s">
        <v>2114</v>
      </c>
      <c r="AQ2370" s="32" t="s">
        <v>1531</v>
      </c>
      <c r="AR2370" s="36" t="e">
        <f>CONCATENATE([5]!Tabla59[[#This Row],[nom_ent]], " ",[5]!Tabla59[[#This Row],[nom_mun]])</f>
        <v>#REF!</v>
      </c>
      <c r="AT2370" s="32" t="s">
        <v>1531</v>
      </c>
      <c r="AU2370" s="32" t="s">
        <v>2114</v>
      </c>
    </row>
    <row r="2371" spans="39:47">
      <c r="AM2371" s="32" t="s">
        <v>712</v>
      </c>
      <c r="AN2371" s="32" t="s">
        <v>1491</v>
      </c>
      <c r="AO2371" s="32" t="s">
        <v>3671</v>
      </c>
      <c r="AP2371" s="32" t="s">
        <v>2124</v>
      </c>
      <c r="AQ2371" s="32" t="s">
        <v>1550</v>
      </c>
      <c r="AR2371" s="36" t="e">
        <f>CONCATENATE([5]!Tabla59[[#This Row],[nom_ent]], " ",[5]!Tabla59[[#This Row],[nom_mun]])</f>
        <v>#REF!</v>
      </c>
      <c r="AT2371" s="32" t="s">
        <v>1550</v>
      </c>
      <c r="AU2371" s="32" t="s">
        <v>2124</v>
      </c>
    </row>
    <row r="2372" spans="39:47">
      <c r="AM2372" s="32" t="s">
        <v>712</v>
      </c>
      <c r="AN2372" s="32" t="s">
        <v>1491</v>
      </c>
      <c r="AO2372" s="32" t="s">
        <v>3671</v>
      </c>
      <c r="AP2372" s="32" t="s">
        <v>2135</v>
      </c>
      <c r="AQ2372" s="32" t="s">
        <v>1569</v>
      </c>
      <c r="AR2372" s="36" t="e">
        <f>CONCATENATE([5]!Tabla59[[#This Row],[nom_ent]], " ",[5]!Tabla59[[#This Row],[nom_mun]])</f>
        <v>#REF!</v>
      </c>
      <c r="AT2372" s="32" t="s">
        <v>1569</v>
      </c>
      <c r="AU2372" s="32" t="s">
        <v>2135</v>
      </c>
    </row>
    <row r="2373" spans="39:47">
      <c r="AM2373" s="32" t="s">
        <v>712</v>
      </c>
      <c r="AN2373" s="32" t="s">
        <v>1491</v>
      </c>
      <c r="AO2373" s="32" t="s">
        <v>3671</v>
      </c>
      <c r="AP2373" s="32" t="s">
        <v>2144</v>
      </c>
      <c r="AQ2373" s="32" t="s">
        <v>1588</v>
      </c>
      <c r="AR2373" s="36" t="e">
        <f>CONCATENATE([5]!Tabla59[[#This Row],[nom_ent]], " ",[5]!Tabla59[[#This Row],[nom_mun]])</f>
        <v>#REF!</v>
      </c>
      <c r="AT2373" s="32" t="s">
        <v>1588</v>
      </c>
      <c r="AU2373" s="32" t="s">
        <v>2144</v>
      </c>
    </row>
    <row r="2374" spans="39:47">
      <c r="AM2374" s="32" t="s">
        <v>712</v>
      </c>
      <c r="AN2374" s="32" t="s">
        <v>1491</v>
      </c>
      <c r="AO2374" s="32" t="s">
        <v>3671</v>
      </c>
      <c r="AP2374" s="32" t="s">
        <v>2155</v>
      </c>
      <c r="AQ2374" s="32" t="s">
        <v>1608</v>
      </c>
      <c r="AR2374" s="36" t="e">
        <f>CONCATENATE([5]!Tabla59[[#This Row],[nom_ent]], " ",[5]!Tabla59[[#This Row],[nom_mun]])</f>
        <v>#REF!</v>
      </c>
      <c r="AT2374" s="32" t="s">
        <v>1608</v>
      </c>
      <c r="AU2374" s="32" t="s">
        <v>2155</v>
      </c>
    </row>
    <row r="2375" spans="39:47">
      <c r="AM2375" s="32" t="s">
        <v>712</v>
      </c>
      <c r="AN2375" s="32" t="s">
        <v>1491</v>
      </c>
      <c r="AO2375" s="32" t="s">
        <v>3671</v>
      </c>
      <c r="AP2375" s="32" t="s">
        <v>2166</v>
      </c>
      <c r="AQ2375" s="32" t="s">
        <v>1626</v>
      </c>
      <c r="AR2375" s="36" t="e">
        <f>CONCATENATE([5]!Tabla59[[#This Row],[nom_ent]], " ",[5]!Tabla59[[#This Row],[nom_mun]])</f>
        <v>#REF!</v>
      </c>
      <c r="AT2375" s="32" t="s">
        <v>1626</v>
      </c>
      <c r="AU2375" s="32" t="s">
        <v>2166</v>
      </c>
    </row>
    <row r="2376" spans="39:47">
      <c r="AM2376" s="32" t="s">
        <v>712</v>
      </c>
      <c r="AN2376" s="32" t="s">
        <v>1491</v>
      </c>
      <c r="AO2376" s="32" t="s">
        <v>3671</v>
      </c>
      <c r="AP2376" s="32" t="s">
        <v>2177</v>
      </c>
      <c r="AQ2376" s="32" t="s">
        <v>1644</v>
      </c>
      <c r="AR2376" s="36" t="e">
        <f>CONCATENATE([5]!Tabla59[[#This Row],[nom_ent]], " ",[5]!Tabla59[[#This Row],[nom_mun]])</f>
        <v>#REF!</v>
      </c>
      <c r="AT2376" s="32" t="s">
        <v>1644</v>
      </c>
      <c r="AU2376" s="32" t="s">
        <v>2177</v>
      </c>
    </row>
    <row r="2377" spans="39:47">
      <c r="AM2377" s="32" t="s">
        <v>712</v>
      </c>
      <c r="AN2377" s="32" t="s">
        <v>1491</v>
      </c>
      <c r="AO2377" s="32" t="s">
        <v>3671</v>
      </c>
      <c r="AP2377" s="32" t="s">
        <v>2523</v>
      </c>
      <c r="AQ2377" s="32" t="s">
        <v>1664</v>
      </c>
      <c r="AR2377" s="36" t="e">
        <f>CONCATENATE([5]!Tabla59[[#This Row],[nom_ent]], " ",[5]!Tabla59[[#This Row],[nom_mun]])</f>
        <v>#REF!</v>
      </c>
      <c r="AT2377" s="32" t="s">
        <v>1664</v>
      </c>
      <c r="AU2377" s="32" t="s">
        <v>2523</v>
      </c>
    </row>
    <row r="2378" spans="39:47">
      <c r="AM2378" s="32" t="s">
        <v>712</v>
      </c>
      <c r="AN2378" s="32" t="s">
        <v>1491</v>
      </c>
      <c r="AO2378" s="32" t="s">
        <v>3671</v>
      </c>
      <c r="AP2378" s="32" t="s">
        <v>2527</v>
      </c>
      <c r="AQ2378" s="32" t="s">
        <v>1683</v>
      </c>
      <c r="AR2378" s="36" t="e">
        <f>CONCATENATE([5]!Tabla59[[#This Row],[nom_ent]], " ",[5]!Tabla59[[#This Row],[nom_mun]])</f>
        <v>#REF!</v>
      </c>
      <c r="AT2378" s="32" t="s">
        <v>1683</v>
      </c>
      <c r="AU2378" s="32" t="s">
        <v>2527</v>
      </c>
    </row>
    <row r="2379" spans="39:47">
      <c r="AM2379" s="32" t="s">
        <v>712</v>
      </c>
      <c r="AN2379" s="32" t="s">
        <v>1491</v>
      </c>
      <c r="AO2379" s="32" t="s">
        <v>3671</v>
      </c>
      <c r="AP2379" s="32" t="s">
        <v>2531</v>
      </c>
      <c r="AQ2379" s="32" t="s">
        <v>1702</v>
      </c>
      <c r="AR2379" s="36" t="e">
        <f>CONCATENATE([5]!Tabla59[[#This Row],[nom_ent]], " ",[5]!Tabla59[[#This Row],[nom_mun]])</f>
        <v>#REF!</v>
      </c>
      <c r="AT2379" s="32" t="s">
        <v>1702</v>
      </c>
      <c r="AU2379" s="32" t="s">
        <v>2531</v>
      </c>
    </row>
    <row r="2380" spans="39:47">
      <c r="AM2380" s="32" t="s">
        <v>712</v>
      </c>
      <c r="AN2380" s="32" t="s">
        <v>1491</v>
      </c>
      <c r="AO2380" s="32" t="s">
        <v>3671</v>
      </c>
      <c r="AP2380" s="32" t="s">
        <v>2535</v>
      </c>
      <c r="AQ2380" s="32" t="s">
        <v>1721</v>
      </c>
      <c r="AR2380" s="36" t="e">
        <f>CONCATENATE([5]!Tabla59[[#This Row],[nom_ent]], " ",[5]!Tabla59[[#This Row],[nom_mun]])</f>
        <v>#REF!</v>
      </c>
      <c r="AT2380" s="32" t="s">
        <v>1721</v>
      </c>
      <c r="AU2380" s="32" t="s">
        <v>2535</v>
      </c>
    </row>
    <row r="2381" spans="39:47">
      <c r="AM2381" s="32" t="s">
        <v>712</v>
      </c>
      <c r="AN2381" s="32" t="s">
        <v>1491</v>
      </c>
      <c r="AO2381" s="32" t="s">
        <v>3671</v>
      </c>
      <c r="AP2381" s="32" t="s">
        <v>2539</v>
      </c>
      <c r="AQ2381" s="32" t="s">
        <v>1738</v>
      </c>
      <c r="AR2381" s="36" t="e">
        <f>CONCATENATE([5]!Tabla59[[#This Row],[nom_ent]], " ",[5]!Tabla59[[#This Row],[nom_mun]])</f>
        <v>#REF!</v>
      </c>
      <c r="AT2381" s="32" t="s">
        <v>1738</v>
      </c>
      <c r="AU2381" s="32" t="s">
        <v>2539</v>
      </c>
    </row>
    <row r="2382" spans="39:47">
      <c r="AM2382" s="32" t="s">
        <v>712</v>
      </c>
      <c r="AN2382" s="32" t="s">
        <v>1491</v>
      </c>
      <c r="AO2382" s="32" t="s">
        <v>3671</v>
      </c>
      <c r="AP2382" s="32" t="s">
        <v>2543</v>
      </c>
      <c r="AQ2382" s="32" t="s">
        <v>1752</v>
      </c>
      <c r="AR2382" s="36" t="e">
        <f>CONCATENATE([5]!Tabla59[[#This Row],[nom_ent]], " ",[5]!Tabla59[[#This Row],[nom_mun]])</f>
        <v>#REF!</v>
      </c>
      <c r="AT2382" s="32" t="s">
        <v>1752</v>
      </c>
      <c r="AU2382" s="32" t="s">
        <v>2543</v>
      </c>
    </row>
    <row r="2383" spans="39:47">
      <c r="AM2383" s="32" t="s">
        <v>712</v>
      </c>
      <c r="AN2383" s="32" t="s">
        <v>1491</v>
      </c>
      <c r="AO2383" s="32" t="s">
        <v>3671</v>
      </c>
      <c r="AP2383" s="32" t="s">
        <v>2547</v>
      </c>
      <c r="AQ2383" s="32" t="s">
        <v>1767</v>
      </c>
      <c r="AR2383" s="36" t="e">
        <f>CONCATENATE([5]!Tabla59[[#This Row],[nom_ent]], " ",[5]!Tabla59[[#This Row],[nom_mun]])</f>
        <v>#REF!</v>
      </c>
      <c r="AT2383" s="32" t="s">
        <v>1767</v>
      </c>
      <c r="AU2383" s="32" t="s">
        <v>2547</v>
      </c>
    </row>
    <row r="2384" spans="39:47">
      <c r="AM2384" s="32" t="s">
        <v>712</v>
      </c>
      <c r="AN2384" s="32" t="s">
        <v>1491</v>
      </c>
      <c r="AO2384" s="32" t="s">
        <v>3671</v>
      </c>
      <c r="AP2384" s="32" t="s">
        <v>2551</v>
      </c>
      <c r="AQ2384" s="32" t="s">
        <v>1781</v>
      </c>
      <c r="AR2384" s="36" t="e">
        <f>CONCATENATE([5]!Tabla59[[#This Row],[nom_ent]], " ",[5]!Tabla59[[#This Row],[nom_mun]])</f>
        <v>#REF!</v>
      </c>
      <c r="AT2384" s="32" t="s">
        <v>1781</v>
      </c>
      <c r="AU2384" s="32" t="s">
        <v>2551</v>
      </c>
    </row>
    <row r="2385" spans="39:47">
      <c r="AM2385" s="32" t="s">
        <v>712</v>
      </c>
      <c r="AN2385" s="32" t="s">
        <v>1491</v>
      </c>
      <c r="AO2385" s="32" t="s">
        <v>3671</v>
      </c>
      <c r="AP2385" s="32" t="s">
        <v>2554</v>
      </c>
      <c r="AQ2385" s="32" t="s">
        <v>1794</v>
      </c>
      <c r="AR2385" s="36" t="e">
        <f>CONCATENATE([5]!Tabla59[[#This Row],[nom_ent]], " ",[5]!Tabla59[[#This Row],[nom_mun]])</f>
        <v>#REF!</v>
      </c>
      <c r="AT2385" s="32" t="s">
        <v>1794</v>
      </c>
      <c r="AU2385" s="32" t="s">
        <v>2554</v>
      </c>
    </row>
    <row r="2386" spans="39:47">
      <c r="AM2386" s="32" t="s">
        <v>712</v>
      </c>
      <c r="AN2386" s="32" t="s">
        <v>1491</v>
      </c>
      <c r="AO2386" s="32" t="s">
        <v>3671</v>
      </c>
      <c r="AP2386" s="32" t="s">
        <v>2558</v>
      </c>
      <c r="AQ2386" s="32" t="s">
        <v>1806</v>
      </c>
      <c r="AR2386" s="36" t="e">
        <f>CONCATENATE([5]!Tabla59[[#This Row],[nom_ent]], " ",[5]!Tabla59[[#This Row],[nom_mun]])</f>
        <v>#REF!</v>
      </c>
      <c r="AT2386" s="32" t="s">
        <v>1806</v>
      </c>
      <c r="AU2386" s="32" t="s">
        <v>2558</v>
      </c>
    </row>
    <row r="2387" spans="39:47">
      <c r="AM2387" s="32" t="s">
        <v>712</v>
      </c>
      <c r="AN2387" s="32" t="s">
        <v>1491</v>
      </c>
      <c r="AO2387" s="32" t="s">
        <v>3671</v>
      </c>
      <c r="AP2387" s="32" t="s">
        <v>2562</v>
      </c>
      <c r="AQ2387" s="32" t="s">
        <v>1822</v>
      </c>
      <c r="AR2387" s="36" t="e">
        <f>CONCATENATE([5]!Tabla59[[#This Row],[nom_ent]], " ",[5]!Tabla59[[#This Row],[nom_mun]])</f>
        <v>#REF!</v>
      </c>
      <c r="AT2387" s="32" t="s">
        <v>1822</v>
      </c>
      <c r="AU2387" s="32" t="s">
        <v>2562</v>
      </c>
    </row>
    <row r="2388" spans="39:47">
      <c r="AM2388" s="32" t="s">
        <v>712</v>
      </c>
      <c r="AN2388" s="32" t="s">
        <v>1491</v>
      </c>
      <c r="AO2388" s="32" t="s">
        <v>3671</v>
      </c>
      <c r="AP2388" s="32" t="s">
        <v>2566</v>
      </c>
      <c r="AQ2388" s="32" t="s">
        <v>1837</v>
      </c>
      <c r="AR2388" s="36" t="e">
        <f>CONCATENATE([5]!Tabla59[[#This Row],[nom_ent]], " ",[5]!Tabla59[[#This Row],[nom_mun]])</f>
        <v>#REF!</v>
      </c>
      <c r="AT2388" s="32" t="s">
        <v>1837</v>
      </c>
      <c r="AU2388" s="32" t="s">
        <v>2566</v>
      </c>
    </row>
    <row r="2389" spans="39:47">
      <c r="AM2389" s="32" t="s">
        <v>712</v>
      </c>
      <c r="AN2389" s="32" t="s">
        <v>1491</v>
      </c>
      <c r="AO2389" s="32" t="s">
        <v>3671</v>
      </c>
      <c r="AP2389" s="32" t="s">
        <v>2570</v>
      </c>
      <c r="AQ2389" s="32" t="s">
        <v>1850</v>
      </c>
      <c r="AR2389" s="36" t="e">
        <f>CONCATENATE([5]!Tabla59[[#This Row],[nom_ent]], " ",[5]!Tabla59[[#This Row],[nom_mun]])</f>
        <v>#REF!</v>
      </c>
      <c r="AT2389" s="32" t="s">
        <v>1850</v>
      </c>
      <c r="AU2389" s="32" t="s">
        <v>2570</v>
      </c>
    </row>
    <row r="2390" spans="39:47">
      <c r="AM2390" s="32" t="s">
        <v>712</v>
      </c>
      <c r="AN2390" s="32" t="s">
        <v>1491</v>
      </c>
      <c r="AO2390" s="32" t="s">
        <v>3671</v>
      </c>
      <c r="AP2390" s="32" t="s">
        <v>2574</v>
      </c>
      <c r="AQ2390" s="32" t="s">
        <v>1864</v>
      </c>
      <c r="AR2390" s="36" t="e">
        <f>CONCATENATE([5]!Tabla59[[#This Row],[nom_ent]], " ",[5]!Tabla59[[#This Row],[nom_mun]])</f>
        <v>#REF!</v>
      </c>
      <c r="AT2390" s="32" t="s">
        <v>1864</v>
      </c>
      <c r="AU2390" s="32" t="s">
        <v>2574</v>
      </c>
    </row>
    <row r="2391" spans="39:47">
      <c r="AM2391" s="32" t="s">
        <v>712</v>
      </c>
      <c r="AN2391" s="32" t="s">
        <v>1491</v>
      </c>
      <c r="AO2391" s="32" t="s">
        <v>3671</v>
      </c>
      <c r="AP2391" s="32" t="s">
        <v>2578</v>
      </c>
      <c r="AQ2391" s="32" t="s">
        <v>1878</v>
      </c>
      <c r="AR2391" s="36" t="e">
        <f>CONCATENATE([5]!Tabla59[[#This Row],[nom_ent]], " ",[5]!Tabla59[[#This Row],[nom_mun]])</f>
        <v>#REF!</v>
      </c>
      <c r="AT2391" s="32" t="s">
        <v>1878</v>
      </c>
      <c r="AU2391" s="32" t="s">
        <v>2578</v>
      </c>
    </row>
    <row r="2392" spans="39:47">
      <c r="AM2392" s="32" t="s">
        <v>712</v>
      </c>
      <c r="AN2392" s="32" t="s">
        <v>1491</v>
      </c>
      <c r="AO2392" s="32" t="s">
        <v>3671</v>
      </c>
      <c r="AP2392" s="32" t="s">
        <v>2582</v>
      </c>
      <c r="AQ2392" s="32" t="s">
        <v>1890</v>
      </c>
      <c r="AR2392" s="36" t="e">
        <f>CONCATENATE([5]!Tabla59[[#This Row],[nom_ent]], " ",[5]!Tabla59[[#This Row],[nom_mun]])</f>
        <v>#REF!</v>
      </c>
      <c r="AT2392" s="32" t="s">
        <v>1890</v>
      </c>
      <c r="AU2392" s="32" t="s">
        <v>2582</v>
      </c>
    </row>
    <row r="2393" spans="39:47">
      <c r="AM2393" s="32" t="s">
        <v>712</v>
      </c>
      <c r="AN2393" s="32" t="s">
        <v>1491</v>
      </c>
      <c r="AO2393" s="32" t="s">
        <v>3671</v>
      </c>
      <c r="AP2393" s="32" t="s">
        <v>2586</v>
      </c>
      <c r="AQ2393" s="32" t="s">
        <v>1903</v>
      </c>
      <c r="AR2393" s="36" t="e">
        <f>CONCATENATE([5]!Tabla59[[#This Row],[nom_ent]], " ",[5]!Tabla59[[#This Row],[nom_mun]])</f>
        <v>#REF!</v>
      </c>
      <c r="AT2393" s="32" t="s">
        <v>1903</v>
      </c>
      <c r="AU2393" s="32" t="s">
        <v>2586</v>
      </c>
    </row>
    <row r="2394" spans="39:47">
      <c r="AM2394" s="32" t="s">
        <v>712</v>
      </c>
      <c r="AN2394" s="32" t="s">
        <v>1491</v>
      </c>
      <c r="AO2394" s="32" t="s">
        <v>3671</v>
      </c>
      <c r="AP2394" s="32" t="s">
        <v>2590</v>
      </c>
      <c r="AQ2394" s="32" t="s">
        <v>1916</v>
      </c>
      <c r="AR2394" s="36" t="e">
        <f>CONCATENATE([5]!Tabla59[[#This Row],[nom_ent]], " ",[5]!Tabla59[[#This Row],[nom_mun]])</f>
        <v>#REF!</v>
      </c>
      <c r="AT2394" s="32" t="s">
        <v>1916</v>
      </c>
      <c r="AU2394" s="32" t="s">
        <v>2590</v>
      </c>
    </row>
    <row r="2395" spans="39:47">
      <c r="AM2395" s="32" t="s">
        <v>712</v>
      </c>
      <c r="AN2395" s="32" t="s">
        <v>1491</v>
      </c>
      <c r="AO2395" s="32" t="s">
        <v>3671</v>
      </c>
      <c r="AP2395" s="32" t="s">
        <v>2594</v>
      </c>
      <c r="AQ2395" s="32" t="s">
        <v>1931</v>
      </c>
      <c r="AR2395" s="36" t="e">
        <f>CONCATENATE([5]!Tabla59[[#This Row],[nom_ent]], " ",[5]!Tabla59[[#This Row],[nom_mun]])</f>
        <v>#REF!</v>
      </c>
      <c r="AT2395" s="32" t="s">
        <v>1931</v>
      </c>
      <c r="AU2395" s="32" t="s">
        <v>2594</v>
      </c>
    </row>
    <row r="2396" spans="39:47">
      <c r="AM2396" s="32" t="s">
        <v>712</v>
      </c>
      <c r="AN2396" s="32" t="s">
        <v>1491</v>
      </c>
      <c r="AO2396" s="32" t="s">
        <v>3671</v>
      </c>
      <c r="AP2396" s="32" t="s">
        <v>2598</v>
      </c>
      <c r="AQ2396" s="32" t="s">
        <v>1947</v>
      </c>
      <c r="AR2396" s="36" t="e">
        <f>CONCATENATE([5]!Tabla59[[#This Row],[nom_ent]], " ",[5]!Tabla59[[#This Row],[nom_mun]])</f>
        <v>#REF!</v>
      </c>
      <c r="AT2396" s="32" t="s">
        <v>1947</v>
      </c>
      <c r="AU2396" s="32" t="s">
        <v>2598</v>
      </c>
    </row>
    <row r="2397" spans="39:47">
      <c r="AM2397" s="32" t="s">
        <v>712</v>
      </c>
      <c r="AN2397" s="32" t="s">
        <v>1491</v>
      </c>
      <c r="AO2397" s="32" t="s">
        <v>3671</v>
      </c>
      <c r="AP2397" s="32" t="s">
        <v>2602</v>
      </c>
      <c r="AQ2397" s="32" t="s">
        <v>1388</v>
      </c>
      <c r="AR2397" s="36" t="e">
        <f>CONCATENATE([5]!Tabla59[[#This Row],[nom_ent]], " ",[5]!Tabla59[[#This Row],[nom_mun]])</f>
        <v>#REF!</v>
      </c>
      <c r="AT2397" s="32" t="s">
        <v>1388</v>
      </c>
      <c r="AU2397" s="32" t="s">
        <v>2602</v>
      </c>
    </row>
    <row r="2398" spans="39:47" ht="28.5">
      <c r="AM2398" s="32" t="s">
        <v>712</v>
      </c>
      <c r="AN2398" s="32" t="s">
        <v>1491</v>
      </c>
      <c r="AO2398" s="32" t="s">
        <v>3671</v>
      </c>
      <c r="AP2398" s="32" t="s">
        <v>2606</v>
      </c>
      <c r="AQ2398" s="32" t="s">
        <v>704</v>
      </c>
      <c r="AR2398" s="36" t="e">
        <f>CONCATENATE([5]!Tabla59[[#This Row],[nom_ent]], " ",[5]!Tabla59[[#This Row],[nom_mun]])</f>
        <v>#REF!</v>
      </c>
      <c r="AT2398" s="32" t="s">
        <v>704</v>
      </c>
      <c r="AU2398" s="32" t="s">
        <v>2606</v>
      </c>
    </row>
    <row r="2399" spans="39:47" ht="28.5">
      <c r="AM2399" s="32" t="s">
        <v>712</v>
      </c>
      <c r="AN2399" s="32" t="s">
        <v>1491</v>
      </c>
      <c r="AO2399" s="32" t="s">
        <v>3671</v>
      </c>
      <c r="AP2399" s="32" t="s">
        <v>2610</v>
      </c>
      <c r="AQ2399" s="32" t="s">
        <v>1985</v>
      </c>
      <c r="AR2399" s="36" t="e">
        <f>CONCATENATE([5]!Tabla59[[#This Row],[nom_ent]], " ",[5]!Tabla59[[#This Row],[nom_mun]])</f>
        <v>#REF!</v>
      </c>
      <c r="AT2399" s="32" t="s">
        <v>1985</v>
      </c>
      <c r="AU2399" s="32" t="s">
        <v>2610</v>
      </c>
    </row>
    <row r="2400" spans="39:47">
      <c r="AM2400" s="32" t="s">
        <v>712</v>
      </c>
      <c r="AN2400" s="32" t="s">
        <v>1491</v>
      </c>
      <c r="AO2400" s="32" t="s">
        <v>3671</v>
      </c>
      <c r="AP2400" s="32" t="s">
        <v>2614</v>
      </c>
      <c r="AQ2400" s="32" t="s">
        <v>1998</v>
      </c>
      <c r="AR2400" s="36" t="e">
        <f>CONCATENATE([5]!Tabla59[[#This Row],[nom_ent]], " ",[5]!Tabla59[[#This Row],[nom_mun]])</f>
        <v>#REF!</v>
      </c>
      <c r="AT2400" s="32" t="s">
        <v>1998</v>
      </c>
      <c r="AU2400" s="32" t="s">
        <v>2614</v>
      </c>
    </row>
    <row r="2401" spans="39:47">
      <c r="AM2401" s="32" t="s">
        <v>712</v>
      </c>
      <c r="AN2401" s="32" t="s">
        <v>1491</v>
      </c>
      <c r="AO2401" s="32" t="s">
        <v>3671</v>
      </c>
      <c r="AP2401" s="32" t="s">
        <v>2618</v>
      </c>
      <c r="AQ2401" s="32" t="s">
        <v>2011</v>
      </c>
      <c r="AR2401" s="36" t="e">
        <f>CONCATENATE([5]!Tabla59[[#This Row],[nom_ent]], " ",[5]!Tabla59[[#This Row],[nom_mun]])</f>
        <v>#REF!</v>
      </c>
      <c r="AT2401" s="32" t="s">
        <v>2011</v>
      </c>
      <c r="AU2401" s="32" t="s">
        <v>2618</v>
      </c>
    </row>
    <row r="2402" spans="39:47">
      <c r="AM2402" s="32" t="s">
        <v>712</v>
      </c>
      <c r="AN2402" s="32" t="s">
        <v>1491</v>
      </c>
      <c r="AO2402" s="32" t="s">
        <v>3671</v>
      </c>
      <c r="AP2402" s="32" t="s">
        <v>2622</v>
      </c>
      <c r="AQ2402" s="32" t="s">
        <v>2023</v>
      </c>
      <c r="AR2402" s="36" t="e">
        <f>CONCATENATE([5]!Tabla59[[#This Row],[nom_ent]], " ",[5]!Tabla59[[#This Row],[nom_mun]])</f>
        <v>#REF!</v>
      </c>
      <c r="AT2402" s="32" t="s">
        <v>2023</v>
      </c>
      <c r="AU2402" s="32" t="s">
        <v>2622</v>
      </c>
    </row>
    <row r="2403" spans="39:47">
      <c r="AM2403" s="32" t="s">
        <v>712</v>
      </c>
      <c r="AN2403" s="32" t="s">
        <v>1491</v>
      </c>
      <c r="AO2403" s="32" t="s">
        <v>3671</v>
      </c>
      <c r="AP2403" s="32" t="s">
        <v>2626</v>
      </c>
      <c r="AQ2403" s="32" t="s">
        <v>913</v>
      </c>
      <c r="AR2403" s="36" t="e">
        <f>CONCATENATE([5]!Tabla59[[#This Row],[nom_ent]], " ",[5]!Tabla59[[#This Row],[nom_mun]])</f>
        <v>#REF!</v>
      </c>
      <c r="AT2403" s="32" t="s">
        <v>913</v>
      </c>
      <c r="AU2403" s="32" t="s">
        <v>2626</v>
      </c>
    </row>
    <row r="2404" spans="39:47" ht="28.5">
      <c r="AM2404" s="32" t="s">
        <v>712</v>
      </c>
      <c r="AN2404" s="32" t="s">
        <v>1491</v>
      </c>
      <c r="AO2404" s="32" t="s">
        <v>3671</v>
      </c>
      <c r="AP2404" s="32" t="s">
        <v>2630</v>
      </c>
      <c r="AQ2404" s="32" t="s">
        <v>2046</v>
      </c>
      <c r="AR2404" s="36" t="e">
        <f>CONCATENATE([5]!Tabla59[[#This Row],[nom_ent]], " ",[5]!Tabla59[[#This Row],[nom_mun]])</f>
        <v>#REF!</v>
      </c>
      <c r="AT2404" s="32" t="s">
        <v>2046</v>
      </c>
      <c r="AU2404" s="32" t="s">
        <v>2630</v>
      </c>
    </row>
    <row r="2405" spans="39:47">
      <c r="AM2405" s="32" t="s">
        <v>712</v>
      </c>
      <c r="AN2405" s="32" t="s">
        <v>1491</v>
      </c>
      <c r="AO2405" s="32" t="s">
        <v>3671</v>
      </c>
      <c r="AP2405" s="32" t="s">
        <v>2634</v>
      </c>
      <c r="AQ2405" s="32" t="s">
        <v>2057</v>
      </c>
      <c r="AR2405" s="36" t="e">
        <f>CONCATENATE([5]!Tabla59[[#This Row],[nom_ent]], " ",[5]!Tabla59[[#This Row],[nom_mun]])</f>
        <v>#REF!</v>
      </c>
      <c r="AT2405" s="32" t="s">
        <v>2057</v>
      </c>
      <c r="AU2405" s="32" t="s">
        <v>2634</v>
      </c>
    </row>
    <row r="2406" spans="39:47">
      <c r="AM2406" s="32" t="s">
        <v>712</v>
      </c>
      <c r="AN2406" s="32" t="s">
        <v>1491</v>
      </c>
      <c r="AO2406" s="32" t="s">
        <v>3671</v>
      </c>
      <c r="AP2406" s="32" t="s">
        <v>2638</v>
      </c>
      <c r="AQ2406" s="32" t="s">
        <v>2069</v>
      </c>
      <c r="AR2406" s="36" t="e">
        <f>CONCATENATE([5]!Tabla59[[#This Row],[nom_ent]], " ",[5]!Tabla59[[#This Row],[nom_mun]])</f>
        <v>#REF!</v>
      </c>
      <c r="AT2406" s="32" t="s">
        <v>2069</v>
      </c>
      <c r="AU2406" s="32" t="s">
        <v>2638</v>
      </c>
    </row>
    <row r="2407" spans="39:47">
      <c r="AM2407" s="32" t="s">
        <v>712</v>
      </c>
      <c r="AN2407" s="32" t="s">
        <v>1491</v>
      </c>
      <c r="AO2407" s="32" t="s">
        <v>3671</v>
      </c>
      <c r="AP2407" s="32" t="s">
        <v>2642</v>
      </c>
      <c r="AQ2407" s="32" t="s">
        <v>2081</v>
      </c>
      <c r="AR2407" s="36" t="e">
        <f>CONCATENATE([5]!Tabla59[[#This Row],[nom_ent]], " ",[5]!Tabla59[[#This Row],[nom_mun]])</f>
        <v>#REF!</v>
      </c>
      <c r="AT2407" s="32" t="s">
        <v>2081</v>
      </c>
      <c r="AU2407" s="32" t="s">
        <v>2642</v>
      </c>
    </row>
    <row r="2408" spans="39:47">
      <c r="AM2408" s="32" t="s">
        <v>712</v>
      </c>
      <c r="AN2408" s="32" t="s">
        <v>1491</v>
      </c>
      <c r="AO2408" s="32" t="s">
        <v>3671</v>
      </c>
      <c r="AP2408" s="32" t="s">
        <v>2646</v>
      </c>
      <c r="AQ2408" s="32" t="s">
        <v>2092</v>
      </c>
      <c r="AR2408" s="36" t="e">
        <f>CONCATENATE([5]!Tabla59[[#This Row],[nom_ent]], " ",[5]!Tabla59[[#This Row],[nom_mun]])</f>
        <v>#REF!</v>
      </c>
      <c r="AT2408" s="32" t="s">
        <v>2092</v>
      </c>
      <c r="AU2408" s="32" t="s">
        <v>2646</v>
      </c>
    </row>
    <row r="2409" spans="39:47">
      <c r="AM2409" s="32" t="s">
        <v>712</v>
      </c>
      <c r="AN2409" s="32" t="s">
        <v>1491</v>
      </c>
      <c r="AO2409" s="32" t="s">
        <v>3671</v>
      </c>
      <c r="AP2409" s="32" t="s">
        <v>2650</v>
      </c>
      <c r="AQ2409" s="32" t="s">
        <v>2103</v>
      </c>
      <c r="AR2409" s="36" t="e">
        <f>CONCATENATE([5]!Tabla59[[#This Row],[nom_ent]], " ",[5]!Tabla59[[#This Row],[nom_mun]])</f>
        <v>#REF!</v>
      </c>
      <c r="AT2409" s="32" t="s">
        <v>2103</v>
      </c>
      <c r="AU2409" s="32" t="s">
        <v>2650</v>
      </c>
    </row>
    <row r="2410" spans="39:47">
      <c r="AM2410" s="32" t="s">
        <v>712</v>
      </c>
      <c r="AN2410" s="32" t="s">
        <v>1491</v>
      </c>
      <c r="AO2410" s="32" t="s">
        <v>3671</v>
      </c>
      <c r="AP2410" s="32" t="s">
        <v>2654</v>
      </c>
      <c r="AQ2410" s="32" t="s">
        <v>2113</v>
      </c>
      <c r="AR2410" s="36" t="e">
        <f>CONCATENATE([5]!Tabla59[[#This Row],[nom_ent]], " ",[5]!Tabla59[[#This Row],[nom_mun]])</f>
        <v>#REF!</v>
      </c>
      <c r="AT2410" s="32" t="s">
        <v>2113</v>
      </c>
      <c r="AU2410" s="32" t="s">
        <v>2654</v>
      </c>
    </row>
    <row r="2411" spans="39:47">
      <c r="AM2411" s="32" t="s">
        <v>712</v>
      </c>
      <c r="AN2411" s="32" t="s">
        <v>1491</v>
      </c>
      <c r="AO2411" s="32" t="s">
        <v>3671</v>
      </c>
      <c r="AP2411" s="32" t="s">
        <v>2658</v>
      </c>
      <c r="AQ2411" s="32" t="s">
        <v>2123</v>
      </c>
      <c r="AR2411" s="36" t="e">
        <f>CONCATENATE([5]!Tabla59[[#This Row],[nom_ent]], " ",[5]!Tabla59[[#This Row],[nom_mun]])</f>
        <v>#REF!</v>
      </c>
      <c r="AT2411" s="32" t="s">
        <v>2123</v>
      </c>
      <c r="AU2411" s="32" t="s">
        <v>2658</v>
      </c>
    </row>
    <row r="2412" spans="39:47">
      <c r="AM2412" s="32" t="s">
        <v>712</v>
      </c>
      <c r="AN2412" s="32" t="s">
        <v>1491</v>
      </c>
      <c r="AO2412" s="32" t="s">
        <v>3671</v>
      </c>
      <c r="AP2412" s="32" t="s">
        <v>2662</v>
      </c>
      <c r="AQ2412" s="32" t="s">
        <v>2134</v>
      </c>
      <c r="AR2412" s="36" t="e">
        <f>CONCATENATE([5]!Tabla59[[#This Row],[nom_ent]], " ",[5]!Tabla59[[#This Row],[nom_mun]])</f>
        <v>#REF!</v>
      </c>
      <c r="AT2412" s="32" t="s">
        <v>2134</v>
      </c>
      <c r="AU2412" s="32" t="s">
        <v>2662</v>
      </c>
    </row>
    <row r="2413" spans="39:47">
      <c r="AM2413" s="32" t="s">
        <v>712</v>
      </c>
      <c r="AN2413" s="32" t="s">
        <v>1491</v>
      </c>
      <c r="AO2413" s="32" t="s">
        <v>3671</v>
      </c>
      <c r="AP2413" s="32" t="s">
        <v>2666</v>
      </c>
      <c r="AQ2413" s="32" t="s">
        <v>2143</v>
      </c>
      <c r="AR2413" s="36" t="e">
        <f>CONCATENATE([5]!Tabla59[[#This Row],[nom_ent]], " ",[5]!Tabla59[[#This Row],[nom_mun]])</f>
        <v>#REF!</v>
      </c>
      <c r="AT2413" s="32" t="s">
        <v>2143</v>
      </c>
      <c r="AU2413" s="32" t="s">
        <v>2666</v>
      </c>
    </row>
    <row r="2414" spans="39:47">
      <c r="AM2414" s="32" t="s">
        <v>712</v>
      </c>
      <c r="AN2414" s="32" t="s">
        <v>1491</v>
      </c>
      <c r="AO2414" s="32" t="s">
        <v>3671</v>
      </c>
      <c r="AP2414" s="32" t="s">
        <v>2670</v>
      </c>
      <c r="AQ2414" s="32" t="s">
        <v>2154</v>
      </c>
      <c r="AR2414" s="36" t="e">
        <f>CONCATENATE([5]!Tabla59[[#This Row],[nom_ent]], " ",[5]!Tabla59[[#This Row],[nom_mun]])</f>
        <v>#REF!</v>
      </c>
      <c r="AT2414" s="32" t="s">
        <v>2154</v>
      </c>
      <c r="AU2414" s="32" t="s">
        <v>2670</v>
      </c>
    </row>
    <row r="2415" spans="39:47" ht="28.5">
      <c r="AM2415" s="32" t="s">
        <v>712</v>
      </c>
      <c r="AN2415" s="32" t="s">
        <v>1491</v>
      </c>
      <c r="AO2415" s="32" t="s">
        <v>3671</v>
      </c>
      <c r="AP2415" s="32" t="s">
        <v>2673</v>
      </c>
      <c r="AQ2415" s="32" t="s">
        <v>2165</v>
      </c>
      <c r="AR2415" s="36" t="e">
        <f>CONCATENATE([5]!Tabla59[[#This Row],[nom_ent]], " ",[5]!Tabla59[[#This Row],[nom_mun]])</f>
        <v>#REF!</v>
      </c>
      <c r="AT2415" s="32" t="s">
        <v>2165</v>
      </c>
      <c r="AU2415" s="32" t="s">
        <v>2673</v>
      </c>
    </row>
    <row r="2416" spans="39:47">
      <c r="AM2416" s="32" t="s">
        <v>712</v>
      </c>
      <c r="AN2416" s="32" t="s">
        <v>1491</v>
      </c>
      <c r="AO2416" s="32" t="s">
        <v>3671</v>
      </c>
      <c r="AP2416" s="32" t="s">
        <v>2676</v>
      </c>
      <c r="AQ2416" s="32" t="s">
        <v>2176</v>
      </c>
      <c r="AR2416" s="36" t="e">
        <f>CONCATENATE([5]!Tabla59[[#This Row],[nom_ent]], " ",[5]!Tabla59[[#This Row],[nom_mun]])</f>
        <v>#REF!</v>
      </c>
      <c r="AT2416" s="32" t="s">
        <v>2176</v>
      </c>
      <c r="AU2416" s="32" t="s">
        <v>2676</v>
      </c>
    </row>
    <row r="2417" spans="39:47">
      <c r="AM2417" s="32" t="s">
        <v>712</v>
      </c>
      <c r="AN2417" s="32" t="s">
        <v>1491</v>
      </c>
      <c r="AO2417" s="32" t="s">
        <v>3671</v>
      </c>
      <c r="AP2417" s="32" t="s">
        <v>2680</v>
      </c>
      <c r="AQ2417" s="32" t="s">
        <v>2185</v>
      </c>
      <c r="AR2417" s="36" t="e">
        <f>CONCATENATE([5]!Tabla59[[#This Row],[nom_ent]], " ",[5]!Tabla59[[#This Row],[nom_mun]])</f>
        <v>#REF!</v>
      </c>
      <c r="AT2417" s="32" t="s">
        <v>2185</v>
      </c>
      <c r="AU2417" s="32" t="s">
        <v>2680</v>
      </c>
    </row>
    <row r="2418" spans="39:47">
      <c r="AM2418" s="32" t="s">
        <v>712</v>
      </c>
      <c r="AN2418" s="32" t="s">
        <v>1491</v>
      </c>
      <c r="AO2418" s="32" t="s">
        <v>3671</v>
      </c>
      <c r="AP2418" s="32" t="s">
        <v>2684</v>
      </c>
      <c r="AQ2418" s="32" t="s">
        <v>2195</v>
      </c>
      <c r="AR2418" s="36" t="e">
        <f>CONCATENATE([5]!Tabla59[[#This Row],[nom_ent]], " ",[5]!Tabla59[[#This Row],[nom_mun]])</f>
        <v>#REF!</v>
      </c>
      <c r="AT2418" s="32" t="s">
        <v>2195</v>
      </c>
      <c r="AU2418" s="32" t="s">
        <v>2684</v>
      </c>
    </row>
    <row r="2419" spans="39:47">
      <c r="AM2419" s="32" t="s">
        <v>712</v>
      </c>
      <c r="AN2419" s="32" t="s">
        <v>1491</v>
      </c>
      <c r="AO2419" s="32" t="s">
        <v>3671</v>
      </c>
      <c r="AP2419" s="32" t="s">
        <v>2688</v>
      </c>
      <c r="AQ2419" s="32" t="s">
        <v>2206</v>
      </c>
      <c r="AR2419" s="36" t="e">
        <f>CONCATENATE([5]!Tabla59[[#This Row],[nom_ent]], " ",[5]!Tabla59[[#This Row],[nom_mun]])</f>
        <v>#REF!</v>
      </c>
      <c r="AT2419" s="32" t="s">
        <v>2206</v>
      </c>
      <c r="AU2419" s="32" t="s">
        <v>2688</v>
      </c>
    </row>
    <row r="2420" spans="39:47" ht="28.5">
      <c r="AM2420" s="32" t="s">
        <v>712</v>
      </c>
      <c r="AN2420" s="32" t="s">
        <v>1491</v>
      </c>
      <c r="AO2420" s="32" t="s">
        <v>3671</v>
      </c>
      <c r="AP2420" s="32" t="s">
        <v>2692</v>
      </c>
      <c r="AQ2420" s="32" t="s">
        <v>2215</v>
      </c>
      <c r="AR2420" s="36" t="e">
        <f>CONCATENATE([5]!Tabla59[[#This Row],[nom_ent]], " ",[5]!Tabla59[[#This Row],[nom_mun]])</f>
        <v>#REF!</v>
      </c>
      <c r="AT2420" s="32" t="s">
        <v>2215</v>
      </c>
      <c r="AU2420" s="32" t="s">
        <v>2692</v>
      </c>
    </row>
    <row r="2421" spans="39:47" ht="28.5">
      <c r="AM2421" s="32" t="s">
        <v>712</v>
      </c>
      <c r="AN2421" s="32" t="s">
        <v>1491</v>
      </c>
      <c r="AO2421" s="32" t="s">
        <v>3671</v>
      </c>
      <c r="AP2421" s="32" t="s">
        <v>2696</v>
      </c>
      <c r="AQ2421" s="32" t="s">
        <v>2224</v>
      </c>
      <c r="AR2421" s="36" t="e">
        <f>CONCATENATE([5]!Tabla59[[#This Row],[nom_ent]], " ",[5]!Tabla59[[#This Row],[nom_mun]])</f>
        <v>#REF!</v>
      </c>
      <c r="AT2421" s="32" t="s">
        <v>2224</v>
      </c>
      <c r="AU2421" s="32" t="s">
        <v>2696</v>
      </c>
    </row>
    <row r="2422" spans="39:47">
      <c r="AM2422" s="32" t="s">
        <v>712</v>
      </c>
      <c r="AN2422" s="32" t="s">
        <v>1491</v>
      </c>
      <c r="AO2422" s="32" t="s">
        <v>3671</v>
      </c>
      <c r="AP2422" s="32" t="s">
        <v>2699</v>
      </c>
      <c r="AQ2422" s="32" t="s">
        <v>2233</v>
      </c>
      <c r="AR2422" s="36" t="e">
        <f>CONCATENATE([5]!Tabla59[[#This Row],[nom_ent]], " ",[5]!Tabla59[[#This Row],[nom_mun]])</f>
        <v>#REF!</v>
      </c>
      <c r="AT2422" s="32" t="s">
        <v>2233</v>
      </c>
      <c r="AU2422" s="32" t="s">
        <v>2699</v>
      </c>
    </row>
    <row r="2423" spans="39:47">
      <c r="AM2423" s="32" t="s">
        <v>712</v>
      </c>
      <c r="AN2423" s="32" t="s">
        <v>1491</v>
      </c>
      <c r="AO2423" s="32" t="s">
        <v>3671</v>
      </c>
      <c r="AP2423" s="32" t="s">
        <v>2703</v>
      </c>
      <c r="AQ2423" s="32" t="s">
        <v>2241</v>
      </c>
      <c r="AR2423" s="36" t="e">
        <f>CONCATENATE([5]!Tabla59[[#This Row],[nom_ent]], " ",[5]!Tabla59[[#This Row],[nom_mun]])</f>
        <v>#REF!</v>
      </c>
      <c r="AT2423" s="32" t="s">
        <v>2241</v>
      </c>
      <c r="AU2423" s="32" t="s">
        <v>2703</v>
      </c>
    </row>
    <row r="2424" spans="39:47">
      <c r="AM2424" s="32" t="s">
        <v>712</v>
      </c>
      <c r="AN2424" s="32" t="s">
        <v>1491</v>
      </c>
      <c r="AO2424" s="32" t="s">
        <v>3671</v>
      </c>
      <c r="AP2424" s="32" t="s">
        <v>2707</v>
      </c>
      <c r="AQ2424" s="32" t="s">
        <v>2249</v>
      </c>
      <c r="AR2424" s="36" t="e">
        <f>CONCATENATE([5]!Tabla59[[#This Row],[nom_ent]], " ",[5]!Tabla59[[#This Row],[nom_mun]])</f>
        <v>#REF!</v>
      </c>
      <c r="AT2424" s="32" t="s">
        <v>2249</v>
      </c>
      <c r="AU2424" s="32" t="s">
        <v>2707</v>
      </c>
    </row>
    <row r="2425" spans="39:47">
      <c r="AM2425" s="32" t="s">
        <v>712</v>
      </c>
      <c r="AN2425" s="32" t="s">
        <v>1491</v>
      </c>
      <c r="AO2425" s="32" t="s">
        <v>3671</v>
      </c>
      <c r="AP2425" s="32" t="s">
        <v>2711</v>
      </c>
      <c r="AQ2425" s="32" t="s">
        <v>2257</v>
      </c>
      <c r="AR2425" s="36" t="e">
        <f>CONCATENATE([5]!Tabla59[[#This Row],[nom_ent]], " ",[5]!Tabla59[[#This Row],[nom_mun]])</f>
        <v>#REF!</v>
      </c>
      <c r="AT2425" s="32" t="s">
        <v>2257</v>
      </c>
      <c r="AU2425" s="32" t="s">
        <v>2711</v>
      </c>
    </row>
    <row r="2426" spans="39:47">
      <c r="AM2426" s="32" t="s">
        <v>712</v>
      </c>
      <c r="AN2426" s="32" t="s">
        <v>1491</v>
      </c>
      <c r="AO2426" s="32" t="s">
        <v>3671</v>
      </c>
      <c r="AP2426" s="32" t="s">
        <v>2715</v>
      </c>
      <c r="AQ2426" s="32" t="s">
        <v>2264</v>
      </c>
      <c r="AR2426" s="36" t="e">
        <f>CONCATENATE([5]!Tabla59[[#This Row],[nom_ent]], " ",[5]!Tabla59[[#This Row],[nom_mun]])</f>
        <v>#REF!</v>
      </c>
      <c r="AT2426" s="32" t="s">
        <v>2264</v>
      </c>
      <c r="AU2426" s="32" t="s">
        <v>2715</v>
      </c>
    </row>
    <row r="2427" spans="39:47">
      <c r="AM2427" s="32" t="s">
        <v>712</v>
      </c>
      <c r="AN2427" s="32" t="s">
        <v>1491</v>
      </c>
      <c r="AO2427" s="32" t="s">
        <v>3671</v>
      </c>
      <c r="AP2427" s="32" t="s">
        <v>2719</v>
      </c>
      <c r="AQ2427" s="32" t="s">
        <v>2272</v>
      </c>
      <c r="AR2427" s="36" t="e">
        <f>CONCATENATE([5]!Tabla59[[#This Row],[nom_ent]], " ",[5]!Tabla59[[#This Row],[nom_mun]])</f>
        <v>#REF!</v>
      </c>
      <c r="AT2427" s="32" t="s">
        <v>2272</v>
      </c>
      <c r="AU2427" s="32" t="s">
        <v>2719</v>
      </c>
    </row>
    <row r="2428" spans="39:47">
      <c r="AM2428" s="32" t="s">
        <v>712</v>
      </c>
      <c r="AN2428" s="32" t="s">
        <v>1491</v>
      </c>
      <c r="AO2428" s="32" t="s">
        <v>3671</v>
      </c>
      <c r="AP2428" s="32" t="s">
        <v>2723</v>
      </c>
      <c r="AQ2428" s="32" t="s">
        <v>2280</v>
      </c>
      <c r="AR2428" s="36" t="e">
        <f>CONCATENATE([5]!Tabla59[[#This Row],[nom_ent]], " ",[5]!Tabla59[[#This Row],[nom_mun]])</f>
        <v>#REF!</v>
      </c>
      <c r="AT2428" s="32" t="s">
        <v>2280</v>
      </c>
      <c r="AU2428" s="32" t="s">
        <v>2723</v>
      </c>
    </row>
    <row r="2429" spans="39:47">
      <c r="AM2429" s="32" t="s">
        <v>712</v>
      </c>
      <c r="AN2429" s="32" t="s">
        <v>1491</v>
      </c>
      <c r="AO2429" s="32" t="s">
        <v>3671</v>
      </c>
      <c r="AP2429" s="32" t="s">
        <v>2727</v>
      </c>
      <c r="AQ2429" s="32" t="s">
        <v>2288</v>
      </c>
      <c r="AR2429" s="36" t="e">
        <f>CONCATENATE([5]!Tabla59[[#This Row],[nom_ent]], " ",[5]!Tabla59[[#This Row],[nom_mun]])</f>
        <v>#REF!</v>
      </c>
      <c r="AT2429" s="32" t="s">
        <v>2288</v>
      </c>
      <c r="AU2429" s="32" t="s">
        <v>2727</v>
      </c>
    </row>
    <row r="2430" spans="39:47" ht="28.5">
      <c r="AM2430" s="32" t="s">
        <v>712</v>
      </c>
      <c r="AN2430" s="32" t="s">
        <v>1491</v>
      </c>
      <c r="AO2430" s="32" t="s">
        <v>3671</v>
      </c>
      <c r="AP2430" s="32" t="s">
        <v>2731</v>
      </c>
      <c r="AQ2430" s="32" t="s">
        <v>2297</v>
      </c>
      <c r="AR2430" s="36" t="e">
        <f>CONCATENATE([5]!Tabla59[[#This Row],[nom_ent]], " ",[5]!Tabla59[[#This Row],[nom_mun]])</f>
        <v>#REF!</v>
      </c>
      <c r="AT2430" s="32" t="s">
        <v>2297</v>
      </c>
      <c r="AU2430" s="32" t="s">
        <v>2731</v>
      </c>
    </row>
    <row r="2431" spans="39:47">
      <c r="AM2431" s="32" t="s">
        <v>712</v>
      </c>
      <c r="AN2431" s="32" t="s">
        <v>1491</v>
      </c>
      <c r="AO2431" s="32" t="s">
        <v>3671</v>
      </c>
      <c r="AP2431" s="32" t="s">
        <v>2735</v>
      </c>
      <c r="AQ2431" s="32" t="s">
        <v>2304</v>
      </c>
      <c r="AR2431" s="36" t="e">
        <f>CONCATENATE([5]!Tabla59[[#This Row],[nom_ent]], " ",[5]!Tabla59[[#This Row],[nom_mun]])</f>
        <v>#REF!</v>
      </c>
      <c r="AT2431" s="32" t="s">
        <v>2304</v>
      </c>
      <c r="AU2431" s="32" t="s">
        <v>2735</v>
      </c>
    </row>
    <row r="2432" spans="39:47">
      <c r="AM2432" s="32" t="s">
        <v>712</v>
      </c>
      <c r="AN2432" s="32" t="s">
        <v>1491</v>
      </c>
      <c r="AO2432" s="32" t="s">
        <v>3671</v>
      </c>
      <c r="AP2432" s="32" t="s">
        <v>2739</v>
      </c>
      <c r="AQ2432" s="32" t="s">
        <v>2312</v>
      </c>
      <c r="AR2432" s="36" t="e">
        <f>CONCATENATE([5]!Tabla59[[#This Row],[nom_ent]], " ",[5]!Tabla59[[#This Row],[nom_mun]])</f>
        <v>#REF!</v>
      </c>
      <c r="AT2432" s="32" t="s">
        <v>2312</v>
      </c>
      <c r="AU2432" s="32" t="s">
        <v>2739</v>
      </c>
    </row>
    <row r="2433" spans="39:47">
      <c r="AM2433" s="32" t="s">
        <v>712</v>
      </c>
      <c r="AN2433" s="32" t="s">
        <v>1491</v>
      </c>
      <c r="AO2433" s="32" t="s">
        <v>3671</v>
      </c>
      <c r="AP2433" s="32" t="s">
        <v>3209</v>
      </c>
      <c r="AQ2433" s="32" t="s">
        <v>2320</v>
      </c>
      <c r="AR2433" s="36" t="e">
        <f>CONCATENATE([5]!Tabla59[[#This Row],[nom_ent]], " ",[5]!Tabla59[[#This Row],[nom_mun]])</f>
        <v>#REF!</v>
      </c>
      <c r="AT2433" s="32" t="s">
        <v>2320</v>
      </c>
      <c r="AU2433" s="32" t="s">
        <v>3209</v>
      </c>
    </row>
    <row r="2434" spans="39:47">
      <c r="AM2434" s="32" t="s">
        <v>712</v>
      </c>
      <c r="AN2434" s="32" t="s">
        <v>1491</v>
      </c>
      <c r="AO2434" s="32" t="s">
        <v>3671</v>
      </c>
      <c r="AP2434" s="32" t="s">
        <v>2743</v>
      </c>
      <c r="AQ2434" s="32" t="s">
        <v>2328</v>
      </c>
      <c r="AR2434" s="36" t="e">
        <f>CONCATENATE([5]!Tabla59[[#This Row],[nom_ent]], " ",[5]!Tabla59[[#This Row],[nom_mun]])</f>
        <v>#REF!</v>
      </c>
      <c r="AT2434" s="32" t="s">
        <v>2328</v>
      </c>
      <c r="AU2434" s="32" t="s">
        <v>2743</v>
      </c>
    </row>
    <row r="2435" spans="39:47">
      <c r="AM2435" s="32" t="s">
        <v>712</v>
      </c>
      <c r="AN2435" s="32" t="s">
        <v>1491</v>
      </c>
      <c r="AO2435" s="32" t="s">
        <v>3671</v>
      </c>
      <c r="AP2435" s="32" t="s">
        <v>2746</v>
      </c>
      <c r="AQ2435" s="32" t="s">
        <v>2336</v>
      </c>
      <c r="AR2435" s="36" t="e">
        <f>CONCATENATE([5]!Tabla59[[#This Row],[nom_ent]], " ",[5]!Tabla59[[#This Row],[nom_mun]])</f>
        <v>#REF!</v>
      </c>
      <c r="AT2435" s="32" t="s">
        <v>2336</v>
      </c>
      <c r="AU2435" s="32" t="s">
        <v>2746</v>
      </c>
    </row>
    <row r="2436" spans="39:47">
      <c r="AM2436" s="32" t="s">
        <v>712</v>
      </c>
      <c r="AN2436" s="32" t="s">
        <v>1491</v>
      </c>
      <c r="AO2436" s="32" t="s">
        <v>3671</v>
      </c>
      <c r="AP2436" s="32" t="s">
        <v>2749</v>
      </c>
      <c r="AQ2436" s="32" t="s">
        <v>2342</v>
      </c>
      <c r="AR2436" s="36" t="e">
        <f>CONCATENATE([5]!Tabla59[[#This Row],[nom_ent]], " ",[5]!Tabla59[[#This Row],[nom_mun]])</f>
        <v>#REF!</v>
      </c>
      <c r="AT2436" s="32" t="s">
        <v>2342</v>
      </c>
      <c r="AU2436" s="32" t="s">
        <v>2749</v>
      </c>
    </row>
    <row r="2437" spans="39:47">
      <c r="AM2437" s="32" t="s">
        <v>712</v>
      </c>
      <c r="AN2437" s="32" t="s">
        <v>1491</v>
      </c>
      <c r="AO2437" s="32" t="s">
        <v>3671</v>
      </c>
      <c r="AP2437" s="32" t="s">
        <v>2753</v>
      </c>
      <c r="AQ2437" s="32" t="s">
        <v>2349</v>
      </c>
      <c r="AR2437" s="36" t="e">
        <f>CONCATENATE([5]!Tabla59[[#This Row],[nom_ent]], " ",[5]!Tabla59[[#This Row],[nom_mun]])</f>
        <v>#REF!</v>
      </c>
      <c r="AT2437" s="32" t="s">
        <v>2349</v>
      </c>
      <c r="AU2437" s="32" t="s">
        <v>2753</v>
      </c>
    </row>
    <row r="2438" spans="39:47">
      <c r="AM2438" s="32" t="s">
        <v>712</v>
      </c>
      <c r="AN2438" s="32" t="s">
        <v>1491</v>
      </c>
      <c r="AO2438" s="32" t="s">
        <v>3671</v>
      </c>
      <c r="AP2438" s="32" t="s">
        <v>2756</v>
      </c>
      <c r="AQ2438" s="32" t="s">
        <v>2357</v>
      </c>
      <c r="AR2438" s="36" t="e">
        <f>CONCATENATE([5]!Tabla59[[#This Row],[nom_ent]], " ",[5]!Tabla59[[#This Row],[nom_mun]])</f>
        <v>#REF!</v>
      </c>
      <c r="AT2438" s="32" t="s">
        <v>2357</v>
      </c>
      <c r="AU2438" s="32" t="s">
        <v>2756</v>
      </c>
    </row>
    <row r="2439" spans="39:47">
      <c r="AM2439" s="32" t="s">
        <v>712</v>
      </c>
      <c r="AN2439" s="32" t="s">
        <v>1491</v>
      </c>
      <c r="AO2439" s="32" t="s">
        <v>3671</v>
      </c>
      <c r="AP2439" s="32" t="s">
        <v>2760</v>
      </c>
      <c r="AQ2439" s="32" t="s">
        <v>2364</v>
      </c>
      <c r="AR2439" s="36" t="e">
        <f>CONCATENATE([5]!Tabla59[[#This Row],[nom_ent]], " ",[5]!Tabla59[[#This Row],[nom_mun]])</f>
        <v>#REF!</v>
      </c>
      <c r="AT2439" s="32" t="s">
        <v>2364</v>
      </c>
      <c r="AU2439" s="32" t="s">
        <v>2760</v>
      </c>
    </row>
    <row r="2440" spans="39:47">
      <c r="AM2440" s="32" t="s">
        <v>712</v>
      </c>
      <c r="AN2440" s="32" t="s">
        <v>1491</v>
      </c>
      <c r="AO2440" s="32" t="s">
        <v>3671</v>
      </c>
      <c r="AP2440" s="32" t="s">
        <v>2764</v>
      </c>
      <c r="AQ2440" s="32" t="s">
        <v>2372</v>
      </c>
      <c r="AR2440" s="36" t="e">
        <f>CONCATENATE([5]!Tabla59[[#This Row],[nom_ent]], " ",[5]!Tabla59[[#This Row],[nom_mun]])</f>
        <v>#REF!</v>
      </c>
      <c r="AT2440" s="32" t="s">
        <v>2372</v>
      </c>
      <c r="AU2440" s="32" t="s">
        <v>2764</v>
      </c>
    </row>
    <row r="2441" spans="39:47">
      <c r="AM2441" s="32" t="s">
        <v>712</v>
      </c>
      <c r="AN2441" s="32" t="s">
        <v>1491</v>
      </c>
      <c r="AO2441" s="32" t="s">
        <v>3671</v>
      </c>
      <c r="AP2441" s="32" t="s">
        <v>2768</v>
      </c>
      <c r="AQ2441" s="32" t="s">
        <v>2379</v>
      </c>
      <c r="AR2441" s="36" t="e">
        <f>CONCATENATE([5]!Tabla59[[#This Row],[nom_ent]], " ",[5]!Tabla59[[#This Row],[nom_mun]])</f>
        <v>#REF!</v>
      </c>
      <c r="AT2441" s="32" t="s">
        <v>2379</v>
      </c>
      <c r="AU2441" s="32" t="s">
        <v>2768</v>
      </c>
    </row>
    <row r="2442" spans="39:47">
      <c r="AM2442" s="32" t="s">
        <v>712</v>
      </c>
      <c r="AN2442" s="32" t="s">
        <v>1491</v>
      </c>
      <c r="AO2442" s="32" t="s">
        <v>3671</v>
      </c>
      <c r="AP2442" s="32" t="s">
        <v>2772</v>
      </c>
      <c r="AQ2442" s="32" t="s">
        <v>2387</v>
      </c>
      <c r="AR2442" s="36" t="e">
        <f>CONCATENATE([5]!Tabla59[[#This Row],[nom_ent]], " ",[5]!Tabla59[[#This Row],[nom_mun]])</f>
        <v>#REF!</v>
      </c>
      <c r="AT2442" s="32" t="s">
        <v>2387</v>
      </c>
      <c r="AU2442" s="32" t="s">
        <v>2772</v>
      </c>
    </row>
    <row r="2443" spans="39:47">
      <c r="AM2443" s="32" t="s">
        <v>712</v>
      </c>
      <c r="AN2443" s="32" t="s">
        <v>1491</v>
      </c>
      <c r="AO2443" s="32" t="s">
        <v>3671</v>
      </c>
      <c r="AP2443" s="32" t="s">
        <v>2774</v>
      </c>
      <c r="AQ2443" s="32" t="s">
        <v>2393</v>
      </c>
      <c r="AR2443" s="36" t="e">
        <f>CONCATENATE([5]!Tabla59[[#This Row],[nom_ent]], " ",[5]!Tabla59[[#This Row],[nom_mun]])</f>
        <v>#REF!</v>
      </c>
      <c r="AT2443" s="32" t="s">
        <v>2393</v>
      </c>
      <c r="AU2443" s="32" t="s">
        <v>2774</v>
      </c>
    </row>
    <row r="2444" spans="39:47">
      <c r="AM2444" s="32" t="s">
        <v>712</v>
      </c>
      <c r="AN2444" s="32" t="s">
        <v>1491</v>
      </c>
      <c r="AO2444" s="32" t="s">
        <v>3671</v>
      </c>
      <c r="AP2444" s="32" t="s">
        <v>2776</v>
      </c>
      <c r="AQ2444" s="32" t="s">
        <v>2401</v>
      </c>
      <c r="AR2444" s="36" t="e">
        <f>CONCATENATE([5]!Tabla59[[#This Row],[nom_ent]], " ",[5]!Tabla59[[#This Row],[nom_mun]])</f>
        <v>#REF!</v>
      </c>
      <c r="AT2444" s="32" t="s">
        <v>2401</v>
      </c>
      <c r="AU2444" s="32" t="s">
        <v>2776</v>
      </c>
    </row>
    <row r="2445" spans="39:47">
      <c r="AM2445" s="32" t="s">
        <v>712</v>
      </c>
      <c r="AN2445" s="32" t="s">
        <v>1491</v>
      </c>
      <c r="AO2445" s="32" t="s">
        <v>3671</v>
      </c>
      <c r="AP2445" s="40">
        <v>998</v>
      </c>
      <c r="AQ2445" s="32" t="s">
        <v>881</v>
      </c>
      <c r="AR2445" s="36" t="e">
        <f>CONCATENATE([5]!Tabla59[[#This Row],[nom_ent]], " ",[5]!Tabla59[[#This Row],[nom_mun]])</f>
        <v>#REF!</v>
      </c>
      <c r="AT2445" s="32" t="s">
        <v>881</v>
      </c>
      <c r="AU2445" s="40">
        <v>998</v>
      </c>
    </row>
    <row r="2446" spans="39:47">
      <c r="AM2446" s="32" t="s">
        <v>713</v>
      </c>
      <c r="AN2446" s="32" t="s">
        <v>1511</v>
      </c>
      <c r="AO2446" s="32" t="s">
        <v>3673</v>
      </c>
      <c r="AP2446" s="32" t="s">
        <v>749</v>
      </c>
      <c r="AQ2446" s="32" t="s">
        <v>747</v>
      </c>
      <c r="AR2446" s="36" t="e">
        <f>CONCATENATE([5]!Tabla59[[#This Row],[nom_ent]], " ",[5]!Tabla59[[#This Row],[nom_mun]])</f>
        <v>#REF!</v>
      </c>
      <c r="AT2446" s="32" t="s">
        <v>747</v>
      </c>
      <c r="AU2446" s="32" t="s">
        <v>749</v>
      </c>
    </row>
    <row r="2447" spans="39:47">
      <c r="AM2447" s="32" t="s">
        <v>713</v>
      </c>
      <c r="AN2447" s="32" t="s">
        <v>1511</v>
      </c>
      <c r="AO2447" s="32" t="s">
        <v>3673</v>
      </c>
      <c r="AP2447" s="32" t="s">
        <v>780</v>
      </c>
      <c r="AQ2447" s="32" t="s">
        <v>779</v>
      </c>
      <c r="AR2447" s="36" t="e">
        <f>CONCATENATE([5]!Tabla59[[#This Row],[nom_ent]], " ",[5]!Tabla59[[#This Row],[nom_mun]])</f>
        <v>#REF!</v>
      </c>
      <c r="AT2447" s="32" t="s">
        <v>779</v>
      </c>
      <c r="AU2447" s="32" t="s">
        <v>780</v>
      </c>
    </row>
    <row r="2448" spans="39:47">
      <c r="AM2448" s="32" t="s">
        <v>713</v>
      </c>
      <c r="AN2448" s="32" t="s">
        <v>1511</v>
      </c>
      <c r="AO2448" s="32" t="s">
        <v>3673</v>
      </c>
      <c r="AP2448" s="32" t="s">
        <v>813</v>
      </c>
      <c r="AQ2448" s="32" t="s">
        <v>812</v>
      </c>
      <c r="AR2448" s="36" t="e">
        <f>CONCATENATE([5]!Tabla59[[#This Row],[nom_ent]], " ",[5]!Tabla59[[#This Row],[nom_mun]])</f>
        <v>#REF!</v>
      </c>
      <c r="AT2448" s="32" t="s">
        <v>812</v>
      </c>
      <c r="AU2448" s="32" t="s">
        <v>813</v>
      </c>
    </row>
    <row r="2449" spans="39:47" ht="28.5">
      <c r="AM2449" s="32" t="s">
        <v>713</v>
      </c>
      <c r="AN2449" s="32" t="s">
        <v>1511</v>
      </c>
      <c r="AO2449" s="32" t="s">
        <v>3673</v>
      </c>
      <c r="AP2449" s="32" t="s">
        <v>845</v>
      </c>
      <c r="AQ2449" s="32" t="s">
        <v>844</v>
      </c>
      <c r="AR2449" s="36" t="e">
        <f>CONCATENATE([5]!Tabla59[[#This Row],[nom_ent]], " ",[5]!Tabla59[[#This Row],[nom_mun]])</f>
        <v>#REF!</v>
      </c>
      <c r="AT2449" s="32" t="s">
        <v>844</v>
      </c>
      <c r="AU2449" s="32" t="s">
        <v>845</v>
      </c>
    </row>
    <row r="2450" spans="39:47">
      <c r="AM2450" s="32" t="s">
        <v>713</v>
      </c>
      <c r="AN2450" s="32" t="s">
        <v>1511</v>
      </c>
      <c r="AO2450" s="32" t="s">
        <v>3673</v>
      </c>
      <c r="AP2450" s="32" t="s">
        <v>877</v>
      </c>
      <c r="AQ2450" s="32" t="s">
        <v>876</v>
      </c>
      <c r="AR2450" s="36" t="e">
        <f>CONCATENATE([5]!Tabla59[[#This Row],[nom_ent]], " ",[5]!Tabla59[[#This Row],[nom_mun]])</f>
        <v>#REF!</v>
      </c>
      <c r="AT2450" s="32" t="s">
        <v>876</v>
      </c>
      <c r="AU2450" s="32" t="s">
        <v>877</v>
      </c>
    </row>
    <row r="2451" spans="39:47" ht="42.75">
      <c r="AM2451" s="32" t="s">
        <v>713</v>
      </c>
      <c r="AN2451" s="32" t="s">
        <v>1511</v>
      </c>
      <c r="AO2451" s="32" t="s">
        <v>3673</v>
      </c>
      <c r="AP2451" s="32" t="s">
        <v>910</v>
      </c>
      <c r="AQ2451" s="32" t="s">
        <v>909</v>
      </c>
      <c r="AR2451" s="36" t="e">
        <f>CONCATENATE([5]!Tabla59[[#This Row],[nom_ent]], " ",[5]!Tabla59[[#This Row],[nom_mun]])</f>
        <v>#REF!</v>
      </c>
      <c r="AT2451" s="32" t="s">
        <v>909</v>
      </c>
      <c r="AU2451" s="32" t="s">
        <v>910</v>
      </c>
    </row>
    <row r="2452" spans="39:47" ht="28.5">
      <c r="AM2452" s="32" t="s">
        <v>713</v>
      </c>
      <c r="AN2452" s="32" t="s">
        <v>1511</v>
      </c>
      <c r="AO2452" s="32" t="s">
        <v>3673</v>
      </c>
      <c r="AP2452" s="32" t="s">
        <v>943</v>
      </c>
      <c r="AQ2452" s="32" t="s">
        <v>942</v>
      </c>
      <c r="AR2452" s="36" t="e">
        <f>CONCATENATE([5]!Tabla59[[#This Row],[nom_ent]], " ",[5]!Tabla59[[#This Row],[nom_mun]])</f>
        <v>#REF!</v>
      </c>
      <c r="AT2452" s="32" t="s">
        <v>942</v>
      </c>
      <c r="AU2452" s="32" t="s">
        <v>943</v>
      </c>
    </row>
    <row r="2453" spans="39:47" ht="28.5">
      <c r="AM2453" s="32" t="s">
        <v>713</v>
      </c>
      <c r="AN2453" s="32" t="s">
        <v>1511</v>
      </c>
      <c r="AO2453" s="32" t="s">
        <v>3673</v>
      </c>
      <c r="AP2453" s="32" t="s">
        <v>972</v>
      </c>
      <c r="AQ2453" s="32" t="s">
        <v>853</v>
      </c>
      <c r="AR2453" s="36" t="e">
        <f>CONCATENATE([5]!Tabla59[[#This Row],[nom_ent]], " ",[5]!Tabla59[[#This Row],[nom_mun]])</f>
        <v>#REF!</v>
      </c>
      <c r="AT2453" s="32" t="s">
        <v>853</v>
      </c>
      <c r="AU2453" s="32" t="s">
        <v>972</v>
      </c>
    </row>
    <row r="2454" spans="39:47" ht="28.5">
      <c r="AM2454" s="32" t="s">
        <v>713</v>
      </c>
      <c r="AN2454" s="32" t="s">
        <v>1511</v>
      </c>
      <c r="AO2454" s="32" t="s">
        <v>3673</v>
      </c>
      <c r="AP2454" s="32" t="s">
        <v>1003</v>
      </c>
      <c r="AQ2454" s="32" t="s">
        <v>1002</v>
      </c>
      <c r="AR2454" s="36" t="e">
        <f>CONCATENATE([5]!Tabla59[[#This Row],[nom_ent]], " ",[5]!Tabla59[[#This Row],[nom_mun]])</f>
        <v>#REF!</v>
      </c>
      <c r="AT2454" s="32" t="s">
        <v>1002</v>
      </c>
      <c r="AU2454" s="32" t="s">
        <v>1003</v>
      </c>
    </row>
    <row r="2455" spans="39:47">
      <c r="AM2455" s="32" t="s">
        <v>713</v>
      </c>
      <c r="AN2455" s="32" t="s">
        <v>1511</v>
      </c>
      <c r="AO2455" s="32" t="s">
        <v>3673</v>
      </c>
      <c r="AP2455" s="32" t="s">
        <v>1033</v>
      </c>
      <c r="AQ2455" s="32" t="s">
        <v>1032</v>
      </c>
      <c r="AR2455" s="36" t="e">
        <f>CONCATENATE([5]!Tabla59[[#This Row],[nom_ent]], " ",[5]!Tabla59[[#This Row],[nom_mun]])</f>
        <v>#REF!</v>
      </c>
      <c r="AT2455" s="32" t="s">
        <v>1032</v>
      </c>
      <c r="AU2455" s="32" t="s">
        <v>1033</v>
      </c>
    </row>
    <row r="2456" spans="39:47" ht="42.75">
      <c r="AM2456" s="32" t="s">
        <v>713</v>
      </c>
      <c r="AN2456" s="32" t="s">
        <v>1511</v>
      </c>
      <c r="AO2456" s="32" t="s">
        <v>3673</v>
      </c>
      <c r="AP2456" s="32" t="s">
        <v>1063</v>
      </c>
      <c r="AQ2456" s="32" t="s">
        <v>1062</v>
      </c>
      <c r="AR2456" s="36" t="e">
        <f>CONCATENATE([5]!Tabla59[[#This Row],[nom_ent]], " ",[5]!Tabla59[[#This Row],[nom_mun]])</f>
        <v>#REF!</v>
      </c>
      <c r="AT2456" s="32" t="s">
        <v>1062</v>
      </c>
      <c r="AU2456" s="32" t="s">
        <v>1063</v>
      </c>
    </row>
    <row r="2457" spans="39:47" ht="28.5">
      <c r="AM2457" s="32" t="s">
        <v>713</v>
      </c>
      <c r="AN2457" s="32" t="s">
        <v>1511</v>
      </c>
      <c r="AO2457" s="32" t="s">
        <v>3673</v>
      </c>
      <c r="AP2457" s="32" t="s">
        <v>1646</v>
      </c>
      <c r="AQ2457" s="32" t="s">
        <v>1090</v>
      </c>
      <c r="AR2457" s="36" t="e">
        <f>CONCATENATE([5]!Tabla59[[#This Row],[nom_ent]], " ",[5]!Tabla59[[#This Row],[nom_mun]])</f>
        <v>#REF!</v>
      </c>
      <c r="AT2457" s="32" t="s">
        <v>1090</v>
      </c>
      <c r="AU2457" s="32" t="s">
        <v>1646</v>
      </c>
    </row>
    <row r="2458" spans="39:47" ht="42.75">
      <c r="AM2458" s="32" t="s">
        <v>713</v>
      </c>
      <c r="AN2458" s="32" t="s">
        <v>1511</v>
      </c>
      <c r="AO2458" s="32" t="s">
        <v>3673</v>
      </c>
      <c r="AP2458" s="32" t="s">
        <v>1666</v>
      </c>
      <c r="AQ2458" s="32" t="s">
        <v>1116</v>
      </c>
      <c r="AR2458" s="36" t="e">
        <f>CONCATENATE([5]!Tabla59[[#This Row],[nom_ent]], " ",[5]!Tabla59[[#This Row],[nom_mun]])</f>
        <v>#REF!</v>
      </c>
      <c r="AT2458" s="32" t="s">
        <v>1116</v>
      </c>
      <c r="AU2458" s="32" t="s">
        <v>1666</v>
      </c>
    </row>
    <row r="2459" spans="39:47" ht="42.75">
      <c r="AM2459" s="32" t="s">
        <v>713</v>
      </c>
      <c r="AN2459" s="32" t="s">
        <v>1511</v>
      </c>
      <c r="AO2459" s="32" t="s">
        <v>3673</v>
      </c>
      <c r="AP2459" s="32" t="s">
        <v>1891</v>
      </c>
      <c r="AQ2459" s="32" t="s">
        <v>1139</v>
      </c>
      <c r="AR2459" s="36" t="e">
        <f>CONCATENATE([5]!Tabla59[[#This Row],[nom_ent]], " ",[5]!Tabla59[[#This Row],[nom_mun]])</f>
        <v>#REF!</v>
      </c>
      <c r="AT2459" s="32" t="s">
        <v>1139</v>
      </c>
      <c r="AU2459" s="32" t="s">
        <v>1891</v>
      </c>
    </row>
    <row r="2460" spans="39:47" ht="57">
      <c r="AM2460" s="32" t="s">
        <v>713</v>
      </c>
      <c r="AN2460" s="32" t="s">
        <v>1511</v>
      </c>
      <c r="AO2460" s="32" t="s">
        <v>3673</v>
      </c>
      <c r="AP2460" s="32" t="s">
        <v>1905</v>
      </c>
      <c r="AQ2460" s="32" t="s">
        <v>1165</v>
      </c>
      <c r="AR2460" s="36" t="e">
        <f>CONCATENATE([5]!Tabla59[[#This Row],[nom_ent]], " ",[5]!Tabla59[[#This Row],[nom_mun]])</f>
        <v>#REF!</v>
      </c>
      <c r="AT2460" s="32" t="s">
        <v>1165</v>
      </c>
      <c r="AU2460" s="32" t="s">
        <v>1905</v>
      </c>
    </row>
    <row r="2461" spans="39:47" ht="42.75">
      <c r="AM2461" s="32" t="s">
        <v>713</v>
      </c>
      <c r="AN2461" s="32" t="s">
        <v>1511</v>
      </c>
      <c r="AO2461" s="32" t="s">
        <v>3673</v>
      </c>
      <c r="AP2461" s="32" t="s">
        <v>1917</v>
      </c>
      <c r="AQ2461" s="32" t="s">
        <v>1192</v>
      </c>
      <c r="AR2461" s="36" t="e">
        <f>CONCATENATE([5]!Tabla59[[#This Row],[nom_ent]], " ",[5]!Tabla59[[#This Row],[nom_mun]])</f>
        <v>#REF!</v>
      </c>
      <c r="AT2461" s="32" t="s">
        <v>1192</v>
      </c>
      <c r="AU2461" s="32" t="s">
        <v>1917</v>
      </c>
    </row>
    <row r="2462" spans="39:47">
      <c r="AM2462" s="32" t="s">
        <v>713</v>
      </c>
      <c r="AN2462" s="32" t="s">
        <v>1511</v>
      </c>
      <c r="AO2462" s="32" t="s">
        <v>3673</v>
      </c>
      <c r="AP2462" s="32" t="s">
        <v>1933</v>
      </c>
      <c r="AQ2462" s="32" t="s">
        <v>1216</v>
      </c>
      <c r="AR2462" s="36" t="e">
        <f>CONCATENATE([5]!Tabla59[[#This Row],[nom_ent]], " ",[5]!Tabla59[[#This Row],[nom_mun]])</f>
        <v>#REF!</v>
      </c>
      <c r="AT2462" s="32" t="s">
        <v>1216</v>
      </c>
      <c r="AU2462" s="32" t="s">
        <v>1933</v>
      </c>
    </row>
    <row r="2463" spans="39:47">
      <c r="AM2463" s="32" t="s">
        <v>713</v>
      </c>
      <c r="AN2463" s="32" t="s">
        <v>1511</v>
      </c>
      <c r="AO2463" s="32" t="s">
        <v>3673</v>
      </c>
      <c r="AP2463" s="32" t="s">
        <v>1949</v>
      </c>
      <c r="AQ2463" s="32" t="s">
        <v>1239</v>
      </c>
      <c r="AR2463" s="36" t="e">
        <f>CONCATENATE([5]!Tabla59[[#This Row],[nom_ent]], " ",[5]!Tabla59[[#This Row],[nom_mun]])</f>
        <v>#REF!</v>
      </c>
      <c r="AT2463" s="32" t="s">
        <v>1239</v>
      </c>
      <c r="AU2463" s="32" t="s">
        <v>1949</v>
      </c>
    </row>
    <row r="2464" spans="39:47">
      <c r="AM2464" s="32" t="s">
        <v>713</v>
      </c>
      <c r="AN2464" s="32" t="s">
        <v>1511</v>
      </c>
      <c r="AO2464" s="32" t="s">
        <v>3673</v>
      </c>
      <c r="AP2464" s="32" t="s">
        <v>1962</v>
      </c>
      <c r="AQ2464" s="32" t="s">
        <v>1261</v>
      </c>
      <c r="AR2464" s="36" t="e">
        <f>CONCATENATE([5]!Tabla59[[#This Row],[nom_ent]], " ",[5]!Tabla59[[#This Row],[nom_mun]])</f>
        <v>#REF!</v>
      </c>
      <c r="AT2464" s="32" t="s">
        <v>1261</v>
      </c>
      <c r="AU2464" s="32" t="s">
        <v>1962</v>
      </c>
    </row>
    <row r="2465" spans="39:47">
      <c r="AM2465" s="32" t="s">
        <v>713</v>
      </c>
      <c r="AN2465" s="32" t="s">
        <v>1511</v>
      </c>
      <c r="AO2465" s="32" t="s">
        <v>3673</v>
      </c>
      <c r="AP2465" s="32" t="s">
        <v>1975</v>
      </c>
      <c r="AQ2465" s="32" t="s">
        <v>1284</v>
      </c>
      <c r="AR2465" s="36" t="e">
        <f>CONCATENATE([5]!Tabla59[[#This Row],[nom_ent]], " ",[5]!Tabla59[[#This Row],[nom_mun]])</f>
        <v>#REF!</v>
      </c>
      <c r="AT2465" s="32" t="s">
        <v>1284</v>
      </c>
      <c r="AU2465" s="32" t="s">
        <v>1975</v>
      </c>
    </row>
    <row r="2466" spans="39:47" ht="28.5">
      <c r="AM2466" s="32" t="s">
        <v>713</v>
      </c>
      <c r="AN2466" s="32" t="s">
        <v>1511</v>
      </c>
      <c r="AO2466" s="32" t="s">
        <v>3673</v>
      </c>
      <c r="AP2466" s="32" t="s">
        <v>1986</v>
      </c>
      <c r="AQ2466" s="32" t="s">
        <v>1304</v>
      </c>
      <c r="AR2466" s="36" t="e">
        <f>CONCATENATE([5]!Tabla59[[#This Row],[nom_ent]], " ",[5]!Tabla59[[#This Row],[nom_mun]])</f>
        <v>#REF!</v>
      </c>
      <c r="AT2466" s="32" t="s">
        <v>1304</v>
      </c>
      <c r="AU2466" s="32" t="s">
        <v>1986</v>
      </c>
    </row>
    <row r="2467" spans="39:47" ht="28.5">
      <c r="AM2467" s="32" t="s">
        <v>713</v>
      </c>
      <c r="AN2467" s="32" t="s">
        <v>1511</v>
      </c>
      <c r="AO2467" s="32" t="s">
        <v>3673</v>
      </c>
      <c r="AP2467" s="32" t="s">
        <v>1999</v>
      </c>
      <c r="AQ2467" s="32" t="s">
        <v>1325</v>
      </c>
      <c r="AR2467" s="36" t="e">
        <f>CONCATENATE([5]!Tabla59[[#This Row],[nom_ent]], " ",[5]!Tabla59[[#This Row],[nom_mun]])</f>
        <v>#REF!</v>
      </c>
      <c r="AT2467" s="32" t="s">
        <v>1325</v>
      </c>
      <c r="AU2467" s="32" t="s">
        <v>1999</v>
      </c>
    </row>
    <row r="2468" spans="39:47">
      <c r="AM2468" s="32" t="s">
        <v>713</v>
      </c>
      <c r="AN2468" s="32" t="s">
        <v>1511</v>
      </c>
      <c r="AO2468" s="32" t="s">
        <v>3673</v>
      </c>
      <c r="AP2468" s="32" t="s">
        <v>2012</v>
      </c>
      <c r="AQ2468" s="32" t="s">
        <v>1345</v>
      </c>
      <c r="AR2468" s="36" t="e">
        <f>CONCATENATE([5]!Tabla59[[#This Row],[nom_ent]], " ",[5]!Tabla59[[#This Row],[nom_mun]])</f>
        <v>#REF!</v>
      </c>
      <c r="AT2468" s="32" t="s">
        <v>1345</v>
      </c>
      <c r="AU2468" s="32" t="s">
        <v>2012</v>
      </c>
    </row>
    <row r="2469" spans="39:47">
      <c r="AM2469" s="32" t="s">
        <v>713</v>
      </c>
      <c r="AN2469" s="32" t="s">
        <v>1511</v>
      </c>
      <c r="AO2469" s="32" t="s">
        <v>3673</v>
      </c>
      <c r="AP2469" s="32" t="s">
        <v>2024</v>
      </c>
      <c r="AQ2469" s="32" t="s">
        <v>850</v>
      </c>
      <c r="AR2469" s="36" t="e">
        <f>CONCATENATE([5]!Tabla59[[#This Row],[nom_ent]], " ",[5]!Tabla59[[#This Row],[nom_mun]])</f>
        <v>#REF!</v>
      </c>
      <c r="AT2469" s="32" t="s">
        <v>850</v>
      </c>
      <c r="AU2469" s="32" t="s">
        <v>2024</v>
      </c>
    </row>
    <row r="2470" spans="39:47">
      <c r="AM2470" s="32" t="s">
        <v>713</v>
      </c>
      <c r="AN2470" s="32" t="s">
        <v>1511</v>
      </c>
      <c r="AO2470" s="32" t="s">
        <v>3673</v>
      </c>
      <c r="AP2470" s="32" t="s">
        <v>2035</v>
      </c>
      <c r="AQ2470" s="32" t="s">
        <v>1386</v>
      </c>
      <c r="AR2470" s="36" t="e">
        <f>CONCATENATE([5]!Tabla59[[#This Row],[nom_ent]], " ",[5]!Tabla59[[#This Row],[nom_mun]])</f>
        <v>#REF!</v>
      </c>
      <c r="AT2470" s="32" t="s">
        <v>1386</v>
      </c>
      <c r="AU2470" s="32" t="s">
        <v>2035</v>
      </c>
    </row>
    <row r="2471" spans="39:47">
      <c r="AM2471" s="32" t="s">
        <v>713</v>
      </c>
      <c r="AN2471" s="32" t="s">
        <v>1511</v>
      </c>
      <c r="AO2471" s="32" t="s">
        <v>3673</v>
      </c>
      <c r="AP2471" s="32" t="s">
        <v>2047</v>
      </c>
      <c r="AQ2471" s="32" t="s">
        <v>1407</v>
      </c>
      <c r="AR2471" s="36" t="e">
        <f>CONCATENATE([5]!Tabla59[[#This Row],[nom_ent]], " ",[5]!Tabla59[[#This Row],[nom_mun]])</f>
        <v>#REF!</v>
      </c>
      <c r="AT2471" s="32" t="s">
        <v>1407</v>
      </c>
      <c r="AU2471" s="32" t="s">
        <v>2047</v>
      </c>
    </row>
    <row r="2472" spans="39:47" ht="28.5">
      <c r="AM2472" s="32" t="s">
        <v>713</v>
      </c>
      <c r="AN2472" s="32" t="s">
        <v>1511</v>
      </c>
      <c r="AO2472" s="32" t="s">
        <v>3673</v>
      </c>
      <c r="AP2472" s="32" t="s">
        <v>2058</v>
      </c>
      <c r="AQ2472" s="32" t="s">
        <v>1428</v>
      </c>
      <c r="AR2472" s="47" t="e">
        <f>CONCATENATE([5]!Tabla59[[#This Row],[nom_ent]], " ",[5]!Tabla59[[#This Row],[nom_mun]])</f>
        <v>#REF!</v>
      </c>
      <c r="AT2472" s="32" t="s">
        <v>1428</v>
      </c>
      <c r="AU2472" s="32" t="s">
        <v>2058</v>
      </c>
    </row>
    <row r="2473" spans="39:47" ht="28.5">
      <c r="AM2473" s="32" t="s">
        <v>713</v>
      </c>
      <c r="AN2473" s="32" t="s">
        <v>1511</v>
      </c>
      <c r="AO2473" s="32" t="s">
        <v>3673</v>
      </c>
      <c r="AP2473" s="32" t="s">
        <v>2070</v>
      </c>
      <c r="AQ2473" s="32" t="s">
        <v>1447</v>
      </c>
      <c r="AR2473" s="36" t="e">
        <f>CONCATENATE([5]!Tabla59[[#This Row],[nom_ent]], " ",[5]!Tabla59[[#This Row],[nom_mun]])</f>
        <v>#REF!</v>
      </c>
      <c r="AT2473" s="32" t="s">
        <v>1447</v>
      </c>
      <c r="AU2473" s="32" t="s">
        <v>2070</v>
      </c>
    </row>
    <row r="2474" spans="39:47" ht="28.5">
      <c r="AM2474" s="32" t="s">
        <v>713</v>
      </c>
      <c r="AN2474" s="32" t="s">
        <v>1511</v>
      </c>
      <c r="AO2474" s="32" t="s">
        <v>3673</v>
      </c>
      <c r="AP2474" s="32" t="s">
        <v>2082</v>
      </c>
      <c r="AQ2474" s="32" t="s">
        <v>1468</v>
      </c>
      <c r="AR2474" s="36" t="e">
        <f>CONCATENATE([5]!Tabla59[[#This Row],[nom_ent]], " ",[5]!Tabla59[[#This Row],[nom_mun]])</f>
        <v>#REF!</v>
      </c>
      <c r="AT2474" s="32" t="s">
        <v>1468</v>
      </c>
      <c r="AU2474" s="32" t="s">
        <v>2082</v>
      </c>
    </row>
    <row r="2475" spans="39:47">
      <c r="AM2475" s="32" t="s">
        <v>713</v>
      </c>
      <c r="AN2475" s="32" t="s">
        <v>1511</v>
      </c>
      <c r="AO2475" s="32" t="s">
        <v>3673</v>
      </c>
      <c r="AP2475" s="32" t="s">
        <v>2093</v>
      </c>
      <c r="AQ2475" s="32" t="s">
        <v>1490</v>
      </c>
      <c r="AR2475" s="36" t="e">
        <f>CONCATENATE([5]!Tabla59[[#This Row],[nom_ent]], " ",[5]!Tabla59[[#This Row],[nom_mun]])</f>
        <v>#REF!</v>
      </c>
      <c r="AT2475" s="32" t="s">
        <v>1490</v>
      </c>
      <c r="AU2475" s="32" t="s">
        <v>2093</v>
      </c>
    </row>
    <row r="2476" spans="39:47" ht="28.5">
      <c r="AM2476" s="32" t="s">
        <v>713</v>
      </c>
      <c r="AN2476" s="32" t="s">
        <v>1511</v>
      </c>
      <c r="AO2476" s="32" t="s">
        <v>3673</v>
      </c>
      <c r="AP2476" s="32" t="s">
        <v>2104</v>
      </c>
      <c r="AQ2476" s="32" t="s">
        <v>1510</v>
      </c>
      <c r="AR2476" s="36" t="e">
        <f>CONCATENATE([5]!Tabla59[[#This Row],[nom_ent]], " ",[5]!Tabla59[[#This Row],[nom_mun]])</f>
        <v>#REF!</v>
      </c>
      <c r="AT2476" s="32" t="s">
        <v>1510</v>
      </c>
      <c r="AU2476" s="32" t="s">
        <v>2104</v>
      </c>
    </row>
    <row r="2477" spans="39:47">
      <c r="AM2477" s="32" t="s">
        <v>713</v>
      </c>
      <c r="AN2477" s="32" t="s">
        <v>1511</v>
      </c>
      <c r="AO2477" s="32" t="s">
        <v>3673</v>
      </c>
      <c r="AP2477" s="32" t="s">
        <v>2114</v>
      </c>
      <c r="AQ2477" s="32" t="s">
        <v>698</v>
      </c>
      <c r="AR2477" s="36" t="e">
        <f>CONCATENATE([5]!Tabla59[[#This Row],[nom_ent]], " ",[5]!Tabla59[[#This Row],[nom_mun]])</f>
        <v>#REF!</v>
      </c>
      <c r="AT2477" s="32" t="s">
        <v>698</v>
      </c>
      <c r="AU2477" s="32" t="s">
        <v>2114</v>
      </c>
    </row>
    <row r="2478" spans="39:47" ht="28.5">
      <c r="AM2478" s="32" t="s">
        <v>713</v>
      </c>
      <c r="AN2478" s="32" t="s">
        <v>1511</v>
      </c>
      <c r="AO2478" s="32" t="s">
        <v>3673</v>
      </c>
      <c r="AP2478" s="32" t="s">
        <v>2124</v>
      </c>
      <c r="AQ2478" s="32" t="s">
        <v>1551</v>
      </c>
      <c r="AR2478" s="36" t="e">
        <f>CONCATENATE([5]!Tabla59[[#This Row],[nom_ent]], " ",[5]!Tabla59[[#This Row],[nom_mun]])</f>
        <v>#REF!</v>
      </c>
      <c r="AT2478" s="32" t="s">
        <v>1551</v>
      </c>
      <c r="AU2478" s="32" t="s">
        <v>2124</v>
      </c>
    </row>
    <row r="2479" spans="39:47" ht="28.5">
      <c r="AM2479" s="32" t="s">
        <v>713</v>
      </c>
      <c r="AN2479" s="32" t="s">
        <v>1511</v>
      </c>
      <c r="AO2479" s="32" t="s">
        <v>3673</v>
      </c>
      <c r="AP2479" s="32" t="s">
        <v>2135</v>
      </c>
      <c r="AQ2479" s="32" t="s">
        <v>1570</v>
      </c>
      <c r="AR2479" s="36" t="e">
        <f>CONCATENATE([5]!Tabla59[[#This Row],[nom_ent]], " ",[5]!Tabla59[[#This Row],[nom_mun]])</f>
        <v>#REF!</v>
      </c>
      <c r="AT2479" s="32" t="s">
        <v>1570</v>
      </c>
      <c r="AU2479" s="32" t="s">
        <v>2135</v>
      </c>
    </row>
    <row r="2480" spans="39:47" ht="28.5">
      <c r="AM2480" s="32" t="s">
        <v>713</v>
      </c>
      <c r="AN2480" s="32" t="s">
        <v>1511</v>
      </c>
      <c r="AO2480" s="32" t="s">
        <v>3673</v>
      </c>
      <c r="AP2480" s="32" t="s">
        <v>2144</v>
      </c>
      <c r="AQ2480" s="32" t="s">
        <v>1589</v>
      </c>
      <c r="AR2480" s="36" t="e">
        <f>CONCATENATE([5]!Tabla59[[#This Row],[nom_ent]], " ",[5]!Tabla59[[#This Row],[nom_mun]])</f>
        <v>#REF!</v>
      </c>
      <c r="AT2480" s="32" t="s">
        <v>1589</v>
      </c>
      <c r="AU2480" s="32" t="s">
        <v>2144</v>
      </c>
    </row>
    <row r="2481" spans="39:47">
      <c r="AM2481" s="32" t="s">
        <v>713</v>
      </c>
      <c r="AN2481" s="32" t="s">
        <v>1511</v>
      </c>
      <c r="AO2481" s="32" t="s">
        <v>3673</v>
      </c>
      <c r="AP2481" s="32" t="s">
        <v>2155</v>
      </c>
      <c r="AQ2481" s="32" t="s">
        <v>1609</v>
      </c>
      <c r="AR2481" s="36" t="e">
        <f>CONCATENATE([5]!Tabla59[[#This Row],[nom_ent]], " ",[5]!Tabla59[[#This Row],[nom_mun]])</f>
        <v>#REF!</v>
      </c>
      <c r="AT2481" s="32" t="s">
        <v>1609</v>
      </c>
      <c r="AU2481" s="32" t="s">
        <v>2155</v>
      </c>
    </row>
    <row r="2482" spans="39:47">
      <c r="AM2482" s="32" t="s">
        <v>713</v>
      </c>
      <c r="AN2482" s="32" t="s">
        <v>1511</v>
      </c>
      <c r="AO2482" s="32" t="s">
        <v>3673</v>
      </c>
      <c r="AP2482" s="32" t="s">
        <v>2166</v>
      </c>
      <c r="AQ2482" s="32" t="s">
        <v>1627</v>
      </c>
      <c r="AR2482" s="36" t="e">
        <f>CONCATENATE([5]!Tabla59[[#This Row],[nom_ent]], " ",[5]!Tabla59[[#This Row],[nom_mun]])</f>
        <v>#REF!</v>
      </c>
      <c r="AT2482" s="32" t="s">
        <v>1627</v>
      </c>
      <c r="AU2482" s="32" t="s">
        <v>2166</v>
      </c>
    </row>
    <row r="2483" spans="39:47">
      <c r="AM2483" s="32" t="s">
        <v>713</v>
      </c>
      <c r="AN2483" s="32" t="s">
        <v>1511</v>
      </c>
      <c r="AO2483" s="32" t="s">
        <v>3673</v>
      </c>
      <c r="AP2483" s="32" t="s">
        <v>2177</v>
      </c>
      <c r="AQ2483" s="32" t="s">
        <v>1645</v>
      </c>
      <c r="AR2483" s="36" t="e">
        <f>CONCATENATE([5]!Tabla59[[#This Row],[nom_ent]], " ",[5]!Tabla59[[#This Row],[nom_mun]])</f>
        <v>#REF!</v>
      </c>
      <c r="AT2483" s="32" t="s">
        <v>1645</v>
      </c>
      <c r="AU2483" s="32" t="s">
        <v>2177</v>
      </c>
    </row>
    <row r="2484" spans="39:47" ht="28.5">
      <c r="AM2484" s="32" t="s">
        <v>713</v>
      </c>
      <c r="AN2484" s="32" t="s">
        <v>1511</v>
      </c>
      <c r="AO2484" s="32" t="s">
        <v>3673</v>
      </c>
      <c r="AP2484" s="32" t="s">
        <v>2523</v>
      </c>
      <c r="AQ2484" s="32" t="s">
        <v>1665</v>
      </c>
      <c r="AR2484" s="36" t="e">
        <f>CONCATENATE([5]!Tabla59[[#This Row],[nom_ent]], " ",[5]!Tabla59[[#This Row],[nom_mun]])</f>
        <v>#REF!</v>
      </c>
      <c r="AT2484" s="32" t="s">
        <v>1665</v>
      </c>
      <c r="AU2484" s="32" t="s">
        <v>2523</v>
      </c>
    </row>
    <row r="2485" spans="39:47">
      <c r="AM2485" s="32" t="s">
        <v>713</v>
      </c>
      <c r="AN2485" s="32" t="s">
        <v>1511</v>
      </c>
      <c r="AO2485" s="32" t="s">
        <v>3673</v>
      </c>
      <c r="AP2485" s="32" t="s">
        <v>2527</v>
      </c>
      <c r="AQ2485" s="32" t="s">
        <v>1684</v>
      </c>
      <c r="AR2485" s="36" t="e">
        <f>CONCATENATE([5]!Tabla59[[#This Row],[nom_ent]], " ",[5]!Tabla59[[#This Row],[nom_mun]])</f>
        <v>#REF!</v>
      </c>
      <c r="AT2485" s="32" t="s">
        <v>1684</v>
      </c>
      <c r="AU2485" s="32" t="s">
        <v>2527</v>
      </c>
    </row>
    <row r="2486" spans="39:47" ht="28.5">
      <c r="AM2486" s="32" t="s">
        <v>713</v>
      </c>
      <c r="AN2486" s="32" t="s">
        <v>1511</v>
      </c>
      <c r="AO2486" s="32" t="s">
        <v>3673</v>
      </c>
      <c r="AP2486" s="32" t="s">
        <v>2531</v>
      </c>
      <c r="AQ2486" s="32" t="s">
        <v>1703</v>
      </c>
      <c r="AR2486" s="36" t="e">
        <f>CONCATENATE([5]!Tabla59[[#This Row],[nom_ent]], " ",[5]!Tabla59[[#This Row],[nom_mun]])</f>
        <v>#REF!</v>
      </c>
      <c r="AT2486" s="32" t="s">
        <v>1703</v>
      </c>
      <c r="AU2486" s="32" t="s">
        <v>2531</v>
      </c>
    </row>
    <row r="2487" spans="39:47" ht="28.5">
      <c r="AM2487" s="32" t="s">
        <v>713</v>
      </c>
      <c r="AN2487" s="32" t="s">
        <v>1511</v>
      </c>
      <c r="AO2487" s="32" t="s">
        <v>3673</v>
      </c>
      <c r="AP2487" s="32" t="s">
        <v>2535</v>
      </c>
      <c r="AQ2487" s="32" t="s">
        <v>1722</v>
      </c>
      <c r="AR2487" s="36" t="e">
        <f>CONCATENATE([5]!Tabla59[[#This Row],[nom_ent]], " ",[5]!Tabla59[[#This Row],[nom_mun]])</f>
        <v>#REF!</v>
      </c>
      <c r="AT2487" s="32" t="s">
        <v>1722</v>
      </c>
      <c r="AU2487" s="32" t="s">
        <v>2535</v>
      </c>
    </row>
    <row r="2488" spans="39:47">
      <c r="AM2488" s="32" t="s">
        <v>713</v>
      </c>
      <c r="AN2488" s="32" t="s">
        <v>1511</v>
      </c>
      <c r="AO2488" s="32" t="s">
        <v>3673</v>
      </c>
      <c r="AP2488" s="32" t="s">
        <v>2539</v>
      </c>
      <c r="AQ2488" s="32" t="s">
        <v>1739</v>
      </c>
      <c r="AR2488" s="36" t="e">
        <f>CONCATENATE([5]!Tabla59[[#This Row],[nom_ent]], " ",[5]!Tabla59[[#This Row],[nom_mun]])</f>
        <v>#REF!</v>
      </c>
      <c r="AT2488" s="32" t="s">
        <v>1739</v>
      </c>
      <c r="AU2488" s="32" t="s">
        <v>2539</v>
      </c>
    </row>
    <row r="2489" spans="39:47">
      <c r="AM2489" s="32" t="s">
        <v>713</v>
      </c>
      <c r="AN2489" s="32" t="s">
        <v>1511</v>
      </c>
      <c r="AO2489" s="32" t="s">
        <v>3673</v>
      </c>
      <c r="AP2489" s="32" t="s">
        <v>2543</v>
      </c>
      <c r="AQ2489" s="32" t="s">
        <v>708</v>
      </c>
      <c r="AR2489" s="36" t="e">
        <f>CONCATENATE([5]!Tabla59[[#This Row],[nom_ent]], " ",[5]!Tabla59[[#This Row],[nom_mun]])</f>
        <v>#REF!</v>
      </c>
      <c r="AT2489" s="32" t="s">
        <v>708</v>
      </c>
      <c r="AU2489" s="32" t="s">
        <v>2543</v>
      </c>
    </row>
    <row r="2490" spans="39:47" ht="28.5">
      <c r="AM2490" s="32" t="s">
        <v>713</v>
      </c>
      <c r="AN2490" s="32" t="s">
        <v>1511</v>
      </c>
      <c r="AO2490" s="32" t="s">
        <v>3673</v>
      </c>
      <c r="AP2490" s="32" t="s">
        <v>2547</v>
      </c>
      <c r="AQ2490" s="32" t="s">
        <v>1768</v>
      </c>
      <c r="AR2490" s="36" t="e">
        <f>CONCATENATE([5]!Tabla59[[#This Row],[nom_ent]], " ",[5]!Tabla59[[#This Row],[nom_mun]])</f>
        <v>#REF!</v>
      </c>
      <c r="AT2490" s="32" t="s">
        <v>1768</v>
      </c>
      <c r="AU2490" s="32" t="s">
        <v>2547</v>
      </c>
    </row>
    <row r="2491" spans="39:47">
      <c r="AM2491" s="32" t="s">
        <v>713</v>
      </c>
      <c r="AN2491" s="32" t="s">
        <v>1511</v>
      </c>
      <c r="AO2491" s="32" t="s">
        <v>3673</v>
      </c>
      <c r="AP2491" s="32" t="s">
        <v>2551</v>
      </c>
      <c r="AQ2491" s="32" t="s">
        <v>1782</v>
      </c>
      <c r="AR2491" s="36" t="e">
        <f>CONCATENATE([5]!Tabla59[[#This Row],[nom_ent]], " ",[5]!Tabla59[[#This Row],[nom_mun]])</f>
        <v>#REF!</v>
      </c>
      <c r="AT2491" s="32" t="s">
        <v>1782</v>
      </c>
      <c r="AU2491" s="32" t="s">
        <v>2551</v>
      </c>
    </row>
    <row r="2492" spans="39:47" ht="42.75">
      <c r="AM2492" s="32" t="s">
        <v>713</v>
      </c>
      <c r="AN2492" s="32" t="s">
        <v>1511</v>
      </c>
      <c r="AO2492" s="32" t="s">
        <v>3673</v>
      </c>
      <c r="AP2492" s="32" t="s">
        <v>2554</v>
      </c>
      <c r="AQ2492" s="32" t="s">
        <v>1795</v>
      </c>
      <c r="AR2492" s="36" t="e">
        <f>CONCATENATE([5]!Tabla59[[#This Row],[nom_ent]], " ",[5]!Tabla59[[#This Row],[nom_mun]])</f>
        <v>#REF!</v>
      </c>
      <c r="AT2492" s="32" t="s">
        <v>1795</v>
      </c>
      <c r="AU2492" s="32" t="s">
        <v>2554</v>
      </c>
    </row>
    <row r="2493" spans="39:47" ht="57">
      <c r="AM2493" s="32" t="s">
        <v>713</v>
      </c>
      <c r="AN2493" s="32" t="s">
        <v>1511</v>
      </c>
      <c r="AO2493" s="32" t="s">
        <v>3673</v>
      </c>
      <c r="AP2493" s="32" t="s">
        <v>2558</v>
      </c>
      <c r="AQ2493" s="32" t="s">
        <v>1807</v>
      </c>
      <c r="AR2493" s="36" t="e">
        <f>CONCATENATE([5]!Tabla59[[#This Row],[nom_ent]], " ",[5]!Tabla59[[#This Row],[nom_mun]])</f>
        <v>#REF!</v>
      </c>
      <c r="AT2493" s="32" t="s">
        <v>1807</v>
      </c>
      <c r="AU2493" s="32" t="s">
        <v>2558</v>
      </c>
    </row>
    <row r="2494" spans="39:47">
      <c r="AM2494" s="32" t="s">
        <v>713</v>
      </c>
      <c r="AN2494" s="32" t="s">
        <v>1511</v>
      </c>
      <c r="AO2494" s="32" t="s">
        <v>3673</v>
      </c>
      <c r="AP2494" s="32" t="s">
        <v>2562</v>
      </c>
      <c r="AQ2494" s="32" t="s">
        <v>1823</v>
      </c>
      <c r="AR2494" s="36" t="e">
        <f>CONCATENATE([5]!Tabla59[[#This Row],[nom_ent]], " ",[5]!Tabla59[[#This Row],[nom_mun]])</f>
        <v>#REF!</v>
      </c>
      <c r="AT2494" s="32" t="s">
        <v>1823</v>
      </c>
      <c r="AU2494" s="32" t="s">
        <v>2562</v>
      </c>
    </row>
    <row r="2495" spans="39:47" ht="28.5">
      <c r="AM2495" s="32" t="s">
        <v>713</v>
      </c>
      <c r="AN2495" s="32" t="s">
        <v>1511</v>
      </c>
      <c r="AO2495" s="32" t="s">
        <v>3673</v>
      </c>
      <c r="AP2495" s="32" t="s">
        <v>2566</v>
      </c>
      <c r="AQ2495" s="32" t="s">
        <v>1838</v>
      </c>
      <c r="AR2495" s="36" t="e">
        <f>CONCATENATE([5]!Tabla59[[#This Row],[nom_ent]], " ",[5]!Tabla59[[#This Row],[nom_mun]])</f>
        <v>#REF!</v>
      </c>
      <c r="AT2495" s="32" t="s">
        <v>1838</v>
      </c>
      <c r="AU2495" s="32" t="s">
        <v>2566</v>
      </c>
    </row>
    <row r="2496" spans="39:47" ht="28.5">
      <c r="AM2496" s="32" t="s">
        <v>713</v>
      </c>
      <c r="AN2496" s="32" t="s">
        <v>1511</v>
      </c>
      <c r="AO2496" s="32" t="s">
        <v>3673</v>
      </c>
      <c r="AP2496" s="32" t="s">
        <v>2570</v>
      </c>
      <c r="AQ2496" s="32" t="s">
        <v>1851</v>
      </c>
      <c r="AR2496" s="36" t="e">
        <f>CONCATENATE([5]!Tabla59[[#This Row],[nom_ent]], " ",[5]!Tabla59[[#This Row],[nom_mun]])</f>
        <v>#REF!</v>
      </c>
      <c r="AT2496" s="32" t="s">
        <v>1851</v>
      </c>
      <c r="AU2496" s="32" t="s">
        <v>2570</v>
      </c>
    </row>
    <row r="2497" spans="39:47">
      <c r="AM2497" s="32" t="s">
        <v>713</v>
      </c>
      <c r="AN2497" s="32" t="s">
        <v>1511</v>
      </c>
      <c r="AO2497" s="32" t="s">
        <v>3673</v>
      </c>
      <c r="AP2497" s="32" t="s">
        <v>2574</v>
      </c>
      <c r="AQ2497" s="32" t="s">
        <v>1865</v>
      </c>
      <c r="AR2497" s="36" t="e">
        <f>CONCATENATE([5]!Tabla59[[#This Row],[nom_ent]], " ",[5]!Tabla59[[#This Row],[nom_mun]])</f>
        <v>#REF!</v>
      </c>
      <c r="AT2497" s="32" t="s">
        <v>1865</v>
      </c>
      <c r="AU2497" s="32" t="s">
        <v>2574</v>
      </c>
    </row>
    <row r="2498" spans="39:47" ht="42.75">
      <c r="AM2498" s="32" t="s">
        <v>713</v>
      </c>
      <c r="AN2498" s="32" t="s">
        <v>1511</v>
      </c>
      <c r="AO2498" s="32" t="s">
        <v>3673</v>
      </c>
      <c r="AP2498" s="32" t="s">
        <v>2578</v>
      </c>
      <c r="AQ2498" s="32" t="s">
        <v>1879</v>
      </c>
      <c r="AR2498" s="36" t="e">
        <f>CONCATENATE([5]!Tabla59[[#This Row],[nom_ent]], " ",[5]!Tabla59[[#This Row],[nom_mun]])</f>
        <v>#REF!</v>
      </c>
      <c r="AT2498" s="32" t="s">
        <v>1879</v>
      </c>
      <c r="AU2498" s="32" t="s">
        <v>2578</v>
      </c>
    </row>
    <row r="2499" spans="39:47" ht="28.5">
      <c r="AM2499" s="32" t="s">
        <v>713</v>
      </c>
      <c r="AN2499" s="32" t="s">
        <v>1511</v>
      </c>
      <c r="AO2499" s="32" t="s">
        <v>3673</v>
      </c>
      <c r="AP2499" s="32" t="s">
        <v>2582</v>
      </c>
      <c r="AQ2499" s="32" t="s">
        <v>1639</v>
      </c>
      <c r="AR2499" s="36" t="e">
        <f>CONCATENATE([5]!Tabla59[[#This Row],[nom_ent]], " ",[5]!Tabla59[[#This Row],[nom_mun]])</f>
        <v>#REF!</v>
      </c>
      <c r="AT2499" s="32" t="s">
        <v>1639</v>
      </c>
      <c r="AU2499" s="32" t="s">
        <v>2582</v>
      </c>
    </row>
    <row r="2500" spans="39:47">
      <c r="AM2500" s="32" t="s">
        <v>713</v>
      </c>
      <c r="AN2500" s="32" t="s">
        <v>1511</v>
      </c>
      <c r="AO2500" s="32" t="s">
        <v>3673</v>
      </c>
      <c r="AP2500" s="32" t="s">
        <v>2586</v>
      </c>
      <c r="AQ2500" s="32" t="s">
        <v>1904</v>
      </c>
      <c r="AR2500" s="36" t="e">
        <f>CONCATENATE([5]!Tabla59[[#This Row],[nom_ent]], " ",[5]!Tabla59[[#This Row],[nom_mun]])</f>
        <v>#REF!</v>
      </c>
      <c r="AT2500" s="32" t="s">
        <v>1904</v>
      </c>
      <c r="AU2500" s="32" t="s">
        <v>2586</v>
      </c>
    </row>
    <row r="2501" spans="39:47">
      <c r="AM2501" s="32" t="s">
        <v>713</v>
      </c>
      <c r="AN2501" s="32" t="s">
        <v>1511</v>
      </c>
      <c r="AO2501" s="32" t="s">
        <v>3673</v>
      </c>
      <c r="AP2501" s="32" t="s">
        <v>2590</v>
      </c>
      <c r="AQ2501" s="32" t="s">
        <v>713</v>
      </c>
      <c r="AR2501" s="36" t="e">
        <f>CONCATENATE([5]!Tabla59[[#This Row],[nom_ent]], " ",[5]!Tabla59[[#This Row],[nom_mun]])</f>
        <v>#REF!</v>
      </c>
      <c r="AT2501" s="32" t="s">
        <v>713</v>
      </c>
      <c r="AU2501" s="32" t="s">
        <v>2590</v>
      </c>
    </row>
    <row r="2502" spans="39:47">
      <c r="AM2502" s="32" t="s">
        <v>713</v>
      </c>
      <c r="AN2502" s="32" t="s">
        <v>1511</v>
      </c>
      <c r="AO2502" s="32" t="s">
        <v>3673</v>
      </c>
      <c r="AP2502" s="32" t="s">
        <v>2594</v>
      </c>
      <c r="AQ2502" s="32" t="s">
        <v>1932</v>
      </c>
      <c r="AR2502" s="36" t="e">
        <f>CONCATENATE([5]!Tabla59[[#This Row],[nom_ent]], " ",[5]!Tabla59[[#This Row],[nom_mun]])</f>
        <v>#REF!</v>
      </c>
      <c r="AT2502" s="32" t="s">
        <v>1932</v>
      </c>
      <c r="AU2502" s="32" t="s">
        <v>2594</v>
      </c>
    </row>
    <row r="2503" spans="39:47" ht="42.75">
      <c r="AM2503" s="32" t="s">
        <v>713</v>
      </c>
      <c r="AN2503" s="32" t="s">
        <v>1511</v>
      </c>
      <c r="AO2503" s="32" t="s">
        <v>3673</v>
      </c>
      <c r="AP2503" s="32" t="s">
        <v>2598</v>
      </c>
      <c r="AQ2503" s="32" t="s">
        <v>1948</v>
      </c>
      <c r="AR2503" s="36" t="e">
        <f>CONCATENATE([5]!Tabla59[[#This Row],[nom_ent]], " ",[5]!Tabla59[[#This Row],[nom_mun]])</f>
        <v>#REF!</v>
      </c>
      <c r="AT2503" s="32" t="s">
        <v>1948</v>
      </c>
      <c r="AU2503" s="32" t="s">
        <v>2598</v>
      </c>
    </row>
    <row r="2504" spans="39:47">
      <c r="AM2504" s="32" t="s">
        <v>713</v>
      </c>
      <c r="AN2504" s="32" t="s">
        <v>1511</v>
      </c>
      <c r="AO2504" s="32" t="s">
        <v>3673</v>
      </c>
      <c r="AP2504" s="40">
        <v>998</v>
      </c>
      <c r="AQ2504" s="32" t="s">
        <v>881</v>
      </c>
      <c r="AR2504" s="36" t="e">
        <f>CONCATENATE([5]!Tabla59[[#This Row],[nom_ent]], " ",[5]!Tabla59[[#This Row],[nom_mun]])</f>
        <v>#REF!</v>
      </c>
      <c r="AT2504" s="32" t="s">
        <v>881</v>
      </c>
      <c r="AU2504" s="40">
        <v>998</v>
      </c>
    </row>
  </sheetData>
  <sheetProtection algorithmName="SHA-512" hashValue="soIZ60Dgxe5bI2imUliM7VdSXedXeUzZN0ELyafaOkxAv8DHUFwHeMyfKjR2Wz5LI+ClARZfQrN5TngLkmEB4A==" saltValue="pJV/lX2LWZMDtdgVYbyz1Q==" spinCount="100000" sheet="1" objects="1" scenarios="1"/>
  <pageMargins left="0.7" right="0.7" top="0.75" bottom="0.75" header="0.3" footer="0.3"/>
  <tableParts count="35">
    <tablePart r:id="rId1"/>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s>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F00-000000000000}">
  <sheetPr codeName="Hoja11"/>
  <dimension ref="A1:DI2537"/>
  <sheetViews>
    <sheetView workbookViewId="0"/>
  </sheetViews>
  <sheetFormatPr baseColWidth="10" defaultColWidth="11.42578125" defaultRowHeight="15"/>
  <cols>
    <col min="1" max="1" width="30.7109375" style="39" customWidth="1"/>
    <col min="2" max="2" width="30.7109375" style="45" customWidth="1"/>
    <col min="3" max="3" width="30.7109375" style="39" customWidth="1"/>
    <col min="4" max="7" width="30.7109375" customWidth="1"/>
    <col min="8" max="8" width="50.7109375" style="39" customWidth="1"/>
    <col min="9" max="9" width="50.7109375" customWidth="1"/>
    <col min="10" max="21" width="30.7109375" customWidth="1"/>
    <col min="22" max="22" width="50.7109375" customWidth="1"/>
    <col min="23" max="41" width="30.7109375" customWidth="1"/>
    <col min="61" max="61" width="28.42578125" style="32" bestFit="1" customWidth="1"/>
    <col min="64" max="64" width="46.7109375" style="32" customWidth="1"/>
    <col min="65" max="66" width="11.42578125" style="32"/>
    <col min="67" max="67" width="23" style="32" bestFit="1" customWidth="1"/>
    <col min="68" max="68" width="12.5703125" style="32" bestFit="1" customWidth="1"/>
    <col min="69" max="69" width="31.5703125" style="32" bestFit="1" customWidth="1"/>
    <col min="70" max="70" width="17.5703125" style="32" bestFit="1" customWidth="1"/>
    <col min="71" max="71" width="31.28515625" style="32" bestFit="1" customWidth="1"/>
    <col min="72" max="72" width="34.7109375" style="32" customWidth="1"/>
    <col min="73" max="73" width="31.140625" style="32" customWidth="1"/>
    <col min="74" max="74" width="19" style="32" bestFit="1" customWidth="1"/>
    <col min="75" max="75" width="29.85546875" style="32" bestFit="1" customWidth="1"/>
    <col min="76" max="76" width="11.42578125" style="32"/>
    <col min="77" max="77" width="22.5703125" style="32" customWidth="1"/>
    <col min="78" max="78" width="23.28515625" style="32" customWidth="1"/>
    <col min="79" max="79" width="17" style="32" customWidth="1"/>
    <col min="80" max="80" width="24.140625" style="32" customWidth="1"/>
    <col min="81" max="81" width="16.42578125" style="32" customWidth="1"/>
    <col min="82" max="82" width="14.5703125" style="32" customWidth="1"/>
    <col min="83" max="83" width="18.85546875" style="32" customWidth="1"/>
    <col min="84" max="84" width="20.28515625" style="32" customWidth="1"/>
    <col min="85" max="85" width="15.7109375" style="32" customWidth="1"/>
    <col min="86" max="86" width="33.42578125" style="32" customWidth="1"/>
    <col min="96" max="96" width="28.42578125" style="32" bestFit="1" customWidth="1"/>
    <col min="109" max="109" width="21" style="32" customWidth="1"/>
    <col min="111" max="111" width="21" style="32" customWidth="1"/>
    <col min="113" max="113" width="29.28515625" style="32" customWidth="1"/>
  </cols>
  <sheetData>
    <row r="1" spans="1:113" ht="30" customHeight="1">
      <c r="A1" s="11" t="s">
        <v>3674</v>
      </c>
      <c r="B1" s="12" t="s">
        <v>3675</v>
      </c>
      <c r="C1" s="11" t="s">
        <v>3676</v>
      </c>
      <c r="D1" s="11" t="s">
        <v>3677</v>
      </c>
      <c r="E1" s="11" t="s">
        <v>3678</v>
      </c>
      <c r="F1" s="11" t="s">
        <v>3679</v>
      </c>
      <c r="G1" s="11" t="s">
        <v>3680</v>
      </c>
      <c r="H1" s="11" t="s">
        <v>3681</v>
      </c>
      <c r="I1" s="11" t="s">
        <v>3682</v>
      </c>
      <c r="J1" s="11" t="s">
        <v>3683</v>
      </c>
      <c r="K1" s="11" t="s">
        <v>3684</v>
      </c>
      <c r="L1" s="12" t="s">
        <v>3685</v>
      </c>
      <c r="M1" s="11" t="s">
        <v>3686</v>
      </c>
      <c r="N1" s="11" t="s">
        <v>3687</v>
      </c>
      <c r="O1" s="11" t="s">
        <v>3688</v>
      </c>
      <c r="P1" s="11" t="s">
        <v>3689</v>
      </c>
      <c r="Q1" s="11" t="s">
        <v>3690</v>
      </c>
      <c r="R1" s="11" t="s">
        <v>3691</v>
      </c>
      <c r="S1" s="11" t="s">
        <v>3692</v>
      </c>
      <c r="T1" s="11" t="s">
        <v>3693</v>
      </c>
      <c r="U1" s="11" t="s">
        <v>3694</v>
      </c>
      <c r="V1" s="11" t="s">
        <v>3695</v>
      </c>
      <c r="W1" s="11" t="s">
        <v>3696</v>
      </c>
      <c r="X1" s="11" t="s">
        <v>3697</v>
      </c>
      <c r="Y1" s="11" t="s">
        <v>3698</v>
      </c>
      <c r="Z1" s="11" t="s">
        <v>3699</v>
      </c>
      <c r="AA1" s="12" t="s">
        <v>3700</v>
      </c>
      <c r="AB1" s="12" t="s">
        <v>3701</v>
      </c>
      <c r="AC1" s="12" t="s">
        <v>3702</v>
      </c>
      <c r="AD1" s="12" t="s">
        <v>3703</v>
      </c>
      <c r="AE1" s="12" t="s">
        <v>3704</v>
      </c>
      <c r="AF1" s="12" t="s">
        <v>3705</v>
      </c>
      <c r="AG1" s="12" t="s">
        <v>3706</v>
      </c>
      <c r="AH1" s="12" t="s">
        <v>3707</v>
      </c>
      <c r="AI1" s="12" t="s">
        <v>3708</v>
      </c>
      <c r="AJ1" s="12" t="s">
        <v>3709</v>
      </c>
      <c r="AK1" s="12" t="s">
        <v>3710</v>
      </c>
      <c r="AL1" s="12" t="s">
        <v>3711</v>
      </c>
      <c r="AM1" s="12" t="s">
        <v>3712</v>
      </c>
      <c r="AN1" s="12" t="s">
        <v>3713</v>
      </c>
      <c r="AO1" s="12" t="s">
        <v>196</v>
      </c>
      <c r="AU1" s="13" t="s">
        <v>3714</v>
      </c>
      <c r="AV1" s="14"/>
      <c r="AW1" s="13" t="s">
        <v>3715</v>
      </c>
      <c r="AX1" s="13" t="s">
        <v>3716</v>
      </c>
      <c r="AY1" s="15"/>
      <c r="AZ1" s="15"/>
      <c r="BB1" s="15" t="s">
        <v>719</v>
      </c>
      <c r="BC1" s="15" t="s">
        <v>714</v>
      </c>
      <c r="BD1" s="15" t="s">
        <v>715</v>
      </c>
      <c r="BE1" s="15" t="s">
        <v>716</v>
      </c>
      <c r="BF1" s="15" t="s">
        <v>717</v>
      </c>
      <c r="BG1" s="15" t="s">
        <v>718</v>
      </c>
      <c r="BI1" s="16" t="s">
        <v>681</v>
      </c>
      <c r="BL1" s="17" t="s">
        <v>250</v>
      </c>
      <c r="BM1" s="14"/>
      <c r="BN1" s="14"/>
      <c r="BO1" s="13" t="s">
        <v>3717</v>
      </c>
      <c r="BP1" s="13" t="s">
        <v>3718</v>
      </c>
      <c r="BQ1" s="13" t="s">
        <v>3719</v>
      </c>
      <c r="BR1" s="13" t="s">
        <v>3720</v>
      </c>
      <c r="BS1" s="13" t="s">
        <v>3721</v>
      </c>
      <c r="BT1" s="13" t="s">
        <v>3722</v>
      </c>
      <c r="BU1" s="13" t="s">
        <v>3723</v>
      </c>
      <c r="BV1" s="13" t="s">
        <v>3724</v>
      </c>
      <c r="BW1" s="13" t="s">
        <v>3725</v>
      </c>
      <c r="BX1" s="13" t="s">
        <v>3726</v>
      </c>
      <c r="BY1" s="13" t="s">
        <v>3727</v>
      </c>
      <c r="BZ1" s="13" t="s">
        <v>3728</v>
      </c>
      <c r="CA1" s="13" t="s">
        <v>3729</v>
      </c>
      <c r="CB1" s="13" t="s">
        <v>3730</v>
      </c>
      <c r="CC1" s="13" t="s">
        <v>3731</v>
      </c>
      <c r="CD1" s="13" t="s">
        <v>3732</v>
      </c>
      <c r="CE1" s="13" t="s">
        <v>3733</v>
      </c>
      <c r="CF1" s="13" t="s">
        <v>3734</v>
      </c>
      <c r="CG1" s="13" t="s">
        <v>3735</v>
      </c>
      <c r="CH1" s="13" t="s">
        <v>3736</v>
      </c>
      <c r="CK1" s="15" t="s">
        <v>719</v>
      </c>
      <c r="CL1" s="15" t="s">
        <v>714</v>
      </c>
      <c r="CM1" s="15" t="s">
        <v>715</v>
      </c>
      <c r="CN1" s="15" t="s">
        <v>716</v>
      </c>
      <c r="CO1" s="15" t="s">
        <v>717</v>
      </c>
      <c r="CP1" s="15" t="s">
        <v>718</v>
      </c>
      <c r="CR1" s="16" t="s">
        <v>681</v>
      </c>
      <c r="CU1" s="15"/>
      <c r="CV1" s="15"/>
      <c r="CX1" s="15" t="s">
        <v>719</v>
      </c>
      <c r="CY1" s="15" t="s">
        <v>714</v>
      </c>
      <c r="CZ1" s="15" t="s">
        <v>715</v>
      </c>
      <c r="DA1" s="15" t="s">
        <v>716</v>
      </c>
      <c r="DB1" s="15" t="s">
        <v>717</v>
      </c>
      <c r="DC1" s="15" t="s">
        <v>718</v>
      </c>
      <c r="DE1" s="15" t="s">
        <v>219</v>
      </c>
      <c r="DG1" s="15" t="s">
        <v>3737</v>
      </c>
      <c r="DI1" s="16" t="s">
        <v>304</v>
      </c>
    </row>
    <row r="2" spans="1:113" ht="30" customHeight="1">
      <c r="A2" s="18" t="s">
        <v>682</v>
      </c>
      <c r="B2" s="18" t="s">
        <v>3738</v>
      </c>
      <c r="C2" s="18" t="s">
        <v>3739</v>
      </c>
      <c r="D2" s="19" t="s">
        <v>3715</v>
      </c>
      <c r="E2" s="20" t="s">
        <v>3740</v>
      </c>
      <c r="F2" s="20" t="s">
        <v>447</v>
      </c>
      <c r="G2" s="21" t="s">
        <v>3715</v>
      </c>
      <c r="H2" s="22" t="s">
        <v>3741</v>
      </c>
      <c r="I2" s="23" t="s">
        <v>3742</v>
      </c>
      <c r="J2" s="23" t="s">
        <v>3743</v>
      </c>
      <c r="K2" s="24" t="s">
        <v>3744</v>
      </c>
      <c r="L2" s="23" t="s">
        <v>3745</v>
      </c>
      <c r="M2" s="23" t="s">
        <v>403</v>
      </c>
      <c r="N2" s="20" t="s">
        <v>473</v>
      </c>
      <c r="O2" s="25" t="s">
        <v>3746</v>
      </c>
      <c r="P2" s="24" t="s">
        <v>3747</v>
      </c>
      <c r="Q2" s="26" t="s">
        <v>3748</v>
      </c>
      <c r="R2" s="23" t="s">
        <v>403</v>
      </c>
      <c r="S2" s="23" t="s">
        <v>340</v>
      </c>
      <c r="T2" s="21" t="s">
        <v>343</v>
      </c>
      <c r="U2" s="25" t="s">
        <v>3749</v>
      </c>
      <c r="V2" s="23" t="s">
        <v>3750</v>
      </c>
      <c r="W2" s="27" t="s">
        <v>351</v>
      </c>
      <c r="X2" s="24" t="s">
        <v>3751</v>
      </c>
      <c r="Y2" s="24" t="s">
        <v>504</v>
      </c>
      <c r="Z2" s="25" t="s">
        <v>487</v>
      </c>
      <c r="AA2" s="23" t="s">
        <v>3752</v>
      </c>
      <c r="AB2" s="23" t="s">
        <v>490</v>
      </c>
      <c r="AC2" s="23" t="s">
        <v>3753</v>
      </c>
      <c r="AD2" s="23" t="s">
        <v>3754</v>
      </c>
      <c r="AE2" s="23" t="s">
        <v>3755</v>
      </c>
      <c r="AF2" s="23" t="s">
        <v>3756</v>
      </c>
      <c r="AG2" s="23" t="s">
        <v>3757</v>
      </c>
      <c r="AH2" s="23" t="s">
        <v>3758</v>
      </c>
      <c r="AI2" s="23" t="s">
        <v>3759</v>
      </c>
      <c r="AJ2" s="23" t="s">
        <v>3760</v>
      </c>
      <c r="AK2" s="23" t="s">
        <v>3761</v>
      </c>
      <c r="AL2" s="23" t="s">
        <v>3762</v>
      </c>
      <c r="AM2" s="23" t="s">
        <v>223</v>
      </c>
      <c r="AN2" s="24" t="s">
        <v>3752</v>
      </c>
      <c r="AO2" s="28">
        <v>1</v>
      </c>
      <c r="AQ2" s="29" t="s">
        <v>682</v>
      </c>
      <c r="AR2" s="30" t="s">
        <v>720</v>
      </c>
      <c r="AU2" s="31" t="s">
        <v>3715</v>
      </c>
      <c r="AV2" s="32"/>
      <c r="AW2" s="32" t="s">
        <v>3763</v>
      </c>
      <c r="AX2" s="32" t="s">
        <v>3763</v>
      </c>
      <c r="AY2" s="29" t="s">
        <v>682</v>
      </c>
      <c r="AZ2" s="30" t="s">
        <v>720</v>
      </c>
      <c r="BB2" s="32" t="s">
        <v>3764</v>
      </c>
      <c r="BC2" s="32" t="s">
        <v>682</v>
      </c>
      <c r="BD2" s="32" t="s">
        <v>720</v>
      </c>
      <c r="BE2" s="32" t="s">
        <v>748</v>
      </c>
      <c r="BF2" s="32" t="s">
        <v>749</v>
      </c>
      <c r="BG2" s="32" t="s">
        <v>682</v>
      </c>
      <c r="BN2" s="14"/>
      <c r="BO2" s="33" t="s">
        <v>3742</v>
      </c>
      <c r="BP2" s="33" t="s">
        <v>3765</v>
      </c>
      <c r="BQ2" s="33" t="s">
        <v>3719</v>
      </c>
      <c r="BR2" s="33" t="s">
        <v>3766</v>
      </c>
      <c r="BS2" s="33" t="s">
        <v>3767</v>
      </c>
      <c r="BT2" s="33" t="s">
        <v>3768</v>
      </c>
      <c r="BU2" s="33" t="s">
        <v>3769</v>
      </c>
      <c r="BV2" s="33" t="s">
        <v>3770</v>
      </c>
      <c r="BW2" s="33" t="s">
        <v>3771</v>
      </c>
      <c r="BX2" s="33" t="s">
        <v>3772</v>
      </c>
      <c r="BY2" s="33" t="s">
        <v>3773</v>
      </c>
      <c r="BZ2" s="33" t="s">
        <v>3728</v>
      </c>
      <c r="CA2" s="33" t="s">
        <v>3729</v>
      </c>
      <c r="CB2" s="33" t="s">
        <v>3774</v>
      </c>
      <c r="CC2" s="33" t="s">
        <v>3731</v>
      </c>
      <c r="CD2" s="33" t="s">
        <v>3775</v>
      </c>
      <c r="CE2" s="33" t="s">
        <v>3776</v>
      </c>
      <c r="CF2" s="33" t="s">
        <v>3777</v>
      </c>
      <c r="CG2" s="33" t="s">
        <v>3778</v>
      </c>
      <c r="CH2" s="33" t="s">
        <v>3736</v>
      </c>
      <c r="CK2" s="32" t="s">
        <v>3764</v>
      </c>
      <c r="CL2" s="32" t="s">
        <v>682</v>
      </c>
      <c r="CM2" s="32" t="s">
        <v>720</v>
      </c>
      <c r="CN2" s="32" t="s">
        <v>748</v>
      </c>
      <c r="CO2" s="32" t="s">
        <v>749</v>
      </c>
      <c r="CP2" s="32" t="s">
        <v>682</v>
      </c>
      <c r="CU2" s="29" t="s">
        <v>682</v>
      </c>
      <c r="CV2" s="30" t="s">
        <v>720</v>
      </c>
      <c r="CX2" s="32" t="s">
        <v>3764</v>
      </c>
      <c r="CY2" s="32" t="s">
        <v>682</v>
      </c>
      <c r="CZ2" s="32" t="s">
        <v>720</v>
      </c>
      <c r="DA2" s="32" t="s">
        <v>748</v>
      </c>
      <c r="DB2" s="32" t="s">
        <v>749</v>
      </c>
      <c r="DC2" s="32" t="s">
        <v>682</v>
      </c>
      <c r="DE2" s="33" t="s">
        <v>3779</v>
      </c>
      <c r="DG2" s="32" t="s">
        <v>3780</v>
      </c>
      <c r="DI2" s="32" t="s">
        <v>3781</v>
      </c>
    </row>
    <row r="3" spans="1:113" ht="30" customHeight="1">
      <c r="A3" s="18" t="s">
        <v>750</v>
      </c>
      <c r="B3" s="18" t="s">
        <v>3782</v>
      </c>
      <c r="C3" s="18" t="s">
        <v>3783</v>
      </c>
      <c r="D3" s="19" t="s">
        <v>3716</v>
      </c>
      <c r="E3" s="20" t="s">
        <v>3784</v>
      </c>
      <c r="F3" s="20" t="s">
        <v>3785</v>
      </c>
      <c r="G3" s="21" t="s">
        <v>3716</v>
      </c>
      <c r="H3" s="22" t="s">
        <v>3718</v>
      </c>
      <c r="I3" s="23" t="s">
        <v>3786</v>
      </c>
      <c r="J3" s="23" t="s">
        <v>3787</v>
      </c>
      <c r="K3" s="24" t="s">
        <v>3788</v>
      </c>
      <c r="L3" s="23" t="s">
        <v>3789</v>
      </c>
      <c r="M3" s="23" t="s">
        <v>473</v>
      </c>
      <c r="N3" s="20" t="s">
        <v>338</v>
      </c>
      <c r="O3" s="25" t="s">
        <v>474</v>
      </c>
      <c r="P3" s="24" t="s">
        <v>3790</v>
      </c>
      <c r="Q3" s="26" t="s">
        <v>3791</v>
      </c>
      <c r="R3" s="23" t="s">
        <v>338</v>
      </c>
      <c r="S3" s="23" t="s">
        <v>3792</v>
      </c>
      <c r="T3" s="21" t="s">
        <v>3793</v>
      </c>
      <c r="U3" s="25">
        <v>17</v>
      </c>
      <c r="V3" s="23" t="s">
        <v>3794</v>
      </c>
      <c r="W3" s="27" t="s">
        <v>3795</v>
      </c>
      <c r="X3" s="24" t="s">
        <v>3796</v>
      </c>
      <c r="Y3" s="24" t="s">
        <v>3797</v>
      </c>
      <c r="Z3" s="25" t="s">
        <v>3798</v>
      </c>
      <c r="AA3" s="23" t="s">
        <v>3799</v>
      </c>
      <c r="AB3" s="23" t="s">
        <v>3754</v>
      </c>
      <c r="AC3" s="23" t="s">
        <v>3800</v>
      </c>
      <c r="AD3" s="23" t="s">
        <v>3801</v>
      </c>
      <c r="AE3" s="23" t="s">
        <v>3802</v>
      </c>
      <c r="AF3" s="23" t="s">
        <v>3803</v>
      </c>
      <c r="AG3" s="23" t="s">
        <v>3804</v>
      </c>
      <c r="AH3" s="23" t="s">
        <v>3805</v>
      </c>
      <c r="AI3" s="23" t="s">
        <v>3806</v>
      </c>
      <c r="AJ3" s="23" t="s">
        <v>3807</v>
      </c>
      <c r="AK3" s="23" t="s">
        <v>3808</v>
      </c>
      <c r="AL3" s="23" t="s">
        <v>3809</v>
      </c>
      <c r="AM3" s="23" t="s">
        <v>224</v>
      </c>
      <c r="AN3" s="24" t="s">
        <v>3799</v>
      </c>
      <c r="AO3" s="28">
        <v>2</v>
      </c>
      <c r="AQ3" s="29" t="s">
        <v>750</v>
      </c>
      <c r="AR3" s="30" t="s">
        <v>751</v>
      </c>
      <c r="AU3" s="31" t="s">
        <v>3716</v>
      </c>
      <c r="AV3" s="32"/>
      <c r="AW3" s="32" t="s">
        <v>3784</v>
      </c>
      <c r="AX3" s="32"/>
      <c r="AY3" s="29" t="s">
        <v>750</v>
      </c>
      <c r="AZ3" s="30" t="s">
        <v>751</v>
      </c>
      <c r="BB3" s="32" t="s">
        <v>3810</v>
      </c>
      <c r="BC3" s="32" t="s">
        <v>682</v>
      </c>
      <c r="BD3" s="32" t="s">
        <v>720</v>
      </c>
      <c r="BE3" s="32" t="s">
        <v>748</v>
      </c>
      <c r="BF3" s="32" t="s">
        <v>780</v>
      </c>
      <c r="BG3" s="32" t="s">
        <v>752</v>
      </c>
      <c r="BI3" s="34" t="s">
        <v>682</v>
      </c>
      <c r="BL3" s="35" t="s">
        <v>3741</v>
      </c>
      <c r="BO3" s="33" t="s">
        <v>3786</v>
      </c>
      <c r="BP3" s="33" t="s">
        <v>3811</v>
      </c>
      <c r="BQ3" s="33"/>
      <c r="BR3" s="33" t="s">
        <v>3812</v>
      </c>
      <c r="BS3" s="33" t="s">
        <v>3813</v>
      </c>
      <c r="BT3" s="33" t="s">
        <v>3814</v>
      </c>
      <c r="BU3" s="33" t="s">
        <v>3815</v>
      </c>
      <c r="BV3" s="33" t="s">
        <v>3816</v>
      </c>
      <c r="BW3" s="33" t="s">
        <v>3817</v>
      </c>
      <c r="BX3" s="33" t="s">
        <v>3818</v>
      </c>
      <c r="BY3" s="33" t="s">
        <v>3819</v>
      </c>
      <c r="BZ3" s="33"/>
      <c r="CA3" s="33"/>
      <c r="CB3" s="33" t="s">
        <v>3820</v>
      </c>
      <c r="CC3" s="33"/>
      <c r="CD3" s="33" t="s">
        <v>3821</v>
      </c>
      <c r="CE3" s="33" t="s">
        <v>3822</v>
      </c>
      <c r="CF3" s="33" t="s">
        <v>3823</v>
      </c>
      <c r="CG3" s="33" t="s">
        <v>3824</v>
      </c>
      <c r="CH3" s="33" t="s">
        <v>3825</v>
      </c>
      <c r="CK3" s="32" t="s">
        <v>3810</v>
      </c>
      <c r="CL3" s="32" t="s">
        <v>682</v>
      </c>
      <c r="CM3" s="32" t="s">
        <v>720</v>
      </c>
      <c r="CN3" s="32" t="s">
        <v>748</v>
      </c>
      <c r="CO3" s="32" t="s">
        <v>780</v>
      </c>
      <c r="CP3" s="32" t="s">
        <v>752</v>
      </c>
      <c r="CR3" s="34" t="s">
        <v>682</v>
      </c>
      <c r="CU3" s="29" t="s">
        <v>750</v>
      </c>
      <c r="CV3" s="30" t="s">
        <v>751</v>
      </c>
      <c r="CX3" s="32" t="s">
        <v>3810</v>
      </c>
      <c r="CY3" s="32" t="s">
        <v>682</v>
      </c>
      <c r="CZ3" s="32" t="s">
        <v>720</v>
      </c>
      <c r="DA3" s="32" t="s">
        <v>748</v>
      </c>
      <c r="DB3" s="32" t="s">
        <v>780</v>
      </c>
      <c r="DC3" s="32" t="s">
        <v>752</v>
      </c>
      <c r="DE3" s="33" t="s">
        <v>3826</v>
      </c>
      <c r="DG3" s="32" t="s">
        <v>3827</v>
      </c>
      <c r="DI3" s="32" t="s">
        <v>3828</v>
      </c>
    </row>
    <row r="4" spans="1:113" ht="41.25" customHeight="1">
      <c r="A4" s="18" t="s">
        <v>781</v>
      </c>
      <c r="B4" s="18" t="s">
        <v>3829</v>
      </c>
      <c r="C4" s="18" t="s">
        <v>3830</v>
      </c>
      <c r="H4" s="22" t="s">
        <v>3831</v>
      </c>
      <c r="I4" s="23" t="s">
        <v>3832</v>
      </c>
      <c r="J4" s="23" t="s">
        <v>3833</v>
      </c>
      <c r="K4" s="24" t="s">
        <v>3834</v>
      </c>
      <c r="L4" s="23" t="s">
        <v>3835</v>
      </c>
      <c r="M4" s="23" t="s">
        <v>338</v>
      </c>
      <c r="N4" s="20" t="s">
        <v>3836</v>
      </c>
      <c r="P4" s="24" t="s">
        <v>3837</v>
      </c>
      <c r="Q4" s="26" t="s">
        <v>3838</v>
      </c>
      <c r="R4" s="23" t="s">
        <v>473</v>
      </c>
      <c r="S4" s="23" t="s">
        <v>3839</v>
      </c>
      <c r="T4" s="23" t="s">
        <v>361</v>
      </c>
      <c r="U4" s="25">
        <v>18</v>
      </c>
      <c r="V4" s="23" t="s">
        <v>346</v>
      </c>
      <c r="W4" s="27" t="s">
        <v>491</v>
      </c>
      <c r="X4" s="24" t="s">
        <v>3840</v>
      </c>
      <c r="Y4" s="23" t="s">
        <v>3841</v>
      </c>
      <c r="AA4" s="23" t="s">
        <v>3842</v>
      </c>
      <c r="AB4" s="23" t="s">
        <v>3843</v>
      </c>
      <c r="AC4" s="23" t="s">
        <v>3801</v>
      </c>
      <c r="AD4" s="23" t="s">
        <v>490</v>
      </c>
      <c r="AE4" s="23" t="s">
        <v>491</v>
      </c>
      <c r="AH4" s="23" t="s">
        <v>3844</v>
      </c>
      <c r="AJ4" s="23" t="s">
        <v>491</v>
      </c>
      <c r="AK4" s="23" t="s">
        <v>3845</v>
      </c>
      <c r="AM4" s="23" t="s">
        <v>225</v>
      </c>
      <c r="AN4" s="24" t="s">
        <v>3846</v>
      </c>
      <c r="AO4" s="28">
        <v>3</v>
      </c>
      <c r="AQ4" s="29" t="s">
        <v>781</v>
      </c>
      <c r="AR4" s="30" t="s">
        <v>782</v>
      </c>
      <c r="AY4" s="29" t="s">
        <v>781</v>
      </c>
      <c r="AZ4" s="30" t="s">
        <v>782</v>
      </c>
      <c r="BB4" s="32" t="s">
        <v>3847</v>
      </c>
      <c r="BC4" s="32" t="s">
        <v>682</v>
      </c>
      <c r="BD4" s="32" t="s">
        <v>720</v>
      </c>
      <c r="BE4" s="32" t="s">
        <v>748</v>
      </c>
      <c r="BF4" s="32" t="s">
        <v>813</v>
      </c>
      <c r="BG4" s="32" t="s">
        <v>783</v>
      </c>
      <c r="BI4" s="34" t="s">
        <v>750</v>
      </c>
      <c r="BL4" s="36" t="s">
        <v>3718</v>
      </c>
      <c r="BO4" s="33" t="s">
        <v>3832</v>
      </c>
      <c r="BP4" s="33" t="s">
        <v>3848</v>
      </c>
      <c r="BQ4" s="33"/>
      <c r="BR4" s="33" t="s">
        <v>3849</v>
      </c>
      <c r="BS4" s="33" t="s">
        <v>3850</v>
      </c>
      <c r="BT4" s="33" t="s">
        <v>3851</v>
      </c>
      <c r="BU4" s="33" t="s">
        <v>3852</v>
      </c>
      <c r="BV4" s="33" t="s">
        <v>3853</v>
      </c>
      <c r="BW4" s="33" t="s">
        <v>3854</v>
      </c>
      <c r="BX4" s="33" t="s">
        <v>3855</v>
      </c>
      <c r="BY4" s="33" t="s">
        <v>3856</v>
      </c>
      <c r="BZ4" s="33"/>
      <c r="CA4" s="33"/>
      <c r="CB4" s="33"/>
      <c r="CC4" s="33"/>
      <c r="CD4" s="33" t="s">
        <v>3857</v>
      </c>
      <c r="CE4" s="33" t="s">
        <v>3858</v>
      </c>
      <c r="CF4" s="33"/>
      <c r="CG4" s="33" t="s">
        <v>3859</v>
      </c>
      <c r="CH4" s="33"/>
      <c r="CK4" s="32" t="s">
        <v>3847</v>
      </c>
      <c r="CL4" s="32" t="s">
        <v>682</v>
      </c>
      <c r="CM4" s="32" t="s">
        <v>720</v>
      </c>
      <c r="CN4" s="32" t="s">
        <v>748</v>
      </c>
      <c r="CO4" s="32" t="s">
        <v>813</v>
      </c>
      <c r="CP4" s="32" t="s">
        <v>783</v>
      </c>
      <c r="CR4" s="34" t="s">
        <v>750</v>
      </c>
      <c r="CU4" s="29" t="s">
        <v>781</v>
      </c>
      <c r="CV4" s="30" t="s">
        <v>782</v>
      </c>
      <c r="CX4" s="32" t="s">
        <v>3847</v>
      </c>
      <c r="CY4" s="32" t="s">
        <v>682</v>
      </c>
      <c r="CZ4" s="32" t="s">
        <v>720</v>
      </c>
      <c r="DA4" s="32" t="s">
        <v>748</v>
      </c>
      <c r="DB4" s="32" t="s">
        <v>813</v>
      </c>
      <c r="DC4" s="32" t="s">
        <v>783</v>
      </c>
      <c r="DE4" s="33" t="s">
        <v>3860</v>
      </c>
      <c r="DG4" s="32" t="s">
        <v>3861</v>
      </c>
      <c r="DI4" s="32" t="s">
        <v>3833</v>
      </c>
    </row>
    <row r="5" spans="1:113" ht="45" customHeight="1">
      <c r="A5" s="18" t="s">
        <v>685</v>
      </c>
      <c r="B5" s="18" t="s">
        <v>3862</v>
      </c>
      <c r="C5" s="18" t="s">
        <v>3863</v>
      </c>
      <c r="H5" s="22" t="s">
        <v>3720</v>
      </c>
      <c r="I5" s="23" t="s">
        <v>3864</v>
      </c>
      <c r="J5" s="23" t="s">
        <v>448</v>
      </c>
      <c r="K5" s="24" t="s">
        <v>3865</v>
      </c>
      <c r="M5" s="23" t="s">
        <v>3836</v>
      </c>
      <c r="N5" s="20" t="s">
        <v>3866</v>
      </c>
      <c r="P5" s="24" t="s">
        <v>881</v>
      </c>
      <c r="Q5" s="26" t="s">
        <v>3867</v>
      </c>
      <c r="R5" s="23" t="s">
        <v>3868</v>
      </c>
      <c r="S5" s="23" t="s">
        <v>3869</v>
      </c>
      <c r="U5" s="25">
        <v>19</v>
      </c>
      <c r="V5" s="23" t="s">
        <v>3870</v>
      </c>
      <c r="W5" s="27" t="s">
        <v>361</v>
      </c>
      <c r="X5" s="24" t="s">
        <v>3871</v>
      </c>
      <c r="Y5" s="23" t="s">
        <v>3872</v>
      </c>
      <c r="AA5" s="23" t="s">
        <v>3873</v>
      </c>
      <c r="AB5" s="23" t="s">
        <v>3874</v>
      </c>
      <c r="AC5" s="23" t="s">
        <v>3875</v>
      </c>
      <c r="AD5" s="23" t="s">
        <v>3843</v>
      </c>
      <c r="AE5" s="23" t="s">
        <v>3876</v>
      </c>
      <c r="AH5" s="23" t="s">
        <v>3877</v>
      </c>
      <c r="AK5" s="23" t="s">
        <v>3878</v>
      </c>
      <c r="AM5" s="23" t="s">
        <v>20</v>
      </c>
      <c r="AN5" s="24" t="s">
        <v>3879</v>
      </c>
      <c r="AO5" s="28">
        <v>4</v>
      </c>
      <c r="AQ5" s="29" t="s">
        <v>685</v>
      </c>
      <c r="AR5" s="30" t="s">
        <v>814</v>
      </c>
      <c r="AY5" s="29" t="s">
        <v>685</v>
      </c>
      <c r="AZ5" s="30" t="s">
        <v>814</v>
      </c>
      <c r="BB5" s="32" t="s">
        <v>3880</v>
      </c>
      <c r="BC5" s="32" t="s">
        <v>682</v>
      </c>
      <c r="BD5" s="32" t="s">
        <v>720</v>
      </c>
      <c r="BE5" s="32" t="s">
        <v>748</v>
      </c>
      <c r="BF5" s="32" t="s">
        <v>845</v>
      </c>
      <c r="BG5" s="32" t="s">
        <v>815</v>
      </c>
      <c r="BI5" s="34" t="s">
        <v>781</v>
      </c>
      <c r="BL5" s="35" t="s">
        <v>3831</v>
      </c>
      <c r="BO5" s="33" t="s">
        <v>3864</v>
      </c>
      <c r="BP5" s="33"/>
      <c r="BQ5" s="33"/>
      <c r="BR5" s="33"/>
      <c r="BS5" s="33" t="s">
        <v>3881</v>
      </c>
      <c r="BT5" s="33" t="s">
        <v>3882</v>
      </c>
      <c r="BU5" s="33" t="s">
        <v>3883</v>
      </c>
      <c r="BV5" s="33" t="s">
        <v>3884</v>
      </c>
      <c r="BW5" s="33" t="s">
        <v>3885</v>
      </c>
      <c r="BX5" s="33" t="s">
        <v>3886</v>
      </c>
      <c r="BY5" s="33"/>
      <c r="BZ5" s="33"/>
      <c r="CA5" s="33"/>
      <c r="CB5" s="33"/>
      <c r="CC5" s="33"/>
      <c r="CD5" s="33" t="s">
        <v>3887</v>
      </c>
      <c r="CE5" s="33"/>
      <c r="CF5" s="33"/>
      <c r="CG5" s="33" t="s">
        <v>3888</v>
      </c>
      <c r="CH5" s="33"/>
      <c r="CK5" s="32" t="s">
        <v>3880</v>
      </c>
      <c r="CL5" s="32" t="s">
        <v>682</v>
      </c>
      <c r="CM5" s="32" t="s">
        <v>720</v>
      </c>
      <c r="CN5" s="32" t="s">
        <v>748</v>
      </c>
      <c r="CO5" s="32" t="s">
        <v>845</v>
      </c>
      <c r="CP5" s="32" t="s">
        <v>815</v>
      </c>
      <c r="CR5" s="34" t="s">
        <v>781</v>
      </c>
      <c r="CU5" s="29" t="s">
        <v>685</v>
      </c>
      <c r="CV5" s="30" t="s">
        <v>814</v>
      </c>
      <c r="CX5" s="32" t="s">
        <v>3880</v>
      </c>
      <c r="CY5" s="32" t="s">
        <v>682</v>
      </c>
      <c r="CZ5" s="32" t="s">
        <v>720</v>
      </c>
      <c r="DA5" s="32" t="s">
        <v>748</v>
      </c>
      <c r="DB5" s="32" t="s">
        <v>845</v>
      </c>
      <c r="DC5" s="32" t="s">
        <v>815</v>
      </c>
      <c r="DE5" s="33" t="s">
        <v>3889</v>
      </c>
      <c r="DI5" s="32" t="s">
        <v>448</v>
      </c>
    </row>
    <row r="6" spans="1:113" ht="45" customHeight="1">
      <c r="A6" s="18" t="s">
        <v>688</v>
      </c>
      <c r="B6" s="18" t="s">
        <v>3890</v>
      </c>
      <c r="C6" s="18" t="s">
        <v>3891</v>
      </c>
      <c r="H6" s="22" t="s">
        <v>3892</v>
      </c>
      <c r="I6" s="23" t="s">
        <v>3893</v>
      </c>
      <c r="M6" s="23" t="s">
        <v>3866</v>
      </c>
      <c r="N6" s="20" t="s">
        <v>881</v>
      </c>
      <c r="Q6" s="26" t="s">
        <v>3894</v>
      </c>
      <c r="R6" s="23" t="s">
        <v>3895</v>
      </c>
      <c r="S6" s="23" t="s">
        <v>361</v>
      </c>
      <c r="U6" s="25">
        <v>20</v>
      </c>
      <c r="V6" s="23" t="s">
        <v>3896</v>
      </c>
      <c r="W6" s="37"/>
      <c r="X6" s="24" t="s">
        <v>3897</v>
      </c>
      <c r="Y6" s="23" t="s">
        <v>3898</v>
      </c>
      <c r="AA6" s="23" t="s">
        <v>3899</v>
      </c>
      <c r="AB6" s="23" t="s">
        <v>3900</v>
      </c>
      <c r="AC6" s="23" t="s">
        <v>3754</v>
      </c>
      <c r="AD6" s="23" t="s">
        <v>3900</v>
      </c>
      <c r="AH6" s="23" t="s">
        <v>3901</v>
      </c>
      <c r="AK6" s="23" t="s">
        <v>881</v>
      </c>
      <c r="AM6" s="23" t="s">
        <v>3902</v>
      </c>
      <c r="AN6" s="24" t="s">
        <v>488</v>
      </c>
      <c r="AO6" s="28">
        <v>5</v>
      </c>
      <c r="AQ6" s="29" t="s">
        <v>846</v>
      </c>
      <c r="AR6" s="30" t="s">
        <v>847</v>
      </c>
      <c r="AY6" s="29" t="s">
        <v>846</v>
      </c>
      <c r="AZ6" s="30" t="s">
        <v>847</v>
      </c>
      <c r="BB6" s="32" t="s">
        <v>3903</v>
      </c>
      <c r="BC6" s="32" t="s">
        <v>682</v>
      </c>
      <c r="BD6" s="32" t="s">
        <v>720</v>
      </c>
      <c r="BE6" s="32" t="s">
        <v>748</v>
      </c>
      <c r="BF6" s="32" t="s">
        <v>877</v>
      </c>
      <c r="BG6" s="32" t="s">
        <v>848</v>
      </c>
      <c r="BI6" s="34" t="s">
        <v>685</v>
      </c>
      <c r="BL6" s="36" t="s">
        <v>3720</v>
      </c>
      <c r="BO6" s="33" t="s">
        <v>3893</v>
      </c>
      <c r="BP6" s="33"/>
      <c r="BQ6" s="33"/>
      <c r="BR6" s="33"/>
      <c r="BS6" s="33" t="s">
        <v>3904</v>
      </c>
      <c r="BT6" s="33" t="s">
        <v>3905</v>
      </c>
      <c r="BU6" s="33" t="s">
        <v>3906</v>
      </c>
      <c r="BV6" s="33" t="s">
        <v>3907</v>
      </c>
      <c r="BW6" s="33" t="s">
        <v>3908</v>
      </c>
      <c r="BX6" s="33" t="s">
        <v>3909</v>
      </c>
      <c r="BY6" s="33"/>
      <c r="BZ6" s="33"/>
      <c r="CA6" s="33"/>
      <c r="CB6" s="33"/>
      <c r="CC6" s="33"/>
      <c r="CD6" s="33"/>
      <c r="CE6" s="33"/>
      <c r="CF6" s="33"/>
      <c r="CG6" s="33"/>
      <c r="CH6" s="33"/>
      <c r="CK6" s="32" t="s">
        <v>3903</v>
      </c>
      <c r="CL6" s="32" t="s">
        <v>682</v>
      </c>
      <c r="CM6" s="32" t="s">
        <v>720</v>
      </c>
      <c r="CN6" s="32" t="s">
        <v>748</v>
      </c>
      <c r="CO6" s="32" t="s">
        <v>877</v>
      </c>
      <c r="CP6" s="32" t="s">
        <v>848</v>
      </c>
      <c r="CR6" s="34" t="s">
        <v>685</v>
      </c>
      <c r="CU6" s="29" t="s">
        <v>846</v>
      </c>
      <c r="CV6" s="30" t="s">
        <v>847</v>
      </c>
      <c r="CX6" s="32" t="s">
        <v>3903</v>
      </c>
      <c r="CY6" s="32" t="s">
        <v>682</v>
      </c>
      <c r="CZ6" s="32" t="s">
        <v>720</v>
      </c>
      <c r="DA6" s="32" t="s">
        <v>748</v>
      </c>
      <c r="DB6" s="32" t="s">
        <v>877</v>
      </c>
      <c r="DC6" s="32" t="s">
        <v>848</v>
      </c>
      <c r="DE6" s="33"/>
      <c r="DG6" s="63"/>
    </row>
    <row r="7" spans="1:113" ht="30" customHeight="1">
      <c r="A7" s="18" t="s">
        <v>689</v>
      </c>
      <c r="B7" s="18" t="s">
        <v>3910</v>
      </c>
      <c r="C7" s="18" t="s">
        <v>3911</v>
      </c>
      <c r="H7" s="22" t="s">
        <v>3912</v>
      </c>
      <c r="I7" s="23" t="s">
        <v>361</v>
      </c>
      <c r="M7" s="23" t="s">
        <v>3868</v>
      </c>
      <c r="Q7" s="26" t="s">
        <v>3913</v>
      </c>
      <c r="U7" s="25">
        <v>21</v>
      </c>
      <c r="V7" s="23" t="s">
        <v>3914</v>
      </c>
      <c r="W7" s="37"/>
      <c r="X7" s="24" t="s">
        <v>472</v>
      </c>
      <c r="Y7" s="23" t="s">
        <v>3915</v>
      </c>
      <c r="AA7" s="23" t="s">
        <v>3916</v>
      </c>
      <c r="AC7" s="23" t="s">
        <v>3843</v>
      </c>
      <c r="AD7" s="38"/>
      <c r="AH7" s="23" t="s">
        <v>3917</v>
      </c>
      <c r="AM7" s="23" t="s">
        <v>24</v>
      </c>
      <c r="AN7" s="24" t="s">
        <v>3918</v>
      </c>
      <c r="AO7" s="28">
        <v>6</v>
      </c>
      <c r="AQ7" s="29" t="s">
        <v>687</v>
      </c>
      <c r="AR7" s="30" t="s">
        <v>878</v>
      </c>
      <c r="AY7" s="29" t="s">
        <v>687</v>
      </c>
      <c r="AZ7" s="30" t="s">
        <v>878</v>
      </c>
      <c r="BB7" s="32" t="s">
        <v>3919</v>
      </c>
      <c r="BC7" s="32" t="s">
        <v>682</v>
      </c>
      <c r="BD7" s="32" t="s">
        <v>720</v>
      </c>
      <c r="BE7" s="32" t="s">
        <v>748</v>
      </c>
      <c r="BF7" s="32" t="s">
        <v>910</v>
      </c>
      <c r="BG7" s="32" t="s">
        <v>879</v>
      </c>
      <c r="BI7" s="34" t="s">
        <v>846</v>
      </c>
      <c r="BL7" s="35" t="s">
        <v>3892</v>
      </c>
      <c r="BO7" s="33"/>
      <c r="BP7" s="33"/>
      <c r="BQ7" s="33"/>
      <c r="BR7" s="33"/>
      <c r="BS7" s="33" t="s">
        <v>3920</v>
      </c>
      <c r="BT7" s="33" t="s">
        <v>3921</v>
      </c>
      <c r="BU7" s="33" t="s">
        <v>3922</v>
      </c>
      <c r="BV7" s="33" t="s">
        <v>3923</v>
      </c>
      <c r="BW7" s="33" t="s">
        <v>3924</v>
      </c>
      <c r="BX7" s="33"/>
      <c r="BY7" s="33"/>
      <c r="BZ7" s="33"/>
      <c r="CA7" s="33"/>
      <c r="CB7" s="33"/>
      <c r="CC7" s="33"/>
      <c r="CD7" s="33"/>
      <c r="CE7" s="33"/>
      <c r="CF7" s="33"/>
      <c r="CG7" s="33"/>
      <c r="CH7" s="33"/>
      <c r="CK7" s="32" t="s">
        <v>3919</v>
      </c>
      <c r="CL7" s="32" t="s">
        <v>682</v>
      </c>
      <c r="CM7" s="32" t="s">
        <v>720</v>
      </c>
      <c r="CN7" s="32" t="s">
        <v>748</v>
      </c>
      <c r="CO7" s="32" t="s">
        <v>910</v>
      </c>
      <c r="CP7" s="32" t="s">
        <v>879</v>
      </c>
      <c r="CR7" s="34" t="s">
        <v>846</v>
      </c>
      <c r="CU7" s="29" t="s">
        <v>687</v>
      </c>
      <c r="CV7" s="30" t="s">
        <v>878</v>
      </c>
      <c r="CX7" s="32" t="s">
        <v>3919</v>
      </c>
      <c r="CY7" s="32" t="s">
        <v>682</v>
      </c>
      <c r="CZ7" s="32" t="s">
        <v>720</v>
      </c>
      <c r="DA7" s="32" t="s">
        <v>748</v>
      </c>
      <c r="DB7" s="32" t="s">
        <v>910</v>
      </c>
      <c r="DC7" s="32" t="s">
        <v>879</v>
      </c>
      <c r="DE7" s="33"/>
      <c r="DG7" s="63"/>
    </row>
    <row r="8" spans="1:113" ht="30" customHeight="1">
      <c r="A8" s="18" t="s">
        <v>973</v>
      </c>
      <c r="B8" s="18" t="s">
        <v>3925</v>
      </c>
      <c r="H8" s="22" t="s">
        <v>3926</v>
      </c>
      <c r="I8" s="23" t="s">
        <v>3765</v>
      </c>
      <c r="M8" s="23" t="s">
        <v>3927</v>
      </c>
      <c r="Q8" s="26" t="s">
        <v>3928</v>
      </c>
      <c r="U8" s="25">
        <v>22</v>
      </c>
      <c r="V8" s="23" t="s">
        <v>3929</v>
      </c>
      <c r="W8" s="37"/>
      <c r="Y8" s="23" t="s">
        <v>3930</v>
      </c>
      <c r="AA8" s="23" t="s">
        <v>20</v>
      </c>
      <c r="AC8" s="23" t="s">
        <v>3900</v>
      </c>
      <c r="AD8" s="38"/>
      <c r="AH8" s="23" t="s">
        <v>3931</v>
      </c>
      <c r="AO8" s="28">
        <v>7</v>
      </c>
      <c r="AQ8" s="29" t="s">
        <v>688</v>
      </c>
      <c r="AR8" s="30" t="s">
        <v>911</v>
      </c>
      <c r="AY8" s="29" t="s">
        <v>688</v>
      </c>
      <c r="AZ8" s="30" t="s">
        <v>911</v>
      </c>
      <c r="BB8" s="32" t="s">
        <v>3932</v>
      </c>
      <c r="BC8" s="32" t="s">
        <v>682</v>
      </c>
      <c r="BD8" s="32" t="s">
        <v>720</v>
      </c>
      <c r="BE8" s="32" t="s">
        <v>748</v>
      </c>
      <c r="BF8" s="32" t="s">
        <v>943</v>
      </c>
      <c r="BG8" s="32" t="s">
        <v>912</v>
      </c>
      <c r="BI8" s="34" t="s">
        <v>687</v>
      </c>
      <c r="BL8" s="36" t="s">
        <v>3912</v>
      </c>
      <c r="BO8" s="33"/>
      <c r="BS8" s="33" t="s">
        <v>3933</v>
      </c>
      <c r="BT8" s="33" t="s">
        <v>3934</v>
      </c>
      <c r="BU8" s="33" t="s">
        <v>3935</v>
      </c>
      <c r="BV8" s="33" t="s">
        <v>3936</v>
      </c>
      <c r="BW8" s="33"/>
      <c r="BX8" s="33"/>
      <c r="BY8" s="33"/>
      <c r="BZ8" s="33"/>
      <c r="CA8" s="33"/>
      <c r="CB8" s="33"/>
      <c r="CC8" s="33"/>
      <c r="CD8" s="33"/>
      <c r="CE8" s="33"/>
      <c r="CF8" s="33"/>
      <c r="CK8" s="32" t="s">
        <v>3932</v>
      </c>
      <c r="CL8" s="32" t="s">
        <v>682</v>
      </c>
      <c r="CM8" s="32" t="s">
        <v>720</v>
      </c>
      <c r="CN8" s="32" t="s">
        <v>748</v>
      </c>
      <c r="CO8" s="32" t="s">
        <v>943</v>
      </c>
      <c r="CP8" s="32" t="s">
        <v>912</v>
      </c>
      <c r="CR8" s="34" t="s">
        <v>687</v>
      </c>
      <c r="CU8" s="29" t="s">
        <v>688</v>
      </c>
      <c r="CV8" s="30" t="s">
        <v>911</v>
      </c>
      <c r="CX8" s="32" t="s">
        <v>3932</v>
      </c>
      <c r="CY8" s="32" t="s">
        <v>682</v>
      </c>
      <c r="CZ8" s="32" t="s">
        <v>720</v>
      </c>
      <c r="DA8" s="32" t="s">
        <v>748</v>
      </c>
      <c r="DB8" s="32" t="s">
        <v>943</v>
      </c>
      <c r="DC8" s="32" t="s">
        <v>912</v>
      </c>
      <c r="DE8" s="33"/>
      <c r="DG8" s="33"/>
    </row>
    <row r="9" spans="1:113" ht="30" customHeight="1">
      <c r="A9" s="18" t="s">
        <v>846</v>
      </c>
      <c r="B9" s="18" t="s">
        <v>3937</v>
      </c>
      <c r="H9" s="22" t="s">
        <v>3938</v>
      </c>
      <c r="I9" s="23" t="s">
        <v>3811</v>
      </c>
      <c r="M9" s="23" t="s">
        <v>3939</v>
      </c>
      <c r="Q9" s="26" t="s">
        <v>3940</v>
      </c>
      <c r="U9" s="25">
        <v>23</v>
      </c>
      <c r="V9" s="23" t="s">
        <v>3941</v>
      </c>
      <c r="W9" s="37"/>
      <c r="Y9" s="23" t="s">
        <v>3942</v>
      </c>
      <c r="AA9" s="23" t="s">
        <v>488</v>
      </c>
      <c r="AH9" s="23" t="s">
        <v>3943</v>
      </c>
      <c r="AO9" s="28">
        <v>8</v>
      </c>
      <c r="AQ9" s="29" t="s">
        <v>689</v>
      </c>
      <c r="AR9" s="30" t="s">
        <v>944</v>
      </c>
      <c r="AY9" s="29" t="s">
        <v>689</v>
      </c>
      <c r="AZ9" s="30" t="s">
        <v>944</v>
      </c>
      <c r="BB9" s="32" t="s">
        <v>3944</v>
      </c>
      <c r="BC9" s="32" t="s">
        <v>682</v>
      </c>
      <c r="BD9" s="32" t="s">
        <v>720</v>
      </c>
      <c r="BE9" s="32" t="s">
        <v>748</v>
      </c>
      <c r="BF9" s="32" t="s">
        <v>972</v>
      </c>
      <c r="BG9" s="32" t="s">
        <v>945</v>
      </c>
      <c r="BI9" s="34" t="s">
        <v>688</v>
      </c>
      <c r="BL9" s="35" t="s">
        <v>3926</v>
      </c>
      <c r="BO9" s="33"/>
      <c r="BP9" s="33"/>
      <c r="BQ9" s="33"/>
      <c r="BR9" s="33"/>
      <c r="BS9" s="33" t="s">
        <v>3945</v>
      </c>
      <c r="BU9" s="33" t="s">
        <v>3946</v>
      </c>
      <c r="BV9" s="33" t="s">
        <v>3947</v>
      </c>
      <c r="BW9" s="33"/>
      <c r="BX9" s="33"/>
      <c r="BY9" s="33"/>
      <c r="BZ9" s="33"/>
      <c r="CA9" s="33"/>
      <c r="CB9" s="33"/>
      <c r="CC9" s="33"/>
      <c r="CD9" s="33"/>
      <c r="CE9" s="33"/>
      <c r="CF9" s="33"/>
      <c r="CK9" s="32" t="s">
        <v>3944</v>
      </c>
      <c r="CL9" s="32" t="s">
        <v>682</v>
      </c>
      <c r="CM9" s="32" t="s">
        <v>720</v>
      </c>
      <c r="CN9" s="32" t="s">
        <v>748</v>
      </c>
      <c r="CO9" s="32" t="s">
        <v>972</v>
      </c>
      <c r="CP9" s="32" t="s">
        <v>945</v>
      </c>
      <c r="CR9" s="34" t="s">
        <v>688</v>
      </c>
      <c r="CU9" s="29" t="s">
        <v>689</v>
      </c>
      <c r="CV9" s="30" t="s">
        <v>944</v>
      </c>
      <c r="CX9" s="32" t="s">
        <v>3944</v>
      </c>
      <c r="CY9" s="32" t="s">
        <v>682</v>
      </c>
      <c r="CZ9" s="32" t="s">
        <v>720</v>
      </c>
      <c r="DA9" s="32" t="s">
        <v>748</v>
      </c>
      <c r="DB9" s="32" t="s">
        <v>972</v>
      </c>
      <c r="DC9" s="32" t="s">
        <v>945</v>
      </c>
      <c r="DE9" s="33"/>
      <c r="DG9" s="33"/>
    </row>
    <row r="10" spans="1:113" ht="45" customHeight="1">
      <c r="A10" s="18" t="s">
        <v>687</v>
      </c>
      <c r="B10" s="18" t="s">
        <v>3948</v>
      </c>
      <c r="H10" s="22" t="s">
        <v>3949</v>
      </c>
      <c r="I10" s="23" t="s">
        <v>3848</v>
      </c>
      <c r="M10" s="23" t="s">
        <v>3950</v>
      </c>
      <c r="Q10" s="26" t="s">
        <v>3951</v>
      </c>
      <c r="U10" s="25">
        <v>24</v>
      </c>
      <c r="V10" s="23" t="s">
        <v>3952</v>
      </c>
      <c r="W10" s="37"/>
      <c r="AH10" s="23" t="s">
        <v>3953</v>
      </c>
      <c r="AO10" s="28">
        <v>9</v>
      </c>
      <c r="AQ10" s="29" t="s">
        <v>973</v>
      </c>
      <c r="AR10" s="30" t="s">
        <v>974</v>
      </c>
      <c r="AY10" s="29" t="s">
        <v>973</v>
      </c>
      <c r="AZ10" s="30" t="s">
        <v>974</v>
      </c>
      <c r="BB10" s="32" t="s">
        <v>3954</v>
      </c>
      <c r="BC10" s="32" t="s">
        <v>682</v>
      </c>
      <c r="BD10" s="32" t="s">
        <v>720</v>
      </c>
      <c r="BE10" s="32" t="s">
        <v>748</v>
      </c>
      <c r="BF10" s="32" t="s">
        <v>1003</v>
      </c>
      <c r="BG10" s="32" t="s">
        <v>975</v>
      </c>
      <c r="BI10" s="34" t="s">
        <v>689</v>
      </c>
      <c r="BL10" s="36" t="s">
        <v>3938</v>
      </c>
      <c r="BO10" s="33"/>
      <c r="BP10" s="33"/>
      <c r="BR10" s="33"/>
      <c r="BS10" s="33" t="s">
        <v>3955</v>
      </c>
      <c r="BU10" s="33" t="s">
        <v>3956</v>
      </c>
      <c r="BV10" s="33" t="s">
        <v>3957</v>
      </c>
      <c r="BW10" s="33"/>
      <c r="BX10" s="33"/>
      <c r="BY10" s="33"/>
      <c r="BZ10" s="33"/>
      <c r="CA10" s="33"/>
      <c r="CB10" s="33"/>
      <c r="CC10" s="33"/>
      <c r="CD10" s="33"/>
      <c r="CE10" s="33"/>
      <c r="CF10" s="33"/>
      <c r="CK10" s="32" t="s">
        <v>3954</v>
      </c>
      <c r="CL10" s="32" t="s">
        <v>682</v>
      </c>
      <c r="CM10" s="32" t="s">
        <v>720</v>
      </c>
      <c r="CN10" s="32" t="s">
        <v>748</v>
      </c>
      <c r="CO10" s="32" t="s">
        <v>1003</v>
      </c>
      <c r="CP10" s="32" t="s">
        <v>975</v>
      </c>
      <c r="CR10" s="34" t="s">
        <v>689</v>
      </c>
      <c r="CU10" s="29" t="s">
        <v>973</v>
      </c>
      <c r="CV10" s="30" t="s">
        <v>974</v>
      </c>
      <c r="CX10" s="32" t="s">
        <v>3954</v>
      </c>
      <c r="CY10" s="32" t="s">
        <v>682</v>
      </c>
      <c r="CZ10" s="32" t="s">
        <v>720</v>
      </c>
      <c r="DA10" s="32" t="s">
        <v>748</v>
      </c>
      <c r="DB10" s="32" t="s">
        <v>1003</v>
      </c>
      <c r="DC10" s="32" t="s">
        <v>975</v>
      </c>
      <c r="DE10" s="33"/>
      <c r="DG10" s="33"/>
    </row>
    <row r="11" spans="1:113" ht="42.75">
      <c r="A11" s="18" t="s">
        <v>691</v>
      </c>
      <c r="B11" s="18" t="s">
        <v>3958</v>
      </c>
      <c r="H11" s="22" t="s">
        <v>3959</v>
      </c>
      <c r="I11" s="23" t="s">
        <v>361</v>
      </c>
      <c r="M11" s="23" t="s">
        <v>881</v>
      </c>
      <c r="Q11" s="26" t="s">
        <v>3960</v>
      </c>
      <c r="U11" s="25">
        <v>25</v>
      </c>
      <c r="V11" s="23" t="s">
        <v>3961</v>
      </c>
      <c r="W11" s="37"/>
      <c r="AH11" s="23" t="s">
        <v>3962</v>
      </c>
      <c r="AO11" s="28">
        <v>10</v>
      </c>
      <c r="AQ11" s="29" t="s">
        <v>691</v>
      </c>
      <c r="AR11" s="30" t="s">
        <v>1004</v>
      </c>
      <c r="AY11" s="29" t="s">
        <v>691</v>
      </c>
      <c r="AZ11" s="30" t="s">
        <v>1004</v>
      </c>
      <c r="BB11" s="32" t="s">
        <v>3963</v>
      </c>
      <c r="BC11" s="32" t="s">
        <v>682</v>
      </c>
      <c r="BD11" s="32" t="s">
        <v>720</v>
      </c>
      <c r="BE11" s="32" t="s">
        <v>748</v>
      </c>
      <c r="BF11" s="32" t="s">
        <v>1033</v>
      </c>
      <c r="BG11" s="32" t="s">
        <v>1005</v>
      </c>
      <c r="BI11" s="34" t="s">
        <v>973</v>
      </c>
      <c r="BL11" s="35" t="s">
        <v>3949</v>
      </c>
      <c r="BO11" s="33"/>
      <c r="BP11" s="33"/>
      <c r="BR11" s="33"/>
      <c r="BS11" s="33" t="s">
        <v>3964</v>
      </c>
      <c r="BU11" s="33"/>
      <c r="BV11" s="33" t="s">
        <v>3965</v>
      </c>
      <c r="BW11" s="33"/>
      <c r="BX11" s="33"/>
      <c r="BY11" s="33"/>
      <c r="BZ11" s="33"/>
      <c r="CA11" s="33"/>
      <c r="CB11" s="33"/>
      <c r="CC11" s="33"/>
      <c r="CD11" s="33"/>
      <c r="CE11" s="33"/>
      <c r="CF11" s="33"/>
      <c r="CK11" s="32" t="s">
        <v>3963</v>
      </c>
      <c r="CL11" s="32" t="s">
        <v>682</v>
      </c>
      <c r="CM11" s="32" t="s">
        <v>720</v>
      </c>
      <c r="CN11" s="32" t="s">
        <v>748</v>
      </c>
      <c r="CO11" s="32" t="s">
        <v>1033</v>
      </c>
      <c r="CP11" s="32" t="s">
        <v>1005</v>
      </c>
      <c r="CR11" s="34" t="s">
        <v>973</v>
      </c>
      <c r="CU11" s="29" t="s">
        <v>691</v>
      </c>
      <c r="CV11" s="30" t="s">
        <v>1004</v>
      </c>
      <c r="CX11" s="32" t="s">
        <v>3963</v>
      </c>
      <c r="CY11" s="32" t="s">
        <v>682</v>
      </c>
      <c r="CZ11" s="32" t="s">
        <v>720</v>
      </c>
      <c r="DA11" s="32" t="s">
        <v>748</v>
      </c>
      <c r="DB11" s="32" t="s">
        <v>1033</v>
      </c>
      <c r="DC11" s="32" t="s">
        <v>1005</v>
      </c>
      <c r="DE11" s="33"/>
      <c r="DG11" s="33"/>
    </row>
    <row r="12" spans="1:113" ht="30" customHeight="1">
      <c r="A12" s="18" t="s">
        <v>692</v>
      </c>
      <c r="B12" s="18" t="s">
        <v>3966</v>
      </c>
      <c r="H12" s="22" t="s">
        <v>3967</v>
      </c>
      <c r="I12" s="23" t="s">
        <v>3719</v>
      </c>
      <c r="Q12" s="26" t="s">
        <v>3968</v>
      </c>
      <c r="U12" s="25">
        <v>26</v>
      </c>
      <c r="V12" s="23" t="s">
        <v>3969</v>
      </c>
      <c r="W12" s="37"/>
      <c r="AH12" s="23" t="s">
        <v>3970</v>
      </c>
      <c r="AO12" s="28">
        <v>11</v>
      </c>
      <c r="AQ12" s="29" t="s">
        <v>692</v>
      </c>
      <c r="AR12" s="30" t="s">
        <v>1034</v>
      </c>
      <c r="AY12" s="29" t="s">
        <v>692</v>
      </c>
      <c r="AZ12" s="30" t="s">
        <v>1034</v>
      </c>
      <c r="BB12" s="32" t="s">
        <v>3971</v>
      </c>
      <c r="BC12" s="32" t="s">
        <v>682</v>
      </c>
      <c r="BD12" s="32" t="s">
        <v>720</v>
      </c>
      <c r="BE12" s="32" t="s">
        <v>748</v>
      </c>
      <c r="BF12" s="32" t="s">
        <v>1063</v>
      </c>
      <c r="BG12" s="32" t="s">
        <v>1035</v>
      </c>
      <c r="BI12" s="34" t="s">
        <v>691</v>
      </c>
      <c r="BL12" s="36" t="s">
        <v>3959</v>
      </c>
      <c r="BO12" s="33"/>
      <c r="BP12" s="33"/>
      <c r="BR12" s="33"/>
      <c r="BS12" s="33" t="s">
        <v>3972</v>
      </c>
      <c r="BV12" s="33" t="s">
        <v>3973</v>
      </c>
      <c r="BW12" s="33"/>
      <c r="BX12" s="33"/>
      <c r="BY12" s="33"/>
      <c r="BZ12" s="33"/>
      <c r="CA12" s="33"/>
      <c r="CB12" s="33"/>
      <c r="CC12" s="33"/>
      <c r="CD12" s="33"/>
      <c r="CE12" s="33"/>
      <c r="CF12" s="33"/>
      <c r="CK12" s="32" t="s">
        <v>3971</v>
      </c>
      <c r="CL12" s="32" t="s">
        <v>682</v>
      </c>
      <c r="CM12" s="32" t="s">
        <v>720</v>
      </c>
      <c r="CN12" s="32" t="s">
        <v>748</v>
      </c>
      <c r="CO12" s="32" t="s">
        <v>1063</v>
      </c>
      <c r="CP12" s="32" t="s">
        <v>1035</v>
      </c>
      <c r="CR12" s="34" t="s">
        <v>691</v>
      </c>
      <c r="CU12" s="29" t="s">
        <v>692</v>
      </c>
      <c r="CV12" s="30" t="s">
        <v>1034</v>
      </c>
      <c r="CX12" s="32" t="s">
        <v>3971</v>
      </c>
      <c r="CY12" s="32" t="s">
        <v>682</v>
      </c>
      <c r="CZ12" s="32" t="s">
        <v>720</v>
      </c>
      <c r="DA12" s="32" t="s">
        <v>748</v>
      </c>
      <c r="DB12" s="32" t="s">
        <v>1063</v>
      </c>
      <c r="DC12" s="32" t="s">
        <v>1035</v>
      </c>
      <c r="DE12" s="33"/>
      <c r="DG12" s="33"/>
    </row>
    <row r="13" spans="1:113" ht="30" customHeight="1">
      <c r="A13" s="18" t="s">
        <v>693</v>
      </c>
      <c r="B13" s="18" t="s">
        <v>3974</v>
      </c>
      <c r="H13" s="22" t="s">
        <v>3975</v>
      </c>
      <c r="I13" s="23" t="s">
        <v>361</v>
      </c>
      <c r="U13" s="25">
        <v>27</v>
      </c>
      <c r="V13" s="23" t="s">
        <v>3976</v>
      </c>
      <c r="W13" s="37"/>
      <c r="AH13" s="23" t="s">
        <v>3977</v>
      </c>
      <c r="AO13" s="28">
        <v>12</v>
      </c>
      <c r="AQ13" s="29" t="s">
        <v>693</v>
      </c>
      <c r="AR13" s="30" t="s">
        <v>1064</v>
      </c>
      <c r="AY13" s="29" t="s">
        <v>693</v>
      </c>
      <c r="AZ13" s="30" t="s">
        <v>1064</v>
      </c>
      <c r="BB13" s="32" t="s">
        <v>3978</v>
      </c>
      <c r="BC13" s="32" t="s">
        <v>682</v>
      </c>
      <c r="BD13" s="32" t="s">
        <v>720</v>
      </c>
      <c r="BE13" s="32" t="s">
        <v>748</v>
      </c>
      <c r="BF13" s="40">
        <v>998</v>
      </c>
      <c r="BG13" s="32" t="s">
        <v>881</v>
      </c>
      <c r="BI13" s="34" t="s">
        <v>692</v>
      </c>
      <c r="BL13" s="35" t="s">
        <v>3967</v>
      </c>
      <c r="BS13" s="33" t="s">
        <v>3979</v>
      </c>
      <c r="CK13" s="32" t="s">
        <v>3978</v>
      </c>
      <c r="CL13" s="32" t="s">
        <v>682</v>
      </c>
      <c r="CM13" s="32" t="s">
        <v>720</v>
      </c>
      <c r="CN13" s="32" t="s">
        <v>748</v>
      </c>
      <c r="CO13" s="40">
        <v>998</v>
      </c>
      <c r="CP13" s="32" t="s">
        <v>881</v>
      </c>
      <c r="CR13" s="34" t="s">
        <v>692</v>
      </c>
      <c r="CU13" s="29" t="s">
        <v>693</v>
      </c>
      <c r="CV13" s="30" t="s">
        <v>1064</v>
      </c>
      <c r="CX13" s="32" t="s">
        <v>3978</v>
      </c>
      <c r="CY13" s="32" t="s">
        <v>682</v>
      </c>
      <c r="CZ13" s="32" t="s">
        <v>720</v>
      </c>
      <c r="DA13" s="32" t="s">
        <v>748</v>
      </c>
      <c r="DB13" s="40">
        <v>998</v>
      </c>
      <c r="DC13" s="32" t="s">
        <v>881</v>
      </c>
      <c r="DE13" s="33"/>
      <c r="DG13" s="33"/>
    </row>
    <row r="14" spans="1:113" ht="30" customHeight="1">
      <c r="A14" s="18" t="s">
        <v>694</v>
      </c>
      <c r="B14" s="18" t="s">
        <v>3980</v>
      </c>
      <c r="H14" s="22" t="s">
        <v>3729</v>
      </c>
      <c r="I14" s="23" t="s">
        <v>3766</v>
      </c>
      <c r="U14" s="25">
        <v>28</v>
      </c>
      <c r="V14" s="23" t="s">
        <v>3981</v>
      </c>
      <c r="W14" s="37"/>
      <c r="AO14" s="28">
        <v>13</v>
      </c>
      <c r="AQ14" s="29" t="s">
        <v>694</v>
      </c>
      <c r="AR14" s="30" t="s">
        <v>1091</v>
      </c>
      <c r="AY14" s="29" t="s">
        <v>694</v>
      </c>
      <c r="AZ14" s="30" t="s">
        <v>1091</v>
      </c>
      <c r="BB14" s="32" t="s">
        <v>3982</v>
      </c>
      <c r="BC14" s="32" t="s">
        <v>682</v>
      </c>
      <c r="BD14" s="32">
        <v>1</v>
      </c>
      <c r="BE14" s="32" t="s">
        <v>748</v>
      </c>
      <c r="BF14" s="40">
        <v>999</v>
      </c>
      <c r="BG14" s="32" t="s">
        <v>361</v>
      </c>
      <c r="BI14" s="34" t="s">
        <v>693</v>
      </c>
      <c r="BL14" s="36" t="s">
        <v>3975</v>
      </c>
      <c r="BS14" s="33" t="s">
        <v>3983</v>
      </c>
      <c r="CK14" s="32" t="s">
        <v>3982</v>
      </c>
      <c r="CL14" s="32" t="s">
        <v>682</v>
      </c>
      <c r="CM14" s="32">
        <v>1</v>
      </c>
      <c r="CN14" s="32" t="s">
        <v>748</v>
      </c>
      <c r="CO14" s="40">
        <v>999</v>
      </c>
      <c r="CP14" s="32" t="s">
        <v>361</v>
      </c>
      <c r="CR14" s="34" t="s">
        <v>693</v>
      </c>
      <c r="CU14" s="29" t="s">
        <v>694</v>
      </c>
      <c r="CV14" s="30" t="s">
        <v>1091</v>
      </c>
      <c r="CX14" s="32" t="s">
        <v>3982</v>
      </c>
      <c r="CY14" s="32" t="s">
        <v>682</v>
      </c>
      <c r="CZ14" s="32">
        <v>1</v>
      </c>
      <c r="DA14" s="32" t="s">
        <v>748</v>
      </c>
      <c r="DB14" s="40">
        <v>999</v>
      </c>
      <c r="DC14" s="32" t="s">
        <v>361</v>
      </c>
      <c r="DE14" s="33"/>
      <c r="DG14" s="33"/>
    </row>
    <row r="15" spans="1:113" ht="30" customHeight="1">
      <c r="A15" s="18" t="s">
        <v>695</v>
      </c>
      <c r="B15" s="18" t="s">
        <v>3984</v>
      </c>
      <c r="H15" s="22" t="s">
        <v>3985</v>
      </c>
      <c r="I15" s="23" t="s">
        <v>3812</v>
      </c>
      <c r="U15" s="25">
        <v>29</v>
      </c>
      <c r="V15" s="23" t="s">
        <v>3986</v>
      </c>
      <c r="W15" s="37"/>
      <c r="AO15" s="28">
        <v>14</v>
      </c>
      <c r="AQ15" s="29" t="s">
        <v>695</v>
      </c>
      <c r="AR15" s="30" t="s">
        <v>1117</v>
      </c>
      <c r="AY15" s="29" t="s">
        <v>695</v>
      </c>
      <c r="AZ15" s="30" t="s">
        <v>1117</v>
      </c>
      <c r="BB15" s="32" t="s">
        <v>3987</v>
      </c>
      <c r="BC15" s="32" t="s">
        <v>750</v>
      </c>
      <c r="BD15" s="32" t="s">
        <v>751</v>
      </c>
      <c r="BE15" s="32" t="s">
        <v>298</v>
      </c>
      <c r="BF15" s="32" t="s">
        <v>749</v>
      </c>
      <c r="BG15" s="32" t="s">
        <v>721</v>
      </c>
      <c r="BI15" s="34" t="s">
        <v>694</v>
      </c>
      <c r="BL15" s="35" t="s">
        <v>3729</v>
      </c>
      <c r="BS15" s="33" t="s">
        <v>3988</v>
      </c>
      <c r="CK15" s="32" t="s">
        <v>3987</v>
      </c>
      <c r="CL15" s="32" t="s">
        <v>750</v>
      </c>
      <c r="CM15" s="32" t="s">
        <v>751</v>
      </c>
      <c r="CN15" s="32" t="s">
        <v>298</v>
      </c>
      <c r="CO15" s="32" t="s">
        <v>749</v>
      </c>
      <c r="CP15" s="32" t="s">
        <v>721</v>
      </c>
      <c r="CR15" s="34" t="s">
        <v>694</v>
      </c>
      <c r="CU15" s="29" t="s">
        <v>695</v>
      </c>
      <c r="CV15" s="30" t="s">
        <v>1117</v>
      </c>
      <c r="CX15" s="32" t="s">
        <v>3987</v>
      </c>
      <c r="CY15" s="32" t="s">
        <v>750</v>
      </c>
      <c r="CZ15" s="32" t="s">
        <v>751</v>
      </c>
      <c r="DA15" s="32" t="s">
        <v>298</v>
      </c>
      <c r="DB15" s="32" t="s">
        <v>749</v>
      </c>
      <c r="DC15" s="32" t="s">
        <v>721</v>
      </c>
      <c r="DE15" s="33"/>
      <c r="DG15" s="33"/>
    </row>
    <row r="16" spans="1:113" ht="42.75">
      <c r="A16" s="18" t="s">
        <v>1166</v>
      </c>
      <c r="B16" s="18" t="s">
        <v>3989</v>
      </c>
      <c r="H16" s="22" t="s">
        <v>3990</v>
      </c>
      <c r="I16" s="23" t="s">
        <v>3849</v>
      </c>
      <c r="U16" s="25">
        <v>30</v>
      </c>
      <c r="V16" s="23" t="s">
        <v>3991</v>
      </c>
      <c r="W16" s="37"/>
      <c r="AO16" s="28">
        <v>15</v>
      </c>
      <c r="AQ16" s="29" t="s">
        <v>696</v>
      </c>
      <c r="AR16" s="30" t="s">
        <v>1140</v>
      </c>
      <c r="AY16" s="29" t="s">
        <v>696</v>
      </c>
      <c r="AZ16" s="30" t="s">
        <v>1140</v>
      </c>
      <c r="BB16" s="32" t="s">
        <v>3992</v>
      </c>
      <c r="BC16" s="32" t="s">
        <v>750</v>
      </c>
      <c r="BD16" s="32" t="s">
        <v>751</v>
      </c>
      <c r="BE16" s="32" t="s">
        <v>298</v>
      </c>
      <c r="BF16" s="32" t="s">
        <v>780</v>
      </c>
      <c r="BG16" s="32" t="s">
        <v>753</v>
      </c>
      <c r="BI16" s="34" t="s">
        <v>695</v>
      </c>
      <c r="BL16" s="36" t="s">
        <v>3985</v>
      </c>
      <c r="BS16" s="33" t="s">
        <v>3993</v>
      </c>
      <c r="CK16" s="32" t="s">
        <v>3992</v>
      </c>
      <c r="CL16" s="32" t="s">
        <v>750</v>
      </c>
      <c r="CM16" s="32" t="s">
        <v>751</v>
      </c>
      <c r="CN16" s="32" t="s">
        <v>298</v>
      </c>
      <c r="CO16" s="32" t="s">
        <v>780</v>
      </c>
      <c r="CP16" s="32" t="s">
        <v>753</v>
      </c>
      <c r="CR16" s="34" t="s">
        <v>695</v>
      </c>
      <c r="CU16" s="29" t="s">
        <v>696</v>
      </c>
      <c r="CV16" s="30" t="s">
        <v>1140</v>
      </c>
      <c r="CX16" s="32" t="s">
        <v>3992</v>
      </c>
      <c r="CY16" s="32" t="s">
        <v>750</v>
      </c>
      <c r="CZ16" s="32" t="s">
        <v>751</v>
      </c>
      <c r="DA16" s="32" t="s">
        <v>298</v>
      </c>
      <c r="DB16" s="32" t="s">
        <v>780</v>
      </c>
      <c r="DC16" s="32" t="s">
        <v>753</v>
      </c>
      <c r="DE16" s="33"/>
      <c r="DG16" s="33"/>
    </row>
    <row r="17" spans="1:111" ht="42.75">
      <c r="A17" s="18" t="s">
        <v>698</v>
      </c>
      <c r="B17" s="18" t="s">
        <v>3994</v>
      </c>
      <c r="H17" s="22" t="s">
        <v>3995</v>
      </c>
      <c r="I17" s="23" t="s">
        <v>361</v>
      </c>
      <c r="U17" s="25">
        <v>31</v>
      </c>
      <c r="V17" s="23" t="s">
        <v>3996</v>
      </c>
      <c r="W17" s="37"/>
      <c r="AO17" s="28">
        <v>16</v>
      </c>
      <c r="AQ17" s="29" t="s">
        <v>1166</v>
      </c>
      <c r="AR17" s="30" t="s">
        <v>1167</v>
      </c>
      <c r="AY17" s="29" t="s">
        <v>1166</v>
      </c>
      <c r="AZ17" s="30" t="s">
        <v>1167</v>
      </c>
      <c r="BB17" s="32" t="s">
        <v>3997</v>
      </c>
      <c r="BC17" s="32" t="s">
        <v>750</v>
      </c>
      <c r="BD17" s="32" t="s">
        <v>751</v>
      </c>
      <c r="BE17" s="32" t="s">
        <v>298</v>
      </c>
      <c r="BF17" s="32" t="s">
        <v>813</v>
      </c>
      <c r="BG17" s="32" t="s">
        <v>784</v>
      </c>
      <c r="BI17" s="34" t="s">
        <v>696</v>
      </c>
      <c r="BL17" s="35" t="s">
        <v>3990</v>
      </c>
      <c r="BS17" s="33" t="s">
        <v>3998</v>
      </c>
      <c r="CK17" s="32" t="s">
        <v>3997</v>
      </c>
      <c r="CL17" s="32" t="s">
        <v>750</v>
      </c>
      <c r="CM17" s="32" t="s">
        <v>751</v>
      </c>
      <c r="CN17" s="32" t="s">
        <v>298</v>
      </c>
      <c r="CO17" s="32" t="s">
        <v>813</v>
      </c>
      <c r="CP17" s="32" t="s">
        <v>784</v>
      </c>
      <c r="CR17" s="34" t="s">
        <v>696</v>
      </c>
      <c r="CU17" s="29" t="s">
        <v>1166</v>
      </c>
      <c r="CV17" s="30" t="s">
        <v>1167</v>
      </c>
      <c r="CX17" s="32" t="s">
        <v>3997</v>
      </c>
      <c r="CY17" s="32" t="s">
        <v>750</v>
      </c>
      <c r="CZ17" s="32" t="s">
        <v>751</v>
      </c>
      <c r="DA17" s="32" t="s">
        <v>298</v>
      </c>
      <c r="DB17" s="32" t="s">
        <v>813</v>
      </c>
      <c r="DC17" s="32" t="s">
        <v>784</v>
      </c>
      <c r="DE17" s="33"/>
      <c r="DG17" s="33"/>
    </row>
    <row r="18" spans="1:111" ht="30" customHeight="1">
      <c r="A18" s="18" t="s">
        <v>696</v>
      </c>
      <c r="B18" s="18" t="s">
        <v>3999</v>
      </c>
      <c r="H18" s="22" t="s">
        <v>4000</v>
      </c>
      <c r="I18" s="23" t="s">
        <v>3767</v>
      </c>
      <c r="U18" s="25">
        <v>32</v>
      </c>
      <c r="V18" s="23" t="s">
        <v>4001</v>
      </c>
      <c r="W18" s="37"/>
      <c r="AO18" s="28">
        <v>17</v>
      </c>
      <c r="AQ18" s="29" t="s">
        <v>698</v>
      </c>
      <c r="AR18" s="30" t="s">
        <v>1193</v>
      </c>
      <c r="AY18" s="29" t="s">
        <v>698</v>
      </c>
      <c r="AZ18" s="30" t="s">
        <v>1193</v>
      </c>
      <c r="BB18" s="32" t="s">
        <v>4002</v>
      </c>
      <c r="BC18" s="32" t="s">
        <v>750</v>
      </c>
      <c r="BD18" s="32" t="s">
        <v>751</v>
      </c>
      <c r="BE18" s="32" t="s">
        <v>298</v>
      </c>
      <c r="BF18" s="32" t="s">
        <v>845</v>
      </c>
      <c r="BG18" s="32" t="s">
        <v>816</v>
      </c>
      <c r="BI18" s="34" t="s">
        <v>1166</v>
      </c>
      <c r="BL18" s="36" t="s">
        <v>3995</v>
      </c>
      <c r="BS18" s="33" t="s">
        <v>4003</v>
      </c>
      <c r="CK18" s="32" t="s">
        <v>4002</v>
      </c>
      <c r="CL18" s="32" t="s">
        <v>750</v>
      </c>
      <c r="CM18" s="32" t="s">
        <v>751</v>
      </c>
      <c r="CN18" s="32" t="s">
        <v>298</v>
      </c>
      <c r="CO18" s="32" t="s">
        <v>845</v>
      </c>
      <c r="CP18" s="32" t="s">
        <v>816</v>
      </c>
      <c r="CR18" s="34" t="s">
        <v>1166</v>
      </c>
      <c r="CU18" s="29" t="s">
        <v>698</v>
      </c>
      <c r="CV18" s="30" t="s">
        <v>1193</v>
      </c>
      <c r="CX18" s="32" t="s">
        <v>4002</v>
      </c>
      <c r="CY18" s="32" t="s">
        <v>750</v>
      </c>
      <c r="CZ18" s="32" t="s">
        <v>751</v>
      </c>
      <c r="DA18" s="32" t="s">
        <v>298</v>
      </c>
      <c r="DB18" s="32" t="s">
        <v>845</v>
      </c>
      <c r="DC18" s="32" t="s">
        <v>816</v>
      </c>
      <c r="DE18" s="33"/>
      <c r="DG18" s="33"/>
    </row>
    <row r="19" spans="1:111" ht="30" customHeight="1">
      <c r="A19" s="18" t="s">
        <v>699</v>
      </c>
      <c r="B19" s="18" t="s">
        <v>4004</v>
      </c>
      <c r="H19" s="22" t="s">
        <v>4005</v>
      </c>
      <c r="I19" s="23" t="s">
        <v>3813</v>
      </c>
      <c r="U19" s="25">
        <v>33</v>
      </c>
      <c r="V19" s="23" t="s">
        <v>4006</v>
      </c>
      <c r="W19" s="37"/>
      <c r="AO19" s="28">
        <v>18</v>
      </c>
      <c r="AQ19" s="29" t="s">
        <v>699</v>
      </c>
      <c r="AR19" s="30" t="s">
        <v>1217</v>
      </c>
      <c r="AY19" s="29" t="s">
        <v>699</v>
      </c>
      <c r="AZ19" s="30" t="s">
        <v>1217</v>
      </c>
      <c r="BB19" s="32" t="s">
        <v>4007</v>
      </c>
      <c r="BC19" s="32" t="s">
        <v>750</v>
      </c>
      <c r="BD19" s="32" t="s">
        <v>751</v>
      </c>
      <c r="BE19" s="32" t="s">
        <v>298</v>
      </c>
      <c r="BF19" s="32" t="s">
        <v>877</v>
      </c>
      <c r="BG19" s="32" t="s">
        <v>849</v>
      </c>
      <c r="BI19" s="34" t="s">
        <v>698</v>
      </c>
      <c r="BL19" s="35" t="s">
        <v>4000</v>
      </c>
      <c r="BS19" s="33" t="s">
        <v>4008</v>
      </c>
      <c r="CK19" s="32" t="s">
        <v>4007</v>
      </c>
      <c r="CL19" s="32" t="s">
        <v>750</v>
      </c>
      <c r="CM19" s="32" t="s">
        <v>751</v>
      </c>
      <c r="CN19" s="32" t="s">
        <v>298</v>
      </c>
      <c r="CO19" s="32" t="s">
        <v>877</v>
      </c>
      <c r="CP19" s="32" t="s">
        <v>849</v>
      </c>
      <c r="CR19" s="34" t="s">
        <v>698</v>
      </c>
      <c r="CU19" s="29" t="s">
        <v>699</v>
      </c>
      <c r="CV19" s="30" t="s">
        <v>1217</v>
      </c>
      <c r="CX19" s="32" t="s">
        <v>4007</v>
      </c>
      <c r="CY19" s="32" t="s">
        <v>750</v>
      </c>
      <c r="CZ19" s="32" t="s">
        <v>751</v>
      </c>
      <c r="DA19" s="32" t="s">
        <v>298</v>
      </c>
      <c r="DB19" s="32" t="s">
        <v>877</v>
      </c>
      <c r="DC19" s="32" t="s">
        <v>849</v>
      </c>
      <c r="DE19" s="33"/>
      <c r="DG19" s="33"/>
    </row>
    <row r="20" spans="1:111" ht="42.75">
      <c r="A20" s="18" t="s">
        <v>1240</v>
      </c>
      <c r="B20" s="18" t="s">
        <v>4009</v>
      </c>
      <c r="H20" s="22" t="s">
        <v>4010</v>
      </c>
      <c r="I20" s="23" t="s">
        <v>3850</v>
      </c>
      <c r="U20" s="25">
        <v>34</v>
      </c>
      <c r="V20" s="23" t="s">
        <v>4011</v>
      </c>
      <c r="W20" s="37"/>
      <c r="AO20" s="28">
        <v>19</v>
      </c>
      <c r="AQ20" s="29" t="s">
        <v>1240</v>
      </c>
      <c r="AR20" s="30" t="s">
        <v>1241</v>
      </c>
      <c r="AY20" s="29" t="s">
        <v>1240</v>
      </c>
      <c r="AZ20" s="30" t="s">
        <v>1241</v>
      </c>
      <c r="BB20" s="32" t="s">
        <v>4012</v>
      </c>
      <c r="BC20" s="32" t="s">
        <v>750</v>
      </c>
      <c r="BD20" s="32" t="s">
        <v>751</v>
      </c>
      <c r="BE20" s="32" t="s">
        <v>298</v>
      </c>
      <c r="BF20" s="32" t="s">
        <v>910</v>
      </c>
      <c r="BG20" s="32" t="s">
        <v>880</v>
      </c>
      <c r="BI20" s="34" t="s">
        <v>699</v>
      </c>
      <c r="BL20" s="36" t="s">
        <v>4005</v>
      </c>
      <c r="BS20" s="33" t="s">
        <v>4013</v>
      </c>
      <c r="CK20" s="32" t="s">
        <v>4012</v>
      </c>
      <c r="CL20" s="32" t="s">
        <v>750</v>
      </c>
      <c r="CM20" s="32" t="s">
        <v>751</v>
      </c>
      <c r="CN20" s="32" t="s">
        <v>298</v>
      </c>
      <c r="CO20" s="32" t="s">
        <v>910</v>
      </c>
      <c r="CP20" s="32" t="s">
        <v>880</v>
      </c>
      <c r="CR20" s="34" t="s">
        <v>699</v>
      </c>
      <c r="CU20" s="29" t="s">
        <v>1240</v>
      </c>
      <c r="CV20" s="30" t="s">
        <v>1241</v>
      </c>
      <c r="CX20" s="32" t="s">
        <v>4012</v>
      </c>
      <c r="CY20" s="32" t="s">
        <v>750</v>
      </c>
      <c r="CZ20" s="32" t="s">
        <v>751</v>
      </c>
      <c r="DA20" s="32" t="s">
        <v>298</v>
      </c>
      <c r="DB20" s="32" t="s">
        <v>910</v>
      </c>
      <c r="DC20" s="32" t="s">
        <v>880</v>
      </c>
      <c r="DE20" s="33"/>
      <c r="DG20" s="33"/>
    </row>
    <row r="21" spans="1:111" ht="45" customHeight="1">
      <c r="A21" s="18" t="s">
        <v>701</v>
      </c>
      <c r="B21" s="18" t="s">
        <v>4014</v>
      </c>
      <c r="H21" s="22" t="s">
        <v>4015</v>
      </c>
      <c r="I21" s="23" t="s">
        <v>3881</v>
      </c>
      <c r="U21" s="25">
        <v>35</v>
      </c>
      <c r="V21" s="23" t="s">
        <v>4016</v>
      </c>
      <c r="W21" s="37"/>
      <c r="AO21" s="28">
        <v>20</v>
      </c>
      <c r="AQ21" s="29" t="s">
        <v>701</v>
      </c>
      <c r="AR21" s="30" t="s">
        <v>1262</v>
      </c>
      <c r="AY21" s="29" t="s">
        <v>701</v>
      </c>
      <c r="AZ21" s="30" t="s">
        <v>1262</v>
      </c>
      <c r="BB21" s="32" t="s">
        <v>4017</v>
      </c>
      <c r="BC21" s="32" t="s">
        <v>750</v>
      </c>
      <c r="BD21" s="41">
        <v>2</v>
      </c>
      <c r="BE21" s="32" t="s">
        <v>298</v>
      </c>
      <c r="BF21" s="42" t="s">
        <v>943</v>
      </c>
      <c r="BG21" s="32" t="s">
        <v>913</v>
      </c>
      <c r="BI21" s="34" t="s">
        <v>1240</v>
      </c>
      <c r="BL21" s="35" t="s">
        <v>4010</v>
      </c>
      <c r="BS21" s="33" t="s">
        <v>4018</v>
      </c>
      <c r="CK21" s="32" t="s">
        <v>4017</v>
      </c>
      <c r="CL21" s="32" t="s">
        <v>750</v>
      </c>
      <c r="CM21" s="41">
        <v>2</v>
      </c>
      <c r="CN21" s="32" t="s">
        <v>298</v>
      </c>
      <c r="CO21" s="42" t="s">
        <v>943</v>
      </c>
      <c r="CP21" s="32" t="s">
        <v>913</v>
      </c>
      <c r="CR21" s="34" t="s">
        <v>1240</v>
      </c>
      <c r="CU21" s="29" t="s">
        <v>701</v>
      </c>
      <c r="CV21" s="30" t="s">
        <v>1262</v>
      </c>
      <c r="CX21" s="32" t="s">
        <v>4017</v>
      </c>
      <c r="CY21" s="32" t="s">
        <v>750</v>
      </c>
      <c r="CZ21" s="41">
        <v>2</v>
      </c>
      <c r="DA21" s="32" t="s">
        <v>298</v>
      </c>
      <c r="DB21" s="42" t="s">
        <v>943</v>
      </c>
      <c r="DC21" s="32" t="s">
        <v>913</v>
      </c>
      <c r="DE21" s="33"/>
      <c r="DG21" s="33"/>
    </row>
    <row r="22" spans="1:111" ht="42.75">
      <c r="A22" s="18" t="s">
        <v>702</v>
      </c>
      <c r="B22" s="18" t="s">
        <v>4019</v>
      </c>
      <c r="H22" s="22" t="s">
        <v>4020</v>
      </c>
      <c r="I22" s="23" t="s">
        <v>3904</v>
      </c>
      <c r="U22" s="25">
        <v>36</v>
      </c>
      <c r="V22" s="23" t="s">
        <v>4021</v>
      </c>
      <c r="W22" s="37"/>
      <c r="AO22" s="28">
        <v>21</v>
      </c>
      <c r="AQ22" s="29" t="s">
        <v>702</v>
      </c>
      <c r="AR22" s="30" t="s">
        <v>1285</v>
      </c>
      <c r="AY22" s="29" t="s">
        <v>702</v>
      </c>
      <c r="AZ22" s="30" t="s">
        <v>1285</v>
      </c>
      <c r="BB22" s="32" t="s">
        <v>4022</v>
      </c>
      <c r="BC22" s="32" t="s">
        <v>750</v>
      </c>
      <c r="BD22" s="41">
        <v>2</v>
      </c>
      <c r="BE22" s="32" t="s">
        <v>298</v>
      </c>
      <c r="BF22" s="40">
        <v>998</v>
      </c>
      <c r="BG22" s="32" t="s">
        <v>881</v>
      </c>
      <c r="BI22" s="34" t="s">
        <v>701</v>
      </c>
      <c r="BL22" s="36" t="s">
        <v>4015</v>
      </c>
      <c r="BS22" s="33" t="s">
        <v>4023</v>
      </c>
      <c r="CK22" s="32" t="s">
        <v>4022</v>
      </c>
      <c r="CL22" s="32" t="s">
        <v>750</v>
      </c>
      <c r="CM22" s="41">
        <v>2</v>
      </c>
      <c r="CN22" s="32" t="s">
        <v>298</v>
      </c>
      <c r="CO22" s="40">
        <v>998</v>
      </c>
      <c r="CP22" s="32" t="s">
        <v>881</v>
      </c>
      <c r="CR22" s="34" t="s">
        <v>701</v>
      </c>
      <c r="CU22" s="29" t="s">
        <v>702</v>
      </c>
      <c r="CV22" s="30" t="s">
        <v>1285</v>
      </c>
      <c r="CX22" s="32" t="s">
        <v>4022</v>
      </c>
      <c r="CY22" s="32" t="s">
        <v>750</v>
      </c>
      <c r="CZ22" s="41">
        <v>2</v>
      </c>
      <c r="DA22" s="32" t="s">
        <v>298</v>
      </c>
      <c r="DB22" s="40">
        <v>998</v>
      </c>
      <c r="DC22" s="32" t="s">
        <v>881</v>
      </c>
      <c r="DE22" s="33"/>
      <c r="DG22" s="33"/>
    </row>
    <row r="23" spans="1:111" ht="42.75">
      <c r="A23" s="18" t="s">
        <v>703</v>
      </c>
      <c r="B23" s="18" t="s">
        <v>4024</v>
      </c>
      <c r="I23" s="23" t="s">
        <v>3920</v>
      </c>
      <c r="U23" s="25">
        <v>37</v>
      </c>
      <c r="V23" s="23" t="s">
        <v>4025</v>
      </c>
      <c r="W23" s="37"/>
      <c r="AO23" s="28">
        <v>22</v>
      </c>
      <c r="AQ23" s="29" t="s">
        <v>703</v>
      </c>
      <c r="AR23" s="30" t="s">
        <v>1306</v>
      </c>
      <c r="AY23" s="29" t="s">
        <v>703</v>
      </c>
      <c r="AZ23" s="30" t="s">
        <v>1306</v>
      </c>
      <c r="BB23" s="32" t="s">
        <v>4026</v>
      </c>
      <c r="BC23" s="32" t="s">
        <v>750</v>
      </c>
      <c r="BD23" s="41">
        <v>2</v>
      </c>
      <c r="BE23" s="32" t="s">
        <v>298</v>
      </c>
      <c r="BF23" s="40">
        <v>999</v>
      </c>
      <c r="BG23" s="32" t="s">
        <v>361</v>
      </c>
      <c r="BI23" s="34" t="s">
        <v>702</v>
      </c>
      <c r="BL23" s="43" t="s">
        <v>4020</v>
      </c>
      <c r="CK23" s="32" t="s">
        <v>4026</v>
      </c>
      <c r="CL23" s="32" t="s">
        <v>750</v>
      </c>
      <c r="CM23" s="41">
        <v>2</v>
      </c>
      <c r="CN23" s="32" t="s">
        <v>298</v>
      </c>
      <c r="CO23" s="40">
        <v>999</v>
      </c>
      <c r="CP23" s="32" t="s">
        <v>361</v>
      </c>
      <c r="CR23" s="34" t="s">
        <v>702</v>
      </c>
      <c r="CU23" s="29" t="s">
        <v>703</v>
      </c>
      <c r="CV23" s="30" t="s">
        <v>1306</v>
      </c>
      <c r="CX23" s="32" t="s">
        <v>4026</v>
      </c>
      <c r="CY23" s="32" t="s">
        <v>750</v>
      </c>
      <c r="CZ23" s="41">
        <v>2</v>
      </c>
      <c r="DA23" s="32" t="s">
        <v>298</v>
      </c>
      <c r="DB23" s="40">
        <v>999</v>
      </c>
      <c r="DC23" s="32" t="s">
        <v>361</v>
      </c>
      <c r="DE23" s="33"/>
      <c r="DG23" s="33"/>
    </row>
    <row r="24" spans="1:111" ht="42.75">
      <c r="A24" s="18" t="s">
        <v>1326</v>
      </c>
      <c r="B24" s="18" t="s">
        <v>4027</v>
      </c>
      <c r="I24" s="23" t="s">
        <v>3933</v>
      </c>
      <c r="U24" s="25">
        <v>38</v>
      </c>
      <c r="V24" s="23" t="s">
        <v>4028</v>
      </c>
      <c r="W24" s="37"/>
      <c r="AO24" s="28">
        <v>23</v>
      </c>
      <c r="AQ24" s="29" t="s">
        <v>1326</v>
      </c>
      <c r="AR24" s="30" t="s">
        <v>1327</v>
      </c>
      <c r="AY24" s="29" t="s">
        <v>1326</v>
      </c>
      <c r="AZ24" s="30" t="s">
        <v>1327</v>
      </c>
      <c r="BB24" s="32" t="s">
        <v>4029</v>
      </c>
      <c r="BC24" s="32" t="s">
        <v>781</v>
      </c>
      <c r="BD24" s="32" t="s">
        <v>782</v>
      </c>
      <c r="BE24" s="32" t="s">
        <v>1305</v>
      </c>
      <c r="BF24" s="32" t="s">
        <v>749</v>
      </c>
      <c r="BG24" s="32" t="s">
        <v>722</v>
      </c>
      <c r="BI24" s="34" t="s">
        <v>703</v>
      </c>
      <c r="CK24" s="32" t="s">
        <v>4029</v>
      </c>
      <c r="CL24" s="32" t="s">
        <v>781</v>
      </c>
      <c r="CM24" s="32" t="s">
        <v>782</v>
      </c>
      <c r="CN24" s="32" t="s">
        <v>1305</v>
      </c>
      <c r="CO24" s="32" t="s">
        <v>749</v>
      </c>
      <c r="CP24" s="32" t="s">
        <v>722</v>
      </c>
      <c r="CR24" s="34" t="s">
        <v>703</v>
      </c>
      <c r="CU24" s="29" t="s">
        <v>1326</v>
      </c>
      <c r="CV24" s="30" t="s">
        <v>1327</v>
      </c>
      <c r="CX24" s="32" t="s">
        <v>4029</v>
      </c>
      <c r="CY24" s="32" t="s">
        <v>781</v>
      </c>
      <c r="CZ24" s="32" t="s">
        <v>782</v>
      </c>
      <c r="DA24" s="32" t="s">
        <v>1305</v>
      </c>
      <c r="DB24" s="32" t="s">
        <v>749</v>
      </c>
      <c r="DC24" s="32" t="s">
        <v>722</v>
      </c>
      <c r="DE24" s="33"/>
      <c r="DG24" s="33"/>
    </row>
    <row r="25" spans="1:111" ht="45" customHeight="1">
      <c r="A25" s="18" t="s">
        <v>1346</v>
      </c>
      <c r="B25" s="18" t="s">
        <v>4030</v>
      </c>
      <c r="I25" s="23" t="s">
        <v>3945</v>
      </c>
      <c r="U25" s="25">
        <v>39</v>
      </c>
      <c r="V25" s="23" t="s">
        <v>4031</v>
      </c>
      <c r="W25" s="37"/>
      <c r="AO25" s="28">
        <v>24</v>
      </c>
      <c r="AQ25" s="29" t="s">
        <v>1346</v>
      </c>
      <c r="AR25" s="30" t="s">
        <v>1347</v>
      </c>
      <c r="AY25" s="29" t="s">
        <v>1346</v>
      </c>
      <c r="AZ25" s="30" t="s">
        <v>1347</v>
      </c>
      <c r="BB25" s="32" t="s">
        <v>4032</v>
      </c>
      <c r="BC25" s="32" t="s">
        <v>781</v>
      </c>
      <c r="BD25" s="32" t="s">
        <v>782</v>
      </c>
      <c r="BE25" s="32" t="s">
        <v>1305</v>
      </c>
      <c r="BF25" s="32" t="s">
        <v>780</v>
      </c>
      <c r="BG25" s="32" t="s">
        <v>754</v>
      </c>
      <c r="BI25" s="34" t="s">
        <v>1326</v>
      </c>
      <c r="CK25" s="32" t="s">
        <v>4032</v>
      </c>
      <c r="CL25" s="32" t="s">
        <v>781</v>
      </c>
      <c r="CM25" s="32" t="s">
        <v>782</v>
      </c>
      <c r="CN25" s="32" t="s">
        <v>1305</v>
      </c>
      <c r="CO25" s="32" t="s">
        <v>780</v>
      </c>
      <c r="CP25" s="32" t="s">
        <v>754</v>
      </c>
      <c r="CR25" s="34" t="s">
        <v>1326</v>
      </c>
      <c r="CU25" s="29" t="s">
        <v>1346</v>
      </c>
      <c r="CV25" s="30" t="s">
        <v>1347</v>
      </c>
      <c r="CX25" s="32" t="s">
        <v>4032</v>
      </c>
      <c r="CY25" s="32" t="s">
        <v>781</v>
      </c>
      <c r="CZ25" s="32" t="s">
        <v>782</v>
      </c>
      <c r="DA25" s="32" t="s">
        <v>1305</v>
      </c>
      <c r="DB25" s="32" t="s">
        <v>780</v>
      </c>
      <c r="DC25" s="32" t="s">
        <v>754</v>
      </c>
      <c r="DE25" s="33"/>
      <c r="DG25" s="33"/>
    </row>
    <row r="26" spans="1:111" ht="45" customHeight="1">
      <c r="A26" s="18" t="s">
        <v>706</v>
      </c>
      <c r="B26" s="18" t="s">
        <v>4033</v>
      </c>
      <c r="I26" s="23" t="s">
        <v>3955</v>
      </c>
      <c r="U26" s="25">
        <v>40</v>
      </c>
      <c r="V26" s="23" t="s">
        <v>4034</v>
      </c>
      <c r="W26" s="37"/>
      <c r="AO26" s="28">
        <v>25</v>
      </c>
      <c r="AQ26" s="29" t="s">
        <v>706</v>
      </c>
      <c r="AR26" s="30" t="s">
        <v>1366</v>
      </c>
      <c r="AY26" s="29" t="s">
        <v>706</v>
      </c>
      <c r="AZ26" s="30" t="s">
        <v>1366</v>
      </c>
      <c r="BB26" s="32" t="s">
        <v>4035</v>
      </c>
      <c r="BC26" s="32" t="s">
        <v>781</v>
      </c>
      <c r="BD26" s="32" t="s">
        <v>782</v>
      </c>
      <c r="BE26" s="32" t="s">
        <v>1305</v>
      </c>
      <c r="BF26" s="32" t="s">
        <v>813</v>
      </c>
      <c r="BG26" s="32" t="s">
        <v>785</v>
      </c>
      <c r="BI26" s="34" t="s">
        <v>1346</v>
      </c>
      <c r="CK26" s="32" t="s">
        <v>4035</v>
      </c>
      <c r="CL26" s="32" t="s">
        <v>781</v>
      </c>
      <c r="CM26" s="32" t="s">
        <v>782</v>
      </c>
      <c r="CN26" s="32" t="s">
        <v>1305</v>
      </c>
      <c r="CO26" s="32" t="s">
        <v>813</v>
      </c>
      <c r="CP26" s="32" t="s">
        <v>785</v>
      </c>
      <c r="CR26" s="34" t="s">
        <v>1346</v>
      </c>
      <c r="CU26" s="29" t="s">
        <v>706</v>
      </c>
      <c r="CV26" s="30" t="s">
        <v>1366</v>
      </c>
      <c r="CX26" s="32" t="s">
        <v>4035</v>
      </c>
      <c r="CY26" s="32" t="s">
        <v>781</v>
      </c>
      <c r="CZ26" s="32" t="s">
        <v>782</v>
      </c>
      <c r="DA26" s="32" t="s">
        <v>1305</v>
      </c>
      <c r="DB26" s="32" t="s">
        <v>813</v>
      </c>
      <c r="DC26" s="32" t="s">
        <v>785</v>
      </c>
      <c r="DE26" s="33"/>
      <c r="DG26" s="33"/>
    </row>
    <row r="27" spans="1:111" ht="42.75">
      <c r="A27" s="18" t="s">
        <v>707</v>
      </c>
      <c r="B27" s="18" t="s">
        <v>4036</v>
      </c>
      <c r="I27" s="23" t="s">
        <v>3964</v>
      </c>
      <c r="U27" s="25">
        <v>41</v>
      </c>
      <c r="V27" s="23" t="s">
        <v>4037</v>
      </c>
      <c r="W27" s="37"/>
      <c r="AO27" s="28">
        <v>26</v>
      </c>
      <c r="AQ27" s="29" t="s">
        <v>707</v>
      </c>
      <c r="AR27" s="30" t="s">
        <v>1387</v>
      </c>
      <c r="AY27" s="29" t="s">
        <v>707</v>
      </c>
      <c r="AZ27" s="30" t="s">
        <v>1387</v>
      </c>
      <c r="BB27" s="32" t="s">
        <v>4038</v>
      </c>
      <c r="BC27" s="32" t="s">
        <v>781</v>
      </c>
      <c r="BD27" s="32" t="s">
        <v>782</v>
      </c>
      <c r="BE27" s="32" t="s">
        <v>1305</v>
      </c>
      <c r="BF27" s="32" t="s">
        <v>972</v>
      </c>
      <c r="BG27" s="32" t="s">
        <v>817</v>
      </c>
      <c r="BI27" s="34" t="s">
        <v>706</v>
      </c>
      <c r="CK27" s="32" t="s">
        <v>4038</v>
      </c>
      <c r="CL27" s="32" t="s">
        <v>781</v>
      </c>
      <c r="CM27" s="32" t="s">
        <v>782</v>
      </c>
      <c r="CN27" s="32" t="s">
        <v>1305</v>
      </c>
      <c r="CO27" s="32" t="s">
        <v>972</v>
      </c>
      <c r="CP27" s="32" t="s">
        <v>817</v>
      </c>
      <c r="CR27" s="34" t="s">
        <v>706</v>
      </c>
      <c r="CU27" s="29" t="s">
        <v>707</v>
      </c>
      <c r="CV27" s="30" t="s">
        <v>1387</v>
      </c>
      <c r="CX27" s="32" t="s">
        <v>4038</v>
      </c>
      <c r="CY27" s="32" t="s">
        <v>781</v>
      </c>
      <c r="CZ27" s="32" t="s">
        <v>782</v>
      </c>
      <c r="DA27" s="32" t="s">
        <v>1305</v>
      </c>
      <c r="DB27" s="32" t="s">
        <v>972</v>
      </c>
      <c r="DC27" s="32" t="s">
        <v>817</v>
      </c>
      <c r="DE27" s="33"/>
      <c r="DG27" s="33"/>
    </row>
    <row r="28" spans="1:111" ht="42.75">
      <c r="A28" s="18" t="s">
        <v>708</v>
      </c>
      <c r="B28" s="18" t="s">
        <v>4039</v>
      </c>
      <c r="I28" s="23" t="s">
        <v>3972</v>
      </c>
      <c r="U28" s="25">
        <v>42</v>
      </c>
      <c r="V28" s="23" t="s">
        <v>4040</v>
      </c>
      <c r="W28" s="37"/>
      <c r="AO28" s="28">
        <v>27</v>
      </c>
      <c r="AQ28" s="29" t="s">
        <v>708</v>
      </c>
      <c r="AR28" s="30" t="s">
        <v>1408</v>
      </c>
      <c r="AY28" s="29" t="s">
        <v>708</v>
      </c>
      <c r="AZ28" s="30" t="s">
        <v>1408</v>
      </c>
      <c r="BB28" s="32" t="s">
        <v>4041</v>
      </c>
      <c r="BC28" s="32" t="s">
        <v>781</v>
      </c>
      <c r="BD28" s="32" t="s">
        <v>782</v>
      </c>
      <c r="BE28" s="32" t="s">
        <v>1305</v>
      </c>
      <c r="BF28" s="32" t="s">
        <v>1003</v>
      </c>
      <c r="BG28" s="32" t="s">
        <v>850</v>
      </c>
      <c r="BI28" s="34" t="s">
        <v>707</v>
      </c>
      <c r="CK28" s="32" t="s">
        <v>4041</v>
      </c>
      <c r="CL28" s="32" t="s">
        <v>781</v>
      </c>
      <c r="CM28" s="32" t="s">
        <v>782</v>
      </c>
      <c r="CN28" s="32" t="s">
        <v>1305</v>
      </c>
      <c r="CO28" s="32" t="s">
        <v>1003</v>
      </c>
      <c r="CP28" s="32" t="s">
        <v>850</v>
      </c>
      <c r="CR28" s="34" t="s">
        <v>707</v>
      </c>
      <c r="CU28" s="29" t="s">
        <v>708</v>
      </c>
      <c r="CV28" s="30" t="s">
        <v>1408</v>
      </c>
      <c r="CX28" s="32" t="s">
        <v>4041</v>
      </c>
      <c r="CY28" s="32" t="s">
        <v>781</v>
      </c>
      <c r="CZ28" s="32" t="s">
        <v>782</v>
      </c>
      <c r="DA28" s="32" t="s">
        <v>1305</v>
      </c>
      <c r="DB28" s="32" t="s">
        <v>1003</v>
      </c>
      <c r="DC28" s="32" t="s">
        <v>850</v>
      </c>
      <c r="DE28" s="33"/>
      <c r="DG28" s="33"/>
    </row>
    <row r="29" spans="1:111" ht="42.75">
      <c r="A29" s="18" t="s">
        <v>709</v>
      </c>
      <c r="B29" s="18" t="s">
        <v>4042</v>
      </c>
      <c r="I29" s="23" t="s">
        <v>3979</v>
      </c>
      <c r="U29" s="25">
        <v>43</v>
      </c>
      <c r="V29" s="23" t="s">
        <v>4043</v>
      </c>
      <c r="W29" s="37"/>
      <c r="AO29" s="28">
        <v>28</v>
      </c>
      <c r="AQ29" s="29" t="s">
        <v>709</v>
      </c>
      <c r="AR29" s="30" t="s">
        <v>1430</v>
      </c>
      <c r="AY29" s="29" t="s">
        <v>709</v>
      </c>
      <c r="AZ29" s="30" t="s">
        <v>1430</v>
      </c>
      <c r="BB29" s="32" t="s">
        <v>4044</v>
      </c>
      <c r="BC29" s="32" t="s">
        <v>781</v>
      </c>
      <c r="BD29" s="32" t="s">
        <v>782</v>
      </c>
      <c r="BE29" s="32" t="s">
        <v>1305</v>
      </c>
      <c r="BF29" s="40">
        <v>998</v>
      </c>
      <c r="BG29" s="32" t="s">
        <v>881</v>
      </c>
      <c r="BI29" s="34" t="s">
        <v>708</v>
      </c>
      <c r="CK29" s="32" t="s">
        <v>4044</v>
      </c>
      <c r="CL29" s="32" t="s">
        <v>781</v>
      </c>
      <c r="CM29" s="32" t="s">
        <v>782</v>
      </c>
      <c r="CN29" s="32" t="s">
        <v>1305</v>
      </c>
      <c r="CO29" s="40">
        <v>998</v>
      </c>
      <c r="CP29" s="32" t="s">
        <v>881</v>
      </c>
      <c r="CR29" s="34" t="s">
        <v>708</v>
      </c>
      <c r="CU29" s="29" t="s">
        <v>709</v>
      </c>
      <c r="CV29" s="30" t="s">
        <v>1430</v>
      </c>
      <c r="CX29" s="32" t="s">
        <v>4044</v>
      </c>
      <c r="CY29" s="32" t="s">
        <v>781</v>
      </c>
      <c r="CZ29" s="32" t="s">
        <v>782</v>
      </c>
      <c r="DA29" s="32" t="s">
        <v>1305</v>
      </c>
      <c r="DB29" s="40">
        <v>998</v>
      </c>
      <c r="DC29" s="32" t="s">
        <v>881</v>
      </c>
      <c r="DE29" s="33"/>
      <c r="DG29" s="33"/>
    </row>
    <row r="30" spans="1:111" ht="57">
      <c r="A30" s="18" t="s">
        <v>710</v>
      </c>
      <c r="B30" s="18" t="s">
        <v>4045</v>
      </c>
      <c r="I30" s="23" t="s">
        <v>3983</v>
      </c>
      <c r="U30" s="25">
        <v>44</v>
      </c>
      <c r="V30" s="23" t="s">
        <v>4046</v>
      </c>
      <c r="W30" s="37"/>
      <c r="AO30" s="28">
        <v>29</v>
      </c>
      <c r="AQ30" s="29" t="s">
        <v>710</v>
      </c>
      <c r="AR30" s="30" t="s">
        <v>1448</v>
      </c>
      <c r="AY30" s="29" t="s">
        <v>710</v>
      </c>
      <c r="AZ30" s="30" t="s">
        <v>1448</v>
      </c>
      <c r="BB30" s="32" t="s">
        <v>4047</v>
      </c>
      <c r="BC30" s="32" t="s">
        <v>781</v>
      </c>
      <c r="BD30" s="32">
        <v>3</v>
      </c>
      <c r="BE30" s="32" t="s">
        <v>1305</v>
      </c>
      <c r="BF30" s="40">
        <v>999</v>
      </c>
      <c r="BG30" s="32" t="s">
        <v>361</v>
      </c>
      <c r="BI30" s="34" t="s">
        <v>709</v>
      </c>
      <c r="CK30" s="32" t="s">
        <v>4047</v>
      </c>
      <c r="CL30" s="32" t="s">
        <v>781</v>
      </c>
      <c r="CM30" s="32">
        <v>3</v>
      </c>
      <c r="CN30" s="32" t="s">
        <v>1305</v>
      </c>
      <c r="CO30" s="40">
        <v>999</v>
      </c>
      <c r="CP30" s="32" t="s">
        <v>361</v>
      </c>
      <c r="CR30" s="34" t="s">
        <v>709</v>
      </c>
      <c r="CU30" s="29" t="s">
        <v>710</v>
      </c>
      <c r="CV30" s="30" t="s">
        <v>1448</v>
      </c>
      <c r="CX30" s="32" t="s">
        <v>4047</v>
      </c>
      <c r="CY30" s="32" t="s">
        <v>781</v>
      </c>
      <c r="CZ30" s="32">
        <v>3</v>
      </c>
      <c r="DA30" s="32" t="s">
        <v>1305</v>
      </c>
      <c r="DB30" s="40">
        <v>999</v>
      </c>
      <c r="DC30" s="32" t="s">
        <v>361</v>
      </c>
      <c r="DE30" s="33"/>
      <c r="DG30" s="33"/>
    </row>
    <row r="31" spans="1:111" ht="45" customHeight="1">
      <c r="A31" s="18" t="s">
        <v>1469</v>
      </c>
      <c r="B31" s="18" t="s">
        <v>4048</v>
      </c>
      <c r="I31" s="23" t="s">
        <v>3988</v>
      </c>
      <c r="U31" s="25">
        <v>45</v>
      </c>
      <c r="V31" s="23" t="s">
        <v>4049</v>
      </c>
      <c r="W31" s="37"/>
      <c r="AO31" s="28">
        <v>30</v>
      </c>
      <c r="AQ31" s="29" t="s">
        <v>1469</v>
      </c>
      <c r="AR31" s="30" t="s">
        <v>1470</v>
      </c>
      <c r="AY31" s="29" t="s">
        <v>1469</v>
      </c>
      <c r="AZ31" s="30" t="s">
        <v>1470</v>
      </c>
      <c r="BB31" s="32" t="s">
        <v>4050</v>
      </c>
      <c r="BC31" s="32" t="s">
        <v>685</v>
      </c>
      <c r="BD31" s="32" t="s">
        <v>814</v>
      </c>
      <c r="BE31" s="32" t="s">
        <v>1429</v>
      </c>
      <c r="BF31" s="32" t="s">
        <v>749</v>
      </c>
      <c r="BG31" s="32" t="s">
        <v>723</v>
      </c>
      <c r="BI31" s="34" t="s">
        <v>710</v>
      </c>
      <c r="CK31" s="32" t="s">
        <v>4050</v>
      </c>
      <c r="CL31" s="32" t="s">
        <v>685</v>
      </c>
      <c r="CM31" s="32" t="s">
        <v>814</v>
      </c>
      <c r="CN31" s="32" t="s">
        <v>1429</v>
      </c>
      <c r="CO31" s="32" t="s">
        <v>749</v>
      </c>
      <c r="CP31" s="32" t="s">
        <v>723</v>
      </c>
      <c r="CR31" s="34" t="s">
        <v>710</v>
      </c>
      <c r="CU31" s="29" t="s">
        <v>1469</v>
      </c>
      <c r="CV31" s="30" t="s">
        <v>1470</v>
      </c>
      <c r="CX31" s="32" t="s">
        <v>4050</v>
      </c>
      <c r="CY31" s="32" t="s">
        <v>685</v>
      </c>
      <c r="CZ31" s="32" t="s">
        <v>814</v>
      </c>
      <c r="DA31" s="32" t="s">
        <v>1429</v>
      </c>
      <c r="DB31" s="32" t="s">
        <v>749</v>
      </c>
      <c r="DC31" s="32" t="s">
        <v>723</v>
      </c>
      <c r="DE31" s="33"/>
      <c r="DG31" s="33"/>
    </row>
    <row r="32" spans="1:111" ht="30">
      <c r="A32" s="18" t="s">
        <v>712</v>
      </c>
      <c r="B32" s="18" t="s">
        <v>4051</v>
      </c>
      <c r="I32" s="23" t="s">
        <v>3993</v>
      </c>
      <c r="U32" s="25">
        <v>46</v>
      </c>
      <c r="V32" s="23" t="s">
        <v>4052</v>
      </c>
      <c r="W32" s="37"/>
      <c r="AO32" s="28">
        <v>31</v>
      </c>
      <c r="AQ32" s="29" t="s">
        <v>712</v>
      </c>
      <c r="AR32" s="30" t="s">
        <v>1491</v>
      </c>
      <c r="AY32" s="29" t="s">
        <v>712</v>
      </c>
      <c r="AZ32" s="30" t="s">
        <v>1491</v>
      </c>
      <c r="BB32" s="32" t="s">
        <v>4053</v>
      </c>
      <c r="BC32" s="32" t="s">
        <v>685</v>
      </c>
      <c r="BD32" s="32" t="s">
        <v>814</v>
      </c>
      <c r="BE32" s="32" t="s">
        <v>1429</v>
      </c>
      <c r="BF32" s="32" t="s">
        <v>780</v>
      </c>
      <c r="BG32" s="32" t="s">
        <v>685</v>
      </c>
      <c r="BI32" s="34" t="s">
        <v>1469</v>
      </c>
      <c r="CK32" s="32" t="s">
        <v>4053</v>
      </c>
      <c r="CL32" s="32" t="s">
        <v>685</v>
      </c>
      <c r="CM32" s="32" t="s">
        <v>814</v>
      </c>
      <c r="CN32" s="32" t="s">
        <v>1429</v>
      </c>
      <c r="CO32" s="32" t="s">
        <v>780</v>
      </c>
      <c r="CP32" s="32" t="s">
        <v>685</v>
      </c>
      <c r="CR32" s="34" t="s">
        <v>1469</v>
      </c>
      <c r="CU32" s="29" t="s">
        <v>712</v>
      </c>
      <c r="CV32" s="30" t="s">
        <v>1491</v>
      </c>
      <c r="CX32" s="32" t="s">
        <v>4053</v>
      </c>
      <c r="CY32" s="32" t="s">
        <v>685</v>
      </c>
      <c r="CZ32" s="32" t="s">
        <v>814</v>
      </c>
      <c r="DA32" s="32" t="s">
        <v>1429</v>
      </c>
      <c r="DB32" s="32" t="s">
        <v>780</v>
      </c>
      <c r="DC32" s="32" t="s">
        <v>685</v>
      </c>
      <c r="DE32" s="33"/>
      <c r="DG32" s="33"/>
    </row>
    <row r="33" spans="1:111" ht="30">
      <c r="A33" s="18" t="s">
        <v>713</v>
      </c>
      <c r="B33" s="18" t="s">
        <v>4054</v>
      </c>
      <c r="I33" s="23" t="s">
        <v>3998</v>
      </c>
      <c r="U33" s="25">
        <v>47</v>
      </c>
      <c r="V33" s="23" t="s">
        <v>4055</v>
      </c>
      <c r="W33" s="37"/>
      <c r="AO33" s="28">
        <v>32</v>
      </c>
      <c r="AQ33" s="29" t="s">
        <v>713</v>
      </c>
      <c r="AR33" s="30" t="s">
        <v>1511</v>
      </c>
      <c r="AY33" s="29" t="s">
        <v>713</v>
      </c>
      <c r="AZ33" s="30" t="s">
        <v>1511</v>
      </c>
      <c r="BB33" s="32" t="s">
        <v>4056</v>
      </c>
      <c r="BC33" s="32" t="s">
        <v>685</v>
      </c>
      <c r="BD33" s="32" t="s">
        <v>814</v>
      </c>
      <c r="BE33" s="32" t="s">
        <v>1429</v>
      </c>
      <c r="BF33" s="32" t="s">
        <v>813</v>
      </c>
      <c r="BG33" s="32" t="s">
        <v>786</v>
      </c>
      <c r="BI33" s="34" t="s">
        <v>712</v>
      </c>
      <c r="CK33" s="32" t="s">
        <v>4056</v>
      </c>
      <c r="CL33" s="32" t="s">
        <v>685</v>
      </c>
      <c r="CM33" s="32" t="s">
        <v>814</v>
      </c>
      <c r="CN33" s="32" t="s">
        <v>1429</v>
      </c>
      <c r="CO33" s="32" t="s">
        <v>813</v>
      </c>
      <c r="CP33" s="32" t="s">
        <v>786</v>
      </c>
      <c r="CR33" s="34" t="s">
        <v>712</v>
      </c>
      <c r="CU33" s="29" t="s">
        <v>713</v>
      </c>
      <c r="CV33" s="30" t="s">
        <v>1511</v>
      </c>
      <c r="CX33" s="32" t="s">
        <v>4056</v>
      </c>
      <c r="CY33" s="32" t="s">
        <v>685</v>
      </c>
      <c r="CZ33" s="32" t="s">
        <v>814</v>
      </c>
      <c r="DA33" s="32" t="s">
        <v>1429</v>
      </c>
      <c r="DB33" s="32" t="s">
        <v>813</v>
      </c>
      <c r="DC33" s="32" t="s">
        <v>786</v>
      </c>
      <c r="DE33" s="33"/>
      <c r="DG33" s="33"/>
    </row>
    <row r="34" spans="1:111" ht="45">
      <c r="B34" s="18" t="s">
        <v>4057</v>
      </c>
      <c r="I34" s="23" t="s">
        <v>4003</v>
      </c>
      <c r="U34" s="25">
        <v>48</v>
      </c>
      <c r="V34" s="23" t="s">
        <v>4058</v>
      </c>
      <c r="W34" s="37"/>
      <c r="AO34" s="28">
        <v>33</v>
      </c>
      <c r="AZ34" s="32"/>
      <c r="BA34" s="32"/>
      <c r="BB34" s="32" t="s">
        <v>4059</v>
      </c>
      <c r="BC34" s="32" t="s">
        <v>685</v>
      </c>
      <c r="BD34" s="32" t="s">
        <v>814</v>
      </c>
      <c r="BE34" s="32" t="s">
        <v>1429</v>
      </c>
      <c r="BF34" s="32" t="s">
        <v>845</v>
      </c>
      <c r="BG34" s="32" t="s">
        <v>818</v>
      </c>
      <c r="BI34" s="44" t="s">
        <v>713</v>
      </c>
      <c r="CK34" s="32" t="s">
        <v>4059</v>
      </c>
      <c r="CL34" s="32" t="s">
        <v>685</v>
      </c>
      <c r="CM34" s="32" t="s">
        <v>814</v>
      </c>
      <c r="CN34" s="32" t="s">
        <v>1429</v>
      </c>
      <c r="CO34" s="32" t="s">
        <v>845</v>
      </c>
      <c r="CP34" s="32" t="s">
        <v>818</v>
      </c>
      <c r="CR34" s="44" t="s">
        <v>713</v>
      </c>
      <c r="CV34" s="32"/>
      <c r="CW34" s="32"/>
      <c r="CX34" s="32" t="s">
        <v>4059</v>
      </c>
      <c r="CY34" s="32" t="s">
        <v>685</v>
      </c>
      <c r="CZ34" s="32" t="s">
        <v>814</v>
      </c>
      <c r="DA34" s="32" t="s">
        <v>1429</v>
      </c>
      <c r="DB34" s="32" t="s">
        <v>845</v>
      </c>
      <c r="DC34" s="32" t="s">
        <v>818</v>
      </c>
    </row>
    <row r="35" spans="1:111" ht="42.75">
      <c r="I35" s="23" t="s">
        <v>4008</v>
      </c>
      <c r="U35" s="25">
        <v>49</v>
      </c>
      <c r="V35" s="23" t="s">
        <v>4060</v>
      </c>
      <c r="W35" s="37"/>
      <c r="AO35" s="28">
        <v>34</v>
      </c>
      <c r="AZ35" s="32"/>
      <c r="BA35" s="32"/>
      <c r="BB35" s="32" t="s">
        <v>4061</v>
      </c>
      <c r="BC35" s="32" t="s">
        <v>685</v>
      </c>
      <c r="BD35" s="32" t="s">
        <v>814</v>
      </c>
      <c r="BE35" s="32" t="s">
        <v>1429</v>
      </c>
      <c r="BF35" s="32" t="s">
        <v>877</v>
      </c>
      <c r="BG35" s="32" t="s">
        <v>851</v>
      </c>
      <c r="CK35" s="32" t="s">
        <v>4061</v>
      </c>
      <c r="CL35" s="32" t="s">
        <v>685</v>
      </c>
      <c r="CM35" s="32" t="s">
        <v>814</v>
      </c>
      <c r="CN35" s="32" t="s">
        <v>1429</v>
      </c>
      <c r="CO35" s="32" t="s">
        <v>877</v>
      </c>
      <c r="CP35" s="32" t="s">
        <v>851</v>
      </c>
      <c r="CV35" s="32"/>
      <c r="CW35" s="32"/>
      <c r="CX35" s="32" t="s">
        <v>4061</v>
      </c>
      <c r="CY35" s="32" t="s">
        <v>685</v>
      </c>
      <c r="CZ35" s="32" t="s">
        <v>814</v>
      </c>
      <c r="DA35" s="32" t="s">
        <v>1429</v>
      </c>
      <c r="DB35" s="32" t="s">
        <v>877</v>
      </c>
      <c r="DC35" s="32" t="s">
        <v>851</v>
      </c>
    </row>
    <row r="36" spans="1:111" ht="30" customHeight="1">
      <c r="I36" s="23" t="s">
        <v>4013</v>
      </c>
      <c r="U36" s="25">
        <v>50</v>
      </c>
      <c r="V36" s="23" t="s">
        <v>4062</v>
      </c>
      <c r="W36" s="37"/>
      <c r="AO36" s="28">
        <v>35</v>
      </c>
      <c r="AZ36" s="32"/>
      <c r="BA36" s="32"/>
      <c r="BB36" s="32" t="s">
        <v>4063</v>
      </c>
      <c r="BC36" s="32" t="s">
        <v>685</v>
      </c>
      <c r="BD36" s="32" t="s">
        <v>814</v>
      </c>
      <c r="BE36" s="32" t="s">
        <v>1429</v>
      </c>
      <c r="BF36" s="32" t="s">
        <v>910</v>
      </c>
      <c r="BG36" s="32" t="s">
        <v>882</v>
      </c>
      <c r="CK36" s="32" t="s">
        <v>4063</v>
      </c>
      <c r="CL36" s="32" t="s">
        <v>685</v>
      </c>
      <c r="CM36" s="32" t="s">
        <v>814</v>
      </c>
      <c r="CN36" s="32" t="s">
        <v>1429</v>
      </c>
      <c r="CO36" s="32" t="s">
        <v>910</v>
      </c>
      <c r="CP36" s="32" t="s">
        <v>882</v>
      </c>
      <c r="CV36" s="32"/>
      <c r="CW36" s="32"/>
      <c r="CX36" s="32" t="s">
        <v>4063</v>
      </c>
      <c r="CY36" s="32" t="s">
        <v>685</v>
      </c>
      <c r="CZ36" s="32" t="s">
        <v>814</v>
      </c>
      <c r="DA36" s="32" t="s">
        <v>1429</v>
      </c>
      <c r="DB36" s="32" t="s">
        <v>910</v>
      </c>
      <c r="DC36" s="32" t="s">
        <v>882</v>
      </c>
    </row>
    <row r="37" spans="1:111" ht="30" customHeight="1">
      <c r="I37" s="23" t="s">
        <v>4018</v>
      </c>
      <c r="U37" s="25">
        <v>51</v>
      </c>
      <c r="V37" s="23" t="s">
        <v>4064</v>
      </c>
      <c r="W37" s="37"/>
      <c r="AO37" s="28">
        <v>36</v>
      </c>
      <c r="AZ37" s="32"/>
      <c r="BA37" s="32"/>
      <c r="BB37" s="32" t="s">
        <v>4065</v>
      </c>
      <c r="BC37" s="32" t="s">
        <v>685</v>
      </c>
      <c r="BD37" s="32" t="s">
        <v>814</v>
      </c>
      <c r="BE37" s="32" t="s">
        <v>1429</v>
      </c>
      <c r="BF37" s="32" t="s">
        <v>943</v>
      </c>
      <c r="BG37" s="32" t="s">
        <v>914</v>
      </c>
      <c r="CK37" s="32" t="s">
        <v>4065</v>
      </c>
      <c r="CL37" s="32" t="s">
        <v>685</v>
      </c>
      <c r="CM37" s="32" t="s">
        <v>814</v>
      </c>
      <c r="CN37" s="32" t="s">
        <v>1429</v>
      </c>
      <c r="CO37" s="32" t="s">
        <v>943</v>
      </c>
      <c r="CP37" s="32" t="s">
        <v>914</v>
      </c>
      <c r="CV37" s="32"/>
      <c r="CW37" s="32"/>
      <c r="CX37" s="32" t="s">
        <v>4065</v>
      </c>
      <c r="CY37" s="32" t="s">
        <v>685</v>
      </c>
      <c r="CZ37" s="32" t="s">
        <v>814</v>
      </c>
      <c r="DA37" s="32" t="s">
        <v>1429</v>
      </c>
      <c r="DB37" s="32" t="s">
        <v>943</v>
      </c>
      <c r="DC37" s="32" t="s">
        <v>914</v>
      </c>
    </row>
    <row r="38" spans="1:111" ht="30" customHeight="1">
      <c r="I38" s="23" t="s">
        <v>4023</v>
      </c>
      <c r="U38" s="25">
        <v>52</v>
      </c>
      <c r="V38" s="23" t="s">
        <v>4066</v>
      </c>
      <c r="W38" s="37"/>
      <c r="AO38" s="28">
        <v>37</v>
      </c>
      <c r="AZ38" s="32"/>
      <c r="BA38" s="32"/>
      <c r="BB38" s="32" t="s">
        <v>4067</v>
      </c>
      <c r="BC38" s="32" t="s">
        <v>685</v>
      </c>
      <c r="BD38" s="32" t="s">
        <v>814</v>
      </c>
      <c r="BE38" s="32" t="s">
        <v>1429</v>
      </c>
      <c r="BF38" s="32" t="s">
        <v>972</v>
      </c>
      <c r="BG38" s="32" t="s">
        <v>946</v>
      </c>
      <c r="CK38" s="32" t="s">
        <v>4067</v>
      </c>
      <c r="CL38" s="32" t="s">
        <v>685</v>
      </c>
      <c r="CM38" s="32" t="s">
        <v>814</v>
      </c>
      <c r="CN38" s="32" t="s">
        <v>1429</v>
      </c>
      <c r="CO38" s="32" t="s">
        <v>972</v>
      </c>
      <c r="CP38" s="32" t="s">
        <v>946</v>
      </c>
      <c r="CV38" s="32"/>
      <c r="CW38" s="32"/>
      <c r="CX38" s="32" t="s">
        <v>4067</v>
      </c>
      <c r="CY38" s="32" t="s">
        <v>685</v>
      </c>
      <c r="CZ38" s="32" t="s">
        <v>814</v>
      </c>
      <c r="DA38" s="32" t="s">
        <v>1429</v>
      </c>
      <c r="DB38" s="32" t="s">
        <v>972</v>
      </c>
      <c r="DC38" s="32" t="s">
        <v>946</v>
      </c>
    </row>
    <row r="39" spans="1:111" ht="30" customHeight="1">
      <c r="I39" s="23" t="s">
        <v>361</v>
      </c>
      <c r="U39" s="25">
        <v>53</v>
      </c>
      <c r="V39" s="23" t="s">
        <v>4068</v>
      </c>
      <c r="W39" s="37"/>
      <c r="AO39" s="28">
        <v>38</v>
      </c>
      <c r="AZ39" s="32"/>
      <c r="BA39" s="32"/>
      <c r="BB39" s="32" t="s">
        <v>4069</v>
      </c>
      <c r="BC39" s="32" t="s">
        <v>685</v>
      </c>
      <c r="BD39" s="32" t="s">
        <v>814</v>
      </c>
      <c r="BE39" s="32" t="s">
        <v>1429</v>
      </c>
      <c r="BF39" s="32" t="s">
        <v>1003</v>
      </c>
      <c r="BG39" s="32" t="s">
        <v>976</v>
      </c>
      <c r="CK39" s="32" t="s">
        <v>4069</v>
      </c>
      <c r="CL39" s="32" t="s">
        <v>685</v>
      </c>
      <c r="CM39" s="32" t="s">
        <v>814</v>
      </c>
      <c r="CN39" s="32" t="s">
        <v>1429</v>
      </c>
      <c r="CO39" s="32" t="s">
        <v>1003</v>
      </c>
      <c r="CP39" s="32" t="s">
        <v>976</v>
      </c>
      <c r="CV39" s="32"/>
      <c r="CW39" s="32"/>
      <c r="CX39" s="32" t="s">
        <v>4069</v>
      </c>
      <c r="CY39" s="32" t="s">
        <v>685</v>
      </c>
      <c r="CZ39" s="32" t="s">
        <v>814</v>
      </c>
      <c r="DA39" s="32" t="s">
        <v>1429</v>
      </c>
      <c r="DB39" s="32" t="s">
        <v>1003</v>
      </c>
      <c r="DC39" s="32" t="s">
        <v>976</v>
      </c>
    </row>
    <row r="40" spans="1:111" ht="30">
      <c r="I40" s="23" t="s">
        <v>3768</v>
      </c>
      <c r="U40" s="25">
        <v>54</v>
      </c>
      <c r="V40" s="23" t="s">
        <v>4070</v>
      </c>
      <c r="W40" s="37"/>
      <c r="AO40" s="28">
        <v>39</v>
      </c>
      <c r="AZ40" s="32"/>
      <c r="BA40" s="32"/>
      <c r="BB40" s="32" t="s">
        <v>4071</v>
      </c>
      <c r="BC40" s="32" t="s">
        <v>685</v>
      </c>
      <c r="BD40" s="32" t="s">
        <v>814</v>
      </c>
      <c r="BE40" s="32" t="s">
        <v>1429</v>
      </c>
      <c r="BF40" s="32" t="s">
        <v>1033</v>
      </c>
      <c r="BG40" s="32" t="s">
        <v>1006</v>
      </c>
      <c r="CK40" s="32" t="s">
        <v>4071</v>
      </c>
      <c r="CL40" s="32" t="s">
        <v>685</v>
      </c>
      <c r="CM40" s="32" t="s">
        <v>814</v>
      </c>
      <c r="CN40" s="32" t="s">
        <v>1429</v>
      </c>
      <c r="CO40" s="32" t="s">
        <v>1033</v>
      </c>
      <c r="CP40" s="32" t="s">
        <v>1006</v>
      </c>
      <c r="CV40" s="32"/>
      <c r="CW40" s="32"/>
      <c r="CX40" s="32" t="s">
        <v>4071</v>
      </c>
      <c r="CY40" s="32" t="s">
        <v>685</v>
      </c>
      <c r="CZ40" s="32" t="s">
        <v>814</v>
      </c>
      <c r="DA40" s="32" t="s">
        <v>1429</v>
      </c>
      <c r="DB40" s="32" t="s">
        <v>1033</v>
      </c>
      <c r="DC40" s="32" t="s">
        <v>1006</v>
      </c>
    </row>
    <row r="41" spans="1:111" ht="15" customHeight="1">
      <c r="I41" s="23" t="s">
        <v>3814</v>
      </c>
      <c r="U41" s="25">
        <v>55</v>
      </c>
      <c r="V41" s="23" t="s">
        <v>4072</v>
      </c>
      <c r="W41" s="37"/>
      <c r="AO41" s="28">
        <v>40</v>
      </c>
      <c r="AZ41" s="32"/>
      <c r="BA41" s="32"/>
      <c r="BB41" s="32" t="s">
        <v>4073</v>
      </c>
      <c r="BC41" s="32" t="s">
        <v>685</v>
      </c>
      <c r="BD41" s="32" t="s">
        <v>814</v>
      </c>
      <c r="BE41" s="32" t="s">
        <v>1429</v>
      </c>
      <c r="BF41" s="32" t="s">
        <v>1063</v>
      </c>
      <c r="BG41" s="32" t="s">
        <v>1036</v>
      </c>
      <c r="CK41" s="32" t="s">
        <v>4073</v>
      </c>
      <c r="CL41" s="32" t="s">
        <v>685</v>
      </c>
      <c r="CM41" s="32" t="s">
        <v>814</v>
      </c>
      <c r="CN41" s="32" t="s">
        <v>1429</v>
      </c>
      <c r="CO41" s="32" t="s">
        <v>1063</v>
      </c>
      <c r="CP41" s="32" t="s">
        <v>1036</v>
      </c>
      <c r="CV41" s="32"/>
      <c r="CW41" s="32"/>
      <c r="CX41" s="32" t="s">
        <v>4073</v>
      </c>
      <c r="CY41" s="32" t="s">
        <v>685</v>
      </c>
      <c r="CZ41" s="32" t="s">
        <v>814</v>
      </c>
      <c r="DA41" s="32" t="s">
        <v>1429</v>
      </c>
      <c r="DB41" s="32" t="s">
        <v>1063</v>
      </c>
      <c r="DC41" s="32" t="s">
        <v>1036</v>
      </c>
    </row>
    <row r="42" spans="1:111" ht="45">
      <c r="I42" s="23" t="s">
        <v>3851</v>
      </c>
      <c r="U42" s="25">
        <v>56</v>
      </c>
      <c r="V42" s="23" t="s">
        <v>4074</v>
      </c>
      <c r="W42" s="37"/>
      <c r="AO42" s="28">
        <v>41</v>
      </c>
      <c r="AZ42" s="32"/>
      <c r="BA42" s="32"/>
      <c r="BB42" s="32" t="s">
        <v>4075</v>
      </c>
      <c r="BC42" s="32" t="s">
        <v>685</v>
      </c>
      <c r="BD42" s="32" t="s">
        <v>814</v>
      </c>
      <c r="BE42" s="32" t="s">
        <v>1429</v>
      </c>
      <c r="BF42" s="32" t="s">
        <v>1646</v>
      </c>
      <c r="BG42" s="32" t="s">
        <v>1065</v>
      </c>
      <c r="CK42" s="32" t="s">
        <v>4075</v>
      </c>
      <c r="CL42" s="32" t="s">
        <v>685</v>
      </c>
      <c r="CM42" s="32" t="s">
        <v>814</v>
      </c>
      <c r="CN42" s="32" t="s">
        <v>1429</v>
      </c>
      <c r="CO42" s="32" t="s">
        <v>1646</v>
      </c>
      <c r="CP42" s="32" t="s">
        <v>1065</v>
      </c>
      <c r="CV42" s="32"/>
      <c r="CW42" s="32"/>
      <c r="CX42" s="32" t="s">
        <v>4075</v>
      </c>
      <c r="CY42" s="32" t="s">
        <v>685</v>
      </c>
      <c r="CZ42" s="32" t="s">
        <v>814</v>
      </c>
      <c r="DA42" s="32" t="s">
        <v>1429</v>
      </c>
      <c r="DB42" s="32" t="s">
        <v>1646</v>
      </c>
      <c r="DC42" s="32" t="s">
        <v>1065</v>
      </c>
    </row>
    <row r="43" spans="1:111" ht="45">
      <c r="I43" s="23" t="s">
        <v>3882</v>
      </c>
      <c r="U43" s="25">
        <v>57</v>
      </c>
      <c r="V43" s="23" t="s">
        <v>4076</v>
      </c>
      <c r="W43" s="37"/>
      <c r="AO43" s="28">
        <v>42</v>
      </c>
      <c r="AZ43" s="32"/>
      <c r="BA43" s="32"/>
      <c r="BB43" s="32" t="s">
        <v>4077</v>
      </c>
      <c r="BC43" s="32" t="s">
        <v>685</v>
      </c>
      <c r="BD43" s="32" t="s">
        <v>814</v>
      </c>
      <c r="BE43" s="32" t="s">
        <v>1429</v>
      </c>
      <c r="BF43" s="42" t="s">
        <v>1666</v>
      </c>
      <c r="BG43" s="32" t="s">
        <v>1092</v>
      </c>
      <c r="CK43" s="32" t="s">
        <v>4077</v>
      </c>
      <c r="CL43" s="32" t="s">
        <v>685</v>
      </c>
      <c r="CM43" s="32" t="s">
        <v>814</v>
      </c>
      <c r="CN43" s="32" t="s">
        <v>1429</v>
      </c>
      <c r="CO43" s="42" t="s">
        <v>1666</v>
      </c>
      <c r="CP43" s="32" t="s">
        <v>1092</v>
      </c>
      <c r="CV43" s="32"/>
      <c r="CW43" s="32"/>
      <c r="CX43" s="32" t="s">
        <v>4077</v>
      </c>
      <c r="CY43" s="32" t="s">
        <v>685</v>
      </c>
      <c r="CZ43" s="32" t="s">
        <v>814</v>
      </c>
      <c r="DA43" s="32" t="s">
        <v>1429</v>
      </c>
      <c r="DB43" s="42" t="s">
        <v>1666</v>
      </c>
      <c r="DC43" s="32" t="s">
        <v>1092</v>
      </c>
    </row>
    <row r="44" spans="1:111" ht="60">
      <c r="I44" s="23" t="s">
        <v>3905</v>
      </c>
      <c r="U44" s="25">
        <v>58</v>
      </c>
      <c r="V44" s="23" t="s">
        <v>4078</v>
      </c>
      <c r="W44" s="37"/>
      <c r="AO44" s="28">
        <v>43</v>
      </c>
      <c r="AZ44" s="32"/>
      <c r="BA44" s="32"/>
      <c r="BB44" s="32" t="s">
        <v>4079</v>
      </c>
      <c r="BC44" s="32" t="s">
        <v>685</v>
      </c>
      <c r="BD44" s="32" t="s">
        <v>814</v>
      </c>
      <c r="BE44" s="32" t="s">
        <v>1429</v>
      </c>
      <c r="BF44" s="42" t="s">
        <v>1685</v>
      </c>
      <c r="BG44" s="32" t="s">
        <v>881</v>
      </c>
      <c r="CK44" s="32" t="s">
        <v>4079</v>
      </c>
      <c r="CL44" s="32" t="s">
        <v>685</v>
      </c>
      <c r="CM44" s="32" t="s">
        <v>814</v>
      </c>
      <c r="CN44" s="32" t="s">
        <v>1429</v>
      </c>
      <c r="CO44" s="42" t="s">
        <v>1685</v>
      </c>
      <c r="CP44" s="32" t="s">
        <v>881</v>
      </c>
      <c r="CV44" s="32"/>
      <c r="CW44" s="32"/>
      <c r="CX44" s="32" t="s">
        <v>4079</v>
      </c>
      <c r="CY44" s="32" t="s">
        <v>685</v>
      </c>
      <c r="CZ44" s="32" t="s">
        <v>814</v>
      </c>
      <c r="DA44" s="32" t="s">
        <v>1429</v>
      </c>
      <c r="DB44" s="42" t="s">
        <v>1685</v>
      </c>
      <c r="DC44" s="32" t="s">
        <v>881</v>
      </c>
    </row>
    <row r="45" spans="1:111" ht="45">
      <c r="I45" s="23" t="s">
        <v>3921</v>
      </c>
      <c r="U45" s="25">
        <v>59</v>
      </c>
      <c r="V45" s="23" t="s">
        <v>4080</v>
      </c>
      <c r="W45" s="37"/>
      <c r="AO45" s="28">
        <v>44</v>
      </c>
      <c r="AZ45" s="32"/>
      <c r="BA45" s="32"/>
      <c r="BB45" s="32" t="s">
        <v>4081</v>
      </c>
      <c r="BC45" s="32" t="s">
        <v>685</v>
      </c>
      <c r="BD45" s="32" t="s">
        <v>814</v>
      </c>
      <c r="BE45" s="32" t="s">
        <v>1429</v>
      </c>
      <c r="BF45" s="42" t="s">
        <v>4082</v>
      </c>
      <c r="BG45" s="32" t="s">
        <v>361</v>
      </c>
      <c r="CK45" s="32" t="s">
        <v>4081</v>
      </c>
      <c r="CL45" s="32" t="s">
        <v>685</v>
      </c>
      <c r="CM45" s="32" t="s">
        <v>814</v>
      </c>
      <c r="CN45" s="32" t="s">
        <v>1429</v>
      </c>
      <c r="CO45" s="42" t="s">
        <v>4082</v>
      </c>
      <c r="CP45" s="32" t="s">
        <v>361</v>
      </c>
      <c r="CV45" s="32"/>
      <c r="CW45" s="32"/>
      <c r="CX45" s="32" t="s">
        <v>4081</v>
      </c>
      <c r="CY45" s="32" t="s">
        <v>685</v>
      </c>
      <c r="CZ45" s="32" t="s">
        <v>814</v>
      </c>
      <c r="DA45" s="32" t="s">
        <v>1429</v>
      </c>
      <c r="DB45" s="42" t="s">
        <v>4082</v>
      </c>
      <c r="DC45" s="32" t="s">
        <v>361</v>
      </c>
    </row>
    <row r="46" spans="1:111" ht="30" customHeight="1">
      <c r="I46" s="23" t="s">
        <v>3934</v>
      </c>
      <c r="U46" s="25">
        <v>60</v>
      </c>
      <c r="V46" s="23" t="s">
        <v>4083</v>
      </c>
      <c r="W46" s="37"/>
      <c r="AO46" s="28">
        <v>45</v>
      </c>
      <c r="AZ46" s="32"/>
      <c r="BA46" s="32"/>
      <c r="BB46" s="32" t="s">
        <v>4084</v>
      </c>
      <c r="BC46" s="32" t="s">
        <v>846</v>
      </c>
      <c r="BD46" s="32" t="s">
        <v>847</v>
      </c>
      <c r="BE46" s="32" t="s">
        <v>1704</v>
      </c>
      <c r="BF46" s="32" t="s">
        <v>749</v>
      </c>
      <c r="BG46" s="32" t="s">
        <v>724</v>
      </c>
      <c r="CK46" s="32" t="s">
        <v>4084</v>
      </c>
      <c r="CL46" s="32" t="s">
        <v>846</v>
      </c>
      <c r="CM46" s="32" t="s">
        <v>847</v>
      </c>
      <c r="CN46" s="32" t="s">
        <v>1704</v>
      </c>
      <c r="CO46" s="32" t="s">
        <v>749</v>
      </c>
      <c r="CP46" s="32" t="s">
        <v>724</v>
      </c>
      <c r="CV46" s="32"/>
      <c r="CW46" s="32"/>
      <c r="CX46" s="32" t="s">
        <v>4084</v>
      </c>
      <c r="CY46" s="32" t="s">
        <v>846</v>
      </c>
      <c r="CZ46" s="32" t="s">
        <v>847</v>
      </c>
      <c r="DA46" s="32" t="s">
        <v>1704</v>
      </c>
      <c r="DB46" s="32" t="s">
        <v>749</v>
      </c>
      <c r="DC46" s="32" t="s">
        <v>724</v>
      </c>
    </row>
    <row r="47" spans="1:111" ht="30" customHeight="1">
      <c r="I47" s="23" t="s">
        <v>361</v>
      </c>
      <c r="U47" s="25">
        <v>61</v>
      </c>
      <c r="V47" s="23" t="s">
        <v>4085</v>
      </c>
      <c r="W47" s="37"/>
      <c r="AO47" s="28">
        <v>46</v>
      </c>
      <c r="AZ47" s="32"/>
      <c r="BA47" s="32"/>
      <c r="BB47" s="32" t="s">
        <v>4086</v>
      </c>
      <c r="BC47" s="32" t="s">
        <v>846</v>
      </c>
      <c r="BD47" s="32" t="s">
        <v>847</v>
      </c>
      <c r="BE47" s="32" t="s">
        <v>1704</v>
      </c>
      <c r="BF47" s="32" t="s">
        <v>780</v>
      </c>
      <c r="BG47" s="32" t="s">
        <v>755</v>
      </c>
      <c r="CK47" s="32" t="s">
        <v>4086</v>
      </c>
      <c r="CL47" s="32" t="s">
        <v>846</v>
      </c>
      <c r="CM47" s="32" t="s">
        <v>847</v>
      </c>
      <c r="CN47" s="32" t="s">
        <v>1704</v>
      </c>
      <c r="CO47" s="32" t="s">
        <v>780</v>
      </c>
      <c r="CP47" s="32" t="s">
        <v>755</v>
      </c>
      <c r="CV47" s="32"/>
      <c r="CW47" s="32"/>
      <c r="CX47" s="32" t="s">
        <v>4086</v>
      </c>
      <c r="CY47" s="32" t="s">
        <v>846</v>
      </c>
      <c r="CZ47" s="32" t="s">
        <v>847</v>
      </c>
      <c r="DA47" s="32" t="s">
        <v>1704</v>
      </c>
      <c r="DB47" s="32" t="s">
        <v>780</v>
      </c>
      <c r="DC47" s="32" t="s">
        <v>755</v>
      </c>
    </row>
    <row r="48" spans="1:111" ht="42.75">
      <c r="I48" s="23" t="s">
        <v>3769</v>
      </c>
      <c r="U48" s="25">
        <v>62</v>
      </c>
      <c r="V48" s="23" t="s">
        <v>4087</v>
      </c>
      <c r="W48" s="37"/>
      <c r="AO48" s="28">
        <v>47</v>
      </c>
      <c r="AZ48" s="32"/>
      <c r="BA48" s="32"/>
      <c r="BB48" s="32" t="s">
        <v>4088</v>
      </c>
      <c r="BC48" s="32" t="s">
        <v>846</v>
      </c>
      <c r="BD48" s="32" t="s">
        <v>847</v>
      </c>
      <c r="BE48" s="32" t="s">
        <v>1704</v>
      </c>
      <c r="BF48" s="32" t="s">
        <v>813</v>
      </c>
      <c r="BG48" s="32" t="s">
        <v>787</v>
      </c>
      <c r="CK48" s="32" t="s">
        <v>4088</v>
      </c>
      <c r="CL48" s="32" t="s">
        <v>846</v>
      </c>
      <c r="CM48" s="32" t="s">
        <v>847</v>
      </c>
      <c r="CN48" s="32" t="s">
        <v>1704</v>
      </c>
      <c r="CO48" s="32" t="s">
        <v>813</v>
      </c>
      <c r="CP48" s="32" t="s">
        <v>787</v>
      </c>
      <c r="CV48" s="32"/>
      <c r="CW48" s="32"/>
      <c r="CX48" s="32" t="s">
        <v>4088</v>
      </c>
      <c r="CY48" s="32" t="s">
        <v>846</v>
      </c>
      <c r="CZ48" s="32" t="s">
        <v>847</v>
      </c>
      <c r="DA48" s="32" t="s">
        <v>1704</v>
      </c>
      <c r="DB48" s="32" t="s">
        <v>813</v>
      </c>
      <c r="DC48" s="32" t="s">
        <v>787</v>
      </c>
    </row>
    <row r="49" spans="9:107" ht="45" customHeight="1">
      <c r="I49" s="23" t="s">
        <v>3815</v>
      </c>
      <c r="U49" s="25">
        <v>63</v>
      </c>
      <c r="V49" s="23" t="s">
        <v>4089</v>
      </c>
      <c r="W49" s="37"/>
      <c r="AO49" s="28">
        <v>48</v>
      </c>
      <c r="AZ49" s="32"/>
      <c r="BA49" s="32"/>
      <c r="BB49" s="32" t="s">
        <v>4090</v>
      </c>
      <c r="BC49" s="32" t="s">
        <v>846</v>
      </c>
      <c r="BD49" s="32" t="s">
        <v>847</v>
      </c>
      <c r="BE49" s="32" t="s">
        <v>1704</v>
      </c>
      <c r="BF49" s="32" t="s">
        <v>845</v>
      </c>
      <c r="BG49" s="32" t="s">
        <v>819</v>
      </c>
      <c r="CK49" s="32" t="s">
        <v>4090</v>
      </c>
      <c r="CL49" s="32" t="s">
        <v>846</v>
      </c>
      <c r="CM49" s="32" t="s">
        <v>847</v>
      </c>
      <c r="CN49" s="32" t="s">
        <v>1704</v>
      </c>
      <c r="CO49" s="32" t="s">
        <v>845</v>
      </c>
      <c r="CP49" s="32" t="s">
        <v>819</v>
      </c>
      <c r="CV49" s="32"/>
      <c r="CW49" s="32"/>
      <c r="CX49" s="32" t="s">
        <v>4090</v>
      </c>
      <c r="CY49" s="32" t="s">
        <v>846</v>
      </c>
      <c r="CZ49" s="32" t="s">
        <v>847</v>
      </c>
      <c r="DA49" s="32" t="s">
        <v>1704</v>
      </c>
      <c r="DB49" s="32" t="s">
        <v>845</v>
      </c>
      <c r="DC49" s="32" t="s">
        <v>819</v>
      </c>
    </row>
    <row r="50" spans="9:107" ht="45" customHeight="1">
      <c r="I50" s="23" t="s">
        <v>3852</v>
      </c>
      <c r="U50" s="25">
        <v>64</v>
      </c>
      <c r="V50" s="23" t="s">
        <v>4091</v>
      </c>
      <c r="W50" s="37"/>
      <c r="AO50" s="28">
        <v>49</v>
      </c>
      <c r="AZ50" s="32"/>
      <c r="BA50" s="32"/>
      <c r="BB50" s="32" t="s">
        <v>4092</v>
      </c>
      <c r="BC50" s="32" t="s">
        <v>846</v>
      </c>
      <c r="BD50" s="32" t="s">
        <v>847</v>
      </c>
      <c r="BE50" s="32" t="s">
        <v>1704</v>
      </c>
      <c r="BF50" s="32" t="s">
        <v>877</v>
      </c>
      <c r="BG50" s="32" t="s">
        <v>852</v>
      </c>
      <c r="CK50" s="32" t="s">
        <v>4092</v>
      </c>
      <c r="CL50" s="32" t="s">
        <v>846</v>
      </c>
      <c r="CM50" s="32" t="s">
        <v>847</v>
      </c>
      <c r="CN50" s="32" t="s">
        <v>1704</v>
      </c>
      <c r="CO50" s="32" t="s">
        <v>877</v>
      </c>
      <c r="CP50" s="32" t="s">
        <v>852</v>
      </c>
      <c r="CV50" s="32"/>
      <c r="CW50" s="32"/>
      <c r="CX50" s="32" t="s">
        <v>4092</v>
      </c>
      <c r="CY50" s="32" t="s">
        <v>846</v>
      </c>
      <c r="CZ50" s="32" t="s">
        <v>847</v>
      </c>
      <c r="DA50" s="32" t="s">
        <v>1704</v>
      </c>
      <c r="DB50" s="32" t="s">
        <v>877</v>
      </c>
      <c r="DC50" s="32" t="s">
        <v>852</v>
      </c>
    </row>
    <row r="51" spans="9:107" ht="57">
      <c r="I51" s="23" t="s">
        <v>3883</v>
      </c>
      <c r="U51" s="25">
        <v>65</v>
      </c>
      <c r="V51" s="23" t="s">
        <v>4093</v>
      </c>
      <c r="W51" s="37"/>
      <c r="AO51" s="28">
        <v>50</v>
      </c>
      <c r="AZ51" s="32"/>
      <c r="BA51" s="32"/>
      <c r="BB51" s="32" t="s">
        <v>4094</v>
      </c>
      <c r="BC51" s="32" t="s">
        <v>846</v>
      </c>
      <c r="BD51" s="32" t="s">
        <v>847</v>
      </c>
      <c r="BE51" s="32" t="s">
        <v>1704</v>
      </c>
      <c r="BF51" s="32" t="s">
        <v>910</v>
      </c>
      <c r="BG51" s="32" t="s">
        <v>883</v>
      </c>
      <c r="CK51" s="32" t="s">
        <v>4094</v>
      </c>
      <c r="CL51" s="32" t="s">
        <v>846</v>
      </c>
      <c r="CM51" s="32" t="s">
        <v>847</v>
      </c>
      <c r="CN51" s="32" t="s">
        <v>1704</v>
      </c>
      <c r="CO51" s="32" t="s">
        <v>910</v>
      </c>
      <c r="CP51" s="32" t="s">
        <v>883</v>
      </c>
      <c r="CV51" s="32"/>
      <c r="CW51" s="32"/>
      <c r="CX51" s="32" t="s">
        <v>4094</v>
      </c>
      <c r="CY51" s="32" t="s">
        <v>846</v>
      </c>
      <c r="CZ51" s="32" t="s">
        <v>847</v>
      </c>
      <c r="DA51" s="32" t="s">
        <v>1704</v>
      </c>
      <c r="DB51" s="32" t="s">
        <v>910</v>
      </c>
      <c r="DC51" s="32" t="s">
        <v>883</v>
      </c>
    </row>
    <row r="52" spans="9:107" ht="57">
      <c r="I52" s="23" t="s">
        <v>3906</v>
      </c>
      <c r="U52" s="25">
        <v>66</v>
      </c>
      <c r="V52" s="23" t="s">
        <v>4095</v>
      </c>
      <c r="W52" s="37"/>
      <c r="AO52" s="28">
        <v>51</v>
      </c>
      <c r="AZ52" s="32"/>
      <c r="BA52" s="32"/>
      <c r="BB52" s="32" t="s">
        <v>4096</v>
      </c>
      <c r="BC52" s="32" t="s">
        <v>846</v>
      </c>
      <c r="BD52" s="32" t="s">
        <v>847</v>
      </c>
      <c r="BE52" s="32" t="s">
        <v>1704</v>
      </c>
      <c r="BF52" s="32" t="s">
        <v>943</v>
      </c>
      <c r="BG52" s="32" t="s">
        <v>915</v>
      </c>
      <c r="CK52" s="32" t="s">
        <v>4096</v>
      </c>
      <c r="CL52" s="32" t="s">
        <v>846</v>
      </c>
      <c r="CM52" s="32" t="s">
        <v>847</v>
      </c>
      <c r="CN52" s="32" t="s">
        <v>1704</v>
      </c>
      <c r="CO52" s="32" t="s">
        <v>943</v>
      </c>
      <c r="CP52" s="32" t="s">
        <v>915</v>
      </c>
      <c r="CV52" s="32"/>
      <c r="CW52" s="32"/>
      <c r="CX52" s="32" t="s">
        <v>4096</v>
      </c>
      <c r="CY52" s="32" t="s">
        <v>846</v>
      </c>
      <c r="CZ52" s="32" t="s">
        <v>847</v>
      </c>
      <c r="DA52" s="32" t="s">
        <v>1704</v>
      </c>
      <c r="DB52" s="32" t="s">
        <v>943</v>
      </c>
      <c r="DC52" s="32" t="s">
        <v>915</v>
      </c>
    </row>
    <row r="53" spans="9:107" ht="57">
      <c r="I53" s="23" t="s">
        <v>3922</v>
      </c>
      <c r="U53" s="25">
        <v>67</v>
      </c>
      <c r="V53" s="23" t="s">
        <v>4097</v>
      </c>
      <c r="W53" s="37"/>
      <c r="AO53" s="28">
        <v>52</v>
      </c>
      <c r="AZ53" s="32"/>
      <c r="BA53" s="32"/>
      <c r="BB53" s="32" t="s">
        <v>4098</v>
      </c>
      <c r="BC53" s="32" t="s">
        <v>846</v>
      </c>
      <c r="BD53" s="32" t="s">
        <v>847</v>
      </c>
      <c r="BE53" s="32" t="s">
        <v>1704</v>
      </c>
      <c r="BF53" s="32" t="s">
        <v>972</v>
      </c>
      <c r="BG53" s="32" t="s">
        <v>947</v>
      </c>
      <c r="CK53" s="32" t="s">
        <v>4098</v>
      </c>
      <c r="CL53" s="32" t="s">
        <v>846</v>
      </c>
      <c r="CM53" s="32" t="s">
        <v>847</v>
      </c>
      <c r="CN53" s="32" t="s">
        <v>1704</v>
      </c>
      <c r="CO53" s="32" t="s">
        <v>972</v>
      </c>
      <c r="CP53" s="32" t="s">
        <v>947</v>
      </c>
      <c r="CV53" s="32"/>
      <c r="CW53" s="32"/>
      <c r="CX53" s="32" t="s">
        <v>4098</v>
      </c>
      <c r="CY53" s="32" t="s">
        <v>846</v>
      </c>
      <c r="CZ53" s="32" t="s">
        <v>847</v>
      </c>
      <c r="DA53" s="32" t="s">
        <v>1704</v>
      </c>
      <c r="DB53" s="32" t="s">
        <v>972</v>
      </c>
      <c r="DC53" s="32" t="s">
        <v>947</v>
      </c>
    </row>
    <row r="54" spans="9:107" ht="71.25">
      <c r="I54" s="23" t="s">
        <v>3935</v>
      </c>
      <c r="U54" s="25">
        <v>68</v>
      </c>
      <c r="V54" s="23" t="s">
        <v>4099</v>
      </c>
      <c r="W54" s="37"/>
      <c r="AO54" s="28">
        <v>53</v>
      </c>
      <c r="AZ54" s="32"/>
      <c r="BA54" s="32"/>
      <c r="BB54" s="32" t="s">
        <v>4100</v>
      </c>
      <c r="BC54" s="32" t="s">
        <v>846</v>
      </c>
      <c r="BD54" s="32" t="s">
        <v>847</v>
      </c>
      <c r="BE54" s="32" t="s">
        <v>1704</v>
      </c>
      <c r="BF54" s="32" t="s">
        <v>1003</v>
      </c>
      <c r="BG54" s="32" t="s">
        <v>977</v>
      </c>
      <c r="CK54" s="32" t="s">
        <v>4100</v>
      </c>
      <c r="CL54" s="32" t="s">
        <v>846</v>
      </c>
      <c r="CM54" s="32" t="s">
        <v>847</v>
      </c>
      <c r="CN54" s="32" t="s">
        <v>1704</v>
      </c>
      <c r="CO54" s="32" t="s">
        <v>1003</v>
      </c>
      <c r="CP54" s="32" t="s">
        <v>977</v>
      </c>
      <c r="CV54" s="32"/>
      <c r="CW54" s="32"/>
      <c r="CX54" s="32" t="s">
        <v>4100</v>
      </c>
      <c r="CY54" s="32" t="s">
        <v>846</v>
      </c>
      <c r="CZ54" s="32" t="s">
        <v>847</v>
      </c>
      <c r="DA54" s="32" t="s">
        <v>1704</v>
      </c>
      <c r="DB54" s="32" t="s">
        <v>1003</v>
      </c>
      <c r="DC54" s="32" t="s">
        <v>977</v>
      </c>
    </row>
    <row r="55" spans="9:107" ht="45" customHeight="1">
      <c r="I55" s="23" t="s">
        <v>3946</v>
      </c>
      <c r="U55" s="25">
        <v>69</v>
      </c>
      <c r="V55" s="23" t="s">
        <v>4101</v>
      </c>
      <c r="W55" s="37"/>
      <c r="AO55" s="28">
        <v>54</v>
      </c>
      <c r="AZ55" s="32"/>
      <c r="BA55" s="32"/>
      <c r="BB55" s="32" t="s">
        <v>4102</v>
      </c>
      <c r="BC55" s="32" t="s">
        <v>846</v>
      </c>
      <c r="BD55" s="32" t="s">
        <v>847</v>
      </c>
      <c r="BE55" s="32" t="s">
        <v>1704</v>
      </c>
      <c r="BF55" s="32" t="s">
        <v>1033</v>
      </c>
      <c r="BG55" s="32" t="s">
        <v>1007</v>
      </c>
      <c r="CK55" s="32" t="s">
        <v>4102</v>
      </c>
      <c r="CL55" s="32" t="s">
        <v>846</v>
      </c>
      <c r="CM55" s="32" t="s">
        <v>847</v>
      </c>
      <c r="CN55" s="32" t="s">
        <v>1704</v>
      </c>
      <c r="CO55" s="32" t="s">
        <v>1033</v>
      </c>
      <c r="CP55" s="32" t="s">
        <v>1007</v>
      </c>
      <c r="CV55" s="32"/>
      <c r="CW55" s="32"/>
      <c r="CX55" s="32" t="s">
        <v>4102</v>
      </c>
      <c r="CY55" s="32" t="s">
        <v>846</v>
      </c>
      <c r="CZ55" s="32" t="s">
        <v>847</v>
      </c>
      <c r="DA55" s="32" t="s">
        <v>1704</v>
      </c>
      <c r="DB55" s="32" t="s">
        <v>1033</v>
      </c>
      <c r="DC55" s="32" t="s">
        <v>1007</v>
      </c>
    </row>
    <row r="56" spans="9:107" ht="57">
      <c r="I56" s="23" t="s">
        <v>3956</v>
      </c>
      <c r="U56" s="25">
        <v>70</v>
      </c>
      <c r="V56" s="23" t="s">
        <v>4103</v>
      </c>
      <c r="W56" s="37"/>
      <c r="AO56" s="28">
        <v>55</v>
      </c>
      <c r="AZ56" s="32"/>
      <c r="BA56" s="32"/>
      <c r="BB56" s="32" t="s">
        <v>4104</v>
      </c>
      <c r="BC56" s="32" t="s">
        <v>846</v>
      </c>
      <c r="BD56" s="32" t="s">
        <v>847</v>
      </c>
      <c r="BE56" s="32" t="s">
        <v>1704</v>
      </c>
      <c r="BF56" s="32" t="s">
        <v>1063</v>
      </c>
      <c r="BG56" s="32" t="s">
        <v>1037</v>
      </c>
      <c r="CK56" s="32" t="s">
        <v>4104</v>
      </c>
      <c r="CL56" s="32" t="s">
        <v>846</v>
      </c>
      <c r="CM56" s="32" t="s">
        <v>847</v>
      </c>
      <c r="CN56" s="32" t="s">
        <v>1704</v>
      </c>
      <c r="CO56" s="32" t="s">
        <v>1063</v>
      </c>
      <c r="CP56" s="32" t="s">
        <v>1037</v>
      </c>
      <c r="CV56" s="32"/>
      <c r="CW56" s="32"/>
      <c r="CX56" s="32" t="s">
        <v>4104</v>
      </c>
      <c r="CY56" s="32" t="s">
        <v>846</v>
      </c>
      <c r="CZ56" s="32" t="s">
        <v>847</v>
      </c>
      <c r="DA56" s="32" t="s">
        <v>1704</v>
      </c>
      <c r="DB56" s="32" t="s">
        <v>1063</v>
      </c>
      <c r="DC56" s="32" t="s">
        <v>1037</v>
      </c>
    </row>
    <row r="57" spans="9:107" ht="15" customHeight="1">
      <c r="I57" s="23" t="s">
        <v>361</v>
      </c>
      <c r="U57" s="25">
        <v>71</v>
      </c>
      <c r="V57" s="23" t="s">
        <v>4105</v>
      </c>
      <c r="W57" s="37"/>
      <c r="AO57" s="28">
        <v>56</v>
      </c>
      <c r="AZ57" s="32"/>
      <c r="BA57" s="32"/>
      <c r="BB57" s="32" t="s">
        <v>4106</v>
      </c>
      <c r="BC57" s="32" t="s">
        <v>846</v>
      </c>
      <c r="BD57" s="32" t="s">
        <v>847</v>
      </c>
      <c r="BE57" s="32" t="s">
        <v>1704</v>
      </c>
      <c r="BF57" s="32" t="s">
        <v>1646</v>
      </c>
      <c r="BG57" s="32" t="s">
        <v>693</v>
      </c>
      <c r="CK57" s="32" t="s">
        <v>4106</v>
      </c>
      <c r="CL57" s="32" t="s">
        <v>846</v>
      </c>
      <c r="CM57" s="32" t="s">
        <v>847</v>
      </c>
      <c r="CN57" s="32" t="s">
        <v>1704</v>
      </c>
      <c r="CO57" s="32" t="s">
        <v>1646</v>
      </c>
      <c r="CP57" s="32" t="s">
        <v>693</v>
      </c>
      <c r="CV57" s="32"/>
      <c r="CW57" s="32"/>
      <c r="CX57" s="32" t="s">
        <v>4106</v>
      </c>
      <c r="CY57" s="32" t="s">
        <v>846</v>
      </c>
      <c r="CZ57" s="32" t="s">
        <v>847</v>
      </c>
      <c r="DA57" s="32" t="s">
        <v>1704</v>
      </c>
      <c r="DB57" s="32" t="s">
        <v>1646</v>
      </c>
      <c r="DC57" s="32" t="s">
        <v>693</v>
      </c>
    </row>
    <row r="58" spans="9:107" ht="30" customHeight="1">
      <c r="I58" s="23" t="s">
        <v>3770</v>
      </c>
      <c r="U58" s="25">
        <v>72</v>
      </c>
      <c r="V58" s="23" t="s">
        <v>4107</v>
      </c>
      <c r="W58" s="37"/>
      <c r="AO58" s="28">
        <v>57</v>
      </c>
      <c r="AZ58" s="32"/>
      <c r="BA58" s="32"/>
      <c r="BB58" s="32" t="s">
        <v>4108</v>
      </c>
      <c r="BC58" s="32" t="s">
        <v>846</v>
      </c>
      <c r="BD58" s="32" t="s">
        <v>847</v>
      </c>
      <c r="BE58" s="32" t="s">
        <v>1704</v>
      </c>
      <c r="BF58" s="32" t="s">
        <v>1666</v>
      </c>
      <c r="BG58" s="32" t="s">
        <v>694</v>
      </c>
      <c r="CK58" s="32" t="s">
        <v>4108</v>
      </c>
      <c r="CL58" s="32" t="s">
        <v>846</v>
      </c>
      <c r="CM58" s="32" t="s">
        <v>847</v>
      </c>
      <c r="CN58" s="32" t="s">
        <v>1704</v>
      </c>
      <c r="CO58" s="32" t="s">
        <v>1666</v>
      </c>
      <c r="CP58" s="32" t="s">
        <v>694</v>
      </c>
      <c r="CV58" s="32"/>
      <c r="CW58" s="32"/>
      <c r="CX58" s="32" t="s">
        <v>4108</v>
      </c>
      <c r="CY58" s="32" t="s">
        <v>846</v>
      </c>
      <c r="CZ58" s="32" t="s">
        <v>847</v>
      </c>
      <c r="DA58" s="32" t="s">
        <v>1704</v>
      </c>
      <c r="DB58" s="32" t="s">
        <v>1666</v>
      </c>
      <c r="DC58" s="32" t="s">
        <v>694</v>
      </c>
    </row>
    <row r="59" spans="9:107" ht="30" customHeight="1">
      <c r="I59" s="23" t="s">
        <v>3816</v>
      </c>
      <c r="U59" s="25">
        <v>73</v>
      </c>
      <c r="V59" s="23" t="s">
        <v>4109</v>
      </c>
      <c r="W59" s="37"/>
      <c r="AO59" s="28">
        <v>58</v>
      </c>
      <c r="AZ59" s="32"/>
      <c r="BA59" s="32"/>
      <c r="BB59" s="32" t="s">
        <v>4110</v>
      </c>
      <c r="BC59" s="32" t="s">
        <v>846</v>
      </c>
      <c r="BD59" s="32" t="s">
        <v>847</v>
      </c>
      <c r="BE59" s="32" t="s">
        <v>1704</v>
      </c>
      <c r="BF59" s="32" t="s">
        <v>1891</v>
      </c>
      <c r="BG59" s="32" t="s">
        <v>1118</v>
      </c>
      <c r="CK59" s="32" t="s">
        <v>4110</v>
      </c>
      <c r="CL59" s="32" t="s">
        <v>846</v>
      </c>
      <c r="CM59" s="32" t="s">
        <v>847</v>
      </c>
      <c r="CN59" s="32" t="s">
        <v>1704</v>
      </c>
      <c r="CO59" s="32" t="s">
        <v>1891</v>
      </c>
      <c r="CP59" s="32" t="s">
        <v>1118</v>
      </c>
      <c r="CV59" s="32"/>
      <c r="CW59" s="32"/>
      <c r="CX59" s="32" t="s">
        <v>4110</v>
      </c>
      <c r="CY59" s="32" t="s">
        <v>846</v>
      </c>
      <c r="CZ59" s="32" t="s">
        <v>847</v>
      </c>
      <c r="DA59" s="32" t="s">
        <v>1704</v>
      </c>
      <c r="DB59" s="32" t="s">
        <v>1891</v>
      </c>
      <c r="DC59" s="32" t="s">
        <v>1118</v>
      </c>
    </row>
    <row r="60" spans="9:107" ht="30" customHeight="1">
      <c r="I60" s="23" t="s">
        <v>3853</v>
      </c>
      <c r="U60" s="25">
        <v>74</v>
      </c>
      <c r="V60" s="23" t="s">
        <v>4111</v>
      </c>
      <c r="W60" s="37"/>
      <c r="AO60" s="28">
        <v>59</v>
      </c>
      <c r="AZ60" s="32"/>
      <c r="BA60" s="32"/>
      <c r="BB60" s="32" t="s">
        <v>4112</v>
      </c>
      <c r="BC60" s="32" t="s">
        <v>846</v>
      </c>
      <c r="BD60" s="32" t="s">
        <v>847</v>
      </c>
      <c r="BE60" s="32" t="s">
        <v>1704</v>
      </c>
      <c r="BF60" s="32" t="s">
        <v>1905</v>
      </c>
      <c r="BG60" s="32" t="s">
        <v>1141</v>
      </c>
      <c r="CK60" s="32" t="s">
        <v>4112</v>
      </c>
      <c r="CL60" s="32" t="s">
        <v>846</v>
      </c>
      <c r="CM60" s="32" t="s">
        <v>847</v>
      </c>
      <c r="CN60" s="32" t="s">
        <v>1704</v>
      </c>
      <c r="CO60" s="32" t="s">
        <v>1905</v>
      </c>
      <c r="CP60" s="32" t="s">
        <v>1141</v>
      </c>
      <c r="CV60" s="32"/>
      <c r="CW60" s="32"/>
      <c r="CX60" s="32" t="s">
        <v>4112</v>
      </c>
      <c r="CY60" s="32" t="s">
        <v>846</v>
      </c>
      <c r="CZ60" s="32" t="s">
        <v>847</v>
      </c>
      <c r="DA60" s="32" t="s">
        <v>1704</v>
      </c>
      <c r="DB60" s="32" t="s">
        <v>1905</v>
      </c>
      <c r="DC60" s="32" t="s">
        <v>1141</v>
      </c>
    </row>
    <row r="61" spans="9:107" ht="30" customHeight="1">
      <c r="I61" s="23" t="s">
        <v>3884</v>
      </c>
      <c r="U61" s="25">
        <v>75</v>
      </c>
      <c r="V61" s="23" t="s">
        <v>4113</v>
      </c>
      <c r="W61" s="37"/>
      <c r="AO61" s="28">
        <v>60</v>
      </c>
      <c r="AZ61" s="32"/>
      <c r="BA61" s="32"/>
      <c r="BB61" s="32" t="s">
        <v>4114</v>
      </c>
      <c r="BC61" s="32" t="s">
        <v>846</v>
      </c>
      <c r="BD61" s="32" t="s">
        <v>847</v>
      </c>
      <c r="BE61" s="32" t="s">
        <v>1704</v>
      </c>
      <c r="BF61" s="32" t="s">
        <v>1917</v>
      </c>
      <c r="BG61" s="32" t="s">
        <v>1168</v>
      </c>
      <c r="CK61" s="32" t="s">
        <v>4114</v>
      </c>
      <c r="CL61" s="32" t="s">
        <v>846</v>
      </c>
      <c r="CM61" s="32" t="s">
        <v>847</v>
      </c>
      <c r="CN61" s="32" t="s">
        <v>1704</v>
      </c>
      <c r="CO61" s="32" t="s">
        <v>1917</v>
      </c>
      <c r="CP61" s="32" t="s">
        <v>1168</v>
      </c>
      <c r="CV61" s="32"/>
      <c r="CW61" s="32"/>
      <c r="CX61" s="32" t="s">
        <v>4114</v>
      </c>
      <c r="CY61" s="32" t="s">
        <v>846</v>
      </c>
      <c r="CZ61" s="32" t="s">
        <v>847</v>
      </c>
      <c r="DA61" s="32" t="s">
        <v>1704</v>
      </c>
      <c r="DB61" s="32" t="s">
        <v>1917</v>
      </c>
      <c r="DC61" s="32" t="s">
        <v>1168</v>
      </c>
    </row>
    <row r="62" spans="9:107" ht="57">
      <c r="I62" s="23" t="s">
        <v>3907</v>
      </c>
      <c r="U62" s="25">
        <v>76</v>
      </c>
      <c r="V62" s="23" t="s">
        <v>4115</v>
      </c>
      <c r="W62" s="37"/>
      <c r="AO62" s="28">
        <v>61</v>
      </c>
      <c r="AZ62" s="32"/>
      <c r="BA62" s="32"/>
      <c r="BB62" s="32" t="s">
        <v>4116</v>
      </c>
      <c r="BC62" s="32" t="s">
        <v>846</v>
      </c>
      <c r="BD62" s="32" t="s">
        <v>847</v>
      </c>
      <c r="BE62" s="32" t="s">
        <v>1704</v>
      </c>
      <c r="BF62" s="32" t="s">
        <v>1933</v>
      </c>
      <c r="BG62" s="32" t="s">
        <v>1194</v>
      </c>
      <c r="CK62" s="32" t="s">
        <v>4116</v>
      </c>
      <c r="CL62" s="32" t="s">
        <v>846</v>
      </c>
      <c r="CM62" s="32" t="s">
        <v>847</v>
      </c>
      <c r="CN62" s="32" t="s">
        <v>1704</v>
      </c>
      <c r="CO62" s="32" t="s">
        <v>1933</v>
      </c>
      <c r="CP62" s="32" t="s">
        <v>1194</v>
      </c>
      <c r="CV62" s="32"/>
      <c r="CW62" s="32"/>
      <c r="CX62" s="32" t="s">
        <v>4116</v>
      </c>
      <c r="CY62" s="32" t="s">
        <v>846</v>
      </c>
      <c r="CZ62" s="32" t="s">
        <v>847</v>
      </c>
      <c r="DA62" s="32" t="s">
        <v>1704</v>
      </c>
      <c r="DB62" s="32" t="s">
        <v>1933</v>
      </c>
      <c r="DC62" s="32" t="s">
        <v>1194</v>
      </c>
    </row>
    <row r="63" spans="9:107" ht="30" customHeight="1">
      <c r="I63" s="23" t="s">
        <v>3923</v>
      </c>
      <c r="U63" s="25">
        <v>77</v>
      </c>
      <c r="V63" s="23" t="s">
        <v>4117</v>
      </c>
      <c r="W63" s="37"/>
      <c r="AO63" s="28">
        <v>62</v>
      </c>
      <c r="AZ63" s="32"/>
      <c r="BA63" s="32"/>
      <c r="BB63" s="32" t="s">
        <v>4118</v>
      </c>
      <c r="BC63" s="32" t="s">
        <v>846</v>
      </c>
      <c r="BD63" s="32" t="s">
        <v>847</v>
      </c>
      <c r="BE63" s="32" t="s">
        <v>1704</v>
      </c>
      <c r="BF63" s="32" t="s">
        <v>1949</v>
      </c>
      <c r="BG63" s="32" t="s">
        <v>1218</v>
      </c>
      <c r="CK63" s="32" t="s">
        <v>4118</v>
      </c>
      <c r="CL63" s="32" t="s">
        <v>846</v>
      </c>
      <c r="CM63" s="32" t="s">
        <v>847</v>
      </c>
      <c r="CN63" s="32" t="s">
        <v>1704</v>
      </c>
      <c r="CO63" s="32" t="s">
        <v>1949</v>
      </c>
      <c r="CP63" s="32" t="s">
        <v>1218</v>
      </c>
      <c r="CV63" s="32"/>
      <c r="CW63" s="32"/>
      <c r="CX63" s="32" t="s">
        <v>4118</v>
      </c>
      <c r="CY63" s="32" t="s">
        <v>846</v>
      </c>
      <c r="CZ63" s="32" t="s">
        <v>847</v>
      </c>
      <c r="DA63" s="32" t="s">
        <v>1704</v>
      </c>
      <c r="DB63" s="32" t="s">
        <v>1949</v>
      </c>
      <c r="DC63" s="32" t="s">
        <v>1218</v>
      </c>
    </row>
    <row r="64" spans="9:107" ht="42.75">
      <c r="I64" s="23" t="s">
        <v>3936</v>
      </c>
      <c r="U64" s="25">
        <v>78</v>
      </c>
      <c r="V64" s="23" t="s">
        <v>4119</v>
      </c>
      <c r="W64" s="37"/>
      <c r="AO64" s="28">
        <v>63</v>
      </c>
      <c r="AZ64" s="32"/>
      <c r="BA64" s="32"/>
      <c r="BB64" s="32" t="s">
        <v>4120</v>
      </c>
      <c r="BC64" s="32" t="s">
        <v>846</v>
      </c>
      <c r="BD64" s="32" t="s">
        <v>847</v>
      </c>
      <c r="BE64" s="32" t="s">
        <v>1704</v>
      </c>
      <c r="BF64" s="32" t="s">
        <v>1962</v>
      </c>
      <c r="BG64" s="32" t="s">
        <v>698</v>
      </c>
      <c r="CK64" s="32" t="s">
        <v>4120</v>
      </c>
      <c r="CL64" s="32" t="s">
        <v>846</v>
      </c>
      <c r="CM64" s="32" t="s">
        <v>847</v>
      </c>
      <c r="CN64" s="32" t="s">
        <v>1704</v>
      </c>
      <c r="CO64" s="32" t="s">
        <v>1962</v>
      </c>
      <c r="CP64" s="32" t="s">
        <v>698</v>
      </c>
      <c r="CV64" s="32"/>
      <c r="CW64" s="32"/>
      <c r="CX64" s="32" t="s">
        <v>4120</v>
      </c>
      <c r="CY64" s="32" t="s">
        <v>846</v>
      </c>
      <c r="CZ64" s="32" t="s">
        <v>847</v>
      </c>
      <c r="DA64" s="32" t="s">
        <v>1704</v>
      </c>
      <c r="DB64" s="32" t="s">
        <v>1962</v>
      </c>
      <c r="DC64" s="32" t="s">
        <v>698</v>
      </c>
    </row>
    <row r="65" spans="9:107" ht="42.75">
      <c r="I65" s="23" t="s">
        <v>3947</v>
      </c>
      <c r="U65" s="25">
        <v>79</v>
      </c>
      <c r="V65" s="23" t="s">
        <v>4121</v>
      </c>
      <c r="W65" s="37"/>
      <c r="AO65" s="28">
        <v>64</v>
      </c>
      <c r="AZ65" s="32"/>
      <c r="BA65" s="32"/>
      <c r="BB65" s="32" t="s">
        <v>4122</v>
      </c>
      <c r="BC65" s="32" t="s">
        <v>846</v>
      </c>
      <c r="BD65" s="32" t="s">
        <v>847</v>
      </c>
      <c r="BE65" s="32" t="s">
        <v>1704</v>
      </c>
      <c r="BF65" s="32" t="s">
        <v>1975</v>
      </c>
      <c r="BG65" s="32" t="s">
        <v>1263</v>
      </c>
      <c r="CK65" s="32" t="s">
        <v>4122</v>
      </c>
      <c r="CL65" s="32" t="s">
        <v>846</v>
      </c>
      <c r="CM65" s="32" t="s">
        <v>847</v>
      </c>
      <c r="CN65" s="32" t="s">
        <v>1704</v>
      </c>
      <c r="CO65" s="32" t="s">
        <v>1975</v>
      </c>
      <c r="CP65" s="32" t="s">
        <v>1263</v>
      </c>
      <c r="CV65" s="32"/>
      <c r="CW65" s="32"/>
      <c r="CX65" s="32" t="s">
        <v>4122</v>
      </c>
      <c r="CY65" s="32" t="s">
        <v>846</v>
      </c>
      <c r="CZ65" s="32" t="s">
        <v>847</v>
      </c>
      <c r="DA65" s="32" t="s">
        <v>1704</v>
      </c>
      <c r="DB65" s="32" t="s">
        <v>1975</v>
      </c>
      <c r="DC65" s="32" t="s">
        <v>1263</v>
      </c>
    </row>
    <row r="66" spans="9:107" ht="57">
      <c r="I66" s="23" t="s">
        <v>3957</v>
      </c>
      <c r="U66" s="25">
        <v>80</v>
      </c>
      <c r="V66" s="23" t="s">
        <v>4123</v>
      </c>
      <c r="W66" s="37"/>
      <c r="AO66" s="28">
        <v>65</v>
      </c>
      <c r="AZ66" s="32"/>
      <c r="BA66" s="32"/>
      <c r="BB66" s="32" t="s">
        <v>4124</v>
      </c>
      <c r="BC66" s="32" t="s">
        <v>846</v>
      </c>
      <c r="BD66" s="32" t="s">
        <v>847</v>
      </c>
      <c r="BE66" s="32" t="s">
        <v>1704</v>
      </c>
      <c r="BF66" s="32" t="s">
        <v>1986</v>
      </c>
      <c r="BG66" s="32" t="s">
        <v>1286</v>
      </c>
      <c r="CK66" s="32" t="s">
        <v>4124</v>
      </c>
      <c r="CL66" s="32" t="s">
        <v>846</v>
      </c>
      <c r="CM66" s="32" t="s">
        <v>847</v>
      </c>
      <c r="CN66" s="32" t="s">
        <v>1704</v>
      </c>
      <c r="CO66" s="32" t="s">
        <v>1986</v>
      </c>
      <c r="CP66" s="32" t="s">
        <v>1286</v>
      </c>
      <c r="CV66" s="32"/>
      <c r="CW66" s="32"/>
      <c r="CX66" s="32" t="s">
        <v>4124</v>
      </c>
      <c r="CY66" s="32" t="s">
        <v>846</v>
      </c>
      <c r="CZ66" s="32" t="s">
        <v>847</v>
      </c>
      <c r="DA66" s="32" t="s">
        <v>1704</v>
      </c>
      <c r="DB66" s="32" t="s">
        <v>1986</v>
      </c>
      <c r="DC66" s="32" t="s">
        <v>1286</v>
      </c>
    </row>
    <row r="67" spans="9:107" ht="42.75">
      <c r="I67" s="23" t="s">
        <v>3965</v>
      </c>
      <c r="U67" s="25">
        <v>81</v>
      </c>
      <c r="V67" s="23" t="s">
        <v>4125</v>
      </c>
      <c r="W67" s="37"/>
      <c r="AO67" s="28">
        <v>66</v>
      </c>
      <c r="AZ67" s="32"/>
      <c r="BA67" s="32"/>
      <c r="BB67" s="32" t="s">
        <v>4126</v>
      </c>
      <c r="BC67" s="32" t="s">
        <v>846</v>
      </c>
      <c r="BD67" s="32" t="s">
        <v>847</v>
      </c>
      <c r="BE67" s="32" t="s">
        <v>1704</v>
      </c>
      <c r="BF67" s="32" t="s">
        <v>1999</v>
      </c>
      <c r="BG67" s="32" t="s">
        <v>1307</v>
      </c>
      <c r="CK67" s="32" t="s">
        <v>4126</v>
      </c>
      <c r="CL67" s="32" t="s">
        <v>846</v>
      </c>
      <c r="CM67" s="32" t="s">
        <v>847</v>
      </c>
      <c r="CN67" s="32" t="s">
        <v>1704</v>
      </c>
      <c r="CO67" s="32" t="s">
        <v>1999</v>
      </c>
      <c r="CP67" s="32" t="s">
        <v>1307</v>
      </c>
      <c r="CV67" s="32"/>
      <c r="CW67" s="32"/>
      <c r="CX67" s="32" t="s">
        <v>4126</v>
      </c>
      <c r="CY67" s="32" t="s">
        <v>846</v>
      </c>
      <c r="CZ67" s="32" t="s">
        <v>847</v>
      </c>
      <c r="DA67" s="32" t="s">
        <v>1704</v>
      </c>
      <c r="DB67" s="32" t="s">
        <v>1999</v>
      </c>
      <c r="DC67" s="32" t="s">
        <v>1307</v>
      </c>
    </row>
    <row r="68" spans="9:107" ht="30" customHeight="1">
      <c r="I68" s="23" t="s">
        <v>3973</v>
      </c>
      <c r="U68" s="25">
        <v>82</v>
      </c>
      <c r="V68" s="23" t="s">
        <v>4127</v>
      </c>
      <c r="W68" s="37"/>
      <c r="AO68" s="28">
        <v>67</v>
      </c>
      <c r="AZ68" s="32"/>
      <c r="BA68" s="32"/>
      <c r="BB68" s="32" t="s">
        <v>4128</v>
      </c>
      <c r="BC68" s="32" t="s">
        <v>846</v>
      </c>
      <c r="BD68" s="32" t="s">
        <v>847</v>
      </c>
      <c r="BE68" s="32" t="s">
        <v>1704</v>
      </c>
      <c r="BF68" s="32" t="s">
        <v>2012</v>
      </c>
      <c r="BG68" s="32" t="s">
        <v>1196</v>
      </c>
      <c r="CK68" s="32" t="s">
        <v>4128</v>
      </c>
      <c r="CL68" s="32" t="s">
        <v>846</v>
      </c>
      <c r="CM68" s="32" t="s">
        <v>847</v>
      </c>
      <c r="CN68" s="32" t="s">
        <v>1704</v>
      </c>
      <c r="CO68" s="32" t="s">
        <v>2012</v>
      </c>
      <c r="CP68" s="32" t="s">
        <v>1196</v>
      </c>
      <c r="CV68" s="32"/>
      <c r="CW68" s="32"/>
      <c r="CX68" s="32" t="s">
        <v>4128</v>
      </c>
      <c r="CY68" s="32" t="s">
        <v>846</v>
      </c>
      <c r="CZ68" s="32" t="s">
        <v>847</v>
      </c>
      <c r="DA68" s="32" t="s">
        <v>1704</v>
      </c>
      <c r="DB68" s="32" t="s">
        <v>2012</v>
      </c>
      <c r="DC68" s="32" t="s">
        <v>1196</v>
      </c>
    </row>
    <row r="69" spans="9:107" ht="30" customHeight="1">
      <c r="I69" s="23" t="s">
        <v>361</v>
      </c>
      <c r="U69" s="25">
        <v>83</v>
      </c>
      <c r="V69" s="23" t="s">
        <v>4129</v>
      </c>
      <c r="W69" s="37"/>
      <c r="AO69" s="28">
        <v>68</v>
      </c>
      <c r="AZ69" s="32"/>
      <c r="BA69" s="32"/>
      <c r="BB69" s="32" t="s">
        <v>4130</v>
      </c>
      <c r="BC69" s="32" t="s">
        <v>846</v>
      </c>
      <c r="BD69" s="32" t="s">
        <v>847</v>
      </c>
      <c r="BE69" s="32" t="s">
        <v>1704</v>
      </c>
      <c r="BF69" s="32" t="s">
        <v>2024</v>
      </c>
      <c r="BG69" s="32" t="s">
        <v>1348</v>
      </c>
      <c r="CK69" s="32" t="s">
        <v>4130</v>
      </c>
      <c r="CL69" s="32" t="s">
        <v>846</v>
      </c>
      <c r="CM69" s="32" t="s">
        <v>847</v>
      </c>
      <c r="CN69" s="32" t="s">
        <v>1704</v>
      </c>
      <c r="CO69" s="32" t="s">
        <v>2024</v>
      </c>
      <c r="CP69" s="32" t="s">
        <v>1348</v>
      </c>
      <c r="CV69" s="32"/>
      <c r="CW69" s="32"/>
      <c r="CX69" s="32" t="s">
        <v>4130</v>
      </c>
      <c r="CY69" s="32" t="s">
        <v>846</v>
      </c>
      <c r="CZ69" s="32" t="s">
        <v>847</v>
      </c>
      <c r="DA69" s="32" t="s">
        <v>1704</v>
      </c>
      <c r="DB69" s="32" t="s">
        <v>2024</v>
      </c>
      <c r="DC69" s="32" t="s">
        <v>1348</v>
      </c>
    </row>
    <row r="70" spans="9:107" ht="57">
      <c r="I70" s="23" t="s">
        <v>3771</v>
      </c>
      <c r="U70" s="25">
        <v>84</v>
      </c>
      <c r="V70" s="23" t="s">
        <v>4131</v>
      </c>
      <c r="W70" s="37"/>
      <c r="AO70" s="28">
        <v>69</v>
      </c>
      <c r="AZ70" s="32"/>
      <c r="BA70" s="32"/>
      <c r="BB70" s="32" t="s">
        <v>4132</v>
      </c>
      <c r="BC70" s="32" t="s">
        <v>846</v>
      </c>
      <c r="BD70" s="32" t="s">
        <v>847</v>
      </c>
      <c r="BE70" s="32" t="s">
        <v>1704</v>
      </c>
      <c r="BF70" s="32" t="s">
        <v>2035</v>
      </c>
      <c r="BG70" s="32" t="s">
        <v>1367</v>
      </c>
      <c r="CK70" s="32" t="s">
        <v>4132</v>
      </c>
      <c r="CL70" s="32" t="s">
        <v>846</v>
      </c>
      <c r="CM70" s="32" t="s">
        <v>847</v>
      </c>
      <c r="CN70" s="32" t="s">
        <v>1704</v>
      </c>
      <c r="CO70" s="32" t="s">
        <v>2035</v>
      </c>
      <c r="CP70" s="32" t="s">
        <v>1367</v>
      </c>
      <c r="CV70" s="32"/>
      <c r="CW70" s="32"/>
      <c r="CX70" s="32" t="s">
        <v>4132</v>
      </c>
      <c r="CY70" s="32" t="s">
        <v>846</v>
      </c>
      <c r="CZ70" s="32" t="s">
        <v>847</v>
      </c>
      <c r="DA70" s="32" t="s">
        <v>1704</v>
      </c>
      <c r="DB70" s="32" t="s">
        <v>2035</v>
      </c>
      <c r="DC70" s="32" t="s">
        <v>1367</v>
      </c>
    </row>
    <row r="71" spans="9:107" ht="42.75">
      <c r="I71" s="23" t="s">
        <v>3817</v>
      </c>
      <c r="U71" s="25">
        <v>85</v>
      </c>
      <c r="V71" s="23" t="s">
        <v>4133</v>
      </c>
      <c r="W71" s="37"/>
      <c r="AO71" s="28">
        <v>70</v>
      </c>
      <c r="AZ71" s="32"/>
      <c r="BA71" s="32"/>
      <c r="BB71" s="32" t="s">
        <v>4134</v>
      </c>
      <c r="BC71" s="32" t="s">
        <v>846</v>
      </c>
      <c r="BD71" s="32" t="s">
        <v>847</v>
      </c>
      <c r="BE71" s="32" t="s">
        <v>1704</v>
      </c>
      <c r="BF71" s="32" t="s">
        <v>2047</v>
      </c>
      <c r="BG71" s="32" t="s">
        <v>1388</v>
      </c>
      <c r="CK71" s="32" t="s">
        <v>4134</v>
      </c>
      <c r="CL71" s="32" t="s">
        <v>846</v>
      </c>
      <c r="CM71" s="32" t="s">
        <v>847</v>
      </c>
      <c r="CN71" s="32" t="s">
        <v>1704</v>
      </c>
      <c r="CO71" s="32" t="s">
        <v>2047</v>
      </c>
      <c r="CP71" s="32" t="s">
        <v>1388</v>
      </c>
      <c r="CV71" s="32"/>
      <c r="CW71" s="32"/>
      <c r="CX71" s="32" t="s">
        <v>4134</v>
      </c>
      <c r="CY71" s="32" t="s">
        <v>846</v>
      </c>
      <c r="CZ71" s="32" t="s">
        <v>847</v>
      </c>
      <c r="DA71" s="32" t="s">
        <v>1704</v>
      </c>
      <c r="DB71" s="32" t="s">
        <v>2047</v>
      </c>
      <c r="DC71" s="32" t="s">
        <v>1388</v>
      </c>
    </row>
    <row r="72" spans="9:107" ht="15" customHeight="1">
      <c r="I72" s="23" t="s">
        <v>3854</v>
      </c>
      <c r="U72" s="25">
        <v>86</v>
      </c>
      <c r="V72" s="23" t="s">
        <v>4135</v>
      </c>
      <c r="W72" s="37"/>
      <c r="AO72" s="28">
        <v>71</v>
      </c>
      <c r="AZ72" s="32"/>
      <c r="BA72" s="32"/>
      <c r="BB72" s="32" t="s">
        <v>4136</v>
      </c>
      <c r="BC72" s="32" t="s">
        <v>846</v>
      </c>
      <c r="BD72" s="32" t="s">
        <v>847</v>
      </c>
      <c r="BE72" s="32" t="s">
        <v>1704</v>
      </c>
      <c r="BF72" s="32" t="s">
        <v>2058</v>
      </c>
      <c r="BG72" s="32" t="s">
        <v>1409</v>
      </c>
      <c r="CK72" s="32" t="s">
        <v>4136</v>
      </c>
      <c r="CL72" s="32" t="s">
        <v>846</v>
      </c>
      <c r="CM72" s="32" t="s">
        <v>847</v>
      </c>
      <c r="CN72" s="32" t="s">
        <v>1704</v>
      </c>
      <c r="CO72" s="32" t="s">
        <v>2058</v>
      </c>
      <c r="CP72" s="32" t="s">
        <v>1409</v>
      </c>
      <c r="CV72" s="32"/>
      <c r="CW72" s="32"/>
      <c r="CX72" s="32" t="s">
        <v>4136</v>
      </c>
      <c r="CY72" s="32" t="s">
        <v>846</v>
      </c>
      <c r="CZ72" s="32" t="s">
        <v>847</v>
      </c>
      <c r="DA72" s="32" t="s">
        <v>1704</v>
      </c>
      <c r="DB72" s="32" t="s">
        <v>2058</v>
      </c>
      <c r="DC72" s="32" t="s">
        <v>1409</v>
      </c>
    </row>
    <row r="73" spans="9:107" ht="30" customHeight="1">
      <c r="I73" s="23" t="s">
        <v>3885</v>
      </c>
      <c r="U73" s="25">
        <v>87</v>
      </c>
      <c r="V73" s="23" t="s">
        <v>4137</v>
      </c>
      <c r="W73" s="37"/>
      <c r="AO73" s="28">
        <v>72</v>
      </c>
      <c r="AZ73" s="32"/>
      <c r="BA73" s="32"/>
      <c r="BB73" s="32" t="s">
        <v>4138</v>
      </c>
      <c r="BC73" s="32" t="s">
        <v>846</v>
      </c>
      <c r="BD73" s="32" t="s">
        <v>847</v>
      </c>
      <c r="BE73" s="32" t="s">
        <v>1704</v>
      </c>
      <c r="BF73" s="32" t="s">
        <v>2070</v>
      </c>
      <c r="BG73" s="32" t="s">
        <v>1431</v>
      </c>
      <c r="CK73" s="32" t="s">
        <v>4138</v>
      </c>
      <c r="CL73" s="32" t="s">
        <v>846</v>
      </c>
      <c r="CM73" s="32" t="s">
        <v>847</v>
      </c>
      <c r="CN73" s="32" t="s">
        <v>1704</v>
      </c>
      <c r="CO73" s="32" t="s">
        <v>2070</v>
      </c>
      <c r="CP73" s="32" t="s">
        <v>1431</v>
      </c>
      <c r="CV73" s="32"/>
      <c r="CW73" s="32"/>
      <c r="CX73" s="32" t="s">
        <v>4138</v>
      </c>
      <c r="CY73" s="32" t="s">
        <v>846</v>
      </c>
      <c r="CZ73" s="32" t="s">
        <v>847</v>
      </c>
      <c r="DA73" s="32" t="s">
        <v>1704</v>
      </c>
      <c r="DB73" s="32" t="s">
        <v>2070</v>
      </c>
      <c r="DC73" s="32" t="s">
        <v>1431</v>
      </c>
    </row>
    <row r="74" spans="9:107" ht="71.25">
      <c r="I74" s="23" t="s">
        <v>3908</v>
      </c>
      <c r="U74" s="25">
        <v>88</v>
      </c>
      <c r="V74" s="23" t="s">
        <v>4139</v>
      </c>
      <c r="W74" s="37"/>
      <c r="AO74" s="28">
        <v>73</v>
      </c>
      <c r="AZ74" s="32"/>
      <c r="BA74" s="32"/>
      <c r="BB74" s="32" t="s">
        <v>4140</v>
      </c>
      <c r="BC74" s="32" t="s">
        <v>846</v>
      </c>
      <c r="BD74" s="32" t="s">
        <v>847</v>
      </c>
      <c r="BE74" s="32" t="s">
        <v>1704</v>
      </c>
      <c r="BF74" s="32" t="s">
        <v>2082</v>
      </c>
      <c r="BG74" s="32" t="s">
        <v>1449</v>
      </c>
      <c r="CK74" s="32" t="s">
        <v>4140</v>
      </c>
      <c r="CL74" s="32" t="s">
        <v>846</v>
      </c>
      <c r="CM74" s="32" t="s">
        <v>847</v>
      </c>
      <c r="CN74" s="32" t="s">
        <v>1704</v>
      </c>
      <c r="CO74" s="32" t="s">
        <v>2082</v>
      </c>
      <c r="CP74" s="32" t="s">
        <v>1449</v>
      </c>
      <c r="CV74" s="32"/>
      <c r="CW74" s="32"/>
      <c r="CX74" s="32" t="s">
        <v>4140</v>
      </c>
      <c r="CY74" s="32" t="s">
        <v>846</v>
      </c>
      <c r="CZ74" s="32" t="s">
        <v>847</v>
      </c>
      <c r="DA74" s="32" t="s">
        <v>1704</v>
      </c>
      <c r="DB74" s="32" t="s">
        <v>2082</v>
      </c>
      <c r="DC74" s="32" t="s">
        <v>1449</v>
      </c>
    </row>
    <row r="75" spans="9:107" ht="42.75">
      <c r="I75" s="23" t="s">
        <v>3924</v>
      </c>
      <c r="U75" s="25">
        <v>89</v>
      </c>
      <c r="V75" s="23" t="s">
        <v>4141</v>
      </c>
      <c r="W75" s="37"/>
      <c r="AO75" s="28">
        <v>74</v>
      </c>
      <c r="AZ75" s="32"/>
      <c r="BA75" s="32"/>
      <c r="BB75" s="32" t="s">
        <v>4142</v>
      </c>
      <c r="BC75" s="32" t="s">
        <v>846</v>
      </c>
      <c r="BD75" s="32" t="s">
        <v>847</v>
      </c>
      <c r="BE75" s="32" t="s">
        <v>1704</v>
      </c>
      <c r="BF75" s="32" t="s">
        <v>2093</v>
      </c>
      <c r="BG75" s="32" t="s">
        <v>1471</v>
      </c>
      <c r="CK75" s="32" t="s">
        <v>4142</v>
      </c>
      <c r="CL75" s="32" t="s">
        <v>846</v>
      </c>
      <c r="CM75" s="32" t="s">
        <v>847</v>
      </c>
      <c r="CN75" s="32" t="s">
        <v>1704</v>
      </c>
      <c r="CO75" s="32" t="s">
        <v>2093</v>
      </c>
      <c r="CP75" s="32" t="s">
        <v>1471</v>
      </c>
      <c r="CV75" s="32"/>
      <c r="CW75" s="32"/>
      <c r="CX75" s="32" t="s">
        <v>4142</v>
      </c>
      <c r="CY75" s="32" t="s">
        <v>846</v>
      </c>
      <c r="CZ75" s="32" t="s">
        <v>847</v>
      </c>
      <c r="DA75" s="32" t="s">
        <v>1704</v>
      </c>
      <c r="DB75" s="32" t="s">
        <v>2093</v>
      </c>
      <c r="DC75" s="32" t="s">
        <v>1471</v>
      </c>
    </row>
    <row r="76" spans="9:107" ht="30" customHeight="1">
      <c r="I76" s="23" t="s">
        <v>361</v>
      </c>
      <c r="U76" s="25">
        <v>90</v>
      </c>
      <c r="V76" s="23" t="s">
        <v>4143</v>
      </c>
      <c r="W76" s="37"/>
      <c r="AO76" s="28">
        <v>75</v>
      </c>
      <c r="AZ76" s="32"/>
      <c r="BA76" s="32"/>
      <c r="BB76" s="32" t="s">
        <v>4144</v>
      </c>
      <c r="BC76" s="32" t="s">
        <v>846</v>
      </c>
      <c r="BD76" s="32" t="s">
        <v>847</v>
      </c>
      <c r="BE76" s="32" t="s">
        <v>1704</v>
      </c>
      <c r="BF76" s="32" t="s">
        <v>2104</v>
      </c>
      <c r="BG76" s="32" t="s">
        <v>1492</v>
      </c>
      <c r="CK76" s="32" t="s">
        <v>4144</v>
      </c>
      <c r="CL76" s="32" t="s">
        <v>846</v>
      </c>
      <c r="CM76" s="32" t="s">
        <v>847</v>
      </c>
      <c r="CN76" s="32" t="s">
        <v>1704</v>
      </c>
      <c r="CO76" s="32" t="s">
        <v>2104</v>
      </c>
      <c r="CP76" s="32" t="s">
        <v>1492</v>
      </c>
      <c r="CV76" s="32"/>
      <c r="CW76" s="32"/>
      <c r="CX76" s="32" t="s">
        <v>4144</v>
      </c>
      <c r="CY76" s="32" t="s">
        <v>846</v>
      </c>
      <c r="CZ76" s="32" t="s">
        <v>847</v>
      </c>
      <c r="DA76" s="32" t="s">
        <v>1704</v>
      </c>
      <c r="DB76" s="32" t="s">
        <v>2104</v>
      </c>
      <c r="DC76" s="32" t="s">
        <v>1492</v>
      </c>
    </row>
    <row r="77" spans="9:107" ht="57">
      <c r="I77" s="23" t="s">
        <v>3772</v>
      </c>
      <c r="U77" s="25">
        <v>91</v>
      </c>
      <c r="V77" s="23" t="s">
        <v>4145</v>
      </c>
      <c r="W77" s="37"/>
      <c r="AO77" s="28">
        <v>76</v>
      </c>
      <c r="AZ77" s="32"/>
      <c r="BA77" s="32"/>
      <c r="BB77" s="32" t="s">
        <v>4146</v>
      </c>
      <c r="BC77" s="32" t="s">
        <v>846</v>
      </c>
      <c r="BD77" s="32" t="s">
        <v>847</v>
      </c>
      <c r="BE77" s="32" t="s">
        <v>1704</v>
      </c>
      <c r="BF77" s="32" t="s">
        <v>2114</v>
      </c>
      <c r="BG77" s="32" t="s">
        <v>1512</v>
      </c>
      <c r="CK77" s="32" t="s">
        <v>4146</v>
      </c>
      <c r="CL77" s="32" t="s">
        <v>846</v>
      </c>
      <c r="CM77" s="32" t="s">
        <v>847</v>
      </c>
      <c r="CN77" s="32" t="s">
        <v>1704</v>
      </c>
      <c r="CO77" s="32" t="s">
        <v>2114</v>
      </c>
      <c r="CP77" s="32" t="s">
        <v>1512</v>
      </c>
      <c r="CV77" s="32"/>
      <c r="CW77" s="32"/>
      <c r="CX77" s="32" t="s">
        <v>4146</v>
      </c>
      <c r="CY77" s="32" t="s">
        <v>846</v>
      </c>
      <c r="CZ77" s="32" t="s">
        <v>847</v>
      </c>
      <c r="DA77" s="32" t="s">
        <v>1704</v>
      </c>
      <c r="DB77" s="32" t="s">
        <v>2114</v>
      </c>
      <c r="DC77" s="32" t="s">
        <v>1512</v>
      </c>
    </row>
    <row r="78" spans="9:107" ht="57">
      <c r="I78" s="23" t="s">
        <v>3818</v>
      </c>
      <c r="U78" s="25">
        <v>92</v>
      </c>
      <c r="V78" s="23" t="s">
        <v>4147</v>
      </c>
      <c r="W78" s="37"/>
      <c r="AO78" s="28">
        <v>77</v>
      </c>
      <c r="AZ78" s="32"/>
      <c r="BA78" s="32"/>
      <c r="BB78" s="32" t="s">
        <v>4148</v>
      </c>
      <c r="BC78" s="32" t="s">
        <v>846</v>
      </c>
      <c r="BD78" s="32" t="s">
        <v>847</v>
      </c>
      <c r="BE78" s="32" t="s">
        <v>1704</v>
      </c>
      <c r="BF78" s="32" t="s">
        <v>2124</v>
      </c>
      <c r="BG78" s="32" t="s">
        <v>1532</v>
      </c>
      <c r="CK78" s="32" t="s">
        <v>4148</v>
      </c>
      <c r="CL78" s="32" t="s">
        <v>846</v>
      </c>
      <c r="CM78" s="32" t="s">
        <v>847</v>
      </c>
      <c r="CN78" s="32" t="s">
        <v>1704</v>
      </c>
      <c r="CO78" s="32" t="s">
        <v>2124</v>
      </c>
      <c r="CP78" s="32" t="s">
        <v>1532</v>
      </c>
      <c r="CV78" s="32"/>
      <c r="CW78" s="32"/>
      <c r="CX78" s="32" t="s">
        <v>4148</v>
      </c>
      <c r="CY78" s="32" t="s">
        <v>846</v>
      </c>
      <c r="CZ78" s="32" t="s">
        <v>847</v>
      </c>
      <c r="DA78" s="32" t="s">
        <v>1704</v>
      </c>
      <c r="DB78" s="32" t="s">
        <v>2124</v>
      </c>
      <c r="DC78" s="32" t="s">
        <v>1532</v>
      </c>
    </row>
    <row r="79" spans="9:107" ht="57">
      <c r="I79" s="23" t="s">
        <v>3855</v>
      </c>
      <c r="U79" s="25">
        <v>93</v>
      </c>
      <c r="V79" s="23" t="s">
        <v>4149</v>
      </c>
      <c r="W79" s="37"/>
      <c r="AO79" s="28">
        <v>78</v>
      </c>
      <c r="AZ79" s="32"/>
      <c r="BA79" s="32"/>
      <c r="BB79" s="32" t="s">
        <v>4150</v>
      </c>
      <c r="BC79" s="32" t="s">
        <v>846</v>
      </c>
      <c r="BD79" s="32" t="s">
        <v>847</v>
      </c>
      <c r="BE79" s="32" t="s">
        <v>1704</v>
      </c>
      <c r="BF79" s="32" t="s">
        <v>2135</v>
      </c>
      <c r="BG79" s="32" t="s">
        <v>1552</v>
      </c>
      <c r="CK79" s="32" t="s">
        <v>4150</v>
      </c>
      <c r="CL79" s="32" t="s">
        <v>846</v>
      </c>
      <c r="CM79" s="32" t="s">
        <v>847</v>
      </c>
      <c r="CN79" s="32" t="s">
        <v>1704</v>
      </c>
      <c r="CO79" s="32" t="s">
        <v>2135</v>
      </c>
      <c r="CP79" s="32" t="s">
        <v>1552</v>
      </c>
      <c r="CV79" s="32"/>
      <c r="CW79" s="32"/>
      <c r="CX79" s="32" t="s">
        <v>4150</v>
      </c>
      <c r="CY79" s="32" t="s">
        <v>846</v>
      </c>
      <c r="CZ79" s="32" t="s">
        <v>847</v>
      </c>
      <c r="DA79" s="32" t="s">
        <v>1704</v>
      </c>
      <c r="DB79" s="32" t="s">
        <v>2135</v>
      </c>
      <c r="DC79" s="32" t="s">
        <v>1552</v>
      </c>
    </row>
    <row r="80" spans="9:107" ht="42.75">
      <c r="I80" s="23" t="s">
        <v>3886</v>
      </c>
      <c r="U80" s="25">
        <v>94</v>
      </c>
      <c r="V80" s="23" t="s">
        <v>4151</v>
      </c>
      <c r="W80" s="37"/>
      <c r="AO80" s="28">
        <v>79</v>
      </c>
      <c r="AZ80" s="32"/>
      <c r="BA80" s="32"/>
      <c r="BB80" s="32" t="s">
        <v>4152</v>
      </c>
      <c r="BC80" s="32" t="s">
        <v>846</v>
      </c>
      <c r="BD80" s="32" t="s">
        <v>847</v>
      </c>
      <c r="BE80" s="32" t="s">
        <v>1704</v>
      </c>
      <c r="BF80" s="32" t="s">
        <v>2144</v>
      </c>
      <c r="BG80" s="32" t="s">
        <v>1571</v>
      </c>
      <c r="CK80" s="32" t="s">
        <v>4152</v>
      </c>
      <c r="CL80" s="32" t="s">
        <v>846</v>
      </c>
      <c r="CM80" s="32" t="s">
        <v>847</v>
      </c>
      <c r="CN80" s="32" t="s">
        <v>1704</v>
      </c>
      <c r="CO80" s="32" t="s">
        <v>2144</v>
      </c>
      <c r="CP80" s="32" t="s">
        <v>1571</v>
      </c>
      <c r="CV80" s="32"/>
      <c r="CW80" s="32"/>
      <c r="CX80" s="32" t="s">
        <v>4152</v>
      </c>
      <c r="CY80" s="32" t="s">
        <v>846</v>
      </c>
      <c r="CZ80" s="32" t="s">
        <v>847</v>
      </c>
      <c r="DA80" s="32" t="s">
        <v>1704</v>
      </c>
      <c r="DB80" s="32" t="s">
        <v>2144</v>
      </c>
      <c r="DC80" s="32" t="s">
        <v>1571</v>
      </c>
    </row>
    <row r="81" spans="9:107" ht="42.75">
      <c r="I81" s="23" t="s">
        <v>3909</v>
      </c>
      <c r="U81" s="25">
        <v>95</v>
      </c>
      <c r="V81" s="23" t="s">
        <v>4153</v>
      </c>
      <c r="W81" s="37"/>
      <c r="AO81" s="28">
        <v>80</v>
      </c>
      <c r="AZ81" s="32"/>
      <c r="BA81" s="32"/>
      <c r="BB81" s="32" t="s">
        <v>4154</v>
      </c>
      <c r="BC81" s="32" t="s">
        <v>846</v>
      </c>
      <c r="BD81" s="32" t="s">
        <v>847</v>
      </c>
      <c r="BE81" s="32" t="s">
        <v>1704</v>
      </c>
      <c r="BF81" s="32" t="s">
        <v>2155</v>
      </c>
      <c r="BG81" s="32" t="s">
        <v>1590</v>
      </c>
      <c r="CK81" s="32" t="s">
        <v>4154</v>
      </c>
      <c r="CL81" s="32" t="s">
        <v>846</v>
      </c>
      <c r="CM81" s="32" t="s">
        <v>847</v>
      </c>
      <c r="CN81" s="32" t="s">
        <v>1704</v>
      </c>
      <c r="CO81" s="32" t="s">
        <v>2155</v>
      </c>
      <c r="CP81" s="32" t="s">
        <v>1590</v>
      </c>
      <c r="CV81" s="32"/>
      <c r="CW81" s="32"/>
      <c r="CX81" s="32" t="s">
        <v>4154</v>
      </c>
      <c r="CY81" s="32" t="s">
        <v>846</v>
      </c>
      <c r="CZ81" s="32" t="s">
        <v>847</v>
      </c>
      <c r="DA81" s="32" t="s">
        <v>1704</v>
      </c>
      <c r="DB81" s="32" t="s">
        <v>2155</v>
      </c>
      <c r="DC81" s="32" t="s">
        <v>1590</v>
      </c>
    </row>
    <row r="82" spans="9:107" ht="30" customHeight="1">
      <c r="I82" s="23" t="s">
        <v>361</v>
      </c>
      <c r="U82" s="25">
        <v>96</v>
      </c>
      <c r="V82" s="23" t="s">
        <v>4155</v>
      </c>
      <c r="W82" s="37"/>
      <c r="AO82" s="28">
        <v>81</v>
      </c>
      <c r="AZ82" s="32"/>
      <c r="BA82" s="32"/>
      <c r="BB82" s="32" t="s">
        <v>4156</v>
      </c>
      <c r="BC82" s="32" t="s">
        <v>846</v>
      </c>
      <c r="BD82" s="32" t="s">
        <v>847</v>
      </c>
      <c r="BE82" s="32" t="s">
        <v>1704</v>
      </c>
      <c r="BF82" s="32" t="s">
        <v>2166</v>
      </c>
      <c r="BG82" s="32" t="s">
        <v>1610</v>
      </c>
      <c r="CK82" s="32" t="s">
        <v>4156</v>
      </c>
      <c r="CL82" s="32" t="s">
        <v>846</v>
      </c>
      <c r="CM82" s="32" t="s">
        <v>847</v>
      </c>
      <c r="CN82" s="32" t="s">
        <v>1704</v>
      </c>
      <c r="CO82" s="32" t="s">
        <v>2166</v>
      </c>
      <c r="CP82" s="32" t="s">
        <v>1610</v>
      </c>
      <c r="CV82" s="32"/>
      <c r="CW82" s="32"/>
      <c r="CX82" s="32" t="s">
        <v>4156</v>
      </c>
      <c r="CY82" s="32" t="s">
        <v>846</v>
      </c>
      <c r="CZ82" s="32" t="s">
        <v>847</v>
      </c>
      <c r="DA82" s="32" t="s">
        <v>1704</v>
      </c>
      <c r="DB82" s="32" t="s">
        <v>2166</v>
      </c>
      <c r="DC82" s="32" t="s">
        <v>1610</v>
      </c>
    </row>
    <row r="83" spans="9:107" ht="42.75">
      <c r="I83" s="23" t="s">
        <v>3773</v>
      </c>
      <c r="U83" s="25">
        <v>97</v>
      </c>
      <c r="V83" s="23" t="s">
        <v>4157</v>
      </c>
      <c r="W83" s="37"/>
      <c r="AO83" s="28">
        <v>82</v>
      </c>
      <c r="AZ83" s="32"/>
      <c r="BA83" s="32"/>
      <c r="BB83" s="32" t="s">
        <v>4158</v>
      </c>
      <c r="BC83" s="32" t="s">
        <v>846</v>
      </c>
      <c r="BD83" s="32" t="s">
        <v>847</v>
      </c>
      <c r="BE83" s="32" t="s">
        <v>1704</v>
      </c>
      <c r="BF83" s="32" t="s">
        <v>2177</v>
      </c>
      <c r="BG83" s="32" t="s">
        <v>1628</v>
      </c>
      <c r="CK83" s="32" t="s">
        <v>4158</v>
      </c>
      <c r="CL83" s="32" t="s">
        <v>846</v>
      </c>
      <c r="CM83" s="32" t="s">
        <v>847</v>
      </c>
      <c r="CN83" s="32" t="s">
        <v>1704</v>
      </c>
      <c r="CO83" s="32" t="s">
        <v>2177</v>
      </c>
      <c r="CP83" s="32" t="s">
        <v>1628</v>
      </c>
      <c r="CV83" s="32"/>
      <c r="CW83" s="32"/>
      <c r="CX83" s="32" t="s">
        <v>4158</v>
      </c>
      <c r="CY83" s="32" t="s">
        <v>846</v>
      </c>
      <c r="CZ83" s="32" t="s">
        <v>847</v>
      </c>
      <c r="DA83" s="32" t="s">
        <v>1704</v>
      </c>
      <c r="DB83" s="32" t="s">
        <v>2177</v>
      </c>
      <c r="DC83" s="32" t="s">
        <v>1628</v>
      </c>
    </row>
    <row r="84" spans="9:107" ht="42.75">
      <c r="I84" s="23" t="s">
        <v>3819</v>
      </c>
      <c r="U84" s="25">
        <v>98</v>
      </c>
      <c r="V84" s="23" t="s">
        <v>4159</v>
      </c>
      <c r="W84" s="37"/>
      <c r="AO84" s="28">
        <v>83</v>
      </c>
      <c r="AZ84" s="32"/>
      <c r="BA84" s="32"/>
      <c r="BB84" s="32" t="s">
        <v>4160</v>
      </c>
      <c r="BC84" s="32" t="s">
        <v>846</v>
      </c>
      <c r="BD84" s="32" t="s">
        <v>847</v>
      </c>
      <c r="BE84" s="32" t="s">
        <v>1704</v>
      </c>
      <c r="BF84" s="40">
        <v>998</v>
      </c>
      <c r="BG84" s="32" t="s">
        <v>881</v>
      </c>
      <c r="CK84" s="32" t="s">
        <v>4160</v>
      </c>
      <c r="CL84" s="32" t="s">
        <v>846</v>
      </c>
      <c r="CM84" s="32" t="s">
        <v>847</v>
      </c>
      <c r="CN84" s="32" t="s">
        <v>1704</v>
      </c>
      <c r="CO84" s="40">
        <v>998</v>
      </c>
      <c r="CP84" s="32" t="s">
        <v>881</v>
      </c>
      <c r="CV84" s="32"/>
      <c r="CW84" s="32"/>
      <c r="CX84" s="32" t="s">
        <v>4160</v>
      </c>
      <c r="CY84" s="32" t="s">
        <v>846</v>
      </c>
      <c r="CZ84" s="32" t="s">
        <v>847</v>
      </c>
      <c r="DA84" s="32" t="s">
        <v>1704</v>
      </c>
      <c r="DB84" s="40">
        <v>998</v>
      </c>
      <c r="DC84" s="32" t="s">
        <v>881</v>
      </c>
    </row>
    <row r="85" spans="9:107" ht="57">
      <c r="I85" s="23" t="s">
        <v>3856</v>
      </c>
      <c r="U85" s="25" t="s">
        <v>361</v>
      </c>
      <c r="V85" s="23" t="s">
        <v>4161</v>
      </c>
      <c r="W85" s="37"/>
      <c r="AO85" s="28">
        <v>84</v>
      </c>
      <c r="AZ85" s="32"/>
      <c r="BA85" s="32"/>
      <c r="BB85" s="32" t="s">
        <v>4162</v>
      </c>
      <c r="BC85" s="32" t="s">
        <v>846</v>
      </c>
      <c r="BD85" s="32" t="s">
        <v>847</v>
      </c>
      <c r="BE85" s="32" t="s">
        <v>1704</v>
      </c>
      <c r="BF85" s="40">
        <v>999</v>
      </c>
      <c r="BG85" s="32" t="s">
        <v>361</v>
      </c>
      <c r="CK85" s="32" t="s">
        <v>4162</v>
      </c>
      <c r="CL85" s="32" t="s">
        <v>846</v>
      </c>
      <c r="CM85" s="32" t="s">
        <v>847</v>
      </c>
      <c r="CN85" s="32" t="s">
        <v>1704</v>
      </c>
      <c r="CO85" s="40">
        <v>999</v>
      </c>
      <c r="CP85" s="32" t="s">
        <v>361</v>
      </c>
      <c r="CV85" s="32"/>
      <c r="CW85" s="32"/>
      <c r="CX85" s="32" t="s">
        <v>4162</v>
      </c>
      <c r="CY85" s="32" t="s">
        <v>846</v>
      </c>
      <c r="CZ85" s="32" t="s">
        <v>847</v>
      </c>
      <c r="DA85" s="32" t="s">
        <v>1704</v>
      </c>
      <c r="DB85" s="40">
        <v>999</v>
      </c>
      <c r="DC85" s="32" t="s">
        <v>361</v>
      </c>
    </row>
    <row r="86" spans="9:107" ht="28.5">
      <c r="I86" s="23" t="s">
        <v>361</v>
      </c>
      <c r="V86" s="23" t="s">
        <v>4163</v>
      </c>
      <c r="W86" s="37"/>
      <c r="AO86" s="28">
        <v>85</v>
      </c>
      <c r="AZ86" s="32"/>
      <c r="BA86" s="32"/>
      <c r="BB86" s="32" t="s">
        <v>4164</v>
      </c>
      <c r="BC86" s="32" t="s">
        <v>687</v>
      </c>
      <c r="BD86" s="32" t="s">
        <v>878</v>
      </c>
      <c r="BE86" s="32" t="s">
        <v>2196</v>
      </c>
      <c r="BF86" s="32" t="s">
        <v>749</v>
      </c>
      <c r="BG86" s="32" t="s">
        <v>725</v>
      </c>
      <c r="CK86" s="32" t="s">
        <v>4164</v>
      </c>
      <c r="CL86" s="32" t="s">
        <v>687</v>
      </c>
      <c r="CM86" s="32" t="s">
        <v>878</v>
      </c>
      <c r="CN86" s="32" t="s">
        <v>2196</v>
      </c>
      <c r="CO86" s="32" t="s">
        <v>749</v>
      </c>
      <c r="CP86" s="32" t="s">
        <v>725</v>
      </c>
      <c r="CV86" s="32"/>
      <c r="CW86" s="32"/>
      <c r="CX86" s="32" t="s">
        <v>4164</v>
      </c>
      <c r="CY86" s="32" t="s">
        <v>687</v>
      </c>
      <c r="CZ86" s="32" t="s">
        <v>878</v>
      </c>
      <c r="DA86" s="32" t="s">
        <v>2196</v>
      </c>
      <c r="DB86" s="32" t="s">
        <v>749</v>
      </c>
      <c r="DC86" s="32" t="s">
        <v>725</v>
      </c>
    </row>
    <row r="87" spans="9:107" ht="28.5">
      <c r="I87" s="23" t="s">
        <v>3728</v>
      </c>
      <c r="V87" s="23" t="s">
        <v>4165</v>
      </c>
      <c r="W87" s="37"/>
      <c r="AO87" s="28">
        <v>86</v>
      </c>
      <c r="AZ87" s="32"/>
      <c r="BA87" s="32"/>
      <c r="BB87" s="32" t="s">
        <v>4166</v>
      </c>
      <c r="BC87" s="32" t="s">
        <v>687</v>
      </c>
      <c r="BD87" s="32" t="s">
        <v>878</v>
      </c>
      <c r="BE87" s="32" t="s">
        <v>2196</v>
      </c>
      <c r="BF87" s="32" t="s">
        <v>780</v>
      </c>
      <c r="BG87" s="32" t="s">
        <v>687</v>
      </c>
      <c r="CK87" s="32" t="s">
        <v>4166</v>
      </c>
      <c r="CL87" s="32" t="s">
        <v>687</v>
      </c>
      <c r="CM87" s="32" t="s">
        <v>878</v>
      </c>
      <c r="CN87" s="32" t="s">
        <v>2196</v>
      </c>
      <c r="CO87" s="32" t="s">
        <v>780</v>
      </c>
      <c r="CP87" s="32" t="s">
        <v>687</v>
      </c>
      <c r="CV87" s="32"/>
      <c r="CW87" s="32"/>
      <c r="CX87" s="32" t="s">
        <v>4166</v>
      </c>
      <c r="CY87" s="32" t="s">
        <v>687</v>
      </c>
      <c r="CZ87" s="32" t="s">
        <v>878</v>
      </c>
      <c r="DA87" s="32" t="s">
        <v>2196</v>
      </c>
      <c r="DB87" s="32" t="s">
        <v>780</v>
      </c>
      <c r="DC87" s="32" t="s">
        <v>687</v>
      </c>
    </row>
    <row r="88" spans="9:107" ht="28.5">
      <c r="I88" s="23" t="s">
        <v>361</v>
      </c>
      <c r="V88" s="23" t="s">
        <v>4167</v>
      </c>
      <c r="W88" s="37"/>
      <c r="AO88" s="28">
        <v>87</v>
      </c>
      <c r="AZ88" s="32"/>
      <c r="BA88" s="32"/>
      <c r="BB88" s="32" t="s">
        <v>4168</v>
      </c>
      <c r="BC88" s="32" t="s">
        <v>687</v>
      </c>
      <c r="BD88" s="32" t="s">
        <v>878</v>
      </c>
      <c r="BE88" s="32" t="s">
        <v>2196</v>
      </c>
      <c r="BF88" s="32" t="s">
        <v>813</v>
      </c>
      <c r="BG88" s="32" t="s">
        <v>788</v>
      </c>
      <c r="CK88" s="32" t="s">
        <v>4168</v>
      </c>
      <c r="CL88" s="32" t="s">
        <v>687</v>
      </c>
      <c r="CM88" s="32" t="s">
        <v>878</v>
      </c>
      <c r="CN88" s="32" t="s">
        <v>2196</v>
      </c>
      <c r="CO88" s="32" t="s">
        <v>813</v>
      </c>
      <c r="CP88" s="32" t="s">
        <v>788</v>
      </c>
      <c r="CV88" s="32"/>
      <c r="CW88" s="32"/>
      <c r="CX88" s="32" t="s">
        <v>4168</v>
      </c>
      <c r="CY88" s="32" t="s">
        <v>687</v>
      </c>
      <c r="CZ88" s="32" t="s">
        <v>878</v>
      </c>
      <c r="DA88" s="32" t="s">
        <v>2196</v>
      </c>
      <c r="DB88" s="32" t="s">
        <v>813</v>
      </c>
      <c r="DC88" s="32" t="s">
        <v>788</v>
      </c>
    </row>
    <row r="89" spans="9:107" ht="42.75">
      <c r="I89" s="23" t="s">
        <v>3729</v>
      </c>
      <c r="V89" s="23" t="s">
        <v>4169</v>
      </c>
      <c r="W89" s="37"/>
      <c r="AO89" s="28">
        <v>88</v>
      </c>
      <c r="AZ89" s="32"/>
      <c r="BA89" s="32"/>
      <c r="BB89" s="32" t="s">
        <v>4170</v>
      </c>
      <c r="BC89" s="32" t="s">
        <v>687</v>
      </c>
      <c r="BD89" s="32" t="s">
        <v>878</v>
      </c>
      <c r="BE89" s="32" t="s">
        <v>2196</v>
      </c>
      <c r="BF89" s="32" t="s">
        <v>845</v>
      </c>
      <c r="BG89" s="32" t="s">
        <v>820</v>
      </c>
      <c r="CK89" s="32" t="s">
        <v>4170</v>
      </c>
      <c r="CL89" s="32" t="s">
        <v>687</v>
      </c>
      <c r="CM89" s="32" t="s">
        <v>878</v>
      </c>
      <c r="CN89" s="32" t="s">
        <v>2196</v>
      </c>
      <c r="CO89" s="32" t="s">
        <v>845</v>
      </c>
      <c r="CP89" s="32" t="s">
        <v>820</v>
      </c>
      <c r="CV89" s="32"/>
      <c r="CW89" s="32"/>
      <c r="CX89" s="32" t="s">
        <v>4170</v>
      </c>
      <c r="CY89" s="32" t="s">
        <v>687</v>
      </c>
      <c r="CZ89" s="32" t="s">
        <v>878</v>
      </c>
      <c r="DA89" s="32" t="s">
        <v>2196</v>
      </c>
      <c r="DB89" s="32" t="s">
        <v>845</v>
      </c>
      <c r="DC89" s="32" t="s">
        <v>820</v>
      </c>
    </row>
    <row r="90" spans="9:107" ht="42.75">
      <c r="I90" s="23" t="s">
        <v>361</v>
      </c>
      <c r="V90" s="23" t="s">
        <v>4171</v>
      </c>
      <c r="W90" s="37"/>
      <c r="AO90" s="28">
        <v>89</v>
      </c>
      <c r="AZ90" s="32"/>
      <c r="BA90" s="32"/>
      <c r="BB90" s="32" t="s">
        <v>4172</v>
      </c>
      <c r="BC90" s="32" t="s">
        <v>687</v>
      </c>
      <c r="BD90" s="32" t="s">
        <v>878</v>
      </c>
      <c r="BE90" s="32" t="s">
        <v>2196</v>
      </c>
      <c r="BF90" s="32" t="s">
        <v>877</v>
      </c>
      <c r="BG90" s="32" t="s">
        <v>853</v>
      </c>
      <c r="CK90" s="32" t="s">
        <v>4172</v>
      </c>
      <c r="CL90" s="32" t="s">
        <v>687</v>
      </c>
      <c r="CM90" s="32" t="s">
        <v>878</v>
      </c>
      <c r="CN90" s="32" t="s">
        <v>2196</v>
      </c>
      <c r="CO90" s="32" t="s">
        <v>877</v>
      </c>
      <c r="CP90" s="32" t="s">
        <v>853</v>
      </c>
      <c r="CV90" s="32"/>
      <c r="CW90" s="32"/>
      <c r="CX90" s="32" t="s">
        <v>4172</v>
      </c>
      <c r="CY90" s="32" t="s">
        <v>687</v>
      </c>
      <c r="CZ90" s="32" t="s">
        <v>878</v>
      </c>
      <c r="DA90" s="32" t="s">
        <v>2196</v>
      </c>
      <c r="DB90" s="32" t="s">
        <v>877</v>
      </c>
      <c r="DC90" s="32" t="s">
        <v>853</v>
      </c>
    </row>
    <row r="91" spans="9:107" ht="15" customHeight="1">
      <c r="I91" s="23" t="s">
        <v>3774</v>
      </c>
      <c r="V91" s="23" t="s">
        <v>4173</v>
      </c>
      <c r="W91" s="37"/>
      <c r="AO91" s="28">
        <v>90</v>
      </c>
      <c r="AZ91" s="32"/>
      <c r="BA91" s="32"/>
      <c r="BB91" s="32" t="s">
        <v>4174</v>
      </c>
      <c r="BC91" s="32" t="s">
        <v>687</v>
      </c>
      <c r="BD91" s="32" t="s">
        <v>878</v>
      </c>
      <c r="BE91" s="32" t="s">
        <v>2196</v>
      </c>
      <c r="BF91" s="32" t="s">
        <v>910</v>
      </c>
      <c r="BG91" s="32" t="s">
        <v>884</v>
      </c>
      <c r="CK91" s="32" t="s">
        <v>4174</v>
      </c>
      <c r="CL91" s="32" t="s">
        <v>687</v>
      </c>
      <c r="CM91" s="32" t="s">
        <v>878</v>
      </c>
      <c r="CN91" s="32" t="s">
        <v>2196</v>
      </c>
      <c r="CO91" s="32" t="s">
        <v>910</v>
      </c>
      <c r="CP91" s="32" t="s">
        <v>884</v>
      </c>
      <c r="CV91" s="32"/>
      <c r="CW91" s="32"/>
      <c r="CX91" s="32" t="s">
        <v>4174</v>
      </c>
      <c r="CY91" s="32" t="s">
        <v>687</v>
      </c>
      <c r="CZ91" s="32" t="s">
        <v>878</v>
      </c>
      <c r="DA91" s="32" t="s">
        <v>2196</v>
      </c>
      <c r="DB91" s="32" t="s">
        <v>910</v>
      </c>
      <c r="DC91" s="32" t="s">
        <v>884</v>
      </c>
    </row>
    <row r="92" spans="9:107" ht="15" customHeight="1">
      <c r="I92" s="23" t="s">
        <v>3820</v>
      </c>
      <c r="V92" s="23" t="s">
        <v>4175</v>
      </c>
      <c r="W92" s="37"/>
      <c r="AO92" s="28">
        <v>91</v>
      </c>
      <c r="AZ92" s="32"/>
      <c r="BA92" s="32"/>
      <c r="BB92" s="32" t="s">
        <v>4176</v>
      </c>
      <c r="BC92" s="32" t="s">
        <v>687</v>
      </c>
      <c r="BD92" s="32" t="s">
        <v>878</v>
      </c>
      <c r="BE92" s="32" t="s">
        <v>2196</v>
      </c>
      <c r="BF92" s="32" t="s">
        <v>943</v>
      </c>
      <c r="BG92" s="32" t="s">
        <v>916</v>
      </c>
      <c r="CK92" s="32" t="s">
        <v>4176</v>
      </c>
      <c r="CL92" s="32" t="s">
        <v>687</v>
      </c>
      <c r="CM92" s="32" t="s">
        <v>878</v>
      </c>
      <c r="CN92" s="32" t="s">
        <v>2196</v>
      </c>
      <c r="CO92" s="32" t="s">
        <v>943</v>
      </c>
      <c r="CP92" s="32" t="s">
        <v>916</v>
      </c>
      <c r="CV92" s="32"/>
      <c r="CW92" s="32"/>
      <c r="CX92" s="32" t="s">
        <v>4176</v>
      </c>
      <c r="CY92" s="32" t="s">
        <v>687</v>
      </c>
      <c r="CZ92" s="32" t="s">
        <v>878</v>
      </c>
      <c r="DA92" s="32" t="s">
        <v>2196</v>
      </c>
      <c r="DB92" s="32" t="s">
        <v>943</v>
      </c>
      <c r="DC92" s="32" t="s">
        <v>916</v>
      </c>
    </row>
    <row r="93" spans="9:107" ht="28.5">
      <c r="I93" s="23" t="s">
        <v>361</v>
      </c>
      <c r="V93" s="23" t="s">
        <v>4177</v>
      </c>
      <c r="W93" s="37"/>
      <c r="AO93" s="28">
        <v>92</v>
      </c>
      <c r="AZ93" s="32"/>
      <c r="BA93" s="32"/>
      <c r="BB93" s="32" t="s">
        <v>4178</v>
      </c>
      <c r="BC93" s="32" t="s">
        <v>687</v>
      </c>
      <c r="BD93" s="32" t="s">
        <v>878</v>
      </c>
      <c r="BE93" s="32" t="s">
        <v>2196</v>
      </c>
      <c r="BF93" s="32" t="s">
        <v>972</v>
      </c>
      <c r="BG93" s="32" t="s">
        <v>948</v>
      </c>
      <c r="CK93" s="32" t="s">
        <v>4178</v>
      </c>
      <c r="CL93" s="32" t="s">
        <v>687</v>
      </c>
      <c r="CM93" s="32" t="s">
        <v>878</v>
      </c>
      <c r="CN93" s="32" t="s">
        <v>2196</v>
      </c>
      <c r="CO93" s="32" t="s">
        <v>972</v>
      </c>
      <c r="CP93" s="32" t="s">
        <v>948</v>
      </c>
      <c r="CV93" s="32"/>
      <c r="CW93" s="32"/>
      <c r="CX93" s="32" t="s">
        <v>4178</v>
      </c>
      <c r="CY93" s="32" t="s">
        <v>687</v>
      </c>
      <c r="CZ93" s="32" t="s">
        <v>878</v>
      </c>
      <c r="DA93" s="32" t="s">
        <v>2196</v>
      </c>
      <c r="DB93" s="32" t="s">
        <v>972</v>
      </c>
      <c r="DC93" s="32" t="s">
        <v>948</v>
      </c>
    </row>
    <row r="94" spans="9:107" ht="28.5">
      <c r="I94" s="23" t="s">
        <v>3731</v>
      </c>
      <c r="V94" s="23" t="s">
        <v>4179</v>
      </c>
      <c r="W94" s="37"/>
      <c r="AO94" s="28">
        <v>93</v>
      </c>
      <c r="AZ94" s="32"/>
      <c r="BA94" s="32"/>
      <c r="BB94" s="32" t="s">
        <v>4180</v>
      </c>
      <c r="BC94" s="32" t="s">
        <v>687</v>
      </c>
      <c r="BD94" s="32" t="s">
        <v>878</v>
      </c>
      <c r="BE94" s="32" t="s">
        <v>2196</v>
      </c>
      <c r="BF94" s="32" t="s">
        <v>1003</v>
      </c>
      <c r="BG94" s="32" t="s">
        <v>978</v>
      </c>
      <c r="CK94" s="32" t="s">
        <v>4180</v>
      </c>
      <c r="CL94" s="32" t="s">
        <v>687</v>
      </c>
      <c r="CM94" s="32" t="s">
        <v>878</v>
      </c>
      <c r="CN94" s="32" t="s">
        <v>2196</v>
      </c>
      <c r="CO94" s="32" t="s">
        <v>1003</v>
      </c>
      <c r="CP94" s="32" t="s">
        <v>978</v>
      </c>
      <c r="CV94" s="32"/>
      <c r="CW94" s="32"/>
      <c r="CX94" s="32" t="s">
        <v>4180</v>
      </c>
      <c r="CY94" s="32" t="s">
        <v>687</v>
      </c>
      <c r="CZ94" s="32" t="s">
        <v>878</v>
      </c>
      <c r="DA94" s="32" t="s">
        <v>2196</v>
      </c>
      <c r="DB94" s="32" t="s">
        <v>1003</v>
      </c>
      <c r="DC94" s="32" t="s">
        <v>978</v>
      </c>
    </row>
    <row r="95" spans="9:107" ht="42.75">
      <c r="I95" s="23" t="s">
        <v>361</v>
      </c>
      <c r="V95" s="23" t="s">
        <v>4181</v>
      </c>
      <c r="W95" s="37"/>
      <c r="AO95" s="28">
        <v>94</v>
      </c>
      <c r="AZ95" s="32"/>
      <c r="BA95" s="32"/>
      <c r="BB95" s="32" t="s">
        <v>4182</v>
      </c>
      <c r="BC95" s="32" t="s">
        <v>687</v>
      </c>
      <c r="BD95" s="32" t="s">
        <v>878</v>
      </c>
      <c r="BE95" s="32" t="s">
        <v>2196</v>
      </c>
      <c r="BF95" s="32" t="s">
        <v>1033</v>
      </c>
      <c r="BG95" s="32" t="s">
        <v>1008</v>
      </c>
      <c r="CK95" s="32" t="s">
        <v>4182</v>
      </c>
      <c r="CL95" s="32" t="s">
        <v>687</v>
      </c>
      <c r="CM95" s="32" t="s">
        <v>878</v>
      </c>
      <c r="CN95" s="32" t="s">
        <v>2196</v>
      </c>
      <c r="CO95" s="32" t="s">
        <v>1033</v>
      </c>
      <c r="CP95" s="32" t="s">
        <v>1008</v>
      </c>
      <c r="CV95" s="32"/>
      <c r="CW95" s="32"/>
      <c r="CX95" s="32" t="s">
        <v>4182</v>
      </c>
      <c r="CY95" s="32" t="s">
        <v>687</v>
      </c>
      <c r="CZ95" s="32" t="s">
        <v>878</v>
      </c>
      <c r="DA95" s="32" t="s">
        <v>2196</v>
      </c>
      <c r="DB95" s="32" t="s">
        <v>1033</v>
      </c>
      <c r="DC95" s="32" t="s">
        <v>1008</v>
      </c>
    </row>
    <row r="96" spans="9:107" ht="30">
      <c r="I96" s="23" t="s">
        <v>3775</v>
      </c>
      <c r="V96" s="23" t="s">
        <v>4183</v>
      </c>
      <c r="W96" s="37"/>
      <c r="AO96" s="28">
        <v>95</v>
      </c>
      <c r="AZ96" s="32"/>
      <c r="BA96" s="32"/>
      <c r="BB96" s="32" t="s">
        <v>4184</v>
      </c>
      <c r="BC96" s="32" t="s">
        <v>687</v>
      </c>
      <c r="BD96" s="32" t="s">
        <v>878</v>
      </c>
      <c r="BE96" s="32" t="s">
        <v>2196</v>
      </c>
      <c r="BF96" s="40">
        <v>998</v>
      </c>
      <c r="BG96" s="32" t="s">
        <v>881</v>
      </c>
      <c r="CK96" s="32" t="s">
        <v>4184</v>
      </c>
      <c r="CL96" s="32" t="s">
        <v>687</v>
      </c>
      <c r="CM96" s="32" t="s">
        <v>878</v>
      </c>
      <c r="CN96" s="32" t="s">
        <v>2196</v>
      </c>
      <c r="CO96" s="40">
        <v>998</v>
      </c>
      <c r="CP96" s="32" t="s">
        <v>881</v>
      </c>
      <c r="CV96" s="32"/>
      <c r="CW96" s="32"/>
      <c r="CX96" s="32" t="s">
        <v>4184</v>
      </c>
      <c r="CY96" s="32" t="s">
        <v>687</v>
      </c>
      <c r="CZ96" s="32" t="s">
        <v>878</v>
      </c>
      <c r="DA96" s="32" t="s">
        <v>2196</v>
      </c>
      <c r="DB96" s="40">
        <v>998</v>
      </c>
      <c r="DC96" s="32" t="s">
        <v>881</v>
      </c>
    </row>
    <row r="97" spans="9:107" ht="28.5">
      <c r="I97" s="23" t="s">
        <v>3821</v>
      </c>
      <c r="V97" s="23" t="s">
        <v>4185</v>
      </c>
      <c r="W97" s="37"/>
      <c r="AO97" s="28">
        <v>96</v>
      </c>
      <c r="AZ97" s="32"/>
      <c r="BA97" s="32"/>
      <c r="BB97" s="32" t="s">
        <v>4186</v>
      </c>
      <c r="BC97" s="32" t="s">
        <v>687</v>
      </c>
      <c r="BD97" s="32" t="s">
        <v>878</v>
      </c>
      <c r="BE97" s="32" t="s">
        <v>2196</v>
      </c>
      <c r="BF97" s="40">
        <v>999</v>
      </c>
      <c r="BG97" s="32" t="s">
        <v>361</v>
      </c>
      <c r="CK97" s="32" t="s">
        <v>4186</v>
      </c>
      <c r="CL97" s="32" t="s">
        <v>687</v>
      </c>
      <c r="CM97" s="32" t="s">
        <v>878</v>
      </c>
      <c r="CN97" s="32" t="s">
        <v>2196</v>
      </c>
      <c r="CO97" s="40">
        <v>999</v>
      </c>
      <c r="CP97" s="32" t="s">
        <v>361</v>
      </c>
      <c r="CV97" s="32"/>
      <c r="CW97" s="32"/>
      <c r="CX97" s="32" t="s">
        <v>4186</v>
      </c>
      <c r="CY97" s="32" t="s">
        <v>687</v>
      </c>
      <c r="CZ97" s="32" t="s">
        <v>878</v>
      </c>
      <c r="DA97" s="32" t="s">
        <v>2196</v>
      </c>
      <c r="DB97" s="40">
        <v>999</v>
      </c>
      <c r="DC97" s="32" t="s">
        <v>361</v>
      </c>
    </row>
    <row r="98" spans="9:107" ht="42.75">
      <c r="I98" s="23" t="s">
        <v>3857</v>
      </c>
      <c r="V98" s="23" t="s">
        <v>4187</v>
      </c>
      <c r="W98" s="37"/>
      <c r="AO98" s="28">
        <v>97</v>
      </c>
      <c r="AZ98" s="32"/>
      <c r="BA98" s="32"/>
      <c r="BB98" s="32" t="s">
        <v>4188</v>
      </c>
      <c r="BC98" s="32" t="s">
        <v>688</v>
      </c>
      <c r="BD98" s="32" t="s">
        <v>911</v>
      </c>
      <c r="BE98" s="32" t="s">
        <v>2289</v>
      </c>
      <c r="BF98" s="32" t="s">
        <v>749</v>
      </c>
      <c r="BG98" s="32" t="s">
        <v>726</v>
      </c>
      <c r="CK98" s="32" t="s">
        <v>4188</v>
      </c>
      <c r="CL98" s="32" t="s">
        <v>688</v>
      </c>
      <c r="CM98" s="32" t="s">
        <v>911</v>
      </c>
      <c r="CN98" s="32" t="s">
        <v>2289</v>
      </c>
      <c r="CO98" s="32" t="s">
        <v>749</v>
      </c>
      <c r="CP98" s="32" t="s">
        <v>726</v>
      </c>
      <c r="CV98" s="32"/>
      <c r="CW98" s="32"/>
      <c r="CX98" s="32" t="s">
        <v>4188</v>
      </c>
      <c r="CY98" s="32" t="s">
        <v>688</v>
      </c>
      <c r="CZ98" s="32" t="s">
        <v>911</v>
      </c>
      <c r="DA98" s="32" t="s">
        <v>2289</v>
      </c>
      <c r="DB98" s="32" t="s">
        <v>749</v>
      </c>
      <c r="DC98" s="32" t="s">
        <v>726</v>
      </c>
    </row>
    <row r="99" spans="9:107" ht="28.5">
      <c r="I99" s="23" t="s">
        <v>3887</v>
      </c>
      <c r="V99" s="23" t="s">
        <v>4189</v>
      </c>
      <c r="W99" s="37"/>
      <c r="AO99" s="28">
        <v>98</v>
      </c>
      <c r="AZ99" s="32"/>
      <c r="BA99" s="32"/>
      <c r="BB99" s="32" t="s">
        <v>4190</v>
      </c>
      <c r="BC99" s="32" t="s">
        <v>688</v>
      </c>
      <c r="BD99" s="32" t="s">
        <v>911</v>
      </c>
      <c r="BE99" s="32" t="s">
        <v>2289</v>
      </c>
      <c r="BF99" s="32" t="s">
        <v>780</v>
      </c>
      <c r="BG99" s="32" t="s">
        <v>756</v>
      </c>
      <c r="CK99" s="32" t="s">
        <v>4190</v>
      </c>
      <c r="CL99" s="32" t="s">
        <v>688</v>
      </c>
      <c r="CM99" s="32" t="s">
        <v>911</v>
      </c>
      <c r="CN99" s="32" t="s">
        <v>2289</v>
      </c>
      <c r="CO99" s="32" t="s">
        <v>780</v>
      </c>
      <c r="CP99" s="32" t="s">
        <v>756</v>
      </c>
      <c r="CV99" s="32"/>
      <c r="CW99" s="32"/>
      <c r="CX99" s="32" t="s">
        <v>4190</v>
      </c>
      <c r="CY99" s="32" t="s">
        <v>688</v>
      </c>
      <c r="CZ99" s="32" t="s">
        <v>911</v>
      </c>
      <c r="DA99" s="32" t="s">
        <v>2289</v>
      </c>
      <c r="DB99" s="32" t="s">
        <v>780</v>
      </c>
      <c r="DC99" s="32" t="s">
        <v>756</v>
      </c>
    </row>
    <row r="100" spans="9:107" ht="42.75">
      <c r="I100" s="23" t="s">
        <v>361</v>
      </c>
      <c r="V100" s="23" t="s">
        <v>4191</v>
      </c>
      <c r="W100" s="37"/>
      <c r="AO100" s="28">
        <v>99</v>
      </c>
      <c r="AZ100" s="32"/>
      <c r="BA100" s="32"/>
      <c r="BB100" s="32" t="s">
        <v>4192</v>
      </c>
      <c r="BC100" s="32" t="s">
        <v>688</v>
      </c>
      <c r="BD100" s="32" t="s">
        <v>911</v>
      </c>
      <c r="BE100" s="32" t="s">
        <v>2289</v>
      </c>
      <c r="BF100" s="32" t="s">
        <v>813</v>
      </c>
      <c r="BG100" s="32" t="s">
        <v>789</v>
      </c>
      <c r="CK100" s="32" t="s">
        <v>4192</v>
      </c>
      <c r="CL100" s="32" t="s">
        <v>688</v>
      </c>
      <c r="CM100" s="32" t="s">
        <v>911</v>
      </c>
      <c r="CN100" s="32" t="s">
        <v>2289</v>
      </c>
      <c r="CO100" s="32" t="s">
        <v>813</v>
      </c>
      <c r="CP100" s="32" t="s">
        <v>789</v>
      </c>
      <c r="CV100" s="32"/>
      <c r="CW100" s="32"/>
      <c r="CX100" s="32" t="s">
        <v>4192</v>
      </c>
      <c r="CY100" s="32" t="s">
        <v>688</v>
      </c>
      <c r="CZ100" s="32" t="s">
        <v>911</v>
      </c>
      <c r="DA100" s="32" t="s">
        <v>2289</v>
      </c>
      <c r="DB100" s="32" t="s">
        <v>813</v>
      </c>
      <c r="DC100" s="32" t="s">
        <v>789</v>
      </c>
    </row>
    <row r="101" spans="9:107" ht="30">
      <c r="I101" s="23" t="s">
        <v>3776</v>
      </c>
      <c r="V101" s="23" t="s">
        <v>4193</v>
      </c>
      <c r="W101" s="37"/>
      <c r="AO101" s="28">
        <v>100</v>
      </c>
      <c r="AZ101" s="32"/>
      <c r="BA101" s="32"/>
      <c r="BB101" s="32" t="s">
        <v>4194</v>
      </c>
      <c r="BC101" s="32" t="s">
        <v>688</v>
      </c>
      <c r="BD101" s="32" t="s">
        <v>911</v>
      </c>
      <c r="BE101" s="32" t="s">
        <v>2289</v>
      </c>
      <c r="BF101" s="32" t="s">
        <v>845</v>
      </c>
      <c r="BG101" s="32" t="s">
        <v>821</v>
      </c>
      <c r="CK101" s="32" t="s">
        <v>4194</v>
      </c>
      <c r="CL101" s="32" t="s">
        <v>688</v>
      </c>
      <c r="CM101" s="32" t="s">
        <v>911</v>
      </c>
      <c r="CN101" s="32" t="s">
        <v>2289</v>
      </c>
      <c r="CO101" s="32" t="s">
        <v>845</v>
      </c>
      <c r="CP101" s="32" t="s">
        <v>821</v>
      </c>
      <c r="CV101" s="32"/>
      <c r="CW101" s="32"/>
      <c r="CX101" s="32" t="s">
        <v>4194</v>
      </c>
      <c r="CY101" s="32" t="s">
        <v>688</v>
      </c>
      <c r="CZ101" s="32" t="s">
        <v>911</v>
      </c>
      <c r="DA101" s="32" t="s">
        <v>2289</v>
      </c>
      <c r="DB101" s="32" t="s">
        <v>845</v>
      </c>
      <c r="DC101" s="32" t="s">
        <v>821</v>
      </c>
    </row>
    <row r="102" spans="9:107" ht="28.5">
      <c r="I102" s="23" t="s">
        <v>3822</v>
      </c>
      <c r="V102" s="23" t="s">
        <v>4195</v>
      </c>
      <c r="W102" s="37"/>
      <c r="AO102" s="28">
        <v>101</v>
      </c>
      <c r="AZ102" s="32"/>
      <c r="BA102" s="32"/>
      <c r="BB102" s="32" t="s">
        <v>4196</v>
      </c>
      <c r="BC102" s="32" t="s">
        <v>688</v>
      </c>
      <c r="BD102" s="32" t="s">
        <v>911</v>
      </c>
      <c r="BE102" s="32" t="s">
        <v>2289</v>
      </c>
      <c r="BF102" s="32" t="s">
        <v>877</v>
      </c>
      <c r="BG102" s="32" t="s">
        <v>854</v>
      </c>
      <c r="CK102" s="32" t="s">
        <v>4196</v>
      </c>
      <c r="CL102" s="32" t="s">
        <v>688</v>
      </c>
      <c r="CM102" s="32" t="s">
        <v>911</v>
      </c>
      <c r="CN102" s="32" t="s">
        <v>2289</v>
      </c>
      <c r="CO102" s="32" t="s">
        <v>877</v>
      </c>
      <c r="CP102" s="32" t="s">
        <v>854</v>
      </c>
      <c r="CV102" s="32"/>
      <c r="CW102" s="32"/>
      <c r="CX102" s="32" t="s">
        <v>4196</v>
      </c>
      <c r="CY102" s="32" t="s">
        <v>688</v>
      </c>
      <c r="CZ102" s="32" t="s">
        <v>911</v>
      </c>
      <c r="DA102" s="32" t="s">
        <v>2289</v>
      </c>
      <c r="DB102" s="32" t="s">
        <v>877</v>
      </c>
      <c r="DC102" s="32" t="s">
        <v>854</v>
      </c>
    </row>
    <row r="103" spans="9:107" ht="57">
      <c r="I103" s="23" t="s">
        <v>3858</v>
      </c>
      <c r="V103" s="23" t="s">
        <v>4195</v>
      </c>
      <c r="W103" s="37"/>
      <c r="AO103" s="28">
        <v>102</v>
      </c>
      <c r="AZ103" s="32"/>
      <c r="BA103" s="32"/>
      <c r="BB103" s="32" t="s">
        <v>4197</v>
      </c>
      <c r="BC103" s="32" t="s">
        <v>688</v>
      </c>
      <c r="BD103" s="32" t="s">
        <v>911</v>
      </c>
      <c r="BE103" s="32" t="s">
        <v>2289</v>
      </c>
      <c r="BF103" s="32" t="s">
        <v>910</v>
      </c>
      <c r="BG103" s="32" t="s">
        <v>885</v>
      </c>
      <c r="CK103" s="32" t="s">
        <v>4197</v>
      </c>
      <c r="CL103" s="32" t="s">
        <v>688</v>
      </c>
      <c r="CM103" s="32" t="s">
        <v>911</v>
      </c>
      <c r="CN103" s="32" t="s">
        <v>2289</v>
      </c>
      <c r="CO103" s="32" t="s">
        <v>910</v>
      </c>
      <c r="CP103" s="32" t="s">
        <v>885</v>
      </c>
      <c r="CV103" s="32"/>
      <c r="CW103" s="32"/>
      <c r="CX103" s="32" t="s">
        <v>4197</v>
      </c>
      <c r="CY103" s="32" t="s">
        <v>688</v>
      </c>
      <c r="CZ103" s="32" t="s">
        <v>911</v>
      </c>
      <c r="DA103" s="32" t="s">
        <v>2289</v>
      </c>
      <c r="DB103" s="32" t="s">
        <v>910</v>
      </c>
      <c r="DC103" s="32" t="s">
        <v>885</v>
      </c>
    </row>
    <row r="104" spans="9:107" ht="57">
      <c r="I104" s="23" t="s">
        <v>361</v>
      </c>
      <c r="V104" s="23" t="s">
        <v>4198</v>
      </c>
      <c r="W104" s="37"/>
      <c r="AO104" s="28">
        <v>103</v>
      </c>
      <c r="AZ104" s="32"/>
      <c r="BA104" s="32"/>
      <c r="BB104" s="32" t="s">
        <v>4199</v>
      </c>
      <c r="BC104" s="32" t="s">
        <v>688</v>
      </c>
      <c r="BD104" s="32" t="s">
        <v>911</v>
      </c>
      <c r="BE104" s="32" t="s">
        <v>2289</v>
      </c>
      <c r="BF104" s="32" t="s">
        <v>943</v>
      </c>
      <c r="BG104" s="32" t="s">
        <v>917</v>
      </c>
      <c r="CK104" s="32" t="s">
        <v>4199</v>
      </c>
      <c r="CL104" s="32" t="s">
        <v>688</v>
      </c>
      <c r="CM104" s="32" t="s">
        <v>911</v>
      </c>
      <c r="CN104" s="32" t="s">
        <v>2289</v>
      </c>
      <c r="CO104" s="32" t="s">
        <v>943</v>
      </c>
      <c r="CP104" s="32" t="s">
        <v>917</v>
      </c>
      <c r="CV104" s="32"/>
      <c r="CW104" s="32"/>
      <c r="CX104" s="32" t="s">
        <v>4199</v>
      </c>
      <c r="CY104" s="32" t="s">
        <v>688</v>
      </c>
      <c r="CZ104" s="32" t="s">
        <v>911</v>
      </c>
      <c r="DA104" s="32" t="s">
        <v>2289</v>
      </c>
      <c r="DB104" s="32" t="s">
        <v>943</v>
      </c>
      <c r="DC104" s="32" t="s">
        <v>917</v>
      </c>
    </row>
    <row r="105" spans="9:107" ht="57">
      <c r="I105" s="23" t="s">
        <v>3777</v>
      </c>
      <c r="V105" s="23" t="s">
        <v>4200</v>
      </c>
      <c r="W105" s="37"/>
      <c r="AO105" s="28">
        <v>104</v>
      </c>
      <c r="AZ105" s="32"/>
      <c r="BA105" s="32"/>
      <c r="BB105" s="32" t="s">
        <v>4201</v>
      </c>
      <c r="BC105" s="32" t="s">
        <v>688</v>
      </c>
      <c r="BD105" s="32" t="s">
        <v>911</v>
      </c>
      <c r="BE105" s="32" t="s">
        <v>2289</v>
      </c>
      <c r="BF105" s="32" t="s">
        <v>972</v>
      </c>
      <c r="BG105" s="32" t="s">
        <v>949</v>
      </c>
      <c r="CK105" s="32" t="s">
        <v>4201</v>
      </c>
      <c r="CL105" s="32" t="s">
        <v>688</v>
      </c>
      <c r="CM105" s="32" t="s">
        <v>911</v>
      </c>
      <c r="CN105" s="32" t="s">
        <v>2289</v>
      </c>
      <c r="CO105" s="32" t="s">
        <v>972</v>
      </c>
      <c r="CP105" s="32" t="s">
        <v>949</v>
      </c>
      <c r="CV105" s="32"/>
      <c r="CW105" s="32"/>
      <c r="CX105" s="32" t="s">
        <v>4201</v>
      </c>
      <c r="CY105" s="32" t="s">
        <v>688</v>
      </c>
      <c r="CZ105" s="32" t="s">
        <v>911</v>
      </c>
      <c r="DA105" s="32" t="s">
        <v>2289</v>
      </c>
      <c r="DB105" s="32" t="s">
        <v>972</v>
      </c>
      <c r="DC105" s="32" t="s">
        <v>949</v>
      </c>
    </row>
    <row r="106" spans="9:107" ht="15" customHeight="1">
      <c r="I106" s="23" t="s">
        <v>3823</v>
      </c>
      <c r="V106" s="23" t="s">
        <v>4202</v>
      </c>
      <c r="W106" s="37"/>
      <c r="AO106" s="28">
        <v>105</v>
      </c>
      <c r="AZ106" s="32"/>
      <c r="BA106" s="32"/>
      <c r="BB106" s="32" t="s">
        <v>4203</v>
      </c>
      <c r="BC106" s="32" t="s">
        <v>688</v>
      </c>
      <c r="BD106" s="32" t="s">
        <v>911</v>
      </c>
      <c r="BE106" s="32" t="s">
        <v>2289</v>
      </c>
      <c r="BF106" s="32" t="s">
        <v>1003</v>
      </c>
      <c r="BG106" s="32" t="s">
        <v>979</v>
      </c>
      <c r="CK106" s="32" t="s">
        <v>4203</v>
      </c>
      <c r="CL106" s="32" t="s">
        <v>688</v>
      </c>
      <c r="CM106" s="32" t="s">
        <v>911</v>
      </c>
      <c r="CN106" s="32" t="s">
        <v>2289</v>
      </c>
      <c r="CO106" s="32" t="s">
        <v>1003</v>
      </c>
      <c r="CP106" s="32" t="s">
        <v>979</v>
      </c>
      <c r="CV106" s="32"/>
      <c r="CW106" s="32"/>
      <c r="CX106" s="32" t="s">
        <v>4203</v>
      </c>
      <c r="CY106" s="32" t="s">
        <v>688</v>
      </c>
      <c r="CZ106" s="32" t="s">
        <v>911</v>
      </c>
      <c r="DA106" s="32" t="s">
        <v>2289</v>
      </c>
      <c r="DB106" s="32" t="s">
        <v>1003</v>
      </c>
      <c r="DC106" s="32" t="s">
        <v>979</v>
      </c>
    </row>
    <row r="107" spans="9:107" ht="42.75">
      <c r="I107" s="23" t="s">
        <v>361</v>
      </c>
      <c r="V107" s="23" t="s">
        <v>4204</v>
      </c>
      <c r="W107" s="37"/>
      <c r="AO107" s="28">
        <v>106</v>
      </c>
      <c r="AZ107" s="32"/>
      <c r="BA107" s="32"/>
      <c r="BB107" s="32" t="s">
        <v>4205</v>
      </c>
      <c r="BC107" s="32" t="s">
        <v>688</v>
      </c>
      <c r="BD107" s="32" t="s">
        <v>911</v>
      </c>
      <c r="BE107" s="32" t="s">
        <v>2289</v>
      </c>
      <c r="BF107" s="32" t="s">
        <v>1033</v>
      </c>
      <c r="BG107" s="32" t="s">
        <v>1009</v>
      </c>
      <c r="CK107" s="32" t="s">
        <v>4205</v>
      </c>
      <c r="CL107" s="32" t="s">
        <v>688</v>
      </c>
      <c r="CM107" s="32" t="s">
        <v>911</v>
      </c>
      <c r="CN107" s="32" t="s">
        <v>2289</v>
      </c>
      <c r="CO107" s="32" t="s">
        <v>1033</v>
      </c>
      <c r="CP107" s="32" t="s">
        <v>1009</v>
      </c>
      <c r="CV107" s="32"/>
      <c r="CW107" s="32"/>
      <c r="CX107" s="32" t="s">
        <v>4205</v>
      </c>
      <c r="CY107" s="32" t="s">
        <v>688</v>
      </c>
      <c r="CZ107" s="32" t="s">
        <v>911</v>
      </c>
      <c r="DA107" s="32" t="s">
        <v>2289</v>
      </c>
      <c r="DB107" s="32" t="s">
        <v>1033</v>
      </c>
      <c r="DC107" s="32" t="s">
        <v>1009</v>
      </c>
    </row>
    <row r="108" spans="9:107" ht="28.5">
      <c r="I108" s="23" t="s">
        <v>3778</v>
      </c>
      <c r="V108" s="23" t="s">
        <v>4206</v>
      </c>
      <c r="W108" s="37"/>
      <c r="AO108" s="28">
        <v>107</v>
      </c>
      <c r="AZ108" s="32"/>
      <c r="BA108" s="32"/>
      <c r="BB108" s="32" t="s">
        <v>4207</v>
      </c>
      <c r="BC108" s="32" t="s">
        <v>688</v>
      </c>
      <c r="BD108" s="32" t="s">
        <v>911</v>
      </c>
      <c r="BE108" s="32" t="s">
        <v>2289</v>
      </c>
      <c r="BF108" s="32" t="s">
        <v>1063</v>
      </c>
      <c r="BG108" s="32" t="s">
        <v>1038</v>
      </c>
      <c r="CK108" s="32" t="s">
        <v>4207</v>
      </c>
      <c r="CL108" s="32" t="s">
        <v>688</v>
      </c>
      <c r="CM108" s="32" t="s">
        <v>911</v>
      </c>
      <c r="CN108" s="32" t="s">
        <v>2289</v>
      </c>
      <c r="CO108" s="32" t="s">
        <v>1063</v>
      </c>
      <c r="CP108" s="32" t="s">
        <v>1038</v>
      </c>
      <c r="CV108" s="32"/>
      <c r="CW108" s="32"/>
      <c r="CX108" s="32" t="s">
        <v>4207</v>
      </c>
      <c r="CY108" s="32" t="s">
        <v>688</v>
      </c>
      <c r="CZ108" s="32" t="s">
        <v>911</v>
      </c>
      <c r="DA108" s="32" t="s">
        <v>2289</v>
      </c>
      <c r="DB108" s="32" t="s">
        <v>1063</v>
      </c>
      <c r="DC108" s="32" t="s">
        <v>1038</v>
      </c>
    </row>
    <row r="109" spans="9:107" ht="30" customHeight="1">
      <c r="I109" s="23" t="s">
        <v>3824</v>
      </c>
      <c r="V109" s="23" t="s">
        <v>4208</v>
      </c>
      <c r="W109" s="37"/>
      <c r="AO109" s="28">
        <v>108</v>
      </c>
      <c r="AZ109" s="32"/>
      <c r="BA109" s="32"/>
      <c r="BB109" s="32" t="s">
        <v>4209</v>
      </c>
      <c r="BC109" s="32" t="s">
        <v>688</v>
      </c>
      <c r="BD109" s="32" t="s">
        <v>911</v>
      </c>
      <c r="BE109" s="32" t="s">
        <v>2289</v>
      </c>
      <c r="BF109" s="32" t="s">
        <v>1646</v>
      </c>
      <c r="BG109" s="32" t="s">
        <v>1066</v>
      </c>
      <c r="CK109" s="32" t="s">
        <v>4209</v>
      </c>
      <c r="CL109" s="32" t="s">
        <v>688</v>
      </c>
      <c r="CM109" s="32" t="s">
        <v>911</v>
      </c>
      <c r="CN109" s="32" t="s">
        <v>2289</v>
      </c>
      <c r="CO109" s="32" t="s">
        <v>1646</v>
      </c>
      <c r="CP109" s="32" t="s">
        <v>1066</v>
      </c>
      <c r="CV109" s="32"/>
      <c r="CW109" s="32"/>
      <c r="CX109" s="32" t="s">
        <v>4209</v>
      </c>
      <c r="CY109" s="32" t="s">
        <v>688</v>
      </c>
      <c r="CZ109" s="32" t="s">
        <v>911</v>
      </c>
      <c r="DA109" s="32" t="s">
        <v>2289</v>
      </c>
      <c r="DB109" s="32" t="s">
        <v>1646</v>
      </c>
      <c r="DC109" s="32" t="s">
        <v>1066</v>
      </c>
    </row>
    <row r="110" spans="9:107" ht="28.5">
      <c r="I110" s="23" t="s">
        <v>3859</v>
      </c>
      <c r="V110" s="23" t="s">
        <v>4210</v>
      </c>
      <c r="W110" s="37"/>
      <c r="AO110" s="28">
        <v>109</v>
      </c>
      <c r="AZ110" s="32"/>
      <c r="BA110" s="32"/>
      <c r="BB110" s="32" t="s">
        <v>4211</v>
      </c>
      <c r="BC110" s="32" t="s">
        <v>688</v>
      </c>
      <c r="BD110" s="32" t="s">
        <v>911</v>
      </c>
      <c r="BE110" s="32" t="s">
        <v>2289</v>
      </c>
      <c r="BF110" s="32" t="s">
        <v>1666</v>
      </c>
      <c r="BG110" s="32" t="s">
        <v>1093</v>
      </c>
      <c r="CK110" s="32" t="s">
        <v>4211</v>
      </c>
      <c r="CL110" s="32" t="s">
        <v>688</v>
      </c>
      <c r="CM110" s="32" t="s">
        <v>911</v>
      </c>
      <c r="CN110" s="32" t="s">
        <v>2289</v>
      </c>
      <c r="CO110" s="32" t="s">
        <v>1666</v>
      </c>
      <c r="CP110" s="32" t="s">
        <v>1093</v>
      </c>
      <c r="CV110" s="32"/>
      <c r="CW110" s="32"/>
      <c r="CX110" s="32" t="s">
        <v>4211</v>
      </c>
      <c r="CY110" s="32" t="s">
        <v>688</v>
      </c>
      <c r="CZ110" s="32" t="s">
        <v>911</v>
      </c>
      <c r="DA110" s="32" t="s">
        <v>2289</v>
      </c>
      <c r="DB110" s="32" t="s">
        <v>1666</v>
      </c>
      <c r="DC110" s="32" t="s">
        <v>1093</v>
      </c>
    </row>
    <row r="111" spans="9:107" ht="28.5">
      <c r="I111" s="23" t="s">
        <v>3888</v>
      </c>
      <c r="V111" s="23" t="s">
        <v>4212</v>
      </c>
      <c r="W111" s="37"/>
      <c r="AO111" s="28">
        <v>110</v>
      </c>
      <c r="AZ111" s="32"/>
      <c r="BA111" s="32"/>
      <c r="BB111" s="32" t="s">
        <v>4213</v>
      </c>
      <c r="BC111" s="32" t="s">
        <v>688</v>
      </c>
      <c r="BD111" s="32" t="s">
        <v>911</v>
      </c>
      <c r="BE111" s="32" t="s">
        <v>2289</v>
      </c>
      <c r="BF111" s="32" t="s">
        <v>1891</v>
      </c>
      <c r="BG111" s="32" t="s">
        <v>1119</v>
      </c>
      <c r="CK111" s="32" t="s">
        <v>4213</v>
      </c>
      <c r="CL111" s="32" t="s">
        <v>688</v>
      </c>
      <c r="CM111" s="32" t="s">
        <v>911</v>
      </c>
      <c r="CN111" s="32" t="s">
        <v>2289</v>
      </c>
      <c r="CO111" s="32" t="s">
        <v>1891</v>
      </c>
      <c r="CP111" s="32" t="s">
        <v>1119</v>
      </c>
      <c r="CV111" s="32"/>
      <c r="CW111" s="32"/>
      <c r="CX111" s="32" t="s">
        <v>4213</v>
      </c>
      <c r="CY111" s="32" t="s">
        <v>688</v>
      </c>
      <c r="CZ111" s="32" t="s">
        <v>911</v>
      </c>
      <c r="DA111" s="32" t="s">
        <v>2289</v>
      </c>
      <c r="DB111" s="32" t="s">
        <v>1891</v>
      </c>
      <c r="DC111" s="32" t="s">
        <v>1119</v>
      </c>
    </row>
    <row r="112" spans="9:107" ht="15" customHeight="1">
      <c r="I112" s="23" t="s">
        <v>361</v>
      </c>
      <c r="V112" s="23" t="s">
        <v>4214</v>
      </c>
      <c r="W112" s="37"/>
      <c r="AO112" s="28">
        <v>111</v>
      </c>
      <c r="AZ112" s="32"/>
      <c r="BA112" s="32"/>
      <c r="BB112" s="32" t="s">
        <v>4215</v>
      </c>
      <c r="BC112" s="32" t="s">
        <v>688</v>
      </c>
      <c r="BD112" s="32" t="s">
        <v>911</v>
      </c>
      <c r="BE112" s="32" t="s">
        <v>2289</v>
      </c>
      <c r="BF112" s="32" t="s">
        <v>1905</v>
      </c>
      <c r="BG112" s="32" t="s">
        <v>1142</v>
      </c>
      <c r="CK112" s="32" t="s">
        <v>4215</v>
      </c>
      <c r="CL112" s="32" t="s">
        <v>688</v>
      </c>
      <c r="CM112" s="32" t="s">
        <v>911</v>
      </c>
      <c r="CN112" s="32" t="s">
        <v>2289</v>
      </c>
      <c r="CO112" s="32" t="s">
        <v>1905</v>
      </c>
      <c r="CP112" s="32" t="s">
        <v>1142</v>
      </c>
      <c r="CV112" s="32"/>
      <c r="CW112" s="32"/>
      <c r="CX112" s="32" t="s">
        <v>4215</v>
      </c>
      <c r="CY112" s="32" t="s">
        <v>688</v>
      </c>
      <c r="CZ112" s="32" t="s">
        <v>911</v>
      </c>
      <c r="DA112" s="32" t="s">
        <v>2289</v>
      </c>
      <c r="DB112" s="32" t="s">
        <v>1905</v>
      </c>
      <c r="DC112" s="32" t="s">
        <v>1142</v>
      </c>
    </row>
    <row r="113" spans="9:107" ht="45">
      <c r="I113" s="23" t="s">
        <v>3736</v>
      </c>
      <c r="V113" s="23" t="s">
        <v>4216</v>
      </c>
      <c r="W113" s="37"/>
      <c r="AO113" s="28">
        <v>112</v>
      </c>
      <c r="AZ113" s="32"/>
      <c r="BA113" s="32"/>
      <c r="BB113" s="32" t="s">
        <v>4217</v>
      </c>
      <c r="BC113" s="32" t="s">
        <v>688</v>
      </c>
      <c r="BD113" s="32" t="s">
        <v>911</v>
      </c>
      <c r="BE113" s="32" t="s">
        <v>2289</v>
      </c>
      <c r="BF113" s="32" t="s">
        <v>1917</v>
      </c>
      <c r="BG113" s="32" t="s">
        <v>1169</v>
      </c>
      <c r="CK113" s="32" t="s">
        <v>4217</v>
      </c>
      <c r="CL113" s="32" t="s">
        <v>688</v>
      </c>
      <c r="CM113" s="32" t="s">
        <v>911</v>
      </c>
      <c r="CN113" s="32" t="s">
        <v>2289</v>
      </c>
      <c r="CO113" s="32" t="s">
        <v>1917</v>
      </c>
      <c r="CP113" s="32" t="s">
        <v>1169</v>
      </c>
      <c r="CV113" s="32"/>
      <c r="CW113" s="32"/>
      <c r="CX113" s="32" t="s">
        <v>4217</v>
      </c>
      <c r="CY113" s="32" t="s">
        <v>688</v>
      </c>
      <c r="CZ113" s="32" t="s">
        <v>911</v>
      </c>
      <c r="DA113" s="32" t="s">
        <v>2289</v>
      </c>
      <c r="DB113" s="32" t="s">
        <v>1917</v>
      </c>
      <c r="DC113" s="32" t="s">
        <v>1169</v>
      </c>
    </row>
    <row r="114" spans="9:107" ht="28.5">
      <c r="I114" s="23" t="s">
        <v>3825</v>
      </c>
      <c r="V114" s="23" t="s">
        <v>4218</v>
      </c>
      <c r="W114" s="37"/>
      <c r="AO114" s="28">
        <v>113</v>
      </c>
      <c r="AZ114" s="32"/>
      <c r="BA114" s="32"/>
      <c r="BB114" s="32" t="s">
        <v>4219</v>
      </c>
      <c r="BC114" s="32" t="s">
        <v>688</v>
      </c>
      <c r="BD114" s="32" t="s">
        <v>911</v>
      </c>
      <c r="BE114" s="32" t="s">
        <v>2289</v>
      </c>
      <c r="BF114" s="32" t="s">
        <v>1933</v>
      </c>
      <c r="BG114" s="32" t="s">
        <v>1195</v>
      </c>
      <c r="CK114" s="32" t="s">
        <v>4219</v>
      </c>
      <c r="CL114" s="32" t="s">
        <v>688</v>
      </c>
      <c r="CM114" s="32" t="s">
        <v>911</v>
      </c>
      <c r="CN114" s="32" t="s">
        <v>2289</v>
      </c>
      <c r="CO114" s="32" t="s">
        <v>1933</v>
      </c>
      <c r="CP114" s="32" t="s">
        <v>1195</v>
      </c>
      <c r="CV114" s="32"/>
      <c r="CW114" s="32"/>
      <c r="CX114" s="32" t="s">
        <v>4219</v>
      </c>
      <c r="CY114" s="32" t="s">
        <v>688</v>
      </c>
      <c r="CZ114" s="32" t="s">
        <v>911</v>
      </c>
      <c r="DA114" s="32" t="s">
        <v>2289</v>
      </c>
      <c r="DB114" s="32" t="s">
        <v>1933</v>
      </c>
      <c r="DC114" s="32" t="s">
        <v>1195</v>
      </c>
    </row>
    <row r="115" spans="9:107" ht="28.5">
      <c r="I115" s="23" t="s">
        <v>361</v>
      </c>
      <c r="V115" s="23" t="s">
        <v>4220</v>
      </c>
      <c r="W115" s="37"/>
      <c r="AO115" s="28">
        <v>114</v>
      </c>
      <c r="AZ115" s="32"/>
      <c r="BA115" s="32"/>
      <c r="BB115" s="32" t="s">
        <v>4221</v>
      </c>
      <c r="BC115" s="32" t="s">
        <v>688</v>
      </c>
      <c r="BD115" s="32" t="s">
        <v>911</v>
      </c>
      <c r="BE115" s="32" t="s">
        <v>2289</v>
      </c>
      <c r="BF115" s="32" t="s">
        <v>1949</v>
      </c>
      <c r="BG115" s="32" t="s">
        <v>1219</v>
      </c>
      <c r="CK115" s="32" t="s">
        <v>4221</v>
      </c>
      <c r="CL115" s="32" t="s">
        <v>688</v>
      </c>
      <c r="CM115" s="32" t="s">
        <v>911</v>
      </c>
      <c r="CN115" s="32" t="s">
        <v>2289</v>
      </c>
      <c r="CO115" s="32" t="s">
        <v>1949</v>
      </c>
      <c r="CP115" s="32" t="s">
        <v>1219</v>
      </c>
      <c r="CV115" s="32"/>
      <c r="CW115" s="32"/>
      <c r="CX115" s="32" t="s">
        <v>4221</v>
      </c>
      <c r="CY115" s="32" t="s">
        <v>688</v>
      </c>
      <c r="CZ115" s="32" t="s">
        <v>911</v>
      </c>
      <c r="DA115" s="32" t="s">
        <v>2289</v>
      </c>
      <c r="DB115" s="32" t="s">
        <v>1949</v>
      </c>
      <c r="DC115" s="32" t="s">
        <v>1219</v>
      </c>
    </row>
    <row r="116" spans="9:107" ht="71.25">
      <c r="V116" s="23" t="s">
        <v>4222</v>
      </c>
      <c r="W116" s="37"/>
      <c r="AO116" s="28">
        <v>115</v>
      </c>
      <c r="AZ116" s="32"/>
      <c r="BA116" s="32"/>
      <c r="BB116" s="32" t="s">
        <v>4223</v>
      </c>
      <c r="BC116" s="32" t="s">
        <v>688</v>
      </c>
      <c r="BD116" s="32" t="s">
        <v>911</v>
      </c>
      <c r="BE116" s="32" t="s">
        <v>2289</v>
      </c>
      <c r="BF116" s="32" t="s">
        <v>1962</v>
      </c>
      <c r="BG116" s="32" t="s">
        <v>1242</v>
      </c>
      <c r="CK116" s="32" t="s">
        <v>4223</v>
      </c>
      <c r="CL116" s="32" t="s">
        <v>688</v>
      </c>
      <c r="CM116" s="32" t="s">
        <v>911</v>
      </c>
      <c r="CN116" s="32" t="s">
        <v>2289</v>
      </c>
      <c r="CO116" s="32" t="s">
        <v>1962</v>
      </c>
      <c r="CP116" s="32" t="s">
        <v>1242</v>
      </c>
      <c r="CV116" s="32"/>
      <c r="CW116" s="32"/>
      <c r="CX116" s="32" t="s">
        <v>4223</v>
      </c>
      <c r="CY116" s="32" t="s">
        <v>688</v>
      </c>
      <c r="CZ116" s="32" t="s">
        <v>911</v>
      </c>
      <c r="DA116" s="32" t="s">
        <v>2289</v>
      </c>
      <c r="DB116" s="32" t="s">
        <v>1962</v>
      </c>
      <c r="DC116" s="32" t="s">
        <v>1242</v>
      </c>
    </row>
    <row r="117" spans="9:107" ht="42.75">
      <c r="V117" s="23" t="s">
        <v>4224</v>
      </c>
      <c r="W117" s="37"/>
      <c r="AO117" s="28">
        <v>116</v>
      </c>
      <c r="AZ117" s="32"/>
      <c r="BA117" s="32"/>
      <c r="BB117" s="32" t="s">
        <v>4225</v>
      </c>
      <c r="BC117" s="32" t="s">
        <v>688</v>
      </c>
      <c r="BD117" s="32" t="s">
        <v>911</v>
      </c>
      <c r="BE117" s="32" t="s">
        <v>2289</v>
      </c>
      <c r="BF117" s="32" t="s">
        <v>1975</v>
      </c>
      <c r="BG117" s="32" t="s">
        <v>1264</v>
      </c>
      <c r="CK117" s="32" t="s">
        <v>4225</v>
      </c>
      <c r="CL117" s="32" t="s">
        <v>688</v>
      </c>
      <c r="CM117" s="32" t="s">
        <v>911</v>
      </c>
      <c r="CN117" s="32" t="s">
        <v>2289</v>
      </c>
      <c r="CO117" s="32" t="s">
        <v>1975</v>
      </c>
      <c r="CP117" s="32" t="s">
        <v>1264</v>
      </c>
      <c r="CV117" s="32"/>
      <c r="CW117" s="32"/>
      <c r="CX117" s="32" t="s">
        <v>4225</v>
      </c>
      <c r="CY117" s="32" t="s">
        <v>688</v>
      </c>
      <c r="CZ117" s="32" t="s">
        <v>911</v>
      </c>
      <c r="DA117" s="32" t="s">
        <v>2289</v>
      </c>
      <c r="DB117" s="32" t="s">
        <v>1975</v>
      </c>
      <c r="DC117" s="32" t="s">
        <v>1264</v>
      </c>
    </row>
    <row r="118" spans="9:107" ht="28.5">
      <c r="V118" s="23" t="s">
        <v>4226</v>
      </c>
      <c r="W118" s="37"/>
      <c r="AO118" s="28">
        <v>117</v>
      </c>
      <c r="AZ118" s="32"/>
      <c r="BA118" s="32"/>
      <c r="BB118" s="32" t="s">
        <v>4227</v>
      </c>
      <c r="BC118" s="32" t="s">
        <v>688</v>
      </c>
      <c r="BD118" s="32" t="s">
        <v>911</v>
      </c>
      <c r="BE118" s="32" t="s">
        <v>2289</v>
      </c>
      <c r="BF118" s="32" t="s">
        <v>1986</v>
      </c>
      <c r="BG118" s="32" t="s">
        <v>1287</v>
      </c>
      <c r="CK118" s="32" t="s">
        <v>4227</v>
      </c>
      <c r="CL118" s="32" t="s">
        <v>688</v>
      </c>
      <c r="CM118" s="32" t="s">
        <v>911</v>
      </c>
      <c r="CN118" s="32" t="s">
        <v>2289</v>
      </c>
      <c r="CO118" s="32" t="s">
        <v>1986</v>
      </c>
      <c r="CP118" s="32" t="s">
        <v>1287</v>
      </c>
      <c r="CV118" s="32"/>
      <c r="CW118" s="32"/>
      <c r="CX118" s="32" t="s">
        <v>4227</v>
      </c>
      <c r="CY118" s="32" t="s">
        <v>688</v>
      </c>
      <c r="CZ118" s="32" t="s">
        <v>911</v>
      </c>
      <c r="DA118" s="32" t="s">
        <v>2289</v>
      </c>
      <c r="DB118" s="32" t="s">
        <v>1986</v>
      </c>
      <c r="DC118" s="32" t="s">
        <v>1287</v>
      </c>
    </row>
    <row r="119" spans="9:107" ht="42.75">
      <c r="V119" s="23" t="s">
        <v>4228</v>
      </c>
      <c r="W119" s="37"/>
      <c r="AO119" s="28">
        <v>118</v>
      </c>
      <c r="AZ119" s="32"/>
      <c r="BA119" s="32"/>
      <c r="BB119" s="32" t="s">
        <v>4229</v>
      </c>
      <c r="BC119" s="32" t="s">
        <v>688</v>
      </c>
      <c r="BD119" s="32" t="s">
        <v>911</v>
      </c>
      <c r="BE119" s="32" t="s">
        <v>2289</v>
      </c>
      <c r="BF119" s="32" t="s">
        <v>1999</v>
      </c>
      <c r="BG119" s="32" t="s">
        <v>1308</v>
      </c>
      <c r="CK119" s="32" t="s">
        <v>4229</v>
      </c>
      <c r="CL119" s="32" t="s">
        <v>688</v>
      </c>
      <c r="CM119" s="32" t="s">
        <v>911</v>
      </c>
      <c r="CN119" s="32" t="s">
        <v>2289</v>
      </c>
      <c r="CO119" s="32" t="s">
        <v>1999</v>
      </c>
      <c r="CP119" s="32" t="s">
        <v>1308</v>
      </c>
      <c r="CV119" s="32"/>
      <c r="CW119" s="32"/>
      <c r="CX119" s="32" t="s">
        <v>4229</v>
      </c>
      <c r="CY119" s="32" t="s">
        <v>688</v>
      </c>
      <c r="CZ119" s="32" t="s">
        <v>911</v>
      </c>
      <c r="DA119" s="32" t="s">
        <v>2289</v>
      </c>
      <c r="DB119" s="32" t="s">
        <v>1999</v>
      </c>
      <c r="DC119" s="32" t="s">
        <v>1308</v>
      </c>
    </row>
    <row r="120" spans="9:107" ht="15" customHeight="1">
      <c r="V120" s="23" t="s">
        <v>4230</v>
      </c>
      <c r="W120" s="37"/>
      <c r="AO120" s="28">
        <v>119</v>
      </c>
      <c r="AZ120" s="32"/>
      <c r="BA120" s="32"/>
      <c r="BB120" s="32" t="s">
        <v>4231</v>
      </c>
      <c r="BC120" s="32" t="s">
        <v>688</v>
      </c>
      <c r="BD120" s="32" t="s">
        <v>911</v>
      </c>
      <c r="BE120" s="32" t="s">
        <v>2289</v>
      </c>
      <c r="BF120" s="32" t="s">
        <v>2012</v>
      </c>
      <c r="BG120" s="32" t="s">
        <v>1328</v>
      </c>
      <c r="CK120" s="32" t="s">
        <v>4231</v>
      </c>
      <c r="CL120" s="32" t="s">
        <v>688</v>
      </c>
      <c r="CM120" s="32" t="s">
        <v>911</v>
      </c>
      <c r="CN120" s="32" t="s">
        <v>2289</v>
      </c>
      <c r="CO120" s="32" t="s">
        <v>2012</v>
      </c>
      <c r="CP120" s="32" t="s">
        <v>1328</v>
      </c>
      <c r="CV120" s="32"/>
      <c r="CW120" s="32"/>
      <c r="CX120" s="32" t="s">
        <v>4231</v>
      </c>
      <c r="CY120" s="32" t="s">
        <v>688</v>
      </c>
      <c r="CZ120" s="32" t="s">
        <v>911</v>
      </c>
      <c r="DA120" s="32" t="s">
        <v>2289</v>
      </c>
      <c r="DB120" s="32" t="s">
        <v>2012</v>
      </c>
      <c r="DC120" s="32" t="s">
        <v>1328</v>
      </c>
    </row>
    <row r="121" spans="9:107" ht="30" customHeight="1">
      <c r="V121" s="46" t="s">
        <v>4232</v>
      </c>
      <c r="W121" s="37"/>
      <c r="AO121" s="28">
        <v>120</v>
      </c>
      <c r="AZ121" s="32"/>
      <c r="BA121" s="32"/>
      <c r="BB121" s="32" t="s">
        <v>4233</v>
      </c>
      <c r="BC121" s="32" t="s">
        <v>688</v>
      </c>
      <c r="BD121" s="32" t="s">
        <v>911</v>
      </c>
      <c r="BE121" s="32" t="s">
        <v>2289</v>
      </c>
      <c r="BF121" s="32" t="s">
        <v>2024</v>
      </c>
      <c r="BG121" s="32" t="s">
        <v>1349</v>
      </c>
      <c r="CK121" s="32" t="s">
        <v>4233</v>
      </c>
      <c r="CL121" s="32" t="s">
        <v>688</v>
      </c>
      <c r="CM121" s="32" t="s">
        <v>911</v>
      </c>
      <c r="CN121" s="32" t="s">
        <v>2289</v>
      </c>
      <c r="CO121" s="32" t="s">
        <v>2024</v>
      </c>
      <c r="CP121" s="32" t="s">
        <v>1349</v>
      </c>
      <c r="CV121" s="32"/>
      <c r="CW121" s="32"/>
      <c r="CX121" s="32" t="s">
        <v>4233</v>
      </c>
      <c r="CY121" s="32" t="s">
        <v>688</v>
      </c>
      <c r="CZ121" s="32" t="s">
        <v>911</v>
      </c>
      <c r="DA121" s="32" t="s">
        <v>2289</v>
      </c>
      <c r="DB121" s="32" t="s">
        <v>2024</v>
      </c>
      <c r="DC121" s="32" t="s">
        <v>1349</v>
      </c>
    </row>
    <row r="122" spans="9:107" ht="42.75">
      <c r="V122" s="23" t="s">
        <v>4234</v>
      </c>
      <c r="W122" s="37"/>
      <c r="AO122" s="28">
        <v>121</v>
      </c>
      <c r="AZ122" s="32"/>
      <c r="BA122" s="32"/>
      <c r="BB122" s="32" t="s">
        <v>4235</v>
      </c>
      <c r="BC122" s="32" t="s">
        <v>688</v>
      </c>
      <c r="BD122" s="32" t="s">
        <v>911</v>
      </c>
      <c r="BE122" s="32" t="s">
        <v>2289</v>
      </c>
      <c r="BF122" s="32" t="s">
        <v>2035</v>
      </c>
      <c r="BG122" s="32" t="s">
        <v>1368</v>
      </c>
      <c r="CK122" s="32" t="s">
        <v>4235</v>
      </c>
      <c r="CL122" s="32" t="s">
        <v>688</v>
      </c>
      <c r="CM122" s="32" t="s">
        <v>911</v>
      </c>
      <c r="CN122" s="32" t="s">
        <v>2289</v>
      </c>
      <c r="CO122" s="32" t="s">
        <v>2035</v>
      </c>
      <c r="CP122" s="32" t="s">
        <v>1368</v>
      </c>
      <c r="CV122" s="32"/>
      <c r="CW122" s="32"/>
      <c r="CX122" s="32" t="s">
        <v>4235</v>
      </c>
      <c r="CY122" s="32" t="s">
        <v>688</v>
      </c>
      <c r="CZ122" s="32" t="s">
        <v>911</v>
      </c>
      <c r="DA122" s="32" t="s">
        <v>2289</v>
      </c>
      <c r="DB122" s="32" t="s">
        <v>2035</v>
      </c>
      <c r="DC122" s="32" t="s">
        <v>1368</v>
      </c>
    </row>
    <row r="123" spans="9:107" ht="28.5">
      <c r="V123" s="23" t="s">
        <v>4236</v>
      </c>
      <c r="W123" s="37"/>
      <c r="AO123" s="28">
        <v>122</v>
      </c>
      <c r="AZ123" s="32"/>
      <c r="BA123" s="32"/>
      <c r="BB123" s="32" t="s">
        <v>4237</v>
      </c>
      <c r="BC123" s="32" t="s">
        <v>688</v>
      </c>
      <c r="BD123" s="32" t="s">
        <v>911</v>
      </c>
      <c r="BE123" s="32" t="s">
        <v>2289</v>
      </c>
      <c r="BF123" s="32" t="s">
        <v>2047</v>
      </c>
      <c r="BG123" s="32" t="s">
        <v>1389</v>
      </c>
      <c r="CK123" s="32" t="s">
        <v>4237</v>
      </c>
      <c r="CL123" s="32" t="s">
        <v>688</v>
      </c>
      <c r="CM123" s="32" t="s">
        <v>911</v>
      </c>
      <c r="CN123" s="32" t="s">
        <v>2289</v>
      </c>
      <c r="CO123" s="32" t="s">
        <v>2047</v>
      </c>
      <c r="CP123" s="32" t="s">
        <v>1389</v>
      </c>
      <c r="CV123" s="32"/>
      <c r="CW123" s="32"/>
      <c r="CX123" s="32" t="s">
        <v>4237</v>
      </c>
      <c r="CY123" s="32" t="s">
        <v>688</v>
      </c>
      <c r="CZ123" s="32" t="s">
        <v>911</v>
      </c>
      <c r="DA123" s="32" t="s">
        <v>2289</v>
      </c>
      <c r="DB123" s="32" t="s">
        <v>2047</v>
      </c>
      <c r="DC123" s="32" t="s">
        <v>1389</v>
      </c>
    </row>
    <row r="124" spans="9:107" ht="30" customHeight="1">
      <c r="V124" s="23" t="s">
        <v>4238</v>
      </c>
      <c r="W124" s="37"/>
      <c r="AO124" s="28">
        <v>123</v>
      </c>
      <c r="AZ124" s="32"/>
      <c r="BA124" s="32"/>
      <c r="BB124" s="32" t="s">
        <v>4239</v>
      </c>
      <c r="BC124" s="32" t="s">
        <v>688</v>
      </c>
      <c r="BD124" s="32" t="s">
        <v>911</v>
      </c>
      <c r="BE124" s="32" t="s">
        <v>2289</v>
      </c>
      <c r="BF124" s="32" t="s">
        <v>2058</v>
      </c>
      <c r="BG124" s="32" t="s">
        <v>1410</v>
      </c>
      <c r="CK124" s="32" t="s">
        <v>4239</v>
      </c>
      <c r="CL124" s="32" t="s">
        <v>688</v>
      </c>
      <c r="CM124" s="32" t="s">
        <v>911</v>
      </c>
      <c r="CN124" s="32" t="s">
        <v>2289</v>
      </c>
      <c r="CO124" s="32" t="s">
        <v>2058</v>
      </c>
      <c r="CP124" s="32" t="s">
        <v>1410</v>
      </c>
      <c r="CV124" s="32"/>
      <c r="CW124" s="32"/>
      <c r="CX124" s="32" t="s">
        <v>4239</v>
      </c>
      <c r="CY124" s="32" t="s">
        <v>688</v>
      </c>
      <c r="CZ124" s="32" t="s">
        <v>911</v>
      </c>
      <c r="DA124" s="32" t="s">
        <v>2289</v>
      </c>
      <c r="DB124" s="32" t="s">
        <v>2058</v>
      </c>
      <c r="DC124" s="32" t="s">
        <v>1410</v>
      </c>
    </row>
    <row r="125" spans="9:107" ht="28.5">
      <c r="V125" s="23" t="s">
        <v>4240</v>
      </c>
      <c r="W125" s="37"/>
      <c r="AO125" s="28">
        <v>124</v>
      </c>
      <c r="AZ125" s="32"/>
      <c r="BA125" s="32"/>
      <c r="BB125" s="32" t="s">
        <v>4241</v>
      </c>
      <c r="BC125" s="32" t="s">
        <v>688</v>
      </c>
      <c r="BD125" s="32" t="s">
        <v>911</v>
      </c>
      <c r="BE125" s="32" t="s">
        <v>2289</v>
      </c>
      <c r="BF125" s="32" t="s">
        <v>2070</v>
      </c>
      <c r="BG125" s="32" t="s">
        <v>1432</v>
      </c>
      <c r="CK125" s="32" t="s">
        <v>4241</v>
      </c>
      <c r="CL125" s="32" t="s">
        <v>688</v>
      </c>
      <c r="CM125" s="32" t="s">
        <v>911</v>
      </c>
      <c r="CN125" s="32" t="s">
        <v>2289</v>
      </c>
      <c r="CO125" s="32" t="s">
        <v>2070</v>
      </c>
      <c r="CP125" s="32" t="s">
        <v>1432</v>
      </c>
      <c r="CV125" s="32"/>
      <c r="CW125" s="32"/>
      <c r="CX125" s="32" t="s">
        <v>4241</v>
      </c>
      <c r="CY125" s="32" t="s">
        <v>688</v>
      </c>
      <c r="CZ125" s="32" t="s">
        <v>911</v>
      </c>
      <c r="DA125" s="32" t="s">
        <v>2289</v>
      </c>
      <c r="DB125" s="32" t="s">
        <v>2070</v>
      </c>
      <c r="DC125" s="32" t="s">
        <v>1432</v>
      </c>
    </row>
    <row r="126" spans="9:107" ht="28.5">
      <c r="V126" s="23" t="s">
        <v>4242</v>
      </c>
      <c r="W126" s="37"/>
      <c r="AO126" s="28">
        <v>125</v>
      </c>
      <c r="AZ126" s="32"/>
      <c r="BA126" s="32"/>
      <c r="BB126" s="32" t="s">
        <v>4243</v>
      </c>
      <c r="BC126" s="32" t="s">
        <v>688</v>
      </c>
      <c r="BD126" s="32" t="s">
        <v>911</v>
      </c>
      <c r="BE126" s="32" t="s">
        <v>2289</v>
      </c>
      <c r="BF126" s="32" t="s">
        <v>2082</v>
      </c>
      <c r="BG126" s="32" t="s">
        <v>1450</v>
      </c>
      <c r="CK126" s="32" t="s">
        <v>4243</v>
      </c>
      <c r="CL126" s="32" t="s">
        <v>688</v>
      </c>
      <c r="CM126" s="32" t="s">
        <v>911</v>
      </c>
      <c r="CN126" s="32" t="s">
        <v>2289</v>
      </c>
      <c r="CO126" s="32" t="s">
        <v>2082</v>
      </c>
      <c r="CP126" s="32" t="s">
        <v>1450</v>
      </c>
      <c r="CV126" s="32"/>
      <c r="CW126" s="32"/>
      <c r="CX126" s="32" t="s">
        <v>4243</v>
      </c>
      <c r="CY126" s="32" t="s">
        <v>688</v>
      </c>
      <c r="CZ126" s="32" t="s">
        <v>911</v>
      </c>
      <c r="DA126" s="32" t="s">
        <v>2289</v>
      </c>
      <c r="DB126" s="32" t="s">
        <v>2082</v>
      </c>
      <c r="DC126" s="32" t="s">
        <v>1450</v>
      </c>
    </row>
    <row r="127" spans="9:107" ht="42.75">
      <c r="V127" s="23" t="s">
        <v>4244</v>
      </c>
      <c r="W127" s="37"/>
      <c r="AO127" s="28">
        <v>126</v>
      </c>
      <c r="AZ127" s="32"/>
      <c r="BA127" s="32"/>
      <c r="BB127" s="32" t="s">
        <v>4245</v>
      </c>
      <c r="BC127" s="32" t="s">
        <v>688</v>
      </c>
      <c r="BD127" s="32" t="s">
        <v>911</v>
      </c>
      <c r="BE127" s="32" t="s">
        <v>2289</v>
      </c>
      <c r="BF127" s="32" t="s">
        <v>2093</v>
      </c>
      <c r="BG127" s="32" t="s">
        <v>1472</v>
      </c>
      <c r="CK127" s="32" t="s">
        <v>4245</v>
      </c>
      <c r="CL127" s="32" t="s">
        <v>688</v>
      </c>
      <c r="CM127" s="32" t="s">
        <v>911</v>
      </c>
      <c r="CN127" s="32" t="s">
        <v>2289</v>
      </c>
      <c r="CO127" s="32" t="s">
        <v>2093</v>
      </c>
      <c r="CP127" s="32" t="s">
        <v>1472</v>
      </c>
      <c r="CV127" s="32"/>
      <c r="CW127" s="32"/>
      <c r="CX127" s="32" t="s">
        <v>4245</v>
      </c>
      <c r="CY127" s="32" t="s">
        <v>688</v>
      </c>
      <c r="CZ127" s="32" t="s">
        <v>911</v>
      </c>
      <c r="DA127" s="32" t="s">
        <v>2289</v>
      </c>
      <c r="DB127" s="32" t="s">
        <v>2093</v>
      </c>
      <c r="DC127" s="32" t="s">
        <v>1472</v>
      </c>
    </row>
    <row r="128" spans="9:107" ht="28.5">
      <c r="V128" s="23" t="s">
        <v>4246</v>
      </c>
      <c r="W128" s="37"/>
      <c r="AO128" s="28">
        <v>127</v>
      </c>
      <c r="AZ128" s="32"/>
      <c r="BA128" s="32"/>
      <c r="BB128" s="32" t="s">
        <v>4247</v>
      </c>
      <c r="BC128" s="32" t="s">
        <v>688</v>
      </c>
      <c r="BD128" s="32" t="s">
        <v>911</v>
      </c>
      <c r="BE128" s="32" t="s">
        <v>2289</v>
      </c>
      <c r="BF128" s="32" t="s">
        <v>2104</v>
      </c>
      <c r="BG128" s="32" t="s">
        <v>1493</v>
      </c>
      <c r="CK128" s="32" t="s">
        <v>4247</v>
      </c>
      <c r="CL128" s="32" t="s">
        <v>688</v>
      </c>
      <c r="CM128" s="32" t="s">
        <v>911</v>
      </c>
      <c r="CN128" s="32" t="s">
        <v>2289</v>
      </c>
      <c r="CO128" s="32" t="s">
        <v>2104</v>
      </c>
      <c r="CP128" s="32" t="s">
        <v>1493</v>
      </c>
      <c r="CV128" s="32"/>
      <c r="CW128" s="32"/>
      <c r="CX128" s="32" t="s">
        <v>4247</v>
      </c>
      <c r="CY128" s="32" t="s">
        <v>688</v>
      </c>
      <c r="CZ128" s="32" t="s">
        <v>911</v>
      </c>
      <c r="DA128" s="32" t="s">
        <v>2289</v>
      </c>
      <c r="DB128" s="32" t="s">
        <v>2104</v>
      </c>
      <c r="DC128" s="32" t="s">
        <v>1493</v>
      </c>
    </row>
    <row r="129" spans="22:107" ht="28.5">
      <c r="V129" s="23" t="s">
        <v>4248</v>
      </c>
      <c r="W129" s="37"/>
      <c r="AO129" s="28">
        <v>128</v>
      </c>
      <c r="AZ129" s="32"/>
      <c r="BA129" s="32"/>
      <c r="BB129" s="32" t="s">
        <v>4249</v>
      </c>
      <c r="BC129" s="32" t="s">
        <v>688</v>
      </c>
      <c r="BD129" s="32" t="s">
        <v>911</v>
      </c>
      <c r="BE129" s="32" t="s">
        <v>2289</v>
      </c>
      <c r="BF129" s="32" t="s">
        <v>2114</v>
      </c>
      <c r="BG129" s="32" t="s">
        <v>1513</v>
      </c>
      <c r="CK129" s="32" t="s">
        <v>4249</v>
      </c>
      <c r="CL129" s="32" t="s">
        <v>688</v>
      </c>
      <c r="CM129" s="32" t="s">
        <v>911</v>
      </c>
      <c r="CN129" s="32" t="s">
        <v>2289</v>
      </c>
      <c r="CO129" s="32" t="s">
        <v>2114</v>
      </c>
      <c r="CP129" s="32" t="s">
        <v>1513</v>
      </c>
      <c r="CV129" s="32"/>
      <c r="CW129" s="32"/>
      <c r="CX129" s="32" t="s">
        <v>4249</v>
      </c>
      <c r="CY129" s="32" t="s">
        <v>688</v>
      </c>
      <c r="CZ129" s="32" t="s">
        <v>911</v>
      </c>
      <c r="DA129" s="32" t="s">
        <v>2289</v>
      </c>
      <c r="DB129" s="32" t="s">
        <v>2114</v>
      </c>
      <c r="DC129" s="32" t="s">
        <v>1513</v>
      </c>
    </row>
    <row r="130" spans="22:107" ht="42.75">
      <c r="V130" s="23" t="s">
        <v>4250</v>
      </c>
      <c r="W130" s="37"/>
      <c r="AO130" s="28">
        <v>129</v>
      </c>
      <c r="AZ130" s="32"/>
      <c r="BA130" s="32"/>
      <c r="BB130" s="32" t="s">
        <v>4251</v>
      </c>
      <c r="BC130" s="32" t="s">
        <v>688</v>
      </c>
      <c r="BD130" s="32" t="s">
        <v>911</v>
      </c>
      <c r="BE130" s="32" t="s">
        <v>2289</v>
      </c>
      <c r="BF130" s="32" t="s">
        <v>2124</v>
      </c>
      <c r="BG130" s="32" t="s">
        <v>1533</v>
      </c>
      <c r="CK130" s="32" t="s">
        <v>4251</v>
      </c>
      <c r="CL130" s="32" t="s">
        <v>688</v>
      </c>
      <c r="CM130" s="32" t="s">
        <v>911</v>
      </c>
      <c r="CN130" s="32" t="s">
        <v>2289</v>
      </c>
      <c r="CO130" s="32" t="s">
        <v>2124</v>
      </c>
      <c r="CP130" s="32" t="s">
        <v>1533</v>
      </c>
      <c r="CV130" s="32"/>
      <c r="CW130" s="32"/>
      <c r="CX130" s="32" t="s">
        <v>4251</v>
      </c>
      <c r="CY130" s="32" t="s">
        <v>688</v>
      </c>
      <c r="CZ130" s="32" t="s">
        <v>911</v>
      </c>
      <c r="DA130" s="32" t="s">
        <v>2289</v>
      </c>
      <c r="DB130" s="32" t="s">
        <v>2124</v>
      </c>
      <c r="DC130" s="32" t="s">
        <v>1533</v>
      </c>
    </row>
    <row r="131" spans="22:107" ht="42.75">
      <c r="V131" s="23" t="s">
        <v>4252</v>
      </c>
      <c r="W131" s="37"/>
      <c r="AO131" s="28">
        <v>130</v>
      </c>
      <c r="AZ131" s="32"/>
      <c r="BA131" s="32"/>
      <c r="BB131" s="32" t="s">
        <v>4253</v>
      </c>
      <c r="BC131" s="32" t="s">
        <v>688</v>
      </c>
      <c r="BD131" s="32" t="s">
        <v>911</v>
      </c>
      <c r="BE131" s="32" t="s">
        <v>2289</v>
      </c>
      <c r="BF131" s="32" t="s">
        <v>2135</v>
      </c>
      <c r="BG131" s="32" t="s">
        <v>1553</v>
      </c>
      <c r="CK131" s="32" t="s">
        <v>4253</v>
      </c>
      <c r="CL131" s="32" t="s">
        <v>688</v>
      </c>
      <c r="CM131" s="32" t="s">
        <v>911</v>
      </c>
      <c r="CN131" s="32" t="s">
        <v>2289</v>
      </c>
      <c r="CO131" s="32" t="s">
        <v>2135</v>
      </c>
      <c r="CP131" s="32" t="s">
        <v>1553</v>
      </c>
      <c r="CV131" s="32"/>
      <c r="CW131" s="32"/>
      <c r="CX131" s="32" t="s">
        <v>4253</v>
      </c>
      <c r="CY131" s="32" t="s">
        <v>688</v>
      </c>
      <c r="CZ131" s="32" t="s">
        <v>911</v>
      </c>
      <c r="DA131" s="32" t="s">
        <v>2289</v>
      </c>
      <c r="DB131" s="32" t="s">
        <v>2135</v>
      </c>
      <c r="DC131" s="32" t="s">
        <v>1553</v>
      </c>
    </row>
    <row r="132" spans="22:107" ht="42.75">
      <c r="V132" s="23" t="s">
        <v>4254</v>
      </c>
      <c r="W132" s="37"/>
      <c r="AO132" s="28">
        <v>131</v>
      </c>
      <c r="AZ132" s="32"/>
      <c r="BA132" s="32"/>
      <c r="BB132" s="32" t="s">
        <v>4255</v>
      </c>
      <c r="BC132" s="32" t="s">
        <v>688</v>
      </c>
      <c r="BD132" s="32" t="s">
        <v>911</v>
      </c>
      <c r="BE132" s="32" t="s">
        <v>2289</v>
      </c>
      <c r="BF132" s="32" t="s">
        <v>2144</v>
      </c>
      <c r="BG132" s="32" t="s">
        <v>1572</v>
      </c>
      <c r="CK132" s="32" t="s">
        <v>4255</v>
      </c>
      <c r="CL132" s="32" t="s">
        <v>688</v>
      </c>
      <c r="CM132" s="32" t="s">
        <v>911</v>
      </c>
      <c r="CN132" s="32" t="s">
        <v>2289</v>
      </c>
      <c r="CO132" s="32" t="s">
        <v>2144</v>
      </c>
      <c r="CP132" s="32" t="s">
        <v>1572</v>
      </c>
      <c r="CV132" s="32"/>
      <c r="CW132" s="32"/>
      <c r="CX132" s="32" t="s">
        <v>4255</v>
      </c>
      <c r="CY132" s="32" t="s">
        <v>688</v>
      </c>
      <c r="CZ132" s="32" t="s">
        <v>911</v>
      </c>
      <c r="DA132" s="32" t="s">
        <v>2289</v>
      </c>
      <c r="DB132" s="32" t="s">
        <v>2144</v>
      </c>
      <c r="DC132" s="32" t="s">
        <v>1572</v>
      </c>
    </row>
    <row r="133" spans="22:107" ht="42.75">
      <c r="V133" s="23" t="s">
        <v>4256</v>
      </c>
      <c r="W133" s="37"/>
      <c r="AO133" s="28">
        <v>132</v>
      </c>
      <c r="AZ133" s="32"/>
      <c r="BA133" s="32"/>
      <c r="BB133" s="32" t="s">
        <v>4257</v>
      </c>
      <c r="BC133" s="32" t="s">
        <v>688</v>
      </c>
      <c r="BD133" s="32" t="s">
        <v>911</v>
      </c>
      <c r="BE133" s="32" t="s">
        <v>2289</v>
      </c>
      <c r="BF133" s="32" t="s">
        <v>2155</v>
      </c>
      <c r="BG133" s="32" t="s">
        <v>1591</v>
      </c>
      <c r="CK133" s="32" t="s">
        <v>4257</v>
      </c>
      <c r="CL133" s="32" t="s">
        <v>688</v>
      </c>
      <c r="CM133" s="32" t="s">
        <v>911</v>
      </c>
      <c r="CN133" s="32" t="s">
        <v>2289</v>
      </c>
      <c r="CO133" s="32" t="s">
        <v>2155</v>
      </c>
      <c r="CP133" s="32" t="s">
        <v>1591</v>
      </c>
      <c r="CV133" s="32"/>
      <c r="CW133" s="32"/>
      <c r="CX133" s="32" t="s">
        <v>4257</v>
      </c>
      <c r="CY133" s="32" t="s">
        <v>688</v>
      </c>
      <c r="CZ133" s="32" t="s">
        <v>911</v>
      </c>
      <c r="DA133" s="32" t="s">
        <v>2289</v>
      </c>
      <c r="DB133" s="32" t="s">
        <v>2155</v>
      </c>
      <c r="DC133" s="32" t="s">
        <v>1591</v>
      </c>
    </row>
    <row r="134" spans="22:107" ht="28.5">
      <c r="V134" s="23" t="s">
        <v>4258</v>
      </c>
      <c r="W134" s="37"/>
      <c r="AO134" s="28">
        <v>133</v>
      </c>
      <c r="AZ134" s="32"/>
      <c r="BA134" s="32"/>
      <c r="BB134" s="32" t="s">
        <v>4259</v>
      </c>
      <c r="BC134" s="32" t="s">
        <v>688</v>
      </c>
      <c r="BD134" s="32" t="s">
        <v>911</v>
      </c>
      <c r="BE134" s="32" t="s">
        <v>2289</v>
      </c>
      <c r="BF134" s="32" t="s">
        <v>2166</v>
      </c>
      <c r="BG134" s="32" t="s">
        <v>1611</v>
      </c>
      <c r="CK134" s="32" t="s">
        <v>4259</v>
      </c>
      <c r="CL134" s="32" t="s">
        <v>688</v>
      </c>
      <c r="CM134" s="32" t="s">
        <v>911</v>
      </c>
      <c r="CN134" s="32" t="s">
        <v>2289</v>
      </c>
      <c r="CO134" s="32" t="s">
        <v>2166</v>
      </c>
      <c r="CP134" s="32" t="s">
        <v>1611</v>
      </c>
      <c r="CV134" s="32"/>
      <c r="CW134" s="32"/>
      <c r="CX134" s="32" t="s">
        <v>4259</v>
      </c>
      <c r="CY134" s="32" t="s">
        <v>688</v>
      </c>
      <c r="CZ134" s="32" t="s">
        <v>911</v>
      </c>
      <c r="DA134" s="32" t="s">
        <v>2289</v>
      </c>
      <c r="DB134" s="32" t="s">
        <v>2166</v>
      </c>
      <c r="DC134" s="32" t="s">
        <v>1611</v>
      </c>
    </row>
    <row r="135" spans="22:107" ht="28.5">
      <c r="V135" s="23" t="s">
        <v>4260</v>
      </c>
      <c r="W135" s="37"/>
      <c r="AO135" s="28">
        <v>134</v>
      </c>
      <c r="AZ135" s="32"/>
      <c r="BA135" s="32"/>
      <c r="BB135" s="32" t="s">
        <v>4261</v>
      </c>
      <c r="BC135" s="32" t="s">
        <v>688</v>
      </c>
      <c r="BD135" s="32" t="s">
        <v>911</v>
      </c>
      <c r="BE135" s="32" t="s">
        <v>2289</v>
      </c>
      <c r="BF135" s="32" t="s">
        <v>2177</v>
      </c>
      <c r="BG135" s="32" t="s">
        <v>1629</v>
      </c>
      <c r="CK135" s="32" t="s">
        <v>4261</v>
      </c>
      <c r="CL135" s="32" t="s">
        <v>688</v>
      </c>
      <c r="CM135" s="32" t="s">
        <v>911</v>
      </c>
      <c r="CN135" s="32" t="s">
        <v>2289</v>
      </c>
      <c r="CO135" s="32" t="s">
        <v>2177</v>
      </c>
      <c r="CP135" s="32" t="s">
        <v>1629</v>
      </c>
      <c r="CV135" s="32"/>
      <c r="CW135" s="32"/>
      <c r="CX135" s="32" t="s">
        <v>4261</v>
      </c>
      <c r="CY135" s="32" t="s">
        <v>688</v>
      </c>
      <c r="CZ135" s="32" t="s">
        <v>911</v>
      </c>
      <c r="DA135" s="32" t="s">
        <v>2289</v>
      </c>
      <c r="DB135" s="32" t="s">
        <v>2177</v>
      </c>
      <c r="DC135" s="32" t="s">
        <v>1629</v>
      </c>
    </row>
    <row r="136" spans="22:107" ht="28.5">
      <c r="V136" s="23" t="s">
        <v>4262</v>
      </c>
      <c r="W136" s="37"/>
      <c r="AO136" s="28">
        <v>135</v>
      </c>
      <c r="AZ136" s="32"/>
      <c r="BA136" s="32"/>
      <c r="BB136" s="32" t="s">
        <v>4263</v>
      </c>
      <c r="BC136" s="32" t="s">
        <v>688</v>
      </c>
      <c r="BD136" s="32" t="s">
        <v>911</v>
      </c>
      <c r="BE136" s="32" t="s">
        <v>2289</v>
      </c>
      <c r="BF136" s="32" t="s">
        <v>2523</v>
      </c>
      <c r="BG136" s="32" t="s">
        <v>1647</v>
      </c>
      <c r="CK136" s="32" t="s">
        <v>4263</v>
      </c>
      <c r="CL136" s="32" t="s">
        <v>688</v>
      </c>
      <c r="CM136" s="32" t="s">
        <v>911</v>
      </c>
      <c r="CN136" s="32" t="s">
        <v>2289</v>
      </c>
      <c r="CO136" s="32" t="s">
        <v>2523</v>
      </c>
      <c r="CP136" s="32" t="s">
        <v>1647</v>
      </c>
      <c r="CV136" s="32"/>
      <c r="CW136" s="32"/>
      <c r="CX136" s="32" t="s">
        <v>4263</v>
      </c>
      <c r="CY136" s="32" t="s">
        <v>688</v>
      </c>
      <c r="CZ136" s="32" t="s">
        <v>911</v>
      </c>
      <c r="DA136" s="32" t="s">
        <v>2289</v>
      </c>
      <c r="DB136" s="32" t="s">
        <v>2523</v>
      </c>
      <c r="DC136" s="32" t="s">
        <v>1647</v>
      </c>
    </row>
    <row r="137" spans="22:107" ht="28.5">
      <c r="V137" s="23" t="s">
        <v>4264</v>
      </c>
      <c r="W137" s="37"/>
      <c r="AO137" s="28">
        <v>136</v>
      </c>
      <c r="AZ137" s="32"/>
      <c r="BA137" s="32"/>
      <c r="BB137" s="32" t="s">
        <v>4265</v>
      </c>
      <c r="BC137" s="32" t="s">
        <v>688</v>
      </c>
      <c r="BD137" s="32" t="s">
        <v>911</v>
      </c>
      <c r="BE137" s="32" t="s">
        <v>2289</v>
      </c>
      <c r="BF137" s="32" t="s">
        <v>2527</v>
      </c>
      <c r="BG137" s="32" t="s">
        <v>1667</v>
      </c>
      <c r="CK137" s="32" t="s">
        <v>4265</v>
      </c>
      <c r="CL137" s="32" t="s">
        <v>688</v>
      </c>
      <c r="CM137" s="32" t="s">
        <v>911</v>
      </c>
      <c r="CN137" s="32" t="s">
        <v>2289</v>
      </c>
      <c r="CO137" s="32" t="s">
        <v>2527</v>
      </c>
      <c r="CP137" s="32" t="s">
        <v>1667</v>
      </c>
      <c r="CV137" s="32"/>
      <c r="CW137" s="32"/>
      <c r="CX137" s="32" t="s">
        <v>4265</v>
      </c>
      <c r="CY137" s="32" t="s">
        <v>688</v>
      </c>
      <c r="CZ137" s="32" t="s">
        <v>911</v>
      </c>
      <c r="DA137" s="32" t="s">
        <v>2289</v>
      </c>
      <c r="DB137" s="32" t="s">
        <v>2527</v>
      </c>
      <c r="DC137" s="32" t="s">
        <v>1667</v>
      </c>
    </row>
    <row r="138" spans="22:107" ht="57">
      <c r="V138" s="23" t="s">
        <v>4266</v>
      </c>
      <c r="W138" s="37"/>
      <c r="AO138" s="28">
        <v>137</v>
      </c>
      <c r="AZ138" s="32"/>
      <c r="BA138" s="32"/>
      <c r="BB138" s="32" t="s">
        <v>4267</v>
      </c>
      <c r="BC138" s="32" t="s">
        <v>688</v>
      </c>
      <c r="BD138" s="32" t="s">
        <v>911</v>
      </c>
      <c r="BE138" s="32" t="s">
        <v>2289</v>
      </c>
      <c r="BF138" s="32" t="s">
        <v>2531</v>
      </c>
      <c r="BG138" s="32" t="s">
        <v>1686</v>
      </c>
      <c r="CK138" s="32" t="s">
        <v>4267</v>
      </c>
      <c r="CL138" s="32" t="s">
        <v>688</v>
      </c>
      <c r="CM138" s="32" t="s">
        <v>911</v>
      </c>
      <c r="CN138" s="32" t="s">
        <v>2289</v>
      </c>
      <c r="CO138" s="32" t="s">
        <v>2531</v>
      </c>
      <c r="CP138" s="32" t="s">
        <v>1686</v>
      </c>
      <c r="CV138" s="32"/>
      <c r="CW138" s="32"/>
      <c r="CX138" s="32" t="s">
        <v>4267</v>
      </c>
      <c r="CY138" s="32" t="s">
        <v>688</v>
      </c>
      <c r="CZ138" s="32" t="s">
        <v>911</v>
      </c>
      <c r="DA138" s="32" t="s">
        <v>2289</v>
      </c>
      <c r="DB138" s="32" t="s">
        <v>2531</v>
      </c>
      <c r="DC138" s="32" t="s">
        <v>1686</v>
      </c>
    </row>
    <row r="139" spans="22:107" ht="28.5">
      <c r="V139" s="23" t="s">
        <v>4268</v>
      </c>
      <c r="W139" s="37"/>
      <c r="AO139" s="28">
        <v>138</v>
      </c>
      <c r="AZ139" s="32"/>
      <c r="BA139" s="32"/>
      <c r="BB139" s="32" t="s">
        <v>4269</v>
      </c>
      <c r="BC139" s="32" t="s">
        <v>688</v>
      </c>
      <c r="BD139" s="32" t="s">
        <v>911</v>
      </c>
      <c r="BE139" s="32" t="s">
        <v>2289</v>
      </c>
      <c r="BF139" s="32" t="s">
        <v>2535</v>
      </c>
      <c r="BG139" s="32" t="s">
        <v>1705</v>
      </c>
      <c r="CK139" s="32" t="s">
        <v>4269</v>
      </c>
      <c r="CL139" s="32" t="s">
        <v>688</v>
      </c>
      <c r="CM139" s="32" t="s">
        <v>911</v>
      </c>
      <c r="CN139" s="32" t="s">
        <v>2289</v>
      </c>
      <c r="CO139" s="32" t="s">
        <v>2535</v>
      </c>
      <c r="CP139" s="32" t="s">
        <v>1705</v>
      </c>
      <c r="CV139" s="32"/>
      <c r="CW139" s="32"/>
      <c r="CX139" s="32" t="s">
        <v>4269</v>
      </c>
      <c r="CY139" s="32" t="s">
        <v>688</v>
      </c>
      <c r="CZ139" s="32" t="s">
        <v>911</v>
      </c>
      <c r="DA139" s="32" t="s">
        <v>2289</v>
      </c>
      <c r="DB139" s="32" t="s">
        <v>2535</v>
      </c>
      <c r="DC139" s="32" t="s">
        <v>1705</v>
      </c>
    </row>
    <row r="140" spans="22:107" ht="42.75">
      <c r="V140" s="23" t="s">
        <v>4270</v>
      </c>
      <c r="W140" s="37"/>
      <c r="AO140" s="28">
        <v>139</v>
      </c>
      <c r="AZ140" s="32"/>
      <c r="BA140" s="32"/>
      <c r="BB140" s="32" t="s">
        <v>4271</v>
      </c>
      <c r="BC140" s="32" t="s">
        <v>688</v>
      </c>
      <c r="BD140" s="32" t="s">
        <v>911</v>
      </c>
      <c r="BE140" s="32" t="s">
        <v>2289</v>
      </c>
      <c r="BF140" s="32" t="s">
        <v>2539</v>
      </c>
      <c r="BG140" s="32" t="s">
        <v>1723</v>
      </c>
      <c r="CK140" s="32" t="s">
        <v>4271</v>
      </c>
      <c r="CL140" s="32" t="s">
        <v>688</v>
      </c>
      <c r="CM140" s="32" t="s">
        <v>911</v>
      </c>
      <c r="CN140" s="32" t="s">
        <v>2289</v>
      </c>
      <c r="CO140" s="32" t="s">
        <v>2539</v>
      </c>
      <c r="CP140" s="32" t="s">
        <v>1723</v>
      </c>
      <c r="CV140" s="32"/>
      <c r="CW140" s="32"/>
      <c r="CX140" s="32" t="s">
        <v>4271</v>
      </c>
      <c r="CY140" s="32" t="s">
        <v>688</v>
      </c>
      <c r="CZ140" s="32" t="s">
        <v>911</v>
      </c>
      <c r="DA140" s="32" t="s">
        <v>2289</v>
      </c>
      <c r="DB140" s="32" t="s">
        <v>2539</v>
      </c>
      <c r="DC140" s="32" t="s">
        <v>1723</v>
      </c>
    </row>
    <row r="141" spans="22:107" ht="28.5">
      <c r="V141" s="23" t="s">
        <v>4272</v>
      </c>
      <c r="W141" s="37"/>
      <c r="AO141" s="28">
        <v>140</v>
      </c>
      <c r="AZ141" s="32"/>
      <c r="BA141" s="32"/>
      <c r="BB141" s="32" t="s">
        <v>4273</v>
      </c>
      <c r="BC141" s="32" t="s">
        <v>688</v>
      </c>
      <c r="BD141" s="32" t="s">
        <v>911</v>
      </c>
      <c r="BE141" s="32" t="s">
        <v>2289</v>
      </c>
      <c r="BF141" s="32" t="s">
        <v>2543</v>
      </c>
      <c r="BG141" s="32" t="s">
        <v>1740</v>
      </c>
      <c r="CK141" s="32" t="s">
        <v>4273</v>
      </c>
      <c r="CL141" s="32" t="s">
        <v>688</v>
      </c>
      <c r="CM141" s="32" t="s">
        <v>911</v>
      </c>
      <c r="CN141" s="32" t="s">
        <v>2289</v>
      </c>
      <c r="CO141" s="32" t="s">
        <v>2543</v>
      </c>
      <c r="CP141" s="32" t="s">
        <v>1740</v>
      </c>
      <c r="CV141" s="32"/>
      <c r="CW141" s="32"/>
      <c r="CX141" s="32" t="s">
        <v>4273</v>
      </c>
      <c r="CY141" s="32" t="s">
        <v>688</v>
      </c>
      <c r="CZ141" s="32" t="s">
        <v>911</v>
      </c>
      <c r="DA141" s="32" t="s">
        <v>2289</v>
      </c>
      <c r="DB141" s="32" t="s">
        <v>2543</v>
      </c>
      <c r="DC141" s="32" t="s">
        <v>1740</v>
      </c>
    </row>
    <row r="142" spans="22:107" ht="42.75">
      <c r="V142" s="23" t="s">
        <v>4274</v>
      </c>
      <c r="W142" s="37"/>
      <c r="AO142" s="28">
        <v>141</v>
      </c>
      <c r="AZ142" s="32"/>
      <c r="BA142" s="32"/>
      <c r="BB142" s="32" t="s">
        <v>4275</v>
      </c>
      <c r="BC142" s="32" t="s">
        <v>688</v>
      </c>
      <c r="BD142" s="32" t="s">
        <v>911</v>
      </c>
      <c r="BE142" s="32" t="s">
        <v>2289</v>
      </c>
      <c r="BF142" s="32" t="s">
        <v>2547</v>
      </c>
      <c r="BG142" s="32" t="s">
        <v>1753</v>
      </c>
      <c r="CK142" s="32" t="s">
        <v>4275</v>
      </c>
      <c r="CL142" s="32" t="s">
        <v>688</v>
      </c>
      <c r="CM142" s="32" t="s">
        <v>911</v>
      </c>
      <c r="CN142" s="32" t="s">
        <v>2289</v>
      </c>
      <c r="CO142" s="32" t="s">
        <v>2547</v>
      </c>
      <c r="CP142" s="32" t="s">
        <v>1753</v>
      </c>
      <c r="CV142" s="32"/>
      <c r="CW142" s="32"/>
      <c r="CX142" s="32" t="s">
        <v>4275</v>
      </c>
      <c r="CY142" s="32" t="s">
        <v>688</v>
      </c>
      <c r="CZ142" s="32" t="s">
        <v>911</v>
      </c>
      <c r="DA142" s="32" t="s">
        <v>2289</v>
      </c>
      <c r="DB142" s="32" t="s">
        <v>2547</v>
      </c>
      <c r="DC142" s="32" t="s">
        <v>1753</v>
      </c>
    </row>
    <row r="143" spans="22:107" ht="28.5">
      <c r="V143" s="23" t="s">
        <v>4276</v>
      </c>
      <c r="W143" s="37"/>
      <c r="AO143" s="28">
        <v>142</v>
      </c>
      <c r="AZ143" s="32"/>
      <c r="BA143" s="32"/>
      <c r="BB143" s="32" t="s">
        <v>4277</v>
      </c>
      <c r="BC143" s="32" t="s">
        <v>688</v>
      </c>
      <c r="BD143" s="32" t="s">
        <v>911</v>
      </c>
      <c r="BE143" s="32" t="s">
        <v>2289</v>
      </c>
      <c r="BF143" s="32" t="s">
        <v>2551</v>
      </c>
      <c r="BG143" s="32" t="s">
        <v>1769</v>
      </c>
      <c r="CK143" s="32" t="s">
        <v>4277</v>
      </c>
      <c r="CL143" s="32" t="s">
        <v>688</v>
      </c>
      <c r="CM143" s="32" t="s">
        <v>911</v>
      </c>
      <c r="CN143" s="32" t="s">
        <v>2289</v>
      </c>
      <c r="CO143" s="32" t="s">
        <v>2551</v>
      </c>
      <c r="CP143" s="32" t="s">
        <v>1769</v>
      </c>
      <c r="CV143" s="32"/>
      <c r="CW143" s="32"/>
      <c r="CX143" s="32" t="s">
        <v>4277</v>
      </c>
      <c r="CY143" s="32" t="s">
        <v>688</v>
      </c>
      <c r="CZ143" s="32" t="s">
        <v>911</v>
      </c>
      <c r="DA143" s="32" t="s">
        <v>2289</v>
      </c>
      <c r="DB143" s="32" t="s">
        <v>2551</v>
      </c>
      <c r="DC143" s="32" t="s">
        <v>1769</v>
      </c>
    </row>
    <row r="144" spans="22:107" ht="30" customHeight="1">
      <c r="V144" s="23" t="s">
        <v>4278</v>
      </c>
      <c r="W144" s="37"/>
      <c r="AO144" s="28">
        <v>143</v>
      </c>
      <c r="AZ144" s="32"/>
      <c r="BA144" s="32"/>
      <c r="BB144" s="32" t="s">
        <v>4279</v>
      </c>
      <c r="BC144" s="32" t="s">
        <v>688</v>
      </c>
      <c r="BD144" s="32" t="s">
        <v>911</v>
      </c>
      <c r="BE144" s="32" t="s">
        <v>2289</v>
      </c>
      <c r="BF144" s="32" t="s">
        <v>2554</v>
      </c>
      <c r="BG144" s="32" t="s">
        <v>1783</v>
      </c>
      <c r="CK144" s="32" t="s">
        <v>4279</v>
      </c>
      <c r="CL144" s="32" t="s">
        <v>688</v>
      </c>
      <c r="CM144" s="32" t="s">
        <v>911</v>
      </c>
      <c r="CN144" s="32" t="s">
        <v>2289</v>
      </c>
      <c r="CO144" s="32" t="s">
        <v>2554</v>
      </c>
      <c r="CP144" s="32" t="s">
        <v>1783</v>
      </c>
      <c r="CV144" s="32"/>
      <c r="CW144" s="32"/>
      <c r="CX144" s="32" t="s">
        <v>4279</v>
      </c>
      <c r="CY144" s="32" t="s">
        <v>688</v>
      </c>
      <c r="CZ144" s="32" t="s">
        <v>911</v>
      </c>
      <c r="DA144" s="32" t="s">
        <v>2289</v>
      </c>
      <c r="DB144" s="32" t="s">
        <v>2554</v>
      </c>
      <c r="DC144" s="32" t="s">
        <v>1783</v>
      </c>
    </row>
    <row r="145" spans="22:107" ht="28.5">
      <c r="V145" s="23" t="s">
        <v>4280</v>
      </c>
      <c r="W145" s="37"/>
      <c r="AO145" s="28">
        <v>144</v>
      </c>
      <c r="AZ145" s="32"/>
      <c r="BA145" s="32"/>
      <c r="BB145" s="32" t="s">
        <v>4281</v>
      </c>
      <c r="BC145" s="32" t="s">
        <v>688</v>
      </c>
      <c r="BD145" s="32" t="s">
        <v>911</v>
      </c>
      <c r="BE145" s="32" t="s">
        <v>2289</v>
      </c>
      <c r="BF145" s="32" t="s">
        <v>2558</v>
      </c>
      <c r="BG145" s="32" t="s">
        <v>1141</v>
      </c>
      <c r="CK145" s="32" t="s">
        <v>4281</v>
      </c>
      <c r="CL145" s="32" t="s">
        <v>688</v>
      </c>
      <c r="CM145" s="32" t="s">
        <v>911</v>
      </c>
      <c r="CN145" s="32" t="s">
        <v>2289</v>
      </c>
      <c r="CO145" s="32" t="s">
        <v>2558</v>
      </c>
      <c r="CP145" s="32" t="s">
        <v>1141</v>
      </c>
      <c r="CV145" s="32"/>
      <c r="CW145" s="32"/>
      <c r="CX145" s="32" t="s">
        <v>4281</v>
      </c>
      <c r="CY145" s="32" t="s">
        <v>688</v>
      </c>
      <c r="CZ145" s="32" t="s">
        <v>911</v>
      </c>
      <c r="DA145" s="32" t="s">
        <v>2289</v>
      </c>
      <c r="DB145" s="32" t="s">
        <v>2558</v>
      </c>
      <c r="DC145" s="32" t="s">
        <v>1141</v>
      </c>
    </row>
    <row r="146" spans="22:107" ht="28.5">
      <c r="V146" s="23" t="s">
        <v>4282</v>
      </c>
      <c r="W146" s="37"/>
      <c r="AO146" s="28">
        <v>145</v>
      </c>
      <c r="AZ146" s="32"/>
      <c r="BA146" s="32"/>
      <c r="BB146" s="32" t="s">
        <v>4283</v>
      </c>
      <c r="BC146" s="32" t="s">
        <v>688</v>
      </c>
      <c r="BD146" s="32" t="s">
        <v>911</v>
      </c>
      <c r="BE146" s="32" t="s">
        <v>2289</v>
      </c>
      <c r="BF146" s="32" t="s">
        <v>2562</v>
      </c>
      <c r="BG146" s="32" t="s">
        <v>1808</v>
      </c>
      <c r="CK146" s="32" t="s">
        <v>4283</v>
      </c>
      <c r="CL146" s="32" t="s">
        <v>688</v>
      </c>
      <c r="CM146" s="32" t="s">
        <v>911</v>
      </c>
      <c r="CN146" s="32" t="s">
        <v>2289</v>
      </c>
      <c r="CO146" s="32" t="s">
        <v>2562</v>
      </c>
      <c r="CP146" s="32" t="s">
        <v>1808</v>
      </c>
      <c r="CV146" s="32"/>
      <c r="CW146" s="32"/>
      <c r="CX146" s="32" t="s">
        <v>4283</v>
      </c>
      <c r="CY146" s="32" t="s">
        <v>688</v>
      </c>
      <c r="CZ146" s="32" t="s">
        <v>911</v>
      </c>
      <c r="DA146" s="32" t="s">
        <v>2289</v>
      </c>
      <c r="DB146" s="32" t="s">
        <v>2562</v>
      </c>
      <c r="DC146" s="32" t="s">
        <v>1808</v>
      </c>
    </row>
    <row r="147" spans="22:107" ht="28.5">
      <c r="V147" s="23" t="s">
        <v>4284</v>
      </c>
      <c r="W147" s="37"/>
      <c r="AO147" s="28">
        <v>146</v>
      </c>
      <c r="AZ147" s="32"/>
      <c r="BA147" s="32"/>
      <c r="BB147" s="32" t="s">
        <v>4285</v>
      </c>
      <c r="BC147" s="32" t="s">
        <v>688</v>
      </c>
      <c r="BD147" s="32" t="s">
        <v>911</v>
      </c>
      <c r="BE147" s="32" t="s">
        <v>2289</v>
      </c>
      <c r="BF147" s="32" t="s">
        <v>2566</v>
      </c>
      <c r="BG147" s="32" t="s">
        <v>1824</v>
      </c>
      <c r="CK147" s="32" t="s">
        <v>4285</v>
      </c>
      <c r="CL147" s="32" t="s">
        <v>688</v>
      </c>
      <c r="CM147" s="32" t="s">
        <v>911</v>
      </c>
      <c r="CN147" s="32" t="s">
        <v>2289</v>
      </c>
      <c r="CO147" s="32" t="s">
        <v>2566</v>
      </c>
      <c r="CP147" s="32" t="s">
        <v>1824</v>
      </c>
      <c r="CV147" s="32"/>
      <c r="CW147" s="32"/>
      <c r="CX147" s="32" t="s">
        <v>4285</v>
      </c>
      <c r="CY147" s="32" t="s">
        <v>688</v>
      </c>
      <c r="CZ147" s="32" t="s">
        <v>911</v>
      </c>
      <c r="DA147" s="32" t="s">
        <v>2289</v>
      </c>
      <c r="DB147" s="32" t="s">
        <v>2566</v>
      </c>
      <c r="DC147" s="32" t="s">
        <v>1824</v>
      </c>
    </row>
    <row r="148" spans="22:107" ht="42.75">
      <c r="V148" s="23" t="s">
        <v>4286</v>
      </c>
      <c r="W148" s="37"/>
      <c r="AO148" s="28">
        <v>147</v>
      </c>
      <c r="AZ148" s="32"/>
      <c r="BA148" s="32"/>
      <c r="BB148" s="32" t="s">
        <v>4287</v>
      </c>
      <c r="BC148" s="32" t="s">
        <v>688</v>
      </c>
      <c r="BD148" s="32" t="s">
        <v>911</v>
      </c>
      <c r="BE148" s="32" t="s">
        <v>2289</v>
      </c>
      <c r="BF148" s="32" t="s">
        <v>2570</v>
      </c>
      <c r="BG148" s="32" t="s">
        <v>1839</v>
      </c>
      <c r="CK148" s="32" t="s">
        <v>4287</v>
      </c>
      <c r="CL148" s="32" t="s">
        <v>688</v>
      </c>
      <c r="CM148" s="32" t="s">
        <v>911</v>
      </c>
      <c r="CN148" s="32" t="s">
        <v>2289</v>
      </c>
      <c r="CO148" s="32" t="s">
        <v>2570</v>
      </c>
      <c r="CP148" s="32" t="s">
        <v>1839</v>
      </c>
      <c r="CV148" s="32"/>
      <c r="CW148" s="32"/>
      <c r="CX148" s="32" t="s">
        <v>4287</v>
      </c>
      <c r="CY148" s="32" t="s">
        <v>688</v>
      </c>
      <c r="CZ148" s="32" t="s">
        <v>911</v>
      </c>
      <c r="DA148" s="32" t="s">
        <v>2289</v>
      </c>
      <c r="DB148" s="32" t="s">
        <v>2570</v>
      </c>
      <c r="DC148" s="32" t="s">
        <v>1839</v>
      </c>
    </row>
    <row r="149" spans="22:107" ht="42.75">
      <c r="V149" s="23" t="s">
        <v>4288</v>
      </c>
      <c r="W149" s="37"/>
      <c r="AO149" s="28">
        <v>148</v>
      </c>
      <c r="AZ149" s="32"/>
      <c r="BA149" s="32"/>
      <c r="BB149" s="32" t="s">
        <v>4289</v>
      </c>
      <c r="BC149" s="32" t="s">
        <v>688</v>
      </c>
      <c r="BD149" s="32" t="s">
        <v>911</v>
      </c>
      <c r="BE149" s="32" t="s">
        <v>2289</v>
      </c>
      <c r="BF149" s="32" t="s">
        <v>2574</v>
      </c>
      <c r="BG149" s="32" t="s">
        <v>1852</v>
      </c>
      <c r="CK149" s="32" t="s">
        <v>4289</v>
      </c>
      <c r="CL149" s="32" t="s">
        <v>688</v>
      </c>
      <c r="CM149" s="32" t="s">
        <v>911</v>
      </c>
      <c r="CN149" s="32" t="s">
        <v>2289</v>
      </c>
      <c r="CO149" s="32" t="s">
        <v>2574</v>
      </c>
      <c r="CP149" s="32" t="s">
        <v>1852</v>
      </c>
      <c r="CV149" s="32"/>
      <c r="CW149" s="32"/>
      <c r="CX149" s="32" t="s">
        <v>4289</v>
      </c>
      <c r="CY149" s="32" t="s">
        <v>688</v>
      </c>
      <c r="CZ149" s="32" t="s">
        <v>911</v>
      </c>
      <c r="DA149" s="32" t="s">
        <v>2289</v>
      </c>
      <c r="DB149" s="32" t="s">
        <v>2574</v>
      </c>
      <c r="DC149" s="32" t="s">
        <v>1852</v>
      </c>
    </row>
    <row r="150" spans="22:107" ht="30" customHeight="1">
      <c r="V150" s="23" t="s">
        <v>4290</v>
      </c>
      <c r="W150" s="37"/>
      <c r="AO150" s="28">
        <v>149</v>
      </c>
      <c r="AZ150" s="32"/>
      <c r="BA150" s="32"/>
      <c r="BB150" s="32" t="s">
        <v>4291</v>
      </c>
      <c r="BC150" s="32" t="s">
        <v>688</v>
      </c>
      <c r="BD150" s="32" t="s">
        <v>911</v>
      </c>
      <c r="BE150" s="32" t="s">
        <v>2289</v>
      </c>
      <c r="BF150" s="32" t="s">
        <v>2578</v>
      </c>
      <c r="BG150" s="32" t="s">
        <v>1866</v>
      </c>
      <c r="CK150" s="32" t="s">
        <v>4291</v>
      </c>
      <c r="CL150" s="32" t="s">
        <v>688</v>
      </c>
      <c r="CM150" s="32" t="s">
        <v>911</v>
      </c>
      <c r="CN150" s="32" t="s">
        <v>2289</v>
      </c>
      <c r="CO150" s="32" t="s">
        <v>2578</v>
      </c>
      <c r="CP150" s="32" t="s">
        <v>1866</v>
      </c>
      <c r="CV150" s="32"/>
      <c r="CW150" s="32"/>
      <c r="CX150" s="32" t="s">
        <v>4291</v>
      </c>
      <c r="CY150" s="32" t="s">
        <v>688</v>
      </c>
      <c r="CZ150" s="32" t="s">
        <v>911</v>
      </c>
      <c r="DA150" s="32" t="s">
        <v>2289</v>
      </c>
      <c r="DB150" s="32" t="s">
        <v>2578</v>
      </c>
      <c r="DC150" s="32" t="s">
        <v>1866</v>
      </c>
    </row>
    <row r="151" spans="22:107" ht="30" customHeight="1">
      <c r="V151" s="23" t="s">
        <v>4292</v>
      </c>
      <c r="W151" s="37"/>
      <c r="AO151" s="28">
        <v>150</v>
      </c>
      <c r="AZ151" s="32"/>
      <c r="BA151" s="32"/>
      <c r="BB151" s="32" t="s">
        <v>4293</v>
      </c>
      <c r="BC151" s="32" t="s">
        <v>688</v>
      </c>
      <c r="BD151" s="32" t="s">
        <v>911</v>
      </c>
      <c r="BE151" s="32" t="s">
        <v>2289</v>
      </c>
      <c r="BF151" s="32" t="s">
        <v>2582</v>
      </c>
      <c r="BG151" s="32" t="s">
        <v>1622</v>
      </c>
      <c r="CK151" s="32" t="s">
        <v>4293</v>
      </c>
      <c r="CL151" s="32" t="s">
        <v>688</v>
      </c>
      <c r="CM151" s="32" t="s">
        <v>911</v>
      </c>
      <c r="CN151" s="32" t="s">
        <v>2289</v>
      </c>
      <c r="CO151" s="32" t="s">
        <v>2582</v>
      </c>
      <c r="CP151" s="32" t="s">
        <v>1622</v>
      </c>
      <c r="CV151" s="32"/>
      <c r="CW151" s="32"/>
      <c r="CX151" s="32" t="s">
        <v>4293</v>
      </c>
      <c r="CY151" s="32" t="s">
        <v>688</v>
      </c>
      <c r="CZ151" s="32" t="s">
        <v>911</v>
      </c>
      <c r="DA151" s="32" t="s">
        <v>2289</v>
      </c>
      <c r="DB151" s="32" t="s">
        <v>2582</v>
      </c>
      <c r="DC151" s="32" t="s">
        <v>1622</v>
      </c>
    </row>
    <row r="152" spans="22:107" ht="28.5">
      <c r="V152" s="23" t="s">
        <v>4294</v>
      </c>
      <c r="W152" s="37"/>
      <c r="AO152" s="28">
        <v>151</v>
      </c>
      <c r="AZ152" s="32"/>
      <c r="BA152" s="32"/>
      <c r="BB152" s="32" t="s">
        <v>4295</v>
      </c>
      <c r="BC152" s="32" t="s">
        <v>688</v>
      </c>
      <c r="BD152" s="32" t="s">
        <v>911</v>
      </c>
      <c r="BE152" s="32" t="s">
        <v>2289</v>
      </c>
      <c r="BF152" s="32" t="s">
        <v>2586</v>
      </c>
      <c r="BG152" s="32" t="s">
        <v>1892</v>
      </c>
      <c r="CK152" s="32" t="s">
        <v>4295</v>
      </c>
      <c r="CL152" s="32" t="s">
        <v>688</v>
      </c>
      <c r="CM152" s="32" t="s">
        <v>911</v>
      </c>
      <c r="CN152" s="32" t="s">
        <v>2289</v>
      </c>
      <c r="CO152" s="32" t="s">
        <v>2586</v>
      </c>
      <c r="CP152" s="32" t="s">
        <v>1892</v>
      </c>
      <c r="CV152" s="32"/>
      <c r="CW152" s="32"/>
      <c r="CX152" s="32" t="s">
        <v>4295</v>
      </c>
      <c r="CY152" s="32" t="s">
        <v>688</v>
      </c>
      <c r="CZ152" s="32" t="s">
        <v>911</v>
      </c>
      <c r="DA152" s="32" t="s">
        <v>2289</v>
      </c>
      <c r="DB152" s="32" t="s">
        <v>2586</v>
      </c>
      <c r="DC152" s="32" t="s">
        <v>1892</v>
      </c>
    </row>
    <row r="153" spans="22:107" ht="28.5">
      <c r="V153" s="23" t="s">
        <v>4296</v>
      </c>
      <c r="W153" s="37"/>
      <c r="AO153" s="28">
        <v>152</v>
      </c>
      <c r="AZ153" s="32"/>
      <c r="BA153" s="32"/>
      <c r="BB153" s="32" t="s">
        <v>4297</v>
      </c>
      <c r="BC153" s="32" t="s">
        <v>688</v>
      </c>
      <c r="BD153" s="32" t="s">
        <v>911</v>
      </c>
      <c r="BE153" s="32" t="s">
        <v>2289</v>
      </c>
      <c r="BF153" s="32" t="s">
        <v>2590</v>
      </c>
      <c r="BG153" s="32" t="s">
        <v>1906</v>
      </c>
      <c r="CK153" s="32" t="s">
        <v>4297</v>
      </c>
      <c r="CL153" s="32" t="s">
        <v>688</v>
      </c>
      <c r="CM153" s="32" t="s">
        <v>911</v>
      </c>
      <c r="CN153" s="32" t="s">
        <v>2289</v>
      </c>
      <c r="CO153" s="32" t="s">
        <v>2590</v>
      </c>
      <c r="CP153" s="32" t="s">
        <v>1906</v>
      </c>
      <c r="CV153" s="32"/>
      <c r="CW153" s="32"/>
      <c r="CX153" s="32" t="s">
        <v>4297</v>
      </c>
      <c r="CY153" s="32" t="s">
        <v>688</v>
      </c>
      <c r="CZ153" s="32" t="s">
        <v>911</v>
      </c>
      <c r="DA153" s="32" t="s">
        <v>2289</v>
      </c>
      <c r="DB153" s="32" t="s">
        <v>2590</v>
      </c>
      <c r="DC153" s="32" t="s">
        <v>1906</v>
      </c>
    </row>
    <row r="154" spans="22:107" ht="28.5">
      <c r="V154" s="23" t="s">
        <v>4298</v>
      </c>
      <c r="W154" s="37"/>
      <c r="AO154" s="28">
        <v>153</v>
      </c>
      <c r="AZ154" s="32"/>
      <c r="BA154" s="32"/>
      <c r="BB154" s="32" t="s">
        <v>4299</v>
      </c>
      <c r="BC154" s="32" t="s">
        <v>688</v>
      </c>
      <c r="BD154" s="32" t="s">
        <v>911</v>
      </c>
      <c r="BE154" s="32" t="s">
        <v>2289</v>
      </c>
      <c r="BF154" s="32" t="s">
        <v>2594</v>
      </c>
      <c r="BG154" s="32" t="s">
        <v>1918</v>
      </c>
      <c r="CK154" s="32" t="s">
        <v>4299</v>
      </c>
      <c r="CL154" s="32" t="s">
        <v>688</v>
      </c>
      <c r="CM154" s="32" t="s">
        <v>911</v>
      </c>
      <c r="CN154" s="32" t="s">
        <v>2289</v>
      </c>
      <c r="CO154" s="32" t="s">
        <v>2594</v>
      </c>
      <c r="CP154" s="32" t="s">
        <v>1918</v>
      </c>
      <c r="CV154" s="32"/>
      <c r="CW154" s="32"/>
      <c r="CX154" s="32" t="s">
        <v>4299</v>
      </c>
      <c r="CY154" s="32" t="s">
        <v>688</v>
      </c>
      <c r="CZ154" s="32" t="s">
        <v>911</v>
      </c>
      <c r="DA154" s="32" t="s">
        <v>2289</v>
      </c>
      <c r="DB154" s="32" t="s">
        <v>2594</v>
      </c>
      <c r="DC154" s="32" t="s">
        <v>1918</v>
      </c>
    </row>
    <row r="155" spans="22:107" ht="42.75">
      <c r="V155" s="23" t="s">
        <v>4300</v>
      </c>
      <c r="W155" s="37"/>
      <c r="AO155" s="28">
        <v>154</v>
      </c>
      <c r="AZ155" s="32"/>
      <c r="BA155" s="32"/>
      <c r="BB155" s="32" t="s">
        <v>4301</v>
      </c>
      <c r="BC155" s="32" t="s">
        <v>688</v>
      </c>
      <c r="BD155" s="32" t="s">
        <v>911</v>
      </c>
      <c r="BE155" s="32" t="s">
        <v>2289</v>
      </c>
      <c r="BF155" s="32" t="s">
        <v>2598</v>
      </c>
      <c r="BG155" s="32" t="s">
        <v>1934</v>
      </c>
      <c r="CK155" s="32" t="s">
        <v>4301</v>
      </c>
      <c r="CL155" s="32" t="s">
        <v>688</v>
      </c>
      <c r="CM155" s="32" t="s">
        <v>911</v>
      </c>
      <c r="CN155" s="32" t="s">
        <v>2289</v>
      </c>
      <c r="CO155" s="32" t="s">
        <v>2598</v>
      </c>
      <c r="CP155" s="32" t="s">
        <v>1934</v>
      </c>
      <c r="CV155" s="32"/>
      <c r="CW155" s="32"/>
      <c r="CX155" s="32" t="s">
        <v>4301</v>
      </c>
      <c r="CY155" s="32" t="s">
        <v>688</v>
      </c>
      <c r="CZ155" s="32" t="s">
        <v>911</v>
      </c>
      <c r="DA155" s="32" t="s">
        <v>2289</v>
      </c>
      <c r="DB155" s="32" t="s">
        <v>2598</v>
      </c>
      <c r="DC155" s="32" t="s">
        <v>1934</v>
      </c>
    </row>
    <row r="156" spans="22:107" ht="28.5">
      <c r="V156" s="23" t="s">
        <v>4302</v>
      </c>
      <c r="W156" s="37"/>
      <c r="AO156" s="28">
        <v>155</v>
      </c>
      <c r="AZ156" s="32"/>
      <c r="BA156" s="32"/>
      <c r="BB156" s="32" t="s">
        <v>4303</v>
      </c>
      <c r="BC156" s="32" t="s">
        <v>688</v>
      </c>
      <c r="BD156" s="32" t="s">
        <v>911</v>
      </c>
      <c r="BE156" s="32" t="s">
        <v>2289</v>
      </c>
      <c r="BF156" s="32" t="s">
        <v>2602</v>
      </c>
      <c r="BG156" s="32" t="s">
        <v>1950</v>
      </c>
      <c r="CK156" s="32" t="s">
        <v>4303</v>
      </c>
      <c r="CL156" s="32" t="s">
        <v>688</v>
      </c>
      <c r="CM156" s="32" t="s">
        <v>911</v>
      </c>
      <c r="CN156" s="32" t="s">
        <v>2289</v>
      </c>
      <c r="CO156" s="32" t="s">
        <v>2602</v>
      </c>
      <c r="CP156" s="32" t="s">
        <v>1950</v>
      </c>
      <c r="CV156" s="32"/>
      <c r="CW156" s="32"/>
      <c r="CX156" s="32" t="s">
        <v>4303</v>
      </c>
      <c r="CY156" s="32" t="s">
        <v>688</v>
      </c>
      <c r="CZ156" s="32" t="s">
        <v>911</v>
      </c>
      <c r="DA156" s="32" t="s">
        <v>2289</v>
      </c>
      <c r="DB156" s="32" t="s">
        <v>2602</v>
      </c>
      <c r="DC156" s="32" t="s">
        <v>1950</v>
      </c>
    </row>
    <row r="157" spans="22:107" ht="28.5">
      <c r="V157" s="23" t="s">
        <v>4304</v>
      </c>
      <c r="W157" s="37"/>
      <c r="AO157" s="28">
        <v>156</v>
      </c>
      <c r="AZ157" s="32"/>
      <c r="BA157" s="32"/>
      <c r="BB157" s="32" t="s">
        <v>4305</v>
      </c>
      <c r="BC157" s="32" t="s">
        <v>688</v>
      </c>
      <c r="BD157" s="32" t="s">
        <v>911</v>
      </c>
      <c r="BE157" s="32" t="s">
        <v>2289</v>
      </c>
      <c r="BF157" s="32" t="s">
        <v>2606</v>
      </c>
      <c r="BG157" s="32" t="s">
        <v>1963</v>
      </c>
      <c r="CK157" s="32" t="s">
        <v>4305</v>
      </c>
      <c r="CL157" s="32" t="s">
        <v>688</v>
      </c>
      <c r="CM157" s="32" t="s">
        <v>911</v>
      </c>
      <c r="CN157" s="32" t="s">
        <v>2289</v>
      </c>
      <c r="CO157" s="32" t="s">
        <v>2606</v>
      </c>
      <c r="CP157" s="32" t="s">
        <v>1963</v>
      </c>
      <c r="CV157" s="32"/>
      <c r="CW157" s="32"/>
      <c r="CX157" s="32" t="s">
        <v>4305</v>
      </c>
      <c r="CY157" s="32" t="s">
        <v>688</v>
      </c>
      <c r="CZ157" s="32" t="s">
        <v>911</v>
      </c>
      <c r="DA157" s="32" t="s">
        <v>2289</v>
      </c>
      <c r="DB157" s="32" t="s">
        <v>2606</v>
      </c>
      <c r="DC157" s="32" t="s">
        <v>1963</v>
      </c>
    </row>
    <row r="158" spans="22:107" ht="30" customHeight="1">
      <c r="V158" s="23" t="s">
        <v>4306</v>
      </c>
      <c r="W158" s="37"/>
      <c r="AO158" s="28">
        <v>157</v>
      </c>
      <c r="AZ158" s="32"/>
      <c r="BA158" s="32"/>
      <c r="BB158" s="32" t="s">
        <v>4307</v>
      </c>
      <c r="BC158" s="32" t="s">
        <v>688</v>
      </c>
      <c r="BD158" s="32" t="s">
        <v>911</v>
      </c>
      <c r="BE158" s="32" t="s">
        <v>2289</v>
      </c>
      <c r="BF158" s="32" t="s">
        <v>2610</v>
      </c>
      <c r="BG158" s="32" t="s">
        <v>1976</v>
      </c>
      <c r="CK158" s="32" t="s">
        <v>4307</v>
      </c>
      <c r="CL158" s="32" t="s">
        <v>688</v>
      </c>
      <c r="CM158" s="32" t="s">
        <v>911</v>
      </c>
      <c r="CN158" s="32" t="s">
        <v>2289</v>
      </c>
      <c r="CO158" s="32" t="s">
        <v>2610</v>
      </c>
      <c r="CP158" s="32" t="s">
        <v>1976</v>
      </c>
      <c r="CV158" s="32"/>
      <c r="CW158" s="32"/>
      <c r="CX158" s="32" t="s">
        <v>4307</v>
      </c>
      <c r="CY158" s="32" t="s">
        <v>688</v>
      </c>
      <c r="CZ158" s="32" t="s">
        <v>911</v>
      </c>
      <c r="DA158" s="32" t="s">
        <v>2289</v>
      </c>
      <c r="DB158" s="32" t="s">
        <v>2610</v>
      </c>
      <c r="DC158" s="32" t="s">
        <v>1976</v>
      </c>
    </row>
    <row r="159" spans="22:107" ht="30" customHeight="1">
      <c r="V159" s="23" t="s">
        <v>4308</v>
      </c>
      <c r="W159" s="37"/>
      <c r="AO159" s="28">
        <v>158</v>
      </c>
      <c r="AZ159" s="32"/>
      <c r="BA159" s="32"/>
      <c r="BB159" s="32" t="s">
        <v>4309</v>
      </c>
      <c r="BC159" s="32" t="s">
        <v>688</v>
      </c>
      <c r="BD159" s="32" t="s">
        <v>911</v>
      </c>
      <c r="BE159" s="32" t="s">
        <v>2289</v>
      </c>
      <c r="BF159" s="32" t="s">
        <v>2614</v>
      </c>
      <c r="BG159" s="32" t="s">
        <v>1987</v>
      </c>
      <c r="CK159" s="32" t="s">
        <v>4309</v>
      </c>
      <c r="CL159" s="32" t="s">
        <v>688</v>
      </c>
      <c r="CM159" s="32" t="s">
        <v>911</v>
      </c>
      <c r="CN159" s="32" t="s">
        <v>2289</v>
      </c>
      <c r="CO159" s="32" t="s">
        <v>2614</v>
      </c>
      <c r="CP159" s="32" t="s">
        <v>1987</v>
      </c>
      <c r="CV159" s="32"/>
      <c r="CW159" s="32"/>
      <c r="CX159" s="32" t="s">
        <v>4309</v>
      </c>
      <c r="CY159" s="32" t="s">
        <v>688</v>
      </c>
      <c r="CZ159" s="32" t="s">
        <v>911</v>
      </c>
      <c r="DA159" s="32" t="s">
        <v>2289</v>
      </c>
      <c r="DB159" s="32" t="s">
        <v>2614</v>
      </c>
      <c r="DC159" s="32" t="s">
        <v>1987</v>
      </c>
    </row>
    <row r="160" spans="22:107" ht="42.75">
      <c r="V160" s="23" t="s">
        <v>4310</v>
      </c>
      <c r="W160" s="37"/>
      <c r="AO160" s="28">
        <v>159</v>
      </c>
      <c r="AZ160" s="32"/>
      <c r="BA160" s="32"/>
      <c r="BB160" s="32" t="s">
        <v>4311</v>
      </c>
      <c r="BC160" s="32" t="s">
        <v>688</v>
      </c>
      <c r="BD160" s="32" t="s">
        <v>911</v>
      </c>
      <c r="BE160" s="32" t="s">
        <v>2289</v>
      </c>
      <c r="BF160" s="32" t="s">
        <v>2618</v>
      </c>
      <c r="BG160" s="32" t="s">
        <v>2000</v>
      </c>
      <c r="CK160" s="32" t="s">
        <v>4311</v>
      </c>
      <c r="CL160" s="32" t="s">
        <v>688</v>
      </c>
      <c r="CM160" s="32" t="s">
        <v>911</v>
      </c>
      <c r="CN160" s="32" t="s">
        <v>2289</v>
      </c>
      <c r="CO160" s="32" t="s">
        <v>2618</v>
      </c>
      <c r="CP160" s="32" t="s">
        <v>2000</v>
      </c>
      <c r="CV160" s="32"/>
      <c r="CW160" s="32"/>
      <c r="CX160" s="32" t="s">
        <v>4311</v>
      </c>
      <c r="CY160" s="32" t="s">
        <v>688</v>
      </c>
      <c r="CZ160" s="32" t="s">
        <v>911</v>
      </c>
      <c r="DA160" s="32" t="s">
        <v>2289</v>
      </c>
      <c r="DB160" s="32" t="s">
        <v>2618</v>
      </c>
      <c r="DC160" s="32" t="s">
        <v>2000</v>
      </c>
    </row>
    <row r="161" spans="22:107" ht="28.5">
      <c r="V161" s="23" t="s">
        <v>4312</v>
      </c>
      <c r="W161" s="37"/>
      <c r="AO161" s="28">
        <v>160</v>
      </c>
      <c r="AZ161" s="32"/>
      <c r="BA161" s="32"/>
      <c r="BB161" s="32" t="s">
        <v>4313</v>
      </c>
      <c r="BC161" s="32" t="s">
        <v>688</v>
      </c>
      <c r="BD161" s="32" t="s">
        <v>911</v>
      </c>
      <c r="BE161" s="32" t="s">
        <v>2289</v>
      </c>
      <c r="BF161" s="32" t="s">
        <v>2622</v>
      </c>
      <c r="BG161" s="32" t="s">
        <v>2013</v>
      </c>
      <c r="CK161" s="32" t="s">
        <v>4313</v>
      </c>
      <c r="CL161" s="32" t="s">
        <v>688</v>
      </c>
      <c r="CM161" s="32" t="s">
        <v>911</v>
      </c>
      <c r="CN161" s="32" t="s">
        <v>2289</v>
      </c>
      <c r="CO161" s="32" t="s">
        <v>2622</v>
      </c>
      <c r="CP161" s="32" t="s">
        <v>2013</v>
      </c>
      <c r="CV161" s="32"/>
      <c r="CW161" s="32"/>
      <c r="CX161" s="32" t="s">
        <v>4313</v>
      </c>
      <c r="CY161" s="32" t="s">
        <v>688</v>
      </c>
      <c r="CZ161" s="32" t="s">
        <v>911</v>
      </c>
      <c r="DA161" s="32" t="s">
        <v>2289</v>
      </c>
      <c r="DB161" s="32" t="s">
        <v>2622</v>
      </c>
      <c r="DC161" s="32" t="s">
        <v>2013</v>
      </c>
    </row>
    <row r="162" spans="22:107" ht="28.5">
      <c r="V162" s="23" t="s">
        <v>4314</v>
      </c>
      <c r="W162" s="37"/>
      <c r="AO162" s="28">
        <v>161</v>
      </c>
      <c r="AZ162" s="32"/>
      <c r="BA162" s="32"/>
      <c r="BB162" s="32" t="s">
        <v>4315</v>
      </c>
      <c r="BC162" s="32" t="s">
        <v>688</v>
      </c>
      <c r="BD162" s="32" t="s">
        <v>911</v>
      </c>
      <c r="BE162" s="32" t="s">
        <v>2289</v>
      </c>
      <c r="BF162" s="32" t="s">
        <v>2626</v>
      </c>
      <c r="BG162" s="32" t="s">
        <v>2025</v>
      </c>
      <c r="CK162" s="32" t="s">
        <v>4315</v>
      </c>
      <c r="CL162" s="32" t="s">
        <v>688</v>
      </c>
      <c r="CM162" s="32" t="s">
        <v>911</v>
      </c>
      <c r="CN162" s="32" t="s">
        <v>2289</v>
      </c>
      <c r="CO162" s="32" t="s">
        <v>2626</v>
      </c>
      <c r="CP162" s="32" t="s">
        <v>2025</v>
      </c>
      <c r="CV162" s="32"/>
      <c r="CW162" s="32"/>
      <c r="CX162" s="32" t="s">
        <v>4315</v>
      </c>
      <c r="CY162" s="32" t="s">
        <v>688</v>
      </c>
      <c r="CZ162" s="32" t="s">
        <v>911</v>
      </c>
      <c r="DA162" s="32" t="s">
        <v>2289</v>
      </c>
      <c r="DB162" s="32" t="s">
        <v>2626</v>
      </c>
      <c r="DC162" s="32" t="s">
        <v>2025</v>
      </c>
    </row>
    <row r="163" spans="22:107" ht="28.5">
      <c r="V163" s="23" t="s">
        <v>4316</v>
      </c>
      <c r="W163" s="37"/>
      <c r="AO163" s="28">
        <v>162</v>
      </c>
      <c r="AZ163" s="32"/>
      <c r="BA163" s="32"/>
      <c r="BB163" s="32" t="s">
        <v>4317</v>
      </c>
      <c r="BC163" s="32" t="s">
        <v>688</v>
      </c>
      <c r="BD163" s="32" t="s">
        <v>911</v>
      </c>
      <c r="BE163" s="32" t="s">
        <v>2289</v>
      </c>
      <c r="BF163" s="32" t="s">
        <v>2630</v>
      </c>
      <c r="BG163" s="32" t="s">
        <v>2036</v>
      </c>
      <c r="CK163" s="32" t="s">
        <v>4317</v>
      </c>
      <c r="CL163" s="32" t="s">
        <v>688</v>
      </c>
      <c r="CM163" s="32" t="s">
        <v>911</v>
      </c>
      <c r="CN163" s="32" t="s">
        <v>2289</v>
      </c>
      <c r="CO163" s="32" t="s">
        <v>2630</v>
      </c>
      <c r="CP163" s="32" t="s">
        <v>2036</v>
      </c>
      <c r="CV163" s="32"/>
      <c r="CW163" s="32"/>
      <c r="CX163" s="32" t="s">
        <v>4317</v>
      </c>
      <c r="CY163" s="32" t="s">
        <v>688</v>
      </c>
      <c r="CZ163" s="32" t="s">
        <v>911</v>
      </c>
      <c r="DA163" s="32" t="s">
        <v>2289</v>
      </c>
      <c r="DB163" s="32" t="s">
        <v>2630</v>
      </c>
      <c r="DC163" s="32" t="s">
        <v>2036</v>
      </c>
    </row>
    <row r="164" spans="22:107" ht="28.5">
      <c r="V164" s="23" t="s">
        <v>4318</v>
      </c>
      <c r="W164" s="37"/>
      <c r="AO164" s="28">
        <v>163</v>
      </c>
      <c r="AZ164" s="32"/>
      <c r="BA164" s="32"/>
      <c r="BB164" s="32" t="s">
        <v>4319</v>
      </c>
      <c r="BC164" s="32" t="s">
        <v>688</v>
      </c>
      <c r="BD164" s="32" t="s">
        <v>911</v>
      </c>
      <c r="BE164" s="32" t="s">
        <v>2289</v>
      </c>
      <c r="BF164" s="32" t="s">
        <v>2634</v>
      </c>
      <c r="BG164" s="32" t="s">
        <v>2048</v>
      </c>
      <c r="CK164" s="32" t="s">
        <v>4319</v>
      </c>
      <c r="CL164" s="32" t="s">
        <v>688</v>
      </c>
      <c r="CM164" s="32" t="s">
        <v>911</v>
      </c>
      <c r="CN164" s="32" t="s">
        <v>2289</v>
      </c>
      <c r="CO164" s="32" t="s">
        <v>2634</v>
      </c>
      <c r="CP164" s="32" t="s">
        <v>2048</v>
      </c>
      <c r="CV164" s="32"/>
      <c r="CW164" s="32"/>
      <c r="CX164" s="32" t="s">
        <v>4319</v>
      </c>
      <c r="CY164" s="32" t="s">
        <v>688</v>
      </c>
      <c r="CZ164" s="32" t="s">
        <v>911</v>
      </c>
      <c r="DA164" s="32" t="s">
        <v>2289</v>
      </c>
      <c r="DB164" s="32" t="s">
        <v>2634</v>
      </c>
      <c r="DC164" s="32" t="s">
        <v>2048</v>
      </c>
    </row>
    <row r="165" spans="22:107" ht="30" customHeight="1">
      <c r="V165" s="23" t="s">
        <v>4320</v>
      </c>
      <c r="W165" s="37"/>
      <c r="AO165" s="28">
        <v>164</v>
      </c>
      <c r="AZ165" s="32"/>
      <c r="BA165" s="32"/>
      <c r="BB165" s="32" t="s">
        <v>4321</v>
      </c>
      <c r="BC165" s="32" t="s">
        <v>688</v>
      </c>
      <c r="BD165" s="32" t="s">
        <v>911</v>
      </c>
      <c r="BE165" s="32" t="s">
        <v>2289</v>
      </c>
      <c r="BF165" s="32" t="s">
        <v>2638</v>
      </c>
      <c r="BG165" s="32" t="s">
        <v>2059</v>
      </c>
      <c r="CK165" s="32" t="s">
        <v>4321</v>
      </c>
      <c r="CL165" s="32" t="s">
        <v>688</v>
      </c>
      <c r="CM165" s="32" t="s">
        <v>911</v>
      </c>
      <c r="CN165" s="32" t="s">
        <v>2289</v>
      </c>
      <c r="CO165" s="32" t="s">
        <v>2638</v>
      </c>
      <c r="CP165" s="32" t="s">
        <v>2059</v>
      </c>
      <c r="CV165" s="32"/>
      <c r="CW165" s="32"/>
      <c r="CX165" s="32" t="s">
        <v>4321</v>
      </c>
      <c r="CY165" s="32" t="s">
        <v>688</v>
      </c>
      <c r="CZ165" s="32" t="s">
        <v>911</v>
      </c>
      <c r="DA165" s="32" t="s">
        <v>2289</v>
      </c>
      <c r="DB165" s="32" t="s">
        <v>2638</v>
      </c>
      <c r="DC165" s="32" t="s">
        <v>2059</v>
      </c>
    </row>
    <row r="166" spans="22:107" ht="30" customHeight="1">
      <c r="V166" s="23" t="s">
        <v>4322</v>
      </c>
      <c r="W166" s="37"/>
      <c r="AO166" s="28">
        <v>165</v>
      </c>
      <c r="AZ166" s="32"/>
      <c r="BA166" s="32"/>
      <c r="BB166" s="32" t="s">
        <v>4323</v>
      </c>
      <c r="BC166" s="32" t="s">
        <v>688</v>
      </c>
      <c r="BD166" s="32" t="s">
        <v>911</v>
      </c>
      <c r="BE166" s="32" t="s">
        <v>2289</v>
      </c>
      <c r="BF166" s="32" t="s">
        <v>2642</v>
      </c>
      <c r="BG166" s="32" t="s">
        <v>2071</v>
      </c>
      <c r="CK166" s="32" t="s">
        <v>4323</v>
      </c>
      <c r="CL166" s="32" t="s">
        <v>688</v>
      </c>
      <c r="CM166" s="32" t="s">
        <v>911</v>
      </c>
      <c r="CN166" s="32" t="s">
        <v>2289</v>
      </c>
      <c r="CO166" s="32" t="s">
        <v>2642</v>
      </c>
      <c r="CP166" s="32" t="s">
        <v>2071</v>
      </c>
      <c r="CV166" s="32"/>
      <c r="CW166" s="32"/>
      <c r="CX166" s="32" t="s">
        <v>4323</v>
      </c>
      <c r="CY166" s="32" t="s">
        <v>688</v>
      </c>
      <c r="CZ166" s="32" t="s">
        <v>911</v>
      </c>
      <c r="DA166" s="32" t="s">
        <v>2289</v>
      </c>
      <c r="DB166" s="32" t="s">
        <v>2642</v>
      </c>
      <c r="DC166" s="32" t="s">
        <v>2071</v>
      </c>
    </row>
    <row r="167" spans="22:107" ht="28.5">
      <c r="V167" s="23" t="s">
        <v>4324</v>
      </c>
      <c r="W167" s="37"/>
      <c r="AO167" s="28">
        <v>166</v>
      </c>
      <c r="AZ167" s="32"/>
      <c r="BA167" s="32"/>
      <c r="BB167" s="32" t="s">
        <v>4325</v>
      </c>
      <c r="BC167" s="32" t="s">
        <v>688</v>
      </c>
      <c r="BD167" s="32" t="s">
        <v>911</v>
      </c>
      <c r="BE167" s="32" t="s">
        <v>2289</v>
      </c>
      <c r="BF167" s="32" t="s">
        <v>2646</v>
      </c>
      <c r="BG167" s="32" t="s">
        <v>2083</v>
      </c>
      <c r="CK167" s="32" t="s">
        <v>4325</v>
      </c>
      <c r="CL167" s="32" t="s">
        <v>688</v>
      </c>
      <c r="CM167" s="32" t="s">
        <v>911</v>
      </c>
      <c r="CN167" s="32" t="s">
        <v>2289</v>
      </c>
      <c r="CO167" s="32" t="s">
        <v>2646</v>
      </c>
      <c r="CP167" s="32" t="s">
        <v>2083</v>
      </c>
      <c r="CV167" s="32"/>
      <c r="CW167" s="32"/>
      <c r="CX167" s="32" t="s">
        <v>4325</v>
      </c>
      <c r="CY167" s="32" t="s">
        <v>688</v>
      </c>
      <c r="CZ167" s="32" t="s">
        <v>911</v>
      </c>
      <c r="DA167" s="32" t="s">
        <v>2289</v>
      </c>
      <c r="DB167" s="32" t="s">
        <v>2646</v>
      </c>
      <c r="DC167" s="32" t="s">
        <v>2083</v>
      </c>
    </row>
    <row r="168" spans="22:107" ht="42.75">
      <c r="V168" s="23" t="s">
        <v>4326</v>
      </c>
      <c r="W168" s="37"/>
      <c r="AO168" s="28">
        <v>167</v>
      </c>
      <c r="AZ168" s="32"/>
      <c r="BA168" s="32"/>
      <c r="BB168" s="32" t="s">
        <v>4327</v>
      </c>
      <c r="BC168" s="32" t="s">
        <v>688</v>
      </c>
      <c r="BD168" s="32" t="s">
        <v>911</v>
      </c>
      <c r="BE168" s="32" t="s">
        <v>2289</v>
      </c>
      <c r="BF168" s="32" t="s">
        <v>2650</v>
      </c>
      <c r="BG168" s="32" t="s">
        <v>2094</v>
      </c>
      <c r="CK168" s="32" t="s">
        <v>4327</v>
      </c>
      <c r="CL168" s="32" t="s">
        <v>688</v>
      </c>
      <c r="CM168" s="32" t="s">
        <v>911</v>
      </c>
      <c r="CN168" s="32" t="s">
        <v>2289</v>
      </c>
      <c r="CO168" s="32" t="s">
        <v>2650</v>
      </c>
      <c r="CP168" s="32" t="s">
        <v>2094</v>
      </c>
      <c r="CV168" s="32"/>
      <c r="CW168" s="32"/>
      <c r="CX168" s="32" t="s">
        <v>4327</v>
      </c>
      <c r="CY168" s="32" t="s">
        <v>688</v>
      </c>
      <c r="CZ168" s="32" t="s">
        <v>911</v>
      </c>
      <c r="DA168" s="32" t="s">
        <v>2289</v>
      </c>
      <c r="DB168" s="32" t="s">
        <v>2650</v>
      </c>
      <c r="DC168" s="32" t="s">
        <v>2094</v>
      </c>
    </row>
    <row r="169" spans="22:107" ht="71.25">
      <c r="V169" s="23" t="s">
        <v>4328</v>
      </c>
      <c r="W169" s="37"/>
      <c r="AO169" s="28">
        <v>168</v>
      </c>
      <c r="AZ169" s="32"/>
      <c r="BA169" s="32"/>
      <c r="BB169" s="32" t="s">
        <v>4329</v>
      </c>
      <c r="BC169" s="32" t="s">
        <v>688</v>
      </c>
      <c r="BD169" s="32" t="s">
        <v>911</v>
      </c>
      <c r="BE169" s="32" t="s">
        <v>2289</v>
      </c>
      <c r="BF169" s="32" t="s">
        <v>2654</v>
      </c>
      <c r="BG169" s="32" t="s">
        <v>2105</v>
      </c>
      <c r="CK169" s="32" t="s">
        <v>4329</v>
      </c>
      <c r="CL169" s="32" t="s">
        <v>688</v>
      </c>
      <c r="CM169" s="32" t="s">
        <v>911</v>
      </c>
      <c r="CN169" s="32" t="s">
        <v>2289</v>
      </c>
      <c r="CO169" s="32" t="s">
        <v>2654</v>
      </c>
      <c r="CP169" s="32" t="s">
        <v>2105</v>
      </c>
      <c r="CV169" s="32"/>
      <c r="CW169" s="32"/>
      <c r="CX169" s="32" t="s">
        <v>4329</v>
      </c>
      <c r="CY169" s="32" t="s">
        <v>688</v>
      </c>
      <c r="CZ169" s="32" t="s">
        <v>911</v>
      </c>
      <c r="DA169" s="32" t="s">
        <v>2289</v>
      </c>
      <c r="DB169" s="32" t="s">
        <v>2654</v>
      </c>
      <c r="DC169" s="32" t="s">
        <v>2105</v>
      </c>
    </row>
    <row r="170" spans="22:107" ht="15" customHeight="1">
      <c r="V170" s="23" t="s">
        <v>4330</v>
      </c>
      <c r="W170" s="37"/>
      <c r="AO170" s="28">
        <v>169</v>
      </c>
      <c r="AZ170" s="32"/>
      <c r="BA170" s="32"/>
      <c r="BB170" s="32" t="s">
        <v>4331</v>
      </c>
      <c r="BC170" s="32" t="s">
        <v>688</v>
      </c>
      <c r="BD170" s="32" t="s">
        <v>911</v>
      </c>
      <c r="BE170" s="32" t="s">
        <v>2289</v>
      </c>
      <c r="BF170" s="32" t="s">
        <v>2658</v>
      </c>
      <c r="BG170" s="32" t="s">
        <v>1339</v>
      </c>
      <c r="CK170" s="32" t="s">
        <v>4331</v>
      </c>
      <c r="CL170" s="32" t="s">
        <v>688</v>
      </c>
      <c r="CM170" s="32" t="s">
        <v>911</v>
      </c>
      <c r="CN170" s="32" t="s">
        <v>2289</v>
      </c>
      <c r="CO170" s="32" t="s">
        <v>2658</v>
      </c>
      <c r="CP170" s="32" t="s">
        <v>1339</v>
      </c>
      <c r="CV170" s="32"/>
      <c r="CW170" s="32"/>
      <c r="CX170" s="32" t="s">
        <v>4331</v>
      </c>
      <c r="CY170" s="32" t="s">
        <v>688</v>
      </c>
      <c r="CZ170" s="32" t="s">
        <v>911</v>
      </c>
      <c r="DA170" s="32" t="s">
        <v>2289</v>
      </c>
      <c r="DB170" s="32" t="s">
        <v>2658</v>
      </c>
      <c r="DC170" s="32" t="s">
        <v>1339</v>
      </c>
    </row>
    <row r="171" spans="22:107" ht="15" customHeight="1">
      <c r="V171" s="23" t="s">
        <v>4332</v>
      </c>
      <c r="W171" s="37"/>
      <c r="AO171" s="28">
        <v>170</v>
      </c>
      <c r="AZ171" s="32"/>
      <c r="BA171" s="32"/>
      <c r="BB171" s="32" t="s">
        <v>4333</v>
      </c>
      <c r="BC171" s="32" t="s">
        <v>688</v>
      </c>
      <c r="BD171" s="32" t="s">
        <v>911</v>
      </c>
      <c r="BE171" s="32" t="s">
        <v>2289</v>
      </c>
      <c r="BF171" s="32" t="s">
        <v>2662</v>
      </c>
      <c r="BG171" s="32" t="s">
        <v>2125</v>
      </c>
      <c r="CK171" s="32" t="s">
        <v>4333</v>
      </c>
      <c r="CL171" s="32" t="s">
        <v>688</v>
      </c>
      <c r="CM171" s="32" t="s">
        <v>911</v>
      </c>
      <c r="CN171" s="32" t="s">
        <v>2289</v>
      </c>
      <c r="CO171" s="32" t="s">
        <v>2662</v>
      </c>
      <c r="CP171" s="32" t="s">
        <v>2125</v>
      </c>
      <c r="CV171" s="32"/>
      <c r="CW171" s="32"/>
      <c r="CX171" s="32" t="s">
        <v>4333</v>
      </c>
      <c r="CY171" s="32" t="s">
        <v>688</v>
      </c>
      <c r="CZ171" s="32" t="s">
        <v>911</v>
      </c>
      <c r="DA171" s="32" t="s">
        <v>2289</v>
      </c>
      <c r="DB171" s="32" t="s">
        <v>2662</v>
      </c>
      <c r="DC171" s="32" t="s">
        <v>2125</v>
      </c>
    </row>
    <row r="172" spans="22:107" ht="30" customHeight="1">
      <c r="V172" s="23" t="s">
        <v>4334</v>
      </c>
      <c r="W172" s="37"/>
      <c r="AO172" s="28">
        <v>171</v>
      </c>
      <c r="AZ172" s="32"/>
      <c r="BA172" s="32"/>
      <c r="BB172" s="32" t="s">
        <v>4335</v>
      </c>
      <c r="BC172" s="32" t="s">
        <v>688</v>
      </c>
      <c r="BD172" s="32" t="s">
        <v>911</v>
      </c>
      <c r="BE172" s="32" t="s">
        <v>2289</v>
      </c>
      <c r="BF172" s="32" t="s">
        <v>2666</v>
      </c>
      <c r="BG172" s="32" t="s">
        <v>2136</v>
      </c>
      <c r="CK172" s="32" t="s">
        <v>4335</v>
      </c>
      <c r="CL172" s="32" t="s">
        <v>688</v>
      </c>
      <c r="CM172" s="32" t="s">
        <v>911</v>
      </c>
      <c r="CN172" s="32" t="s">
        <v>2289</v>
      </c>
      <c r="CO172" s="32" t="s">
        <v>2666</v>
      </c>
      <c r="CP172" s="32" t="s">
        <v>2136</v>
      </c>
      <c r="CV172" s="32"/>
      <c r="CW172" s="32"/>
      <c r="CX172" s="32" t="s">
        <v>4335</v>
      </c>
      <c r="CY172" s="32" t="s">
        <v>688</v>
      </c>
      <c r="CZ172" s="32" t="s">
        <v>911</v>
      </c>
      <c r="DA172" s="32" t="s">
        <v>2289</v>
      </c>
      <c r="DB172" s="32" t="s">
        <v>2666</v>
      </c>
      <c r="DC172" s="32" t="s">
        <v>2136</v>
      </c>
    </row>
    <row r="173" spans="22:107" ht="28.5">
      <c r="V173" s="23" t="s">
        <v>4336</v>
      </c>
      <c r="W173" s="37"/>
      <c r="AO173" s="28">
        <v>172</v>
      </c>
      <c r="AZ173" s="32"/>
      <c r="BA173" s="32"/>
      <c r="BB173" s="32" t="s">
        <v>4337</v>
      </c>
      <c r="BC173" s="32" t="s">
        <v>688</v>
      </c>
      <c r="BD173" s="32" t="s">
        <v>911</v>
      </c>
      <c r="BE173" s="32" t="s">
        <v>2289</v>
      </c>
      <c r="BF173" s="32" t="s">
        <v>2670</v>
      </c>
      <c r="BG173" s="32" t="s">
        <v>2145</v>
      </c>
      <c r="CK173" s="32" t="s">
        <v>4337</v>
      </c>
      <c r="CL173" s="32" t="s">
        <v>688</v>
      </c>
      <c r="CM173" s="32" t="s">
        <v>911</v>
      </c>
      <c r="CN173" s="32" t="s">
        <v>2289</v>
      </c>
      <c r="CO173" s="32" t="s">
        <v>2670</v>
      </c>
      <c r="CP173" s="32" t="s">
        <v>2145</v>
      </c>
      <c r="CV173" s="32"/>
      <c r="CW173" s="32"/>
      <c r="CX173" s="32" t="s">
        <v>4337</v>
      </c>
      <c r="CY173" s="32" t="s">
        <v>688</v>
      </c>
      <c r="CZ173" s="32" t="s">
        <v>911</v>
      </c>
      <c r="DA173" s="32" t="s">
        <v>2289</v>
      </c>
      <c r="DB173" s="32" t="s">
        <v>2670</v>
      </c>
      <c r="DC173" s="32" t="s">
        <v>2145</v>
      </c>
    </row>
    <row r="174" spans="22:107" ht="45" customHeight="1">
      <c r="V174" s="23" t="s">
        <v>4338</v>
      </c>
      <c r="W174" s="37"/>
      <c r="AO174" s="28">
        <v>173</v>
      </c>
      <c r="AZ174" s="32"/>
      <c r="BA174" s="32"/>
      <c r="BB174" s="32" t="s">
        <v>4339</v>
      </c>
      <c r="BC174" s="32" t="s">
        <v>688</v>
      </c>
      <c r="BD174" s="32" t="s">
        <v>911</v>
      </c>
      <c r="BE174" s="32" t="s">
        <v>2289</v>
      </c>
      <c r="BF174" s="32" t="s">
        <v>2673</v>
      </c>
      <c r="BG174" s="32" t="s">
        <v>2156</v>
      </c>
      <c r="CK174" s="32" t="s">
        <v>4339</v>
      </c>
      <c r="CL174" s="32" t="s">
        <v>688</v>
      </c>
      <c r="CM174" s="32" t="s">
        <v>911</v>
      </c>
      <c r="CN174" s="32" t="s">
        <v>2289</v>
      </c>
      <c r="CO174" s="32" t="s">
        <v>2673</v>
      </c>
      <c r="CP174" s="32" t="s">
        <v>2156</v>
      </c>
      <c r="CV174" s="32"/>
      <c r="CW174" s="32"/>
      <c r="CX174" s="32" t="s">
        <v>4339</v>
      </c>
      <c r="CY174" s="32" t="s">
        <v>688</v>
      </c>
      <c r="CZ174" s="32" t="s">
        <v>911</v>
      </c>
      <c r="DA174" s="32" t="s">
        <v>2289</v>
      </c>
      <c r="DB174" s="32" t="s">
        <v>2673</v>
      </c>
      <c r="DC174" s="32" t="s">
        <v>2156</v>
      </c>
    </row>
    <row r="175" spans="22:107" ht="30" customHeight="1">
      <c r="V175" s="23" t="s">
        <v>4340</v>
      </c>
      <c r="W175" s="37"/>
      <c r="AO175" s="28">
        <v>174</v>
      </c>
      <c r="AZ175" s="32"/>
      <c r="BA175" s="32"/>
      <c r="BB175" s="32" t="s">
        <v>4341</v>
      </c>
      <c r="BC175" s="32" t="s">
        <v>688</v>
      </c>
      <c r="BD175" s="32" t="s">
        <v>911</v>
      </c>
      <c r="BE175" s="32" t="s">
        <v>2289</v>
      </c>
      <c r="BF175" s="32" t="s">
        <v>2676</v>
      </c>
      <c r="BG175" s="32" t="s">
        <v>2167</v>
      </c>
      <c r="CK175" s="32" t="s">
        <v>4341</v>
      </c>
      <c r="CL175" s="32" t="s">
        <v>688</v>
      </c>
      <c r="CM175" s="32" t="s">
        <v>911</v>
      </c>
      <c r="CN175" s="32" t="s">
        <v>2289</v>
      </c>
      <c r="CO175" s="32" t="s">
        <v>2676</v>
      </c>
      <c r="CP175" s="32" t="s">
        <v>2167</v>
      </c>
      <c r="CV175" s="32"/>
      <c r="CW175" s="32"/>
      <c r="CX175" s="32" t="s">
        <v>4341</v>
      </c>
      <c r="CY175" s="32" t="s">
        <v>688</v>
      </c>
      <c r="CZ175" s="32" t="s">
        <v>911</v>
      </c>
      <c r="DA175" s="32" t="s">
        <v>2289</v>
      </c>
      <c r="DB175" s="32" t="s">
        <v>2676</v>
      </c>
      <c r="DC175" s="32" t="s">
        <v>2167</v>
      </c>
    </row>
    <row r="176" spans="22:107" ht="30" customHeight="1">
      <c r="V176" s="23" t="s">
        <v>4342</v>
      </c>
      <c r="W176" s="37"/>
      <c r="AO176" s="28">
        <v>175</v>
      </c>
      <c r="AZ176" s="32"/>
      <c r="BA176" s="32"/>
      <c r="BB176" s="32" t="s">
        <v>4343</v>
      </c>
      <c r="BC176" s="32" t="s">
        <v>688</v>
      </c>
      <c r="BD176" s="32" t="s">
        <v>911</v>
      </c>
      <c r="BE176" s="32" t="s">
        <v>2289</v>
      </c>
      <c r="BF176" s="32" t="s">
        <v>2680</v>
      </c>
      <c r="BG176" s="32" t="s">
        <v>1585</v>
      </c>
      <c r="CK176" s="32" t="s">
        <v>4343</v>
      </c>
      <c r="CL176" s="32" t="s">
        <v>688</v>
      </c>
      <c r="CM176" s="32" t="s">
        <v>911</v>
      </c>
      <c r="CN176" s="32" t="s">
        <v>2289</v>
      </c>
      <c r="CO176" s="32" t="s">
        <v>2680</v>
      </c>
      <c r="CP176" s="32" t="s">
        <v>1585</v>
      </c>
      <c r="CV176" s="32"/>
      <c r="CW176" s="32"/>
      <c r="CX176" s="32" t="s">
        <v>4343</v>
      </c>
      <c r="CY176" s="32" t="s">
        <v>688</v>
      </c>
      <c r="CZ176" s="32" t="s">
        <v>911</v>
      </c>
      <c r="DA176" s="32" t="s">
        <v>2289</v>
      </c>
      <c r="DB176" s="32" t="s">
        <v>2680</v>
      </c>
      <c r="DC176" s="32" t="s">
        <v>1585</v>
      </c>
    </row>
    <row r="177" spans="22:107" ht="30" customHeight="1">
      <c r="V177" s="23" t="s">
        <v>4344</v>
      </c>
      <c r="W177" s="37"/>
      <c r="AO177" s="28">
        <v>176</v>
      </c>
      <c r="AZ177" s="32"/>
      <c r="BA177" s="32"/>
      <c r="BB177" s="32" t="s">
        <v>4345</v>
      </c>
      <c r="BC177" s="32" t="s">
        <v>688</v>
      </c>
      <c r="BD177" s="32" t="s">
        <v>911</v>
      </c>
      <c r="BE177" s="32" t="s">
        <v>2289</v>
      </c>
      <c r="BF177" s="32" t="s">
        <v>2684</v>
      </c>
      <c r="BG177" s="32" t="s">
        <v>2186</v>
      </c>
      <c r="CK177" s="32" t="s">
        <v>4345</v>
      </c>
      <c r="CL177" s="32" t="s">
        <v>688</v>
      </c>
      <c r="CM177" s="32" t="s">
        <v>911</v>
      </c>
      <c r="CN177" s="32" t="s">
        <v>2289</v>
      </c>
      <c r="CO177" s="32" t="s">
        <v>2684</v>
      </c>
      <c r="CP177" s="32" t="s">
        <v>2186</v>
      </c>
      <c r="CV177" s="32"/>
      <c r="CW177" s="32"/>
      <c r="CX177" s="32" t="s">
        <v>4345</v>
      </c>
      <c r="CY177" s="32" t="s">
        <v>688</v>
      </c>
      <c r="CZ177" s="32" t="s">
        <v>911</v>
      </c>
      <c r="DA177" s="32" t="s">
        <v>2289</v>
      </c>
      <c r="DB177" s="32" t="s">
        <v>2684</v>
      </c>
      <c r="DC177" s="32" t="s">
        <v>2186</v>
      </c>
    </row>
    <row r="178" spans="22:107" ht="30" customHeight="1">
      <c r="V178" s="23" t="s">
        <v>4346</v>
      </c>
      <c r="W178" s="37"/>
      <c r="AO178" s="28">
        <v>177</v>
      </c>
      <c r="AZ178" s="32"/>
      <c r="BA178" s="32"/>
      <c r="BB178" s="32" t="s">
        <v>4347</v>
      </c>
      <c r="BC178" s="32" t="s">
        <v>688</v>
      </c>
      <c r="BD178" s="32" t="s">
        <v>911</v>
      </c>
      <c r="BE178" s="32" t="s">
        <v>2289</v>
      </c>
      <c r="BF178" s="32" t="s">
        <v>2688</v>
      </c>
      <c r="BG178" s="32" t="s">
        <v>2197</v>
      </c>
      <c r="CK178" s="32" t="s">
        <v>4347</v>
      </c>
      <c r="CL178" s="32" t="s">
        <v>688</v>
      </c>
      <c r="CM178" s="32" t="s">
        <v>911</v>
      </c>
      <c r="CN178" s="32" t="s">
        <v>2289</v>
      </c>
      <c r="CO178" s="32" t="s">
        <v>2688</v>
      </c>
      <c r="CP178" s="32" t="s">
        <v>2197</v>
      </c>
      <c r="CV178" s="32"/>
      <c r="CW178" s="32"/>
      <c r="CX178" s="32" t="s">
        <v>4347</v>
      </c>
      <c r="CY178" s="32" t="s">
        <v>688</v>
      </c>
      <c r="CZ178" s="32" t="s">
        <v>911</v>
      </c>
      <c r="DA178" s="32" t="s">
        <v>2289</v>
      </c>
      <c r="DB178" s="32" t="s">
        <v>2688</v>
      </c>
      <c r="DC178" s="32" t="s">
        <v>2197</v>
      </c>
    </row>
    <row r="179" spans="22:107" ht="30" customHeight="1">
      <c r="V179" s="23" t="s">
        <v>4348</v>
      </c>
      <c r="W179" s="37"/>
      <c r="AO179" s="28">
        <v>178</v>
      </c>
      <c r="AZ179" s="32"/>
      <c r="BA179" s="32"/>
      <c r="BB179" s="32" t="s">
        <v>4349</v>
      </c>
      <c r="BC179" s="32" t="s">
        <v>688</v>
      </c>
      <c r="BD179" s="32" t="s">
        <v>911</v>
      </c>
      <c r="BE179" s="32" t="s">
        <v>2289</v>
      </c>
      <c r="BF179" s="32" t="s">
        <v>2692</v>
      </c>
      <c r="BG179" s="32" t="s">
        <v>2207</v>
      </c>
      <c r="CK179" s="32" t="s">
        <v>4349</v>
      </c>
      <c r="CL179" s="32" t="s">
        <v>688</v>
      </c>
      <c r="CM179" s="32" t="s">
        <v>911</v>
      </c>
      <c r="CN179" s="32" t="s">
        <v>2289</v>
      </c>
      <c r="CO179" s="32" t="s">
        <v>2692</v>
      </c>
      <c r="CP179" s="32" t="s">
        <v>2207</v>
      </c>
      <c r="CV179" s="32"/>
      <c r="CW179" s="32"/>
      <c r="CX179" s="32" t="s">
        <v>4349</v>
      </c>
      <c r="CY179" s="32" t="s">
        <v>688</v>
      </c>
      <c r="CZ179" s="32" t="s">
        <v>911</v>
      </c>
      <c r="DA179" s="32" t="s">
        <v>2289</v>
      </c>
      <c r="DB179" s="32" t="s">
        <v>2692</v>
      </c>
      <c r="DC179" s="32" t="s">
        <v>2207</v>
      </c>
    </row>
    <row r="180" spans="22:107" ht="30" customHeight="1">
      <c r="V180" s="23" t="s">
        <v>4350</v>
      </c>
      <c r="W180" s="37"/>
      <c r="AO180" s="28">
        <v>179</v>
      </c>
      <c r="AZ180" s="32"/>
      <c r="BA180" s="32"/>
      <c r="BB180" s="32" t="s">
        <v>4351</v>
      </c>
      <c r="BC180" s="32" t="s">
        <v>688</v>
      </c>
      <c r="BD180" s="32" t="s">
        <v>911</v>
      </c>
      <c r="BE180" s="32" t="s">
        <v>2289</v>
      </c>
      <c r="BF180" s="32" t="s">
        <v>2696</v>
      </c>
      <c r="BG180" s="32" t="s">
        <v>2216</v>
      </c>
      <c r="CK180" s="32" t="s">
        <v>4351</v>
      </c>
      <c r="CL180" s="32" t="s">
        <v>688</v>
      </c>
      <c r="CM180" s="32" t="s">
        <v>911</v>
      </c>
      <c r="CN180" s="32" t="s">
        <v>2289</v>
      </c>
      <c r="CO180" s="32" t="s">
        <v>2696</v>
      </c>
      <c r="CP180" s="32" t="s">
        <v>2216</v>
      </c>
      <c r="CV180" s="32"/>
      <c r="CW180" s="32"/>
      <c r="CX180" s="32" t="s">
        <v>4351</v>
      </c>
      <c r="CY180" s="32" t="s">
        <v>688</v>
      </c>
      <c r="CZ180" s="32" t="s">
        <v>911</v>
      </c>
      <c r="DA180" s="32" t="s">
        <v>2289</v>
      </c>
      <c r="DB180" s="32" t="s">
        <v>2696</v>
      </c>
      <c r="DC180" s="32" t="s">
        <v>2216</v>
      </c>
    </row>
    <row r="181" spans="22:107" ht="30" customHeight="1">
      <c r="V181" s="23" t="s">
        <v>4352</v>
      </c>
      <c r="W181" s="37"/>
      <c r="AO181" s="28">
        <v>180</v>
      </c>
      <c r="AZ181" s="32"/>
      <c r="BA181" s="32"/>
      <c r="BB181" s="32" t="s">
        <v>4353</v>
      </c>
      <c r="BC181" s="32" t="s">
        <v>688</v>
      </c>
      <c r="BD181" s="32" t="s">
        <v>911</v>
      </c>
      <c r="BE181" s="32" t="s">
        <v>2289</v>
      </c>
      <c r="BF181" s="32" t="s">
        <v>2699</v>
      </c>
      <c r="BG181" s="32" t="s">
        <v>2225</v>
      </c>
      <c r="CK181" s="32" t="s">
        <v>4353</v>
      </c>
      <c r="CL181" s="32" t="s">
        <v>688</v>
      </c>
      <c r="CM181" s="32" t="s">
        <v>911</v>
      </c>
      <c r="CN181" s="32" t="s">
        <v>2289</v>
      </c>
      <c r="CO181" s="32" t="s">
        <v>2699</v>
      </c>
      <c r="CP181" s="32" t="s">
        <v>2225</v>
      </c>
      <c r="CV181" s="32"/>
      <c r="CW181" s="32"/>
      <c r="CX181" s="32" t="s">
        <v>4353</v>
      </c>
      <c r="CY181" s="32" t="s">
        <v>688</v>
      </c>
      <c r="CZ181" s="32" t="s">
        <v>911</v>
      </c>
      <c r="DA181" s="32" t="s">
        <v>2289</v>
      </c>
      <c r="DB181" s="32" t="s">
        <v>2699</v>
      </c>
      <c r="DC181" s="32" t="s">
        <v>2225</v>
      </c>
    </row>
    <row r="182" spans="22:107" ht="45" customHeight="1">
      <c r="V182" s="23" t="s">
        <v>4354</v>
      </c>
      <c r="W182" s="37"/>
      <c r="AO182" s="28">
        <v>181</v>
      </c>
      <c r="AZ182" s="32"/>
      <c r="BA182" s="32"/>
      <c r="BB182" s="32" t="s">
        <v>4355</v>
      </c>
      <c r="BC182" s="32" t="s">
        <v>688</v>
      </c>
      <c r="BD182" s="32" t="s">
        <v>911</v>
      </c>
      <c r="BE182" s="32" t="s">
        <v>2289</v>
      </c>
      <c r="BF182" s="32" t="s">
        <v>2703</v>
      </c>
      <c r="BG182" s="32" t="s">
        <v>2234</v>
      </c>
      <c r="CK182" s="32" t="s">
        <v>4355</v>
      </c>
      <c r="CL182" s="32" t="s">
        <v>688</v>
      </c>
      <c r="CM182" s="32" t="s">
        <v>911</v>
      </c>
      <c r="CN182" s="32" t="s">
        <v>2289</v>
      </c>
      <c r="CO182" s="32" t="s">
        <v>2703</v>
      </c>
      <c r="CP182" s="32" t="s">
        <v>2234</v>
      </c>
      <c r="CV182" s="32"/>
      <c r="CW182" s="32"/>
      <c r="CX182" s="32" t="s">
        <v>4355</v>
      </c>
      <c r="CY182" s="32" t="s">
        <v>688</v>
      </c>
      <c r="CZ182" s="32" t="s">
        <v>911</v>
      </c>
      <c r="DA182" s="32" t="s">
        <v>2289</v>
      </c>
      <c r="DB182" s="32" t="s">
        <v>2703</v>
      </c>
      <c r="DC182" s="32" t="s">
        <v>2234</v>
      </c>
    </row>
    <row r="183" spans="22:107" ht="45" customHeight="1">
      <c r="V183" s="23" t="s">
        <v>4356</v>
      </c>
      <c r="W183" s="37"/>
      <c r="AO183" s="28">
        <v>182</v>
      </c>
      <c r="AZ183" s="32"/>
      <c r="BA183" s="32"/>
      <c r="BB183" s="32" t="s">
        <v>4357</v>
      </c>
      <c r="BC183" s="32" t="s">
        <v>688</v>
      </c>
      <c r="BD183" s="32" t="s">
        <v>911</v>
      </c>
      <c r="BE183" s="32" t="s">
        <v>2289</v>
      </c>
      <c r="BF183" s="32" t="s">
        <v>2707</v>
      </c>
      <c r="BG183" s="32" t="s">
        <v>2242</v>
      </c>
      <c r="CK183" s="32" t="s">
        <v>4357</v>
      </c>
      <c r="CL183" s="32" t="s">
        <v>688</v>
      </c>
      <c r="CM183" s="32" t="s">
        <v>911</v>
      </c>
      <c r="CN183" s="32" t="s">
        <v>2289</v>
      </c>
      <c r="CO183" s="32" t="s">
        <v>2707</v>
      </c>
      <c r="CP183" s="32" t="s">
        <v>2242</v>
      </c>
      <c r="CV183" s="32"/>
      <c r="CW183" s="32"/>
      <c r="CX183" s="32" t="s">
        <v>4357</v>
      </c>
      <c r="CY183" s="32" t="s">
        <v>688</v>
      </c>
      <c r="CZ183" s="32" t="s">
        <v>911</v>
      </c>
      <c r="DA183" s="32" t="s">
        <v>2289</v>
      </c>
      <c r="DB183" s="32" t="s">
        <v>2707</v>
      </c>
      <c r="DC183" s="32" t="s">
        <v>2242</v>
      </c>
    </row>
    <row r="184" spans="22:107" ht="30" customHeight="1">
      <c r="V184" s="23" t="s">
        <v>4358</v>
      </c>
      <c r="W184" s="37"/>
      <c r="AO184" s="28">
        <v>183</v>
      </c>
      <c r="AZ184" s="32"/>
      <c r="BA184" s="32"/>
      <c r="BB184" s="32" t="s">
        <v>4359</v>
      </c>
      <c r="BC184" s="32" t="s">
        <v>688</v>
      </c>
      <c r="BD184" s="32" t="s">
        <v>911</v>
      </c>
      <c r="BE184" s="32" t="s">
        <v>2289</v>
      </c>
      <c r="BF184" s="32" t="s">
        <v>2711</v>
      </c>
      <c r="BG184" s="32" t="s">
        <v>2250</v>
      </c>
      <c r="CK184" s="32" t="s">
        <v>4359</v>
      </c>
      <c r="CL184" s="32" t="s">
        <v>688</v>
      </c>
      <c r="CM184" s="32" t="s">
        <v>911</v>
      </c>
      <c r="CN184" s="32" t="s">
        <v>2289</v>
      </c>
      <c r="CO184" s="32" t="s">
        <v>2711</v>
      </c>
      <c r="CP184" s="32" t="s">
        <v>2250</v>
      </c>
      <c r="CV184" s="32"/>
      <c r="CW184" s="32"/>
      <c r="CX184" s="32" t="s">
        <v>4359</v>
      </c>
      <c r="CY184" s="32" t="s">
        <v>688</v>
      </c>
      <c r="CZ184" s="32" t="s">
        <v>911</v>
      </c>
      <c r="DA184" s="32" t="s">
        <v>2289</v>
      </c>
      <c r="DB184" s="32" t="s">
        <v>2711</v>
      </c>
      <c r="DC184" s="32" t="s">
        <v>2250</v>
      </c>
    </row>
    <row r="185" spans="22:107" ht="28.5">
      <c r="V185" s="23" t="s">
        <v>4360</v>
      </c>
      <c r="W185" s="37"/>
      <c r="AO185" s="28">
        <v>184</v>
      </c>
      <c r="AZ185" s="32"/>
      <c r="BA185" s="32"/>
      <c r="BB185" s="32" t="s">
        <v>4361</v>
      </c>
      <c r="BC185" s="32" t="s">
        <v>688</v>
      </c>
      <c r="BD185" s="32" t="s">
        <v>911</v>
      </c>
      <c r="BE185" s="32" t="s">
        <v>2289</v>
      </c>
      <c r="BF185" s="32" t="s">
        <v>2715</v>
      </c>
      <c r="BG185" s="32" t="s">
        <v>2258</v>
      </c>
      <c r="CK185" s="32" t="s">
        <v>4361</v>
      </c>
      <c r="CL185" s="32" t="s">
        <v>688</v>
      </c>
      <c r="CM185" s="32" t="s">
        <v>911</v>
      </c>
      <c r="CN185" s="32" t="s">
        <v>2289</v>
      </c>
      <c r="CO185" s="32" t="s">
        <v>2715</v>
      </c>
      <c r="CP185" s="32" t="s">
        <v>2258</v>
      </c>
      <c r="CV185" s="32"/>
      <c r="CW185" s="32"/>
      <c r="CX185" s="32" t="s">
        <v>4361</v>
      </c>
      <c r="CY185" s="32" t="s">
        <v>688</v>
      </c>
      <c r="CZ185" s="32" t="s">
        <v>911</v>
      </c>
      <c r="DA185" s="32" t="s">
        <v>2289</v>
      </c>
      <c r="DB185" s="32" t="s">
        <v>2715</v>
      </c>
      <c r="DC185" s="32" t="s">
        <v>2258</v>
      </c>
    </row>
    <row r="186" spans="22:107" ht="28.5">
      <c r="V186" s="23" t="s">
        <v>4362</v>
      </c>
      <c r="W186" s="37"/>
      <c r="AO186" s="28">
        <v>185</v>
      </c>
      <c r="AZ186" s="32"/>
      <c r="BA186" s="32"/>
      <c r="BB186" s="32" t="s">
        <v>4363</v>
      </c>
      <c r="BC186" s="32" t="s">
        <v>688</v>
      </c>
      <c r="BD186" s="32" t="s">
        <v>911</v>
      </c>
      <c r="BE186" s="32" t="s">
        <v>2289</v>
      </c>
      <c r="BF186" s="32" t="s">
        <v>2719</v>
      </c>
      <c r="BG186" s="32" t="s">
        <v>2265</v>
      </c>
      <c r="CK186" s="32" t="s">
        <v>4363</v>
      </c>
      <c r="CL186" s="32" t="s">
        <v>688</v>
      </c>
      <c r="CM186" s="32" t="s">
        <v>911</v>
      </c>
      <c r="CN186" s="32" t="s">
        <v>2289</v>
      </c>
      <c r="CO186" s="32" t="s">
        <v>2719</v>
      </c>
      <c r="CP186" s="32" t="s">
        <v>2265</v>
      </c>
      <c r="CV186" s="32"/>
      <c r="CW186" s="32"/>
      <c r="CX186" s="32" t="s">
        <v>4363</v>
      </c>
      <c r="CY186" s="32" t="s">
        <v>688</v>
      </c>
      <c r="CZ186" s="32" t="s">
        <v>911</v>
      </c>
      <c r="DA186" s="32" t="s">
        <v>2289</v>
      </c>
      <c r="DB186" s="32" t="s">
        <v>2719</v>
      </c>
      <c r="DC186" s="32" t="s">
        <v>2265</v>
      </c>
    </row>
    <row r="187" spans="22:107" ht="15" customHeight="1">
      <c r="V187" s="23" t="s">
        <v>4364</v>
      </c>
      <c r="W187" s="37"/>
      <c r="AO187" s="28">
        <v>186</v>
      </c>
      <c r="AZ187" s="32"/>
      <c r="BA187" s="32"/>
      <c r="BB187" s="32" t="s">
        <v>4365</v>
      </c>
      <c r="BC187" s="32" t="s">
        <v>688</v>
      </c>
      <c r="BD187" s="32" t="s">
        <v>911</v>
      </c>
      <c r="BE187" s="32" t="s">
        <v>2289</v>
      </c>
      <c r="BF187" s="32" t="s">
        <v>2723</v>
      </c>
      <c r="BG187" s="32" t="s">
        <v>2273</v>
      </c>
      <c r="CK187" s="32" t="s">
        <v>4365</v>
      </c>
      <c r="CL187" s="32" t="s">
        <v>688</v>
      </c>
      <c r="CM187" s="32" t="s">
        <v>911</v>
      </c>
      <c r="CN187" s="32" t="s">
        <v>2289</v>
      </c>
      <c r="CO187" s="32" t="s">
        <v>2723</v>
      </c>
      <c r="CP187" s="32" t="s">
        <v>2273</v>
      </c>
      <c r="CV187" s="32"/>
      <c r="CW187" s="32"/>
      <c r="CX187" s="32" t="s">
        <v>4365</v>
      </c>
      <c r="CY187" s="32" t="s">
        <v>688</v>
      </c>
      <c r="CZ187" s="32" t="s">
        <v>911</v>
      </c>
      <c r="DA187" s="32" t="s">
        <v>2289</v>
      </c>
      <c r="DB187" s="32" t="s">
        <v>2723</v>
      </c>
      <c r="DC187" s="32" t="s">
        <v>2273</v>
      </c>
    </row>
    <row r="188" spans="22:107" ht="15" customHeight="1">
      <c r="V188" s="23" t="s">
        <v>4366</v>
      </c>
      <c r="W188" s="37"/>
      <c r="AO188" s="28">
        <v>187</v>
      </c>
      <c r="AZ188" s="32"/>
      <c r="BA188" s="32"/>
      <c r="BB188" s="32" t="s">
        <v>4367</v>
      </c>
      <c r="BC188" s="32" t="s">
        <v>688</v>
      </c>
      <c r="BD188" s="32" t="s">
        <v>911</v>
      </c>
      <c r="BE188" s="32" t="s">
        <v>2289</v>
      </c>
      <c r="BF188" s="32" t="s">
        <v>2727</v>
      </c>
      <c r="BG188" s="32" t="s">
        <v>2281</v>
      </c>
      <c r="CK188" s="32" t="s">
        <v>4367</v>
      </c>
      <c r="CL188" s="32" t="s">
        <v>688</v>
      </c>
      <c r="CM188" s="32" t="s">
        <v>911</v>
      </c>
      <c r="CN188" s="32" t="s">
        <v>2289</v>
      </c>
      <c r="CO188" s="32" t="s">
        <v>2727</v>
      </c>
      <c r="CP188" s="32" t="s">
        <v>2281</v>
      </c>
      <c r="CV188" s="32"/>
      <c r="CW188" s="32"/>
      <c r="CX188" s="32" t="s">
        <v>4367</v>
      </c>
      <c r="CY188" s="32" t="s">
        <v>688</v>
      </c>
      <c r="CZ188" s="32" t="s">
        <v>911</v>
      </c>
      <c r="DA188" s="32" t="s">
        <v>2289</v>
      </c>
      <c r="DB188" s="32" t="s">
        <v>2727</v>
      </c>
      <c r="DC188" s="32" t="s">
        <v>2281</v>
      </c>
    </row>
    <row r="189" spans="22:107" ht="28.5">
      <c r="V189" s="23" t="s">
        <v>4368</v>
      </c>
      <c r="W189" s="37"/>
      <c r="AO189" s="28">
        <v>188</v>
      </c>
      <c r="AZ189" s="32"/>
      <c r="BA189" s="32"/>
      <c r="BB189" s="32" t="s">
        <v>4369</v>
      </c>
      <c r="BC189" s="32" t="s">
        <v>688</v>
      </c>
      <c r="BD189" s="32" t="s">
        <v>911</v>
      </c>
      <c r="BE189" s="32" t="s">
        <v>2289</v>
      </c>
      <c r="BF189" s="32" t="s">
        <v>2731</v>
      </c>
      <c r="BG189" s="32" t="s">
        <v>2290</v>
      </c>
      <c r="CK189" s="32" t="s">
        <v>4369</v>
      </c>
      <c r="CL189" s="32" t="s">
        <v>688</v>
      </c>
      <c r="CM189" s="32" t="s">
        <v>911</v>
      </c>
      <c r="CN189" s="32" t="s">
        <v>2289</v>
      </c>
      <c r="CO189" s="32" t="s">
        <v>2731</v>
      </c>
      <c r="CP189" s="32" t="s">
        <v>2290</v>
      </c>
      <c r="CV189" s="32"/>
      <c r="CW189" s="32"/>
      <c r="CX189" s="32" t="s">
        <v>4369</v>
      </c>
      <c r="CY189" s="32" t="s">
        <v>688</v>
      </c>
      <c r="CZ189" s="32" t="s">
        <v>911</v>
      </c>
      <c r="DA189" s="32" t="s">
        <v>2289</v>
      </c>
      <c r="DB189" s="32" t="s">
        <v>2731</v>
      </c>
      <c r="DC189" s="32" t="s">
        <v>2290</v>
      </c>
    </row>
    <row r="190" spans="22:107" ht="15" customHeight="1">
      <c r="V190" s="23" t="s">
        <v>4370</v>
      </c>
      <c r="W190" s="37"/>
      <c r="AO190" s="28">
        <v>189</v>
      </c>
      <c r="AZ190" s="32"/>
      <c r="BA190" s="32"/>
      <c r="BB190" s="32" t="s">
        <v>4371</v>
      </c>
      <c r="BC190" s="32" t="s">
        <v>688</v>
      </c>
      <c r="BD190" s="32" t="s">
        <v>911</v>
      </c>
      <c r="BE190" s="32" t="s">
        <v>2289</v>
      </c>
      <c r="BF190" s="32" t="s">
        <v>2735</v>
      </c>
      <c r="BG190" s="32" t="s">
        <v>2298</v>
      </c>
      <c r="CK190" s="32" t="s">
        <v>4371</v>
      </c>
      <c r="CL190" s="32" t="s">
        <v>688</v>
      </c>
      <c r="CM190" s="32" t="s">
        <v>911</v>
      </c>
      <c r="CN190" s="32" t="s">
        <v>2289</v>
      </c>
      <c r="CO190" s="32" t="s">
        <v>2735</v>
      </c>
      <c r="CP190" s="32" t="s">
        <v>2298</v>
      </c>
      <c r="CV190" s="32"/>
      <c r="CW190" s="32"/>
      <c r="CX190" s="32" t="s">
        <v>4371</v>
      </c>
      <c r="CY190" s="32" t="s">
        <v>688</v>
      </c>
      <c r="CZ190" s="32" t="s">
        <v>911</v>
      </c>
      <c r="DA190" s="32" t="s">
        <v>2289</v>
      </c>
      <c r="DB190" s="32" t="s">
        <v>2735</v>
      </c>
      <c r="DC190" s="32" t="s">
        <v>2298</v>
      </c>
    </row>
    <row r="191" spans="22:107" ht="30" customHeight="1">
      <c r="V191" s="23" t="s">
        <v>4372</v>
      </c>
      <c r="W191" s="37"/>
      <c r="AO191" s="28">
        <v>190</v>
      </c>
      <c r="AZ191" s="32"/>
      <c r="BA191" s="32"/>
      <c r="BB191" s="32" t="s">
        <v>4373</v>
      </c>
      <c r="BC191" s="32" t="s">
        <v>688</v>
      </c>
      <c r="BD191" s="32" t="s">
        <v>911</v>
      </c>
      <c r="BE191" s="32" t="s">
        <v>2289</v>
      </c>
      <c r="BF191" s="32" t="s">
        <v>2739</v>
      </c>
      <c r="BG191" s="32" t="s">
        <v>2305</v>
      </c>
      <c r="CK191" s="32" t="s">
        <v>4373</v>
      </c>
      <c r="CL191" s="32" t="s">
        <v>688</v>
      </c>
      <c r="CM191" s="32" t="s">
        <v>911</v>
      </c>
      <c r="CN191" s="32" t="s">
        <v>2289</v>
      </c>
      <c r="CO191" s="32" t="s">
        <v>2739</v>
      </c>
      <c r="CP191" s="32" t="s">
        <v>2305</v>
      </c>
      <c r="CV191" s="32"/>
      <c r="CW191" s="32"/>
      <c r="CX191" s="32" t="s">
        <v>4373</v>
      </c>
      <c r="CY191" s="32" t="s">
        <v>688</v>
      </c>
      <c r="CZ191" s="32" t="s">
        <v>911</v>
      </c>
      <c r="DA191" s="32" t="s">
        <v>2289</v>
      </c>
      <c r="DB191" s="32" t="s">
        <v>2739</v>
      </c>
      <c r="DC191" s="32" t="s">
        <v>2305</v>
      </c>
    </row>
    <row r="192" spans="22:107" ht="30" customHeight="1">
      <c r="V192" s="23" t="s">
        <v>4374</v>
      </c>
      <c r="W192" s="37"/>
      <c r="AO192" s="28">
        <v>191</v>
      </c>
      <c r="AZ192" s="32"/>
      <c r="BA192" s="32"/>
      <c r="BB192" s="32" t="s">
        <v>4375</v>
      </c>
      <c r="BC192" s="32" t="s">
        <v>688</v>
      </c>
      <c r="BD192" s="32" t="s">
        <v>911</v>
      </c>
      <c r="BE192" s="32" t="s">
        <v>2289</v>
      </c>
      <c r="BF192" s="32" t="s">
        <v>2743</v>
      </c>
      <c r="BG192" s="32" t="s">
        <v>2313</v>
      </c>
      <c r="CK192" s="32" t="s">
        <v>4375</v>
      </c>
      <c r="CL192" s="32" t="s">
        <v>688</v>
      </c>
      <c r="CM192" s="32" t="s">
        <v>911</v>
      </c>
      <c r="CN192" s="32" t="s">
        <v>2289</v>
      </c>
      <c r="CO192" s="32" t="s">
        <v>2743</v>
      </c>
      <c r="CP192" s="32" t="s">
        <v>2313</v>
      </c>
      <c r="CV192" s="32"/>
      <c r="CW192" s="32"/>
      <c r="CX192" s="32" t="s">
        <v>4375</v>
      </c>
      <c r="CY192" s="32" t="s">
        <v>688</v>
      </c>
      <c r="CZ192" s="32" t="s">
        <v>911</v>
      </c>
      <c r="DA192" s="32" t="s">
        <v>2289</v>
      </c>
      <c r="DB192" s="32" t="s">
        <v>2743</v>
      </c>
      <c r="DC192" s="32" t="s">
        <v>2313</v>
      </c>
    </row>
    <row r="193" spans="22:107" ht="28.5">
      <c r="V193" s="23" t="s">
        <v>4376</v>
      </c>
      <c r="W193" s="37"/>
      <c r="AO193" s="28">
        <v>192</v>
      </c>
      <c r="AZ193" s="32"/>
      <c r="BA193" s="32"/>
      <c r="BB193" s="32" t="s">
        <v>4377</v>
      </c>
      <c r="BC193" s="32" t="s">
        <v>688</v>
      </c>
      <c r="BD193" s="32" t="s">
        <v>911</v>
      </c>
      <c r="BE193" s="32" t="s">
        <v>2289</v>
      </c>
      <c r="BF193" s="32" t="s">
        <v>2746</v>
      </c>
      <c r="BG193" s="32" t="s">
        <v>2321</v>
      </c>
      <c r="CK193" s="32" t="s">
        <v>4377</v>
      </c>
      <c r="CL193" s="32" t="s">
        <v>688</v>
      </c>
      <c r="CM193" s="32" t="s">
        <v>911</v>
      </c>
      <c r="CN193" s="32" t="s">
        <v>2289</v>
      </c>
      <c r="CO193" s="32" t="s">
        <v>2746</v>
      </c>
      <c r="CP193" s="32" t="s">
        <v>2321</v>
      </c>
      <c r="CV193" s="32"/>
      <c r="CW193" s="32"/>
      <c r="CX193" s="32" t="s">
        <v>4377</v>
      </c>
      <c r="CY193" s="32" t="s">
        <v>688</v>
      </c>
      <c r="CZ193" s="32" t="s">
        <v>911</v>
      </c>
      <c r="DA193" s="32" t="s">
        <v>2289</v>
      </c>
      <c r="DB193" s="32" t="s">
        <v>2746</v>
      </c>
      <c r="DC193" s="32" t="s">
        <v>2321</v>
      </c>
    </row>
    <row r="194" spans="22:107" ht="30" customHeight="1">
      <c r="V194" s="23" t="s">
        <v>4378</v>
      </c>
      <c r="W194" s="37"/>
      <c r="AO194" s="28">
        <v>193</v>
      </c>
      <c r="AZ194" s="32"/>
      <c r="BA194" s="32"/>
      <c r="BB194" s="32" t="s">
        <v>4379</v>
      </c>
      <c r="BC194" s="32" t="s">
        <v>688</v>
      </c>
      <c r="BD194" s="32" t="s">
        <v>911</v>
      </c>
      <c r="BE194" s="32" t="s">
        <v>2289</v>
      </c>
      <c r="BF194" s="32" t="s">
        <v>2749</v>
      </c>
      <c r="BG194" s="32" t="s">
        <v>2329</v>
      </c>
      <c r="CK194" s="32" t="s">
        <v>4379</v>
      </c>
      <c r="CL194" s="32" t="s">
        <v>688</v>
      </c>
      <c r="CM194" s="32" t="s">
        <v>911</v>
      </c>
      <c r="CN194" s="32" t="s">
        <v>2289</v>
      </c>
      <c r="CO194" s="32" t="s">
        <v>2749</v>
      </c>
      <c r="CP194" s="32" t="s">
        <v>2329</v>
      </c>
      <c r="CV194" s="32"/>
      <c r="CW194" s="32"/>
      <c r="CX194" s="32" t="s">
        <v>4379</v>
      </c>
      <c r="CY194" s="32" t="s">
        <v>688</v>
      </c>
      <c r="CZ194" s="32" t="s">
        <v>911</v>
      </c>
      <c r="DA194" s="32" t="s">
        <v>2289</v>
      </c>
      <c r="DB194" s="32" t="s">
        <v>2749</v>
      </c>
      <c r="DC194" s="32" t="s">
        <v>2329</v>
      </c>
    </row>
    <row r="195" spans="22:107" ht="30" customHeight="1">
      <c r="V195" s="23" t="s">
        <v>4380</v>
      </c>
      <c r="W195" s="37"/>
      <c r="AO195" s="28">
        <v>194</v>
      </c>
      <c r="AZ195" s="32"/>
      <c r="BA195" s="32"/>
      <c r="BB195" s="32" t="s">
        <v>4381</v>
      </c>
      <c r="BC195" s="32" t="s">
        <v>688</v>
      </c>
      <c r="BD195" s="32" t="s">
        <v>911</v>
      </c>
      <c r="BE195" s="32" t="s">
        <v>2289</v>
      </c>
      <c r="BF195" s="32" t="s">
        <v>2753</v>
      </c>
      <c r="BG195" s="32" t="s">
        <v>2337</v>
      </c>
      <c r="CK195" s="32" t="s">
        <v>4381</v>
      </c>
      <c r="CL195" s="32" t="s">
        <v>688</v>
      </c>
      <c r="CM195" s="32" t="s">
        <v>911</v>
      </c>
      <c r="CN195" s="32" t="s">
        <v>2289</v>
      </c>
      <c r="CO195" s="32" t="s">
        <v>2753</v>
      </c>
      <c r="CP195" s="32" t="s">
        <v>2337</v>
      </c>
      <c r="CV195" s="32"/>
      <c r="CW195" s="32"/>
      <c r="CX195" s="32" t="s">
        <v>4381</v>
      </c>
      <c r="CY195" s="32" t="s">
        <v>688</v>
      </c>
      <c r="CZ195" s="32" t="s">
        <v>911</v>
      </c>
      <c r="DA195" s="32" t="s">
        <v>2289</v>
      </c>
      <c r="DB195" s="32" t="s">
        <v>2753</v>
      </c>
      <c r="DC195" s="32" t="s">
        <v>2337</v>
      </c>
    </row>
    <row r="196" spans="22:107" ht="28.5">
      <c r="V196" s="23" t="s">
        <v>4382</v>
      </c>
      <c r="W196" s="37"/>
      <c r="AO196" s="28">
        <v>195</v>
      </c>
      <c r="AZ196" s="32"/>
      <c r="BA196" s="32"/>
      <c r="BB196" s="32" t="s">
        <v>4383</v>
      </c>
      <c r="BC196" s="32" t="s">
        <v>688</v>
      </c>
      <c r="BD196" s="32" t="s">
        <v>911</v>
      </c>
      <c r="BE196" s="32" t="s">
        <v>2289</v>
      </c>
      <c r="BF196" s="32" t="s">
        <v>2756</v>
      </c>
      <c r="BG196" s="32" t="s">
        <v>2343</v>
      </c>
      <c r="CK196" s="32" t="s">
        <v>4383</v>
      </c>
      <c r="CL196" s="32" t="s">
        <v>688</v>
      </c>
      <c r="CM196" s="32" t="s">
        <v>911</v>
      </c>
      <c r="CN196" s="32" t="s">
        <v>2289</v>
      </c>
      <c r="CO196" s="32" t="s">
        <v>2756</v>
      </c>
      <c r="CP196" s="32" t="s">
        <v>2343</v>
      </c>
      <c r="CV196" s="32"/>
      <c r="CW196" s="32"/>
      <c r="CX196" s="32" t="s">
        <v>4383</v>
      </c>
      <c r="CY196" s="32" t="s">
        <v>688</v>
      </c>
      <c r="CZ196" s="32" t="s">
        <v>911</v>
      </c>
      <c r="DA196" s="32" t="s">
        <v>2289</v>
      </c>
      <c r="DB196" s="32" t="s">
        <v>2756</v>
      </c>
      <c r="DC196" s="32" t="s">
        <v>2343</v>
      </c>
    </row>
    <row r="197" spans="22:107" ht="42.75">
      <c r="V197" s="23" t="s">
        <v>4384</v>
      </c>
      <c r="W197" s="37"/>
      <c r="AO197" s="28">
        <v>196</v>
      </c>
      <c r="AZ197" s="32"/>
      <c r="BA197" s="32"/>
      <c r="BB197" s="32" t="s">
        <v>4385</v>
      </c>
      <c r="BC197" s="32" t="s">
        <v>688</v>
      </c>
      <c r="BD197" s="32" t="s">
        <v>911</v>
      </c>
      <c r="BE197" s="32" t="s">
        <v>2289</v>
      </c>
      <c r="BF197" s="32" t="s">
        <v>2760</v>
      </c>
      <c r="BG197" s="32" t="s">
        <v>2350</v>
      </c>
      <c r="CK197" s="32" t="s">
        <v>4385</v>
      </c>
      <c r="CL197" s="32" t="s">
        <v>688</v>
      </c>
      <c r="CM197" s="32" t="s">
        <v>911</v>
      </c>
      <c r="CN197" s="32" t="s">
        <v>2289</v>
      </c>
      <c r="CO197" s="32" t="s">
        <v>2760</v>
      </c>
      <c r="CP197" s="32" t="s">
        <v>2350</v>
      </c>
      <c r="CV197" s="32"/>
      <c r="CW197" s="32"/>
      <c r="CX197" s="32" t="s">
        <v>4385</v>
      </c>
      <c r="CY197" s="32" t="s">
        <v>688</v>
      </c>
      <c r="CZ197" s="32" t="s">
        <v>911</v>
      </c>
      <c r="DA197" s="32" t="s">
        <v>2289</v>
      </c>
      <c r="DB197" s="32" t="s">
        <v>2760</v>
      </c>
      <c r="DC197" s="32" t="s">
        <v>2350</v>
      </c>
    </row>
    <row r="198" spans="22:107" ht="30" customHeight="1">
      <c r="V198" s="23" t="s">
        <v>4386</v>
      </c>
      <c r="W198" s="37"/>
      <c r="AO198" s="28">
        <v>197</v>
      </c>
      <c r="AZ198" s="32"/>
      <c r="BA198" s="32"/>
      <c r="BB198" s="32" t="s">
        <v>4387</v>
      </c>
      <c r="BC198" s="32" t="s">
        <v>688</v>
      </c>
      <c r="BD198" s="32" t="s">
        <v>911</v>
      </c>
      <c r="BE198" s="32" t="s">
        <v>2289</v>
      </c>
      <c r="BF198" s="32" t="s">
        <v>2764</v>
      </c>
      <c r="BG198" s="32" t="s">
        <v>2358</v>
      </c>
      <c r="CK198" s="32" t="s">
        <v>4387</v>
      </c>
      <c r="CL198" s="32" t="s">
        <v>688</v>
      </c>
      <c r="CM198" s="32" t="s">
        <v>911</v>
      </c>
      <c r="CN198" s="32" t="s">
        <v>2289</v>
      </c>
      <c r="CO198" s="32" t="s">
        <v>2764</v>
      </c>
      <c r="CP198" s="32" t="s">
        <v>2358</v>
      </c>
      <c r="CV198" s="32"/>
      <c r="CW198" s="32"/>
      <c r="CX198" s="32" t="s">
        <v>4387</v>
      </c>
      <c r="CY198" s="32" t="s">
        <v>688</v>
      </c>
      <c r="CZ198" s="32" t="s">
        <v>911</v>
      </c>
      <c r="DA198" s="32" t="s">
        <v>2289</v>
      </c>
      <c r="DB198" s="32" t="s">
        <v>2764</v>
      </c>
      <c r="DC198" s="32" t="s">
        <v>2358</v>
      </c>
    </row>
    <row r="199" spans="22:107" ht="28.5">
      <c r="V199" s="23" t="s">
        <v>4388</v>
      </c>
      <c r="W199" s="37"/>
      <c r="AO199" s="28">
        <v>198</v>
      </c>
      <c r="AZ199" s="32"/>
      <c r="BA199" s="32"/>
      <c r="BB199" s="32" t="s">
        <v>4389</v>
      </c>
      <c r="BC199" s="32" t="s">
        <v>688</v>
      </c>
      <c r="BD199" s="32" t="s">
        <v>911</v>
      </c>
      <c r="BE199" s="32" t="s">
        <v>2289</v>
      </c>
      <c r="BF199" s="32" t="s">
        <v>2768</v>
      </c>
      <c r="BG199" s="32" t="s">
        <v>2365</v>
      </c>
      <c r="CK199" s="32" t="s">
        <v>4389</v>
      </c>
      <c r="CL199" s="32" t="s">
        <v>688</v>
      </c>
      <c r="CM199" s="32" t="s">
        <v>911</v>
      </c>
      <c r="CN199" s="32" t="s">
        <v>2289</v>
      </c>
      <c r="CO199" s="32" t="s">
        <v>2768</v>
      </c>
      <c r="CP199" s="32" t="s">
        <v>2365</v>
      </c>
      <c r="CV199" s="32"/>
      <c r="CW199" s="32"/>
      <c r="CX199" s="32" t="s">
        <v>4389</v>
      </c>
      <c r="CY199" s="32" t="s">
        <v>688</v>
      </c>
      <c r="CZ199" s="32" t="s">
        <v>911</v>
      </c>
      <c r="DA199" s="32" t="s">
        <v>2289</v>
      </c>
      <c r="DB199" s="32" t="s">
        <v>2768</v>
      </c>
      <c r="DC199" s="32" t="s">
        <v>2365</v>
      </c>
    </row>
    <row r="200" spans="22:107" ht="28.5">
      <c r="V200" s="23" t="s">
        <v>4390</v>
      </c>
      <c r="W200" s="37"/>
      <c r="AO200" s="28">
        <v>199</v>
      </c>
      <c r="AZ200" s="32"/>
      <c r="BA200" s="32"/>
      <c r="BB200" s="32" t="s">
        <v>4391</v>
      </c>
      <c r="BC200" s="32" t="s">
        <v>688</v>
      </c>
      <c r="BD200" s="32" t="s">
        <v>911</v>
      </c>
      <c r="BE200" s="32" t="s">
        <v>2289</v>
      </c>
      <c r="BF200" s="32" t="s">
        <v>2772</v>
      </c>
      <c r="BG200" s="32" t="s">
        <v>2373</v>
      </c>
      <c r="CK200" s="32" t="s">
        <v>4391</v>
      </c>
      <c r="CL200" s="32" t="s">
        <v>688</v>
      </c>
      <c r="CM200" s="32" t="s">
        <v>911</v>
      </c>
      <c r="CN200" s="32" t="s">
        <v>2289</v>
      </c>
      <c r="CO200" s="32" t="s">
        <v>2772</v>
      </c>
      <c r="CP200" s="32" t="s">
        <v>2373</v>
      </c>
      <c r="CV200" s="32"/>
      <c r="CW200" s="32"/>
      <c r="CX200" s="32" t="s">
        <v>4391</v>
      </c>
      <c r="CY200" s="32" t="s">
        <v>688</v>
      </c>
      <c r="CZ200" s="32" t="s">
        <v>911</v>
      </c>
      <c r="DA200" s="32" t="s">
        <v>2289</v>
      </c>
      <c r="DB200" s="32" t="s">
        <v>2772</v>
      </c>
      <c r="DC200" s="32" t="s">
        <v>2373</v>
      </c>
    </row>
    <row r="201" spans="22:107" ht="30" customHeight="1">
      <c r="V201" s="23" t="s">
        <v>4392</v>
      </c>
      <c r="W201" s="37"/>
      <c r="AO201" s="28">
        <v>200</v>
      </c>
      <c r="AZ201" s="32"/>
      <c r="BA201" s="32"/>
      <c r="BB201" s="32" t="s">
        <v>4393</v>
      </c>
      <c r="BC201" s="32" t="s">
        <v>688</v>
      </c>
      <c r="BD201" s="32" t="s">
        <v>911</v>
      </c>
      <c r="BE201" s="32" t="s">
        <v>2289</v>
      </c>
      <c r="BF201" s="32" t="s">
        <v>2774</v>
      </c>
      <c r="BG201" s="32" t="s">
        <v>2380</v>
      </c>
      <c r="CK201" s="32" t="s">
        <v>4393</v>
      </c>
      <c r="CL201" s="32" t="s">
        <v>688</v>
      </c>
      <c r="CM201" s="32" t="s">
        <v>911</v>
      </c>
      <c r="CN201" s="32" t="s">
        <v>2289</v>
      </c>
      <c r="CO201" s="32" t="s">
        <v>2774</v>
      </c>
      <c r="CP201" s="32" t="s">
        <v>2380</v>
      </c>
      <c r="CV201" s="32"/>
      <c r="CW201" s="32"/>
      <c r="CX201" s="32" t="s">
        <v>4393</v>
      </c>
      <c r="CY201" s="32" t="s">
        <v>688</v>
      </c>
      <c r="CZ201" s="32" t="s">
        <v>911</v>
      </c>
      <c r="DA201" s="32" t="s">
        <v>2289</v>
      </c>
      <c r="DB201" s="32" t="s">
        <v>2774</v>
      </c>
      <c r="DC201" s="32" t="s">
        <v>2380</v>
      </c>
    </row>
    <row r="202" spans="22:107" ht="42.75">
      <c r="V202" s="23" t="s">
        <v>4394</v>
      </c>
      <c r="W202" s="37"/>
      <c r="AO202" s="28">
        <v>201</v>
      </c>
      <c r="AZ202" s="32"/>
      <c r="BA202" s="32"/>
      <c r="BB202" s="32" t="s">
        <v>4395</v>
      </c>
      <c r="BC202" s="32" t="s">
        <v>688</v>
      </c>
      <c r="BD202" s="32" t="s">
        <v>911</v>
      </c>
      <c r="BE202" s="32" t="s">
        <v>2289</v>
      </c>
      <c r="BF202" s="32" t="s">
        <v>2776</v>
      </c>
      <c r="BG202" s="32" t="s">
        <v>1171</v>
      </c>
      <c r="CK202" s="32" t="s">
        <v>4395</v>
      </c>
      <c r="CL202" s="32" t="s">
        <v>688</v>
      </c>
      <c r="CM202" s="32" t="s">
        <v>911</v>
      </c>
      <c r="CN202" s="32" t="s">
        <v>2289</v>
      </c>
      <c r="CO202" s="32" t="s">
        <v>2776</v>
      </c>
      <c r="CP202" s="32" t="s">
        <v>1171</v>
      </c>
      <c r="CV202" s="32"/>
      <c r="CW202" s="32"/>
      <c r="CX202" s="32" t="s">
        <v>4395</v>
      </c>
      <c r="CY202" s="32" t="s">
        <v>688</v>
      </c>
      <c r="CZ202" s="32" t="s">
        <v>911</v>
      </c>
      <c r="DA202" s="32" t="s">
        <v>2289</v>
      </c>
      <c r="DB202" s="32" t="s">
        <v>2776</v>
      </c>
      <c r="DC202" s="32" t="s">
        <v>1171</v>
      </c>
    </row>
    <row r="203" spans="22:107" ht="28.5">
      <c r="V203" s="23" t="s">
        <v>4396</v>
      </c>
      <c r="W203" s="37"/>
      <c r="AO203" s="28">
        <v>202</v>
      </c>
      <c r="AZ203" s="32"/>
      <c r="BA203" s="32"/>
      <c r="BB203" s="32" t="s">
        <v>4397</v>
      </c>
      <c r="BC203" s="32" t="s">
        <v>688</v>
      </c>
      <c r="BD203" s="32" t="s">
        <v>911</v>
      </c>
      <c r="BE203" s="32" t="s">
        <v>2289</v>
      </c>
      <c r="BF203" s="32" t="s">
        <v>2780</v>
      </c>
      <c r="BG203" s="32" t="s">
        <v>2394</v>
      </c>
      <c r="CK203" s="32" t="s">
        <v>4397</v>
      </c>
      <c r="CL203" s="32" t="s">
        <v>688</v>
      </c>
      <c r="CM203" s="32" t="s">
        <v>911</v>
      </c>
      <c r="CN203" s="32" t="s">
        <v>2289</v>
      </c>
      <c r="CO203" s="32" t="s">
        <v>2780</v>
      </c>
      <c r="CP203" s="32" t="s">
        <v>2394</v>
      </c>
      <c r="CV203" s="32"/>
      <c r="CW203" s="32"/>
      <c r="CX203" s="32" t="s">
        <v>4397</v>
      </c>
      <c r="CY203" s="32" t="s">
        <v>688</v>
      </c>
      <c r="CZ203" s="32" t="s">
        <v>911</v>
      </c>
      <c r="DA203" s="32" t="s">
        <v>2289</v>
      </c>
      <c r="DB203" s="32" t="s">
        <v>2780</v>
      </c>
      <c r="DC203" s="32" t="s">
        <v>2394</v>
      </c>
    </row>
    <row r="204" spans="22:107" ht="28.5">
      <c r="V204" s="23" t="s">
        <v>4398</v>
      </c>
      <c r="W204" s="37"/>
      <c r="AO204" s="28">
        <v>203</v>
      </c>
      <c r="AZ204" s="32"/>
      <c r="BA204" s="32"/>
      <c r="BB204" s="32" t="s">
        <v>4399</v>
      </c>
      <c r="BC204" s="32" t="s">
        <v>688</v>
      </c>
      <c r="BD204" s="32" t="s">
        <v>911</v>
      </c>
      <c r="BE204" s="32" t="s">
        <v>2289</v>
      </c>
      <c r="BF204" s="32" t="s">
        <v>2784</v>
      </c>
      <c r="BG204" s="32" t="s">
        <v>2402</v>
      </c>
      <c r="CK204" s="32" t="s">
        <v>4399</v>
      </c>
      <c r="CL204" s="32" t="s">
        <v>688</v>
      </c>
      <c r="CM204" s="32" t="s">
        <v>911</v>
      </c>
      <c r="CN204" s="32" t="s">
        <v>2289</v>
      </c>
      <c r="CO204" s="32" t="s">
        <v>2784</v>
      </c>
      <c r="CP204" s="32" t="s">
        <v>2402</v>
      </c>
      <c r="CV204" s="32"/>
      <c r="CW204" s="32"/>
      <c r="CX204" s="32" t="s">
        <v>4399</v>
      </c>
      <c r="CY204" s="32" t="s">
        <v>688</v>
      </c>
      <c r="CZ204" s="32" t="s">
        <v>911</v>
      </c>
      <c r="DA204" s="32" t="s">
        <v>2289</v>
      </c>
      <c r="DB204" s="32" t="s">
        <v>2784</v>
      </c>
      <c r="DC204" s="32" t="s">
        <v>2402</v>
      </c>
    </row>
    <row r="205" spans="22:107" ht="28.5">
      <c r="V205" s="23" t="s">
        <v>4400</v>
      </c>
      <c r="W205" s="37"/>
      <c r="AO205" s="28">
        <v>204</v>
      </c>
      <c r="AZ205" s="32"/>
      <c r="BA205" s="32"/>
      <c r="BB205" s="32" t="s">
        <v>4401</v>
      </c>
      <c r="BC205" s="32" t="s">
        <v>688</v>
      </c>
      <c r="BD205" s="32" t="s">
        <v>911</v>
      </c>
      <c r="BE205" s="32" t="s">
        <v>2289</v>
      </c>
      <c r="BF205" s="32" t="s">
        <v>2787</v>
      </c>
      <c r="BG205" s="32" t="s">
        <v>2409</v>
      </c>
      <c r="CK205" s="32" t="s">
        <v>4401</v>
      </c>
      <c r="CL205" s="32" t="s">
        <v>688</v>
      </c>
      <c r="CM205" s="32" t="s">
        <v>911</v>
      </c>
      <c r="CN205" s="32" t="s">
        <v>2289</v>
      </c>
      <c r="CO205" s="32" t="s">
        <v>2787</v>
      </c>
      <c r="CP205" s="32" t="s">
        <v>2409</v>
      </c>
      <c r="CV205" s="32"/>
      <c r="CW205" s="32"/>
      <c r="CX205" s="32" t="s">
        <v>4401</v>
      </c>
      <c r="CY205" s="32" t="s">
        <v>688</v>
      </c>
      <c r="CZ205" s="32" t="s">
        <v>911</v>
      </c>
      <c r="DA205" s="32" t="s">
        <v>2289</v>
      </c>
      <c r="DB205" s="32" t="s">
        <v>2787</v>
      </c>
      <c r="DC205" s="32" t="s">
        <v>2409</v>
      </c>
    </row>
    <row r="206" spans="22:107" ht="15" customHeight="1">
      <c r="V206" s="23" t="s">
        <v>4402</v>
      </c>
      <c r="W206" s="37"/>
      <c r="AO206" s="28">
        <v>205</v>
      </c>
      <c r="AZ206" s="32"/>
      <c r="BA206" s="32"/>
      <c r="BB206" s="32" t="s">
        <v>4403</v>
      </c>
      <c r="BC206" s="32" t="s">
        <v>688</v>
      </c>
      <c r="BD206" s="32" t="s">
        <v>911</v>
      </c>
      <c r="BE206" s="32" t="s">
        <v>2289</v>
      </c>
      <c r="BF206" s="32" t="s">
        <v>2790</v>
      </c>
      <c r="BG206" s="32" t="s">
        <v>2161</v>
      </c>
      <c r="CK206" s="32" t="s">
        <v>4403</v>
      </c>
      <c r="CL206" s="32" t="s">
        <v>688</v>
      </c>
      <c r="CM206" s="32" t="s">
        <v>911</v>
      </c>
      <c r="CN206" s="32" t="s">
        <v>2289</v>
      </c>
      <c r="CO206" s="32" t="s">
        <v>2790</v>
      </c>
      <c r="CP206" s="32" t="s">
        <v>2161</v>
      </c>
      <c r="CV206" s="32"/>
      <c r="CW206" s="32"/>
      <c r="CX206" s="32" t="s">
        <v>4403</v>
      </c>
      <c r="CY206" s="32" t="s">
        <v>688</v>
      </c>
      <c r="CZ206" s="32" t="s">
        <v>911</v>
      </c>
      <c r="DA206" s="32" t="s">
        <v>2289</v>
      </c>
      <c r="DB206" s="32" t="s">
        <v>2790</v>
      </c>
      <c r="DC206" s="32" t="s">
        <v>2161</v>
      </c>
    </row>
    <row r="207" spans="22:107" ht="28.5">
      <c r="V207" s="23" t="s">
        <v>4404</v>
      </c>
      <c r="W207" s="37"/>
      <c r="AO207" s="28">
        <v>206</v>
      </c>
      <c r="AZ207" s="32"/>
      <c r="BA207" s="32"/>
      <c r="BB207" s="32" t="s">
        <v>4405</v>
      </c>
      <c r="BC207" s="32" t="s">
        <v>688</v>
      </c>
      <c r="BD207" s="32" t="s">
        <v>911</v>
      </c>
      <c r="BE207" s="32" t="s">
        <v>2289</v>
      </c>
      <c r="BF207" s="32" t="s">
        <v>2794</v>
      </c>
      <c r="BG207" s="32" t="s">
        <v>2420</v>
      </c>
      <c r="CK207" s="32" t="s">
        <v>4405</v>
      </c>
      <c r="CL207" s="32" t="s">
        <v>688</v>
      </c>
      <c r="CM207" s="32" t="s">
        <v>911</v>
      </c>
      <c r="CN207" s="32" t="s">
        <v>2289</v>
      </c>
      <c r="CO207" s="32" t="s">
        <v>2794</v>
      </c>
      <c r="CP207" s="32" t="s">
        <v>2420</v>
      </c>
      <c r="CV207" s="32"/>
      <c r="CW207" s="32"/>
      <c r="CX207" s="32" t="s">
        <v>4405</v>
      </c>
      <c r="CY207" s="32" t="s">
        <v>688</v>
      </c>
      <c r="CZ207" s="32" t="s">
        <v>911</v>
      </c>
      <c r="DA207" s="32" t="s">
        <v>2289</v>
      </c>
      <c r="DB207" s="32" t="s">
        <v>2794</v>
      </c>
      <c r="DC207" s="32" t="s">
        <v>2420</v>
      </c>
    </row>
    <row r="208" spans="22:107" ht="42.75">
      <c r="V208" s="23" t="s">
        <v>4406</v>
      </c>
      <c r="W208" s="37"/>
      <c r="AO208" s="28">
        <v>207</v>
      </c>
      <c r="AZ208" s="32"/>
      <c r="BA208" s="32"/>
      <c r="BB208" s="32" t="s">
        <v>4407</v>
      </c>
      <c r="BC208" s="32" t="s">
        <v>688</v>
      </c>
      <c r="BD208" s="32" t="s">
        <v>911</v>
      </c>
      <c r="BE208" s="32" t="s">
        <v>2289</v>
      </c>
      <c r="BF208" s="32" t="s">
        <v>2798</v>
      </c>
      <c r="BG208" s="32" t="s">
        <v>2427</v>
      </c>
      <c r="CK208" s="32" t="s">
        <v>4407</v>
      </c>
      <c r="CL208" s="32" t="s">
        <v>688</v>
      </c>
      <c r="CM208" s="32" t="s">
        <v>911</v>
      </c>
      <c r="CN208" s="32" t="s">
        <v>2289</v>
      </c>
      <c r="CO208" s="32" t="s">
        <v>2798</v>
      </c>
      <c r="CP208" s="32" t="s">
        <v>2427</v>
      </c>
      <c r="CV208" s="32"/>
      <c r="CW208" s="32"/>
      <c r="CX208" s="32" t="s">
        <v>4407</v>
      </c>
      <c r="CY208" s="32" t="s">
        <v>688</v>
      </c>
      <c r="CZ208" s="32" t="s">
        <v>911</v>
      </c>
      <c r="DA208" s="32" t="s">
        <v>2289</v>
      </c>
      <c r="DB208" s="32" t="s">
        <v>2798</v>
      </c>
      <c r="DC208" s="32" t="s">
        <v>2427</v>
      </c>
    </row>
    <row r="209" spans="22:107" ht="28.5">
      <c r="V209" s="23" t="s">
        <v>4408</v>
      </c>
      <c r="W209" s="37"/>
      <c r="AO209" s="28">
        <v>208</v>
      </c>
      <c r="AZ209" s="32"/>
      <c r="BA209" s="32"/>
      <c r="BB209" s="32" t="s">
        <v>4409</v>
      </c>
      <c r="BC209" s="32" t="s">
        <v>688</v>
      </c>
      <c r="BD209" s="32" t="s">
        <v>911</v>
      </c>
      <c r="BE209" s="32" t="s">
        <v>2289</v>
      </c>
      <c r="BF209" s="32" t="s">
        <v>2802</v>
      </c>
      <c r="BG209" s="32" t="s">
        <v>757</v>
      </c>
      <c r="CK209" s="32" t="s">
        <v>4409</v>
      </c>
      <c r="CL209" s="32" t="s">
        <v>688</v>
      </c>
      <c r="CM209" s="32" t="s">
        <v>911</v>
      </c>
      <c r="CN209" s="32" t="s">
        <v>2289</v>
      </c>
      <c r="CO209" s="32" t="s">
        <v>2802</v>
      </c>
      <c r="CP209" s="32" t="s">
        <v>757</v>
      </c>
      <c r="CV209" s="32"/>
      <c r="CW209" s="32"/>
      <c r="CX209" s="32" t="s">
        <v>4409</v>
      </c>
      <c r="CY209" s="32" t="s">
        <v>688</v>
      </c>
      <c r="CZ209" s="32" t="s">
        <v>911</v>
      </c>
      <c r="DA209" s="32" t="s">
        <v>2289</v>
      </c>
      <c r="DB209" s="32" t="s">
        <v>2802</v>
      </c>
      <c r="DC209" s="32" t="s">
        <v>757</v>
      </c>
    </row>
    <row r="210" spans="22:107" ht="57">
      <c r="V210" s="23" t="s">
        <v>4410</v>
      </c>
      <c r="W210" s="37"/>
      <c r="AO210" s="28">
        <v>209</v>
      </c>
      <c r="AZ210" s="32"/>
      <c r="BA210" s="32"/>
      <c r="BB210" s="32" t="s">
        <v>4411</v>
      </c>
      <c r="BC210" s="32" t="s">
        <v>688</v>
      </c>
      <c r="BD210" s="32" t="s">
        <v>911</v>
      </c>
      <c r="BE210" s="32" t="s">
        <v>2289</v>
      </c>
      <c r="BF210" s="32" t="s">
        <v>2806</v>
      </c>
      <c r="BG210" s="32" t="s">
        <v>2439</v>
      </c>
      <c r="CK210" s="32" t="s">
        <v>4411</v>
      </c>
      <c r="CL210" s="32" t="s">
        <v>688</v>
      </c>
      <c r="CM210" s="32" t="s">
        <v>911</v>
      </c>
      <c r="CN210" s="32" t="s">
        <v>2289</v>
      </c>
      <c r="CO210" s="32" t="s">
        <v>2806</v>
      </c>
      <c r="CP210" s="32" t="s">
        <v>2439</v>
      </c>
      <c r="CV210" s="32"/>
      <c r="CW210" s="32"/>
      <c r="CX210" s="32" t="s">
        <v>4411</v>
      </c>
      <c r="CY210" s="32" t="s">
        <v>688</v>
      </c>
      <c r="CZ210" s="32" t="s">
        <v>911</v>
      </c>
      <c r="DA210" s="32" t="s">
        <v>2289</v>
      </c>
      <c r="DB210" s="32" t="s">
        <v>2806</v>
      </c>
      <c r="DC210" s="32" t="s">
        <v>2439</v>
      </c>
    </row>
    <row r="211" spans="22:107" ht="42.75">
      <c r="V211" s="23" t="s">
        <v>4412</v>
      </c>
      <c r="W211" s="37"/>
      <c r="AO211" s="28">
        <v>210</v>
      </c>
      <c r="AZ211" s="32"/>
      <c r="BA211" s="32"/>
      <c r="BB211" s="32" t="s">
        <v>4413</v>
      </c>
      <c r="BC211" s="32" t="s">
        <v>688</v>
      </c>
      <c r="BD211" s="32" t="s">
        <v>911</v>
      </c>
      <c r="BE211" s="32" t="s">
        <v>2289</v>
      </c>
      <c r="BF211" s="32" t="s">
        <v>2810</v>
      </c>
      <c r="BG211" s="32" t="s">
        <v>2446</v>
      </c>
      <c r="CK211" s="32" t="s">
        <v>4413</v>
      </c>
      <c r="CL211" s="32" t="s">
        <v>688</v>
      </c>
      <c r="CM211" s="32" t="s">
        <v>911</v>
      </c>
      <c r="CN211" s="32" t="s">
        <v>2289</v>
      </c>
      <c r="CO211" s="32" t="s">
        <v>2810</v>
      </c>
      <c r="CP211" s="32" t="s">
        <v>2446</v>
      </c>
      <c r="CV211" s="32"/>
      <c r="CW211" s="32"/>
      <c r="CX211" s="32" t="s">
        <v>4413</v>
      </c>
      <c r="CY211" s="32" t="s">
        <v>688</v>
      </c>
      <c r="CZ211" s="32" t="s">
        <v>911</v>
      </c>
      <c r="DA211" s="32" t="s">
        <v>2289</v>
      </c>
      <c r="DB211" s="32" t="s">
        <v>2810</v>
      </c>
      <c r="DC211" s="32" t="s">
        <v>2446</v>
      </c>
    </row>
    <row r="212" spans="22:107" ht="57">
      <c r="V212" s="23" t="s">
        <v>4414</v>
      </c>
      <c r="W212" s="37"/>
      <c r="AO212" s="28">
        <v>211</v>
      </c>
      <c r="AZ212" s="32"/>
      <c r="BA212" s="32"/>
      <c r="BB212" s="32" t="s">
        <v>4415</v>
      </c>
      <c r="BC212" s="32" t="s">
        <v>688</v>
      </c>
      <c r="BD212" s="32" t="s">
        <v>911</v>
      </c>
      <c r="BE212" s="32" t="s">
        <v>2289</v>
      </c>
      <c r="BF212" s="32" t="s">
        <v>2814</v>
      </c>
      <c r="BG212" s="32" t="s">
        <v>2451</v>
      </c>
      <c r="CK212" s="32" t="s">
        <v>4415</v>
      </c>
      <c r="CL212" s="32" t="s">
        <v>688</v>
      </c>
      <c r="CM212" s="32" t="s">
        <v>911</v>
      </c>
      <c r="CN212" s="32" t="s">
        <v>2289</v>
      </c>
      <c r="CO212" s="32" t="s">
        <v>2814</v>
      </c>
      <c r="CP212" s="32" t="s">
        <v>2451</v>
      </c>
      <c r="CV212" s="32"/>
      <c r="CW212" s="32"/>
      <c r="CX212" s="32" t="s">
        <v>4415</v>
      </c>
      <c r="CY212" s="32" t="s">
        <v>688</v>
      </c>
      <c r="CZ212" s="32" t="s">
        <v>911</v>
      </c>
      <c r="DA212" s="32" t="s">
        <v>2289</v>
      </c>
      <c r="DB212" s="32" t="s">
        <v>2814</v>
      </c>
      <c r="DC212" s="32" t="s">
        <v>2451</v>
      </c>
    </row>
    <row r="213" spans="22:107" ht="57">
      <c r="V213" s="23" t="s">
        <v>4416</v>
      </c>
      <c r="W213" s="37"/>
      <c r="AO213" s="28">
        <v>212</v>
      </c>
      <c r="AZ213" s="32"/>
      <c r="BA213" s="32"/>
      <c r="BB213" s="32" t="s">
        <v>4417</v>
      </c>
      <c r="BC213" s="32" t="s">
        <v>688</v>
      </c>
      <c r="BD213" s="32" t="s">
        <v>911</v>
      </c>
      <c r="BE213" s="32" t="s">
        <v>2289</v>
      </c>
      <c r="BF213" s="32" t="s">
        <v>2818</v>
      </c>
      <c r="BG213" s="32" t="s">
        <v>2455</v>
      </c>
      <c r="CK213" s="32" t="s">
        <v>4417</v>
      </c>
      <c r="CL213" s="32" t="s">
        <v>688</v>
      </c>
      <c r="CM213" s="32" t="s">
        <v>911</v>
      </c>
      <c r="CN213" s="32" t="s">
        <v>2289</v>
      </c>
      <c r="CO213" s="32" t="s">
        <v>2818</v>
      </c>
      <c r="CP213" s="32" t="s">
        <v>2455</v>
      </c>
      <c r="CV213" s="32"/>
      <c r="CW213" s="32"/>
      <c r="CX213" s="32" t="s">
        <v>4417</v>
      </c>
      <c r="CY213" s="32" t="s">
        <v>688</v>
      </c>
      <c r="CZ213" s="32" t="s">
        <v>911</v>
      </c>
      <c r="DA213" s="32" t="s">
        <v>2289</v>
      </c>
      <c r="DB213" s="32" t="s">
        <v>2818</v>
      </c>
      <c r="DC213" s="32" t="s">
        <v>2455</v>
      </c>
    </row>
    <row r="214" spans="22:107" ht="57">
      <c r="V214" s="23" t="s">
        <v>4418</v>
      </c>
      <c r="W214" s="37"/>
      <c r="AO214" s="28">
        <v>213</v>
      </c>
      <c r="AZ214" s="32"/>
      <c r="BA214" s="32"/>
      <c r="BB214" s="32" t="s">
        <v>4419</v>
      </c>
      <c r="BC214" s="32" t="s">
        <v>688</v>
      </c>
      <c r="BD214" s="32" t="s">
        <v>911</v>
      </c>
      <c r="BE214" s="32" t="s">
        <v>2289</v>
      </c>
      <c r="BF214" s="32" t="s">
        <v>2822</v>
      </c>
      <c r="BG214" s="32" t="s">
        <v>2460</v>
      </c>
      <c r="CK214" s="32" t="s">
        <v>4419</v>
      </c>
      <c r="CL214" s="32" t="s">
        <v>688</v>
      </c>
      <c r="CM214" s="32" t="s">
        <v>911</v>
      </c>
      <c r="CN214" s="32" t="s">
        <v>2289</v>
      </c>
      <c r="CO214" s="32" t="s">
        <v>2822</v>
      </c>
      <c r="CP214" s="32" t="s">
        <v>2460</v>
      </c>
      <c r="CV214" s="32"/>
      <c r="CW214" s="32"/>
      <c r="CX214" s="32" t="s">
        <v>4419</v>
      </c>
      <c r="CY214" s="32" t="s">
        <v>688</v>
      </c>
      <c r="CZ214" s="32" t="s">
        <v>911</v>
      </c>
      <c r="DA214" s="32" t="s">
        <v>2289</v>
      </c>
      <c r="DB214" s="32" t="s">
        <v>2822</v>
      </c>
      <c r="DC214" s="32" t="s">
        <v>2460</v>
      </c>
    </row>
    <row r="215" spans="22:107" ht="42.75">
      <c r="V215" s="23" t="s">
        <v>4420</v>
      </c>
      <c r="W215" s="37"/>
      <c r="AO215" s="28">
        <v>214</v>
      </c>
      <c r="AZ215" s="32"/>
      <c r="BA215" s="32"/>
      <c r="BB215" s="32" t="s">
        <v>4421</v>
      </c>
      <c r="BC215" s="32" t="s">
        <v>688</v>
      </c>
      <c r="BD215" s="32" t="s">
        <v>911</v>
      </c>
      <c r="BE215" s="32" t="s">
        <v>2289</v>
      </c>
      <c r="BF215" s="32" t="s">
        <v>2826</v>
      </c>
      <c r="BG215" s="32" t="s">
        <v>2466</v>
      </c>
      <c r="CK215" s="32" t="s">
        <v>4421</v>
      </c>
      <c r="CL215" s="32" t="s">
        <v>688</v>
      </c>
      <c r="CM215" s="32" t="s">
        <v>911</v>
      </c>
      <c r="CN215" s="32" t="s">
        <v>2289</v>
      </c>
      <c r="CO215" s="32" t="s">
        <v>2826</v>
      </c>
      <c r="CP215" s="32" t="s">
        <v>2466</v>
      </c>
      <c r="CV215" s="32"/>
      <c r="CW215" s="32"/>
      <c r="CX215" s="32" t="s">
        <v>4421</v>
      </c>
      <c r="CY215" s="32" t="s">
        <v>688</v>
      </c>
      <c r="CZ215" s="32" t="s">
        <v>911</v>
      </c>
      <c r="DA215" s="32" t="s">
        <v>2289</v>
      </c>
      <c r="DB215" s="32" t="s">
        <v>2826</v>
      </c>
      <c r="DC215" s="32" t="s">
        <v>2466</v>
      </c>
    </row>
    <row r="216" spans="22:107" ht="57">
      <c r="V216" s="23" t="s">
        <v>4422</v>
      </c>
      <c r="W216" s="37"/>
      <c r="AO216" s="28">
        <v>215</v>
      </c>
      <c r="AZ216" s="32"/>
      <c r="BA216" s="32"/>
      <c r="BB216" s="32" t="s">
        <v>4423</v>
      </c>
      <c r="BC216" s="32" t="s">
        <v>688</v>
      </c>
      <c r="BD216" s="32" t="s">
        <v>911</v>
      </c>
      <c r="BE216" s="32" t="s">
        <v>2289</v>
      </c>
      <c r="BF216" s="32" t="s">
        <v>2829</v>
      </c>
      <c r="BG216" s="32" t="s">
        <v>2472</v>
      </c>
      <c r="CK216" s="32" t="s">
        <v>4423</v>
      </c>
      <c r="CL216" s="32" t="s">
        <v>688</v>
      </c>
      <c r="CM216" s="32" t="s">
        <v>911</v>
      </c>
      <c r="CN216" s="32" t="s">
        <v>2289</v>
      </c>
      <c r="CO216" s="32" t="s">
        <v>2829</v>
      </c>
      <c r="CP216" s="32" t="s">
        <v>2472</v>
      </c>
      <c r="CV216" s="32"/>
      <c r="CW216" s="32"/>
      <c r="CX216" s="32" t="s">
        <v>4423</v>
      </c>
      <c r="CY216" s="32" t="s">
        <v>688</v>
      </c>
      <c r="CZ216" s="32" t="s">
        <v>911</v>
      </c>
      <c r="DA216" s="32" t="s">
        <v>2289</v>
      </c>
      <c r="DB216" s="32" t="s">
        <v>2829</v>
      </c>
      <c r="DC216" s="32" t="s">
        <v>2472</v>
      </c>
    </row>
    <row r="217" spans="22:107" ht="57">
      <c r="V217" s="23" t="s">
        <v>4424</v>
      </c>
      <c r="W217" s="37"/>
      <c r="AO217" s="28">
        <v>216</v>
      </c>
      <c r="AZ217" s="32"/>
      <c r="BA217" s="32"/>
      <c r="BB217" s="32" t="s">
        <v>4425</v>
      </c>
      <c r="BC217" s="32" t="s">
        <v>688</v>
      </c>
      <c r="BD217" s="32" t="s">
        <v>911</v>
      </c>
      <c r="BE217" s="32" t="s">
        <v>2289</v>
      </c>
      <c r="BF217" s="32" t="s">
        <v>2833</v>
      </c>
      <c r="BG217" s="32" t="s">
        <v>2478</v>
      </c>
      <c r="CK217" s="32" t="s">
        <v>4425</v>
      </c>
      <c r="CL217" s="32" t="s">
        <v>688</v>
      </c>
      <c r="CM217" s="32" t="s">
        <v>911</v>
      </c>
      <c r="CN217" s="32" t="s">
        <v>2289</v>
      </c>
      <c r="CO217" s="32" t="s">
        <v>2833</v>
      </c>
      <c r="CP217" s="32" t="s">
        <v>2478</v>
      </c>
      <c r="CV217" s="32"/>
      <c r="CW217" s="32"/>
      <c r="CX217" s="32" t="s">
        <v>4425</v>
      </c>
      <c r="CY217" s="32" t="s">
        <v>688</v>
      </c>
      <c r="CZ217" s="32" t="s">
        <v>911</v>
      </c>
      <c r="DA217" s="32" t="s">
        <v>2289</v>
      </c>
      <c r="DB217" s="32" t="s">
        <v>2833</v>
      </c>
      <c r="DC217" s="32" t="s">
        <v>2478</v>
      </c>
    </row>
    <row r="218" spans="22:107" ht="28.5">
      <c r="V218" s="23" t="s">
        <v>4426</v>
      </c>
      <c r="W218" s="37"/>
      <c r="AO218" s="28">
        <v>217</v>
      </c>
      <c r="AZ218" s="32"/>
      <c r="BA218" s="32"/>
      <c r="BB218" s="32" t="s">
        <v>4427</v>
      </c>
      <c r="BC218" s="32" t="s">
        <v>688</v>
      </c>
      <c r="BD218" s="32" t="s">
        <v>911</v>
      </c>
      <c r="BE218" s="32" t="s">
        <v>2289</v>
      </c>
      <c r="BF218" s="32" t="s">
        <v>2836</v>
      </c>
      <c r="BG218" s="32" t="s">
        <v>2484</v>
      </c>
      <c r="CK218" s="32" t="s">
        <v>4427</v>
      </c>
      <c r="CL218" s="32" t="s">
        <v>688</v>
      </c>
      <c r="CM218" s="32" t="s">
        <v>911</v>
      </c>
      <c r="CN218" s="32" t="s">
        <v>2289</v>
      </c>
      <c r="CO218" s="32" t="s">
        <v>2836</v>
      </c>
      <c r="CP218" s="32" t="s">
        <v>2484</v>
      </c>
      <c r="CV218" s="32"/>
      <c r="CW218" s="32"/>
      <c r="CX218" s="32" t="s">
        <v>4427</v>
      </c>
      <c r="CY218" s="32" t="s">
        <v>688</v>
      </c>
      <c r="CZ218" s="32" t="s">
        <v>911</v>
      </c>
      <c r="DA218" s="32" t="s">
        <v>2289</v>
      </c>
      <c r="DB218" s="32" t="s">
        <v>2836</v>
      </c>
      <c r="DC218" s="32" t="s">
        <v>2484</v>
      </c>
    </row>
    <row r="219" spans="22:107" ht="42.75">
      <c r="V219" s="23" t="s">
        <v>4428</v>
      </c>
      <c r="W219" s="37"/>
      <c r="AO219" s="28">
        <v>218</v>
      </c>
      <c r="AZ219" s="32"/>
      <c r="BA219" s="32"/>
      <c r="BB219" s="32" t="s">
        <v>4429</v>
      </c>
      <c r="BC219" s="32" t="s">
        <v>688</v>
      </c>
      <c r="BD219" s="32" t="s">
        <v>911</v>
      </c>
      <c r="BE219" s="32" t="s">
        <v>2289</v>
      </c>
      <c r="BF219" s="32" t="s">
        <v>2840</v>
      </c>
      <c r="BG219" s="32" t="s">
        <v>937</v>
      </c>
      <c r="CK219" s="32" t="s">
        <v>4429</v>
      </c>
      <c r="CL219" s="32" t="s">
        <v>688</v>
      </c>
      <c r="CM219" s="32" t="s">
        <v>911</v>
      </c>
      <c r="CN219" s="32" t="s">
        <v>2289</v>
      </c>
      <c r="CO219" s="32" t="s">
        <v>2840</v>
      </c>
      <c r="CP219" s="32" t="s">
        <v>937</v>
      </c>
      <c r="CV219" s="32"/>
      <c r="CW219" s="32"/>
      <c r="CX219" s="32" t="s">
        <v>4429</v>
      </c>
      <c r="CY219" s="32" t="s">
        <v>688</v>
      </c>
      <c r="CZ219" s="32" t="s">
        <v>911</v>
      </c>
      <c r="DA219" s="32" t="s">
        <v>2289</v>
      </c>
      <c r="DB219" s="32" t="s">
        <v>2840</v>
      </c>
      <c r="DC219" s="32" t="s">
        <v>937</v>
      </c>
    </row>
    <row r="220" spans="22:107" ht="28.5">
      <c r="V220" s="23" t="s">
        <v>4430</v>
      </c>
      <c r="W220" s="37"/>
      <c r="AO220" s="28">
        <v>219</v>
      </c>
      <c r="AZ220" s="32"/>
      <c r="BA220" s="32"/>
      <c r="BB220" s="32" t="s">
        <v>4431</v>
      </c>
      <c r="BC220" s="32" t="s">
        <v>688</v>
      </c>
      <c r="BD220" s="32" t="s">
        <v>911</v>
      </c>
      <c r="BE220" s="32" t="s">
        <v>2289</v>
      </c>
      <c r="BF220" s="32" t="s">
        <v>2843</v>
      </c>
      <c r="BG220" s="32" t="s">
        <v>2495</v>
      </c>
      <c r="CK220" s="32" t="s">
        <v>4431</v>
      </c>
      <c r="CL220" s="32" t="s">
        <v>688</v>
      </c>
      <c r="CM220" s="32" t="s">
        <v>911</v>
      </c>
      <c r="CN220" s="32" t="s">
        <v>2289</v>
      </c>
      <c r="CO220" s="32" t="s">
        <v>2843</v>
      </c>
      <c r="CP220" s="32" t="s">
        <v>2495</v>
      </c>
      <c r="CV220" s="32"/>
      <c r="CW220" s="32"/>
      <c r="CX220" s="32" t="s">
        <v>4431</v>
      </c>
      <c r="CY220" s="32" t="s">
        <v>688</v>
      </c>
      <c r="CZ220" s="32" t="s">
        <v>911</v>
      </c>
      <c r="DA220" s="32" t="s">
        <v>2289</v>
      </c>
      <c r="DB220" s="32" t="s">
        <v>2843</v>
      </c>
      <c r="DC220" s="32" t="s">
        <v>2495</v>
      </c>
    </row>
    <row r="221" spans="22:107" ht="15" customHeight="1">
      <c r="V221" s="23" t="s">
        <v>4432</v>
      </c>
      <c r="W221" s="37"/>
      <c r="AO221" s="28">
        <v>220</v>
      </c>
      <c r="AZ221" s="32"/>
      <c r="BA221" s="32"/>
      <c r="BB221" s="32" t="s">
        <v>4433</v>
      </c>
      <c r="BC221" s="32" t="s">
        <v>688</v>
      </c>
      <c r="BD221" s="32" t="s">
        <v>911</v>
      </c>
      <c r="BE221" s="32" t="s">
        <v>2289</v>
      </c>
      <c r="BF221" s="32" t="s">
        <v>2846</v>
      </c>
      <c r="BG221" s="32" t="s">
        <v>2500</v>
      </c>
      <c r="CK221" s="32" t="s">
        <v>4433</v>
      </c>
      <c r="CL221" s="32" t="s">
        <v>688</v>
      </c>
      <c r="CM221" s="32" t="s">
        <v>911</v>
      </c>
      <c r="CN221" s="32" t="s">
        <v>2289</v>
      </c>
      <c r="CO221" s="32" t="s">
        <v>2846</v>
      </c>
      <c r="CP221" s="32" t="s">
        <v>2500</v>
      </c>
      <c r="CV221" s="32"/>
      <c r="CW221" s="32"/>
      <c r="CX221" s="32" t="s">
        <v>4433</v>
      </c>
      <c r="CY221" s="32" t="s">
        <v>688</v>
      </c>
      <c r="CZ221" s="32" t="s">
        <v>911</v>
      </c>
      <c r="DA221" s="32" t="s">
        <v>2289</v>
      </c>
      <c r="DB221" s="32" t="s">
        <v>2846</v>
      </c>
      <c r="DC221" s="32" t="s">
        <v>2500</v>
      </c>
    </row>
    <row r="222" spans="22:107" ht="28.5">
      <c r="V222" s="23" t="s">
        <v>4434</v>
      </c>
      <c r="W222" s="37"/>
      <c r="AO222" s="28">
        <v>221</v>
      </c>
      <c r="AZ222" s="32"/>
      <c r="BA222" s="32"/>
      <c r="BB222" s="32" t="s">
        <v>4435</v>
      </c>
      <c r="BC222" s="32" t="s">
        <v>688</v>
      </c>
      <c r="BD222" s="32" t="s">
        <v>911</v>
      </c>
      <c r="BE222" s="32" t="s">
        <v>2289</v>
      </c>
      <c r="BF222" s="40">
        <v>998</v>
      </c>
      <c r="BG222" s="32" t="s">
        <v>881</v>
      </c>
      <c r="CK222" s="32" t="s">
        <v>4435</v>
      </c>
      <c r="CL222" s="32" t="s">
        <v>688</v>
      </c>
      <c r="CM222" s="32" t="s">
        <v>911</v>
      </c>
      <c r="CN222" s="32" t="s">
        <v>2289</v>
      </c>
      <c r="CO222" s="40">
        <v>998</v>
      </c>
      <c r="CP222" s="32" t="s">
        <v>881</v>
      </c>
      <c r="CV222" s="32"/>
      <c r="CW222" s="32"/>
      <c r="CX222" s="32" t="s">
        <v>4435</v>
      </c>
      <c r="CY222" s="32" t="s">
        <v>688</v>
      </c>
      <c r="CZ222" s="32" t="s">
        <v>911</v>
      </c>
      <c r="DA222" s="32" t="s">
        <v>2289</v>
      </c>
      <c r="DB222" s="40">
        <v>998</v>
      </c>
      <c r="DC222" s="32" t="s">
        <v>881</v>
      </c>
    </row>
    <row r="223" spans="22:107" ht="42.75">
      <c r="V223" s="23" t="s">
        <v>4436</v>
      </c>
      <c r="W223" s="37"/>
      <c r="AO223" s="28">
        <v>222</v>
      </c>
      <c r="AZ223" s="32"/>
      <c r="BA223" s="32"/>
      <c r="BB223" s="32" t="s">
        <v>4437</v>
      </c>
      <c r="BC223" s="32" t="s">
        <v>688</v>
      </c>
      <c r="BD223" s="32" t="s">
        <v>911</v>
      </c>
      <c r="BE223" s="32" t="s">
        <v>2289</v>
      </c>
      <c r="BF223" s="40">
        <v>999</v>
      </c>
      <c r="BG223" s="32" t="s">
        <v>361</v>
      </c>
      <c r="CK223" s="32" t="s">
        <v>4437</v>
      </c>
      <c r="CL223" s="32" t="s">
        <v>688</v>
      </c>
      <c r="CM223" s="32" t="s">
        <v>911</v>
      </c>
      <c r="CN223" s="32" t="s">
        <v>2289</v>
      </c>
      <c r="CO223" s="40">
        <v>999</v>
      </c>
      <c r="CP223" s="32" t="s">
        <v>361</v>
      </c>
      <c r="CV223" s="32"/>
      <c r="CW223" s="32"/>
      <c r="CX223" s="32" t="s">
        <v>4437</v>
      </c>
      <c r="CY223" s="32" t="s">
        <v>688</v>
      </c>
      <c r="CZ223" s="32" t="s">
        <v>911</v>
      </c>
      <c r="DA223" s="32" t="s">
        <v>2289</v>
      </c>
      <c r="DB223" s="40">
        <v>999</v>
      </c>
      <c r="DC223" s="32" t="s">
        <v>361</v>
      </c>
    </row>
    <row r="224" spans="22:107" ht="28.5">
      <c r="V224" s="23" t="s">
        <v>4438</v>
      </c>
      <c r="W224" s="37"/>
      <c r="AO224" s="28">
        <v>223</v>
      </c>
      <c r="AZ224" s="32"/>
      <c r="BA224" s="32"/>
      <c r="BB224" s="32" t="s">
        <v>4439</v>
      </c>
      <c r="BC224" s="32" t="s">
        <v>689</v>
      </c>
      <c r="BD224" s="32" t="s">
        <v>944</v>
      </c>
      <c r="BE224" s="32" t="s">
        <v>2851</v>
      </c>
      <c r="BF224" s="32" t="s">
        <v>749</v>
      </c>
      <c r="BG224" s="32" t="s">
        <v>727</v>
      </c>
      <c r="CK224" s="32" t="s">
        <v>4439</v>
      </c>
      <c r="CL224" s="32" t="s">
        <v>689</v>
      </c>
      <c r="CM224" s="32" t="s">
        <v>944</v>
      </c>
      <c r="CN224" s="32" t="s">
        <v>2851</v>
      </c>
      <c r="CO224" s="32" t="s">
        <v>749</v>
      </c>
      <c r="CP224" s="32" t="s">
        <v>727</v>
      </c>
      <c r="CV224" s="32"/>
      <c r="CW224" s="32"/>
      <c r="CX224" s="32" t="s">
        <v>4439</v>
      </c>
      <c r="CY224" s="32" t="s">
        <v>689</v>
      </c>
      <c r="CZ224" s="32" t="s">
        <v>944</v>
      </c>
      <c r="DA224" s="32" t="s">
        <v>2851</v>
      </c>
      <c r="DB224" s="32" t="s">
        <v>749</v>
      </c>
      <c r="DC224" s="32" t="s">
        <v>727</v>
      </c>
    </row>
    <row r="225" spans="22:107" ht="28.5">
      <c r="V225" s="23" t="s">
        <v>4440</v>
      </c>
      <c r="W225" s="37"/>
      <c r="AO225" s="28">
        <v>224</v>
      </c>
      <c r="AZ225" s="32"/>
      <c r="BA225" s="32"/>
      <c r="BB225" s="32" t="s">
        <v>4441</v>
      </c>
      <c r="BC225" s="32" t="s">
        <v>689</v>
      </c>
      <c r="BD225" s="32" t="s">
        <v>944</v>
      </c>
      <c r="BE225" s="32" t="s">
        <v>2851</v>
      </c>
      <c r="BF225" s="32" t="s">
        <v>780</v>
      </c>
      <c r="BG225" s="32" t="s">
        <v>757</v>
      </c>
      <c r="CK225" s="32" t="s">
        <v>4441</v>
      </c>
      <c r="CL225" s="32" t="s">
        <v>689</v>
      </c>
      <c r="CM225" s="32" t="s">
        <v>944</v>
      </c>
      <c r="CN225" s="32" t="s">
        <v>2851</v>
      </c>
      <c r="CO225" s="32" t="s">
        <v>780</v>
      </c>
      <c r="CP225" s="32" t="s">
        <v>757</v>
      </c>
      <c r="CV225" s="32"/>
      <c r="CW225" s="32"/>
      <c r="CX225" s="32" t="s">
        <v>4441</v>
      </c>
      <c r="CY225" s="32" t="s">
        <v>689</v>
      </c>
      <c r="CZ225" s="32" t="s">
        <v>944</v>
      </c>
      <c r="DA225" s="32" t="s">
        <v>2851</v>
      </c>
      <c r="DB225" s="32" t="s">
        <v>780</v>
      </c>
      <c r="DC225" s="32" t="s">
        <v>757</v>
      </c>
    </row>
    <row r="226" spans="22:107" ht="15" customHeight="1">
      <c r="V226" s="23" t="s">
        <v>4442</v>
      </c>
      <c r="W226" s="37"/>
      <c r="AO226" s="28">
        <v>225</v>
      </c>
      <c r="AZ226" s="32"/>
      <c r="BA226" s="32"/>
      <c r="BB226" s="32" t="s">
        <v>4443</v>
      </c>
      <c r="BC226" s="32" t="s">
        <v>689</v>
      </c>
      <c r="BD226" s="32" t="s">
        <v>944</v>
      </c>
      <c r="BE226" s="32" t="s">
        <v>2851</v>
      </c>
      <c r="BF226" s="32" t="s">
        <v>813</v>
      </c>
      <c r="BG226" s="32" t="s">
        <v>787</v>
      </c>
      <c r="CK226" s="32" t="s">
        <v>4443</v>
      </c>
      <c r="CL226" s="32" t="s">
        <v>689</v>
      </c>
      <c r="CM226" s="32" t="s">
        <v>944</v>
      </c>
      <c r="CN226" s="32" t="s">
        <v>2851</v>
      </c>
      <c r="CO226" s="32" t="s">
        <v>813</v>
      </c>
      <c r="CP226" s="32" t="s">
        <v>787</v>
      </c>
      <c r="CV226" s="32"/>
      <c r="CW226" s="32"/>
      <c r="CX226" s="32" t="s">
        <v>4443</v>
      </c>
      <c r="CY226" s="32" t="s">
        <v>689</v>
      </c>
      <c r="CZ226" s="32" t="s">
        <v>944</v>
      </c>
      <c r="DA226" s="32" t="s">
        <v>2851</v>
      </c>
      <c r="DB226" s="32" t="s">
        <v>813</v>
      </c>
      <c r="DC226" s="32" t="s">
        <v>787</v>
      </c>
    </row>
    <row r="227" spans="22:107" ht="42.75">
      <c r="V227" s="23" t="s">
        <v>4444</v>
      </c>
      <c r="W227" s="37"/>
      <c r="AO227" s="28">
        <v>226</v>
      </c>
      <c r="AZ227" s="32"/>
      <c r="BA227" s="32"/>
      <c r="BB227" s="32" t="s">
        <v>4445</v>
      </c>
      <c r="BC227" s="32" t="s">
        <v>689</v>
      </c>
      <c r="BD227" s="32" t="s">
        <v>944</v>
      </c>
      <c r="BE227" s="32" t="s">
        <v>2851</v>
      </c>
      <c r="BF227" s="32" t="s">
        <v>845</v>
      </c>
      <c r="BG227" s="32" t="s">
        <v>822</v>
      </c>
      <c r="CK227" s="32" t="s">
        <v>4445</v>
      </c>
      <c r="CL227" s="32" t="s">
        <v>689</v>
      </c>
      <c r="CM227" s="32" t="s">
        <v>944</v>
      </c>
      <c r="CN227" s="32" t="s">
        <v>2851</v>
      </c>
      <c r="CO227" s="32" t="s">
        <v>845</v>
      </c>
      <c r="CP227" s="32" t="s">
        <v>822</v>
      </c>
      <c r="CV227" s="32"/>
      <c r="CW227" s="32"/>
      <c r="CX227" s="32" t="s">
        <v>4445</v>
      </c>
      <c r="CY227" s="32" t="s">
        <v>689</v>
      </c>
      <c r="CZ227" s="32" t="s">
        <v>944</v>
      </c>
      <c r="DA227" s="32" t="s">
        <v>2851</v>
      </c>
      <c r="DB227" s="32" t="s">
        <v>845</v>
      </c>
      <c r="DC227" s="32" t="s">
        <v>822</v>
      </c>
    </row>
    <row r="228" spans="22:107" ht="28.5">
      <c r="V228" s="23" t="s">
        <v>4446</v>
      </c>
      <c r="W228" s="37"/>
      <c r="AO228" s="28">
        <v>227</v>
      </c>
      <c r="AZ228" s="32"/>
      <c r="BA228" s="32"/>
      <c r="BB228" s="32" t="s">
        <v>4447</v>
      </c>
      <c r="BC228" s="32" t="s">
        <v>689</v>
      </c>
      <c r="BD228" s="32" t="s">
        <v>944</v>
      </c>
      <c r="BE228" s="32" t="s">
        <v>2851</v>
      </c>
      <c r="BF228" s="32" t="s">
        <v>877</v>
      </c>
      <c r="BG228" s="32" t="s">
        <v>855</v>
      </c>
      <c r="CK228" s="32" t="s">
        <v>4447</v>
      </c>
      <c r="CL228" s="32" t="s">
        <v>689</v>
      </c>
      <c r="CM228" s="32" t="s">
        <v>944</v>
      </c>
      <c r="CN228" s="32" t="s">
        <v>2851</v>
      </c>
      <c r="CO228" s="32" t="s">
        <v>877</v>
      </c>
      <c r="CP228" s="32" t="s">
        <v>855</v>
      </c>
      <c r="CV228" s="32"/>
      <c r="CW228" s="32"/>
      <c r="CX228" s="32" t="s">
        <v>4447</v>
      </c>
      <c r="CY228" s="32" t="s">
        <v>689</v>
      </c>
      <c r="CZ228" s="32" t="s">
        <v>944</v>
      </c>
      <c r="DA228" s="32" t="s">
        <v>2851</v>
      </c>
      <c r="DB228" s="32" t="s">
        <v>877</v>
      </c>
      <c r="DC228" s="32" t="s">
        <v>855</v>
      </c>
    </row>
    <row r="229" spans="22:107" ht="28.5">
      <c r="V229" s="23" t="s">
        <v>4448</v>
      </c>
      <c r="W229" s="37"/>
      <c r="AO229" s="28">
        <v>228</v>
      </c>
      <c r="AZ229" s="32"/>
      <c r="BA229" s="32"/>
      <c r="BB229" s="32" t="s">
        <v>4449</v>
      </c>
      <c r="BC229" s="32" t="s">
        <v>689</v>
      </c>
      <c r="BD229" s="32" t="s">
        <v>944</v>
      </c>
      <c r="BE229" s="32" t="s">
        <v>2851</v>
      </c>
      <c r="BF229" s="32" t="s">
        <v>910</v>
      </c>
      <c r="BG229" s="32" t="s">
        <v>886</v>
      </c>
      <c r="CK229" s="32" t="s">
        <v>4449</v>
      </c>
      <c r="CL229" s="32" t="s">
        <v>689</v>
      </c>
      <c r="CM229" s="32" t="s">
        <v>944</v>
      </c>
      <c r="CN229" s="32" t="s">
        <v>2851</v>
      </c>
      <c r="CO229" s="32" t="s">
        <v>910</v>
      </c>
      <c r="CP229" s="32" t="s">
        <v>886</v>
      </c>
      <c r="CV229" s="32"/>
      <c r="CW229" s="32"/>
      <c r="CX229" s="32" t="s">
        <v>4449</v>
      </c>
      <c r="CY229" s="32" t="s">
        <v>689</v>
      </c>
      <c r="CZ229" s="32" t="s">
        <v>944</v>
      </c>
      <c r="DA229" s="32" t="s">
        <v>2851</v>
      </c>
      <c r="DB229" s="32" t="s">
        <v>910</v>
      </c>
      <c r="DC229" s="32" t="s">
        <v>886</v>
      </c>
    </row>
    <row r="230" spans="22:107" ht="28.5">
      <c r="V230" s="23" t="s">
        <v>4450</v>
      </c>
      <c r="W230" s="37"/>
      <c r="AO230" s="28">
        <v>229</v>
      </c>
      <c r="AZ230" s="32"/>
      <c r="BA230" s="32"/>
      <c r="BB230" s="32" t="s">
        <v>4451</v>
      </c>
      <c r="BC230" s="32" t="s">
        <v>689</v>
      </c>
      <c r="BD230" s="32" t="s">
        <v>944</v>
      </c>
      <c r="BE230" s="32" t="s">
        <v>2851</v>
      </c>
      <c r="BF230" s="32" t="s">
        <v>943</v>
      </c>
      <c r="BG230" s="32" t="s">
        <v>918</v>
      </c>
      <c r="CK230" s="32" t="s">
        <v>4451</v>
      </c>
      <c r="CL230" s="32" t="s">
        <v>689</v>
      </c>
      <c r="CM230" s="32" t="s">
        <v>944</v>
      </c>
      <c r="CN230" s="32" t="s">
        <v>2851</v>
      </c>
      <c r="CO230" s="32" t="s">
        <v>943</v>
      </c>
      <c r="CP230" s="32" t="s">
        <v>918</v>
      </c>
      <c r="CV230" s="32"/>
      <c r="CW230" s="32"/>
      <c r="CX230" s="32" t="s">
        <v>4451</v>
      </c>
      <c r="CY230" s="32" t="s">
        <v>689</v>
      </c>
      <c r="CZ230" s="32" t="s">
        <v>944</v>
      </c>
      <c r="DA230" s="32" t="s">
        <v>2851</v>
      </c>
      <c r="DB230" s="32" t="s">
        <v>943</v>
      </c>
      <c r="DC230" s="32" t="s">
        <v>918</v>
      </c>
    </row>
    <row r="231" spans="22:107" ht="71.25">
      <c r="V231" s="23" t="s">
        <v>4452</v>
      </c>
      <c r="W231" s="37"/>
      <c r="AO231" s="28">
        <v>230</v>
      </c>
      <c r="AZ231" s="32"/>
      <c r="BA231" s="32"/>
      <c r="BB231" s="32" t="s">
        <v>4453</v>
      </c>
      <c r="BC231" s="32" t="s">
        <v>689</v>
      </c>
      <c r="BD231" s="32" t="s">
        <v>944</v>
      </c>
      <c r="BE231" s="32" t="s">
        <v>2851</v>
      </c>
      <c r="BF231" s="32" t="s">
        <v>972</v>
      </c>
      <c r="BG231" s="32" t="s">
        <v>950</v>
      </c>
      <c r="CK231" s="32" t="s">
        <v>4453</v>
      </c>
      <c r="CL231" s="32" t="s">
        <v>689</v>
      </c>
      <c r="CM231" s="32" t="s">
        <v>944</v>
      </c>
      <c r="CN231" s="32" t="s">
        <v>2851</v>
      </c>
      <c r="CO231" s="32" t="s">
        <v>972</v>
      </c>
      <c r="CP231" s="32" t="s">
        <v>950</v>
      </c>
      <c r="CV231" s="32"/>
      <c r="CW231" s="32"/>
      <c r="CX231" s="32" t="s">
        <v>4453</v>
      </c>
      <c r="CY231" s="32" t="s">
        <v>689</v>
      </c>
      <c r="CZ231" s="32" t="s">
        <v>944</v>
      </c>
      <c r="DA231" s="32" t="s">
        <v>2851</v>
      </c>
      <c r="DB231" s="32" t="s">
        <v>972</v>
      </c>
      <c r="DC231" s="32" t="s">
        <v>950</v>
      </c>
    </row>
    <row r="232" spans="22:107" ht="28.5">
      <c r="V232" s="23" t="s">
        <v>4454</v>
      </c>
      <c r="W232" s="37"/>
      <c r="AO232" s="28">
        <v>231</v>
      </c>
      <c r="AZ232" s="32"/>
      <c r="BA232" s="32"/>
      <c r="BB232" s="32" t="s">
        <v>4455</v>
      </c>
      <c r="BC232" s="32" t="s">
        <v>689</v>
      </c>
      <c r="BD232" s="32" t="s">
        <v>944</v>
      </c>
      <c r="BE232" s="32" t="s">
        <v>2851</v>
      </c>
      <c r="BF232" s="32" t="s">
        <v>1003</v>
      </c>
      <c r="BG232" s="32" t="s">
        <v>980</v>
      </c>
      <c r="CK232" s="32" t="s">
        <v>4455</v>
      </c>
      <c r="CL232" s="32" t="s">
        <v>689</v>
      </c>
      <c r="CM232" s="32" t="s">
        <v>944</v>
      </c>
      <c r="CN232" s="32" t="s">
        <v>2851</v>
      </c>
      <c r="CO232" s="32" t="s">
        <v>1003</v>
      </c>
      <c r="CP232" s="32" t="s">
        <v>980</v>
      </c>
      <c r="CV232" s="32"/>
      <c r="CW232" s="32"/>
      <c r="CX232" s="32" t="s">
        <v>4455</v>
      </c>
      <c r="CY232" s="32" t="s">
        <v>689</v>
      </c>
      <c r="CZ232" s="32" t="s">
        <v>944</v>
      </c>
      <c r="DA232" s="32" t="s">
        <v>2851</v>
      </c>
      <c r="DB232" s="32" t="s">
        <v>1003</v>
      </c>
      <c r="DC232" s="32" t="s">
        <v>980</v>
      </c>
    </row>
    <row r="233" spans="22:107" ht="30" customHeight="1">
      <c r="V233" s="23" t="s">
        <v>4456</v>
      </c>
      <c r="W233" s="37"/>
      <c r="AO233" s="28">
        <v>232</v>
      </c>
      <c r="AZ233" s="32"/>
      <c r="BA233" s="32"/>
      <c r="BB233" s="32" t="s">
        <v>4457</v>
      </c>
      <c r="BC233" s="32" t="s">
        <v>689</v>
      </c>
      <c r="BD233" s="32" t="s">
        <v>944</v>
      </c>
      <c r="BE233" s="32" t="s">
        <v>2851</v>
      </c>
      <c r="BF233" s="32" t="s">
        <v>1033</v>
      </c>
      <c r="BG233" s="32" t="s">
        <v>1010</v>
      </c>
      <c r="CK233" s="32" t="s">
        <v>4457</v>
      </c>
      <c r="CL233" s="32" t="s">
        <v>689</v>
      </c>
      <c r="CM233" s="32" t="s">
        <v>944</v>
      </c>
      <c r="CN233" s="32" t="s">
        <v>2851</v>
      </c>
      <c r="CO233" s="32" t="s">
        <v>1033</v>
      </c>
      <c r="CP233" s="32" t="s">
        <v>1010</v>
      </c>
      <c r="CV233" s="32"/>
      <c r="CW233" s="32"/>
      <c r="CX233" s="32" t="s">
        <v>4457</v>
      </c>
      <c r="CY233" s="32" t="s">
        <v>689</v>
      </c>
      <c r="CZ233" s="32" t="s">
        <v>944</v>
      </c>
      <c r="DA233" s="32" t="s">
        <v>2851</v>
      </c>
      <c r="DB233" s="32" t="s">
        <v>1033</v>
      </c>
      <c r="DC233" s="32" t="s">
        <v>1010</v>
      </c>
    </row>
    <row r="234" spans="22:107" ht="30" customHeight="1">
      <c r="V234" s="23" t="s">
        <v>4458</v>
      </c>
      <c r="W234" s="37"/>
      <c r="AO234" s="28">
        <v>233</v>
      </c>
      <c r="AZ234" s="32"/>
      <c r="BA234" s="32"/>
      <c r="BB234" s="32" t="s">
        <v>4459</v>
      </c>
      <c r="BC234" s="32" t="s">
        <v>689</v>
      </c>
      <c r="BD234" s="32" t="s">
        <v>944</v>
      </c>
      <c r="BE234" s="32" t="s">
        <v>2851</v>
      </c>
      <c r="BF234" s="32" t="s">
        <v>1063</v>
      </c>
      <c r="BG234" s="32" t="s">
        <v>938</v>
      </c>
      <c r="CK234" s="32" t="s">
        <v>4459</v>
      </c>
      <c r="CL234" s="32" t="s">
        <v>689</v>
      </c>
      <c r="CM234" s="32" t="s">
        <v>944</v>
      </c>
      <c r="CN234" s="32" t="s">
        <v>2851</v>
      </c>
      <c r="CO234" s="32" t="s">
        <v>1063</v>
      </c>
      <c r="CP234" s="32" t="s">
        <v>938</v>
      </c>
      <c r="CV234" s="32"/>
      <c r="CW234" s="32"/>
      <c r="CX234" s="32" t="s">
        <v>4459</v>
      </c>
      <c r="CY234" s="32" t="s">
        <v>689</v>
      </c>
      <c r="CZ234" s="32" t="s">
        <v>944</v>
      </c>
      <c r="DA234" s="32" t="s">
        <v>2851</v>
      </c>
      <c r="DB234" s="32" t="s">
        <v>1063</v>
      </c>
      <c r="DC234" s="32" t="s">
        <v>938</v>
      </c>
    </row>
    <row r="235" spans="22:107" ht="30" customHeight="1">
      <c r="V235" s="23" t="s">
        <v>4460</v>
      </c>
      <c r="W235" s="37"/>
      <c r="AO235" s="28">
        <v>234</v>
      </c>
      <c r="AZ235" s="32"/>
      <c r="BA235" s="32"/>
      <c r="BB235" s="32" t="s">
        <v>4461</v>
      </c>
      <c r="BC235" s="32" t="s">
        <v>689</v>
      </c>
      <c r="BD235" s="32" t="s">
        <v>944</v>
      </c>
      <c r="BE235" s="32" t="s">
        <v>2851</v>
      </c>
      <c r="BF235" s="32" t="s">
        <v>1646</v>
      </c>
      <c r="BG235" s="32" t="s">
        <v>1067</v>
      </c>
      <c r="CK235" s="32" t="s">
        <v>4461</v>
      </c>
      <c r="CL235" s="32" t="s">
        <v>689</v>
      </c>
      <c r="CM235" s="32" t="s">
        <v>944</v>
      </c>
      <c r="CN235" s="32" t="s">
        <v>2851</v>
      </c>
      <c r="CO235" s="32" t="s">
        <v>1646</v>
      </c>
      <c r="CP235" s="32" t="s">
        <v>1067</v>
      </c>
      <c r="CV235" s="32"/>
      <c r="CW235" s="32"/>
      <c r="CX235" s="32" t="s">
        <v>4461</v>
      </c>
      <c r="CY235" s="32" t="s">
        <v>689</v>
      </c>
      <c r="CZ235" s="32" t="s">
        <v>944</v>
      </c>
      <c r="DA235" s="32" t="s">
        <v>2851</v>
      </c>
      <c r="DB235" s="32" t="s">
        <v>1646</v>
      </c>
      <c r="DC235" s="32" t="s">
        <v>1067</v>
      </c>
    </row>
    <row r="236" spans="22:107" ht="42.75">
      <c r="V236" s="23" t="s">
        <v>4462</v>
      </c>
      <c r="W236" s="37"/>
      <c r="AO236" s="28">
        <v>235</v>
      </c>
      <c r="AZ236" s="32"/>
      <c r="BA236" s="32"/>
      <c r="BB236" s="32" t="s">
        <v>4463</v>
      </c>
      <c r="BC236" s="32" t="s">
        <v>689</v>
      </c>
      <c r="BD236" s="32" t="s">
        <v>944</v>
      </c>
      <c r="BE236" s="32" t="s">
        <v>2851</v>
      </c>
      <c r="BF236" s="32" t="s">
        <v>1666</v>
      </c>
      <c r="BG236" s="32" t="s">
        <v>1094</v>
      </c>
      <c r="CK236" s="32" t="s">
        <v>4463</v>
      </c>
      <c r="CL236" s="32" t="s">
        <v>689</v>
      </c>
      <c r="CM236" s="32" t="s">
        <v>944</v>
      </c>
      <c r="CN236" s="32" t="s">
        <v>2851</v>
      </c>
      <c r="CO236" s="32" t="s">
        <v>1666</v>
      </c>
      <c r="CP236" s="32" t="s">
        <v>1094</v>
      </c>
      <c r="CV236" s="32"/>
      <c r="CW236" s="32"/>
      <c r="CX236" s="32" t="s">
        <v>4463</v>
      </c>
      <c r="CY236" s="32" t="s">
        <v>689</v>
      </c>
      <c r="CZ236" s="32" t="s">
        <v>944</v>
      </c>
      <c r="DA236" s="32" t="s">
        <v>2851</v>
      </c>
      <c r="DB236" s="32" t="s">
        <v>1666</v>
      </c>
      <c r="DC236" s="32" t="s">
        <v>1094</v>
      </c>
    </row>
    <row r="237" spans="22:107" ht="28.5">
      <c r="V237" s="23" t="s">
        <v>4464</v>
      </c>
      <c r="W237" s="37"/>
      <c r="AO237" s="28">
        <v>236</v>
      </c>
      <c r="AZ237" s="32"/>
      <c r="BA237" s="32"/>
      <c r="BB237" s="32" t="s">
        <v>4465</v>
      </c>
      <c r="BC237" s="32" t="s">
        <v>689</v>
      </c>
      <c r="BD237" s="32" t="s">
        <v>944</v>
      </c>
      <c r="BE237" s="32" t="s">
        <v>2851</v>
      </c>
      <c r="BF237" s="32" t="s">
        <v>1891</v>
      </c>
      <c r="BG237" s="32" t="s">
        <v>1120</v>
      </c>
      <c r="CK237" s="32" t="s">
        <v>4465</v>
      </c>
      <c r="CL237" s="32" t="s">
        <v>689</v>
      </c>
      <c r="CM237" s="32" t="s">
        <v>944</v>
      </c>
      <c r="CN237" s="32" t="s">
        <v>2851</v>
      </c>
      <c r="CO237" s="32" t="s">
        <v>1891</v>
      </c>
      <c r="CP237" s="32" t="s">
        <v>1120</v>
      </c>
      <c r="CV237" s="32"/>
      <c r="CW237" s="32"/>
      <c r="CX237" s="32" t="s">
        <v>4465</v>
      </c>
      <c r="CY237" s="32" t="s">
        <v>689</v>
      </c>
      <c r="CZ237" s="32" t="s">
        <v>944</v>
      </c>
      <c r="DA237" s="32" t="s">
        <v>2851</v>
      </c>
      <c r="DB237" s="32" t="s">
        <v>1891</v>
      </c>
      <c r="DC237" s="32" t="s">
        <v>1120</v>
      </c>
    </row>
    <row r="238" spans="22:107" ht="30" customHeight="1">
      <c r="V238" s="23" t="s">
        <v>4466</v>
      </c>
      <c r="W238" s="37"/>
      <c r="AO238" s="28">
        <v>237</v>
      </c>
      <c r="AZ238" s="32"/>
      <c r="BA238" s="32"/>
      <c r="BB238" s="32" t="s">
        <v>4467</v>
      </c>
      <c r="BC238" s="32" t="s">
        <v>689</v>
      </c>
      <c r="BD238" s="32" t="s">
        <v>944</v>
      </c>
      <c r="BE238" s="32" t="s">
        <v>2851</v>
      </c>
      <c r="BF238" s="32" t="s">
        <v>1905</v>
      </c>
      <c r="BG238" s="32" t="s">
        <v>1143</v>
      </c>
      <c r="CK238" s="32" t="s">
        <v>4467</v>
      </c>
      <c r="CL238" s="32" t="s">
        <v>689</v>
      </c>
      <c r="CM238" s="32" t="s">
        <v>944</v>
      </c>
      <c r="CN238" s="32" t="s">
        <v>2851</v>
      </c>
      <c r="CO238" s="32" t="s">
        <v>1905</v>
      </c>
      <c r="CP238" s="32" t="s">
        <v>1143</v>
      </c>
      <c r="CV238" s="32"/>
      <c r="CW238" s="32"/>
      <c r="CX238" s="32" t="s">
        <v>4467</v>
      </c>
      <c r="CY238" s="32" t="s">
        <v>689</v>
      </c>
      <c r="CZ238" s="32" t="s">
        <v>944</v>
      </c>
      <c r="DA238" s="32" t="s">
        <v>2851</v>
      </c>
      <c r="DB238" s="32" t="s">
        <v>1905</v>
      </c>
      <c r="DC238" s="32" t="s">
        <v>1143</v>
      </c>
    </row>
    <row r="239" spans="22:107" ht="28.5">
      <c r="V239" s="23" t="s">
        <v>4468</v>
      </c>
      <c r="W239" s="37"/>
      <c r="AO239" s="28">
        <v>238</v>
      </c>
      <c r="AZ239" s="32"/>
      <c r="BA239" s="32"/>
      <c r="BB239" s="32" t="s">
        <v>4469</v>
      </c>
      <c r="BC239" s="32" t="s">
        <v>689</v>
      </c>
      <c r="BD239" s="32" t="s">
        <v>944</v>
      </c>
      <c r="BE239" s="32" t="s">
        <v>2851</v>
      </c>
      <c r="BF239" s="32" t="s">
        <v>1917</v>
      </c>
      <c r="BG239" s="32" t="s">
        <v>1170</v>
      </c>
      <c r="CK239" s="32" t="s">
        <v>4469</v>
      </c>
      <c r="CL239" s="32" t="s">
        <v>689</v>
      </c>
      <c r="CM239" s="32" t="s">
        <v>944</v>
      </c>
      <c r="CN239" s="32" t="s">
        <v>2851</v>
      </c>
      <c r="CO239" s="32" t="s">
        <v>1917</v>
      </c>
      <c r="CP239" s="32" t="s">
        <v>1170</v>
      </c>
      <c r="CV239" s="32"/>
      <c r="CW239" s="32"/>
      <c r="CX239" s="32" t="s">
        <v>4469</v>
      </c>
      <c r="CY239" s="32" t="s">
        <v>689</v>
      </c>
      <c r="CZ239" s="32" t="s">
        <v>944</v>
      </c>
      <c r="DA239" s="32" t="s">
        <v>2851</v>
      </c>
      <c r="DB239" s="32" t="s">
        <v>1917</v>
      </c>
      <c r="DC239" s="32" t="s">
        <v>1170</v>
      </c>
    </row>
    <row r="240" spans="22:107" ht="42.75">
      <c r="V240" s="23" t="s">
        <v>4470</v>
      </c>
      <c r="W240" s="37"/>
      <c r="AO240" s="28">
        <v>239</v>
      </c>
      <c r="AZ240" s="32"/>
      <c r="BA240" s="32"/>
      <c r="BB240" s="32" t="s">
        <v>4471</v>
      </c>
      <c r="BC240" s="32" t="s">
        <v>689</v>
      </c>
      <c r="BD240" s="32" t="s">
        <v>944</v>
      </c>
      <c r="BE240" s="32" t="s">
        <v>2851</v>
      </c>
      <c r="BF240" s="32" t="s">
        <v>1933</v>
      </c>
      <c r="BG240" s="32" t="s">
        <v>853</v>
      </c>
      <c r="CK240" s="32" t="s">
        <v>4471</v>
      </c>
      <c r="CL240" s="32" t="s">
        <v>689</v>
      </c>
      <c r="CM240" s="32" t="s">
        <v>944</v>
      </c>
      <c r="CN240" s="32" t="s">
        <v>2851</v>
      </c>
      <c r="CO240" s="32" t="s">
        <v>1933</v>
      </c>
      <c r="CP240" s="32" t="s">
        <v>853</v>
      </c>
      <c r="CV240" s="32"/>
      <c r="CW240" s="32"/>
      <c r="CX240" s="32" t="s">
        <v>4471</v>
      </c>
      <c r="CY240" s="32" t="s">
        <v>689</v>
      </c>
      <c r="CZ240" s="32" t="s">
        <v>944</v>
      </c>
      <c r="DA240" s="32" t="s">
        <v>2851</v>
      </c>
      <c r="DB240" s="32" t="s">
        <v>1933</v>
      </c>
      <c r="DC240" s="32" t="s">
        <v>853</v>
      </c>
    </row>
    <row r="241" spans="22:107" ht="15" customHeight="1">
      <c r="V241" s="23" t="s">
        <v>4472</v>
      </c>
      <c r="W241" s="37"/>
      <c r="AO241" s="28">
        <v>240</v>
      </c>
      <c r="AZ241" s="32"/>
      <c r="BA241" s="32"/>
      <c r="BB241" s="32" t="s">
        <v>4473</v>
      </c>
      <c r="BC241" s="32" t="s">
        <v>689</v>
      </c>
      <c r="BD241" s="32" t="s">
        <v>944</v>
      </c>
      <c r="BE241" s="32" t="s">
        <v>2851</v>
      </c>
      <c r="BF241" s="32" t="s">
        <v>1949</v>
      </c>
      <c r="BG241" s="32" t="s">
        <v>1220</v>
      </c>
      <c r="CK241" s="32" t="s">
        <v>4473</v>
      </c>
      <c r="CL241" s="32" t="s">
        <v>689</v>
      </c>
      <c r="CM241" s="32" t="s">
        <v>944</v>
      </c>
      <c r="CN241" s="32" t="s">
        <v>2851</v>
      </c>
      <c r="CO241" s="32" t="s">
        <v>1949</v>
      </c>
      <c r="CP241" s="32" t="s">
        <v>1220</v>
      </c>
      <c r="CV241" s="32"/>
      <c r="CW241" s="32"/>
      <c r="CX241" s="32" t="s">
        <v>4473</v>
      </c>
      <c r="CY241" s="32" t="s">
        <v>689</v>
      </c>
      <c r="CZ241" s="32" t="s">
        <v>944</v>
      </c>
      <c r="DA241" s="32" t="s">
        <v>2851</v>
      </c>
      <c r="DB241" s="32" t="s">
        <v>1949</v>
      </c>
      <c r="DC241" s="32" t="s">
        <v>1220</v>
      </c>
    </row>
    <row r="242" spans="22:107" ht="28.5">
      <c r="V242" s="23" t="s">
        <v>4474</v>
      </c>
      <c r="W242" s="37"/>
      <c r="AO242" s="28">
        <v>241</v>
      </c>
      <c r="AZ242" s="32"/>
      <c r="BA242" s="32"/>
      <c r="BB242" s="32" t="s">
        <v>4475</v>
      </c>
      <c r="BC242" s="32" t="s">
        <v>689</v>
      </c>
      <c r="BD242" s="32" t="s">
        <v>944</v>
      </c>
      <c r="BE242" s="32" t="s">
        <v>2851</v>
      </c>
      <c r="BF242" s="32" t="s">
        <v>1962</v>
      </c>
      <c r="BG242" s="32" t="s">
        <v>689</v>
      </c>
      <c r="CK242" s="32" t="s">
        <v>4475</v>
      </c>
      <c r="CL242" s="32" t="s">
        <v>689</v>
      </c>
      <c r="CM242" s="32" t="s">
        <v>944</v>
      </c>
      <c r="CN242" s="32" t="s">
        <v>2851</v>
      </c>
      <c r="CO242" s="32" t="s">
        <v>1962</v>
      </c>
      <c r="CP242" s="32" t="s">
        <v>689</v>
      </c>
      <c r="CV242" s="32"/>
      <c r="CW242" s="32"/>
      <c r="CX242" s="32" t="s">
        <v>4475</v>
      </c>
      <c r="CY242" s="32" t="s">
        <v>689</v>
      </c>
      <c r="CZ242" s="32" t="s">
        <v>944</v>
      </c>
      <c r="DA242" s="32" t="s">
        <v>2851</v>
      </c>
      <c r="DB242" s="32" t="s">
        <v>1962</v>
      </c>
      <c r="DC242" s="32" t="s">
        <v>689</v>
      </c>
    </row>
    <row r="243" spans="22:107" ht="30" customHeight="1">
      <c r="V243" s="23" t="s">
        <v>4476</v>
      </c>
      <c r="W243" s="37"/>
      <c r="AO243" s="28">
        <v>242</v>
      </c>
      <c r="AZ243" s="32"/>
      <c r="BA243" s="32"/>
      <c r="BB243" s="32" t="s">
        <v>4477</v>
      </c>
      <c r="BC243" s="32" t="s">
        <v>689</v>
      </c>
      <c r="BD243" s="32" t="s">
        <v>944</v>
      </c>
      <c r="BE243" s="32" t="s">
        <v>2851</v>
      </c>
      <c r="BF243" s="32" t="s">
        <v>1975</v>
      </c>
      <c r="BG243" s="32" t="s">
        <v>1265</v>
      </c>
      <c r="CK243" s="32" t="s">
        <v>4477</v>
      </c>
      <c r="CL243" s="32" t="s">
        <v>689</v>
      </c>
      <c r="CM243" s="32" t="s">
        <v>944</v>
      </c>
      <c r="CN243" s="32" t="s">
        <v>2851</v>
      </c>
      <c r="CO243" s="32" t="s">
        <v>1975</v>
      </c>
      <c r="CP243" s="32" t="s">
        <v>1265</v>
      </c>
      <c r="CV243" s="32"/>
      <c r="CW243" s="32"/>
      <c r="CX243" s="32" t="s">
        <v>4477</v>
      </c>
      <c r="CY243" s="32" t="s">
        <v>689</v>
      </c>
      <c r="CZ243" s="32" t="s">
        <v>944</v>
      </c>
      <c r="DA243" s="32" t="s">
        <v>2851</v>
      </c>
      <c r="DB243" s="32" t="s">
        <v>1975</v>
      </c>
      <c r="DC243" s="32" t="s">
        <v>1265</v>
      </c>
    </row>
    <row r="244" spans="22:107" ht="30" customHeight="1">
      <c r="V244" s="23" t="s">
        <v>4478</v>
      </c>
      <c r="W244" s="37"/>
      <c r="AO244" s="28">
        <v>243</v>
      </c>
      <c r="AZ244" s="32"/>
      <c r="BA244" s="32"/>
      <c r="BB244" s="32" t="s">
        <v>4479</v>
      </c>
      <c r="BC244" s="32" t="s">
        <v>689</v>
      </c>
      <c r="BD244" s="32" t="s">
        <v>944</v>
      </c>
      <c r="BE244" s="32" t="s">
        <v>2851</v>
      </c>
      <c r="BF244" s="32" t="s">
        <v>1986</v>
      </c>
      <c r="BG244" s="32" t="s">
        <v>1288</v>
      </c>
      <c r="CK244" s="32" t="s">
        <v>4479</v>
      </c>
      <c r="CL244" s="32" t="s">
        <v>689</v>
      </c>
      <c r="CM244" s="32" t="s">
        <v>944</v>
      </c>
      <c r="CN244" s="32" t="s">
        <v>2851</v>
      </c>
      <c r="CO244" s="32" t="s">
        <v>1986</v>
      </c>
      <c r="CP244" s="32" t="s">
        <v>1288</v>
      </c>
      <c r="CV244" s="32"/>
      <c r="CW244" s="32"/>
      <c r="CX244" s="32" t="s">
        <v>4479</v>
      </c>
      <c r="CY244" s="32" t="s">
        <v>689</v>
      </c>
      <c r="CZ244" s="32" t="s">
        <v>944</v>
      </c>
      <c r="DA244" s="32" t="s">
        <v>2851</v>
      </c>
      <c r="DB244" s="32" t="s">
        <v>1986</v>
      </c>
      <c r="DC244" s="32" t="s">
        <v>1288</v>
      </c>
    </row>
    <row r="245" spans="22:107" ht="30" customHeight="1">
      <c r="V245" s="23" t="s">
        <v>4480</v>
      </c>
      <c r="W245" s="37"/>
      <c r="AO245" s="28">
        <v>244</v>
      </c>
      <c r="AZ245" s="32"/>
      <c r="BA245" s="32"/>
      <c r="BB245" s="32" t="s">
        <v>4481</v>
      </c>
      <c r="BC245" s="32" t="s">
        <v>689</v>
      </c>
      <c r="BD245" s="32" t="s">
        <v>944</v>
      </c>
      <c r="BE245" s="32" t="s">
        <v>2851</v>
      </c>
      <c r="BF245" s="32" t="s">
        <v>1999</v>
      </c>
      <c r="BG245" s="32" t="s">
        <v>1309</v>
      </c>
      <c r="CK245" s="32" t="s">
        <v>4481</v>
      </c>
      <c r="CL245" s="32" t="s">
        <v>689</v>
      </c>
      <c r="CM245" s="32" t="s">
        <v>944</v>
      </c>
      <c r="CN245" s="32" t="s">
        <v>2851</v>
      </c>
      <c r="CO245" s="32" t="s">
        <v>1999</v>
      </c>
      <c r="CP245" s="32" t="s">
        <v>1309</v>
      </c>
      <c r="CV245" s="32"/>
      <c r="CW245" s="32"/>
      <c r="CX245" s="32" t="s">
        <v>4481</v>
      </c>
      <c r="CY245" s="32" t="s">
        <v>689</v>
      </c>
      <c r="CZ245" s="32" t="s">
        <v>944</v>
      </c>
      <c r="DA245" s="32" t="s">
        <v>2851</v>
      </c>
      <c r="DB245" s="32" t="s">
        <v>1999</v>
      </c>
      <c r="DC245" s="32" t="s">
        <v>1309</v>
      </c>
    </row>
    <row r="246" spans="22:107" ht="28.5">
      <c r="V246" s="23" t="s">
        <v>4482</v>
      </c>
      <c r="W246" s="37"/>
      <c r="AO246" s="28">
        <v>245</v>
      </c>
      <c r="AZ246" s="32"/>
      <c r="BA246" s="32"/>
      <c r="BB246" s="32" t="s">
        <v>4483</v>
      </c>
      <c r="BC246" s="32" t="s">
        <v>689</v>
      </c>
      <c r="BD246" s="32" t="s">
        <v>944</v>
      </c>
      <c r="BE246" s="32" t="s">
        <v>2851</v>
      </c>
      <c r="BF246" s="32" t="s">
        <v>2012</v>
      </c>
      <c r="BG246" s="32" t="s">
        <v>1205</v>
      </c>
      <c r="CK246" s="32" t="s">
        <v>4483</v>
      </c>
      <c r="CL246" s="32" t="s">
        <v>689</v>
      </c>
      <c r="CM246" s="32" t="s">
        <v>944</v>
      </c>
      <c r="CN246" s="32" t="s">
        <v>2851</v>
      </c>
      <c r="CO246" s="32" t="s">
        <v>2012</v>
      </c>
      <c r="CP246" s="32" t="s">
        <v>1205</v>
      </c>
      <c r="CV246" s="32"/>
      <c r="CW246" s="32"/>
      <c r="CX246" s="32" t="s">
        <v>4483</v>
      </c>
      <c r="CY246" s="32" t="s">
        <v>689</v>
      </c>
      <c r="CZ246" s="32" t="s">
        <v>944</v>
      </c>
      <c r="DA246" s="32" t="s">
        <v>2851</v>
      </c>
      <c r="DB246" s="32" t="s">
        <v>2012</v>
      </c>
      <c r="DC246" s="32" t="s">
        <v>1205</v>
      </c>
    </row>
    <row r="247" spans="22:107" ht="42.75">
      <c r="V247" s="23" t="s">
        <v>4484</v>
      </c>
      <c r="W247" s="37"/>
      <c r="AO247" s="28">
        <v>246</v>
      </c>
      <c r="AZ247" s="32"/>
      <c r="BA247" s="32"/>
      <c r="BB247" s="32" t="s">
        <v>4485</v>
      </c>
      <c r="BC247" s="32" t="s">
        <v>689</v>
      </c>
      <c r="BD247" s="32" t="s">
        <v>944</v>
      </c>
      <c r="BE247" s="32" t="s">
        <v>2851</v>
      </c>
      <c r="BF247" s="32" t="s">
        <v>2024</v>
      </c>
      <c r="BG247" s="32" t="s">
        <v>1350</v>
      </c>
      <c r="CK247" s="32" t="s">
        <v>4485</v>
      </c>
      <c r="CL247" s="32" t="s">
        <v>689</v>
      </c>
      <c r="CM247" s="32" t="s">
        <v>944</v>
      </c>
      <c r="CN247" s="32" t="s">
        <v>2851</v>
      </c>
      <c r="CO247" s="32" t="s">
        <v>2024</v>
      </c>
      <c r="CP247" s="32" t="s">
        <v>1350</v>
      </c>
      <c r="CV247" s="32"/>
      <c r="CW247" s="32"/>
      <c r="CX247" s="32" t="s">
        <v>4485</v>
      </c>
      <c r="CY247" s="32" t="s">
        <v>689</v>
      </c>
      <c r="CZ247" s="32" t="s">
        <v>944</v>
      </c>
      <c r="DA247" s="32" t="s">
        <v>2851</v>
      </c>
      <c r="DB247" s="32" t="s">
        <v>2024</v>
      </c>
      <c r="DC247" s="32" t="s">
        <v>1350</v>
      </c>
    </row>
    <row r="248" spans="22:107" ht="42.75">
      <c r="V248" s="23" t="s">
        <v>4486</v>
      </c>
      <c r="W248" s="37"/>
      <c r="AO248" s="28">
        <v>247</v>
      </c>
      <c r="AZ248" s="32"/>
      <c r="BA248" s="32"/>
      <c r="BB248" s="32" t="s">
        <v>4487</v>
      </c>
      <c r="BC248" s="32" t="s">
        <v>689</v>
      </c>
      <c r="BD248" s="32" t="s">
        <v>944</v>
      </c>
      <c r="BE248" s="32" t="s">
        <v>2851</v>
      </c>
      <c r="BF248" s="32" t="s">
        <v>2035</v>
      </c>
      <c r="BG248" s="32" t="s">
        <v>1058</v>
      </c>
      <c r="CK248" s="32" t="s">
        <v>4487</v>
      </c>
      <c r="CL248" s="32" t="s">
        <v>689</v>
      </c>
      <c r="CM248" s="32" t="s">
        <v>944</v>
      </c>
      <c r="CN248" s="32" t="s">
        <v>2851</v>
      </c>
      <c r="CO248" s="32" t="s">
        <v>2035</v>
      </c>
      <c r="CP248" s="32" t="s">
        <v>1058</v>
      </c>
      <c r="CV248" s="32"/>
      <c r="CW248" s="32"/>
      <c r="CX248" s="32" t="s">
        <v>4487</v>
      </c>
      <c r="CY248" s="32" t="s">
        <v>689</v>
      </c>
      <c r="CZ248" s="32" t="s">
        <v>944</v>
      </c>
      <c r="DA248" s="32" t="s">
        <v>2851</v>
      </c>
      <c r="DB248" s="32" t="s">
        <v>2035</v>
      </c>
      <c r="DC248" s="32" t="s">
        <v>1058</v>
      </c>
    </row>
    <row r="249" spans="22:107" ht="30" customHeight="1">
      <c r="V249" s="23" t="s">
        <v>4488</v>
      </c>
      <c r="W249" s="37"/>
      <c r="AO249" s="28">
        <v>248</v>
      </c>
      <c r="AZ249" s="32"/>
      <c r="BA249" s="32"/>
      <c r="BB249" s="32" t="s">
        <v>4489</v>
      </c>
      <c r="BC249" s="32" t="s">
        <v>689</v>
      </c>
      <c r="BD249" s="32" t="s">
        <v>944</v>
      </c>
      <c r="BE249" s="32" t="s">
        <v>2851</v>
      </c>
      <c r="BF249" s="32" t="s">
        <v>2047</v>
      </c>
      <c r="BG249" s="32" t="s">
        <v>1390</v>
      </c>
      <c r="CK249" s="32" t="s">
        <v>4489</v>
      </c>
      <c r="CL249" s="32" t="s">
        <v>689</v>
      </c>
      <c r="CM249" s="32" t="s">
        <v>944</v>
      </c>
      <c r="CN249" s="32" t="s">
        <v>2851</v>
      </c>
      <c r="CO249" s="32" t="s">
        <v>2047</v>
      </c>
      <c r="CP249" s="32" t="s">
        <v>1390</v>
      </c>
      <c r="CV249" s="32"/>
      <c r="CW249" s="32"/>
      <c r="CX249" s="32" t="s">
        <v>4489</v>
      </c>
      <c r="CY249" s="32" t="s">
        <v>689</v>
      </c>
      <c r="CZ249" s="32" t="s">
        <v>944</v>
      </c>
      <c r="DA249" s="32" t="s">
        <v>2851</v>
      </c>
      <c r="DB249" s="32" t="s">
        <v>2047</v>
      </c>
      <c r="DC249" s="32" t="s">
        <v>1390</v>
      </c>
    </row>
    <row r="250" spans="22:107" ht="28.5">
      <c r="V250" s="23" t="s">
        <v>4490</v>
      </c>
      <c r="W250" s="37"/>
      <c r="AO250" s="28">
        <v>249</v>
      </c>
      <c r="AZ250" s="32"/>
      <c r="BA250" s="32"/>
      <c r="BB250" s="32" t="s">
        <v>4491</v>
      </c>
      <c r="BC250" s="32" t="s">
        <v>689</v>
      </c>
      <c r="BD250" s="32" t="s">
        <v>944</v>
      </c>
      <c r="BE250" s="32" t="s">
        <v>2851</v>
      </c>
      <c r="BF250" s="32" t="s">
        <v>2058</v>
      </c>
      <c r="BG250" s="32" t="s">
        <v>1411</v>
      </c>
      <c r="CK250" s="32" t="s">
        <v>4491</v>
      </c>
      <c r="CL250" s="32" t="s">
        <v>689</v>
      </c>
      <c r="CM250" s="32" t="s">
        <v>944</v>
      </c>
      <c r="CN250" s="32" t="s">
        <v>2851</v>
      </c>
      <c r="CO250" s="32" t="s">
        <v>2058</v>
      </c>
      <c r="CP250" s="32" t="s">
        <v>1411</v>
      </c>
      <c r="CV250" s="32"/>
      <c r="CW250" s="32"/>
      <c r="CX250" s="32" t="s">
        <v>4491</v>
      </c>
      <c r="CY250" s="32" t="s">
        <v>689</v>
      </c>
      <c r="CZ250" s="32" t="s">
        <v>944</v>
      </c>
      <c r="DA250" s="32" t="s">
        <v>2851</v>
      </c>
      <c r="DB250" s="32" t="s">
        <v>2058</v>
      </c>
      <c r="DC250" s="32" t="s">
        <v>1411</v>
      </c>
    </row>
    <row r="251" spans="22:107" ht="28.5">
      <c r="V251" s="23" t="s">
        <v>4492</v>
      </c>
      <c r="W251" s="37"/>
      <c r="AO251" s="28">
        <v>250</v>
      </c>
      <c r="AZ251" s="32"/>
      <c r="BA251" s="32"/>
      <c r="BB251" s="32" t="s">
        <v>4493</v>
      </c>
      <c r="BC251" s="32" t="s">
        <v>689</v>
      </c>
      <c r="BD251" s="32" t="s">
        <v>944</v>
      </c>
      <c r="BE251" s="32" t="s">
        <v>2851</v>
      </c>
      <c r="BF251" s="32" t="s">
        <v>2070</v>
      </c>
      <c r="BG251" s="32" t="s">
        <v>1216</v>
      </c>
      <c r="CK251" s="32" t="s">
        <v>4493</v>
      </c>
      <c r="CL251" s="32" t="s">
        <v>689</v>
      </c>
      <c r="CM251" s="32" t="s">
        <v>944</v>
      </c>
      <c r="CN251" s="32" t="s">
        <v>2851</v>
      </c>
      <c r="CO251" s="32" t="s">
        <v>2070</v>
      </c>
      <c r="CP251" s="32" t="s">
        <v>1216</v>
      </c>
      <c r="CV251" s="32"/>
      <c r="CW251" s="32"/>
      <c r="CX251" s="32" t="s">
        <v>4493</v>
      </c>
      <c r="CY251" s="32" t="s">
        <v>689</v>
      </c>
      <c r="CZ251" s="32" t="s">
        <v>944</v>
      </c>
      <c r="DA251" s="32" t="s">
        <v>2851</v>
      </c>
      <c r="DB251" s="32" t="s">
        <v>2070</v>
      </c>
      <c r="DC251" s="32" t="s">
        <v>1216</v>
      </c>
    </row>
    <row r="252" spans="22:107" ht="42.75">
      <c r="V252" s="23" t="s">
        <v>4494</v>
      </c>
      <c r="W252" s="37"/>
      <c r="AO252" s="28">
        <v>251</v>
      </c>
      <c r="AZ252" s="32"/>
      <c r="BA252" s="32"/>
      <c r="BB252" s="32" t="s">
        <v>4495</v>
      </c>
      <c r="BC252" s="32" t="s">
        <v>689</v>
      </c>
      <c r="BD252" s="32" t="s">
        <v>944</v>
      </c>
      <c r="BE252" s="32" t="s">
        <v>2851</v>
      </c>
      <c r="BF252" s="32" t="s">
        <v>2082</v>
      </c>
      <c r="BG252" s="32" t="s">
        <v>1451</v>
      </c>
      <c r="CK252" s="32" t="s">
        <v>4495</v>
      </c>
      <c r="CL252" s="32" t="s">
        <v>689</v>
      </c>
      <c r="CM252" s="32" t="s">
        <v>944</v>
      </c>
      <c r="CN252" s="32" t="s">
        <v>2851</v>
      </c>
      <c r="CO252" s="32" t="s">
        <v>2082</v>
      </c>
      <c r="CP252" s="32" t="s">
        <v>1451</v>
      </c>
      <c r="CV252" s="32"/>
      <c r="CW252" s="32"/>
      <c r="CX252" s="32" t="s">
        <v>4495</v>
      </c>
      <c r="CY252" s="32" t="s">
        <v>689</v>
      </c>
      <c r="CZ252" s="32" t="s">
        <v>944</v>
      </c>
      <c r="DA252" s="32" t="s">
        <v>2851</v>
      </c>
      <c r="DB252" s="32" t="s">
        <v>2082</v>
      </c>
      <c r="DC252" s="32" t="s">
        <v>1451</v>
      </c>
    </row>
    <row r="253" spans="22:107" ht="42.75">
      <c r="V253" s="23" t="s">
        <v>4496</v>
      </c>
      <c r="W253" s="37"/>
      <c r="AO253" s="28">
        <v>252</v>
      </c>
      <c r="AZ253" s="32"/>
      <c r="BA253" s="32"/>
      <c r="BB253" s="32" t="s">
        <v>4497</v>
      </c>
      <c r="BC253" s="32" t="s">
        <v>689</v>
      </c>
      <c r="BD253" s="32" t="s">
        <v>944</v>
      </c>
      <c r="BE253" s="32" t="s">
        <v>2851</v>
      </c>
      <c r="BF253" s="32" t="s">
        <v>2093</v>
      </c>
      <c r="BG253" s="32" t="s">
        <v>1473</v>
      </c>
      <c r="CK253" s="32" t="s">
        <v>4497</v>
      </c>
      <c r="CL253" s="32" t="s">
        <v>689</v>
      </c>
      <c r="CM253" s="32" t="s">
        <v>944</v>
      </c>
      <c r="CN253" s="32" t="s">
        <v>2851</v>
      </c>
      <c r="CO253" s="32" t="s">
        <v>2093</v>
      </c>
      <c r="CP253" s="32" t="s">
        <v>1473</v>
      </c>
      <c r="CV253" s="32"/>
      <c r="CW253" s="32"/>
      <c r="CX253" s="32" t="s">
        <v>4497</v>
      </c>
      <c r="CY253" s="32" t="s">
        <v>689</v>
      </c>
      <c r="CZ253" s="32" t="s">
        <v>944</v>
      </c>
      <c r="DA253" s="32" t="s">
        <v>2851</v>
      </c>
      <c r="DB253" s="32" t="s">
        <v>2093</v>
      </c>
      <c r="DC253" s="32" t="s">
        <v>1473</v>
      </c>
    </row>
    <row r="254" spans="22:107" ht="28.5">
      <c r="V254" s="23" t="s">
        <v>4498</v>
      </c>
      <c r="W254" s="37"/>
      <c r="AO254" s="28">
        <v>253</v>
      </c>
      <c r="AZ254" s="32"/>
      <c r="BA254" s="32"/>
      <c r="BB254" s="32" t="s">
        <v>4499</v>
      </c>
      <c r="BC254" s="32" t="s">
        <v>689</v>
      </c>
      <c r="BD254" s="32" t="s">
        <v>944</v>
      </c>
      <c r="BE254" s="32" t="s">
        <v>2851</v>
      </c>
      <c r="BF254" s="32" t="s">
        <v>2104</v>
      </c>
      <c r="BG254" s="32" t="s">
        <v>693</v>
      </c>
      <c r="CK254" s="32" t="s">
        <v>4499</v>
      </c>
      <c r="CL254" s="32" t="s">
        <v>689</v>
      </c>
      <c r="CM254" s="32" t="s">
        <v>944</v>
      </c>
      <c r="CN254" s="32" t="s">
        <v>2851</v>
      </c>
      <c r="CO254" s="32" t="s">
        <v>2104</v>
      </c>
      <c r="CP254" s="32" t="s">
        <v>693</v>
      </c>
      <c r="CV254" s="32"/>
      <c r="CW254" s="32"/>
      <c r="CX254" s="32" t="s">
        <v>4499</v>
      </c>
      <c r="CY254" s="32" t="s">
        <v>689</v>
      </c>
      <c r="CZ254" s="32" t="s">
        <v>944</v>
      </c>
      <c r="DA254" s="32" t="s">
        <v>2851</v>
      </c>
      <c r="DB254" s="32" t="s">
        <v>2104</v>
      </c>
      <c r="DC254" s="32" t="s">
        <v>693</v>
      </c>
    </row>
    <row r="255" spans="22:107" ht="42.75">
      <c r="V255" s="23" t="s">
        <v>4500</v>
      </c>
      <c r="W255" s="37"/>
      <c r="AO255" s="28">
        <v>254</v>
      </c>
      <c r="AZ255" s="32"/>
      <c r="BA255" s="32"/>
      <c r="BB255" s="32" t="s">
        <v>4501</v>
      </c>
      <c r="BC255" s="32" t="s">
        <v>689</v>
      </c>
      <c r="BD255" s="32" t="s">
        <v>944</v>
      </c>
      <c r="BE255" s="32" t="s">
        <v>2851</v>
      </c>
      <c r="BF255" s="32" t="s">
        <v>2114</v>
      </c>
      <c r="BG255" s="32" t="s">
        <v>1514</v>
      </c>
      <c r="CK255" s="32" t="s">
        <v>4501</v>
      </c>
      <c r="CL255" s="32" t="s">
        <v>689</v>
      </c>
      <c r="CM255" s="32" t="s">
        <v>944</v>
      </c>
      <c r="CN255" s="32" t="s">
        <v>2851</v>
      </c>
      <c r="CO255" s="32" t="s">
        <v>2114</v>
      </c>
      <c r="CP255" s="32" t="s">
        <v>1514</v>
      </c>
      <c r="CV255" s="32"/>
      <c r="CW255" s="32"/>
      <c r="CX255" s="32" t="s">
        <v>4501</v>
      </c>
      <c r="CY255" s="32" t="s">
        <v>689</v>
      </c>
      <c r="CZ255" s="32" t="s">
        <v>944</v>
      </c>
      <c r="DA255" s="32" t="s">
        <v>2851</v>
      </c>
      <c r="DB255" s="32" t="s">
        <v>2114</v>
      </c>
      <c r="DC255" s="32" t="s">
        <v>1514</v>
      </c>
    </row>
    <row r="256" spans="22:107" ht="15" customHeight="1">
      <c r="V256" s="23" t="s">
        <v>4502</v>
      </c>
      <c r="W256" s="37"/>
      <c r="AO256" s="28">
        <v>255</v>
      </c>
      <c r="AZ256" s="32"/>
      <c r="BA256" s="32"/>
      <c r="BB256" s="32" t="s">
        <v>4503</v>
      </c>
      <c r="BC256" s="32" t="s">
        <v>689</v>
      </c>
      <c r="BD256" s="32" t="s">
        <v>944</v>
      </c>
      <c r="BE256" s="32" t="s">
        <v>2851</v>
      </c>
      <c r="BF256" s="32" t="s">
        <v>2124</v>
      </c>
      <c r="BG256" s="32" t="s">
        <v>1534</v>
      </c>
      <c r="CK256" s="32" t="s">
        <v>4503</v>
      </c>
      <c r="CL256" s="32" t="s">
        <v>689</v>
      </c>
      <c r="CM256" s="32" t="s">
        <v>944</v>
      </c>
      <c r="CN256" s="32" t="s">
        <v>2851</v>
      </c>
      <c r="CO256" s="32" t="s">
        <v>2124</v>
      </c>
      <c r="CP256" s="32" t="s">
        <v>1534</v>
      </c>
      <c r="CV256" s="32"/>
      <c r="CW256" s="32"/>
      <c r="CX256" s="32" t="s">
        <v>4503</v>
      </c>
      <c r="CY256" s="32" t="s">
        <v>689</v>
      </c>
      <c r="CZ256" s="32" t="s">
        <v>944</v>
      </c>
      <c r="DA256" s="32" t="s">
        <v>2851</v>
      </c>
      <c r="DB256" s="32" t="s">
        <v>2124</v>
      </c>
      <c r="DC256" s="32" t="s">
        <v>1534</v>
      </c>
    </row>
    <row r="257" spans="22:107" ht="30" customHeight="1">
      <c r="V257" s="23" t="s">
        <v>4504</v>
      </c>
      <c r="W257" s="37"/>
      <c r="AO257" s="28">
        <v>256</v>
      </c>
      <c r="AZ257" s="32"/>
      <c r="BA257" s="32"/>
      <c r="BB257" s="32" t="s">
        <v>4505</v>
      </c>
      <c r="BC257" s="32" t="s">
        <v>689</v>
      </c>
      <c r="BD257" s="32" t="s">
        <v>944</v>
      </c>
      <c r="BE257" s="32" t="s">
        <v>2851</v>
      </c>
      <c r="BF257" s="32" t="s">
        <v>2135</v>
      </c>
      <c r="BG257" s="32" t="s">
        <v>1554</v>
      </c>
      <c r="CK257" s="32" t="s">
        <v>4505</v>
      </c>
      <c r="CL257" s="32" t="s">
        <v>689</v>
      </c>
      <c r="CM257" s="32" t="s">
        <v>944</v>
      </c>
      <c r="CN257" s="32" t="s">
        <v>2851</v>
      </c>
      <c r="CO257" s="32" t="s">
        <v>2135</v>
      </c>
      <c r="CP257" s="32" t="s">
        <v>1554</v>
      </c>
      <c r="CV257" s="32"/>
      <c r="CW257" s="32"/>
      <c r="CX257" s="32" t="s">
        <v>4505</v>
      </c>
      <c r="CY257" s="32" t="s">
        <v>689</v>
      </c>
      <c r="CZ257" s="32" t="s">
        <v>944</v>
      </c>
      <c r="DA257" s="32" t="s">
        <v>2851</v>
      </c>
      <c r="DB257" s="32" t="s">
        <v>2135</v>
      </c>
      <c r="DC257" s="32" t="s">
        <v>1554</v>
      </c>
    </row>
    <row r="258" spans="22:107" ht="45" customHeight="1">
      <c r="V258" s="23" t="s">
        <v>4506</v>
      </c>
      <c r="W258" s="37"/>
      <c r="AO258" s="28">
        <v>257</v>
      </c>
      <c r="AZ258" s="32"/>
      <c r="BA258" s="32"/>
      <c r="BB258" s="32" t="s">
        <v>4507</v>
      </c>
      <c r="BC258" s="32" t="s">
        <v>689</v>
      </c>
      <c r="BD258" s="32" t="s">
        <v>944</v>
      </c>
      <c r="BE258" s="32" t="s">
        <v>2851</v>
      </c>
      <c r="BF258" s="32" t="s">
        <v>2144</v>
      </c>
      <c r="BG258" s="32" t="s">
        <v>1573</v>
      </c>
      <c r="CK258" s="32" t="s">
        <v>4507</v>
      </c>
      <c r="CL258" s="32" t="s">
        <v>689</v>
      </c>
      <c r="CM258" s="32" t="s">
        <v>944</v>
      </c>
      <c r="CN258" s="32" t="s">
        <v>2851</v>
      </c>
      <c r="CO258" s="32" t="s">
        <v>2144</v>
      </c>
      <c r="CP258" s="32" t="s">
        <v>1573</v>
      </c>
      <c r="CV258" s="32"/>
      <c r="CW258" s="32"/>
      <c r="CX258" s="32" t="s">
        <v>4507</v>
      </c>
      <c r="CY258" s="32" t="s">
        <v>689</v>
      </c>
      <c r="CZ258" s="32" t="s">
        <v>944</v>
      </c>
      <c r="DA258" s="32" t="s">
        <v>2851</v>
      </c>
      <c r="DB258" s="32" t="s">
        <v>2144</v>
      </c>
      <c r="DC258" s="32" t="s">
        <v>1573</v>
      </c>
    </row>
    <row r="259" spans="22:107" ht="28.5">
      <c r="V259" s="23" t="s">
        <v>4508</v>
      </c>
      <c r="W259" s="37"/>
      <c r="AO259" s="28">
        <v>258</v>
      </c>
      <c r="AZ259" s="32"/>
      <c r="BA259" s="32"/>
      <c r="BB259" s="32" t="s">
        <v>4509</v>
      </c>
      <c r="BC259" s="32" t="s">
        <v>689</v>
      </c>
      <c r="BD259" s="32" t="s">
        <v>944</v>
      </c>
      <c r="BE259" s="32" t="s">
        <v>2851</v>
      </c>
      <c r="BF259" s="32" t="s">
        <v>2155</v>
      </c>
      <c r="BG259" s="32" t="s">
        <v>1118</v>
      </c>
      <c r="CK259" s="32" t="s">
        <v>4509</v>
      </c>
      <c r="CL259" s="32" t="s">
        <v>689</v>
      </c>
      <c r="CM259" s="32" t="s">
        <v>944</v>
      </c>
      <c r="CN259" s="32" t="s">
        <v>2851</v>
      </c>
      <c r="CO259" s="32" t="s">
        <v>2155</v>
      </c>
      <c r="CP259" s="32" t="s">
        <v>1118</v>
      </c>
      <c r="CV259" s="32"/>
      <c r="CW259" s="32"/>
      <c r="CX259" s="32" t="s">
        <v>4509</v>
      </c>
      <c r="CY259" s="32" t="s">
        <v>689</v>
      </c>
      <c r="CZ259" s="32" t="s">
        <v>944</v>
      </c>
      <c r="DA259" s="32" t="s">
        <v>2851</v>
      </c>
      <c r="DB259" s="32" t="s">
        <v>2155</v>
      </c>
      <c r="DC259" s="32" t="s">
        <v>1118</v>
      </c>
    </row>
    <row r="260" spans="22:107" ht="28.5">
      <c r="V260" s="23" t="s">
        <v>4510</v>
      </c>
      <c r="W260" s="37"/>
      <c r="AO260" s="28">
        <v>259</v>
      </c>
      <c r="AZ260" s="32"/>
      <c r="BA260" s="32"/>
      <c r="BB260" s="32" t="s">
        <v>4511</v>
      </c>
      <c r="BC260" s="32" t="s">
        <v>689</v>
      </c>
      <c r="BD260" s="32" t="s">
        <v>944</v>
      </c>
      <c r="BE260" s="32" t="s">
        <v>2851</v>
      </c>
      <c r="BF260" s="32" t="s">
        <v>2166</v>
      </c>
      <c r="BG260" s="32" t="s">
        <v>1141</v>
      </c>
      <c r="CK260" s="32" t="s">
        <v>4511</v>
      </c>
      <c r="CL260" s="32" t="s">
        <v>689</v>
      </c>
      <c r="CM260" s="32" t="s">
        <v>944</v>
      </c>
      <c r="CN260" s="32" t="s">
        <v>2851</v>
      </c>
      <c r="CO260" s="32" t="s">
        <v>2166</v>
      </c>
      <c r="CP260" s="32" t="s">
        <v>1141</v>
      </c>
      <c r="CV260" s="32"/>
      <c r="CW260" s="32"/>
      <c r="CX260" s="32" t="s">
        <v>4511</v>
      </c>
      <c r="CY260" s="32" t="s">
        <v>689</v>
      </c>
      <c r="CZ260" s="32" t="s">
        <v>944</v>
      </c>
      <c r="DA260" s="32" t="s">
        <v>2851</v>
      </c>
      <c r="DB260" s="32" t="s">
        <v>2166</v>
      </c>
      <c r="DC260" s="32" t="s">
        <v>1141</v>
      </c>
    </row>
    <row r="261" spans="22:107" ht="28.5">
      <c r="V261" s="23" t="s">
        <v>4512</v>
      </c>
      <c r="W261" s="37"/>
      <c r="AO261" s="28">
        <v>260</v>
      </c>
      <c r="AZ261" s="32"/>
      <c r="BA261" s="32"/>
      <c r="BB261" s="32" t="s">
        <v>4513</v>
      </c>
      <c r="BC261" s="32" t="s">
        <v>689</v>
      </c>
      <c r="BD261" s="32" t="s">
        <v>944</v>
      </c>
      <c r="BE261" s="32" t="s">
        <v>2851</v>
      </c>
      <c r="BF261" s="32" t="s">
        <v>2177</v>
      </c>
      <c r="BG261" s="32" t="s">
        <v>1630</v>
      </c>
      <c r="CK261" s="32" t="s">
        <v>4513</v>
      </c>
      <c r="CL261" s="32" t="s">
        <v>689</v>
      </c>
      <c r="CM261" s="32" t="s">
        <v>944</v>
      </c>
      <c r="CN261" s="32" t="s">
        <v>2851</v>
      </c>
      <c r="CO261" s="32" t="s">
        <v>2177</v>
      </c>
      <c r="CP261" s="32" t="s">
        <v>1630</v>
      </c>
      <c r="CV261" s="32"/>
      <c r="CW261" s="32"/>
      <c r="CX261" s="32" t="s">
        <v>4513</v>
      </c>
      <c r="CY261" s="32" t="s">
        <v>689</v>
      </c>
      <c r="CZ261" s="32" t="s">
        <v>944</v>
      </c>
      <c r="DA261" s="32" t="s">
        <v>2851</v>
      </c>
      <c r="DB261" s="32" t="s">
        <v>2177</v>
      </c>
      <c r="DC261" s="32" t="s">
        <v>1630</v>
      </c>
    </row>
    <row r="262" spans="22:107" ht="30" customHeight="1">
      <c r="V262" s="23" t="s">
        <v>4514</v>
      </c>
      <c r="W262" s="37"/>
      <c r="AO262" s="28">
        <v>261</v>
      </c>
      <c r="AZ262" s="32"/>
      <c r="BA262" s="32"/>
      <c r="BB262" s="32" t="s">
        <v>4515</v>
      </c>
      <c r="BC262" s="32" t="s">
        <v>689</v>
      </c>
      <c r="BD262" s="32" t="s">
        <v>944</v>
      </c>
      <c r="BE262" s="32" t="s">
        <v>2851</v>
      </c>
      <c r="BF262" s="32" t="s">
        <v>2523</v>
      </c>
      <c r="BG262" s="32" t="s">
        <v>1648</v>
      </c>
      <c r="CK262" s="32" t="s">
        <v>4515</v>
      </c>
      <c r="CL262" s="32" t="s">
        <v>689</v>
      </c>
      <c r="CM262" s="32" t="s">
        <v>944</v>
      </c>
      <c r="CN262" s="32" t="s">
        <v>2851</v>
      </c>
      <c r="CO262" s="32" t="s">
        <v>2523</v>
      </c>
      <c r="CP262" s="32" t="s">
        <v>1648</v>
      </c>
      <c r="CV262" s="32"/>
      <c r="CW262" s="32"/>
      <c r="CX262" s="32" t="s">
        <v>4515</v>
      </c>
      <c r="CY262" s="32" t="s">
        <v>689</v>
      </c>
      <c r="CZ262" s="32" t="s">
        <v>944</v>
      </c>
      <c r="DA262" s="32" t="s">
        <v>2851</v>
      </c>
      <c r="DB262" s="32" t="s">
        <v>2523</v>
      </c>
      <c r="DC262" s="32" t="s">
        <v>1648</v>
      </c>
    </row>
    <row r="263" spans="22:107" ht="28.5">
      <c r="V263" s="23" t="s">
        <v>4516</v>
      </c>
      <c r="W263" s="37"/>
      <c r="AO263" s="28">
        <v>262</v>
      </c>
      <c r="AZ263" s="32"/>
      <c r="BA263" s="32"/>
      <c r="BB263" s="32" t="s">
        <v>4517</v>
      </c>
      <c r="BC263" s="32" t="s">
        <v>689</v>
      </c>
      <c r="BD263" s="32" t="s">
        <v>944</v>
      </c>
      <c r="BE263" s="32" t="s">
        <v>2851</v>
      </c>
      <c r="BF263" s="32" t="s">
        <v>2527</v>
      </c>
      <c r="BG263" s="32" t="s">
        <v>1668</v>
      </c>
      <c r="CK263" s="32" t="s">
        <v>4517</v>
      </c>
      <c r="CL263" s="32" t="s">
        <v>689</v>
      </c>
      <c r="CM263" s="32" t="s">
        <v>944</v>
      </c>
      <c r="CN263" s="32" t="s">
        <v>2851</v>
      </c>
      <c r="CO263" s="32" t="s">
        <v>2527</v>
      </c>
      <c r="CP263" s="32" t="s">
        <v>1668</v>
      </c>
      <c r="CV263" s="32"/>
      <c r="CW263" s="32"/>
      <c r="CX263" s="32" t="s">
        <v>4517</v>
      </c>
      <c r="CY263" s="32" t="s">
        <v>689</v>
      </c>
      <c r="CZ263" s="32" t="s">
        <v>944</v>
      </c>
      <c r="DA263" s="32" t="s">
        <v>2851</v>
      </c>
      <c r="DB263" s="32" t="s">
        <v>2527</v>
      </c>
      <c r="DC263" s="32" t="s">
        <v>1668</v>
      </c>
    </row>
    <row r="264" spans="22:107" ht="28.5">
      <c r="V264" s="23" t="s">
        <v>4518</v>
      </c>
      <c r="W264" s="37"/>
      <c r="AO264" s="28">
        <v>263</v>
      </c>
      <c r="AZ264" s="32"/>
      <c r="BA264" s="32"/>
      <c r="BB264" s="32" t="s">
        <v>4519</v>
      </c>
      <c r="BC264" s="32" t="s">
        <v>689</v>
      </c>
      <c r="BD264" s="32" t="s">
        <v>944</v>
      </c>
      <c r="BE264" s="32" t="s">
        <v>2851</v>
      </c>
      <c r="BF264" s="32" t="s">
        <v>2531</v>
      </c>
      <c r="BG264" s="32" t="s">
        <v>1687</v>
      </c>
      <c r="CK264" s="32" t="s">
        <v>4519</v>
      </c>
      <c r="CL264" s="32" t="s">
        <v>689</v>
      </c>
      <c r="CM264" s="32" t="s">
        <v>944</v>
      </c>
      <c r="CN264" s="32" t="s">
        <v>2851</v>
      </c>
      <c r="CO264" s="32" t="s">
        <v>2531</v>
      </c>
      <c r="CP264" s="32" t="s">
        <v>1687</v>
      </c>
      <c r="CV264" s="32"/>
      <c r="CW264" s="32"/>
      <c r="CX264" s="32" t="s">
        <v>4519</v>
      </c>
      <c r="CY264" s="32" t="s">
        <v>689</v>
      </c>
      <c r="CZ264" s="32" t="s">
        <v>944</v>
      </c>
      <c r="DA264" s="32" t="s">
        <v>2851</v>
      </c>
      <c r="DB264" s="32" t="s">
        <v>2531</v>
      </c>
      <c r="DC264" s="32" t="s">
        <v>1687</v>
      </c>
    </row>
    <row r="265" spans="22:107" ht="30" customHeight="1">
      <c r="V265" s="23" t="s">
        <v>4520</v>
      </c>
      <c r="W265" s="37"/>
      <c r="AO265" s="28">
        <v>264</v>
      </c>
      <c r="AZ265" s="32"/>
      <c r="BA265" s="32"/>
      <c r="BB265" s="32" t="s">
        <v>4521</v>
      </c>
      <c r="BC265" s="32" t="s">
        <v>689</v>
      </c>
      <c r="BD265" s="32" t="s">
        <v>944</v>
      </c>
      <c r="BE265" s="32" t="s">
        <v>2851</v>
      </c>
      <c r="BF265" s="32" t="s">
        <v>2535</v>
      </c>
      <c r="BG265" s="32" t="s">
        <v>1706</v>
      </c>
      <c r="CK265" s="32" t="s">
        <v>4521</v>
      </c>
      <c r="CL265" s="32" t="s">
        <v>689</v>
      </c>
      <c r="CM265" s="32" t="s">
        <v>944</v>
      </c>
      <c r="CN265" s="32" t="s">
        <v>2851</v>
      </c>
      <c r="CO265" s="32" t="s">
        <v>2535</v>
      </c>
      <c r="CP265" s="32" t="s">
        <v>1706</v>
      </c>
      <c r="CV265" s="32"/>
      <c r="CW265" s="32"/>
      <c r="CX265" s="32" t="s">
        <v>4521</v>
      </c>
      <c r="CY265" s="32" t="s">
        <v>689</v>
      </c>
      <c r="CZ265" s="32" t="s">
        <v>944</v>
      </c>
      <c r="DA265" s="32" t="s">
        <v>2851</v>
      </c>
      <c r="DB265" s="32" t="s">
        <v>2535</v>
      </c>
      <c r="DC265" s="32" t="s">
        <v>1706</v>
      </c>
    </row>
    <row r="266" spans="22:107" ht="30" customHeight="1">
      <c r="V266" s="23" t="s">
        <v>4522</v>
      </c>
      <c r="W266" s="37"/>
      <c r="AO266" s="28">
        <v>265</v>
      </c>
      <c r="AZ266" s="32"/>
      <c r="BA266" s="32"/>
      <c r="BB266" s="32" t="s">
        <v>4523</v>
      </c>
      <c r="BC266" s="32" t="s">
        <v>689</v>
      </c>
      <c r="BD266" s="32" t="s">
        <v>944</v>
      </c>
      <c r="BE266" s="32" t="s">
        <v>2851</v>
      </c>
      <c r="BF266" s="32" t="s">
        <v>2539</v>
      </c>
      <c r="BG266" s="32" t="s">
        <v>1724</v>
      </c>
      <c r="CK266" s="32" t="s">
        <v>4523</v>
      </c>
      <c r="CL266" s="32" t="s">
        <v>689</v>
      </c>
      <c r="CM266" s="32" t="s">
        <v>944</v>
      </c>
      <c r="CN266" s="32" t="s">
        <v>2851</v>
      </c>
      <c r="CO266" s="32" t="s">
        <v>2539</v>
      </c>
      <c r="CP266" s="32" t="s">
        <v>1724</v>
      </c>
      <c r="CV266" s="32"/>
      <c r="CW266" s="32"/>
      <c r="CX266" s="32" t="s">
        <v>4523</v>
      </c>
      <c r="CY266" s="32" t="s">
        <v>689</v>
      </c>
      <c r="CZ266" s="32" t="s">
        <v>944</v>
      </c>
      <c r="DA266" s="32" t="s">
        <v>2851</v>
      </c>
      <c r="DB266" s="32" t="s">
        <v>2539</v>
      </c>
      <c r="DC266" s="32" t="s">
        <v>1724</v>
      </c>
    </row>
    <row r="267" spans="22:107" ht="28.5">
      <c r="V267" s="23" t="s">
        <v>4524</v>
      </c>
      <c r="W267" s="37"/>
      <c r="AO267" s="28">
        <v>266</v>
      </c>
      <c r="AZ267" s="32"/>
      <c r="BA267" s="32"/>
      <c r="BB267" s="32" t="s">
        <v>4525</v>
      </c>
      <c r="BC267" s="32" t="s">
        <v>689</v>
      </c>
      <c r="BD267" s="32" t="s">
        <v>944</v>
      </c>
      <c r="BE267" s="32" t="s">
        <v>2851</v>
      </c>
      <c r="BF267" s="32" t="s">
        <v>2543</v>
      </c>
      <c r="BG267" s="32" t="s">
        <v>1194</v>
      </c>
      <c r="CK267" s="32" t="s">
        <v>4525</v>
      </c>
      <c r="CL267" s="32" t="s">
        <v>689</v>
      </c>
      <c r="CM267" s="32" t="s">
        <v>944</v>
      </c>
      <c r="CN267" s="32" t="s">
        <v>2851</v>
      </c>
      <c r="CO267" s="32" t="s">
        <v>2543</v>
      </c>
      <c r="CP267" s="32" t="s">
        <v>1194</v>
      </c>
      <c r="CV267" s="32"/>
      <c r="CW267" s="32"/>
      <c r="CX267" s="32" t="s">
        <v>4525</v>
      </c>
      <c r="CY267" s="32" t="s">
        <v>689</v>
      </c>
      <c r="CZ267" s="32" t="s">
        <v>944</v>
      </c>
      <c r="DA267" s="32" t="s">
        <v>2851</v>
      </c>
      <c r="DB267" s="32" t="s">
        <v>2543</v>
      </c>
      <c r="DC267" s="32" t="s">
        <v>1194</v>
      </c>
    </row>
    <row r="268" spans="22:107" ht="28.5">
      <c r="V268" s="23" t="s">
        <v>4526</v>
      </c>
      <c r="W268" s="37"/>
      <c r="AO268" s="28">
        <v>267</v>
      </c>
      <c r="AZ268" s="32"/>
      <c r="BA268" s="32"/>
      <c r="BB268" s="32" t="s">
        <v>4527</v>
      </c>
      <c r="BC268" s="32" t="s">
        <v>689</v>
      </c>
      <c r="BD268" s="32" t="s">
        <v>944</v>
      </c>
      <c r="BE268" s="32" t="s">
        <v>2851</v>
      </c>
      <c r="BF268" s="32" t="s">
        <v>2547</v>
      </c>
      <c r="BG268" s="32" t="s">
        <v>1754</v>
      </c>
      <c r="CK268" s="32" t="s">
        <v>4527</v>
      </c>
      <c r="CL268" s="32" t="s">
        <v>689</v>
      </c>
      <c r="CM268" s="32" t="s">
        <v>944</v>
      </c>
      <c r="CN268" s="32" t="s">
        <v>2851</v>
      </c>
      <c r="CO268" s="32" t="s">
        <v>2547</v>
      </c>
      <c r="CP268" s="32" t="s">
        <v>1754</v>
      </c>
      <c r="CV268" s="32"/>
      <c r="CW268" s="32"/>
      <c r="CX268" s="32" t="s">
        <v>4527</v>
      </c>
      <c r="CY268" s="32" t="s">
        <v>689</v>
      </c>
      <c r="CZ268" s="32" t="s">
        <v>944</v>
      </c>
      <c r="DA268" s="32" t="s">
        <v>2851</v>
      </c>
      <c r="DB268" s="32" t="s">
        <v>2547</v>
      </c>
      <c r="DC268" s="32" t="s">
        <v>1754</v>
      </c>
    </row>
    <row r="269" spans="22:107" ht="28.5">
      <c r="V269" s="23" t="s">
        <v>4528</v>
      </c>
      <c r="W269" s="37"/>
      <c r="AO269" s="28">
        <v>268</v>
      </c>
      <c r="AZ269" s="32"/>
      <c r="BA269" s="32"/>
      <c r="BB269" s="32" t="s">
        <v>4529</v>
      </c>
      <c r="BC269" s="32" t="s">
        <v>689</v>
      </c>
      <c r="BD269" s="32" t="s">
        <v>944</v>
      </c>
      <c r="BE269" s="32" t="s">
        <v>2851</v>
      </c>
      <c r="BF269" s="32" t="s">
        <v>2551</v>
      </c>
      <c r="BG269" s="32" t="s">
        <v>698</v>
      </c>
      <c r="CK269" s="32" t="s">
        <v>4529</v>
      </c>
      <c r="CL269" s="32" t="s">
        <v>689</v>
      </c>
      <c r="CM269" s="32" t="s">
        <v>944</v>
      </c>
      <c r="CN269" s="32" t="s">
        <v>2851</v>
      </c>
      <c r="CO269" s="32" t="s">
        <v>2551</v>
      </c>
      <c r="CP269" s="32" t="s">
        <v>698</v>
      </c>
      <c r="CV269" s="32"/>
      <c r="CW269" s="32"/>
      <c r="CX269" s="32" t="s">
        <v>4529</v>
      </c>
      <c r="CY269" s="32" t="s">
        <v>689</v>
      </c>
      <c r="CZ269" s="32" t="s">
        <v>944</v>
      </c>
      <c r="DA269" s="32" t="s">
        <v>2851</v>
      </c>
      <c r="DB269" s="32" t="s">
        <v>2551</v>
      </c>
      <c r="DC269" s="32" t="s">
        <v>698</v>
      </c>
    </row>
    <row r="270" spans="22:107" ht="30" customHeight="1">
      <c r="V270" s="23" t="s">
        <v>4530</v>
      </c>
      <c r="W270" s="37"/>
      <c r="AO270" s="28">
        <v>269</v>
      </c>
      <c r="AZ270" s="32"/>
      <c r="BA270" s="32"/>
      <c r="BB270" s="32" t="s">
        <v>4531</v>
      </c>
      <c r="BC270" s="32" t="s">
        <v>689</v>
      </c>
      <c r="BD270" s="32" t="s">
        <v>944</v>
      </c>
      <c r="BE270" s="32" t="s">
        <v>2851</v>
      </c>
      <c r="BF270" s="32" t="s">
        <v>2554</v>
      </c>
      <c r="BG270" s="32" t="s">
        <v>1784</v>
      </c>
      <c r="CK270" s="32" t="s">
        <v>4531</v>
      </c>
      <c r="CL270" s="32" t="s">
        <v>689</v>
      </c>
      <c r="CM270" s="32" t="s">
        <v>944</v>
      </c>
      <c r="CN270" s="32" t="s">
        <v>2851</v>
      </c>
      <c r="CO270" s="32" t="s">
        <v>2554</v>
      </c>
      <c r="CP270" s="32" t="s">
        <v>1784</v>
      </c>
      <c r="CV270" s="32"/>
      <c r="CW270" s="32"/>
      <c r="CX270" s="32" t="s">
        <v>4531</v>
      </c>
      <c r="CY270" s="32" t="s">
        <v>689</v>
      </c>
      <c r="CZ270" s="32" t="s">
        <v>944</v>
      </c>
      <c r="DA270" s="32" t="s">
        <v>2851</v>
      </c>
      <c r="DB270" s="32" t="s">
        <v>2554</v>
      </c>
      <c r="DC270" s="32" t="s">
        <v>1784</v>
      </c>
    </row>
    <row r="271" spans="22:107" ht="30" customHeight="1">
      <c r="V271" s="23" t="s">
        <v>4532</v>
      </c>
      <c r="W271" s="37"/>
      <c r="AO271" s="28">
        <v>270</v>
      </c>
      <c r="AZ271" s="32"/>
      <c r="BA271" s="32"/>
      <c r="BB271" s="32" t="s">
        <v>4533</v>
      </c>
      <c r="BC271" s="32" t="s">
        <v>689</v>
      </c>
      <c r="BD271" s="32" t="s">
        <v>944</v>
      </c>
      <c r="BE271" s="32" t="s">
        <v>2851</v>
      </c>
      <c r="BF271" s="32" t="s">
        <v>2558</v>
      </c>
      <c r="BG271" s="32" t="s">
        <v>1796</v>
      </c>
      <c r="CK271" s="32" t="s">
        <v>4533</v>
      </c>
      <c r="CL271" s="32" t="s">
        <v>689</v>
      </c>
      <c r="CM271" s="32" t="s">
        <v>944</v>
      </c>
      <c r="CN271" s="32" t="s">
        <v>2851</v>
      </c>
      <c r="CO271" s="32" t="s">
        <v>2558</v>
      </c>
      <c r="CP271" s="32" t="s">
        <v>1796</v>
      </c>
      <c r="CV271" s="32"/>
      <c r="CW271" s="32"/>
      <c r="CX271" s="32" t="s">
        <v>4533</v>
      </c>
      <c r="CY271" s="32" t="s">
        <v>689</v>
      </c>
      <c r="CZ271" s="32" t="s">
        <v>944</v>
      </c>
      <c r="DA271" s="32" t="s">
        <v>2851</v>
      </c>
      <c r="DB271" s="32" t="s">
        <v>2558</v>
      </c>
      <c r="DC271" s="32" t="s">
        <v>1796</v>
      </c>
    </row>
    <row r="272" spans="22:107" ht="28.5">
      <c r="V272" s="23" t="s">
        <v>4534</v>
      </c>
      <c r="W272" s="37"/>
      <c r="AO272" s="28">
        <v>271</v>
      </c>
      <c r="AZ272" s="32"/>
      <c r="BA272" s="32"/>
      <c r="BB272" s="32" t="s">
        <v>4535</v>
      </c>
      <c r="BC272" s="32" t="s">
        <v>689</v>
      </c>
      <c r="BD272" s="32" t="s">
        <v>944</v>
      </c>
      <c r="BE272" s="32" t="s">
        <v>2851</v>
      </c>
      <c r="BF272" s="32" t="s">
        <v>2562</v>
      </c>
      <c r="BG272" s="32" t="s">
        <v>1809</v>
      </c>
      <c r="CK272" s="32" t="s">
        <v>4535</v>
      </c>
      <c r="CL272" s="32" t="s">
        <v>689</v>
      </c>
      <c r="CM272" s="32" t="s">
        <v>944</v>
      </c>
      <c r="CN272" s="32" t="s">
        <v>2851</v>
      </c>
      <c r="CO272" s="32" t="s">
        <v>2562</v>
      </c>
      <c r="CP272" s="32" t="s">
        <v>1809</v>
      </c>
      <c r="CV272" s="32"/>
      <c r="CW272" s="32"/>
      <c r="CX272" s="32" t="s">
        <v>4535</v>
      </c>
      <c r="CY272" s="32" t="s">
        <v>689</v>
      </c>
      <c r="CZ272" s="32" t="s">
        <v>944</v>
      </c>
      <c r="DA272" s="32" t="s">
        <v>2851</v>
      </c>
      <c r="DB272" s="32" t="s">
        <v>2562</v>
      </c>
      <c r="DC272" s="32" t="s">
        <v>1809</v>
      </c>
    </row>
    <row r="273" spans="22:107" ht="57">
      <c r="V273" s="23" t="s">
        <v>4536</v>
      </c>
      <c r="W273" s="37"/>
      <c r="AO273" s="28">
        <v>272</v>
      </c>
      <c r="AZ273" s="32"/>
      <c r="BA273" s="32"/>
      <c r="BB273" s="32" t="s">
        <v>4537</v>
      </c>
      <c r="BC273" s="32" t="s">
        <v>689</v>
      </c>
      <c r="BD273" s="32" t="s">
        <v>944</v>
      </c>
      <c r="BE273" s="32" t="s">
        <v>2851</v>
      </c>
      <c r="BF273" s="32" t="s">
        <v>2566</v>
      </c>
      <c r="BG273" s="32" t="s">
        <v>1825</v>
      </c>
      <c r="CK273" s="32" t="s">
        <v>4537</v>
      </c>
      <c r="CL273" s="32" t="s">
        <v>689</v>
      </c>
      <c r="CM273" s="32" t="s">
        <v>944</v>
      </c>
      <c r="CN273" s="32" t="s">
        <v>2851</v>
      </c>
      <c r="CO273" s="32" t="s">
        <v>2566</v>
      </c>
      <c r="CP273" s="32" t="s">
        <v>1825</v>
      </c>
      <c r="CV273" s="32"/>
      <c r="CW273" s="32"/>
      <c r="CX273" s="32" t="s">
        <v>4537</v>
      </c>
      <c r="CY273" s="32" t="s">
        <v>689</v>
      </c>
      <c r="CZ273" s="32" t="s">
        <v>944</v>
      </c>
      <c r="DA273" s="32" t="s">
        <v>2851</v>
      </c>
      <c r="DB273" s="32" t="s">
        <v>2566</v>
      </c>
      <c r="DC273" s="32" t="s">
        <v>1825</v>
      </c>
    </row>
    <row r="274" spans="22:107" ht="28.5">
      <c r="V274" s="23" t="s">
        <v>4538</v>
      </c>
      <c r="W274" s="37"/>
      <c r="AO274" s="28">
        <v>273</v>
      </c>
      <c r="AZ274" s="32"/>
      <c r="BA274" s="32"/>
      <c r="BB274" s="32" t="s">
        <v>4539</v>
      </c>
      <c r="BC274" s="32" t="s">
        <v>689</v>
      </c>
      <c r="BD274" s="32" t="s">
        <v>944</v>
      </c>
      <c r="BE274" s="32" t="s">
        <v>2851</v>
      </c>
      <c r="BF274" s="32" t="s">
        <v>2570</v>
      </c>
      <c r="BG274" s="32" t="s">
        <v>1196</v>
      </c>
      <c r="CK274" s="32" t="s">
        <v>4539</v>
      </c>
      <c r="CL274" s="32" t="s">
        <v>689</v>
      </c>
      <c r="CM274" s="32" t="s">
        <v>944</v>
      </c>
      <c r="CN274" s="32" t="s">
        <v>2851</v>
      </c>
      <c r="CO274" s="32" t="s">
        <v>2570</v>
      </c>
      <c r="CP274" s="32" t="s">
        <v>1196</v>
      </c>
      <c r="CV274" s="32"/>
      <c r="CW274" s="32"/>
      <c r="CX274" s="32" t="s">
        <v>4539</v>
      </c>
      <c r="CY274" s="32" t="s">
        <v>689</v>
      </c>
      <c r="CZ274" s="32" t="s">
        <v>944</v>
      </c>
      <c r="DA274" s="32" t="s">
        <v>2851</v>
      </c>
      <c r="DB274" s="32" t="s">
        <v>2570</v>
      </c>
      <c r="DC274" s="32" t="s">
        <v>1196</v>
      </c>
    </row>
    <row r="275" spans="22:107" ht="28.5">
      <c r="V275" s="23" t="s">
        <v>4540</v>
      </c>
      <c r="W275" s="37"/>
      <c r="AO275" s="28">
        <v>274</v>
      </c>
      <c r="AZ275" s="32"/>
      <c r="BA275" s="32"/>
      <c r="BB275" s="32" t="s">
        <v>4541</v>
      </c>
      <c r="BC275" s="32" t="s">
        <v>689</v>
      </c>
      <c r="BD275" s="32" t="s">
        <v>944</v>
      </c>
      <c r="BE275" s="32" t="s">
        <v>2851</v>
      </c>
      <c r="BF275" s="32" t="s">
        <v>2574</v>
      </c>
      <c r="BG275" s="32" t="s">
        <v>1853</v>
      </c>
      <c r="CK275" s="32" t="s">
        <v>4541</v>
      </c>
      <c r="CL275" s="32" t="s">
        <v>689</v>
      </c>
      <c r="CM275" s="32" t="s">
        <v>944</v>
      </c>
      <c r="CN275" s="32" t="s">
        <v>2851</v>
      </c>
      <c r="CO275" s="32" t="s">
        <v>2574</v>
      </c>
      <c r="CP275" s="32" t="s">
        <v>1853</v>
      </c>
      <c r="CV275" s="32"/>
      <c r="CW275" s="32"/>
      <c r="CX275" s="32" t="s">
        <v>4541</v>
      </c>
      <c r="CY275" s="32" t="s">
        <v>689</v>
      </c>
      <c r="CZ275" s="32" t="s">
        <v>944</v>
      </c>
      <c r="DA275" s="32" t="s">
        <v>2851</v>
      </c>
      <c r="DB275" s="32" t="s">
        <v>2574</v>
      </c>
      <c r="DC275" s="32" t="s">
        <v>1853</v>
      </c>
    </row>
    <row r="276" spans="22:107" ht="57">
      <c r="V276" s="23" t="s">
        <v>4542</v>
      </c>
      <c r="W276" s="37"/>
      <c r="AO276" s="28">
        <v>275</v>
      </c>
      <c r="AZ276" s="32"/>
      <c r="BA276" s="32"/>
      <c r="BB276" s="32" t="s">
        <v>4543</v>
      </c>
      <c r="BC276" s="32" t="s">
        <v>689</v>
      </c>
      <c r="BD276" s="32" t="s">
        <v>944</v>
      </c>
      <c r="BE276" s="32" t="s">
        <v>2851</v>
      </c>
      <c r="BF276" s="32" t="s">
        <v>2578</v>
      </c>
      <c r="BG276" s="32" t="s">
        <v>1867</v>
      </c>
      <c r="CK276" s="32" t="s">
        <v>4543</v>
      </c>
      <c r="CL276" s="32" t="s">
        <v>689</v>
      </c>
      <c r="CM276" s="32" t="s">
        <v>944</v>
      </c>
      <c r="CN276" s="32" t="s">
        <v>2851</v>
      </c>
      <c r="CO276" s="32" t="s">
        <v>2578</v>
      </c>
      <c r="CP276" s="32" t="s">
        <v>1867</v>
      </c>
      <c r="CV276" s="32"/>
      <c r="CW276" s="32"/>
      <c r="CX276" s="32" t="s">
        <v>4543</v>
      </c>
      <c r="CY276" s="32" t="s">
        <v>689</v>
      </c>
      <c r="CZ276" s="32" t="s">
        <v>944</v>
      </c>
      <c r="DA276" s="32" t="s">
        <v>2851</v>
      </c>
      <c r="DB276" s="32" t="s">
        <v>2578</v>
      </c>
      <c r="DC276" s="32" t="s">
        <v>1867</v>
      </c>
    </row>
    <row r="277" spans="22:107" ht="42.75">
      <c r="V277" s="23" t="s">
        <v>4544</v>
      </c>
      <c r="W277" s="37"/>
      <c r="AO277" s="28">
        <v>276</v>
      </c>
      <c r="AZ277" s="32"/>
      <c r="BA277" s="32"/>
      <c r="BB277" s="32" t="s">
        <v>4545</v>
      </c>
      <c r="BC277" s="32" t="s">
        <v>689</v>
      </c>
      <c r="BD277" s="32" t="s">
        <v>944</v>
      </c>
      <c r="BE277" s="32" t="s">
        <v>2851</v>
      </c>
      <c r="BF277" s="32" t="s">
        <v>2582</v>
      </c>
      <c r="BG277" s="32" t="s">
        <v>1880</v>
      </c>
      <c r="CK277" s="32" t="s">
        <v>4545</v>
      </c>
      <c r="CL277" s="32" t="s">
        <v>689</v>
      </c>
      <c r="CM277" s="32" t="s">
        <v>944</v>
      </c>
      <c r="CN277" s="32" t="s">
        <v>2851</v>
      </c>
      <c r="CO277" s="32" t="s">
        <v>2582</v>
      </c>
      <c r="CP277" s="32" t="s">
        <v>1880</v>
      </c>
      <c r="CV277" s="32"/>
      <c r="CW277" s="32"/>
      <c r="CX277" s="32" t="s">
        <v>4545</v>
      </c>
      <c r="CY277" s="32" t="s">
        <v>689</v>
      </c>
      <c r="CZ277" s="32" t="s">
        <v>944</v>
      </c>
      <c r="DA277" s="32" t="s">
        <v>2851</v>
      </c>
      <c r="DB277" s="32" t="s">
        <v>2582</v>
      </c>
      <c r="DC277" s="32" t="s">
        <v>1880</v>
      </c>
    </row>
    <row r="278" spans="22:107" ht="30" customHeight="1">
      <c r="V278" s="23" t="s">
        <v>4546</v>
      </c>
      <c r="W278" s="37"/>
      <c r="AO278" s="28">
        <v>277</v>
      </c>
      <c r="AZ278" s="32"/>
      <c r="BA278" s="32"/>
      <c r="BB278" s="32" t="s">
        <v>4547</v>
      </c>
      <c r="BC278" s="32" t="s">
        <v>689</v>
      </c>
      <c r="BD278" s="32" t="s">
        <v>944</v>
      </c>
      <c r="BE278" s="32" t="s">
        <v>2851</v>
      </c>
      <c r="BF278" s="32" t="s">
        <v>2586</v>
      </c>
      <c r="BG278" s="32" t="s">
        <v>1893</v>
      </c>
      <c r="CK278" s="32" t="s">
        <v>4547</v>
      </c>
      <c r="CL278" s="32" t="s">
        <v>689</v>
      </c>
      <c r="CM278" s="32" t="s">
        <v>944</v>
      </c>
      <c r="CN278" s="32" t="s">
        <v>2851</v>
      </c>
      <c r="CO278" s="32" t="s">
        <v>2586</v>
      </c>
      <c r="CP278" s="32" t="s">
        <v>1893</v>
      </c>
      <c r="CV278" s="32"/>
      <c r="CW278" s="32"/>
      <c r="CX278" s="32" t="s">
        <v>4547</v>
      </c>
      <c r="CY278" s="32" t="s">
        <v>689</v>
      </c>
      <c r="CZ278" s="32" t="s">
        <v>944</v>
      </c>
      <c r="DA278" s="32" t="s">
        <v>2851</v>
      </c>
      <c r="DB278" s="32" t="s">
        <v>2586</v>
      </c>
      <c r="DC278" s="32" t="s">
        <v>1893</v>
      </c>
    </row>
    <row r="279" spans="22:107" ht="30" customHeight="1">
      <c r="V279" s="23" t="s">
        <v>4548</v>
      </c>
      <c r="W279" s="37"/>
      <c r="AO279" s="28">
        <v>278</v>
      </c>
      <c r="AZ279" s="32"/>
      <c r="BA279" s="32"/>
      <c r="BB279" s="32" t="s">
        <v>4549</v>
      </c>
      <c r="BC279" s="32" t="s">
        <v>689</v>
      </c>
      <c r="BD279" s="32" t="s">
        <v>944</v>
      </c>
      <c r="BE279" s="32" t="s">
        <v>2851</v>
      </c>
      <c r="BF279" s="32" t="s">
        <v>2590</v>
      </c>
      <c r="BG279" s="32" t="s">
        <v>1133</v>
      </c>
      <c r="CK279" s="32" t="s">
        <v>4549</v>
      </c>
      <c r="CL279" s="32" t="s">
        <v>689</v>
      </c>
      <c r="CM279" s="32" t="s">
        <v>944</v>
      </c>
      <c r="CN279" s="32" t="s">
        <v>2851</v>
      </c>
      <c r="CO279" s="32" t="s">
        <v>2590</v>
      </c>
      <c r="CP279" s="32" t="s">
        <v>1133</v>
      </c>
      <c r="CV279" s="32"/>
      <c r="CW279" s="32"/>
      <c r="CX279" s="32" t="s">
        <v>4549</v>
      </c>
      <c r="CY279" s="32" t="s">
        <v>689</v>
      </c>
      <c r="CZ279" s="32" t="s">
        <v>944</v>
      </c>
      <c r="DA279" s="32" t="s">
        <v>2851</v>
      </c>
      <c r="DB279" s="32" t="s">
        <v>2590</v>
      </c>
      <c r="DC279" s="32" t="s">
        <v>1133</v>
      </c>
    </row>
    <row r="280" spans="22:107" ht="57">
      <c r="V280" s="23" t="s">
        <v>4550</v>
      </c>
      <c r="W280" s="37"/>
      <c r="AO280" s="28">
        <v>279</v>
      </c>
      <c r="AZ280" s="32"/>
      <c r="BA280" s="32"/>
      <c r="BB280" s="32" t="s">
        <v>4551</v>
      </c>
      <c r="BC280" s="32" t="s">
        <v>689</v>
      </c>
      <c r="BD280" s="32" t="s">
        <v>944</v>
      </c>
      <c r="BE280" s="32" t="s">
        <v>2851</v>
      </c>
      <c r="BF280" s="32" t="s">
        <v>2594</v>
      </c>
      <c r="BG280" s="32" t="s">
        <v>1919</v>
      </c>
      <c r="CK280" s="32" t="s">
        <v>4551</v>
      </c>
      <c r="CL280" s="32" t="s">
        <v>689</v>
      </c>
      <c r="CM280" s="32" t="s">
        <v>944</v>
      </c>
      <c r="CN280" s="32" t="s">
        <v>2851</v>
      </c>
      <c r="CO280" s="32" t="s">
        <v>2594</v>
      </c>
      <c r="CP280" s="32" t="s">
        <v>1919</v>
      </c>
      <c r="CV280" s="32"/>
      <c r="CW280" s="32"/>
      <c r="CX280" s="32" t="s">
        <v>4551</v>
      </c>
      <c r="CY280" s="32" t="s">
        <v>689</v>
      </c>
      <c r="CZ280" s="32" t="s">
        <v>944</v>
      </c>
      <c r="DA280" s="32" t="s">
        <v>2851</v>
      </c>
      <c r="DB280" s="32" t="s">
        <v>2594</v>
      </c>
      <c r="DC280" s="32" t="s">
        <v>1919</v>
      </c>
    </row>
    <row r="281" spans="22:107" ht="71.25">
      <c r="V281" s="23" t="s">
        <v>4552</v>
      </c>
      <c r="W281" s="37"/>
      <c r="AO281" s="28">
        <v>280</v>
      </c>
      <c r="AZ281" s="32"/>
      <c r="BA281" s="32"/>
      <c r="BB281" s="32" t="s">
        <v>4553</v>
      </c>
      <c r="BC281" s="32" t="s">
        <v>689</v>
      </c>
      <c r="BD281" s="32" t="s">
        <v>944</v>
      </c>
      <c r="BE281" s="32" t="s">
        <v>2851</v>
      </c>
      <c r="BF281" s="32" t="s">
        <v>2598</v>
      </c>
      <c r="BG281" s="32" t="s">
        <v>1935</v>
      </c>
      <c r="CK281" s="32" t="s">
        <v>4553</v>
      </c>
      <c r="CL281" s="32" t="s">
        <v>689</v>
      </c>
      <c r="CM281" s="32" t="s">
        <v>944</v>
      </c>
      <c r="CN281" s="32" t="s">
        <v>2851</v>
      </c>
      <c r="CO281" s="32" t="s">
        <v>2598</v>
      </c>
      <c r="CP281" s="32" t="s">
        <v>1935</v>
      </c>
      <c r="CV281" s="32"/>
      <c r="CW281" s="32"/>
      <c r="CX281" s="32" t="s">
        <v>4553</v>
      </c>
      <c r="CY281" s="32" t="s">
        <v>689</v>
      </c>
      <c r="CZ281" s="32" t="s">
        <v>944</v>
      </c>
      <c r="DA281" s="32" t="s">
        <v>2851</v>
      </c>
      <c r="DB281" s="32" t="s">
        <v>2598</v>
      </c>
      <c r="DC281" s="32" t="s">
        <v>1935</v>
      </c>
    </row>
    <row r="282" spans="22:107" ht="57">
      <c r="V282" s="23" t="s">
        <v>4554</v>
      </c>
      <c r="W282" s="37"/>
      <c r="AO282" s="28">
        <v>281</v>
      </c>
      <c r="AZ282" s="32"/>
      <c r="BA282" s="32"/>
      <c r="BB282" s="32" t="s">
        <v>4555</v>
      </c>
      <c r="BC282" s="32" t="s">
        <v>689</v>
      </c>
      <c r="BD282" s="32" t="s">
        <v>944</v>
      </c>
      <c r="BE282" s="32" t="s">
        <v>2851</v>
      </c>
      <c r="BF282" s="32" t="s">
        <v>2602</v>
      </c>
      <c r="BG282" s="32" t="s">
        <v>1951</v>
      </c>
      <c r="CK282" s="32" t="s">
        <v>4555</v>
      </c>
      <c r="CL282" s="32" t="s">
        <v>689</v>
      </c>
      <c r="CM282" s="32" t="s">
        <v>944</v>
      </c>
      <c r="CN282" s="32" t="s">
        <v>2851</v>
      </c>
      <c r="CO282" s="32" t="s">
        <v>2602</v>
      </c>
      <c r="CP282" s="32" t="s">
        <v>1951</v>
      </c>
      <c r="CV282" s="32"/>
      <c r="CW282" s="32"/>
      <c r="CX282" s="32" t="s">
        <v>4555</v>
      </c>
      <c r="CY282" s="32" t="s">
        <v>689</v>
      </c>
      <c r="CZ282" s="32" t="s">
        <v>944</v>
      </c>
      <c r="DA282" s="32" t="s">
        <v>2851</v>
      </c>
      <c r="DB282" s="32" t="s">
        <v>2602</v>
      </c>
      <c r="DC282" s="32" t="s">
        <v>1951</v>
      </c>
    </row>
    <row r="283" spans="22:107" ht="42.75">
      <c r="V283" s="23" t="s">
        <v>4556</v>
      </c>
      <c r="W283" s="37"/>
      <c r="AO283" s="28">
        <v>282</v>
      </c>
      <c r="AZ283" s="32"/>
      <c r="BA283" s="32"/>
      <c r="BB283" s="32" t="s">
        <v>4557</v>
      </c>
      <c r="BC283" s="32" t="s">
        <v>689</v>
      </c>
      <c r="BD283" s="32" t="s">
        <v>944</v>
      </c>
      <c r="BE283" s="32" t="s">
        <v>2851</v>
      </c>
      <c r="BF283" s="32" t="s">
        <v>2606</v>
      </c>
      <c r="BG283" s="32" t="s">
        <v>1964</v>
      </c>
      <c r="CK283" s="32" t="s">
        <v>4557</v>
      </c>
      <c r="CL283" s="32" t="s">
        <v>689</v>
      </c>
      <c r="CM283" s="32" t="s">
        <v>944</v>
      </c>
      <c r="CN283" s="32" t="s">
        <v>2851</v>
      </c>
      <c r="CO283" s="32" t="s">
        <v>2606</v>
      </c>
      <c r="CP283" s="32" t="s">
        <v>1964</v>
      </c>
      <c r="CV283" s="32"/>
      <c r="CW283" s="32"/>
      <c r="CX283" s="32" t="s">
        <v>4557</v>
      </c>
      <c r="CY283" s="32" t="s">
        <v>689</v>
      </c>
      <c r="CZ283" s="32" t="s">
        <v>944</v>
      </c>
      <c r="DA283" s="32" t="s">
        <v>2851</v>
      </c>
      <c r="DB283" s="32" t="s">
        <v>2606</v>
      </c>
      <c r="DC283" s="32" t="s">
        <v>1964</v>
      </c>
    </row>
    <row r="284" spans="22:107" ht="28.5">
      <c r="V284" s="23" t="s">
        <v>4558</v>
      </c>
      <c r="W284" s="37"/>
      <c r="AO284" s="28">
        <v>283</v>
      </c>
      <c r="AZ284" s="32"/>
      <c r="BA284" s="32"/>
      <c r="BB284" s="32" t="s">
        <v>4559</v>
      </c>
      <c r="BC284" s="32" t="s">
        <v>689</v>
      </c>
      <c r="BD284" s="32" t="s">
        <v>944</v>
      </c>
      <c r="BE284" s="32" t="s">
        <v>2851</v>
      </c>
      <c r="BF284" s="32" t="s">
        <v>2610</v>
      </c>
      <c r="BG284" s="32" t="s">
        <v>1977</v>
      </c>
      <c r="CK284" s="32" t="s">
        <v>4559</v>
      </c>
      <c r="CL284" s="32" t="s">
        <v>689</v>
      </c>
      <c r="CM284" s="32" t="s">
        <v>944</v>
      </c>
      <c r="CN284" s="32" t="s">
        <v>2851</v>
      </c>
      <c r="CO284" s="32" t="s">
        <v>2610</v>
      </c>
      <c r="CP284" s="32" t="s">
        <v>1977</v>
      </c>
      <c r="CV284" s="32"/>
      <c r="CW284" s="32"/>
      <c r="CX284" s="32" t="s">
        <v>4559</v>
      </c>
      <c r="CY284" s="32" t="s">
        <v>689</v>
      </c>
      <c r="CZ284" s="32" t="s">
        <v>944</v>
      </c>
      <c r="DA284" s="32" t="s">
        <v>2851</v>
      </c>
      <c r="DB284" s="32" t="s">
        <v>2610</v>
      </c>
      <c r="DC284" s="32" t="s">
        <v>1977</v>
      </c>
    </row>
    <row r="285" spans="22:107" ht="15" customHeight="1">
      <c r="V285" s="23" t="s">
        <v>4560</v>
      </c>
      <c r="W285" s="37"/>
      <c r="AO285" s="28">
        <v>284</v>
      </c>
      <c r="AZ285" s="32"/>
      <c r="BA285" s="32"/>
      <c r="BB285" s="32" t="s">
        <v>4561</v>
      </c>
      <c r="BC285" s="32" t="s">
        <v>689</v>
      </c>
      <c r="BD285" s="32" t="s">
        <v>944</v>
      </c>
      <c r="BE285" s="32" t="s">
        <v>2851</v>
      </c>
      <c r="BF285" s="32" t="s">
        <v>2614</v>
      </c>
      <c r="BG285" s="32" t="s">
        <v>1988</v>
      </c>
      <c r="CK285" s="32" t="s">
        <v>4561</v>
      </c>
      <c r="CL285" s="32" t="s">
        <v>689</v>
      </c>
      <c r="CM285" s="32" t="s">
        <v>944</v>
      </c>
      <c r="CN285" s="32" t="s">
        <v>2851</v>
      </c>
      <c r="CO285" s="32" t="s">
        <v>2614</v>
      </c>
      <c r="CP285" s="32" t="s">
        <v>1988</v>
      </c>
      <c r="CV285" s="32"/>
      <c r="CW285" s="32"/>
      <c r="CX285" s="32" t="s">
        <v>4561</v>
      </c>
      <c r="CY285" s="32" t="s">
        <v>689</v>
      </c>
      <c r="CZ285" s="32" t="s">
        <v>944</v>
      </c>
      <c r="DA285" s="32" t="s">
        <v>2851</v>
      </c>
      <c r="DB285" s="32" t="s">
        <v>2614</v>
      </c>
      <c r="DC285" s="32" t="s">
        <v>1988</v>
      </c>
    </row>
    <row r="286" spans="22:107" ht="42.75">
      <c r="V286" s="23" t="s">
        <v>4562</v>
      </c>
      <c r="W286" s="37"/>
      <c r="AO286" s="28">
        <v>285</v>
      </c>
      <c r="AZ286" s="32"/>
      <c r="BA286" s="32"/>
      <c r="BB286" s="32" t="s">
        <v>4563</v>
      </c>
      <c r="BC286" s="32" t="s">
        <v>689</v>
      </c>
      <c r="BD286" s="32" t="s">
        <v>944</v>
      </c>
      <c r="BE286" s="32" t="s">
        <v>2851</v>
      </c>
      <c r="BF286" s="32" t="s">
        <v>2618</v>
      </c>
      <c r="BG286" s="32" t="s">
        <v>2001</v>
      </c>
      <c r="CK286" s="32" t="s">
        <v>4563</v>
      </c>
      <c r="CL286" s="32" t="s">
        <v>689</v>
      </c>
      <c r="CM286" s="32" t="s">
        <v>944</v>
      </c>
      <c r="CN286" s="32" t="s">
        <v>2851</v>
      </c>
      <c r="CO286" s="32" t="s">
        <v>2618</v>
      </c>
      <c r="CP286" s="32" t="s">
        <v>2001</v>
      </c>
      <c r="CV286" s="32"/>
      <c r="CW286" s="32"/>
      <c r="CX286" s="32" t="s">
        <v>4563</v>
      </c>
      <c r="CY286" s="32" t="s">
        <v>689</v>
      </c>
      <c r="CZ286" s="32" t="s">
        <v>944</v>
      </c>
      <c r="DA286" s="32" t="s">
        <v>2851</v>
      </c>
      <c r="DB286" s="32" t="s">
        <v>2618</v>
      </c>
      <c r="DC286" s="32" t="s">
        <v>2001</v>
      </c>
    </row>
    <row r="287" spans="22:107" ht="28.5">
      <c r="V287" s="23" t="s">
        <v>4564</v>
      </c>
      <c r="W287" s="37"/>
      <c r="AO287" s="28">
        <v>286</v>
      </c>
      <c r="AZ287" s="32"/>
      <c r="BA287" s="32"/>
      <c r="BB287" s="32" t="s">
        <v>4565</v>
      </c>
      <c r="BC287" s="32" t="s">
        <v>689</v>
      </c>
      <c r="BD287" s="32" t="s">
        <v>944</v>
      </c>
      <c r="BE287" s="32" t="s">
        <v>2851</v>
      </c>
      <c r="BF287" s="32" t="s">
        <v>2622</v>
      </c>
      <c r="BG287" s="32" t="s">
        <v>2014</v>
      </c>
      <c r="CK287" s="32" t="s">
        <v>4565</v>
      </c>
      <c r="CL287" s="32" t="s">
        <v>689</v>
      </c>
      <c r="CM287" s="32" t="s">
        <v>944</v>
      </c>
      <c r="CN287" s="32" t="s">
        <v>2851</v>
      </c>
      <c r="CO287" s="32" t="s">
        <v>2622</v>
      </c>
      <c r="CP287" s="32" t="s">
        <v>2014</v>
      </c>
      <c r="CV287" s="32"/>
      <c r="CW287" s="32"/>
      <c r="CX287" s="32" t="s">
        <v>4565</v>
      </c>
      <c r="CY287" s="32" t="s">
        <v>689</v>
      </c>
      <c r="CZ287" s="32" t="s">
        <v>944</v>
      </c>
      <c r="DA287" s="32" t="s">
        <v>2851</v>
      </c>
      <c r="DB287" s="32" t="s">
        <v>2622</v>
      </c>
      <c r="DC287" s="32" t="s">
        <v>2014</v>
      </c>
    </row>
    <row r="288" spans="22:107" ht="28.5">
      <c r="V288" s="23" t="s">
        <v>4566</v>
      </c>
      <c r="W288" s="37"/>
      <c r="AO288" s="28">
        <v>287</v>
      </c>
      <c r="AZ288" s="32"/>
      <c r="BA288" s="32"/>
      <c r="BB288" s="32" t="s">
        <v>4567</v>
      </c>
      <c r="BC288" s="32" t="s">
        <v>689</v>
      </c>
      <c r="BD288" s="32" t="s">
        <v>944</v>
      </c>
      <c r="BE288" s="32" t="s">
        <v>2851</v>
      </c>
      <c r="BF288" s="32" t="s">
        <v>2626</v>
      </c>
      <c r="BG288" s="32" t="s">
        <v>2026</v>
      </c>
      <c r="CK288" s="32" t="s">
        <v>4567</v>
      </c>
      <c r="CL288" s="32" t="s">
        <v>689</v>
      </c>
      <c r="CM288" s="32" t="s">
        <v>944</v>
      </c>
      <c r="CN288" s="32" t="s">
        <v>2851</v>
      </c>
      <c r="CO288" s="32" t="s">
        <v>2626</v>
      </c>
      <c r="CP288" s="32" t="s">
        <v>2026</v>
      </c>
      <c r="CV288" s="32"/>
      <c r="CW288" s="32"/>
      <c r="CX288" s="32" t="s">
        <v>4567</v>
      </c>
      <c r="CY288" s="32" t="s">
        <v>689</v>
      </c>
      <c r="CZ288" s="32" t="s">
        <v>944</v>
      </c>
      <c r="DA288" s="32" t="s">
        <v>2851</v>
      </c>
      <c r="DB288" s="32" t="s">
        <v>2626</v>
      </c>
      <c r="DC288" s="32" t="s">
        <v>2026</v>
      </c>
    </row>
    <row r="289" spans="22:107" ht="28.5">
      <c r="V289" s="23" t="s">
        <v>4568</v>
      </c>
      <c r="W289" s="37"/>
      <c r="AO289" s="28">
        <v>288</v>
      </c>
      <c r="AZ289" s="32"/>
      <c r="BA289" s="32"/>
      <c r="BB289" s="32" t="s">
        <v>4569</v>
      </c>
      <c r="BC289" s="32" t="s">
        <v>689</v>
      </c>
      <c r="BD289" s="32" t="s">
        <v>944</v>
      </c>
      <c r="BE289" s="32" t="s">
        <v>2851</v>
      </c>
      <c r="BF289" s="32" t="s">
        <v>2630</v>
      </c>
      <c r="BG289" s="32" t="s">
        <v>2037</v>
      </c>
      <c r="CK289" s="32" t="s">
        <v>4569</v>
      </c>
      <c r="CL289" s="32" t="s">
        <v>689</v>
      </c>
      <c r="CM289" s="32" t="s">
        <v>944</v>
      </c>
      <c r="CN289" s="32" t="s">
        <v>2851</v>
      </c>
      <c r="CO289" s="32" t="s">
        <v>2630</v>
      </c>
      <c r="CP289" s="32" t="s">
        <v>2037</v>
      </c>
      <c r="CV289" s="32"/>
      <c r="CW289" s="32"/>
      <c r="CX289" s="32" t="s">
        <v>4569</v>
      </c>
      <c r="CY289" s="32" t="s">
        <v>689</v>
      </c>
      <c r="CZ289" s="32" t="s">
        <v>944</v>
      </c>
      <c r="DA289" s="32" t="s">
        <v>2851</v>
      </c>
      <c r="DB289" s="32" t="s">
        <v>2630</v>
      </c>
      <c r="DC289" s="32" t="s">
        <v>2037</v>
      </c>
    </row>
    <row r="290" spans="22:107" ht="15" customHeight="1">
      <c r="V290" s="23" t="s">
        <v>4570</v>
      </c>
      <c r="W290" s="37"/>
      <c r="AO290" s="28">
        <v>289</v>
      </c>
      <c r="AZ290" s="32"/>
      <c r="BA290" s="32"/>
      <c r="BB290" s="32" t="s">
        <v>4571</v>
      </c>
      <c r="BC290" s="32" t="s">
        <v>689</v>
      </c>
      <c r="BD290" s="32" t="s">
        <v>944</v>
      </c>
      <c r="BE290" s="32" t="s">
        <v>2851</v>
      </c>
      <c r="BF290" s="32" t="s">
        <v>2634</v>
      </c>
      <c r="BG290" s="32" t="s">
        <v>2049</v>
      </c>
      <c r="CK290" s="32" t="s">
        <v>4571</v>
      </c>
      <c r="CL290" s="32" t="s">
        <v>689</v>
      </c>
      <c r="CM290" s="32" t="s">
        <v>944</v>
      </c>
      <c r="CN290" s="32" t="s">
        <v>2851</v>
      </c>
      <c r="CO290" s="32" t="s">
        <v>2634</v>
      </c>
      <c r="CP290" s="32" t="s">
        <v>2049</v>
      </c>
      <c r="CV290" s="32"/>
      <c r="CW290" s="32"/>
      <c r="CX290" s="32" t="s">
        <v>4571</v>
      </c>
      <c r="CY290" s="32" t="s">
        <v>689</v>
      </c>
      <c r="CZ290" s="32" t="s">
        <v>944</v>
      </c>
      <c r="DA290" s="32" t="s">
        <v>2851</v>
      </c>
      <c r="DB290" s="32" t="s">
        <v>2634</v>
      </c>
      <c r="DC290" s="32" t="s">
        <v>2049</v>
      </c>
    </row>
    <row r="291" spans="22:107" ht="28.5">
      <c r="V291" s="23" t="s">
        <v>4572</v>
      </c>
      <c r="W291" s="37"/>
      <c r="AO291" s="28">
        <v>290</v>
      </c>
      <c r="AZ291" s="32"/>
      <c r="BA291" s="32"/>
      <c r="BB291" s="32" t="s">
        <v>4573</v>
      </c>
      <c r="BC291" s="32" t="s">
        <v>689</v>
      </c>
      <c r="BD291" s="32" t="s">
        <v>944</v>
      </c>
      <c r="BE291" s="32" t="s">
        <v>2851</v>
      </c>
      <c r="BF291" s="40">
        <v>998</v>
      </c>
      <c r="BG291" s="32" t="s">
        <v>881</v>
      </c>
      <c r="CK291" s="32" t="s">
        <v>4573</v>
      </c>
      <c r="CL291" s="32" t="s">
        <v>689</v>
      </c>
      <c r="CM291" s="32" t="s">
        <v>944</v>
      </c>
      <c r="CN291" s="32" t="s">
        <v>2851</v>
      </c>
      <c r="CO291" s="40">
        <v>998</v>
      </c>
      <c r="CP291" s="32" t="s">
        <v>881</v>
      </c>
      <c r="CV291" s="32"/>
      <c r="CW291" s="32"/>
      <c r="CX291" s="32" t="s">
        <v>4573</v>
      </c>
      <c r="CY291" s="32" t="s">
        <v>689</v>
      </c>
      <c r="CZ291" s="32" t="s">
        <v>944</v>
      </c>
      <c r="DA291" s="32" t="s">
        <v>2851</v>
      </c>
      <c r="DB291" s="40">
        <v>998</v>
      </c>
      <c r="DC291" s="32" t="s">
        <v>881</v>
      </c>
    </row>
    <row r="292" spans="22:107" ht="42.75">
      <c r="V292" s="23" t="s">
        <v>4574</v>
      </c>
      <c r="W292" s="37"/>
      <c r="AO292" s="28">
        <v>291</v>
      </c>
      <c r="AZ292" s="32"/>
      <c r="BA292" s="32"/>
      <c r="BB292" s="32" t="s">
        <v>4575</v>
      </c>
      <c r="BC292" s="32" t="s">
        <v>689</v>
      </c>
      <c r="BD292" s="32" t="s">
        <v>944</v>
      </c>
      <c r="BE292" s="32" t="s">
        <v>2851</v>
      </c>
      <c r="BF292" s="40">
        <v>999</v>
      </c>
      <c r="BG292" s="32" t="s">
        <v>361</v>
      </c>
      <c r="CK292" s="32" t="s">
        <v>4575</v>
      </c>
      <c r="CL292" s="32" t="s">
        <v>689</v>
      </c>
      <c r="CM292" s="32" t="s">
        <v>944</v>
      </c>
      <c r="CN292" s="32" t="s">
        <v>2851</v>
      </c>
      <c r="CO292" s="40">
        <v>999</v>
      </c>
      <c r="CP292" s="32" t="s">
        <v>361</v>
      </c>
      <c r="CV292" s="32"/>
      <c r="CW292" s="32"/>
      <c r="CX292" s="32" t="s">
        <v>4575</v>
      </c>
      <c r="CY292" s="32" t="s">
        <v>689</v>
      </c>
      <c r="CZ292" s="32" t="s">
        <v>944</v>
      </c>
      <c r="DA292" s="32" t="s">
        <v>2851</v>
      </c>
      <c r="DB292" s="40">
        <v>999</v>
      </c>
      <c r="DC292" s="32" t="s">
        <v>361</v>
      </c>
    </row>
    <row r="293" spans="22:107" ht="57">
      <c r="V293" s="23" t="s">
        <v>4576</v>
      </c>
      <c r="W293" s="37"/>
      <c r="AO293" s="28">
        <v>292</v>
      </c>
      <c r="AZ293" s="32"/>
      <c r="BA293" s="32"/>
      <c r="BB293" s="32" t="s">
        <v>4577</v>
      </c>
      <c r="BC293" s="32" t="s">
        <v>973</v>
      </c>
      <c r="BD293" s="32" t="s">
        <v>974</v>
      </c>
      <c r="BE293" s="32" t="s">
        <v>41</v>
      </c>
      <c r="BF293" s="32" t="s">
        <v>780</v>
      </c>
      <c r="BG293" s="32" t="s">
        <v>728</v>
      </c>
      <c r="CK293" s="32" t="s">
        <v>4577</v>
      </c>
      <c r="CL293" s="32" t="s">
        <v>973</v>
      </c>
      <c r="CM293" s="32" t="s">
        <v>974</v>
      </c>
      <c r="CN293" s="32" t="s">
        <v>41</v>
      </c>
      <c r="CO293" s="32" t="s">
        <v>780</v>
      </c>
      <c r="CP293" s="32" t="s">
        <v>728</v>
      </c>
      <c r="CV293" s="32"/>
      <c r="CW293" s="32"/>
      <c r="CX293" s="32" t="s">
        <v>4577</v>
      </c>
      <c r="CY293" s="32" t="s">
        <v>973</v>
      </c>
      <c r="CZ293" s="32" t="s">
        <v>974</v>
      </c>
      <c r="DA293" s="32" t="s">
        <v>41</v>
      </c>
      <c r="DB293" s="32" t="s">
        <v>780</v>
      </c>
      <c r="DC293" s="32" t="s">
        <v>728</v>
      </c>
    </row>
    <row r="294" spans="22:107" ht="42.75">
      <c r="V294" s="23" t="s">
        <v>4578</v>
      </c>
      <c r="W294" s="37"/>
      <c r="AO294" s="28">
        <v>293</v>
      </c>
      <c r="AZ294" s="32"/>
      <c r="BA294" s="32"/>
      <c r="BB294" s="32" t="s">
        <v>4579</v>
      </c>
      <c r="BC294" s="32" t="s">
        <v>973</v>
      </c>
      <c r="BD294" s="32" t="s">
        <v>974</v>
      </c>
      <c r="BE294" s="32" t="s">
        <v>41</v>
      </c>
      <c r="BF294" s="32" t="s">
        <v>813</v>
      </c>
      <c r="BG294" s="32" t="s">
        <v>758</v>
      </c>
      <c r="CK294" s="32" t="s">
        <v>4579</v>
      </c>
      <c r="CL294" s="32" t="s">
        <v>973</v>
      </c>
      <c r="CM294" s="32" t="s">
        <v>974</v>
      </c>
      <c r="CN294" s="32" t="s">
        <v>41</v>
      </c>
      <c r="CO294" s="32" t="s">
        <v>813</v>
      </c>
      <c r="CP294" s="32" t="s">
        <v>758</v>
      </c>
      <c r="CV294" s="32"/>
      <c r="CW294" s="32"/>
      <c r="CX294" s="32" t="s">
        <v>4579</v>
      </c>
      <c r="CY294" s="32" t="s">
        <v>973</v>
      </c>
      <c r="CZ294" s="32" t="s">
        <v>974</v>
      </c>
      <c r="DA294" s="32" t="s">
        <v>41</v>
      </c>
      <c r="DB294" s="32" t="s">
        <v>813</v>
      </c>
      <c r="DC294" s="32" t="s">
        <v>758</v>
      </c>
    </row>
    <row r="295" spans="22:107" ht="57">
      <c r="V295" s="23" t="s">
        <v>4580</v>
      </c>
      <c r="W295" s="37"/>
      <c r="AO295" s="28">
        <v>294</v>
      </c>
      <c r="AZ295" s="32"/>
      <c r="BA295" s="32"/>
      <c r="BB295" s="32" t="s">
        <v>4581</v>
      </c>
      <c r="BC295" s="32" t="s">
        <v>973</v>
      </c>
      <c r="BD295" s="32" t="s">
        <v>974</v>
      </c>
      <c r="BE295" s="32" t="s">
        <v>41</v>
      </c>
      <c r="BF295" s="32" t="s">
        <v>845</v>
      </c>
      <c r="BG295" s="32" t="s">
        <v>790</v>
      </c>
      <c r="CK295" s="32" t="s">
        <v>4581</v>
      </c>
      <c r="CL295" s="32" t="s">
        <v>973</v>
      </c>
      <c r="CM295" s="32" t="s">
        <v>974</v>
      </c>
      <c r="CN295" s="32" t="s">
        <v>41</v>
      </c>
      <c r="CO295" s="32" t="s">
        <v>845</v>
      </c>
      <c r="CP295" s="32" t="s">
        <v>790</v>
      </c>
      <c r="CV295" s="32"/>
      <c r="CW295" s="32"/>
      <c r="CX295" s="32" t="s">
        <v>4581</v>
      </c>
      <c r="CY295" s="32" t="s">
        <v>973</v>
      </c>
      <c r="CZ295" s="32" t="s">
        <v>974</v>
      </c>
      <c r="DA295" s="32" t="s">
        <v>41</v>
      </c>
      <c r="DB295" s="32" t="s">
        <v>845</v>
      </c>
      <c r="DC295" s="32" t="s">
        <v>790</v>
      </c>
    </row>
    <row r="296" spans="22:107" ht="57">
      <c r="V296" s="23" t="s">
        <v>4582</v>
      </c>
      <c r="W296" s="37"/>
      <c r="AO296" s="28">
        <v>295</v>
      </c>
      <c r="AZ296" s="32"/>
      <c r="BA296" s="32"/>
      <c r="BB296" s="32" t="s">
        <v>4583</v>
      </c>
      <c r="BC296" s="32" t="s">
        <v>973</v>
      </c>
      <c r="BD296" s="32" t="s">
        <v>974</v>
      </c>
      <c r="BE296" s="32" t="s">
        <v>41</v>
      </c>
      <c r="BF296" s="32" t="s">
        <v>877</v>
      </c>
      <c r="BG296" s="32" t="s">
        <v>823</v>
      </c>
      <c r="CK296" s="32" t="s">
        <v>4583</v>
      </c>
      <c r="CL296" s="32" t="s">
        <v>973</v>
      </c>
      <c r="CM296" s="32" t="s">
        <v>974</v>
      </c>
      <c r="CN296" s="32" t="s">
        <v>41</v>
      </c>
      <c r="CO296" s="32" t="s">
        <v>877</v>
      </c>
      <c r="CP296" s="32" t="s">
        <v>823</v>
      </c>
      <c r="CV296" s="32"/>
      <c r="CW296" s="32"/>
      <c r="CX296" s="32" t="s">
        <v>4583</v>
      </c>
      <c r="CY296" s="32" t="s">
        <v>973</v>
      </c>
      <c r="CZ296" s="32" t="s">
        <v>974</v>
      </c>
      <c r="DA296" s="32" t="s">
        <v>41</v>
      </c>
      <c r="DB296" s="32" t="s">
        <v>877</v>
      </c>
      <c r="DC296" s="32" t="s">
        <v>823</v>
      </c>
    </row>
    <row r="297" spans="22:107" ht="42.75">
      <c r="V297" s="23" t="s">
        <v>4584</v>
      </c>
      <c r="W297" s="37"/>
      <c r="AO297" s="28">
        <v>296</v>
      </c>
      <c r="AZ297" s="32"/>
      <c r="BA297" s="32"/>
      <c r="BB297" s="32" t="s">
        <v>4585</v>
      </c>
      <c r="BC297" s="32" t="s">
        <v>973</v>
      </c>
      <c r="BD297" s="32" t="s">
        <v>974</v>
      </c>
      <c r="BE297" s="32" t="s">
        <v>41</v>
      </c>
      <c r="BF297" s="32" t="s">
        <v>910</v>
      </c>
      <c r="BG297" s="32" t="s">
        <v>856</v>
      </c>
      <c r="CK297" s="32" t="s">
        <v>4585</v>
      </c>
      <c r="CL297" s="32" t="s">
        <v>973</v>
      </c>
      <c r="CM297" s="32" t="s">
        <v>974</v>
      </c>
      <c r="CN297" s="32" t="s">
        <v>41</v>
      </c>
      <c r="CO297" s="32" t="s">
        <v>910</v>
      </c>
      <c r="CP297" s="32" t="s">
        <v>856</v>
      </c>
      <c r="CV297" s="32"/>
      <c r="CW297" s="32"/>
      <c r="CX297" s="32" t="s">
        <v>4585</v>
      </c>
      <c r="CY297" s="32" t="s">
        <v>973</v>
      </c>
      <c r="CZ297" s="32" t="s">
        <v>974</v>
      </c>
      <c r="DA297" s="32" t="s">
        <v>41</v>
      </c>
      <c r="DB297" s="32" t="s">
        <v>910</v>
      </c>
      <c r="DC297" s="32" t="s">
        <v>856</v>
      </c>
    </row>
    <row r="298" spans="22:107" ht="30" customHeight="1">
      <c r="V298" s="23" t="s">
        <v>4586</v>
      </c>
      <c r="W298" s="37"/>
      <c r="AO298" s="28">
        <v>297</v>
      </c>
      <c r="AZ298" s="32"/>
      <c r="BA298" s="32"/>
      <c r="BB298" s="32" t="s">
        <v>4587</v>
      </c>
      <c r="BC298" s="32" t="s">
        <v>973</v>
      </c>
      <c r="BD298" s="32" t="s">
        <v>974</v>
      </c>
      <c r="BE298" s="32" t="s">
        <v>41</v>
      </c>
      <c r="BF298" s="32" t="s">
        <v>943</v>
      </c>
      <c r="BG298" s="32" t="s">
        <v>887</v>
      </c>
      <c r="CK298" s="32" t="s">
        <v>4587</v>
      </c>
      <c r="CL298" s="32" t="s">
        <v>973</v>
      </c>
      <c r="CM298" s="32" t="s">
        <v>974</v>
      </c>
      <c r="CN298" s="32" t="s">
        <v>41</v>
      </c>
      <c r="CO298" s="32" t="s">
        <v>943</v>
      </c>
      <c r="CP298" s="32" t="s">
        <v>887</v>
      </c>
      <c r="CV298" s="32"/>
      <c r="CW298" s="32"/>
      <c r="CX298" s="32" t="s">
        <v>4587</v>
      </c>
      <c r="CY298" s="32" t="s">
        <v>973</v>
      </c>
      <c r="CZ298" s="32" t="s">
        <v>974</v>
      </c>
      <c r="DA298" s="32" t="s">
        <v>41</v>
      </c>
      <c r="DB298" s="32" t="s">
        <v>943</v>
      </c>
      <c r="DC298" s="32" t="s">
        <v>887</v>
      </c>
    </row>
    <row r="299" spans="22:107" ht="30" customHeight="1">
      <c r="V299" s="23" t="s">
        <v>4588</v>
      </c>
      <c r="W299" s="37"/>
      <c r="AO299" s="28">
        <v>298</v>
      </c>
      <c r="AZ299" s="32"/>
      <c r="BA299" s="32"/>
      <c r="BB299" s="32" t="s">
        <v>4589</v>
      </c>
      <c r="BC299" s="32" t="s">
        <v>973</v>
      </c>
      <c r="BD299" s="32" t="s">
        <v>974</v>
      </c>
      <c r="BE299" s="32" t="s">
        <v>41</v>
      </c>
      <c r="BF299" s="32" t="s">
        <v>972</v>
      </c>
      <c r="BG299" s="32" t="s">
        <v>919</v>
      </c>
      <c r="CK299" s="32" t="s">
        <v>4589</v>
      </c>
      <c r="CL299" s="32" t="s">
        <v>973</v>
      </c>
      <c r="CM299" s="32" t="s">
        <v>974</v>
      </c>
      <c r="CN299" s="32" t="s">
        <v>41</v>
      </c>
      <c r="CO299" s="32" t="s">
        <v>972</v>
      </c>
      <c r="CP299" s="32" t="s">
        <v>919</v>
      </c>
      <c r="CV299" s="32"/>
      <c r="CW299" s="32"/>
      <c r="CX299" s="32" t="s">
        <v>4589</v>
      </c>
      <c r="CY299" s="32" t="s">
        <v>973</v>
      </c>
      <c r="CZ299" s="32" t="s">
        <v>974</v>
      </c>
      <c r="DA299" s="32" t="s">
        <v>41</v>
      </c>
      <c r="DB299" s="32" t="s">
        <v>972</v>
      </c>
      <c r="DC299" s="32" t="s">
        <v>919</v>
      </c>
    </row>
    <row r="300" spans="22:107" ht="42.75">
      <c r="V300" s="23" t="s">
        <v>4590</v>
      </c>
      <c r="W300" s="37"/>
      <c r="AO300" s="28">
        <v>299</v>
      </c>
      <c r="AZ300" s="32"/>
      <c r="BA300" s="32"/>
      <c r="BB300" s="32" t="s">
        <v>4591</v>
      </c>
      <c r="BC300" s="32" t="s">
        <v>973</v>
      </c>
      <c r="BD300" s="32" t="s">
        <v>974</v>
      </c>
      <c r="BE300" s="32" t="s">
        <v>41</v>
      </c>
      <c r="BF300" s="32" t="s">
        <v>1003</v>
      </c>
      <c r="BG300" s="32" t="s">
        <v>951</v>
      </c>
      <c r="CK300" s="32" t="s">
        <v>4591</v>
      </c>
      <c r="CL300" s="32" t="s">
        <v>973</v>
      </c>
      <c r="CM300" s="32" t="s">
        <v>974</v>
      </c>
      <c r="CN300" s="32" t="s">
        <v>41</v>
      </c>
      <c r="CO300" s="32" t="s">
        <v>1003</v>
      </c>
      <c r="CP300" s="32" t="s">
        <v>951</v>
      </c>
      <c r="CV300" s="32"/>
      <c r="CW300" s="32"/>
      <c r="CX300" s="32" t="s">
        <v>4591</v>
      </c>
      <c r="CY300" s="32" t="s">
        <v>973</v>
      </c>
      <c r="CZ300" s="32" t="s">
        <v>974</v>
      </c>
      <c r="DA300" s="32" t="s">
        <v>41</v>
      </c>
      <c r="DB300" s="32" t="s">
        <v>1003</v>
      </c>
      <c r="DC300" s="32" t="s">
        <v>951</v>
      </c>
    </row>
    <row r="301" spans="22:107" ht="57">
      <c r="V301" s="23" t="s">
        <v>4592</v>
      </c>
      <c r="W301" s="37"/>
      <c r="AO301" s="28">
        <v>300</v>
      </c>
      <c r="AZ301" s="32"/>
      <c r="BA301" s="32"/>
      <c r="BB301" s="32" t="s">
        <v>4593</v>
      </c>
      <c r="BC301" s="32" t="s">
        <v>973</v>
      </c>
      <c r="BD301" s="32" t="s">
        <v>974</v>
      </c>
      <c r="BE301" s="32" t="s">
        <v>41</v>
      </c>
      <c r="BF301" s="32" t="s">
        <v>1033</v>
      </c>
      <c r="BG301" s="32" t="s">
        <v>797</v>
      </c>
      <c r="CK301" s="32" t="s">
        <v>4593</v>
      </c>
      <c r="CL301" s="32" t="s">
        <v>973</v>
      </c>
      <c r="CM301" s="32" t="s">
        <v>974</v>
      </c>
      <c r="CN301" s="32" t="s">
        <v>41</v>
      </c>
      <c r="CO301" s="32" t="s">
        <v>1033</v>
      </c>
      <c r="CP301" s="32" t="s">
        <v>797</v>
      </c>
      <c r="CV301" s="32"/>
      <c r="CW301" s="32"/>
      <c r="CX301" s="32" t="s">
        <v>4593</v>
      </c>
      <c r="CY301" s="32" t="s">
        <v>973</v>
      </c>
      <c r="CZ301" s="32" t="s">
        <v>974</v>
      </c>
      <c r="DA301" s="32" t="s">
        <v>41</v>
      </c>
      <c r="DB301" s="32" t="s">
        <v>1033</v>
      </c>
      <c r="DC301" s="32" t="s">
        <v>797</v>
      </c>
    </row>
    <row r="302" spans="22:107" ht="42.75">
      <c r="V302" s="23" t="s">
        <v>4594</v>
      </c>
      <c r="W302" s="37"/>
      <c r="AO302" s="28">
        <v>301</v>
      </c>
      <c r="AZ302" s="32"/>
      <c r="BA302" s="32"/>
      <c r="BB302" s="32" t="s">
        <v>4595</v>
      </c>
      <c r="BC302" s="32" t="s">
        <v>973</v>
      </c>
      <c r="BD302" s="32" t="s">
        <v>974</v>
      </c>
      <c r="BE302" s="32" t="s">
        <v>41</v>
      </c>
      <c r="BF302" s="32" t="s">
        <v>1063</v>
      </c>
      <c r="BG302" s="32" t="s">
        <v>1011</v>
      </c>
      <c r="CK302" s="32" t="s">
        <v>4595</v>
      </c>
      <c r="CL302" s="32" t="s">
        <v>973</v>
      </c>
      <c r="CM302" s="32" t="s">
        <v>974</v>
      </c>
      <c r="CN302" s="32" t="s">
        <v>41</v>
      </c>
      <c r="CO302" s="32" t="s">
        <v>1063</v>
      </c>
      <c r="CP302" s="32" t="s">
        <v>1011</v>
      </c>
      <c r="CV302" s="32"/>
      <c r="CW302" s="32"/>
      <c r="CX302" s="32" t="s">
        <v>4595</v>
      </c>
      <c r="CY302" s="32" t="s">
        <v>973</v>
      </c>
      <c r="CZ302" s="32" t="s">
        <v>974</v>
      </c>
      <c r="DA302" s="32" t="s">
        <v>41</v>
      </c>
      <c r="DB302" s="32" t="s">
        <v>1063</v>
      </c>
      <c r="DC302" s="32" t="s">
        <v>1011</v>
      </c>
    </row>
    <row r="303" spans="22:107" ht="42.75">
      <c r="V303" s="23" t="s">
        <v>4596</v>
      </c>
      <c r="W303" s="37"/>
      <c r="AO303" s="28">
        <v>302</v>
      </c>
      <c r="AZ303" s="32"/>
      <c r="BA303" s="32"/>
      <c r="BB303" s="32" t="s">
        <v>4597</v>
      </c>
      <c r="BC303" s="32" t="s">
        <v>973</v>
      </c>
      <c r="BD303" s="32" t="s">
        <v>974</v>
      </c>
      <c r="BE303" s="32" t="s">
        <v>41</v>
      </c>
      <c r="BF303" s="32" t="s">
        <v>1646</v>
      </c>
      <c r="BG303" s="32" t="s">
        <v>1039</v>
      </c>
      <c r="CK303" s="32" t="s">
        <v>4597</v>
      </c>
      <c r="CL303" s="32" t="s">
        <v>973</v>
      </c>
      <c r="CM303" s="32" t="s">
        <v>974</v>
      </c>
      <c r="CN303" s="32" t="s">
        <v>41</v>
      </c>
      <c r="CO303" s="32" t="s">
        <v>1646</v>
      </c>
      <c r="CP303" s="32" t="s">
        <v>1039</v>
      </c>
      <c r="CV303" s="32"/>
      <c r="CW303" s="32"/>
      <c r="CX303" s="32" t="s">
        <v>4597</v>
      </c>
      <c r="CY303" s="32" t="s">
        <v>973</v>
      </c>
      <c r="CZ303" s="32" t="s">
        <v>974</v>
      </c>
      <c r="DA303" s="32" t="s">
        <v>41</v>
      </c>
      <c r="DB303" s="32" t="s">
        <v>1646</v>
      </c>
      <c r="DC303" s="32" t="s">
        <v>1039</v>
      </c>
    </row>
    <row r="304" spans="22:107" ht="42.75">
      <c r="V304" s="23" t="s">
        <v>4598</v>
      </c>
      <c r="W304" s="37"/>
      <c r="AO304" s="28">
        <v>303</v>
      </c>
      <c r="AZ304" s="32"/>
      <c r="BA304" s="32"/>
      <c r="BB304" s="32" t="s">
        <v>4599</v>
      </c>
      <c r="BC304" s="32" t="s">
        <v>973</v>
      </c>
      <c r="BD304" s="32" t="s">
        <v>974</v>
      </c>
      <c r="BE304" s="32" t="s">
        <v>41</v>
      </c>
      <c r="BF304" s="32" t="s">
        <v>1666</v>
      </c>
      <c r="BG304" s="32" t="s">
        <v>1068</v>
      </c>
      <c r="CK304" s="32" t="s">
        <v>4599</v>
      </c>
      <c r="CL304" s="32" t="s">
        <v>973</v>
      </c>
      <c r="CM304" s="32" t="s">
        <v>974</v>
      </c>
      <c r="CN304" s="32" t="s">
        <v>41</v>
      </c>
      <c r="CO304" s="32" t="s">
        <v>1666</v>
      </c>
      <c r="CP304" s="32" t="s">
        <v>1068</v>
      </c>
      <c r="CV304" s="32"/>
      <c r="CW304" s="32"/>
      <c r="CX304" s="32" t="s">
        <v>4599</v>
      </c>
      <c r="CY304" s="32" t="s">
        <v>973</v>
      </c>
      <c r="CZ304" s="32" t="s">
        <v>974</v>
      </c>
      <c r="DA304" s="32" t="s">
        <v>41</v>
      </c>
      <c r="DB304" s="32" t="s">
        <v>1666</v>
      </c>
      <c r="DC304" s="32" t="s">
        <v>1068</v>
      </c>
    </row>
    <row r="305" spans="22:107" ht="57">
      <c r="V305" s="23" t="s">
        <v>4600</v>
      </c>
      <c r="W305" s="37"/>
      <c r="AO305" s="28">
        <v>304</v>
      </c>
      <c r="AZ305" s="32"/>
      <c r="BA305" s="32"/>
      <c r="BB305" s="32" t="s">
        <v>4601</v>
      </c>
      <c r="BC305" s="32" t="s">
        <v>973</v>
      </c>
      <c r="BD305" s="32" t="s">
        <v>974</v>
      </c>
      <c r="BE305" s="32" t="s">
        <v>41</v>
      </c>
      <c r="BF305" s="32" t="s">
        <v>1891</v>
      </c>
      <c r="BG305" s="32" t="s">
        <v>844</v>
      </c>
      <c r="CK305" s="32" t="s">
        <v>4601</v>
      </c>
      <c r="CL305" s="32" t="s">
        <v>973</v>
      </c>
      <c r="CM305" s="32" t="s">
        <v>974</v>
      </c>
      <c r="CN305" s="32" t="s">
        <v>41</v>
      </c>
      <c r="CO305" s="32" t="s">
        <v>1891</v>
      </c>
      <c r="CP305" s="32" t="s">
        <v>844</v>
      </c>
      <c r="CV305" s="32"/>
      <c r="CW305" s="32"/>
      <c r="CX305" s="32" t="s">
        <v>4601</v>
      </c>
      <c r="CY305" s="32" t="s">
        <v>973</v>
      </c>
      <c r="CZ305" s="32" t="s">
        <v>974</v>
      </c>
      <c r="DA305" s="32" t="s">
        <v>41</v>
      </c>
      <c r="DB305" s="32" t="s">
        <v>1891</v>
      </c>
      <c r="DC305" s="32" t="s">
        <v>844</v>
      </c>
    </row>
    <row r="306" spans="22:107" ht="30" customHeight="1">
      <c r="V306" s="23" t="s">
        <v>4602</v>
      </c>
      <c r="W306" s="37"/>
      <c r="AO306" s="28">
        <v>305</v>
      </c>
      <c r="AZ306" s="32"/>
      <c r="BA306" s="32"/>
      <c r="BB306" s="32" t="s">
        <v>4603</v>
      </c>
      <c r="BC306" s="32" t="s">
        <v>973</v>
      </c>
      <c r="BD306" s="32" t="s">
        <v>974</v>
      </c>
      <c r="BE306" s="32" t="s">
        <v>41</v>
      </c>
      <c r="BF306" s="32" t="s">
        <v>1905</v>
      </c>
      <c r="BG306" s="32" t="s">
        <v>853</v>
      </c>
      <c r="CK306" s="32" t="s">
        <v>4603</v>
      </c>
      <c r="CL306" s="32" t="s">
        <v>973</v>
      </c>
      <c r="CM306" s="32" t="s">
        <v>974</v>
      </c>
      <c r="CN306" s="32" t="s">
        <v>41</v>
      </c>
      <c r="CO306" s="32" t="s">
        <v>1905</v>
      </c>
      <c r="CP306" s="32" t="s">
        <v>853</v>
      </c>
      <c r="CV306" s="32"/>
      <c r="CW306" s="32"/>
      <c r="CX306" s="32" t="s">
        <v>4603</v>
      </c>
      <c r="CY306" s="32" t="s">
        <v>973</v>
      </c>
      <c r="CZ306" s="32" t="s">
        <v>974</v>
      </c>
      <c r="DA306" s="32" t="s">
        <v>41</v>
      </c>
      <c r="DB306" s="32" t="s">
        <v>1905</v>
      </c>
      <c r="DC306" s="32" t="s">
        <v>853</v>
      </c>
    </row>
    <row r="307" spans="22:107" ht="30" customHeight="1">
      <c r="V307" s="23" t="s">
        <v>4604</v>
      </c>
      <c r="W307" s="37"/>
      <c r="AO307" s="28">
        <v>306</v>
      </c>
      <c r="AZ307" s="32"/>
      <c r="BA307" s="32"/>
      <c r="BB307" s="32" t="s">
        <v>4605</v>
      </c>
      <c r="BC307" s="32" t="s">
        <v>973</v>
      </c>
      <c r="BD307" s="32" t="s">
        <v>974</v>
      </c>
      <c r="BE307" s="32" t="s">
        <v>41</v>
      </c>
      <c r="BF307" s="32" t="s">
        <v>1917</v>
      </c>
      <c r="BG307" s="32" t="s">
        <v>1144</v>
      </c>
      <c r="CK307" s="32" t="s">
        <v>4605</v>
      </c>
      <c r="CL307" s="32" t="s">
        <v>973</v>
      </c>
      <c r="CM307" s="32" t="s">
        <v>974</v>
      </c>
      <c r="CN307" s="32" t="s">
        <v>41</v>
      </c>
      <c r="CO307" s="32" t="s">
        <v>1917</v>
      </c>
      <c r="CP307" s="32" t="s">
        <v>1144</v>
      </c>
      <c r="CV307" s="32"/>
      <c r="CW307" s="32"/>
      <c r="CX307" s="32" t="s">
        <v>4605</v>
      </c>
      <c r="CY307" s="32" t="s">
        <v>973</v>
      </c>
      <c r="CZ307" s="32" t="s">
        <v>974</v>
      </c>
      <c r="DA307" s="32" t="s">
        <v>41</v>
      </c>
      <c r="DB307" s="32" t="s">
        <v>1917</v>
      </c>
      <c r="DC307" s="32" t="s">
        <v>1144</v>
      </c>
    </row>
    <row r="308" spans="22:107" ht="30" customHeight="1">
      <c r="V308" s="23" t="s">
        <v>4606</v>
      </c>
      <c r="W308" s="37"/>
      <c r="AO308" s="28">
        <v>307</v>
      </c>
      <c r="AZ308" s="32"/>
      <c r="BA308" s="32"/>
      <c r="BB308" s="32" t="s">
        <v>4607</v>
      </c>
      <c r="BC308" s="32" t="s">
        <v>973</v>
      </c>
      <c r="BD308" s="32" t="s">
        <v>974</v>
      </c>
      <c r="BE308" s="32" t="s">
        <v>41</v>
      </c>
      <c r="BF308" s="32" t="s">
        <v>1933</v>
      </c>
      <c r="BG308" s="32" t="s">
        <v>1171</v>
      </c>
      <c r="CK308" s="32" t="s">
        <v>4607</v>
      </c>
      <c r="CL308" s="32" t="s">
        <v>973</v>
      </c>
      <c r="CM308" s="32" t="s">
        <v>974</v>
      </c>
      <c r="CN308" s="32" t="s">
        <v>41</v>
      </c>
      <c r="CO308" s="32" t="s">
        <v>1933</v>
      </c>
      <c r="CP308" s="32" t="s">
        <v>1171</v>
      </c>
      <c r="CV308" s="32"/>
      <c r="CW308" s="32"/>
      <c r="CX308" s="32" t="s">
        <v>4607</v>
      </c>
      <c r="CY308" s="32" t="s">
        <v>973</v>
      </c>
      <c r="CZ308" s="32" t="s">
        <v>974</v>
      </c>
      <c r="DA308" s="32" t="s">
        <v>41</v>
      </c>
      <c r="DB308" s="32" t="s">
        <v>1933</v>
      </c>
      <c r="DC308" s="32" t="s">
        <v>1171</v>
      </c>
    </row>
    <row r="309" spans="22:107" ht="30" customHeight="1">
      <c r="V309" s="23" t="s">
        <v>4608</v>
      </c>
      <c r="W309" s="37"/>
      <c r="AO309" s="28">
        <v>308</v>
      </c>
      <c r="AZ309" s="32"/>
      <c r="BA309" s="32"/>
      <c r="BB309" s="32" t="s">
        <v>4609</v>
      </c>
      <c r="BC309" s="32" t="s">
        <v>973</v>
      </c>
      <c r="BD309" s="32" t="s">
        <v>974</v>
      </c>
      <c r="BE309" s="32" t="s">
        <v>41</v>
      </c>
      <c r="BF309" s="40">
        <v>998</v>
      </c>
      <c r="BG309" s="32" t="s">
        <v>881</v>
      </c>
      <c r="CK309" s="32" t="s">
        <v>4609</v>
      </c>
      <c r="CL309" s="32" t="s">
        <v>973</v>
      </c>
      <c r="CM309" s="32" t="s">
        <v>974</v>
      </c>
      <c r="CN309" s="32" t="s">
        <v>41</v>
      </c>
      <c r="CO309" s="40">
        <v>998</v>
      </c>
      <c r="CP309" s="32" t="s">
        <v>881</v>
      </c>
      <c r="CV309" s="32"/>
      <c r="CW309" s="32"/>
      <c r="CX309" s="32" t="s">
        <v>4609</v>
      </c>
      <c r="CY309" s="32" t="s">
        <v>973</v>
      </c>
      <c r="CZ309" s="32" t="s">
        <v>974</v>
      </c>
      <c r="DA309" s="32" t="s">
        <v>41</v>
      </c>
      <c r="DB309" s="40">
        <v>998</v>
      </c>
      <c r="DC309" s="32" t="s">
        <v>881</v>
      </c>
    </row>
    <row r="310" spans="22:107" ht="45" customHeight="1">
      <c r="V310" s="23" t="s">
        <v>4610</v>
      </c>
      <c r="W310" s="37"/>
      <c r="AO310" s="28">
        <v>309</v>
      </c>
      <c r="AZ310" s="32"/>
      <c r="BA310" s="32"/>
      <c r="BB310" s="32" t="s">
        <v>4611</v>
      </c>
      <c r="BC310" s="32" t="s">
        <v>973</v>
      </c>
      <c r="BD310" s="32" t="s">
        <v>974</v>
      </c>
      <c r="BE310" s="32" t="s">
        <v>41</v>
      </c>
      <c r="BF310" s="40">
        <v>999</v>
      </c>
      <c r="BG310" s="32" t="s">
        <v>361</v>
      </c>
      <c r="CK310" s="32" t="s">
        <v>4611</v>
      </c>
      <c r="CL310" s="32" t="s">
        <v>973</v>
      </c>
      <c r="CM310" s="32" t="s">
        <v>974</v>
      </c>
      <c r="CN310" s="32" t="s">
        <v>41</v>
      </c>
      <c r="CO310" s="40">
        <v>999</v>
      </c>
      <c r="CP310" s="32" t="s">
        <v>361</v>
      </c>
      <c r="CV310" s="32"/>
      <c r="CW310" s="32"/>
      <c r="CX310" s="32" t="s">
        <v>4611</v>
      </c>
      <c r="CY310" s="32" t="s">
        <v>973</v>
      </c>
      <c r="CZ310" s="32" t="s">
        <v>974</v>
      </c>
      <c r="DA310" s="32" t="s">
        <v>41</v>
      </c>
      <c r="DB310" s="40">
        <v>999</v>
      </c>
      <c r="DC310" s="32" t="s">
        <v>361</v>
      </c>
    </row>
    <row r="311" spans="22:107" ht="28.5">
      <c r="V311" s="23" t="s">
        <v>4612</v>
      </c>
      <c r="W311" s="37"/>
      <c r="AO311" s="28">
        <v>310</v>
      </c>
      <c r="AZ311" s="32"/>
      <c r="BA311" s="32"/>
      <c r="BB311" s="32" t="s">
        <v>4613</v>
      </c>
      <c r="BC311" s="32" t="s">
        <v>691</v>
      </c>
      <c r="BD311" s="32" t="s">
        <v>1004</v>
      </c>
      <c r="BE311" s="32" t="s">
        <v>2937</v>
      </c>
      <c r="BF311" s="32" t="s">
        <v>749</v>
      </c>
      <c r="BG311" s="32" t="s">
        <v>729</v>
      </c>
      <c r="CK311" s="32" t="s">
        <v>4613</v>
      </c>
      <c r="CL311" s="32" t="s">
        <v>691</v>
      </c>
      <c r="CM311" s="32" t="s">
        <v>1004</v>
      </c>
      <c r="CN311" s="32" t="s">
        <v>2937</v>
      </c>
      <c r="CO311" s="32" t="s">
        <v>749</v>
      </c>
      <c r="CP311" s="32" t="s">
        <v>729</v>
      </c>
      <c r="CV311" s="32"/>
      <c r="CW311" s="32"/>
      <c r="CX311" s="32" t="s">
        <v>4613</v>
      </c>
      <c r="CY311" s="32" t="s">
        <v>691</v>
      </c>
      <c r="CZ311" s="32" t="s">
        <v>1004</v>
      </c>
      <c r="DA311" s="32" t="s">
        <v>2937</v>
      </c>
      <c r="DB311" s="32" t="s">
        <v>749</v>
      </c>
      <c r="DC311" s="32" t="s">
        <v>729</v>
      </c>
    </row>
    <row r="312" spans="22:107" ht="28.5">
      <c r="V312" s="23" t="s">
        <v>4614</v>
      </c>
      <c r="W312" s="37"/>
      <c r="AO312" s="28">
        <v>311</v>
      </c>
      <c r="AZ312" s="32"/>
      <c r="BA312" s="32"/>
      <c r="BB312" s="32" t="s">
        <v>4615</v>
      </c>
      <c r="BC312" s="32" t="s">
        <v>691</v>
      </c>
      <c r="BD312" s="32" t="s">
        <v>1004</v>
      </c>
      <c r="BE312" s="32" t="s">
        <v>2937</v>
      </c>
      <c r="BF312" s="32" t="s">
        <v>780</v>
      </c>
      <c r="BG312" s="32" t="s">
        <v>759</v>
      </c>
      <c r="CK312" s="32" t="s">
        <v>4615</v>
      </c>
      <c r="CL312" s="32" t="s">
        <v>691</v>
      </c>
      <c r="CM312" s="32" t="s">
        <v>1004</v>
      </c>
      <c r="CN312" s="32" t="s">
        <v>2937</v>
      </c>
      <c r="CO312" s="32" t="s">
        <v>780</v>
      </c>
      <c r="CP312" s="32" t="s">
        <v>759</v>
      </c>
      <c r="CV312" s="32"/>
      <c r="CW312" s="32"/>
      <c r="CX312" s="32" t="s">
        <v>4615</v>
      </c>
      <c r="CY312" s="32" t="s">
        <v>691</v>
      </c>
      <c r="CZ312" s="32" t="s">
        <v>1004</v>
      </c>
      <c r="DA312" s="32" t="s">
        <v>2937</v>
      </c>
      <c r="DB312" s="32" t="s">
        <v>780</v>
      </c>
      <c r="DC312" s="32" t="s">
        <v>759</v>
      </c>
    </row>
    <row r="313" spans="22:107" ht="30" customHeight="1">
      <c r="V313" s="23" t="s">
        <v>4616</v>
      </c>
      <c r="W313" s="37"/>
      <c r="AO313" s="28">
        <v>312</v>
      </c>
      <c r="AZ313" s="32"/>
      <c r="BA313" s="32"/>
      <c r="BB313" s="32" t="s">
        <v>4617</v>
      </c>
      <c r="BC313" s="32" t="s">
        <v>691</v>
      </c>
      <c r="BD313" s="32" t="s">
        <v>1004</v>
      </c>
      <c r="BE313" s="32" t="s">
        <v>2937</v>
      </c>
      <c r="BF313" s="32" t="s">
        <v>813</v>
      </c>
      <c r="BG313" s="32" t="s">
        <v>791</v>
      </c>
      <c r="CK313" s="32" t="s">
        <v>4617</v>
      </c>
      <c r="CL313" s="32" t="s">
        <v>691</v>
      </c>
      <c r="CM313" s="32" t="s">
        <v>1004</v>
      </c>
      <c r="CN313" s="32" t="s">
        <v>2937</v>
      </c>
      <c r="CO313" s="32" t="s">
        <v>813</v>
      </c>
      <c r="CP313" s="32" t="s">
        <v>791</v>
      </c>
      <c r="CV313" s="32"/>
      <c r="CW313" s="32"/>
      <c r="CX313" s="32" t="s">
        <v>4617</v>
      </c>
      <c r="CY313" s="32" t="s">
        <v>691</v>
      </c>
      <c r="CZ313" s="32" t="s">
        <v>1004</v>
      </c>
      <c r="DA313" s="32" t="s">
        <v>2937</v>
      </c>
      <c r="DB313" s="32" t="s">
        <v>813</v>
      </c>
      <c r="DC313" s="32" t="s">
        <v>791</v>
      </c>
    </row>
    <row r="314" spans="22:107" ht="15" customHeight="1">
      <c r="V314" s="23" t="s">
        <v>4618</v>
      </c>
      <c r="W314" s="37"/>
      <c r="AO314" s="28">
        <v>313</v>
      </c>
      <c r="AZ314" s="32"/>
      <c r="BA314" s="32"/>
      <c r="BB314" s="32" t="s">
        <v>4619</v>
      </c>
      <c r="BC314" s="32" t="s">
        <v>691</v>
      </c>
      <c r="BD314" s="32" t="s">
        <v>1004</v>
      </c>
      <c r="BE314" s="32" t="s">
        <v>2937</v>
      </c>
      <c r="BF314" s="32" t="s">
        <v>845</v>
      </c>
      <c r="BG314" s="32" t="s">
        <v>824</v>
      </c>
      <c r="CK314" s="32" t="s">
        <v>4619</v>
      </c>
      <c r="CL314" s="32" t="s">
        <v>691</v>
      </c>
      <c r="CM314" s="32" t="s">
        <v>1004</v>
      </c>
      <c r="CN314" s="32" t="s">
        <v>2937</v>
      </c>
      <c r="CO314" s="32" t="s">
        <v>845</v>
      </c>
      <c r="CP314" s="32" t="s">
        <v>824</v>
      </c>
      <c r="CV314" s="32"/>
      <c r="CW314" s="32"/>
      <c r="CX314" s="32" t="s">
        <v>4619</v>
      </c>
      <c r="CY314" s="32" t="s">
        <v>691</v>
      </c>
      <c r="CZ314" s="32" t="s">
        <v>1004</v>
      </c>
      <c r="DA314" s="32" t="s">
        <v>2937</v>
      </c>
      <c r="DB314" s="32" t="s">
        <v>845</v>
      </c>
      <c r="DC314" s="32" t="s">
        <v>824</v>
      </c>
    </row>
    <row r="315" spans="22:107" ht="28.5">
      <c r="V315" s="23" t="s">
        <v>4620</v>
      </c>
      <c r="W315" s="37"/>
      <c r="AO315" s="28">
        <v>314</v>
      </c>
      <c r="AZ315" s="32"/>
      <c r="BA315" s="32"/>
      <c r="BB315" s="32" t="s">
        <v>4621</v>
      </c>
      <c r="BC315" s="32" t="s">
        <v>691</v>
      </c>
      <c r="BD315" s="32" t="s">
        <v>1004</v>
      </c>
      <c r="BE315" s="32" t="s">
        <v>2937</v>
      </c>
      <c r="BF315" s="32" t="s">
        <v>877</v>
      </c>
      <c r="BG315" s="32" t="s">
        <v>691</v>
      </c>
      <c r="CK315" s="32" t="s">
        <v>4621</v>
      </c>
      <c r="CL315" s="32" t="s">
        <v>691</v>
      </c>
      <c r="CM315" s="32" t="s">
        <v>1004</v>
      </c>
      <c r="CN315" s="32" t="s">
        <v>2937</v>
      </c>
      <c r="CO315" s="32" t="s">
        <v>877</v>
      </c>
      <c r="CP315" s="32" t="s">
        <v>691</v>
      </c>
      <c r="CV315" s="32"/>
      <c r="CW315" s="32"/>
      <c r="CX315" s="32" t="s">
        <v>4621</v>
      </c>
      <c r="CY315" s="32" t="s">
        <v>691</v>
      </c>
      <c r="CZ315" s="32" t="s">
        <v>1004</v>
      </c>
      <c r="DA315" s="32" t="s">
        <v>2937</v>
      </c>
      <c r="DB315" s="32" t="s">
        <v>877</v>
      </c>
      <c r="DC315" s="32" t="s">
        <v>691</v>
      </c>
    </row>
    <row r="316" spans="22:107" ht="57">
      <c r="V316" s="23" t="s">
        <v>4622</v>
      </c>
      <c r="W316" s="37"/>
      <c r="AO316" s="28">
        <v>315</v>
      </c>
      <c r="AZ316" s="32"/>
      <c r="BA316" s="32"/>
      <c r="BB316" s="32" t="s">
        <v>4623</v>
      </c>
      <c r="BC316" s="32" t="s">
        <v>691</v>
      </c>
      <c r="BD316" s="32" t="s">
        <v>1004</v>
      </c>
      <c r="BE316" s="32" t="s">
        <v>2937</v>
      </c>
      <c r="BF316" s="32" t="s">
        <v>910</v>
      </c>
      <c r="BG316" s="32" t="s">
        <v>888</v>
      </c>
      <c r="CK316" s="32" t="s">
        <v>4623</v>
      </c>
      <c r="CL316" s="32" t="s">
        <v>691</v>
      </c>
      <c r="CM316" s="32" t="s">
        <v>1004</v>
      </c>
      <c r="CN316" s="32" t="s">
        <v>2937</v>
      </c>
      <c r="CO316" s="32" t="s">
        <v>910</v>
      </c>
      <c r="CP316" s="32" t="s">
        <v>888</v>
      </c>
      <c r="CV316" s="32"/>
      <c r="CW316" s="32"/>
      <c r="CX316" s="32" t="s">
        <v>4623</v>
      </c>
      <c r="CY316" s="32" t="s">
        <v>691</v>
      </c>
      <c r="CZ316" s="32" t="s">
        <v>1004</v>
      </c>
      <c r="DA316" s="32" t="s">
        <v>2937</v>
      </c>
      <c r="DB316" s="32" t="s">
        <v>910</v>
      </c>
      <c r="DC316" s="32" t="s">
        <v>888</v>
      </c>
    </row>
    <row r="317" spans="22:107" ht="30" customHeight="1">
      <c r="V317" s="23" t="s">
        <v>4624</v>
      </c>
      <c r="W317" s="37"/>
      <c r="AO317" s="28">
        <v>316</v>
      </c>
      <c r="AZ317" s="32"/>
      <c r="BA317" s="32"/>
      <c r="BB317" s="32" t="s">
        <v>4625</v>
      </c>
      <c r="BC317" s="32" t="s">
        <v>691</v>
      </c>
      <c r="BD317" s="32" t="s">
        <v>1004</v>
      </c>
      <c r="BE317" s="32" t="s">
        <v>2937</v>
      </c>
      <c r="BF317" s="32" t="s">
        <v>943</v>
      </c>
      <c r="BG317" s="32" t="s">
        <v>920</v>
      </c>
      <c r="CK317" s="32" t="s">
        <v>4625</v>
      </c>
      <c r="CL317" s="32" t="s">
        <v>691</v>
      </c>
      <c r="CM317" s="32" t="s">
        <v>1004</v>
      </c>
      <c r="CN317" s="32" t="s">
        <v>2937</v>
      </c>
      <c r="CO317" s="32" t="s">
        <v>943</v>
      </c>
      <c r="CP317" s="32" t="s">
        <v>920</v>
      </c>
      <c r="CV317" s="32"/>
      <c r="CW317" s="32"/>
      <c r="CX317" s="32" t="s">
        <v>4625</v>
      </c>
      <c r="CY317" s="32" t="s">
        <v>691</v>
      </c>
      <c r="CZ317" s="32" t="s">
        <v>1004</v>
      </c>
      <c r="DA317" s="32" t="s">
        <v>2937</v>
      </c>
      <c r="DB317" s="32" t="s">
        <v>943</v>
      </c>
      <c r="DC317" s="32" t="s">
        <v>920</v>
      </c>
    </row>
    <row r="318" spans="22:107" ht="42.75">
      <c r="V318" s="23" t="s">
        <v>4626</v>
      </c>
      <c r="W318" s="37"/>
      <c r="AO318" s="28">
        <v>317</v>
      </c>
      <c r="AZ318" s="32"/>
      <c r="BA318" s="32"/>
      <c r="BB318" s="32" t="s">
        <v>4627</v>
      </c>
      <c r="BC318" s="32" t="s">
        <v>691</v>
      </c>
      <c r="BD318" s="32" t="s">
        <v>1004</v>
      </c>
      <c r="BE318" s="32" t="s">
        <v>2937</v>
      </c>
      <c r="BF318" s="32" t="s">
        <v>972</v>
      </c>
      <c r="BG318" s="32" t="s">
        <v>952</v>
      </c>
      <c r="CK318" s="32" t="s">
        <v>4627</v>
      </c>
      <c r="CL318" s="32" t="s">
        <v>691</v>
      </c>
      <c r="CM318" s="32" t="s">
        <v>1004</v>
      </c>
      <c r="CN318" s="32" t="s">
        <v>2937</v>
      </c>
      <c r="CO318" s="32" t="s">
        <v>972</v>
      </c>
      <c r="CP318" s="32" t="s">
        <v>952</v>
      </c>
      <c r="CV318" s="32"/>
      <c r="CW318" s="32"/>
      <c r="CX318" s="32" t="s">
        <v>4627</v>
      </c>
      <c r="CY318" s="32" t="s">
        <v>691</v>
      </c>
      <c r="CZ318" s="32" t="s">
        <v>1004</v>
      </c>
      <c r="DA318" s="32" t="s">
        <v>2937</v>
      </c>
      <c r="DB318" s="32" t="s">
        <v>972</v>
      </c>
      <c r="DC318" s="32" t="s">
        <v>952</v>
      </c>
    </row>
    <row r="319" spans="22:107" ht="30" customHeight="1">
      <c r="V319" s="23" t="s">
        <v>4628</v>
      </c>
      <c r="W319" s="37"/>
      <c r="AO319" s="28">
        <v>318</v>
      </c>
      <c r="AZ319" s="32"/>
      <c r="BA319" s="32"/>
      <c r="BB319" s="32" t="s">
        <v>4629</v>
      </c>
      <c r="BC319" s="32" t="s">
        <v>691</v>
      </c>
      <c r="BD319" s="32" t="s">
        <v>1004</v>
      </c>
      <c r="BE319" s="32" t="s">
        <v>2937</v>
      </c>
      <c r="BF319" s="32" t="s">
        <v>1003</v>
      </c>
      <c r="BG319" s="32" t="s">
        <v>981</v>
      </c>
      <c r="CK319" s="32" t="s">
        <v>4629</v>
      </c>
      <c r="CL319" s="32" t="s">
        <v>691</v>
      </c>
      <c r="CM319" s="32" t="s">
        <v>1004</v>
      </c>
      <c r="CN319" s="32" t="s">
        <v>2937</v>
      </c>
      <c r="CO319" s="32" t="s">
        <v>1003</v>
      </c>
      <c r="CP319" s="32" t="s">
        <v>981</v>
      </c>
      <c r="CV319" s="32"/>
      <c r="CW319" s="32"/>
      <c r="CX319" s="32" t="s">
        <v>4629</v>
      </c>
      <c r="CY319" s="32" t="s">
        <v>691</v>
      </c>
      <c r="CZ319" s="32" t="s">
        <v>1004</v>
      </c>
      <c r="DA319" s="32" t="s">
        <v>2937</v>
      </c>
      <c r="DB319" s="32" t="s">
        <v>1003</v>
      </c>
      <c r="DC319" s="32" t="s">
        <v>981</v>
      </c>
    </row>
    <row r="320" spans="22:107" ht="28.5">
      <c r="V320" s="23" t="s">
        <v>4630</v>
      </c>
      <c r="W320" s="37"/>
      <c r="AO320" s="28">
        <v>319</v>
      </c>
      <c r="AZ320" s="32"/>
      <c r="BA320" s="32"/>
      <c r="BB320" s="32" t="s">
        <v>4631</v>
      </c>
      <c r="BC320" s="32" t="s">
        <v>691</v>
      </c>
      <c r="BD320" s="32" t="s">
        <v>1004</v>
      </c>
      <c r="BE320" s="32" t="s">
        <v>2937</v>
      </c>
      <c r="BF320" s="32" t="s">
        <v>1033</v>
      </c>
      <c r="BG320" s="32" t="s">
        <v>694</v>
      </c>
      <c r="CK320" s="32" t="s">
        <v>4631</v>
      </c>
      <c r="CL320" s="32" t="s">
        <v>691</v>
      </c>
      <c r="CM320" s="32" t="s">
        <v>1004</v>
      </c>
      <c r="CN320" s="32" t="s">
        <v>2937</v>
      </c>
      <c r="CO320" s="32" t="s">
        <v>1033</v>
      </c>
      <c r="CP320" s="32" t="s">
        <v>694</v>
      </c>
      <c r="CV320" s="32"/>
      <c r="CW320" s="32"/>
      <c r="CX320" s="32" t="s">
        <v>4631</v>
      </c>
      <c r="CY320" s="32" t="s">
        <v>691</v>
      </c>
      <c r="CZ320" s="32" t="s">
        <v>1004</v>
      </c>
      <c r="DA320" s="32" t="s">
        <v>2937</v>
      </c>
      <c r="DB320" s="32" t="s">
        <v>1033</v>
      </c>
      <c r="DC320" s="32" t="s">
        <v>694</v>
      </c>
    </row>
    <row r="321" spans="22:107" ht="30" customHeight="1">
      <c r="V321" s="23" t="s">
        <v>4632</v>
      </c>
      <c r="W321" s="37"/>
      <c r="AO321" s="28">
        <v>320</v>
      </c>
      <c r="AZ321" s="32"/>
      <c r="BA321" s="32"/>
      <c r="BB321" s="32" t="s">
        <v>4633</v>
      </c>
      <c r="BC321" s="32" t="s">
        <v>691</v>
      </c>
      <c r="BD321" s="32" t="s">
        <v>1004</v>
      </c>
      <c r="BE321" s="32" t="s">
        <v>2937</v>
      </c>
      <c r="BF321" s="32" t="s">
        <v>1063</v>
      </c>
      <c r="BG321" s="32" t="s">
        <v>1040</v>
      </c>
      <c r="CK321" s="32" t="s">
        <v>4633</v>
      </c>
      <c r="CL321" s="32" t="s">
        <v>691</v>
      </c>
      <c r="CM321" s="32" t="s">
        <v>1004</v>
      </c>
      <c r="CN321" s="32" t="s">
        <v>2937</v>
      </c>
      <c r="CO321" s="32" t="s">
        <v>1063</v>
      </c>
      <c r="CP321" s="32" t="s">
        <v>1040</v>
      </c>
      <c r="CV321" s="32"/>
      <c r="CW321" s="32"/>
      <c r="CX321" s="32" t="s">
        <v>4633</v>
      </c>
      <c r="CY321" s="32" t="s">
        <v>691</v>
      </c>
      <c r="CZ321" s="32" t="s">
        <v>1004</v>
      </c>
      <c r="DA321" s="32" t="s">
        <v>2937</v>
      </c>
      <c r="DB321" s="32" t="s">
        <v>1063</v>
      </c>
      <c r="DC321" s="32" t="s">
        <v>1040</v>
      </c>
    </row>
    <row r="322" spans="22:107" ht="28.5">
      <c r="V322" s="23" t="s">
        <v>4634</v>
      </c>
      <c r="W322" s="37"/>
      <c r="AO322" s="28">
        <v>321</v>
      </c>
      <c r="AZ322" s="32"/>
      <c r="BA322" s="32"/>
      <c r="BB322" s="32" t="s">
        <v>4635</v>
      </c>
      <c r="BC322" s="32" t="s">
        <v>691</v>
      </c>
      <c r="BD322" s="32" t="s">
        <v>1004</v>
      </c>
      <c r="BE322" s="32" t="s">
        <v>2937</v>
      </c>
      <c r="BF322" s="32" t="s">
        <v>1646</v>
      </c>
      <c r="BG322" s="32" t="s">
        <v>1069</v>
      </c>
      <c r="CK322" s="32" t="s">
        <v>4635</v>
      </c>
      <c r="CL322" s="32" t="s">
        <v>691</v>
      </c>
      <c r="CM322" s="32" t="s">
        <v>1004</v>
      </c>
      <c r="CN322" s="32" t="s">
        <v>2937</v>
      </c>
      <c r="CO322" s="32" t="s">
        <v>1646</v>
      </c>
      <c r="CP322" s="32" t="s">
        <v>1069</v>
      </c>
      <c r="CV322" s="32"/>
      <c r="CW322" s="32"/>
      <c r="CX322" s="32" t="s">
        <v>4635</v>
      </c>
      <c r="CY322" s="32" t="s">
        <v>691</v>
      </c>
      <c r="CZ322" s="32" t="s">
        <v>1004</v>
      </c>
      <c r="DA322" s="32" t="s">
        <v>2937</v>
      </c>
      <c r="DB322" s="32" t="s">
        <v>1646</v>
      </c>
      <c r="DC322" s="32" t="s">
        <v>1069</v>
      </c>
    </row>
    <row r="323" spans="22:107" ht="30" customHeight="1">
      <c r="V323" s="23" t="s">
        <v>4636</v>
      </c>
      <c r="W323" s="37"/>
      <c r="AO323" s="28">
        <v>322</v>
      </c>
      <c r="AZ323" s="32"/>
      <c r="BA323" s="32"/>
      <c r="BB323" s="32" t="s">
        <v>4637</v>
      </c>
      <c r="BC323" s="32" t="s">
        <v>691</v>
      </c>
      <c r="BD323" s="32" t="s">
        <v>1004</v>
      </c>
      <c r="BE323" s="32" t="s">
        <v>2937</v>
      </c>
      <c r="BF323" s="32" t="s">
        <v>1666</v>
      </c>
      <c r="BG323" s="32" t="s">
        <v>1095</v>
      </c>
      <c r="CK323" s="32" t="s">
        <v>4637</v>
      </c>
      <c r="CL323" s="32" t="s">
        <v>691</v>
      </c>
      <c r="CM323" s="32" t="s">
        <v>1004</v>
      </c>
      <c r="CN323" s="32" t="s">
        <v>2937</v>
      </c>
      <c r="CO323" s="32" t="s">
        <v>1666</v>
      </c>
      <c r="CP323" s="32" t="s">
        <v>1095</v>
      </c>
      <c r="CV323" s="32"/>
      <c r="CW323" s="32"/>
      <c r="CX323" s="32" t="s">
        <v>4637</v>
      </c>
      <c r="CY323" s="32" t="s">
        <v>691</v>
      </c>
      <c r="CZ323" s="32" t="s">
        <v>1004</v>
      </c>
      <c r="DA323" s="32" t="s">
        <v>2937</v>
      </c>
      <c r="DB323" s="32" t="s">
        <v>1666</v>
      </c>
      <c r="DC323" s="32" t="s">
        <v>1095</v>
      </c>
    </row>
    <row r="324" spans="22:107" ht="30" customHeight="1">
      <c r="V324" s="23" t="s">
        <v>4638</v>
      </c>
      <c r="W324" s="37"/>
      <c r="AO324" s="28">
        <v>323</v>
      </c>
      <c r="AZ324" s="32"/>
      <c r="BA324" s="32"/>
      <c r="BB324" s="32" t="s">
        <v>4639</v>
      </c>
      <c r="BC324" s="32" t="s">
        <v>691</v>
      </c>
      <c r="BD324" s="32" t="s">
        <v>1004</v>
      </c>
      <c r="BE324" s="32" t="s">
        <v>2937</v>
      </c>
      <c r="BF324" s="32" t="s">
        <v>1891</v>
      </c>
      <c r="BG324" s="32" t="s">
        <v>1121</v>
      </c>
      <c r="CK324" s="32" t="s">
        <v>4639</v>
      </c>
      <c r="CL324" s="32" t="s">
        <v>691</v>
      </c>
      <c r="CM324" s="32" t="s">
        <v>1004</v>
      </c>
      <c r="CN324" s="32" t="s">
        <v>2937</v>
      </c>
      <c r="CO324" s="32" t="s">
        <v>1891</v>
      </c>
      <c r="CP324" s="32" t="s">
        <v>1121</v>
      </c>
      <c r="CV324" s="32"/>
      <c r="CW324" s="32"/>
      <c r="CX324" s="32" t="s">
        <v>4639</v>
      </c>
      <c r="CY324" s="32" t="s">
        <v>691</v>
      </c>
      <c r="CZ324" s="32" t="s">
        <v>1004</v>
      </c>
      <c r="DA324" s="32" t="s">
        <v>2937</v>
      </c>
      <c r="DB324" s="32" t="s">
        <v>1891</v>
      </c>
      <c r="DC324" s="32" t="s">
        <v>1121</v>
      </c>
    </row>
    <row r="325" spans="22:107" ht="30" customHeight="1">
      <c r="V325" s="23" t="s">
        <v>4640</v>
      </c>
      <c r="W325" s="37"/>
      <c r="AO325" s="28">
        <v>324</v>
      </c>
      <c r="AZ325" s="32"/>
      <c r="BA325" s="32"/>
      <c r="BB325" s="32" t="s">
        <v>4641</v>
      </c>
      <c r="BC325" s="32" t="s">
        <v>691</v>
      </c>
      <c r="BD325" s="32" t="s">
        <v>1004</v>
      </c>
      <c r="BE325" s="32" t="s">
        <v>2937</v>
      </c>
      <c r="BF325" s="32" t="s">
        <v>1905</v>
      </c>
      <c r="BG325" s="32" t="s">
        <v>1145</v>
      </c>
      <c r="CK325" s="32" t="s">
        <v>4641</v>
      </c>
      <c r="CL325" s="32" t="s">
        <v>691</v>
      </c>
      <c r="CM325" s="32" t="s">
        <v>1004</v>
      </c>
      <c r="CN325" s="32" t="s">
        <v>2937</v>
      </c>
      <c r="CO325" s="32" t="s">
        <v>1905</v>
      </c>
      <c r="CP325" s="32" t="s">
        <v>1145</v>
      </c>
      <c r="CV325" s="32"/>
      <c r="CW325" s="32"/>
      <c r="CX325" s="32" t="s">
        <v>4641</v>
      </c>
      <c r="CY325" s="32" t="s">
        <v>691</v>
      </c>
      <c r="CZ325" s="32" t="s">
        <v>1004</v>
      </c>
      <c r="DA325" s="32" t="s">
        <v>2937</v>
      </c>
      <c r="DB325" s="32" t="s">
        <v>1905</v>
      </c>
      <c r="DC325" s="32" t="s">
        <v>1145</v>
      </c>
    </row>
    <row r="326" spans="22:107" ht="30" customHeight="1">
      <c r="V326" s="23" t="s">
        <v>4642</v>
      </c>
      <c r="W326" s="37"/>
      <c r="AO326" s="28">
        <v>325</v>
      </c>
      <c r="AZ326" s="32"/>
      <c r="BA326" s="32"/>
      <c r="BB326" s="32" t="s">
        <v>4643</v>
      </c>
      <c r="BC326" s="32" t="s">
        <v>691</v>
      </c>
      <c r="BD326" s="32" t="s">
        <v>1004</v>
      </c>
      <c r="BE326" s="32" t="s">
        <v>2937</v>
      </c>
      <c r="BF326" s="32" t="s">
        <v>1917</v>
      </c>
      <c r="BG326" s="32" t="s">
        <v>1172</v>
      </c>
      <c r="CK326" s="32" t="s">
        <v>4643</v>
      </c>
      <c r="CL326" s="32" t="s">
        <v>691</v>
      </c>
      <c r="CM326" s="32" t="s">
        <v>1004</v>
      </c>
      <c r="CN326" s="32" t="s">
        <v>2937</v>
      </c>
      <c r="CO326" s="32" t="s">
        <v>1917</v>
      </c>
      <c r="CP326" s="32" t="s">
        <v>1172</v>
      </c>
      <c r="CV326" s="32"/>
      <c r="CW326" s="32"/>
      <c r="CX326" s="32" t="s">
        <v>4643</v>
      </c>
      <c r="CY326" s="32" t="s">
        <v>691</v>
      </c>
      <c r="CZ326" s="32" t="s">
        <v>1004</v>
      </c>
      <c r="DA326" s="32" t="s">
        <v>2937</v>
      </c>
      <c r="DB326" s="32" t="s">
        <v>1917</v>
      </c>
      <c r="DC326" s="32" t="s">
        <v>1172</v>
      </c>
    </row>
    <row r="327" spans="22:107" ht="30" customHeight="1">
      <c r="V327" s="23" t="s">
        <v>4644</v>
      </c>
      <c r="W327" s="37"/>
      <c r="AO327" s="28">
        <v>326</v>
      </c>
      <c r="AZ327" s="32"/>
      <c r="BA327" s="32"/>
      <c r="BB327" s="32" t="s">
        <v>4645</v>
      </c>
      <c r="BC327" s="32" t="s">
        <v>691</v>
      </c>
      <c r="BD327" s="32" t="s">
        <v>1004</v>
      </c>
      <c r="BE327" s="32" t="s">
        <v>2937</v>
      </c>
      <c r="BF327" s="32" t="s">
        <v>1933</v>
      </c>
      <c r="BG327" s="32" t="s">
        <v>1196</v>
      </c>
      <c r="CK327" s="32" t="s">
        <v>4645</v>
      </c>
      <c r="CL327" s="32" t="s">
        <v>691</v>
      </c>
      <c r="CM327" s="32" t="s">
        <v>1004</v>
      </c>
      <c r="CN327" s="32" t="s">
        <v>2937</v>
      </c>
      <c r="CO327" s="32" t="s">
        <v>1933</v>
      </c>
      <c r="CP327" s="32" t="s">
        <v>1196</v>
      </c>
      <c r="CV327" s="32"/>
      <c r="CW327" s="32"/>
      <c r="CX327" s="32" t="s">
        <v>4645</v>
      </c>
      <c r="CY327" s="32" t="s">
        <v>691</v>
      </c>
      <c r="CZ327" s="32" t="s">
        <v>1004</v>
      </c>
      <c r="DA327" s="32" t="s">
        <v>2937</v>
      </c>
      <c r="DB327" s="32" t="s">
        <v>1933</v>
      </c>
      <c r="DC327" s="32" t="s">
        <v>1196</v>
      </c>
    </row>
    <row r="328" spans="22:107" ht="28.5">
      <c r="V328" s="23" t="s">
        <v>4646</v>
      </c>
      <c r="W328" s="37"/>
      <c r="AO328" s="28">
        <v>327</v>
      </c>
      <c r="AZ328" s="32"/>
      <c r="BA328" s="32"/>
      <c r="BB328" s="32" t="s">
        <v>4647</v>
      </c>
      <c r="BC328" s="32" t="s">
        <v>691</v>
      </c>
      <c r="BD328" s="32" t="s">
        <v>1004</v>
      </c>
      <c r="BE328" s="32" t="s">
        <v>2937</v>
      </c>
      <c r="BF328" s="32" t="s">
        <v>1949</v>
      </c>
      <c r="BG328" s="32" t="s">
        <v>1221</v>
      </c>
      <c r="CK328" s="32" t="s">
        <v>4647</v>
      </c>
      <c r="CL328" s="32" t="s">
        <v>691</v>
      </c>
      <c r="CM328" s="32" t="s">
        <v>1004</v>
      </c>
      <c r="CN328" s="32" t="s">
        <v>2937</v>
      </c>
      <c r="CO328" s="32" t="s">
        <v>1949</v>
      </c>
      <c r="CP328" s="32" t="s">
        <v>1221</v>
      </c>
      <c r="CV328" s="32"/>
      <c r="CW328" s="32"/>
      <c r="CX328" s="32" t="s">
        <v>4647</v>
      </c>
      <c r="CY328" s="32" t="s">
        <v>691</v>
      </c>
      <c r="CZ328" s="32" t="s">
        <v>1004</v>
      </c>
      <c r="DA328" s="32" t="s">
        <v>2937</v>
      </c>
      <c r="DB328" s="32" t="s">
        <v>1949</v>
      </c>
      <c r="DC328" s="32" t="s">
        <v>1221</v>
      </c>
    </row>
    <row r="329" spans="22:107" ht="28.5">
      <c r="V329" s="23" t="s">
        <v>4648</v>
      </c>
      <c r="W329" s="37"/>
      <c r="AO329" s="28">
        <v>328</v>
      </c>
      <c r="AZ329" s="32"/>
      <c r="BA329" s="32"/>
      <c r="BB329" s="32" t="s">
        <v>4649</v>
      </c>
      <c r="BC329" s="32" t="s">
        <v>691</v>
      </c>
      <c r="BD329" s="32" t="s">
        <v>1004</v>
      </c>
      <c r="BE329" s="32" t="s">
        <v>2937</v>
      </c>
      <c r="BF329" s="32" t="s">
        <v>1962</v>
      </c>
      <c r="BG329" s="32" t="s">
        <v>1243</v>
      </c>
      <c r="CK329" s="32" t="s">
        <v>4649</v>
      </c>
      <c r="CL329" s="32" t="s">
        <v>691</v>
      </c>
      <c r="CM329" s="32" t="s">
        <v>1004</v>
      </c>
      <c r="CN329" s="32" t="s">
        <v>2937</v>
      </c>
      <c r="CO329" s="32" t="s">
        <v>1962</v>
      </c>
      <c r="CP329" s="32" t="s">
        <v>1243</v>
      </c>
      <c r="CV329" s="32"/>
      <c r="CW329" s="32"/>
      <c r="CX329" s="32" t="s">
        <v>4649</v>
      </c>
      <c r="CY329" s="32" t="s">
        <v>691</v>
      </c>
      <c r="CZ329" s="32" t="s">
        <v>1004</v>
      </c>
      <c r="DA329" s="32" t="s">
        <v>2937</v>
      </c>
      <c r="DB329" s="32" t="s">
        <v>1962</v>
      </c>
      <c r="DC329" s="32" t="s">
        <v>1243</v>
      </c>
    </row>
    <row r="330" spans="22:107" ht="42.75">
      <c r="V330" s="23" t="s">
        <v>4650</v>
      </c>
      <c r="W330" s="37"/>
      <c r="AO330" s="28">
        <v>329</v>
      </c>
      <c r="AZ330" s="32"/>
      <c r="BA330" s="32"/>
      <c r="BB330" s="32" t="s">
        <v>4651</v>
      </c>
      <c r="BC330" s="32" t="s">
        <v>691</v>
      </c>
      <c r="BD330" s="32" t="s">
        <v>1004</v>
      </c>
      <c r="BE330" s="32" t="s">
        <v>2937</v>
      </c>
      <c r="BF330" s="32" t="s">
        <v>1975</v>
      </c>
      <c r="BG330" s="32" t="s">
        <v>1266</v>
      </c>
      <c r="CK330" s="32" t="s">
        <v>4651</v>
      </c>
      <c r="CL330" s="32" t="s">
        <v>691</v>
      </c>
      <c r="CM330" s="32" t="s">
        <v>1004</v>
      </c>
      <c r="CN330" s="32" t="s">
        <v>2937</v>
      </c>
      <c r="CO330" s="32" t="s">
        <v>1975</v>
      </c>
      <c r="CP330" s="32" t="s">
        <v>1266</v>
      </c>
      <c r="CV330" s="32"/>
      <c r="CW330" s="32"/>
      <c r="CX330" s="32" t="s">
        <v>4651</v>
      </c>
      <c r="CY330" s="32" t="s">
        <v>691</v>
      </c>
      <c r="CZ330" s="32" t="s">
        <v>1004</v>
      </c>
      <c r="DA330" s="32" t="s">
        <v>2937</v>
      </c>
      <c r="DB330" s="32" t="s">
        <v>1975</v>
      </c>
      <c r="DC330" s="32" t="s">
        <v>1266</v>
      </c>
    </row>
    <row r="331" spans="22:107" ht="30" customHeight="1">
      <c r="V331" s="23" t="s">
        <v>4652</v>
      </c>
      <c r="W331" s="37"/>
      <c r="AO331" s="28">
        <v>330</v>
      </c>
      <c r="AZ331" s="32"/>
      <c r="BA331" s="32"/>
      <c r="BB331" s="32" t="s">
        <v>4653</v>
      </c>
      <c r="BC331" s="32" t="s">
        <v>691</v>
      </c>
      <c r="BD331" s="32" t="s">
        <v>1004</v>
      </c>
      <c r="BE331" s="32" t="s">
        <v>2937</v>
      </c>
      <c r="BF331" s="32" t="s">
        <v>1986</v>
      </c>
      <c r="BG331" s="32" t="s">
        <v>1289</v>
      </c>
      <c r="CK331" s="32" t="s">
        <v>4653</v>
      </c>
      <c r="CL331" s="32" t="s">
        <v>691</v>
      </c>
      <c r="CM331" s="32" t="s">
        <v>1004</v>
      </c>
      <c r="CN331" s="32" t="s">
        <v>2937</v>
      </c>
      <c r="CO331" s="32" t="s">
        <v>1986</v>
      </c>
      <c r="CP331" s="32" t="s">
        <v>1289</v>
      </c>
      <c r="CV331" s="32"/>
      <c r="CW331" s="32"/>
      <c r="CX331" s="32" t="s">
        <v>4653</v>
      </c>
      <c r="CY331" s="32" t="s">
        <v>691</v>
      </c>
      <c r="CZ331" s="32" t="s">
        <v>1004</v>
      </c>
      <c r="DA331" s="32" t="s">
        <v>2937</v>
      </c>
      <c r="DB331" s="32" t="s">
        <v>1986</v>
      </c>
      <c r="DC331" s="32" t="s">
        <v>1289</v>
      </c>
    </row>
    <row r="332" spans="22:107" ht="28.5">
      <c r="V332" s="23" t="s">
        <v>4654</v>
      </c>
      <c r="W332" s="37"/>
      <c r="AO332" s="28">
        <v>331</v>
      </c>
      <c r="AZ332" s="32"/>
      <c r="BA332" s="32"/>
      <c r="BB332" s="32" t="s">
        <v>4655</v>
      </c>
      <c r="BC332" s="32" t="s">
        <v>691</v>
      </c>
      <c r="BD332" s="32" t="s">
        <v>1004</v>
      </c>
      <c r="BE332" s="32" t="s">
        <v>2937</v>
      </c>
      <c r="BF332" s="32" t="s">
        <v>1999</v>
      </c>
      <c r="BG332" s="32" t="s">
        <v>1310</v>
      </c>
      <c r="CK332" s="32" t="s">
        <v>4655</v>
      </c>
      <c r="CL332" s="32" t="s">
        <v>691</v>
      </c>
      <c r="CM332" s="32" t="s">
        <v>1004</v>
      </c>
      <c r="CN332" s="32" t="s">
        <v>2937</v>
      </c>
      <c r="CO332" s="32" t="s">
        <v>1999</v>
      </c>
      <c r="CP332" s="32" t="s">
        <v>1310</v>
      </c>
      <c r="CV332" s="32"/>
      <c r="CW332" s="32"/>
      <c r="CX332" s="32" t="s">
        <v>4655</v>
      </c>
      <c r="CY332" s="32" t="s">
        <v>691</v>
      </c>
      <c r="CZ332" s="32" t="s">
        <v>1004</v>
      </c>
      <c r="DA332" s="32" t="s">
        <v>2937</v>
      </c>
      <c r="DB332" s="32" t="s">
        <v>1999</v>
      </c>
      <c r="DC332" s="32" t="s">
        <v>1310</v>
      </c>
    </row>
    <row r="333" spans="22:107" ht="30" customHeight="1">
      <c r="V333" s="23" t="s">
        <v>4656</v>
      </c>
      <c r="W333" s="37"/>
      <c r="AO333" s="28">
        <v>332</v>
      </c>
      <c r="AZ333" s="32"/>
      <c r="BA333" s="32"/>
      <c r="BB333" s="32" t="s">
        <v>4657</v>
      </c>
      <c r="BC333" s="32" t="s">
        <v>691</v>
      </c>
      <c r="BD333" s="32" t="s">
        <v>1004</v>
      </c>
      <c r="BE333" s="32" t="s">
        <v>2937</v>
      </c>
      <c r="BF333" s="32" t="s">
        <v>2012</v>
      </c>
      <c r="BG333" s="32" t="s">
        <v>1329</v>
      </c>
      <c r="CK333" s="32" t="s">
        <v>4657</v>
      </c>
      <c r="CL333" s="32" t="s">
        <v>691</v>
      </c>
      <c r="CM333" s="32" t="s">
        <v>1004</v>
      </c>
      <c r="CN333" s="32" t="s">
        <v>2937</v>
      </c>
      <c r="CO333" s="32" t="s">
        <v>2012</v>
      </c>
      <c r="CP333" s="32" t="s">
        <v>1329</v>
      </c>
      <c r="CV333" s="32"/>
      <c r="CW333" s="32"/>
      <c r="CX333" s="32" t="s">
        <v>4657</v>
      </c>
      <c r="CY333" s="32" t="s">
        <v>691</v>
      </c>
      <c r="CZ333" s="32" t="s">
        <v>1004</v>
      </c>
      <c r="DA333" s="32" t="s">
        <v>2937</v>
      </c>
      <c r="DB333" s="32" t="s">
        <v>2012</v>
      </c>
      <c r="DC333" s="32" t="s">
        <v>1329</v>
      </c>
    </row>
    <row r="334" spans="22:107" ht="28.5">
      <c r="V334" s="23" t="s">
        <v>4658</v>
      </c>
      <c r="W334" s="37"/>
      <c r="AO334" s="28">
        <v>333</v>
      </c>
      <c r="AZ334" s="32"/>
      <c r="BA334" s="32"/>
      <c r="BB334" s="32" t="s">
        <v>4659</v>
      </c>
      <c r="BC334" s="32" t="s">
        <v>691</v>
      </c>
      <c r="BD334" s="32" t="s">
        <v>1004</v>
      </c>
      <c r="BE334" s="32" t="s">
        <v>2937</v>
      </c>
      <c r="BF334" s="32" t="s">
        <v>2024</v>
      </c>
      <c r="BG334" s="32" t="s">
        <v>1351</v>
      </c>
      <c r="CK334" s="32" t="s">
        <v>4659</v>
      </c>
      <c r="CL334" s="32" t="s">
        <v>691</v>
      </c>
      <c r="CM334" s="32" t="s">
        <v>1004</v>
      </c>
      <c r="CN334" s="32" t="s">
        <v>2937</v>
      </c>
      <c r="CO334" s="32" t="s">
        <v>2024</v>
      </c>
      <c r="CP334" s="32" t="s">
        <v>1351</v>
      </c>
      <c r="CV334" s="32"/>
      <c r="CW334" s="32"/>
      <c r="CX334" s="32" t="s">
        <v>4659</v>
      </c>
      <c r="CY334" s="32" t="s">
        <v>691</v>
      </c>
      <c r="CZ334" s="32" t="s">
        <v>1004</v>
      </c>
      <c r="DA334" s="32" t="s">
        <v>2937</v>
      </c>
      <c r="DB334" s="32" t="s">
        <v>2024</v>
      </c>
      <c r="DC334" s="32" t="s">
        <v>1351</v>
      </c>
    </row>
    <row r="335" spans="22:107" ht="42.75">
      <c r="V335" s="23" t="s">
        <v>4660</v>
      </c>
      <c r="W335" s="37"/>
      <c r="AO335" s="28">
        <v>334</v>
      </c>
      <c r="AZ335" s="32"/>
      <c r="BA335" s="32"/>
      <c r="BB335" s="32" t="s">
        <v>4661</v>
      </c>
      <c r="BC335" s="32" t="s">
        <v>691</v>
      </c>
      <c r="BD335" s="32" t="s">
        <v>1004</v>
      </c>
      <c r="BE335" s="32" t="s">
        <v>2937</v>
      </c>
      <c r="BF335" s="32" t="s">
        <v>2035</v>
      </c>
      <c r="BG335" s="32" t="s">
        <v>1369</v>
      </c>
      <c r="CK335" s="32" t="s">
        <v>4661</v>
      </c>
      <c r="CL335" s="32" t="s">
        <v>691</v>
      </c>
      <c r="CM335" s="32" t="s">
        <v>1004</v>
      </c>
      <c r="CN335" s="32" t="s">
        <v>2937</v>
      </c>
      <c r="CO335" s="32" t="s">
        <v>2035</v>
      </c>
      <c r="CP335" s="32" t="s">
        <v>1369</v>
      </c>
      <c r="CV335" s="32"/>
      <c r="CW335" s="32"/>
      <c r="CX335" s="32" t="s">
        <v>4661</v>
      </c>
      <c r="CY335" s="32" t="s">
        <v>691</v>
      </c>
      <c r="CZ335" s="32" t="s">
        <v>1004</v>
      </c>
      <c r="DA335" s="32" t="s">
        <v>2937</v>
      </c>
      <c r="DB335" s="32" t="s">
        <v>2035</v>
      </c>
      <c r="DC335" s="32" t="s">
        <v>1369</v>
      </c>
    </row>
    <row r="336" spans="22:107" ht="30" customHeight="1">
      <c r="V336" s="23" t="s">
        <v>4662</v>
      </c>
      <c r="W336" s="37"/>
      <c r="AO336" s="28">
        <v>335</v>
      </c>
      <c r="AZ336" s="32"/>
      <c r="BA336" s="32"/>
      <c r="BB336" s="32" t="s">
        <v>4663</v>
      </c>
      <c r="BC336" s="32" t="s">
        <v>691</v>
      </c>
      <c r="BD336" s="32" t="s">
        <v>1004</v>
      </c>
      <c r="BE336" s="32" t="s">
        <v>2937</v>
      </c>
      <c r="BF336" s="32" t="s">
        <v>2047</v>
      </c>
      <c r="BG336" s="32" t="s">
        <v>1391</v>
      </c>
      <c r="CK336" s="32" t="s">
        <v>4663</v>
      </c>
      <c r="CL336" s="32" t="s">
        <v>691</v>
      </c>
      <c r="CM336" s="32" t="s">
        <v>1004</v>
      </c>
      <c r="CN336" s="32" t="s">
        <v>2937</v>
      </c>
      <c r="CO336" s="32" t="s">
        <v>2047</v>
      </c>
      <c r="CP336" s="32" t="s">
        <v>1391</v>
      </c>
      <c r="CV336" s="32"/>
      <c r="CW336" s="32"/>
      <c r="CX336" s="32" t="s">
        <v>4663</v>
      </c>
      <c r="CY336" s="32" t="s">
        <v>691</v>
      </c>
      <c r="CZ336" s="32" t="s">
        <v>1004</v>
      </c>
      <c r="DA336" s="32" t="s">
        <v>2937</v>
      </c>
      <c r="DB336" s="32" t="s">
        <v>2047</v>
      </c>
      <c r="DC336" s="32" t="s">
        <v>1391</v>
      </c>
    </row>
    <row r="337" spans="22:107" ht="30" customHeight="1">
      <c r="V337" s="23" t="s">
        <v>4664</v>
      </c>
      <c r="W337" s="37"/>
      <c r="AO337" s="28">
        <v>336</v>
      </c>
      <c r="AZ337" s="32"/>
      <c r="BA337" s="32"/>
      <c r="BB337" s="32" t="s">
        <v>4665</v>
      </c>
      <c r="BC337" s="32" t="s">
        <v>691</v>
      </c>
      <c r="BD337" s="32" t="s">
        <v>1004</v>
      </c>
      <c r="BE337" s="32" t="s">
        <v>2937</v>
      </c>
      <c r="BF337" s="32" t="s">
        <v>2058</v>
      </c>
      <c r="BG337" s="32" t="s">
        <v>1412</v>
      </c>
      <c r="CK337" s="32" t="s">
        <v>4665</v>
      </c>
      <c r="CL337" s="32" t="s">
        <v>691</v>
      </c>
      <c r="CM337" s="32" t="s">
        <v>1004</v>
      </c>
      <c r="CN337" s="32" t="s">
        <v>2937</v>
      </c>
      <c r="CO337" s="32" t="s">
        <v>2058</v>
      </c>
      <c r="CP337" s="32" t="s">
        <v>1412</v>
      </c>
      <c r="CV337" s="32"/>
      <c r="CW337" s="32"/>
      <c r="CX337" s="32" t="s">
        <v>4665</v>
      </c>
      <c r="CY337" s="32" t="s">
        <v>691</v>
      </c>
      <c r="CZ337" s="32" t="s">
        <v>1004</v>
      </c>
      <c r="DA337" s="32" t="s">
        <v>2937</v>
      </c>
      <c r="DB337" s="32" t="s">
        <v>2058</v>
      </c>
      <c r="DC337" s="32" t="s">
        <v>1412</v>
      </c>
    </row>
    <row r="338" spans="22:107" ht="42.75">
      <c r="V338" s="23" t="s">
        <v>4666</v>
      </c>
      <c r="W338" s="37"/>
      <c r="AO338" s="28">
        <v>337</v>
      </c>
      <c r="AZ338" s="32"/>
      <c r="BA338" s="32"/>
      <c r="BB338" s="32" t="s">
        <v>4667</v>
      </c>
      <c r="BC338" s="32" t="s">
        <v>691</v>
      </c>
      <c r="BD338" s="32" t="s">
        <v>1004</v>
      </c>
      <c r="BE338" s="32" t="s">
        <v>2937</v>
      </c>
      <c r="BF338" s="32" t="s">
        <v>2070</v>
      </c>
      <c r="BG338" s="32" t="s">
        <v>1184</v>
      </c>
      <c r="CK338" s="32" t="s">
        <v>4667</v>
      </c>
      <c r="CL338" s="32" t="s">
        <v>691</v>
      </c>
      <c r="CM338" s="32" t="s">
        <v>1004</v>
      </c>
      <c r="CN338" s="32" t="s">
        <v>2937</v>
      </c>
      <c r="CO338" s="32" t="s">
        <v>2070</v>
      </c>
      <c r="CP338" s="32" t="s">
        <v>1184</v>
      </c>
      <c r="CV338" s="32"/>
      <c r="CW338" s="32"/>
      <c r="CX338" s="32" t="s">
        <v>4667</v>
      </c>
      <c r="CY338" s="32" t="s">
        <v>691</v>
      </c>
      <c r="CZ338" s="32" t="s">
        <v>1004</v>
      </c>
      <c r="DA338" s="32" t="s">
        <v>2937</v>
      </c>
      <c r="DB338" s="32" t="s">
        <v>2070</v>
      </c>
      <c r="DC338" s="32" t="s">
        <v>1184</v>
      </c>
    </row>
    <row r="339" spans="22:107" ht="57">
      <c r="V339" s="23" t="s">
        <v>4668</v>
      </c>
      <c r="W339" s="37"/>
      <c r="AO339" s="28">
        <v>338</v>
      </c>
      <c r="AZ339" s="32"/>
      <c r="BA339" s="32"/>
      <c r="BB339" s="32" t="s">
        <v>4669</v>
      </c>
      <c r="BC339" s="32" t="s">
        <v>691</v>
      </c>
      <c r="BD339" s="32" t="s">
        <v>1004</v>
      </c>
      <c r="BE339" s="32" t="s">
        <v>2937</v>
      </c>
      <c r="BF339" s="32" t="s">
        <v>2082</v>
      </c>
      <c r="BG339" s="32" t="s">
        <v>1452</v>
      </c>
      <c r="CK339" s="32" t="s">
        <v>4669</v>
      </c>
      <c r="CL339" s="32" t="s">
        <v>691</v>
      </c>
      <c r="CM339" s="32" t="s">
        <v>1004</v>
      </c>
      <c r="CN339" s="32" t="s">
        <v>2937</v>
      </c>
      <c r="CO339" s="32" t="s">
        <v>2082</v>
      </c>
      <c r="CP339" s="32" t="s">
        <v>1452</v>
      </c>
      <c r="CV339" s="32"/>
      <c r="CW339" s="32"/>
      <c r="CX339" s="32" t="s">
        <v>4669</v>
      </c>
      <c r="CY339" s="32" t="s">
        <v>691</v>
      </c>
      <c r="CZ339" s="32" t="s">
        <v>1004</v>
      </c>
      <c r="DA339" s="32" t="s">
        <v>2937</v>
      </c>
      <c r="DB339" s="32" t="s">
        <v>2082</v>
      </c>
      <c r="DC339" s="32" t="s">
        <v>1452</v>
      </c>
    </row>
    <row r="340" spans="22:107" ht="30" customHeight="1">
      <c r="V340" s="23" t="s">
        <v>4670</v>
      </c>
      <c r="W340" s="37"/>
      <c r="AO340" s="28">
        <v>339</v>
      </c>
      <c r="AZ340" s="32"/>
      <c r="BA340" s="32"/>
      <c r="BB340" s="32" t="s">
        <v>4671</v>
      </c>
      <c r="BC340" s="32" t="s">
        <v>691</v>
      </c>
      <c r="BD340" s="32" t="s">
        <v>1004</v>
      </c>
      <c r="BE340" s="32" t="s">
        <v>2937</v>
      </c>
      <c r="BF340" s="32" t="s">
        <v>2093</v>
      </c>
      <c r="BG340" s="32" t="s">
        <v>1474</v>
      </c>
      <c r="CK340" s="32" t="s">
        <v>4671</v>
      </c>
      <c r="CL340" s="32" t="s">
        <v>691</v>
      </c>
      <c r="CM340" s="32" t="s">
        <v>1004</v>
      </c>
      <c r="CN340" s="32" t="s">
        <v>2937</v>
      </c>
      <c r="CO340" s="32" t="s">
        <v>2093</v>
      </c>
      <c r="CP340" s="32" t="s">
        <v>1474</v>
      </c>
      <c r="CV340" s="32"/>
      <c r="CW340" s="32"/>
      <c r="CX340" s="32" t="s">
        <v>4671</v>
      </c>
      <c r="CY340" s="32" t="s">
        <v>691</v>
      </c>
      <c r="CZ340" s="32" t="s">
        <v>1004</v>
      </c>
      <c r="DA340" s="32" t="s">
        <v>2937</v>
      </c>
      <c r="DB340" s="32" t="s">
        <v>2093</v>
      </c>
      <c r="DC340" s="32" t="s">
        <v>1474</v>
      </c>
    </row>
    <row r="341" spans="22:107" ht="42.75">
      <c r="V341" s="23" t="s">
        <v>4672</v>
      </c>
      <c r="W341" s="37"/>
      <c r="AO341" s="28">
        <v>340</v>
      </c>
      <c r="AZ341" s="32"/>
      <c r="BA341" s="32"/>
      <c r="BB341" s="32" t="s">
        <v>4673</v>
      </c>
      <c r="BC341" s="32" t="s">
        <v>691</v>
      </c>
      <c r="BD341" s="32" t="s">
        <v>1004</v>
      </c>
      <c r="BE341" s="32" t="s">
        <v>2937</v>
      </c>
      <c r="BF341" s="32" t="s">
        <v>2104</v>
      </c>
      <c r="BG341" s="32" t="s">
        <v>1494</v>
      </c>
      <c r="CK341" s="32" t="s">
        <v>4673</v>
      </c>
      <c r="CL341" s="32" t="s">
        <v>691</v>
      </c>
      <c r="CM341" s="32" t="s">
        <v>1004</v>
      </c>
      <c r="CN341" s="32" t="s">
        <v>2937</v>
      </c>
      <c r="CO341" s="32" t="s">
        <v>2104</v>
      </c>
      <c r="CP341" s="32" t="s">
        <v>1494</v>
      </c>
      <c r="CV341" s="32"/>
      <c r="CW341" s="32"/>
      <c r="CX341" s="32" t="s">
        <v>4673</v>
      </c>
      <c r="CY341" s="32" t="s">
        <v>691</v>
      </c>
      <c r="CZ341" s="32" t="s">
        <v>1004</v>
      </c>
      <c r="DA341" s="32" t="s">
        <v>2937</v>
      </c>
      <c r="DB341" s="32" t="s">
        <v>2104</v>
      </c>
      <c r="DC341" s="32" t="s">
        <v>1494</v>
      </c>
    </row>
    <row r="342" spans="22:107" ht="57">
      <c r="V342" s="23" t="s">
        <v>4674</v>
      </c>
      <c r="W342" s="37"/>
      <c r="AO342" s="28">
        <v>341</v>
      </c>
      <c r="AZ342" s="32"/>
      <c r="BA342" s="32"/>
      <c r="BB342" s="32" t="s">
        <v>4675</v>
      </c>
      <c r="BC342" s="32" t="s">
        <v>691</v>
      </c>
      <c r="BD342" s="32" t="s">
        <v>1004</v>
      </c>
      <c r="BE342" s="32" t="s">
        <v>2937</v>
      </c>
      <c r="BF342" s="32" t="s">
        <v>2114</v>
      </c>
      <c r="BG342" s="32" t="s">
        <v>1515</v>
      </c>
      <c r="CK342" s="32" t="s">
        <v>4675</v>
      </c>
      <c r="CL342" s="32" t="s">
        <v>691</v>
      </c>
      <c r="CM342" s="32" t="s">
        <v>1004</v>
      </c>
      <c r="CN342" s="32" t="s">
        <v>2937</v>
      </c>
      <c r="CO342" s="32" t="s">
        <v>2114</v>
      </c>
      <c r="CP342" s="32" t="s">
        <v>1515</v>
      </c>
      <c r="CV342" s="32"/>
      <c r="CW342" s="32"/>
      <c r="CX342" s="32" t="s">
        <v>4675</v>
      </c>
      <c r="CY342" s="32" t="s">
        <v>691</v>
      </c>
      <c r="CZ342" s="32" t="s">
        <v>1004</v>
      </c>
      <c r="DA342" s="32" t="s">
        <v>2937</v>
      </c>
      <c r="DB342" s="32" t="s">
        <v>2114</v>
      </c>
      <c r="DC342" s="32" t="s">
        <v>1515</v>
      </c>
    </row>
    <row r="343" spans="22:107" ht="30" customHeight="1">
      <c r="V343" s="23" t="s">
        <v>4676</v>
      </c>
      <c r="W343" s="37"/>
      <c r="AO343" s="28">
        <v>342</v>
      </c>
      <c r="AZ343" s="32"/>
      <c r="BA343" s="32"/>
      <c r="BB343" s="32" t="s">
        <v>4677</v>
      </c>
      <c r="BC343" s="32" t="s">
        <v>691</v>
      </c>
      <c r="BD343" s="32" t="s">
        <v>1004</v>
      </c>
      <c r="BE343" s="32" t="s">
        <v>2937</v>
      </c>
      <c r="BF343" s="32" t="s">
        <v>2124</v>
      </c>
      <c r="BG343" s="32" t="s">
        <v>1535</v>
      </c>
      <c r="CK343" s="32" t="s">
        <v>4677</v>
      </c>
      <c r="CL343" s="32" t="s">
        <v>691</v>
      </c>
      <c r="CM343" s="32" t="s">
        <v>1004</v>
      </c>
      <c r="CN343" s="32" t="s">
        <v>2937</v>
      </c>
      <c r="CO343" s="32" t="s">
        <v>2124</v>
      </c>
      <c r="CP343" s="32" t="s">
        <v>1535</v>
      </c>
      <c r="CV343" s="32"/>
      <c r="CW343" s="32"/>
      <c r="CX343" s="32" t="s">
        <v>4677</v>
      </c>
      <c r="CY343" s="32" t="s">
        <v>691</v>
      </c>
      <c r="CZ343" s="32" t="s">
        <v>1004</v>
      </c>
      <c r="DA343" s="32" t="s">
        <v>2937</v>
      </c>
      <c r="DB343" s="32" t="s">
        <v>2124</v>
      </c>
      <c r="DC343" s="32" t="s">
        <v>1535</v>
      </c>
    </row>
    <row r="344" spans="22:107" ht="30" customHeight="1">
      <c r="V344" s="23" t="s">
        <v>4678</v>
      </c>
      <c r="W344" s="37"/>
      <c r="AO344" s="28">
        <v>343</v>
      </c>
      <c r="AZ344" s="32"/>
      <c r="BA344" s="32"/>
      <c r="BB344" s="32" t="s">
        <v>4679</v>
      </c>
      <c r="BC344" s="32" t="s">
        <v>691</v>
      </c>
      <c r="BD344" s="32" t="s">
        <v>1004</v>
      </c>
      <c r="BE344" s="32" t="s">
        <v>2937</v>
      </c>
      <c r="BF344" s="32" t="s">
        <v>2135</v>
      </c>
      <c r="BG344" s="32" t="s">
        <v>1555</v>
      </c>
      <c r="CK344" s="32" t="s">
        <v>4679</v>
      </c>
      <c r="CL344" s="32" t="s">
        <v>691</v>
      </c>
      <c r="CM344" s="32" t="s">
        <v>1004</v>
      </c>
      <c r="CN344" s="32" t="s">
        <v>2937</v>
      </c>
      <c r="CO344" s="32" t="s">
        <v>2135</v>
      </c>
      <c r="CP344" s="32" t="s">
        <v>1555</v>
      </c>
      <c r="CV344" s="32"/>
      <c r="CW344" s="32"/>
      <c r="CX344" s="32" t="s">
        <v>4679</v>
      </c>
      <c r="CY344" s="32" t="s">
        <v>691</v>
      </c>
      <c r="CZ344" s="32" t="s">
        <v>1004</v>
      </c>
      <c r="DA344" s="32" t="s">
        <v>2937</v>
      </c>
      <c r="DB344" s="32" t="s">
        <v>2135</v>
      </c>
      <c r="DC344" s="32" t="s">
        <v>1555</v>
      </c>
    </row>
    <row r="345" spans="22:107" ht="30" customHeight="1">
      <c r="V345" s="23" t="s">
        <v>4680</v>
      </c>
      <c r="W345" s="37"/>
      <c r="AO345" s="28">
        <v>344</v>
      </c>
      <c r="AZ345" s="32"/>
      <c r="BA345" s="32"/>
      <c r="BB345" s="32" t="s">
        <v>4681</v>
      </c>
      <c r="BC345" s="32" t="s">
        <v>691</v>
      </c>
      <c r="BD345" s="32" t="s">
        <v>1004</v>
      </c>
      <c r="BE345" s="32" t="s">
        <v>2937</v>
      </c>
      <c r="BF345" s="32" t="s">
        <v>2144</v>
      </c>
      <c r="BG345" s="32" t="s">
        <v>1574</v>
      </c>
      <c r="CK345" s="32" t="s">
        <v>4681</v>
      </c>
      <c r="CL345" s="32" t="s">
        <v>691</v>
      </c>
      <c r="CM345" s="32" t="s">
        <v>1004</v>
      </c>
      <c r="CN345" s="32" t="s">
        <v>2937</v>
      </c>
      <c r="CO345" s="32" t="s">
        <v>2144</v>
      </c>
      <c r="CP345" s="32" t="s">
        <v>1574</v>
      </c>
      <c r="CV345" s="32"/>
      <c r="CW345" s="32"/>
      <c r="CX345" s="32" t="s">
        <v>4681</v>
      </c>
      <c r="CY345" s="32" t="s">
        <v>691</v>
      </c>
      <c r="CZ345" s="32" t="s">
        <v>1004</v>
      </c>
      <c r="DA345" s="32" t="s">
        <v>2937</v>
      </c>
      <c r="DB345" s="32" t="s">
        <v>2144</v>
      </c>
      <c r="DC345" s="32" t="s">
        <v>1574</v>
      </c>
    </row>
    <row r="346" spans="22:107" ht="45" customHeight="1">
      <c r="V346" s="23" t="s">
        <v>4682</v>
      </c>
      <c r="W346" s="37"/>
      <c r="AO346" s="28">
        <v>345</v>
      </c>
      <c r="AZ346" s="32"/>
      <c r="BA346" s="32"/>
      <c r="BB346" s="32" t="s">
        <v>4683</v>
      </c>
      <c r="BC346" s="32" t="s">
        <v>691</v>
      </c>
      <c r="BD346" s="32" t="s">
        <v>1004</v>
      </c>
      <c r="BE346" s="32" t="s">
        <v>2937</v>
      </c>
      <c r="BF346" s="32" t="s">
        <v>2155</v>
      </c>
      <c r="BG346" s="32" t="s">
        <v>1592</v>
      </c>
      <c r="CK346" s="32" t="s">
        <v>4683</v>
      </c>
      <c r="CL346" s="32" t="s">
        <v>691</v>
      </c>
      <c r="CM346" s="32" t="s">
        <v>1004</v>
      </c>
      <c r="CN346" s="32" t="s">
        <v>2937</v>
      </c>
      <c r="CO346" s="32" t="s">
        <v>2155</v>
      </c>
      <c r="CP346" s="32" t="s">
        <v>1592</v>
      </c>
      <c r="CV346" s="32"/>
      <c r="CW346" s="32"/>
      <c r="CX346" s="32" t="s">
        <v>4683</v>
      </c>
      <c r="CY346" s="32" t="s">
        <v>691</v>
      </c>
      <c r="CZ346" s="32" t="s">
        <v>1004</v>
      </c>
      <c r="DA346" s="32" t="s">
        <v>2937</v>
      </c>
      <c r="DB346" s="32" t="s">
        <v>2155</v>
      </c>
      <c r="DC346" s="32" t="s">
        <v>1592</v>
      </c>
    </row>
    <row r="347" spans="22:107" ht="30" customHeight="1">
      <c r="V347" s="23" t="s">
        <v>4684</v>
      </c>
      <c r="W347" s="37"/>
      <c r="AO347" s="28">
        <v>346</v>
      </c>
      <c r="AZ347" s="32"/>
      <c r="BA347" s="32"/>
      <c r="BB347" s="32" t="s">
        <v>4685</v>
      </c>
      <c r="BC347" s="32" t="s">
        <v>691</v>
      </c>
      <c r="BD347" s="32" t="s">
        <v>1004</v>
      </c>
      <c r="BE347" s="32" t="s">
        <v>2937</v>
      </c>
      <c r="BF347" s="32" t="s">
        <v>2166</v>
      </c>
      <c r="BG347" s="32" t="s">
        <v>1612</v>
      </c>
      <c r="CK347" s="32" t="s">
        <v>4685</v>
      </c>
      <c r="CL347" s="32" t="s">
        <v>691</v>
      </c>
      <c r="CM347" s="32" t="s">
        <v>1004</v>
      </c>
      <c r="CN347" s="32" t="s">
        <v>2937</v>
      </c>
      <c r="CO347" s="32" t="s">
        <v>2166</v>
      </c>
      <c r="CP347" s="32" t="s">
        <v>1612</v>
      </c>
      <c r="CV347" s="32"/>
      <c r="CW347" s="32"/>
      <c r="CX347" s="32" t="s">
        <v>4685</v>
      </c>
      <c r="CY347" s="32" t="s">
        <v>691</v>
      </c>
      <c r="CZ347" s="32" t="s">
        <v>1004</v>
      </c>
      <c r="DA347" s="32" t="s">
        <v>2937</v>
      </c>
      <c r="DB347" s="32" t="s">
        <v>2166</v>
      </c>
      <c r="DC347" s="32" t="s">
        <v>1612</v>
      </c>
    </row>
    <row r="348" spans="22:107" ht="42.75">
      <c r="V348" s="23" t="s">
        <v>4686</v>
      </c>
      <c r="W348" s="37"/>
      <c r="AO348" s="28">
        <v>347</v>
      </c>
      <c r="AZ348" s="32"/>
      <c r="BA348" s="32"/>
      <c r="BB348" s="32" t="s">
        <v>4687</v>
      </c>
      <c r="BC348" s="32" t="s">
        <v>691</v>
      </c>
      <c r="BD348" s="32" t="s">
        <v>1004</v>
      </c>
      <c r="BE348" s="32" t="s">
        <v>2937</v>
      </c>
      <c r="BF348" s="32" t="s">
        <v>2177</v>
      </c>
      <c r="BG348" s="32" t="s">
        <v>1631</v>
      </c>
      <c r="CK348" s="32" t="s">
        <v>4687</v>
      </c>
      <c r="CL348" s="32" t="s">
        <v>691</v>
      </c>
      <c r="CM348" s="32" t="s">
        <v>1004</v>
      </c>
      <c r="CN348" s="32" t="s">
        <v>2937</v>
      </c>
      <c r="CO348" s="32" t="s">
        <v>2177</v>
      </c>
      <c r="CP348" s="32" t="s">
        <v>1631</v>
      </c>
      <c r="CV348" s="32"/>
      <c r="CW348" s="32"/>
      <c r="CX348" s="32" t="s">
        <v>4687</v>
      </c>
      <c r="CY348" s="32" t="s">
        <v>691</v>
      </c>
      <c r="CZ348" s="32" t="s">
        <v>1004</v>
      </c>
      <c r="DA348" s="32" t="s">
        <v>2937</v>
      </c>
      <c r="DB348" s="32" t="s">
        <v>2177</v>
      </c>
      <c r="DC348" s="32" t="s">
        <v>1631</v>
      </c>
    </row>
    <row r="349" spans="22:107" ht="30" customHeight="1">
      <c r="V349" s="23" t="s">
        <v>4688</v>
      </c>
      <c r="W349" s="37"/>
      <c r="AO349" s="28">
        <v>348</v>
      </c>
      <c r="AZ349" s="32"/>
      <c r="BA349" s="32"/>
      <c r="BB349" s="32" t="s">
        <v>4689</v>
      </c>
      <c r="BC349" s="32" t="s">
        <v>691</v>
      </c>
      <c r="BD349" s="32" t="s">
        <v>1004</v>
      </c>
      <c r="BE349" s="32" t="s">
        <v>2937</v>
      </c>
      <c r="BF349" s="32" t="s">
        <v>2523</v>
      </c>
      <c r="BG349" s="32" t="s">
        <v>1649</v>
      </c>
      <c r="CK349" s="32" t="s">
        <v>4689</v>
      </c>
      <c r="CL349" s="32" t="s">
        <v>691</v>
      </c>
      <c r="CM349" s="32" t="s">
        <v>1004</v>
      </c>
      <c r="CN349" s="32" t="s">
        <v>2937</v>
      </c>
      <c r="CO349" s="32" t="s">
        <v>2523</v>
      </c>
      <c r="CP349" s="32" t="s">
        <v>1649</v>
      </c>
      <c r="CV349" s="32"/>
      <c r="CW349" s="32"/>
      <c r="CX349" s="32" t="s">
        <v>4689</v>
      </c>
      <c r="CY349" s="32" t="s">
        <v>691</v>
      </c>
      <c r="CZ349" s="32" t="s">
        <v>1004</v>
      </c>
      <c r="DA349" s="32" t="s">
        <v>2937</v>
      </c>
      <c r="DB349" s="32" t="s">
        <v>2523</v>
      </c>
      <c r="DC349" s="32" t="s">
        <v>1649</v>
      </c>
    </row>
    <row r="350" spans="22:107" ht="30" customHeight="1">
      <c r="V350" s="23" t="s">
        <v>4690</v>
      </c>
      <c r="W350" s="37"/>
      <c r="AO350" s="28">
        <v>349</v>
      </c>
      <c r="AZ350" s="32"/>
      <c r="BA350" s="32"/>
      <c r="BB350" s="32" t="s">
        <v>4691</v>
      </c>
      <c r="BC350" s="32" t="s">
        <v>691</v>
      </c>
      <c r="BD350" s="32" t="s">
        <v>1004</v>
      </c>
      <c r="BE350" s="32" t="s">
        <v>2937</v>
      </c>
      <c r="BF350" s="40">
        <v>998</v>
      </c>
      <c r="BG350" s="32" t="s">
        <v>881</v>
      </c>
      <c r="CK350" s="32" t="s">
        <v>4691</v>
      </c>
      <c r="CL350" s="32" t="s">
        <v>691</v>
      </c>
      <c r="CM350" s="32" t="s">
        <v>1004</v>
      </c>
      <c r="CN350" s="32" t="s">
        <v>2937</v>
      </c>
      <c r="CO350" s="40">
        <v>998</v>
      </c>
      <c r="CP350" s="32" t="s">
        <v>881</v>
      </c>
      <c r="CV350" s="32"/>
      <c r="CW350" s="32"/>
      <c r="CX350" s="32" t="s">
        <v>4691</v>
      </c>
      <c r="CY350" s="32" t="s">
        <v>691</v>
      </c>
      <c r="CZ350" s="32" t="s">
        <v>1004</v>
      </c>
      <c r="DA350" s="32" t="s">
        <v>2937</v>
      </c>
      <c r="DB350" s="40">
        <v>998</v>
      </c>
      <c r="DC350" s="32" t="s">
        <v>881</v>
      </c>
    </row>
    <row r="351" spans="22:107" ht="30" customHeight="1">
      <c r="V351" s="23" t="s">
        <v>4692</v>
      </c>
      <c r="W351" s="37"/>
      <c r="AO351" s="28">
        <v>350</v>
      </c>
      <c r="AZ351" s="32"/>
      <c r="BA351" s="32"/>
      <c r="BB351" s="32" t="s">
        <v>4693</v>
      </c>
      <c r="BC351" s="32" t="s">
        <v>691</v>
      </c>
      <c r="BD351" s="32" t="s">
        <v>1004</v>
      </c>
      <c r="BE351" s="32" t="s">
        <v>2937</v>
      </c>
      <c r="BF351" s="40">
        <v>999</v>
      </c>
      <c r="BG351" s="32" t="s">
        <v>361</v>
      </c>
      <c r="CK351" s="32" t="s">
        <v>4693</v>
      </c>
      <c r="CL351" s="32" t="s">
        <v>691</v>
      </c>
      <c r="CM351" s="32" t="s">
        <v>1004</v>
      </c>
      <c r="CN351" s="32" t="s">
        <v>2937</v>
      </c>
      <c r="CO351" s="40">
        <v>999</v>
      </c>
      <c r="CP351" s="32" t="s">
        <v>361</v>
      </c>
      <c r="CV351" s="32"/>
      <c r="CW351" s="32"/>
      <c r="CX351" s="32" t="s">
        <v>4693</v>
      </c>
      <c r="CY351" s="32" t="s">
        <v>691</v>
      </c>
      <c r="CZ351" s="32" t="s">
        <v>1004</v>
      </c>
      <c r="DA351" s="32" t="s">
        <v>2937</v>
      </c>
      <c r="DB351" s="40">
        <v>999</v>
      </c>
      <c r="DC351" s="32" t="s">
        <v>361</v>
      </c>
    </row>
    <row r="352" spans="22:107" ht="28.5">
      <c r="V352" s="23" t="s">
        <v>4694</v>
      </c>
      <c r="W352" s="37"/>
      <c r="AO352" s="28">
        <v>351</v>
      </c>
      <c r="AZ352" s="32"/>
      <c r="BA352" s="32"/>
      <c r="BB352" s="32" t="s">
        <v>4695</v>
      </c>
      <c r="BC352" s="32" t="s">
        <v>692</v>
      </c>
      <c r="BD352" s="32" t="s">
        <v>1034</v>
      </c>
      <c r="BE352" s="32" t="s">
        <v>2977</v>
      </c>
      <c r="BF352" s="32" t="s">
        <v>749</v>
      </c>
      <c r="BG352" s="32" t="s">
        <v>724</v>
      </c>
      <c r="CK352" s="32" t="s">
        <v>4695</v>
      </c>
      <c r="CL352" s="32" t="s">
        <v>692</v>
      </c>
      <c r="CM352" s="32" t="s">
        <v>1034</v>
      </c>
      <c r="CN352" s="32" t="s">
        <v>2977</v>
      </c>
      <c r="CO352" s="32" t="s">
        <v>749</v>
      </c>
      <c r="CP352" s="32" t="s">
        <v>724</v>
      </c>
      <c r="CV352" s="32"/>
      <c r="CW352" s="32"/>
      <c r="CX352" s="32" t="s">
        <v>4695</v>
      </c>
      <c r="CY352" s="32" t="s">
        <v>692</v>
      </c>
      <c r="CZ352" s="32" t="s">
        <v>1034</v>
      </c>
      <c r="DA352" s="32" t="s">
        <v>2977</v>
      </c>
      <c r="DB352" s="32" t="s">
        <v>749</v>
      </c>
      <c r="DC352" s="32" t="s">
        <v>724</v>
      </c>
    </row>
    <row r="353" spans="22:107" ht="42.75">
      <c r="V353" s="23" t="s">
        <v>4696</v>
      </c>
      <c r="W353" s="37"/>
      <c r="AO353" s="28">
        <v>352</v>
      </c>
      <c r="AZ353" s="32"/>
      <c r="BA353" s="32"/>
      <c r="BB353" s="32" t="s">
        <v>4697</v>
      </c>
      <c r="BC353" s="32" t="s">
        <v>692</v>
      </c>
      <c r="BD353" s="32" t="s">
        <v>1034</v>
      </c>
      <c r="BE353" s="32" t="s">
        <v>2977</v>
      </c>
      <c r="BF353" s="32" t="s">
        <v>780</v>
      </c>
      <c r="BG353" s="32" t="s">
        <v>760</v>
      </c>
      <c r="CK353" s="32" t="s">
        <v>4697</v>
      </c>
      <c r="CL353" s="32" t="s">
        <v>692</v>
      </c>
      <c r="CM353" s="32" t="s">
        <v>1034</v>
      </c>
      <c r="CN353" s="32" t="s">
        <v>2977</v>
      </c>
      <c r="CO353" s="32" t="s">
        <v>780</v>
      </c>
      <c r="CP353" s="32" t="s">
        <v>760</v>
      </c>
      <c r="CV353" s="32"/>
      <c r="CW353" s="32"/>
      <c r="CX353" s="32" t="s">
        <v>4697</v>
      </c>
      <c r="CY353" s="32" t="s">
        <v>692</v>
      </c>
      <c r="CZ353" s="32" t="s">
        <v>1034</v>
      </c>
      <c r="DA353" s="32" t="s">
        <v>2977</v>
      </c>
      <c r="DB353" s="32" t="s">
        <v>780</v>
      </c>
      <c r="DC353" s="32" t="s">
        <v>760</v>
      </c>
    </row>
    <row r="354" spans="22:107" ht="57">
      <c r="V354" s="23" t="s">
        <v>4698</v>
      </c>
      <c r="W354" s="37"/>
      <c r="AO354" s="28">
        <v>353</v>
      </c>
      <c r="AZ354" s="32"/>
      <c r="BA354" s="32"/>
      <c r="BB354" s="32" t="s">
        <v>4699</v>
      </c>
      <c r="BC354" s="32" t="s">
        <v>692</v>
      </c>
      <c r="BD354" s="32" t="s">
        <v>1034</v>
      </c>
      <c r="BE354" s="32" t="s">
        <v>2977</v>
      </c>
      <c r="BF354" s="32" t="s">
        <v>813</v>
      </c>
      <c r="BG354" s="32" t="s">
        <v>792</v>
      </c>
      <c r="CK354" s="32" t="s">
        <v>4699</v>
      </c>
      <c r="CL354" s="32" t="s">
        <v>692</v>
      </c>
      <c r="CM354" s="32" t="s">
        <v>1034</v>
      </c>
      <c r="CN354" s="32" t="s">
        <v>2977</v>
      </c>
      <c r="CO354" s="32" t="s">
        <v>813</v>
      </c>
      <c r="CP354" s="32" t="s">
        <v>792</v>
      </c>
      <c r="CV354" s="32"/>
      <c r="CW354" s="32"/>
      <c r="CX354" s="32" t="s">
        <v>4699</v>
      </c>
      <c r="CY354" s="32" t="s">
        <v>692</v>
      </c>
      <c r="CZ354" s="32" t="s">
        <v>1034</v>
      </c>
      <c r="DA354" s="32" t="s">
        <v>2977</v>
      </c>
      <c r="DB354" s="32" t="s">
        <v>813</v>
      </c>
      <c r="DC354" s="32" t="s">
        <v>792</v>
      </c>
    </row>
    <row r="355" spans="22:107" ht="30" customHeight="1">
      <c r="V355" s="23" t="s">
        <v>4700</v>
      </c>
      <c r="W355" s="37"/>
      <c r="AO355" s="28">
        <v>354</v>
      </c>
      <c r="AZ355" s="32"/>
      <c r="BA355" s="32"/>
      <c r="BB355" s="32" t="s">
        <v>4701</v>
      </c>
      <c r="BC355" s="32" t="s">
        <v>692</v>
      </c>
      <c r="BD355" s="32" t="s">
        <v>1034</v>
      </c>
      <c r="BE355" s="32" t="s">
        <v>2977</v>
      </c>
      <c r="BF355" s="32" t="s">
        <v>845</v>
      </c>
      <c r="BG355" s="32" t="s">
        <v>825</v>
      </c>
      <c r="CK355" s="32" t="s">
        <v>4701</v>
      </c>
      <c r="CL355" s="32" t="s">
        <v>692</v>
      </c>
      <c r="CM355" s="32" t="s">
        <v>1034</v>
      </c>
      <c r="CN355" s="32" t="s">
        <v>2977</v>
      </c>
      <c r="CO355" s="32" t="s">
        <v>845</v>
      </c>
      <c r="CP355" s="32" t="s">
        <v>825</v>
      </c>
      <c r="CV355" s="32"/>
      <c r="CW355" s="32"/>
      <c r="CX355" s="32" t="s">
        <v>4701</v>
      </c>
      <c r="CY355" s="32" t="s">
        <v>692</v>
      </c>
      <c r="CZ355" s="32" t="s">
        <v>1034</v>
      </c>
      <c r="DA355" s="32" t="s">
        <v>2977</v>
      </c>
      <c r="DB355" s="32" t="s">
        <v>845</v>
      </c>
      <c r="DC355" s="32" t="s">
        <v>825</v>
      </c>
    </row>
    <row r="356" spans="22:107" ht="45" customHeight="1">
      <c r="V356" s="23" t="s">
        <v>4702</v>
      </c>
      <c r="W356" s="37"/>
      <c r="AO356" s="28">
        <v>355</v>
      </c>
      <c r="AZ356" s="32"/>
      <c r="BA356" s="32"/>
      <c r="BB356" s="32" t="s">
        <v>4703</v>
      </c>
      <c r="BC356" s="32" t="s">
        <v>692</v>
      </c>
      <c r="BD356" s="32" t="s">
        <v>1034</v>
      </c>
      <c r="BE356" s="32" t="s">
        <v>2977</v>
      </c>
      <c r="BF356" s="32" t="s">
        <v>877</v>
      </c>
      <c r="BG356" s="32" t="s">
        <v>857</v>
      </c>
      <c r="CK356" s="32" t="s">
        <v>4703</v>
      </c>
      <c r="CL356" s="32" t="s">
        <v>692</v>
      </c>
      <c r="CM356" s="32" t="s">
        <v>1034</v>
      </c>
      <c r="CN356" s="32" t="s">
        <v>2977</v>
      </c>
      <c r="CO356" s="32" t="s">
        <v>877</v>
      </c>
      <c r="CP356" s="32" t="s">
        <v>857</v>
      </c>
      <c r="CV356" s="32"/>
      <c r="CW356" s="32"/>
      <c r="CX356" s="32" t="s">
        <v>4703</v>
      </c>
      <c r="CY356" s="32" t="s">
        <v>692</v>
      </c>
      <c r="CZ356" s="32" t="s">
        <v>1034</v>
      </c>
      <c r="DA356" s="32" t="s">
        <v>2977</v>
      </c>
      <c r="DB356" s="32" t="s">
        <v>877</v>
      </c>
      <c r="DC356" s="32" t="s">
        <v>857</v>
      </c>
    </row>
    <row r="357" spans="22:107" ht="28.5">
      <c r="V357" s="23" t="s">
        <v>4704</v>
      </c>
      <c r="W357" s="37"/>
      <c r="AO357" s="28">
        <v>356</v>
      </c>
      <c r="AZ357" s="32"/>
      <c r="BA357" s="32"/>
      <c r="BB357" s="32" t="s">
        <v>4705</v>
      </c>
      <c r="BC357" s="32" t="s">
        <v>692</v>
      </c>
      <c r="BD357" s="32" t="s">
        <v>1034</v>
      </c>
      <c r="BE357" s="32" t="s">
        <v>2977</v>
      </c>
      <c r="BF357" s="32" t="s">
        <v>910</v>
      </c>
      <c r="BG357" s="32" t="s">
        <v>889</v>
      </c>
      <c r="CK357" s="32" t="s">
        <v>4705</v>
      </c>
      <c r="CL357" s="32" t="s">
        <v>692</v>
      </c>
      <c r="CM357" s="32" t="s">
        <v>1034</v>
      </c>
      <c r="CN357" s="32" t="s">
        <v>2977</v>
      </c>
      <c r="CO357" s="32" t="s">
        <v>910</v>
      </c>
      <c r="CP357" s="32" t="s">
        <v>889</v>
      </c>
      <c r="CV357" s="32"/>
      <c r="CW357" s="32"/>
      <c r="CX357" s="32" t="s">
        <v>4705</v>
      </c>
      <c r="CY357" s="32" t="s">
        <v>692</v>
      </c>
      <c r="CZ357" s="32" t="s">
        <v>1034</v>
      </c>
      <c r="DA357" s="32" t="s">
        <v>2977</v>
      </c>
      <c r="DB357" s="32" t="s">
        <v>910</v>
      </c>
      <c r="DC357" s="32" t="s">
        <v>889</v>
      </c>
    </row>
    <row r="358" spans="22:107" ht="15" customHeight="1">
      <c r="V358" s="23" t="s">
        <v>4706</v>
      </c>
      <c r="W358" s="37"/>
      <c r="AO358" s="28">
        <v>357</v>
      </c>
      <c r="AZ358" s="32"/>
      <c r="BA358" s="32"/>
      <c r="BB358" s="32" t="s">
        <v>4707</v>
      </c>
      <c r="BC358" s="32" t="s">
        <v>692</v>
      </c>
      <c r="BD358" s="32" t="s">
        <v>1034</v>
      </c>
      <c r="BE358" s="32" t="s">
        <v>2977</v>
      </c>
      <c r="BF358" s="32" t="s">
        <v>943</v>
      </c>
      <c r="BG358" s="32" t="s">
        <v>921</v>
      </c>
      <c r="CK358" s="32" t="s">
        <v>4707</v>
      </c>
      <c r="CL358" s="32" t="s">
        <v>692</v>
      </c>
      <c r="CM358" s="32" t="s">
        <v>1034</v>
      </c>
      <c r="CN358" s="32" t="s">
        <v>2977</v>
      </c>
      <c r="CO358" s="32" t="s">
        <v>943</v>
      </c>
      <c r="CP358" s="32" t="s">
        <v>921</v>
      </c>
      <c r="CV358" s="32"/>
      <c r="CW358" s="32"/>
      <c r="CX358" s="32" t="s">
        <v>4707</v>
      </c>
      <c r="CY358" s="32" t="s">
        <v>692</v>
      </c>
      <c r="CZ358" s="32" t="s">
        <v>1034</v>
      </c>
      <c r="DA358" s="32" t="s">
        <v>2977</v>
      </c>
      <c r="DB358" s="32" t="s">
        <v>943</v>
      </c>
      <c r="DC358" s="32" t="s">
        <v>921</v>
      </c>
    </row>
    <row r="359" spans="22:107" ht="42.75">
      <c r="V359" s="23" t="s">
        <v>4708</v>
      </c>
      <c r="W359" s="37"/>
      <c r="AO359" s="28">
        <v>358</v>
      </c>
      <c r="AZ359" s="32"/>
      <c r="BA359" s="32"/>
      <c r="BB359" s="32" t="s">
        <v>4709</v>
      </c>
      <c r="BC359" s="32" t="s">
        <v>692</v>
      </c>
      <c r="BD359" s="32" t="s">
        <v>1034</v>
      </c>
      <c r="BE359" s="32" t="s">
        <v>2977</v>
      </c>
      <c r="BF359" s="32" t="s">
        <v>972</v>
      </c>
      <c r="BG359" s="32" t="s">
        <v>953</v>
      </c>
      <c r="CK359" s="32" t="s">
        <v>4709</v>
      </c>
      <c r="CL359" s="32" t="s">
        <v>692</v>
      </c>
      <c r="CM359" s="32" t="s">
        <v>1034</v>
      </c>
      <c r="CN359" s="32" t="s">
        <v>2977</v>
      </c>
      <c r="CO359" s="32" t="s">
        <v>972</v>
      </c>
      <c r="CP359" s="32" t="s">
        <v>953</v>
      </c>
      <c r="CV359" s="32"/>
      <c r="CW359" s="32"/>
      <c r="CX359" s="32" t="s">
        <v>4709</v>
      </c>
      <c r="CY359" s="32" t="s">
        <v>692</v>
      </c>
      <c r="CZ359" s="32" t="s">
        <v>1034</v>
      </c>
      <c r="DA359" s="32" t="s">
        <v>2977</v>
      </c>
      <c r="DB359" s="32" t="s">
        <v>972</v>
      </c>
      <c r="DC359" s="32" t="s">
        <v>953</v>
      </c>
    </row>
    <row r="360" spans="22:107" ht="30" customHeight="1">
      <c r="V360" s="23" t="s">
        <v>4710</v>
      </c>
      <c r="W360" s="37"/>
      <c r="AO360" s="28">
        <v>359</v>
      </c>
      <c r="AZ360" s="32"/>
      <c r="BA360" s="32"/>
      <c r="BB360" s="32" t="s">
        <v>4711</v>
      </c>
      <c r="BC360" s="32" t="s">
        <v>692</v>
      </c>
      <c r="BD360" s="32" t="s">
        <v>1034</v>
      </c>
      <c r="BE360" s="32" t="s">
        <v>2977</v>
      </c>
      <c r="BF360" s="32" t="s">
        <v>1003</v>
      </c>
      <c r="BG360" s="32" t="s">
        <v>982</v>
      </c>
      <c r="CK360" s="32" t="s">
        <v>4711</v>
      </c>
      <c r="CL360" s="32" t="s">
        <v>692</v>
      </c>
      <c r="CM360" s="32" t="s">
        <v>1034</v>
      </c>
      <c r="CN360" s="32" t="s">
        <v>2977</v>
      </c>
      <c r="CO360" s="32" t="s">
        <v>1003</v>
      </c>
      <c r="CP360" s="32" t="s">
        <v>982</v>
      </c>
      <c r="CV360" s="32"/>
      <c r="CW360" s="32"/>
      <c r="CX360" s="32" t="s">
        <v>4711</v>
      </c>
      <c r="CY360" s="32" t="s">
        <v>692</v>
      </c>
      <c r="CZ360" s="32" t="s">
        <v>1034</v>
      </c>
      <c r="DA360" s="32" t="s">
        <v>2977</v>
      </c>
      <c r="DB360" s="32" t="s">
        <v>1003</v>
      </c>
      <c r="DC360" s="32" t="s">
        <v>982</v>
      </c>
    </row>
    <row r="361" spans="22:107" ht="28.5">
      <c r="V361" s="23" t="s">
        <v>4712</v>
      </c>
      <c r="W361" s="37"/>
      <c r="AO361" s="28">
        <v>360</v>
      </c>
      <c r="AZ361" s="32"/>
      <c r="BA361" s="32"/>
      <c r="BB361" s="32" t="s">
        <v>4713</v>
      </c>
      <c r="BC361" s="32" t="s">
        <v>692</v>
      </c>
      <c r="BD361" s="32" t="s">
        <v>1034</v>
      </c>
      <c r="BE361" s="32" t="s">
        <v>2977</v>
      </c>
      <c r="BF361" s="32" t="s">
        <v>1033</v>
      </c>
      <c r="BG361" s="32" t="s">
        <v>1012</v>
      </c>
      <c r="CK361" s="32" t="s">
        <v>4713</v>
      </c>
      <c r="CL361" s="32" t="s">
        <v>692</v>
      </c>
      <c r="CM361" s="32" t="s">
        <v>1034</v>
      </c>
      <c r="CN361" s="32" t="s">
        <v>2977</v>
      </c>
      <c r="CO361" s="32" t="s">
        <v>1033</v>
      </c>
      <c r="CP361" s="32" t="s">
        <v>1012</v>
      </c>
      <c r="CV361" s="32"/>
      <c r="CW361" s="32"/>
      <c r="CX361" s="32" t="s">
        <v>4713</v>
      </c>
      <c r="CY361" s="32" t="s">
        <v>692</v>
      </c>
      <c r="CZ361" s="32" t="s">
        <v>1034</v>
      </c>
      <c r="DA361" s="32" t="s">
        <v>2977</v>
      </c>
      <c r="DB361" s="32" t="s">
        <v>1033</v>
      </c>
      <c r="DC361" s="32" t="s">
        <v>1012</v>
      </c>
    </row>
    <row r="362" spans="22:107" ht="45" customHeight="1">
      <c r="V362" s="23" t="s">
        <v>4714</v>
      </c>
      <c r="W362" s="37"/>
      <c r="AO362" s="28">
        <v>361</v>
      </c>
      <c r="AZ362" s="32"/>
      <c r="BA362" s="32"/>
      <c r="BB362" s="32" t="s">
        <v>4715</v>
      </c>
      <c r="BC362" s="32" t="s">
        <v>692</v>
      </c>
      <c r="BD362" s="32" t="s">
        <v>1034</v>
      </c>
      <c r="BE362" s="32" t="s">
        <v>2977</v>
      </c>
      <c r="BF362" s="32" t="s">
        <v>1063</v>
      </c>
      <c r="BG362" s="32" t="s">
        <v>1041</v>
      </c>
      <c r="CK362" s="32" t="s">
        <v>4715</v>
      </c>
      <c r="CL362" s="32" t="s">
        <v>692</v>
      </c>
      <c r="CM362" s="32" t="s">
        <v>1034</v>
      </c>
      <c r="CN362" s="32" t="s">
        <v>2977</v>
      </c>
      <c r="CO362" s="32" t="s">
        <v>1063</v>
      </c>
      <c r="CP362" s="32" t="s">
        <v>1041</v>
      </c>
      <c r="CV362" s="32"/>
      <c r="CW362" s="32"/>
      <c r="CX362" s="32" t="s">
        <v>4715</v>
      </c>
      <c r="CY362" s="32" t="s">
        <v>692</v>
      </c>
      <c r="CZ362" s="32" t="s">
        <v>1034</v>
      </c>
      <c r="DA362" s="32" t="s">
        <v>2977</v>
      </c>
      <c r="DB362" s="32" t="s">
        <v>1063</v>
      </c>
      <c r="DC362" s="32" t="s">
        <v>1041</v>
      </c>
    </row>
    <row r="363" spans="22:107" ht="45" customHeight="1">
      <c r="V363" s="23" t="s">
        <v>4716</v>
      </c>
      <c r="W363" s="37"/>
      <c r="AO363" s="28">
        <v>362</v>
      </c>
      <c r="AZ363" s="32"/>
      <c r="BA363" s="32"/>
      <c r="BB363" s="32" t="s">
        <v>4717</v>
      </c>
      <c r="BC363" s="32" t="s">
        <v>692</v>
      </c>
      <c r="BD363" s="32" t="s">
        <v>1034</v>
      </c>
      <c r="BE363" s="32" t="s">
        <v>2977</v>
      </c>
      <c r="BF363" s="32" t="s">
        <v>1646</v>
      </c>
      <c r="BG363" s="32" t="s">
        <v>1070</v>
      </c>
      <c r="CK363" s="32" t="s">
        <v>4717</v>
      </c>
      <c r="CL363" s="32" t="s">
        <v>692</v>
      </c>
      <c r="CM363" s="32" t="s">
        <v>1034</v>
      </c>
      <c r="CN363" s="32" t="s">
        <v>2977</v>
      </c>
      <c r="CO363" s="32" t="s">
        <v>1646</v>
      </c>
      <c r="CP363" s="32" t="s">
        <v>1070</v>
      </c>
      <c r="CV363" s="32"/>
      <c r="CW363" s="32"/>
      <c r="CX363" s="32" t="s">
        <v>4717</v>
      </c>
      <c r="CY363" s="32" t="s">
        <v>692</v>
      </c>
      <c r="CZ363" s="32" t="s">
        <v>1034</v>
      </c>
      <c r="DA363" s="32" t="s">
        <v>2977</v>
      </c>
      <c r="DB363" s="32" t="s">
        <v>1646</v>
      </c>
      <c r="DC363" s="32" t="s">
        <v>1070</v>
      </c>
    </row>
    <row r="364" spans="22:107" ht="45" customHeight="1">
      <c r="V364" s="23" t="s">
        <v>4718</v>
      </c>
      <c r="W364" s="37"/>
      <c r="AO364" s="28">
        <v>363</v>
      </c>
      <c r="AZ364" s="32"/>
      <c r="BA364" s="32"/>
      <c r="BB364" s="32" t="s">
        <v>4719</v>
      </c>
      <c r="BC364" s="32" t="s">
        <v>692</v>
      </c>
      <c r="BD364" s="32" t="s">
        <v>1034</v>
      </c>
      <c r="BE364" s="32" t="s">
        <v>2977</v>
      </c>
      <c r="BF364" s="32" t="s">
        <v>1666</v>
      </c>
      <c r="BG364" s="32" t="s">
        <v>1096</v>
      </c>
      <c r="CK364" s="32" t="s">
        <v>4719</v>
      </c>
      <c r="CL364" s="32" t="s">
        <v>692</v>
      </c>
      <c r="CM364" s="32" t="s">
        <v>1034</v>
      </c>
      <c r="CN364" s="32" t="s">
        <v>2977</v>
      </c>
      <c r="CO364" s="32" t="s">
        <v>1666</v>
      </c>
      <c r="CP364" s="32" t="s">
        <v>1096</v>
      </c>
      <c r="CV364" s="32"/>
      <c r="CW364" s="32"/>
      <c r="CX364" s="32" t="s">
        <v>4719</v>
      </c>
      <c r="CY364" s="32" t="s">
        <v>692</v>
      </c>
      <c r="CZ364" s="32" t="s">
        <v>1034</v>
      </c>
      <c r="DA364" s="32" t="s">
        <v>2977</v>
      </c>
      <c r="DB364" s="32" t="s">
        <v>1666</v>
      </c>
      <c r="DC364" s="32" t="s">
        <v>1096</v>
      </c>
    </row>
    <row r="365" spans="22:107" ht="30" customHeight="1">
      <c r="V365" s="23" t="s">
        <v>4720</v>
      </c>
      <c r="W365" s="37"/>
      <c r="AO365" s="28">
        <v>364</v>
      </c>
      <c r="AZ365" s="32"/>
      <c r="BA365" s="32"/>
      <c r="BB365" s="32" t="s">
        <v>4721</v>
      </c>
      <c r="BC365" s="32" t="s">
        <v>692</v>
      </c>
      <c r="BD365" s="32" t="s">
        <v>1034</v>
      </c>
      <c r="BE365" s="32" t="s">
        <v>2977</v>
      </c>
      <c r="BF365" s="32" t="s">
        <v>1891</v>
      </c>
      <c r="BG365" s="32" t="s">
        <v>1122</v>
      </c>
      <c r="CK365" s="32" t="s">
        <v>4721</v>
      </c>
      <c r="CL365" s="32" t="s">
        <v>692</v>
      </c>
      <c r="CM365" s="32" t="s">
        <v>1034</v>
      </c>
      <c r="CN365" s="32" t="s">
        <v>2977</v>
      </c>
      <c r="CO365" s="32" t="s">
        <v>1891</v>
      </c>
      <c r="CP365" s="32" t="s">
        <v>1122</v>
      </c>
      <c r="CV365" s="32"/>
      <c r="CW365" s="32"/>
      <c r="CX365" s="32" t="s">
        <v>4721</v>
      </c>
      <c r="CY365" s="32" t="s">
        <v>692</v>
      </c>
      <c r="CZ365" s="32" t="s">
        <v>1034</v>
      </c>
      <c r="DA365" s="32" t="s">
        <v>2977</v>
      </c>
      <c r="DB365" s="32" t="s">
        <v>1891</v>
      </c>
      <c r="DC365" s="32" t="s">
        <v>1122</v>
      </c>
    </row>
    <row r="366" spans="22:107" ht="30" customHeight="1">
      <c r="V366" s="23" t="s">
        <v>4722</v>
      </c>
      <c r="W366" s="37"/>
      <c r="AO366" s="28">
        <v>365</v>
      </c>
      <c r="AZ366" s="32"/>
      <c r="BA366" s="32"/>
      <c r="BB366" s="32" t="s">
        <v>4723</v>
      </c>
      <c r="BC366" s="32" t="s">
        <v>692</v>
      </c>
      <c r="BD366" s="32" t="s">
        <v>1034</v>
      </c>
      <c r="BE366" s="32" t="s">
        <v>2977</v>
      </c>
      <c r="BF366" s="32" t="s">
        <v>1905</v>
      </c>
      <c r="BG366" s="32" t="s">
        <v>692</v>
      </c>
      <c r="CK366" s="32" t="s">
        <v>4723</v>
      </c>
      <c r="CL366" s="32" t="s">
        <v>692</v>
      </c>
      <c r="CM366" s="32" t="s">
        <v>1034</v>
      </c>
      <c r="CN366" s="32" t="s">
        <v>2977</v>
      </c>
      <c r="CO366" s="32" t="s">
        <v>1905</v>
      </c>
      <c r="CP366" s="32" t="s">
        <v>692</v>
      </c>
      <c r="CV366" s="32"/>
      <c r="CW366" s="32"/>
      <c r="CX366" s="32" t="s">
        <v>4723</v>
      </c>
      <c r="CY366" s="32" t="s">
        <v>692</v>
      </c>
      <c r="CZ366" s="32" t="s">
        <v>1034</v>
      </c>
      <c r="DA366" s="32" t="s">
        <v>2977</v>
      </c>
      <c r="DB366" s="32" t="s">
        <v>1905</v>
      </c>
      <c r="DC366" s="32" t="s">
        <v>692</v>
      </c>
    </row>
    <row r="367" spans="22:107" ht="30" customHeight="1">
      <c r="V367" s="23" t="s">
        <v>4724</v>
      </c>
      <c r="W367" s="37"/>
      <c r="AO367" s="28">
        <v>366</v>
      </c>
      <c r="AZ367" s="32"/>
      <c r="BA367" s="32"/>
      <c r="BB367" s="32" t="s">
        <v>4725</v>
      </c>
      <c r="BC367" s="32" t="s">
        <v>692</v>
      </c>
      <c r="BD367" s="32" t="s">
        <v>1034</v>
      </c>
      <c r="BE367" s="32" t="s">
        <v>2977</v>
      </c>
      <c r="BF367" s="32" t="s">
        <v>1917</v>
      </c>
      <c r="BG367" s="32" t="s">
        <v>1173</v>
      </c>
      <c r="CK367" s="32" t="s">
        <v>4725</v>
      </c>
      <c r="CL367" s="32" t="s">
        <v>692</v>
      </c>
      <c r="CM367" s="32" t="s">
        <v>1034</v>
      </c>
      <c r="CN367" s="32" t="s">
        <v>2977</v>
      </c>
      <c r="CO367" s="32" t="s">
        <v>1917</v>
      </c>
      <c r="CP367" s="32" t="s">
        <v>1173</v>
      </c>
      <c r="CV367" s="32"/>
      <c r="CW367" s="32"/>
      <c r="CX367" s="32" t="s">
        <v>4725</v>
      </c>
      <c r="CY367" s="32" t="s">
        <v>692</v>
      </c>
      <c r="CZ367" s="32" t="s">
        <v>1034</v>
      </c>
      <c r="DA367" s="32" t="s">
        <v>2977</v>
      </c>
      <c r="DB367" s="32" t="s">
        <v>1917</v>
      </c>
      <c r="DC367" s="32" t="s">
        <v>1173</v>
      </c>
    </row>
    <row r="368" spans="22:107" ht="15" customHeight="1">
      <c r="V368" s="23" t="s">
        <v>4726</v>
      </c>
      <c r="W368" s="37"/>
      <c r="AO368" s="28">
        <v>367</v>
      </c>
      <c r="AZ368" s="32"/>
      <c r="BA368" s="32"/>
      <c r="BB368" s="32" t="s">
        <v>4727</v>
      </c>
      <c r="BC368" s="32" t="s">
        <v>692</v>
      </c>
      <c r="BD368" s="32" t="s">
        <v>1034</v>
      </c>
      <c r="BE368" s="32" t="s">
        <v>2977</v>
      </c>
      <c r="BF368" s="32" t="s">
        <v>1933</v>
      </c>
      <c r="BG368" s="32" t="s">
        <v>1197</v>
      </c>
      <c r="CK368" s="32" t="s">
        <v>4727</v>
      </c>
      <c r="CL368" s="32" t="s">
        <v>692</v>
      </c>
      <c r="CM368" s="32" t="s">
        <v>1034</v>
      </c>
      <c r="CN368" s="32" t="s">
        <v>2977</v>
      </c>
      <c r="CO368" s="32" t="s">
        <v>1933</v>
      </c>
      <c r="CP368" s="32" t="s">
        <v>1197</v>
      </c>
      <c r="CV368" s="32"/>
      <c r="CW368" s="32"/>
      <c r="CX368" s="32" t="s">
        <v>4727</v>
      </c>
      <c r="CY368" s="32" t="s">
        <v>692</v>
      </c>
      <c r="CZ368" s="32" t="s">
        <v>1034</v>
      </c>
      <c r="DA368" s="32" t="s">
        <v>2977</v>
      </c>
      <c r="DB368" s="32" t="s">
        <v>1933</v>
      </c>
      <c r="DC368" s="32" t="s">
        <v>1197</v>
      </c>
    </row>
    <row r="369" spans="22:107" ht="30" customHeight="1">
      <c r="V369" s="23" t="s">
        <v>4728</v>
      </c>
      <c r="W369" s="37"/>
      <c r="AO369" s="28">
        <v>368</v>
      </c>
      <c r="AZ369" s="32"/>
      <c r="BA369" s="32"/>
      <c r="BB369" s="32" t="s">
        <v>4729</v>
      </c>
      <c r="BC369" s="32" t="s">
        <v>692</v>
      </c>
      <c r="BD369" s="32" t="s">
        <v>1034</v>
      </c>
      <c r="BE369" s="32" t="s">
        <v>2977</v>
      </c>
      <c r="BF369" s="32" t="s">
        <v>1949</v>
      </c>
      <c r="BG369" s="32" t="s">
        <v>1222</v>
      </c>
      <c r="CK369" s="32" t="s">
        <v>4729</v>
      </c>
      <c r="CL369" s="32" t="s">
        <v>692</v>
      </c>
      <c r="CM369" s="32" t="s">
        <v>1034</v>
      </c>
      <c r="CN369" s="32" t="s">
        <v>2977</v>
      </c>
      <c r="CO369" s="32" t="s">
        <v>1949</v>
      </c>
      <c r="CP369" s="32" t="s">
        <v>1222</v>
      </c>
      <c r="CV369" s="32"/>
      <c r="CW369" s="32"/>
      <c r="CX369" s="32" t="s">
        <v>4729</v>
      </c>
      <c r="CY369" s="32" t="s">
        <v>692</v>
      </c>
      <c r="CZ369" s="32" t="s">
        <v>1034</v>
      </c>
      <c r="DA369" s="32" t="s">
        <v>2977</v>
      </c>
      <c r="DB369" s="32" t="s">
        <v>1949</v>
      </c>
      <c r="DC369" s="32" t="s">
        <v>1222</v>
      </c>
    </row>
    <row r="370" spans="22:107" ht="30" customHeight="1">
      <c r="V370" s="23" t="s">
        <v>4730</v>
      </c>
      <c r="W370" s="37"/>
      <c r="AO370" s="28">
        <v>369</v>
      </c>
      <c r="AZ370" s="32"/>
      <c r="BA370" s="32"/>
      <c r="BB370" s="32" t="s">
        <v>4731</v>
      </c>
      <c r="BC370" s="32" t="s">
        <v>692</v>
      </c>
      <c r="BD370" s="32" t="s">
        <v>1034</v>
      </c>
      <c r="BE370" s="32" t="s">
        <v>2977</v>
      </c>
      <c r="BF370" s="32" t="s">
        <v>1962</v>
      </c>
      <c r="BG370" s="32" t="s">
        <v>1244</v>
      </c>
      <c r="CK370" s="32" t="s">
        <v>4731</v>
      </c>
      <c r="CL370" s="32" t="s">
        <v>692</v>
      </c>
      <c r="CM370" s="32" t="s">
        <v>1034</v>
      </c>
      <c r="CN370" s="32" t="s">
        <v>2977</v>
      </c>
      <c r="CO370" s="32" t="s">
        <v>1962</v>
      </c>
      <c r="CP370" s="32" t="s">
        <v>1244</v>
      </c>
      <c r="CV370" s="32"/>
      <c r="CW370" s="32"/>
      <c r="CX370" s="32" t="s">
        <v>4731</v>
      </c>
      <c r="CY370" s="32" t="s">
        <v>692</v>
      </c>
      <c r="CZ370" s="32" t="s">
        <v>1034</v>
      </c>
      <c r="DA370" s="32" t="s">
        <v>2977</v>
      </c>
      <c r="DB370" s="32" t="s">
        <v>1962</v>
      </c>
      <c r="DC370" s="32" t="s">
        <v>1244</v>
      </c>
    </row>
    <row r="371" spans="22:107" ht="30" customHeight="1">
      <c r="V371" s="23" t="s">
        <v>4732</v>
      </c>
      <c r="W371" s="37"/>
      <c r="AO371" s="28">
        <v>370</v>
      </c>
      <c r="AZ371" s="32"/>
      <c r="BA371" s="32"/>
      <c r="BB371" s="32" t="s">
        <v>4733</v>
      </c>
      <c r="BC371" s="32" t="s">
        <v>692</v>
      </c>
      <c r="BD371" s="32" t="s">
        <v>1034</v>
      </c>
      <c r="BE371" s="32" t="s">
        <v>2977</v>
      </c>
      <c r="BF371" s="32" t="s">
        <v>1975</v>
      </c>
      <c r="BG371" s="32" t="s">
        <v>1267</v>
      </c>
      <c r="CK371" s="32" t="s">
        <v>4733</v>
      </c>
      <c r="CL371" s="32" t="s">
        <v>692</v>
      </c>
      <c r="CM371" s="32" t="s">
        <v>1034</v>
      </c>
      <c r="CN371" s="32" t="s">
        <v>2977</v>
      </c>
      <c r="CO371" s="32" t="s">
        <v>1975</v>
      </c>
      <c r="CP371" s="32" t="s">
        <v>1267</v>
      </c>
      <c r="CV371" s="32"/>
      <c r="CW371" s="32"/>
      <c r="CX371" s="32" t="s">
        <v>4733</v>
      </c>
      <c r="CY371" s="32" t="s">
        <v>692</v>
      </c>
      <c r="CZ371" s="32" t="s">
        <v>1034</v>
      </c>
      <c r="DA371" s="32" t="s">
        <v>2977</v>
      </c>
      <c r="DB371" s="32" t="s">
        <v>1975</v>
      </c>
      <c r="DC371" s="32" t="s">
        <v>1267</v>
      </c>
    </row>
    <row r="372" spans="22:107" ht="30" customHeight="1">
      <c r="V372" s="23" t="s">
        <v>4734</v>
      </c>
      <c r="W372" s="37"/>
      <c r="AO372" s="28">
        <v>371</v>
      </c>
      <c r="AZ372" s="32"/>
      <c r="BA372" s="32"/>
      <c r="BB372" s="32" t="s">
        <v>4735</v>
      </c>
      <c r="BC372" s="32" t="s">
        <v>692</v>
      </c>
      <c r="BD372" s="32" t="s">
        <v>1034</v>
      </c>
      <c r="BE372" s="32" t="s">
        <v>2977</v>
      </c>
      <c r="BF372" s="32" t="s">
        <v>1986</v>
      </c>
      <c r="BG372" s="32" t="s">
        <v>1290</v>
      </c>
      <c r="CK372" s="32" t="s">
        <v>4735</v>
      </c>
      <c r="CL372" s="32" t="s">
        <v>692</v>
      </c>
      <c r="CM372" s="32" t="s">
        <v>1034</v>
      </c>
      <c r="CN372" s="32" t="s">
        <v>2977</v>
      </c>
      <c r="CO372" s="32" t="s">
        <v>1986</v>
      </c>
      <c r="CP372" s="32" t="s">
        <v>1290</v>
      </c>
      <c r="CV372" s="32"/>
      <c r="CW372" s="32"/>
      <c r="CX372" s="32" t="s">
        <v>4735</v>
      </c>
      <c r="CY372" s="32" t="s">
        <v>692</v>
      </c>
      <c r="CZ372" s="32" t="s">
        <v>1034</v>
      </c>
      <c r="DA372" s="32" t="s">
        <v>2977</v>
      </c>
      <c r="DB372" s="32" t="s">
        <v>1986</v>
      </c>
      <c r="DC372" s="32" t="s">
        <v>1290</v>
      </c>
    </row>
    <row r="373" spans="22:107" ht="30" customHeight="1">
      <c r="V373" s="23" t="s">
        <v>4736</v>
      </c>
      <c r="W373" s="37"/>
      <c r="AO373" s="28">
        <v>372</v>
      </c>
      <c r="AZ373" s="32"/>
      <c r="BA373" s="32"/>
      <c r="BB373" s="32" t="s">
        <v>4737</v>
      </c>
      <c r="BC373" s="32" t="s">
        <v>692</v>
      </c>
      <c r="BD373" s="32" t="s">
        <v>1034</v>
      </c>
      <c r="BE373" s="32" t="s">
        <v>2977</v>
      </c>
      <c r="BF373" s="32" t="s">
        <v>1999</v>
      </c>
      <c r="BG373" s="32" t="s">
        <v>1196</v>
      </c>
      <c r="CK373" s="32" t="s">
        <v>4737</v>
      </c>
      <c r="CL373" s="32" t="s">
        <v>692</v>
      </c>
      <c r="CM373" s="32" t="s">
        <v>1034</v>
      </c>
      <c r="CN373" s="32" t="s">
        <v>2977</v>
      </c>
      <c r="CO373" s="32" t="s">
        <v>1999</v>
      </c>
      <c r="CP373" s="32" t="s">
        <v>1196</v>
      </c>
      <c r="CV373" s="32"/>
      <c r="CW373" s="32"/>
      <c r="CX373" s="32" t="s">
        <v>4737</v>
      </c>
      <c r="CY373" s="32" t="s">
        <v>692</v>
      </c>
      <c r="CZ373" s="32" t="s">
        <v>1034</v>
      </c>
      <c r="DA373" s="32" t="s">
        <v>2977</v>
      </c>
      <c r="DB373" s="32" t="s">
        <v>1999</v>
      </c>
      <c r="DC373" s="32" t="s">
        <v>1196</v>
      </c>
    </row>
    <row r="374" spans="22:107" ht="30" customHeight="1">
      <c r="V374" s="23" t="s">
        <v>4738</v>
      </c>
      <c r="W374" s="37"/>
      <c r="AO374" s="28">
        <v>373</v>
      </c>
      <c r="AZ374" s="32"/>
      <c r="BA374" s="32"/>
      <c r="BB374" s="32" t="s">
        <v>4739</v>
      </c>
      <c r="BC374" s="32" t="s">
        <v>692</v>
      </c>
      <c r="BD374" s="32" t="s">
        <v>1034</v>
      </c>
      <c r="BE374" s="32" t="s">
        <v>2977</v>
      </c>
      <c r="BF374" s="32" t="s">
        <v>2012</v>
      </c>
      <c r="BG374" s="32" t="s">
        <v>1330</v>
      </c>
      <c r="CK374" s="32" t="s">
        <v>4739</v>
      </c>
      <c r="CL374" s="32" t="s">
        <v>692</v>
      </c>
      <c r="CM374" s="32" t="s">
        <v>1034</v>
      </c>
      <c r="CN374" s="32" t="s">
        <v>2977</v>
      </c>
      <c r="CO374" s="32" t="s">
        <v>2012</v>
      </c>
      <c r="CP374" s="32" t="s">
        <v>1330</v>
      </c>
      <c r="CV374" s="32"/>
      <c r="CW374" s="32"/>
      <c r="CX374" s="32" t="s">
        <v>4739</v>
      </c>
      <c r="CY374" s="32" t="s">
        <v>692</v>
      </c>
      <c r="CZ374" s="32" t="s">
        <v>1034</v>
      </c>
      <c r="DA374" s="32" t="s">
        <v>2977</v>
      </c>
      <c r="DB374" s="32" t="s">
        <v>2012</v>
      </c>
      <c r="DC374" s="32" t="s">
        <v>1330</v>
      </c>
    </row>
    <row r="375" spans="22:107" ht="45" customHeight="1">
      <c r="V375" s="23" t="s">
        <v>4740</v>
      </c>
      <c r="W375" s="37"/>
      <c r="AO375" s="28">
        <v>374</v>
      </c>
      <c r="AZ375" s="32"/>
      <c r="BA375" s="32"/>
      <c r="BB375" s="32" t="s">
        <v>4741</v>
      </c>
      <c r="BC375" s="32" t="s">
        <v>692</v>
      </c>
      <c r="BD375" s="32" t="s">
        <v>1034</v>
      </c>
      <c r="BE375" s="32" t="s">
        <v>2977</v>
      </c>
      <c r="BF375" s="32" t="s">
        <v>2024</v>
      </c>
      <c r="BG375" s="32" t="s">
        <v>1329</v>
      </c>
      <c r="CK375" s="32" t="s">
        <v>4741</v>
      </c>
      <c r="CL375" s="32" t="s">
        <v>692</v>
      </c>
      <c r="CM375" s="32" t="s">
        <v>1034</v>
      </c>
      <c r="CN375" s="32" t="s">
        <v>2977</v>
      </c>
      <c r="CO375" s="32" t="s">
        <v>2024</v>
      </c>
      <c r="CP375" s="32" t="s">
        <v>1329</v>
      </c>
      <c r="CV375" s="32"/>
      <c r="CW375" s="32"/>
      <c r="CX375" s="32" t="s">
        <v>4741</v>
      </c>
      <c r="CY375" s="32" t="s">
        <v>692</v>
      </c>
      <c r="CZ375" s="32" t="s">
        <v>1034</v>
      </c>
      <c r="DA375" s="32" t="s">
        <v>2977</v>
      </c>
      <c r="DB375" s="32" t="s">
        <v>2024</v>
      </c>
      <c r="DC375" s="32" t="s">
        <v>1329</v>
      </c>
    </row>
    <row r="376" spans="22:107" ht="45" customHeight="1">
      <c r="V376" s="23" t="s">
        <v>4742</v>
      </c>
      <c r="W376" s="37"/>
      <c r="AO376" s="28">
        <v>375</v>
      </c>
      <c r="AZ376" s="32"/>
      <c r="BA376" s="32"/>
      <c r="BB376" s="32" t="s">
        <v>4743</v>
      </c>
      <c r="BC376" s="32" t="s">
        <v>692</v>
      </c>
      <c r="BD376" s="32" t="s">
        <v>1034</v>
      </c>
      <c r="BE376" s="32" t="s">
        <v>2977</v>
      </c>
      <c r="BF376" s="32" t="s">
        <v>2035</v>
      </c>
      <c r="BG376" s="32" t="s">
        <v>1370</v>
      </c>
      <c r="CK376" s="32" t="s">
        <v>4743</v>
      </c>
      <c r="CL376" s="32" t="s">
        <v>692</v>
      </c>
      <c r="CM376" s="32" t="s">
        <v>1034</v>
      </c>
      <c r="CN376" s="32" t="s">
        <v>2977</v>
      </c>
      <c r="CO376" s="32" t="s">
        <v>2035</v>
      </c>
      <c r="CP376" s="32" t="s">
        <v>1370</v>
      </c>
      <c r="CV376" s="32"/>
      <c r="CW376" s="32"/>
      <c r="CX376" s="32" t="s">
        <v>4743</v>
      </c>
      <c r="CY376" s="32" t="s">
        <v>692</v>
      </c>
      <c r="CZ376" s="32" t="s">
        <v>1034</v>
      </c>
      <c r="DA376" s="32" t="s">
        <v>2977</v>
      </c>
      <c r="DB376" s="32" t="s">
        <v>2035</v>
      </c>
      <c r="DC376" s="32" t="s">
        <v>1370</v>
      </c>
    </row>
    <row r="377" spans="22:107" ht="28.5">
      <c r="V377" s="23" t="s">
        <v>4744</v>
      </c>
      <c r="W377" s="37"/>
      <c r="AO377" s="28">
        <v>376</v>
      </c>
      <c r="AZ377" s="32"/>
      <c r="BA377" s="32"/>
      <c r="BB377" s="32" t="s">
        <v>4745</v>
      </c>
      <c r="BC377" s="32" t="s">
        <v>692</v>
      </c>
      <c r="BD377" s="32" t="s">
        <v>1034</v>
      </c>
      <c r="BE377" s="32" t="s">
        <v>2977</v>
      </c>
      <c r="BF377" s="32" t="s">
        <v>2047</v>
      </c>
      <c r="BG377" s="32" t="s">
        <v>1392</v>
      </c>
      <c r="CK377" s="32" t="s">
        <v>4745</v>
      </c>
      <c r="CL377" s="32" t="s">
        <v>692</v>
      </c>
      <c r="CM377" s="32" t="s">
        <v>1034</v>
      </c>
      <c r="CN377" s="32" t="s">
        <v>2977</v>
      </c>
      <c r="CO377" s="32" t="s">
        <v>2047</v>
      </c>
      <c r="CP377" s="32" t="s">
        <v>1392</v>
      </c>
      <c r="CV377" s="32"/>
      <c r="CW377" s="32"/>
      <c r="CX377" s="32" t="s">
        <v>4745</v>
      </c>
      <c r="CY377" s="32" t="s">
        <v>692</v>
      </c>
      <c r="CZ377" s="32" t="s">
        <v>1034</v>
      </c>
      <c r="DA377" s="32" t="s">
        <v>2977</v>
      </c>
      <c r="DB377" s="32" t="s">
        <v>2047</v>
      </c>
      <c r="DC377" s="32" t="s">
        <v>1392</v>
      </c>
    </row>
    <row r="378" spans="22:107" ht="30" customHeight="1">
      <c r="V378" s="23" t="s">
        <v>4746</v>
      </c>
      <c r="W378" s="37"/>
      <c r="AO378" s="28">
        <v>377</v>
      </c>
      <c r="AZ378" s="32"/>
      <c r="BA378" s="32"/>
      <c r="BB378" s="32" t="s">
        <v>4747</v>
      </c>
      <c r="BC378" s="32" t="s">
        <v>692</v>
      </c>
      <c r="BD378" s="32" t="s">
        <v>1034</v>
      </c>
      <c r="BE378" s="32" t="s">
        <v>2977</v>
      </c>
      <c r="BF378" s="32" t="s">
        <v>2058</v>
      </c>
      <c r="BG378" s="32" t="s">
        <v>1413</v>
      </c>
      <c r="CK378" s="32" t="s">
        <v>4747</v>
      </c>
      <c r="CL378" s="32" t="s">
        <v>692</v>
      </c>
      <c r="CM378" s="32" t="s">
        <v>1034</v>
      </c>
      <c r="CN378" s="32" t="s">
        <v>2977</v>
      </c>
      <c r="CO378" s="32" t="s">
        <v>2058</v>
      </c>
      <c r="CP378" s="32" t="s">
        <v>1413</v>
      </c>
      <c r="CV378" s="32"/>
      <c r="CW378" s="32"/>
      <c r="CX378" s="32" t="s">
        <v>4747</v>
      </c>
      <c r="CY378" s="32" t="s">
        <v>692</v>
      </c>
      <c r="CZ378" s="32" t="s">
        <v>1034</v>
      </c>
      <c r="DA378" s="32" t="s">
        <v>2977</v>
      </c>
      <c r="DB378" s="32" t="s">
        <v>2058</v>
      </c>
      <c r="DC378" s="32" t="s">
        <v>1413</v>
      </c>
    </row>
    <row r="379" spans="22:107" ht="42.75">
      <c r="V379" s="23" t="s">
        <v>4748</v>
      </c>
      <c r="W379" s="37"/>
      <c r="AO379" s="28">
        <v>378</v>
      </c>
      <c r="AZ379" s="32"/>
      <c r="BA379" s="32"/>
      <c r="BB379" s="32" t="s">
        <v>4749</v>
      </c>
      <c r="BC379" s="32" t="s">
        <v>692</v>
      </c>
      <c r="BD379" s="32" t="s">
        <v>1034</v>
      </c>
      <c r="BE379" s="32" t="s">
        <v>2977</v>
      </c>
      <c r="BF379" s="32" t="s">
        <v>2070</v>
      </c>
      <c r="BG379" s="32" t="s">
        <v>1433</v>
      </c>
      <c r="CK379" s="32" t="s">
        <v>4749</v>
      </c>
      <c r="CL379" s="32" t="s">
        <v>692</v>
      </c>
      <c r="CM379" s="32" t="s">
        <v>1034</v>
      </c>
      <c r="CN379" s="32" t="s">
        <v>2977</v>
      </c>
      <c r="CO379" s="32" t="s">
        <v>2070</v>
      </c>
      <c r="CP379" s="32" t="s">
        <v>1433</v>
      </c>
      <c r="CV379" s="32"/>
      <c r="CW379" s="32"/>
      <c r="CX379" s="32" t="s">
        <v>4749</v>
      </c>
      <c r="CY379" s="32" t="s">
        <v>692</v>
      </c>
      <c r="CZ379" s="32" t="s">
        <v>1034</v>
      </c>
      <c r="DA379" s="32" t="s">
        <v>2977</v>
      </c>
      <c r="DB379" s="32" t="s">
        <v>2070</v>
      </c>
      <c r="DC379" s="32" t="s">
        <v>1433</v>
      </c>
    </row>
    <row r="380" spans="22:107" ht="30" customHeight="1">
      <c r="V380" s="23" t="s">
        <v>4750</v>
      </c>
      <c r="W380" s="37"/>
      <c r="AO380" s="28">
        <v>379</v>
      </c>
      <c r="AZ380" s="32"/>
      <c r="BA380" s="32"/>
      <c r="BB380" s="32" t="s">
        <v>4751</v>
      </c>
      <c r="BC380" s="32" t="s">
        <v>692</v>
      </c>
      <c r="BD380" s="32" t="s">
        <v>1034</v>
      </c>
      <c r="BE380" s="32" t="s">
        <v>2977</v>
      </c>
      <c r="BF380" s="32" t="s">
        <v>2082</v>
      </c>
      <c r="BG380" s="32" t="s">
        <v>1453</v>
      </c>
      <c r="CK380" s="32" t="s">
        <v>4751</v>
      </c>
      <c r="CL380" s="32" t="s">
        <v>692</v>
      </c>
      <c r="CM380" s="32" t="s">
        <v>1034</v>
      </c>
      <c r="CN380" s="32" t="s">
        <v>2977</v>
      </c>
      <c r="CO380" s="32" t="s">
        <v>2082</v>
      </c>
      <c r="CP380" s="32" t="s">
        <v>1453</v>
      </c>
      <c r="CV380" s="32"/>
      <c r="CW380" s="32"/>
      <c r="CX380" s="32" t="s">
        <v>4751</v>
      </c>
      <c r="CY380" s="32" t="s">
        <v>692</v>
      </c>
      <c r="CZ380" s="32" t="s">
        <v>1034</v>
      </c>
      <c r="DA380" s="32" t="s">
        <v>2977</v>
      </c>
      <c r="DB380" s="32" t="s">
        <v>2082</v>
      </c>
      <c r="DC380" s="32" t="s">
        <v>1453</v>
      </c>
    </row>
    <row r="381" spans="22:107" ht="15" customHeight="1">
      <c r="V381" s="23" t="s">
        <v>4752</v>
      </c>
      <c r="W381" s="37"/>
      <c r="AO381" s="28">
        <v>380</v>
      </c>
      <c r="AZ381" s="32"/>
      <c r="BA381" s="32"/>
      <c r="BB381" s="32" t="s">
        <v>4753</v>
      </c>
      <c r="BC381" s="32" t="s">
        <v>692</v>
      </c>
      <c r="BD381" s="32" t="s">
        <v>1034</v>
      </c>
      <c r="BE381" s="32" t="s">
        <v>2977</v>
      </c>
      <c r="BF381" s="32" t="s">
        <v>2093</v>
      </c>
      <c r="BG381" s="32" t="s">
        <v>913</v>
      </c>
      <c r="CK381" s="32" t="s">
        <v>4753</v>
      </c>
      <c r="CL381" s="32" t="s">
        <v>692</v>
      </c>
      <c r="CM381" s="32" t="s">
        <v>1034</v>
      </c>
      <c r="CN381" s="32" t="s">
        <v>2977</v>
      </c>
      <c r="CO381" s="32" t="s">
        <v>2093</v>
      </c>
      <c r="CP381" s="32" t="s">
        <v>913</v>
      </c>
      <c r="CV381" s="32"/>
      <c r="CW381" s="32"/>
      <c r="CX381" s="32" t="s">
        <v>4753</v>
      </c>
      <c r="CY381" s="32" t="s">
        <v>692</v>
      </c>
      <c r="CZ381" s="32" t="s">
        <v>1034</v>
      </c>
      <c r="DA381" s="32" t="s">
        <v>2977</v>
      </c>
      <c r="DB381" s="32" t="s">
        <v>2093</v>
      </c>
      <c r="DC381" s="32" t="s">
        <v>913</v>
      </c>
    </row>
    <row r="382" spans="22:107" ht="57">
      <c r="V382" s="23" t="s">
        <v>4754</v>
      </c>
      <c r="W382" s="37"/>
      <c r="AO382" s="28">
        <v>381</v>
      </c>
      <c r="AZ382" s="32"/>
      <c r="BA382" s="32"/>
      <c r="BB382" s="32" t="s">
        <v>4755</v>
      </c>
      <c r="BC382" s="32" t="s">
        <v>692</v>
      </c>
      <c r="BD382" s="32" t="s">
        <v>1034</v>
      </c>
      <c r="BE382" s="32" t="s">
        <v>2977</v>
      </c>
      <c r="BF382" s="32" t="s">
        <v>2104</v>
      </c>
      <c r="BG382" s="32" t="s">
        <v>1495</v>
      </c>
      <c r="CK382" s="32" t="s">
        <v>4755</v>
      </c>
      <c r="CL382" s="32" t="s">
        <v>692</v>
      </c>
      <c r="CM382" s="32" t="s">
        <v>1034</v>
      </c>
      <c r="CN382" s="32" t="s">
        <v>2977</v>
      </c>
      <c r="CO382" s="32" t="s">
        <v>2104</v>
      </c>
      <c r="CP382" s="32" t="s">
        <v>1495</v>
      </c>
      <c r="CV382" s="32"/>
      <c r="CW382" s="32"/>
      <c r="CX382" s="32" t="s">
        <v>4755</v>
      </c>
      <c r="CY382" s="32" t="s">
        <v>692</v>
      </c>
      <c r="CZ382" s="32" t="s">
        <v>1034</v>
      </c>
      <c r="DA382" s="32" t="s">
        <v>2977</v>
      </c>
      <c r="DB382" s="32" t="s">
        <v>2104</v>
      </c>
      <c r="DC382" s="32" t="s">
        <v>1495</v>
      </c>
    </row>
    <row r="383" spans="22:107" ht="30" customHeight="1">
      <c r="V383" s="23" t="s">
        <v>4756</v>
      </c>
      <c r="W383" s="37"/>
      <c r="AO383" s="28">
        <v>382</v>
      </c>
      <c r="AZ383" s="32"/>
      <c r="BA383" s="32"/>
      <c r="BB383" s="32" t="s">
        <v>4757</v>
      </c>
      <c r="BC383" s="32" t="s">
        <v>692</v>
      </c>
      <c r="BD383" s="32" t="s">
        <v>1034</v>
      </c>
      <c r="BE383" s="32" t="s">
        <v>2977</v>
      </c>
      <c r="BF383" s="32" t="s">
        <v>2114</v>
      </c>
      <c r="BG383" s="32" t="s">
        <v>1516</v>
      </c>
      <c r="CK383" s="32" t="s">
        <v>4757</v>
      </c>
      <c r="CL383" s="32" t="s">
        <v>692</v>
      </c>
      <c r="CM383" s="32" t="s">
        <v>1034</v>
      </c>
      <c r="CN383" s="32" t="s">
        <v>2977</v>
      </c>
      <c r="CO383" s="32" t="s">
        <v>2114</v>
      </c>
      <c r="CP383" s="32" t="s">
        <v>1516</v>
      </c>
      <c r="CV383" s="32"/>
      <c r="CW383" s="32"/>
      <c r="CX383" s="32" t="s">
        <v>4757</v>
      </c>
      <c r="CY383" s="32" t="s">
        <v>692</v>
      </c>
      <c r="CZ383" s="32" t="s">
        <v>1034</v>
      </c>
      <c r="DA383" s="32" t="s">
        <v>2977</v>
      </c>
      <c r="DB383" s="32" t="s">
        <v>2114</v>
      </c>
      <c r="DC383" s="32" t="s">
        <v>1516</v>
      </c>
    </row>
    <row r="384" spans="22:107" ht="30" customHeight="1">
      <c r="V384" s="23" t="s">
        <v>4758</v>
      </c>
      <c r="W384" s="37"/>
      <c r="AO384" s="28">
        <v>383</v>
      </c>
      <c r="AZ384" s="32"/>
      <c r="BA384" s="32"/>
      <c r="BB384" s="32" t="s">
        <v>4759</v>
      </c>
      <c r="BC384" s="32" t="s">
        <v>692</v>
      </c>
      <c r="BD384" s="32" t="s">
        <v>1034</v>
      </c>
      <c r="BE384" s="32" t="s">
        <v>2977</v>
      </c>
      <c r="BF384" s="32" t="s">
        <v>2124</v>
      </c>
      <c r="BG384" s="32" t="s">
        <v>1536</v>
      </c>
      <c r="CK384" s="32" t="s">
        <v>4759</v>
      </c>
      <c r="CL384" s="32" t="s">
        <v>692</v>
      </c>
      <c r="CM384" s="32" t="s">
        <v>1034</v>
      </c>
      <c r="CN384" s="32" t="s">
        <v>2977</v>
      </c>
      <c r="CO384" s="32" t="s">
        <v>2124</v>
      </c>
      <c r="CP384" s="32" t="s">
        <v>1536</v>
      </c>
      <c r="CV384" s="32"/>
      <c r="CW384" s="32"/>
      <c r="CX384" s="32" t="s">
        <v>4759</v>
      </c>
      <c r="CY384" s="32" t="s">
        <v>692</v>
      </c>
      <c r="CZ384" s="32" t="s">
        <v>1034</v>
      </c>
      <c r="DA384" s="32" t="s">
        <v>2977</v>
      </c>
      <c r="DB384" s="32" t="s">
        <v>2124</v>
      </c>
      <c r="DC384" s="32" t="s">
        <v>1536</v>
      </c>
    </row>
    <row r="385" spans="22:107" ht="30" customHeight="1">
      <c r="V385" s="23" t="s">
        <v>4760</v>
      </c>
      <c r="W385" s="37"/>
      <c r="AO385" s="28">
        <v>384</v>
      </c>
      <c r="AZ385" s="32"/>
      <c r="BA385" s="32"/>
      <c r="BB385" s="32" t="s">
        <v>4761</v>
      </c>
      <c r="BC385" s="32" t="s">
        <v>692</v>
      </c>
      <c r="BD385" s="32" t="s">
        <v>1034</v>
      </c>
      <c r="BE385" s="32" t="s">
        <v>2977</v>
      </c>
      <c r="BF385" s="32" t="s">
        <v>2135</v>
      </c>
      <c r="BG385" s="32" t="s">
        <v>1504</v>
      </c>
      <c r="CK385" s="32" t="s">
        <v>4761</v>
      </c>
      <c r="CL385" s="32" t="s">
        <v>692</v>
      </c>
      <c r="CM385" s="32" t="s">
        <v>1034</v>
      </c>
      <c r="CN385" s="32" t="s">
        <v>2977</v>
      </c>
      <c r="CO385" s="32" t="s">
        <v>2135</v>
      </c>
      <c r="CP385" s="32" t="s">
        <v>1504</v>
      </c>
      <c r="CV385" s="32"/>
      <c r="CW385" s="32"/>
      <c r="CX385" s="32" t="s">
        <v>4761</v>
      </c>
      <c r="CY385" s="32" t="s">
        <v>692</v>
      </c>
      <c r="CZ385" s="32" t="s">
        <v>1034</v>
      </c>
      <c r="DA385" s="32" t="s">
        <v>2977</v>
      </c>
      <c r="DB385" s="32" t="s">
        <v>2135</v>
      </c>
      <c r="DC385" s="32" t="s">
        <v>1504</v>
      </c>
    </row>
    <row r="386" spans="22:107" ht="30" customHeight="1">
      <c r="V386" s="23" t="s">
        <v>4762</v>
      </c>
      <c r="W386" s="37"/>
      <c r="AO386" s="28">
        <v>385</v>
      </c>
      <c r="AZ386" s="32"/>
      <c r="BA386" s="32"/>
      <c r="BB386" s="32" t="s">
        <v>4763</v>
      </c>
      <c r="BC386" s="32" t="s">
        <v>692</v>
      </c>
      <c r="BD386" s="32" t="s">
        <v>1034</v>
      </c>
      <c r="BE386" s="32" t="s">
        <v>2977</v>
      </c>
      <c r="BF386" s="32" t="s">
        <v>2144</v>
      </c>
      <c r="BG386" s="32" t="s">
        <v>1575</v>
      </c>
      <c r="CK386" s="32" t="s">
        <v>4763</v>
      </c>
      <c r="CL386" s="32" t="s">
        <v>692</v>
      </c>
      <c r="CM386" s="32" t="s">
        <v>1034</v>
      </c>
      <c r="CN386" s="32" t="s">
        <v>2977</v>
      </c>
      <c r="CO386" s="32" t="s">
        <v>2144</v>
      </c>
      <c r="CP386" s="32" t="s">
        <v>1575</v>
      </c>
      <c r="CV386" s="32"/>
      <c r="CW386" s="32"/>
      <c r="CX386" s="32" t="s">
        <v>4763</v>
      </c>
      <c r="CY386" s="32" t="s">
        <v>692</v>
      </c>
      <c r="CZ386" s="32" t="s">
        <v>1034</v>
      </c>
      <c r="DA386" s="32" t="s">
        <v>2977</v>
      </c>
      <c r="DB386" s="32" t="s">
        <v>2144</v>
      </c>
      <c r="DC386" s="32" t="s">
        <v>1575</v>
      </c>
    </row>
    <row r="387" spans="22:107" ht="30" customHeight="1">
      <c r="V387" s="23" t="s">
        <v>4764</v>
      </c>
      <c r="W387" s="37"/>
      <c r="AO387" s="28">
        <v>386</v>
      </c>
      <c r="AZ387" s="32"/>
      <c r="BA387" s="32"/>
      <c r="BB387" s="32" t="s">
        <v>4765</v>
      </c>
      <c r="BC387" s="32" t="s">
        <v>692</v>
      </c>
      <c r="BD387" s="32" t="s">
        <v>1034</v>
      </c>
      <c r="BE387" s="32" t="s">
        <v>2977</v>
      </c>
      <c r="BF387" s="32" t="s">
        <v>2155</v>
      </c>
      <c r="BG387" s="32" t="s">
        <v>1593</v>
      </c>
      <c r="CK387" s="32" t="s">
        <v>4765</v>
      </c>
      <c r="CL387" s="32" t="s">
        <v>692</v>
      </c>
      <c r="CM387" s="32" t="s">
        <v>1034</v>
      </c>
      <c r="CN387" s="32" t="s">
        <v>2977</v>
      </c>
      <c r="CO387" s="32" t="s">
        <v>2155</v>
      </c>
      <c r="CP387" s="32" t="s">
        <v>1593</v>
      </c>
      <c r="CV387" s="32"/>
      <c r="CW387" s="32"/>
      <c r="CX387" s="32" t="s">
        <v>4765</v>
      </c>
      <c r="CY387" s="32" t="s">
        <v>692</v>
      </c>
      <c r="CZ387" s="32" t="s">
        <v>1034</v>
      </c>
      <c r="DA387" s="32" t="s">
        <v>2977</v>
      </c>
      <c r="DB387" s="32" t="s">
        <v>2155</v>
      </c>
      <c r="DC387" s="32" t="s">
        <v>1593</v>
      </c>
    </row>
    <row r="388" spans="22:107" ht="30" customHeight="1">
      <c r="V388" s="23" t="s">
        <v>4766</v>
      </c>
      <c r="W388" s="37"/>
      <c r="AO388" s="28">
        <v>387</v>
      </c>
      <c r="AZ388" s="32"/>
      <c r="BA388" s="32"/>
      <c r="BB388" s="32" t="s">
        <v>4767</v>
      </c>
      <c r="BC388" s="32" t="s">
        <v>692</v>
      </c>
      <c r="BD388" s="32" t="s">
        <v>1034</v>
      </c>
      <c r="BE388" s="32" t="s">
        <v>2977</v>
      </c>
      <c r="BF388" s="32" t="s">
        <v>2166</v>
      </c>
      <c r="BG388" s="32" t="s">
        <v>1613</v>
      </c>
      <c r="CK388" s="32" t="s">
        <v>4767</v>
      </c>
      <c r="CL388" s="32" t="s">
        <v>692</v>
      </c>
      <c r="CM388" s="32" t="s">
        <v>1034</v>
      </c>
      <c r="CN388" s="32" t="s">
        <v>2977</v>
      </c>
      <c r="CO388" s="32" t="s">
        <v>2166</v>
      </c>
      <c r="CP388" s="32" t="s">
        <v>1613</v>
      </c>
      <c r="CV388" s="32"/>
      <c r="CW388" s="32"/>
      <c r="CX388" s="32" t="s">
        <v>4767</v>
      </c>
      <c r="CY388" s="32" t="s">
        <v>692</v>
      </c>
      <c r="CZ388" s="32" t="s">
        <v>1034</v>
      </c>
      <c r="DA388" s="32" t="s">
        <v>2977</v>
      </c>
      <c r="DB388" s="32" t="s">
        <v>2166</v>
      </c>
      <c r="DC388" s="32" t="s">
        <v>1613</v>
      </c>
    </row>
    <row r="389" spans="22:107" ht="30" customHeight="1">
      <c r="V389" s="23" t="s">
        <v>4768</v>
      </c>
      <c r="W389" s="37"/>
      <c r="AO389" s="28">
        <v>388</v>
      </c>
      <c r="AZ389" s="32"/>
      <c r="BA389" s="32"/>
      <c r="BB389" s="32" t="s">
        <v>4769</v>
      </c>
      <c r="BC389" s="32" t="s">
        <v>692</v>
      </c>
      <c r="BD389" s="32" t="s">
        <v>1034</v>
      </c>
      <c r="BE389" s="32" t="s">
        <v>2977</v>
      </c>
      <c r="BF389" s="32" t="s">
        <v>2177</v>
      </c>
      <c r="BG389" s="32" t="s">
        <v>1632</v>
      </c>
      <c r="CK389" s="32" t="s">
        <v>4769</v>
      </c>
      <c r="CL389" s="32" t="s">
        <v>692</v>
      </c>
      <c r="CM389" s="32" t="s">
        <v>1034</v>
      </c>
      <c r="CN389" s="32" t="s">
        <v>2977</v>
      </c>
      <c r="CO389" s="32" t="s">
        <v>2177</v>
      </c>
      <c r="CP389" s="32" t="s">
        <v>1632</v>
      </c>
      <c r="CV389" s="32"/>
      <c r="CW389" s="32"/>
      <c r="CX389" s="32" t="s">
        <v>4769</v>
      </c>
      <c r="CY389" s="32" t="s">
        <v>692</v>
      </c>
      <c r="CZ389" s="32" t="s">
        <v>1034</v>
      </c>
      <c r="DA389" s="32" t="s">
        <v>2977</v>
      </c>
      <c r="DB389" s="32" t="s">
        <v>2177</v>
      </c>
      <c r="DC389" s="32" t="s">
        <v>1632</v>
      </c>
    </row>
    <row r="390" spans="22:107" ht="30" customHeight="1">
      <c r="V390" s="23" t="s">
        <v>4770</v>
      </c>
      <c r="W390" s="37"/>
      <c r="AO390" s="28">
        <v>389</v>
      </c>
      <c r="AZ390" s="32"/>
      <c r="BA390" s="32"/>
      <c r="BB390" s="32" t="s">
        <v>4771</v>
      </c>
      <c r="BC390" s="32" t="s">
        <v>692</v>
      </c>
      <c r="BD390" s="32" t="s">
        <v>1034</v>
      </c>
      <c r="BE390" s="32" t="s">
        <v>2977</v>
      </c>
      <c r="BF390" s="32" t="s">
        <v>2523</v>
      </c>
      <c r="BG390" s="32" t="s">
        <v>1650</v>
      </c>
      <c r="CK390" s="32" t="s">
        <v>4771</v>
      </c>
      <c r="CL390" s="32" t="s">
        <v>692</v>
      </c>
      <c r="CM390" s="32" t="s">
        <v>1034</v>
      </c>
      <c r="CN390" s="32" t="s">
        <v>2977</v>
      </c>
      <c r="CO390" s="32" t="s">
        <v>2523</v>
      </c>
      <c r="CP390" s="32" t="s">
        <v>1650</v>
      </c>
      <c r="CV390" s="32"/>
      <c r="CW390" s="32"/>
      <c r="CX390" s="32" t="s">
        <v>4771</v>
      </c>
      <c r="CY390" s="32" t="s">
        <v>692</v>
      </c>
      <c r="CZ390" s="32" t="s">
        <v>1034</v>
      </c>
      <c r="DA390" s="32" t="s">
        <v>2977</v>
      </c>
      <c r="DB390" s="32" t="s">
        <v>2523</v>
      </c>
      <c r="DC390" s="32" t="s">
        <v>1650</v>
      </c>
    </row>
    <row r="391" spans="22:107" ht="30" customHeight="1">
      <c r="V391" s="23" t="s">
        <v>4772</v>
      </c>
      <c r="W391" s="37"/>
      <c r="AO391" s="28">
        <v>390</v>
      </c>
      <c r="AZ391" s="32"/>
      <c r="BA391" s="32"/>
      <c r="BB391" s="32" t="s">
        <v>4773</v>
      </c>
      <c r="BC391" s="32" t="s">
        <v>692</v>
      </c>
      <c r="BD391" s="32" t="s">
        <v>1034</v>
      </c>
      <c r="BE391" s="32" t="s">
        <v>2977</v>
      </c>
      <c r="BF391" s="32" t="s">
        <v>2527</v>
      </c>
      <c r="BG391" s="32" t="s">
        <v>1669</v>
      </c>
      <c r="CK391" s="32" t="s">
        <v>4773</v>
      </c>
      <c r="CL391" s="32" t="s">
        <v>692</v>
      </c>
      <c r="CM391" s="32" t="s">
        <v>1034</v>
      </c>
      <c r="CN391" s="32" t="s">
        <v>2977</v>
      </c>
      <c r="CO391" s="32" t="s">
        <v>2527</v>
      </c>
      <c r="CP391" s="32" t="s">
        <v>1669</v>
      </c>
      <c r="CV391" s="32"/>
      <c r="CW391" s="32"/>
      <c r="CX391" s="32" t="s">
        <v>4773</v>
      </c>
      <c r="CY391" s="32" t="s">
        <v>692</v>
      </c>
      <c r="CZ391" s="32" t="s">
        <v>1034</v>
      </c>
      <c r="DA391" s="32" t="s">
        <v>2977</v>
      </c>
      <c r="DB391" s="32" t="s">
        <v>2527</v>
      </c>
      <c r="DC391" s="32" t="s">
        <v>1669</v>
      </c>
    </row>
    <row r="392" spans="22:107" ht="30" customHeight="1">
      <c r="V392" s="23" t="s">
        <v>4774</v>
      </c>
      <c r="W392" s="37"/>
      <c r="AO392" s="28">
        <v>391</v>
      </c>
      <c r="AZ392" s="32"/>
      <c r="BA392" s="32"/>
      <c r="BB392" s="32" t="s">
        <v>4775</v>
      </c>
      <c r="BC392" s="32" t="s">
        <v>692</v>
      </c>
      <c r="BD392" s="32" t="s">
        <v>1034</v>
      </c>
      <c r="BE392" s="32" t="s">
        <v>2977</v>
      </c>
      <c r="BF392" s="32" t="s">
        <v>2531</v>
      </c>
      <c r="BG392" s="32" t="s">
        <v>1688</v>
      </c>
      <c r="CK392" s="32" t="s">
        <v>4775</v>
      </c>
      <c r="CL392" s="32" t="s">
        <v>692</v>
      </c>
      <c r="CM392" s="32" t="s">
        <v>1034</v>
      </c>
      <c r="CN392" s="32" t="s">
        <v>2977</v>
      </c>
      <c r="CO392" s="32" t="s">
        <v>2531</v>
      </c>
      <c r="CP392" s="32" t="s">
        <v>1688</v>
      </c>
      <c r="CV392" s="32"/>
      <c r="CW392" s="32"/>
      <c r="CX392" s="32" t="s">
        <v>4775</v>
      </c>
      <c r="CY392" s="32" t="s">
        <v>692</v>
      </c>
      <c r="CZ392" s="32" t="s">
        <v>1034</v>
      </c>
      <c r="DA392" s="32" t="s">
        <v>2977</v>
      </c>
      <c r="DB392" s="32" t="s">
        <v>2531</v>
      </c>
      <c r="DC392" s="32" t="s">
        <v>1688</v>
      </c>
    </row>
    <row r="393" spans="22:107" ht="30" customHeight="1">
      <c r="V393" s="23" t="s">
        <v>4776</v>
      </c>
      <c r="W393" s="37"/>
      <c r="AO393" s="28">
        <v>392</v>
      </c>
      <c r="AZ393" s="32"/>
      <c r="BA393" s="32"/>
      <c r="BB393" s="32" t="s">
        <v>4777</v>
      </c>
      <c r="BC393" s="32" t="s">
        <v>692</v>
      </c>
      <c r="BD393" s="32" t="s">
        <v>1034</v>
      </c>
      <c r="BE393" s="32" t="s">
        <v>2977</v>
      </c>
      <c r="BF393" s="32" t="s">
        <v>2535</v>
      </c>
      <c r="BG393" s="32" t="s">
        <v>1707</v>
      </c>
      <c r="CK393" s="32" t="s">
        <v>4777</v>
      </c>
      <c r="CL393" s="32" t="s">
        <v>692</v>
      </c>
      <c r="CM393" s="32" t="s">
        <v>1034</v>
      </c>
      <c r="CN393" s="32" t="s">
        <v>2977</v>
      </c>
      <c r="CO393" s="32" t="s">
        <v>2535</v>
      </c>
      <c r="CP393" s="32" t="s">
        <v>1707</v>
      </c>
      <c r="CV393" s="32"/>
      <c r="CW393" s="32"/>
      <c r="CX393" s="32" t="s">
        <v>4777</v>
      </c>
      <c r="CY393" s="32" t="s">
        <v>692</v>
      </c>
      <c r="CZ393" s="32" t="s">
        <v>1034</v>
      </c>
      <c r="DA393" s="32" t="s">
        <v>2977</v>
      </c>
      <c r="DB393" s="32" t="s">
        <v>2535</v>
      </c>
      <c r="DC393" s="32" t="s">
        <v>1707</v>
      </c>
    </row>
    <row r="394" spans="22:107" ht="30" customHeight="1">
      <c r="V394" s="23" t="s">
        <v>4778</v>
      </c>
      <c r="W394" s="37"/>
      <c r="AO394" s="28">
        <v>393</v>
      </c>
      <c r="AZ394" s="32"/>
      <c r="BA394" s="32"/>
      <c r="BB394" s="32" t="s">
        <v>4779</v>
      </c>
      <c r="BC394" s="32" t="s">
        <v>692</v>
      </c>
      <c r="BD394" s="32" t="s">
        <v>1034</v>
      </c>
      <c r="BE394" s="32" t="s">
        <v>2977</v>
      </c>
      <c r="BF394" s="32" t="s">
        <v>2539</v>
      </c>
      <c r="BG394" s="32" t="s">
        <v>1699</v>
      </c>
      <c r="CK394" s="32" t="s">
        <v>4779</v>
      </c>
      <c r="CL394" s="32" t="s">
        <v>692</v>
      </c>
      <c r="CM394" s="32" t="s">
        <v>1034</v>
      </c>
      <c r="CN394" s="32" t="s">
        <v>2977</v>
      </c>
      <c r="CO394" s="32" t="s">
        <v>2539</v>
      </c>
      <c r="CP394" s="32" t="s">
        <v>1699</v>
      </c>
      <c r="CV394" s="32"/>
      <c r="CW394" s="32"/>
      <c r="CX394" s="32" t="s">
        <v>4779</v>
      </c>
      <c r="CY394" s="32" t="s">
        <v>692</v>
      </c>
      <c r="CZ394" s="32" t="s">
        <v>1034</v>
      </c>
      <c r="DA394" s="32" t="s">
        <v>2977</v>
      </c>
      <c r="DB394" s="32" t="s">
        <v>2539</v>
      </c>
      <c r="DC394" s="32" t="s">
        <v>1699</v>
      </c>
    </row>
    <row r="395" spans="22:107" ht="30" customHeight="1">
      <c r="V395" s="23" t="s">
        <v>4780</v>
      </c>
      <c r="W395" s="37"/>
      <c r="AO395" s="28">
        <v>394</v>
      </c>
      <c r="AZ395" s="32"/>
      <c r="BA395" s="32"/>
      <c r="BB395" s="32" t="s">
        <v>4781</v>
      </c>
      <c r="BC395" s="32" t="s">
        <v>692</v>
      </c>
      <c r="BD395" s="32" t="s">
        <v>1034</v>
      </c>
      <c r="BE395" s="32" t="s">
        <v>2977</v>
      </c>
      <c r="BF395" s="32" t="s">
        <v>2543</v>
      </c>
      <c r="BG395" s="32" t="s">
        <v>1718</v>
      </c>
      <c r="CK395" s="32" t="s">
        <v>4781</v>
      </c>
      <c r="CL395" s="32" t="s">
        <v>692</v>
      </c>
      <c r="CM395" s="32" t="s">
        <v>1034</v>
      </c>
      <c r="CN395" s="32" t="s">
        <v>2977</v>
      </c>
      <c r="CO395" s="32" t="s">
        <v>2543</v>
      </c>
      <c r="CP395" s="32" t="s">
        <v>1718</v>
      </c>
      <c r="CV395" s="32"/>
      <c r="CW395" s="32"/>
      <c r="CX395" s="32" t="s">
        <v>4781</v>
      </c>
      <c r="CY395" s="32" t="s">
        <v>692</v>
      </c>
      <c r="CZ395" s="32" t="s">
        <v>1034</v>
      </c>
      <c r="DA395" s="32" t="s">
        <v>2977</v>
      </c>
      <c r="DB395" s="32" t="s">
        <v>2543</v>
      </c>
      <c r="DC395" s="32" t="s">
        <v>1718</v>
      </c>
    </row>
    <row r="396" spans="22:107" ht="30" customHeight="1">
      <c r="V396" s="23" t="s">
        <v>4782</v>
      </c>
      <c r="W396" s="37"/>
      <c r="AO396" s="28">
        <v>395</v>
      </c>
      <c r="AZ396" s="32"/>
      <c r="BA396" s="32"/>
      <c r="BB396" s="32" t="s">
        <v>4783</v>
      </c>
      <c r="BC396" s="32" t="s">
        <v>692</v>
      </c>
      <c r="BD396" s="32" t="s">
        <v>1034</v>
      </c>
      <c r="BE396" s="32" t="s">
        <v>2977</v>
      </c>
      <c r="BF396" s="32" t="s">
        <v>2547</v>
      </c>
      <c r="BG396" s="32" t="s">
        <v>1755</v>
      </c>
      <c r="CK396" s="32" t="s">
        <v>4783</v>
      </c>
      <c r="CL396" s="32" t="s">
        <v>692</v>
      </c>
      <c r="CM396" s="32" t="s">
        <v>1034</v>
      </c>
      <c r="CN396" s="32" t="s">
        <v>2977</v>
      </c>
      <c r="CO396" s="32" t="s">
        <v>2547</v>
      </c>
      <c r="CP396" s="32" t="s">
        <v>1755</v>
      </c>
      <c r="CV396" s="32"/>
      <c r="CW396" s="32"/>
      <c r="CX396" s="32" t="s">
        <v>4783</v>
      </c>
      <c r="CY396" s="32" t="s">
        <v>692</v>
      </c>
      <c r="CZ396" s="32" t="s">
        <v>1034</v>
      </c>
      <c r="DA396" s="32" t="s">
        <v>2977</v>
      </c>
      <c r="DB396" s="32" t="s">
        <v>2547</v>
      </c>
      <c r="DC396" s="32" t="s">
        <v>1755</v>
      </c>
    </row>
    <row r="397" spans="22:107" ht="30" customHeight="1">
      <c r="V397" s="23" t="s">
        <v>4784</v>
      </c>
      <c r="W397" s="37"/>
      <c r="AO397" s="28">
        <v>396</v>
      </c>
      <c r="AZ397" s="32"/>
      <c r="BA397" s="32"/>
      <c r="BB397" s="32" t="s">
        <v>4785</v>
      </c>
      <c r="BC397" s="32" t="s">
        <v>692</v>
      </c>
      <c r="BD397" s="32" t="s">
        <v>1034</v>
      </c>
      <c r="BE397" s="32" t="s">
        <v>2977</v>
      </c>
      <c r="BF397" s="32" t="s">
        <v>2551</v>
      </c>
      <c r="BG397" s="32" t="s">
        <v>1770</v>
      </c>
      <c r="CK397" s="32" t="s">
        <v>4785</v>
      </c>
      <c r="CL397" s="32" t="s">
        <v>692</v>
      </c>
      <c r="CM397" s="32" t="s">
        <v>1034</v>
      </c>
      <c r="CN397" s="32" t="s">
        <v>2977</v>
      </c>
      <c r="CO397" s="32" t="s">
        <v>2551</v>
      </c>
      <c r="CP397" s="32" t="s">
        <v>1770</v>
      </c>
      <c r="CV397" s="32"/>
      <c r="CW397" s="32"/>
      <c r="CX397" s="32" t="s">
        <v>4785</v>
      </c>
      <c r="CY397" s="32" t="s">
        <v>692</v>
      </c>
      <c r="CZ397" s="32" t="s">
        <v>1034</v>
      </c>
      <c r="DA397" s="32" t="s">
        <v>2977</v>
      </c>
      <c r="DB397" s="32" t="s">
        <v>2551</v>
      </c>
      <c r="DC397" s="32" t="s">
        <v>1770</v>
      </c>
    </row>
    <row r="398" spans="22:107" ht="30" customHeight="1">
      <c r="V398" s="23" t="s">
        <v>4786</v>
      </c>
      <c r="W398" s="37"/>
      <c r="AO398" s="28">
        <v>397</v>
      </c>
      <c r="AZ398" s="32"/>
      <c r="BA398" s="32"/>
      <c r="BB398" s="32" t="s">
        <v>4787</v>
      </c>
      <c r="BC398" s="32" t="s">
        <v>692</v>
      </c>
      <c r="BD398" s="32" t="s">
        <v>1034</v>
      </c>
      <c r="BE398" s="32" t="s">
        <v>2977</v>
      </c>
      <c r="BF398" s="40">
        <v>998</v>
      </c>
      <c r="BG398" s="32" t="s">
        <v>881</v>
      </c>
      <c r="CK398" s="32" t="s">
        <v>4787</v>
      </c>
      <c r="CL398" s="32" t="s">
        <v>692</v>
      </c>
      <c r="CM398" s="32" t="s">
        <v>1034</v>
      </c>
      <c r="CN398" s="32" t="s">
        <v>2977</v>
      </c>
      <c r="CO398" s="40">
        <v>998</v>
      </c>
      <c r="CP398" s="32" t="s">
        <v>881</v>
      </c>
      <c r="CV398" s="32"/>
      <c r="CW398" s="32"/>
      <c r="CX398" s="32" t="s">
        <v>4787</v>
      </c>
      <c r="CY398" s="32" t="s">
        <v>692</v>
      </c>
      <c r="CZ398" s="32" t="s">
        <v>1034</v>
      </c>
      <c r="DA398" s="32" t="s">
        <v>2977</v>
      </c>
      <c r="DB398" s="40">
        <v>998</v>
      </c>
      <c r="DC398" s="32" t="s">
        <v>881</v>
      </c>
    </row>
    <row r="399" spans="22:107" ht="30" customHeight="1">
      <c r="V399" s="23" t="s">
        <v>4788</v>
      </c>
      <c r="W399" s="37"/>
      <c r="AO399" s="28">
        <v>398</v>
      </c>
      <c r="AZ399" s="32"/>
      <c r="BA399" s="32"/>
      <c r="BB399" s="32" t="s">
        <v>4789</v>
      </c>
      <c r="BC399" s="32" t="s">
        <v>692</v>
      </c>
      <c r="BD399" s="32" t="s">
        <v>1034</v>
      </c>
      <c r="BE399" s="32" t="s">
        <v>2977</v>
      </c>
      <c r="BF399" s="40">
        <v>999</v>
      </c>
      <c r="BG399" s="32" t="s">
        <v>361</v>
      </c>
      <c r="CK399" s="32" t="s">
        <v>4789</v>
      </c>
      <c r="CL399" s="32" t="s">
        <v>692</v>
      </c>
      <c r="CM399" s="32" t="s">
        <v>1034</v>
      </c>
      <c r="CN399" s="32" t="s">
        <v>2977</v>
      </c>
      <c r="CO399" s="40">
        <v>999</v>
      </c>
      <c r="CP399" s="32" t="s">
        <v>361</v>
      </c>
      <c r="CV399" s="32"/>
      <c r="CW399" s="32"/>
      <c r="CX399" s="32" t="s">
        <v>4789</v>
      </c>
      <c r="CY399" s="32" t="s">
        <v>692</v>
      </c>
      <c r="CZ399" s="32" t="s">
        <v>1034</v>
      </c>
      <c r="DA399" s="32" t="s">
        <v>2977</v>
      </c>
      <c r="DB399" s="40">
        <v>999</v>
      </c>
      <c r="DC399" s="32" t="s">
        <v>361</v>
      </c>
    </row>
    <row r="400" spans="22:107" ht="30" customHeight="1">
      <c r="V400" s="23" t="s">
        <v>4790</v>
      </c>
      <c r="W400" s="37"/>
      <c r="AO400" s="28">
        <v>399</v>
      </c>
      <c r="AZ400" s="32"/>
      <c r="BA400" s="32"/>
      <c r="BB400" s="32" t="s">
        <v>4791</v>
      </c>
      <c r="BC400" s="32" t="s">
        <v>693</v>
      </c>
      <c r="BD400" s="32" t="s">
        <v>1064</v>
      </c>
      <c r="BE400" s="32" t="s">
        <v>3024</v>
      </c>
      <c r="BF400" s="32" t="s">
        <v>749</v>
      </c>
      <c r="BG400" s="32" t="s">
        <v>730</v>
      </c>
      <c r="CK400" s="32" t="s">
        <v>4791</v>
      </c>
      <c r="CL400" s="32" t="s">
        <v>693</v>
      </c>
      <c r="CM400" s="32" t="s">
        <v>1064</v>
      </c>
      <c r="CN400" s="32" t="s">
        <v>3024</v>
      </c>
      <c r="CO400" s="32" t="s">
        <v>749</v>
      </c>
      <c r="CP400" s="32" t="s">
        <v>730</v>
      </c>
      <c r="CV400" s="32"/>
      <c r="CW400" s="32"/>
      <c r="CX400" s="32" t="s">
        <v>4791</v>
      </c>
      <c r="CY400" s="32" t="s">
        <v>693</v>
      </c>
      <c r="CZ400" s="32" t="s">
        <v>1064</v>
      </c>
      <c r="DA400" s="32" t="s">
        <v>3024</v>
      </c>
      <c r="DB400" s="32" t="s">
        <v>749</v>
      </c>
      <c r="DC400" s="32" t="s">
        <v>730</v>
      </c>
    </row>
    <row r="401" spans="22:107" ht="30" customHeight="1">
      <c r="V401" s="23" t="s">
        <v>4792</v>
      </c>
      <c r="W401" s="37"/>
      <c r="AO401" s="28">
        <v>400</v>
      </c>
      <c r="AZ401" s="32"/>
      <c r="BA401" s="32"/>
      <c r="BB401" s="32" t="s">
        <v>4793</v>
      </c>
      <c r="BC401" s="32" t="s">
        <v>693</v>
      </c>
      <c r="BD401" s="32" t="s">
        <v>1064</v>
      </c>
      <c r="BE401" s="32" t="s">
        <v>3024</v>
      </c>
      <c r="BF401" s="32" t="s">
        <v>780</v>
      </c>
      <c r="BG401" s="32" t="s">
        <v>761</v>
      </c>
      <c r="CK401" s="32" t="s">
        <v>4793</v>
      </c>
      <c r="CL401" s="32" t="s">
        <v>693</v>
      </c>
      <c r="CM401" s="32" t="s">
        <v>1064</v>
      </c>
      <c r="CN401" s="32" t="s">
        <v>3024</v>
      </c>
      <c r="CO401" s="32" t="s">
        <v>780</v>
      </c>
      <c r="CP401" s="32" t="s">
        <v>761</v>
      </c>
      <c r="CV401" s="32"/>
      <c r="CW401" s="32"/>
      <c r="CX401" s="32" t="s">
        <v>4793</v>
      </c>
      <c r="CY401" s="32" t="s">
        <v>693</v>
      </c>
      <c r="CZ401" s="32" t="s">
        <v>1064</v>
      </c>
      <c r="DA401" s="32" t="s">
        <v>3024</v>
      </c>
      <c r="DB401" s="32" t="s">
        <v>780</v>
      </c>
      <c r="DC401" s="32" t="s">
        <v>761</v>
      </c>
    </row>
    <row r="402" spans="22:107" ht="45" customHeight="1">
      <c r="V402" s="23" t="s">
        <v>4794</v>
      </c>
      <c r="W402" s="37"/>
      <c r="AO402" s="28">
        <v>401</v>
      </c>
      <c r="AZ402" s="32"/>
      <c r="BA402" s="32"/>
      <c r="BB402" s="32" t="s">
        <v>4795</v>
      </c>
      <c r="BC402" s="32" t="s">
        <v>693</v>
      </c>
      <c r="BD402" s="32" t="s">
        <v>1064</v>
      </c>
      <c r="BE402" s="32" t="s">
        <v>3024</v>
      </c>
      <c r="BF402" s="32" t="s">
        <v>813</v>
      </c>
      <c r="BG402" s="32" t="s">
        <v>793</v>
      </c>
      <c r="CK402" s="32" t="s">
        <v>4795</v>
      </c>
      <c r="CL402" s="32" t="s">
        <v>693</v>
      </c>
      <c r="CM402" s="32" t="s">
        <v>1064</v>
      </c>
      <c r="CN402" s="32" t="s">
        <v>3024</v>
      </c>
      <c r="CO402" s="32" t="s">
        <v>813</v>
      </c>
      <c r="CP402" s="32" t="s">
        <v>793</v>
      </c>
      <c r="CV402" s="32"/>
      <c r="CW402" s="32"/>
      <c r="CX402" s="32" t="s">
        <v>4795</v>
      </c>
      <c r="CY402" s="32" t="s">
        <v>693</v>
      </c>
      <c r="CZ402" s="32" t="s">
        <v>1064</v>
      </c>
      <c r="DA402" s="32" t="s">
        <v>3024</v>
      </c>
      <c r="DB402" s="32" t="s">
        <v>813</v>
      </c>
      <c r="DC402" s="32" t="s">
        <v>793</v>
      </c>
    </row>
    <row r="403" spans="22:107" ht="30" customHeight="1">
      <c r="V403" s="23" t="s">
        <v>4796</v>
      </c>
      <c r="W403" s="37"/>
      <c r="AO403" s="28">
        <v>402</v>
      </c>
      <c r="AZ403" s="32"/>
      <c r="BA403" s="32"/>
      <c r="BB403" s="32" t="s">
        <v>4797</v>
      </c>
      <c r="BC403" s="32" t="s">
        <v>693</v>
      </c>
      <c r="BD403" s="32" t="s">
        <v>1064</v>
      </c>
      <c r="BE403" s="32" t="s">
        <v>3024</v>
      </c>
      <c r="BF403" s="32" t="s">
        <v>845</v>
      </c>
      <c r="BG403" s="32" t="s">
        <v>826</v>
      </c>
      <c r="CK403" s="32" t="s">
        <v>4797</v>
      </c>
      <c r="CL403" s="32" t="s">
        <v>693</v>
      </c>
      <c r="CM403" s="32" t="s">
        <v>1064</v>
      </c>
      <c r="CN403" s="32" t="s">
        <v>3024</v>
      </c>
      <c r="CO403" s="32" t="s">
        <v>845</v>
      </c>
      <c r="CP403" s="32" t="s">
        <v>826</v>
      </c>
      <c r="CV403" s="32"/>
      <c r="CW403" s="32"/>
      <c r="CX403" s="32" t="s">
        <v>4797</v>
      </c>
      <c r="CY403" s="32" t="s">
        <v>693</v>
      </c>
      <c r="CZ403" s="32" t="s">
        <v>1064</v>
      </c>
      <c r="DA403" s="32" t="s">
        <v>3024</v>
      </c>
      <c r="DB403" s="32" t="s">
        <v>845</v>
      </c>
      <c r="DC403" s="32" t="s">
        <v>826</v>
      </c>
    </row>
    <row r="404" spans="22:107" ht="45" customHeight="1">
      <c r="V404" s="23" t="s">
        <v>4798</v>
      </c>
      <c r="W404" s="37"/>
      <c r="AO404" s="28">
        <v>403</v>
      </c>
      <c r="AZ404" s="32"/>
      <c r="BA404" s="32"/>
      <c r="BB404" s="32" t="s">
        <v>4799</v>
      </c>
      <c r="BC404" s="32" t="s">
        <v>693</v>
      </c>
      <c r="BD404" s="32" t="s">
        <v>1064</v>
      </c>
      <c r="BE404" s="32" t="s">
        <v>3024</v>
      </c>
      <c r="BF404" s="32" t="s">
        <v>877</v>
      </c>
      <c r="BG404" s="32" t="s">
        <v>858</v>
      </c>
      <c r="CK404" s="32" t="s">
        <v>4799</v>
      </c>
      <c r="CL404" s="32" t="s">
        <v>693</v>
      </c>
      <c r="CM404" s="32" t="s">
        <v>1064</v>
      </c>
      <c r="CN404" s="32" t="s">
        <v>3024</v>
      </c>
      <c r="CO404" s="32" t="s">
        <v>877</v>
      </c>
      <c r="CP404" s="32" t="s">
        <v>858</v>
      </c>
      <c r="CV404" s="32"/>
      <c r="CW404" s="32"/>
      <c r="CX404" s="32" t="s">
        <v>4799</v>
      </c>
      <c r="CY404" s="32" t="s">
        <v>693</v>
      </c>
      <c r="CZ404" s="32" t="s">
        <v>1064</v>
      </c>
      <c r="DA404" s="32" t="s">
        <v>3024</v>
      </c>
      <c r="DB404" s="32" t="s">
        <v>877</v>
      </c>
      <c r="DC404" s="32" t="s">
        <v>858</v>
      </c>
    </row>
    <row r="405" spans="22:107" ht="30" customHeight="1">
      <c r="V405" s="23" t="s">
        <v>4800</v>
      </c>
      <c r="W405" s="37"/>
      <c r="AO405" s="28">
        <v>404</v>
      </c>
      <c r="AZ405" s="32"/>
      <c r="BA405" s="32"/>
      <c r="BB405" s="32" t="s">
        <v>4801</v>
      </c>
      <c r="BC405" s="32" t="s">
        <v>693</v>
      </c>
      <c r="BD405" s="32" t="s">
        <v>1064</v>
      </c>
      <c r="BE405" s="32" t="s">
        <v>3024</v>
      </c>
      <c r="BF405" s="32" t="s">
        <v>910</v>
      </c>
      <c r="BG405" s="32" t="s">
        <v>890</v>
      </c>
      <c r="CK405" s="32" t="s">
        <v>4801</v>
      </c>
      <c r="CL405" s="32" t="s">
        <v>693</v>
      </c>
      <c r="CM405" s="32" t="s">
        <v>1064</v>
      </c>
      <c r="CN405" s="32" t="s">
        <v>3024</v>
      </c>
      <c r="CO405" s="32" t="s">
        <v>910</v>
      </c>
      <c r="CP405" s="32" t="s">
        <v>890</v>
      </c>
      <c r="CV405" s="32"/>
      <c r="CW405" s="32"/>
      <c r="CX405" s="32" t="s">
        <v>4801</v>
      </c>
      <c r="CY405" s="32" t="s">
        <v>693</v>
      </c>
      <c r="CZ405" s="32" t="s">
        <v>1064</v>
      </c>
      <c r="DA405" s="32" t="s">
        <v>3024</v>
      </c>
      <c r="DB405" s="32" t="s">
        <v>910</v>
      </c>
      <c r="DC405" s="32" t="s">
        <v>890</v>
      </c>
    </row>
    <row r="406" spans="22:107" ht="30" customHeight="1">
      <c r="V406" s="23" t="s">
        <v>4802</v>
      </c>
      <c r="W406" s="37"/>
      <c r="AO406" s="28">
        <v>405</v>
      </c>
      <c r="AZ406" s="32"/>
      <c r="BA406" s="32"/>
      <c r="BB406" s="32" t="s">
        <v>4803</v>
      </c>
      <c r="BC406" s="32" t="s">
        <v>693</v>
      </c>
      <c r="BD406" s="32" t="s">
        <v>1064</v>
      </c>
      <c r="BE406" s="32" t="s">
        <v>3024</v>
      </c>
      <c r="BF406" s="32" t="s">
        <v>943</v>
      </c>
      <c r="BG406" s="32" t="s">
        <v>922</v>
      </c>
      <c r="CK406" s="32" t="s">
        <v>4803</v>
      </c>
      <c r="CL406" s="32" t="s">
        <v>693</v>
      </c>
      <c r="CM406" s="32" t="s">
        <v>1064</v>
      </c>
      <c r="CN406" s="32" t="s">
        <v>3024</v>
      </c>
      <c r="CO406" s="32" t="s">
        <v>943</v>
      </c>
      <c r="CP406" s="32" t="s">
        <v>922</v>
      </c>
      <c r="CV406" s="32"/>
      <c r="CW406" s="32"/>
      <c r="CX406" s="32" t="s">
        <v>4803</v>
      </c>
      <c r="CY406" s="32" t="s">
        <v>693</v>
      </c>
      <c r="CZ406" s="32" t="s">
        <v>1064</v>
      </c>
      <c r="DA406" s="32" t="s">
        <v>3024</v>
      </c>
      <c r="DB406" s="32" t="s">
        <v>943</v>
      </c>
      <c r="DC406" s="32" t="s">
        <v>922</v>
      </c>
    </row>
    <row r="407" spans="22:107" ht="30" customHeight="1">
      <c r="V407" s="23" t="s">
        <v>4804</v>
      </c>
      <c r="W407" s="37"/>
      <c r="AO407" s="28">
        <v>406</v>
      </c>
      <c r="AZ407" s="32"/>
      <c r="BA407" s="32"/>
      <c r="BB407" s="32" t="s">
        <v>4805</v>
      </c>
      <c r="BC407" s="32" t="s">
        <v>693</v>
      </c>
      <c r="BD407" s="32" t="s">
        <v>1064</v>
      </c>
      <c r="BE407" s="32" t="s">
        <v>3024</v>
      </c>
      <c r="BF407" s="32" t="s">
        <v>972</v>
      </c>
      <c r="BG407" s="32" t="s">
        <v>954</v>
      </c>
      <c r="CK407" s="32" t="s">
        <v>4805</v>
      </c>
      <c r="CL407" s="32" t="s">
        <v>693</v>
      </c>
      <c r="CM407" s="32" t="s">
        <v>1064</v>
      </c>
      <c r="CN407" s="32" t="s">
        <v>3024</v>
      </c>
      <c r="CO407" s="32" t="s">
        <v>972</v>
      </c>
      <c r="CP407" s="32" t="s">
        <v>954</v>
      </c>
      <c r="CV407" s="32"/>
      <c r="CW407" s="32"/>
      <c r="CX407" s="32" t="s">
        <v>4805</v>
      </c>
      <c r="CY407" s="32" t="s">
        <v>693</v>
      </c>
      <c r="CZ407" s="32" t="s">
        <v>1064</v>
      </c>
      <c r="DA407" s="32" t="s">
        <v>3024</v>
      </c>
      <c r="DB407" s="32" t="s">
        <v>972</v>
      </c>
      <c r="DC407" s="32" t="s">
        <v>954</v>
      </c>
    </row>
    <row r="408" spans="22:107" ht="30" customHeight="1">
      <c r="V408" s="23" t="s">
        <v>4806</v>
      </c>
      <c r="W408" s="37"/>
      <c r="AO408" s="28">
        <v>407</v>
      </c>
      <c r="AZ408" s="32"/>
      <c r="BA408" s="32"/>
      <c r="BB408" s="32" t="s">
        <v>4807</v>
      </c>
      <c r="BC408" s="32" t="s">
        <v>693</v>
      </c>
      <c r="BD408" s="32" t="s">
        <v>1064</v>
      </c>
      <c r="BE408" s="32" t="s">
        <v>3024</v>
      </c>
      <c r="BF408" s="32" t="s">
        <v>1003</v>
      </c>
      <c r="BG408" s="32" t="s">
        <v>983</v>
      </c>
      <c r="CK408" s="32" t="s">
        <v>4807</v>
      </c>
      <c r="CL408" s="32" t="s">
        <v>693</v>
      </c>
      <c r="CM408" s="32" t="s">
        <v>1064</v>
      </c>
      <c r="CN408" s="32" t="s">
        <v>3024</v>
      </c>
      <c r="CO408" s="32" t="s">
        <v>1003</v>
      </c>
      <c r="CP408" s="32" t="s">
        <v>983</v>
      </c>
      <c r="CV408" s="32"/>
      <c r="CW408" s="32"/>
      <c r="CX408" s="32" t="s">
        <v>4807</v>
      </c>
      <c r="CY408" s="32" t="s">
        <v>693</v>
      </c>
      <c r="CZ408" s="32" t="s">
        <v>1064</v>
      </c>
      <c r="DA408" s="32" t="s">
        <v>3024</v>
      </c>
      <c r="DB408" s="32" t="s">
        <v>1003</v>
      </c>
      <c r="DC408" s="32" t="s">
        <v>983</v>
      </c>
    </row>
    <row r="409" spans="22:107" ht="30" customHeight="1">
      <c r="V409" s="23" t="s">
        <v>4808</v>
      </c>
      <c r="W409" s="37"/>
      <c r="AO409" s="28">
        <v>408</v>
      </c>
      <c r="AZ409" s="32"/>
      <c r="BA409" s="32"/>
      <c r="BB409" s="32" t="s">
        <v>4809</v>
      </c>
      <c r="BC409" s="32" t="s">
        <v>693</v>
      </c>
      <c r="BD409" s="32" t="s">
        <v>1064</v>
      </c>
      <c r="BE409" s="32" t="s">
        <v>3024</v>
      </c>
      <c r="BF409" s="32" t="s">
        <v>1033</v>
      </c>
      <c r="BG409" s="32" t="s">
        <v>1013</v>
      </c>
      <c r="CK409" s="32" t="s">
        <v>4809</v>
      </c>
      <c r="CL409" s="32" t="s">
        <v>693</v>
      </c>
      <c r="CM409" s="32" t="s">
        <v>1064</v>
      </c>
      <c r="CN409" s="32" t="s">
        <v>3024</v>
      </c>
      <c r="CO409" s="32" t="s">
        <v>1033</v>
      </c>
      <c r="CP409" s="32" t="s">
        <v>1013</v>
      </c>
      <c r="CV409" s="32"/>
      <c r="CW409" s="32"/>
      <c r="CX409" s="32" t="s">
        <v>4809</v>
      </c>
      <c r="CY409" s="32" t="s">
        <v>693</v>
      </c>
      <c r="CZ409" s="32" t="s">
        <v>1064</v>
      </c>
      <c r="DA409" s="32" t="s">
        <v>3024</v>
      </c>
      <c r="DB409" s="32" t="s">
        <v>1033</v>
      </c>
      <c r="DC409" s="32" t="s">
        <v>1013</v>
      </c>
    </row>
    <row r="410" spans="22:107" ht="30" customHeight="1">
      <c r="V410" s="23" t="s">
        <v>4810</v>
      </c>
      <c r="W410" s="37"/>
      <c r="AO410" s="28">
        <v>409</v>
      </c>
      <c r="AZ410" s="32"/>
      <c r="BA410" s="32"/>
      <c r="BB410" s="32" t="s">
        <v>4811</v>
      </c>
      <c r="BC410" s="32" t="s">
        <v>693</v>
      </c>
      <c r="BD410" s="32" t="s">
        <v>1064</v>
      </c>
      <c r="BE410" s="32" t="s">
        <v>3024</v>
      </c>
      <c r="BF410" s="32" t="s">
        <v>1063</v>
      </c>
      <c r="BG410" s="32" t="s">
        <v>1042</v>
      </c>
      <c r="CK410" s="32" t="s">
        <v>4811</v>
      </c>
      <c r="CL410" s="32" t="s">
        <v>693</v>
      </c>
      <c r="CM410" s="32" t="s">
        <v>1064</v>
      </c>
      <c r="CN410" s="32" t="s">
        <v>3024</v>
      </c>
      <c r="CO410" s="32" t="s">
        <v>1063</v>
      </c>
      <c r="CP410" s="32" t="s">
        <v>1042</v>
      </c>
      <c r="CV410" s="32"/>
      <c r="CW410" s="32"/>
      <c r="CX410" s="32" t="s">
        <v>4811</v>
      </c>
      <c r="CY410" s="32" t="s">
        <v>693</v>
      </c>
      <c r="CZ410" s="32" t="s">
        <v>1064</v>
      </c>
      <c r="DA410" s="32" t="s">
        <v>3024</v>
      </c>
      <c r="DB410" s="32" t="s">
        <v>1063</v>
      </c>
      <c r="DC410" s="32" t="s">
        <v>1042</v>
      </c>
    </row>
    <row r="411" spans="22:107" ht="30" customHeight="1">
      <c r="V411" s="23" t="s">
        <v>4812</v>
      </c>
      <c r="W411" s="37"/>
      <c r="AO411" s="28">
        <v>410</v>
      </c>
      <c r="AZ411" s="32"/>
      <c r="BA411" s="32"/>
      <c r="BB411" s="32" t="s">
        <v>4813</v>
      </c>
      <c r="BC411" s="32" t="s">
        <v>693</v>
      </c>
      <c r="BD411" s="32" t="s">
        <v>1064</v>
      </c>
      <c r="BE411" s="32" t="s">
        <v>3024</v>
      </c>
      <c r="BF411" s="32" t="s">
        <v>1646</v>
      </c>
      <c r="BG411" s="32" t="s">
        <v>1071</v>
      </c>
      <c r="CK411" s="32" t="s">
        <v>4813</v>
      </c>
      <c r="CL411" s="32" t="s">
        <v>693</v>
      </c>
      <c r="CM411" s="32" t="s">
        <v>1064</v>
      </c>
      <c r="CN411" s="32" t="s">
        <v>3024</v>
      </c>
      <c r="CO411" s="32" t="s">
        <v>1646</v>
      </c>
      <c r="CP411" s="32" t="s">
        <v>1071</v>
      </c>
      <c r="CV411" s="32"/>
      <c r="CW411" s="32"/>
      <c r="CX411" s="32" t="s">
        <v>4813</v>
      </c>
      <c r="CY411" s="32" t="s">
        <v>693</v>
      </c>
      <c r="CZ411" s="32" t="s">
        <v>1064</v>
      </c>
      <c r="DA411" s="32" t="s">
        <v>3024</v>
      </c>
      <c r="DB411" s="32" t="s">
        <v>1646</v>
      </c>
      <c r="DC411" s="32" t="s">
        <v>1071</v>
      </c>
    </row>
    <row r="412" spans="22:107" ht="30" customHeight="1">
      <c r="V412" s="23" t="s">
        <v>4814</v>
      </c>
      <c r="W412" s="37"/>
      <c r="AO412" s="28">
        <v>411</v>
      </c>
      <c r="AZ412" s="32"/>
      <c r="BA412" s="32"/>
      <c r="BB412" s="32" t="s">
        <v>4815</v>
      </c>
      <c r="BC412" s="32" t="s">
        <v>693</v>
      </c>
      <c r="BD412" s="32" t="s">
        <v>1064</v>
      </c>
      <c r="BE412" s="32" t="s">
        <v>3024</v>
      </c>
      <c r="BF412" s="32" t="s">
        <v>1666</v>
      </c>
      <c r="BG412" s="32" t="s">
        <v>1097</v>
      </c>
      <c r="CK412" s="32" t="s">
        <v>4815</v>
      </c>
      <c r="CL412" s="32" t="s">
        <v>693</v>
      </c>
      <c r="CM412" s="32" t="s">
        <v>1064</v>
      </c>
      <c r="CN412" s="32" t="s">
        <v>3024</v>
      </c>
      <c r="CO412" s="32" t="s">
        <v>1666</v>
      </c>
      <c r="CP412" s="32" t="s">
        <v>1097</v>
      </c>
      <c r="CV412" s="32"/>
      <c r="CW412" s="32"/>
      <c r="CX412" s="32" t="s">
        <v>4815</v>
      </c>
      <c r="CY412" s="32" t="s">
        <v>693</v>
      </c>
      <c r="CZ412" s="32" t="s">
        <v>1064</v>
      </c>
      <c r="DA412" s="32" t="s">
        <v>3024</v>
      </c>
      <c r="DB412" s="32" t="s">
        <v>1666</v>
      </c>
      <c r="DC412" s="32" t="s">
        <v>1097</v>
      </c>
    </row>
    <row r="413" spans="22:107" ht="45" customHeight="1">
      <c r="V413" s="23" t="s">
        <v>4816</v>
      </c>
      <c r="W413" s="37"/>
      <c r="AO413" s="28">
        <v>412</v>
      </c>
      <c r="AZ413" s="32"/>
      <c r="BA413" s="32"/>
      <c r="BB413" s="32" t="s">
        <v>4817</v>
      </c>
      <c r="BC413" s="32" t="s">
        <v>693</v>
      </c>
      <c r="BD413" s="32" t="s">
        <v>1064</v>
      </c>
      <c r="BE413" s="32" t="s">
        <v>3024</v>
      </c>
      <c r="BF413" s="32" t="s">
        <v>1891</v>
      </c>
      <c r="BG413" s="32" t="s">
        <v>844</v>
      </c>
      <c r="CK413" s="32" t="s">
        <v>4817</v>
      </c>
      <c r="CL413" s="32" t="s">
        <v>693</v>
      </c>
      <c r="CM413" s="32" t="s">
        <v>1064</v>
      </c>
      <c r="CN413" s="32" t="s">
        <v>3024</v>
      </c>
      <c r="CO413" s="32" t="s">
        <v>1891</v>
      </c>
      <c r="CP413" s="32" t="s">
        <v>844</v>
      </c>
      <c r="CV413" s="32"/>
      <c r="CW413" s="32"/>
      <c r="CX413" s="32" t="s">
        <v>4817</v>
      </c>
      <c r="CY413" s="32" t="s">
        <v>693</v>
      </c>
      <c r="CZ413" s="32" t="s">
        <v>1064</v>
      </c>
      <c r="DA413" s="32" t="s">
        <v>3024</v>
      </c>
      <c r="DB413" s="32" t="s">
        <v>1891</v>
      </c>
      <c r="DC413" s="32" t="s">
        <v>844</v>
      </c>
    </row>
    <row r="414" spans="22:107" ht="30" customHeight="1">
      <c r="V414" s="23" t="s">
        <v>4818</v>
      </c>
      <c r="W414" s="37"/>
      <c r="AO414" s="28">
        <v>413</v>
      </c>
      <c r="AZ414" s="32"/>
      <c r="BA414" s="32"/>
      <c r="BB414" s="32" t="s">
        <v>4819</v>
      </c>
      <c r="BC414" s="32" t="s">
        <v>693</v>
      </c>
      <c r="BD414" s="32" t="s">
        <v>1064</v>
      </c>
      <c r="BE414" s="32" t="s">
        <v>3024</v>
      </c>
      <c r="BF414" s="32" t="s">
        <v>1905</v>
      </c>
      <c r="BG414" s="32" t="s">
        <v>1146</v>
      </c>
      <c r="CK414" s="32" t="s">
        <v>4819</v>
      </c>
      <c r="CL414" s="32" t="s">
        <v>693</v>
      </c>
      <c r="CM414" s="32" t="s">
        <v>1064</v>
      </c>
      <c r="CN414" s="32" t="s">
        <v>3024</v>
      </c>
      <c r="CO414" s="32" t="s">
        <v>1905</v>
      </c>
      <c r="CP414" s="32" t="s">
        <v>1146</v>
      </c>
      <c r="CV414" s="32"/>
      <c r="CW414" s="32"/>
      <c r="CX414" s="32" t="s">
        <v>4819</v>
      </c>
      <c r="CY414" s="32" t="s">
        <v>693</v>
      </c>
      <c r="CZ414" s="32" t="s">
        <v>1064</v>
      </c>
      <c r="DA414" s="32" t="s">
        <v>3024</v>
      </c>
      <c r="DB414" s="32" t="s">
        <v>1905</v>
      </c>
      <c r="DC414" s="32" t="s">
        <v>1146</v>
      </c>
    </row>
    <row r="415" spans="22:107" ht="30" customHeight="1">
      <c r="V415" s="23" t="s">
        <v>4820</v>
      </c>
      <c r="W415" s="37"/>
      <c r="AO415" s="28">
        <v>414</v>
      </c>
      <c r="AZ415" s="32"/>
      <c r="BA415" s="32"/>
      <c r="BB415" s="32" t="s">
        <v>4821</v>
      </c>
      <c r="BC415" s="32" t="s">
        <v>693</v>
      </c>
      <c r="BD415" s="32" t="s">
        <v>1064</v>
      </c>
      <c r="BE415" s="32" t="s">
        <v>3024</v>
      </c>
      <c r="BF415" s="32" t="s">
        <v>1917</v>
      </c>
      <c r="BG415" s="32" t="s">
        <v>1174</v>
      </c>
      <c r="CK415" s="32" t="s">
        <v>4821</v>
      </c>
      <c r="CL415" s="32" t="s">
        <v>693</v>
      </c>
      <c r="CM415" s="32" t="s">
        <v>1064</v>
      </c>
      <c r="CN415" s="32" t="s">
        <v>3024</v>
      </c>
      <c r="CO415" s="32" t="s">
        <v>1917</v>
      </c>
      <c r="CP415" s="32" t="s">
        <v>1174</v>
      </c>
      <c r="CV415" s="32"/>
      <c r="CW415" s="32"/>
      <c r="CX415" s="32" t="s">
        <v>4821</v>
      </c>
      <c r="CY415" s="32" t="s">
        <v>693</v>
      </c>
      <c r="CZ415" s="32" t="s">
        <v>1064</v>
      </c>
      <c r="DA415" s="32" t="s">
        <v>3024</v>
      </c>
      <c r="DB415" s="32" t="s">
        <v>1917</v>
      </c>
      <c r="DC415" s="32" t="s">
        <v>1174</v>
      </c>
    </row>
    <row r="416" spans="22:107" ht="30" customHeight="1">
      <c r="V416" s="23" t="s">
        <v>4822</v>
      </c>
      <c r="W416" s="37"/>
      <c r="AO416" s="28">
        <v>415</v>
      </c>
      <c r="AZ416" s="32"/>
      <c r="BA416" s="32"/>
      <c r="BB416" s="32" t="s">
        <v>4823</v>
      </c>
      <c r="BC416" s="32" t="s">
        <v>693</v>
      </c>
      <c r="BD416" s="32" t="s">
        <v>1064</v>
      </c>
      <c r="BE416" s="32" t="s">
        <v>3024</v>
      </c>
      <c r="BF416" s="32" t="s">
        <v>1933</v>
      </c>
      <c r="BG416" s="32" t="s">
        <v>1198</v>
      </c>
      <c r="CK416" s="32" t="s">
        <v>4823</v>
      </c>
      <c r="CL416" s="32" t="s">
        <v>693</v>
      </c>
      <c r="CM416" s="32" t="s">
        <v>1064</v>
      </c>
      <c r="CN416" s="32" t="s">
        <v>3024</v>
      </c>
      <c r="CO416" s="32" t="s">
        <v>1933</v>
      </c>
      <c r="CP416" s="32" t="s">
        <v>1198</v>
      </c>
      <c r="CV416" s="32"/>
      <c r="CW416" s="32"/>
      <c r="CX416" s="32" t="s">
        <v>4823</v>
      </c>
      <c r="CY416" s="32" t="s">
        <v>693</v>
      </c>
      <c r="CZ416" s="32" t="s">
        <v>1064</v>
      </c>
      <c r="DA416" s="32" t="s">
        <v>3024</v>
      </c>
      <c r="DB416" s="32" t="s">
        <v>1933</v>
      </c>
      <c r="DC416" s="32" t="s">
        <v>1198</v>
      </c>
    </row>
    <row r="417" spans="22:107" ht="28.5">
      <c r="V417" s="23" t="s">
        <v>4824</v>
      </c>
      <c r="W417" s="37"/>
      <c r="AO417" s="28">
        <v>416</v>
      </c>
      <c r="AZ417" s="32"/>
      <c r="BA417" s="32"/>
      <c r="BB417" s="32" t="s">
        <v>4825</v>
      </c>
      <c r="BC417" s="32" t="s">
        <v>693</v>
      </c>
      <c r="BD417" s="32" t="s">
        <v>1064</v>
      </c>
      <c r="BE417" s="32" t="s">
        <v>3024</v>
      </c>
      <c r="BF417" s="32" t="s">
        <v>1949</v>
      </c>
      <c r="BG417" s="32" t="s">
        <v>1223</v>
      </c>
      <c r="CK417" s="32" t="s">
        <v>4825</v>
      </c>
      <c r="CL417" s="32" t="s">
        <v>693</v>
      </c>
      <c r="CM417" s="32" t="s">
        <v>1064</v>
      </c>
      <c r="CN417" s="32" t="s">
        <v>3024</v>
      </c>
      <c r="CO417" s="32" t="s">
        <v>1949</v>
      </c>
      <c r="CP417" s="32" t="s">
        <v>1223</v>
      </c>
      <c r="CV417" s="32"/>
      <c r="CW417" s="32"/>
      <c r="CX417" s="32" t="s">
        <v>4825</v>
      </c>
      <c r="CY417" s="32" t="s">
        <v>693</v>
      </c>
      <c r="CZ417" s="32" t="s">
        <v>1064</v>
      </c>
      <c r="DA417" s="32" t="s">
        <v>3024</v>
      </c>
      <c r="DB417" s="32" t="s">
        <v>1949</v>
      </c>
      <c r="DC417" s="32" t="s">
        <v>1223</v>
      </c>
    </row>
    <row r="418" spans="22:107" ht="28.5">
      <c r="V418" s="23" t="s">
        <v>4826</v>
      </c>
      <c r="W418" s="37"/>
      <c r="AO418" s="28">
        <v>417</v>
      </c>
      <c r="AZ418" s="32"/>
      <c r="BA418" s="32"/>
      <c r="BB418" s="32" t="s">
        <v>4827</v>
      </c>
      <c r="BC418" s="32" t="s">
        <v>693</v>
      </c>
      <c r="BD418" s="32" t="s">
        <v>1064</v>
      </c>
      <c r="BE418" s="32" t="s">
        <v>3024</v>
      </c>
      <c r="BF418" s="32" t="s">
        <v>1962</v>
      </c>
      <c r="BG418" s="32" t="s">
        <v>1245</v>
      </c>
      <c r="CK418" s="32" t="s">
        <v>4827</v>
      </c>
      <c r="CL418" s="32" t="s">
        <v>693</v>
      </c>
      <c r="CM418" s="32" t="s">
        <v>1064</v>
      </c>
      <c r="CN418" s="32" t="s">
        <v>3024</v>
      </c>
      <c r="CO418" s="32" t="s">
        <v>1962</v>
      </c>
      <c r="CP418" s="32" t="s">
        <v>1245</v>
      </c>
      <c r="CV418" s="32"/>
      <c r="CW418" s="32"/>
      <c r="CX418" s="32" t="s">
        <v>4827</v>
      </c>
      <c r="CY418" s="32" t="s">
        <v>693</v>
      </c>
      <c r="CZ418" s="32" t="s">
        <v>1064</v>
      </c>
      <c r="DA418" s="32" t="s">
        <v>3024</v>
      </c>
      <c r="DB418" s="32" t="s">
        <v>1962</v>
      </c>
      <c r="DC418" s="32" t="s">
        <v>1245</v>
      </c>
    </row>
    <row r="419" spans="22:107" ht="42.75">
      <c r="V419" s="23" t="s">
        <v>4828</v>
      </c>
      <c r="W419" s="37"/>
      <c r="AO419" s="28">
        <v>418</v>
      </c>
      <c r="AZ419" s="32"/>
      <c r="BA419" s="32"/>
      <c r="BB419" s="32" t="s">
        <v>4829</v>
      </c>
      <c r="BC419" s="32" t="s">
        <v>693</v>
      </c>
      <c r="BD419" s="32" t="s">
        <v>1064</v>
      </c>
      <c r="BE419" s="32" t="s">
        <v>3024</v>
      </c>
      <c r="BF419" s="32" t="s">
        <v>1975</v>
      </c>
      <c r="BG419" s="32" t="s">
        <v>1268</v>
      </c>
      <c r="CK419" s="32" t="s">
        <v>4829</v>
      </c>
      <c r="CL419" s="32" t="s">
        <v>693</v>
      </c>
      <c r="CM419" s="32" t="s">
        <v>1064</v>
      </c>
      <c r="CN419" s="32" t="s">
        <v>3024</v>
      </c>
      <c r="CO419" s="32" t="s">
        <v>1975</v>
      </c>
      <c r="CP419" s="32" t="s">
        <v>1268</v>
      </c>
      <c r="CV419" s="32"/>
      <c r="CW419" s="32"/>
      <c r="CX419" s="32" t="s">
        <v>4829</v>
      </c>
      <c r="CY419" s="32" t="s">
        <v>693</v>
      </c>
      <c r="CZ419" s="32" t="s">
        <v>1064</v>
      </c>
      <c r="DA419" s="32" t="s">
        <v>3024</v>
      </c>
      <c r="DB419" s="32" t="s">
        <v>1975</v>
      </c>
      <c r="DC419" s="32" t="s">
        <v>1268</v>
      </c>
    </row>
    <row r="420" spans="22:107" ht="42.75">
      <c r="V420" s="23" t="s">
        <v>4830</v>
      </c>
      <c r="W420" s="37"/>
      <c r="AO420" s="28">
        <v>419</v>
      </c>
      <c r="AZ420" s="32"/>
      <c r="BA420" s="32"/>
      <c r="BB420" s="32" t="s">
        <v>4831</v>
      </c>
      <c r="BC420" s="32" t="s">
        <v>693</v>
      </c>
      <c r="BD420" s="32" t="s">
        <v>1064</v>
      </c>
      <c r="BE420" s="32" t="s">
        <v>3024</v>
      </c>
      <c r="BF420" s="32" t="s">
        <v>1986</v>
      </c>
      <c r="BG420" s="32" t="s">
        <v>1291</v>
      </c>
      <c r="CK420" s="32" t="s">
        <v>4831</v>
      </c>
      <c r="CL420" s="32" t="s">
        <v>693</v>
      </c>
      <c r="CM420" s="32" t="s">
        <v>1064</v>
      </c>
      <c r="CN420" s="32" t="s">
        <v>3024</v>
      </c>
      <c r="CO420" s="32" t="s">
        <v>1986</v>
      </c>
      <c r="CP420" s="32" t="s">
        <v>1291</v>
      </c>
      <c r="CV420" s="32"/>
      <c r="CW420" s="32"/>
      <c r="CX420" s="32" t="s">
        <v>4831</v>
      </c>
      <c r="CY420" s="32" t="s">
        <v>693</v>
      </c>
      <c r="CZ420" s="32" t="s">
        <v>1064</v>
      </c>
      <c r="DA420" s="32" t="s">
        <v>3024</v>
      </c>
      <c r="DB420" s="32" t="s">
        <v>1986</v>
      </c>
      <c r="DC420" s="32" t="s">
        <v>1291</v>
      </c>
    </row>
    <row r="421" spans="22:107" ht="30" customHeight="1">
      <c r="V421" s="23" t="s">
        <v>4832</v>
      </c>
      <c r="W421" s="37"/>
      <c r="AO421" s="28">
        <v>420</v>
      </c>
      <c r="AZ421" s="32"/>
      <c r="BA421" s="32"/>
      <c r="BB421" s="32" t="s">
        <v>4833</v>
      </c>
      <c r="BC421" s="32" t="s">
        <v>693</v>
      </c>
      <c r="BD421" s="32" t="s">
        <v>1064</v>
      </c>
      <c r="BE421" s="32" t="s">
        <v>3024</v>
      </c>
      <c r="BF421" s="32" t="s">
        <v>1999</v>
      </c>
      <c r="BG421" s="32" t="s">
        <v>1311</v>
      </c>
      <c r="CK421" s="32" t="s">
        <v>4833</v>
      </c>
      <c r="CL421" s="32" t="s">
        <v>693</v>
      </c>
      <c r="CM421" s="32" t="s">
        <v>1064</v>
      </c>
      <c r="CN421" s="32" t="s">
        <v>3024</v>
      </c>
      <c r="CO421" s="32" t="s">
        <v>1999</v>
      </c>
      <c r="CP421" s="32" t="s">
        <v>1311</v>
      </c>
      <c r="CV421" s="32"/>
      <c r="CW421" s="32"/>
      <c r="CX421" s="32" t="s">
        <v>4833</v>
      </c>
      <c r="CY421" s="32" t="s">
        <v>693</v>
      </c>
      <c r="CZ421" s="32" t="s">
        <v>1064</v>
      </c>
      <c r="DA421" s="32" t="s">
        <v>3024</v>
      </c>
      <c r="DB421" s="32" t="s">
        <v>1999</v>
      </c>
      <c r="DC421" s="32" t="s">
        <v>1311</v>
      </c>
    </row>
    <row r="422" spans="22:107" ht="30" customHeight="1">
      <c r="V422" s="23" t="s">
        <v>4834</v>
      </c>
      <c r="W422" s="37"/>
      <c r="AO422" s="28">
        <v>421</v>
      </c>
      <c r="AZ422" s="32"/>
      <c r="BA422" s="32"/>
      <c r="BB422" s="32" t="s">
        <v>4835</v>
      </c>
      <c r="BC422" s="32" t="s">
        <v>693</v>
      </c>
      <c r="BD422" s="32" t="s">
        <v>1064</v>
      </c>
      <c r="BE422" s="32" t="s">
        <v>3024</v>
      </c>
      <c r="BF422" s="32" t="s">
        <v>2012</v>
      </c>
      <c r="BG422" s="32" t="s">
        <v>1331</v>
      </c>
      <c r="CK422" s="32" t="s">
        <v>4835</v>
      </c>
      <c r="CL422" s="32" t="s">
        <v>693</v>
      </c>
      <c r="CM422" s="32" t="s">
        <v>1064</v>
      </c>
      <c r="CN422" s="32" t="s">
        <v>3024</v>
      </c>
      <c r="CO422" s="32" t="s">
        <v>2012</v>
      </c>
      <c r="CP422" s="32" t="s">
        <v>1331</v>
      </c>
      <c r="CV422" s="32"/>
      <c r="CW422" s="32"/>
      <c r="CX422" s="32" t="s">
        <v>4835</v>
      </c>
      <c r="CY422" s="32" t="s">
        <v>693</v>
      </c>
      <c r="CZ422" s="32" t="s">
        <v>1064</v>
      </c>
      <c r="DA422" s="32" t="s">
        <v>3024</v>
      </c>
      <c r="DB422" s="32" t="s">
        <v>2012</v>
      </c>
      <c r="DC422" s="32" t="s">
        <v>1331</v>
      </c>
    </row>
    <row r="423" spans="22:107" ht="30" customHeight="1">
      <c r="V423" s="23" t="s">
        <v>4836</v>
      </c>
      <c r="W423" s="37"/>
      <c r="AO423" s="28">
        <v>422</v>
      </c>
      <c r="AZ423" s="32"/>
      <c r="BA423" s="32"/>
      <c r="BB423" s="32" t="s">
        <v>4837</v>
      </c>
      <c r="BC423" s="32" t="s">
        <v>693</v>
      </c>
      <c r="BD423" s="32" t="s">
        <v>1064</v>
      </c>
      <c r="BE423" s="32" t="s">
        <v>3024</v>
      </c>
      <c r="BF423" s="32" t="s">
        <v>2024</v>
      </c>
      <c r="BG423" s="32" t="s">
        <v>1352</v>
      </c>
      <c r="CK423" s="32" t="s">
        <v>4837</v>
      </c>
      <c r="CL423" s="32" t="s">
        <v>693</v>
      </c>
      <c r="CM423" s="32" t="s">
        <v>1064</v>
      </c>
      <c r="CN423" s="32" t="s">
        <v>3024</v>
      </c>
      <c r="CO423" s="32" t="s">
        <v>2024</v>
      </c>
      <c r="CP423" s="32" t="s">
        <v>1352</v>
      </c>
      <c r="CV423" s="32"/>
      <c r="CW423" s="32"/>
      <c r="CX423" s="32" t="s">
        <v>4837</v>
      </c>
      <c r="CY423" s="32" t="s">
        <v>693</v>
      </c>
      <c r="CZ423" s="32" t="s">
        <v>1064</v>
      </c>
      <c r="DA423" s="32" t="s">
        <v>3024</v>
      </c>
      <c r="DB423" s="32" t="s">
        <v>2024</v>
      </c>
      <c r="DC423" s="32" t="s">
        <v>1352</v>
      </c>
    </row>
    <row r="424" spans="22:107" ht="30" customHeight="1">
      <c r="V424" s="23" t="s">
        <v>4838</v>
      </c>
      <c r="W424" s="37"/>
      <c r="AO424" s="28">
        <v>423</v>
      </c>
      <c r="AZ424" s="32"/>
      <c r="BA424" s="32"/>
      <c r="BB424" s="32" t="s">
        <v>4839</v>
      </c>
      <c r="BC424" s="32" t="s">
        <v>693</v>
      </c>
      <c r="BD424" s="32" t="s">
        <v>1064</v>
      </c>
      <c r="BE424" s="32" t="s">
        <v>3024</v>
      </c>
      <c r="BF424" s="32" t="s">
        <v>2035</v>
      </c>
      <c r="BG424" s="32" t="s">
        <v>1371</v>
      </c>
      <c r="CK424" s="32" t="s">
        <v>4839</v>
      </c>
      <c r="CL424" s="32" t="s">
        <v>693</v>
      </c>
      <c r="CM424" s="32" t="s">
        <v>1064</v>
      </c>
      <c r="CN424" s="32" t="s">
        <v>3024</v>
      </c>
      <c r="CO424" s="32" t="s">
        <v>2035</v>
      </c>
      <c r="CP424" s="32" t="s">
        <v>1371</v>
      </c>
      <c r="CV424" s="32"/>
      <c r="CW424" s="32"/>
      <c r="CX424" s="32" t="s">
        <v>4839</v>
      </c>
      <c r="CY424" s="32" t="s">
        <v>693</v>
      </c>
      <c r="CZ424" s="32" t="s">
        <v>1064</v>
      </c>
      <c r="DA424" s="32" t="s">
        <v>3024</v>
      </c>
      <c r="DB424" s="32" t="s">
        <v>2035</v>
      </c>
      <c r="DC424" s="32" t="s">
        <v>1371</v>
      </c>
    </row>
    <row r="425" spans="22:107" ht="57">
      <c r="V425" s="23" t="s">
        <v>4840</v>
      </c>
      <c r="W425" s="37"/>
      <c r="AO425" s="28">
        <v>424</v>
      </c>
      <c r="AZ425" s="32"/>
      <c r="BA425" s="32"/>
      <c r="BB425" s="32" t="s">
        <v>4841</v>
      </c>
      <c r="BC425" s="32" t="s">
        <v>693</v>
      </c>
      <c r="BD425" s="32" t="s">
        <v>1064</v>
      </c>
      <c r="BE425" s="32" t="s">
        <v>3024</v>
      </c>
      <c r="BF425" s="32" t="s">
        <v>2047</v>
      </c>
      <c r="BG425" s="32" t="s">
        <v>1393</v>
      </c>
      <c r="CK425" s="32" t="s">
        <v>4841</v>
      </c>
      <c r="CL425" s="32" t="s">
        <v>693</v>
      </c>
      <c r="CM425" s="32" t="s">
        <v>1064</v>
      </c>
      <c r="CN425" s="32" t="s">
        <v>3024</v>
      </c>
      <c r="CO425" s="32" t="s">
        <v>2047</v>
      </c>
      <c r="CP425" s="32" t="s">
        <v>1393</v>
      </c>
      <c r="CV425" s="32"/>
      <c r="CW425" s="32"/>
      <c r="CX425" s="32" t="s">
        <v>4841</v>
      </c>
      <c r="CY425" s="32" t="s">
        <v>693</v>
      </c>
      <c r="CZ425" s="32" t="s">
        <v>1064</v>
      </c>
      <c r="DA425" s="32" t="s">
        <v>3024</v>
      </c>
      <c r="DB425" s="32" t="s">
        <v>2047</v>
      </c>
      <c r="DC425" s="32" t="s">
        <v>1393</v>
      </c>
    </row>
    <row r="426" spans="22:107" ht="42.75">
      <c r="V426" s="23" t="s">
        <v>4842</v>
      </c>
      <c r="W426" s="37"/>
      <c r="AO426" s="28">
        <v>425</v>
      </c>
      <c r="AZ426" s="32"/>
      <c r="BA426" s="32"/>
      <c r="BB426" s="32" t="s">
        <v>4843</v>
      </c>
      <c r="BC426" s="32" t="s">
        <v>693</v>
      </c>
      <c r="BD426" s="32" t="s">
        <v>1064</v>
      </c>
      <c r="BE426" s="32" t="s">
        <v>3024</v>
      </c>
      <c r="BF426" s="32" t="s">
        <v>2058</v>
      </c>
      <c r="BG426" s="32" t="s">
        <v>1414</v>
      </c>
      <c r="CK426" s="32" t="s">
        <v>4843</v>
      </c>
      <c r="CL426" s="32" t="s">
        <v>693</v>
      </c>
      <c r="CM426" s="32" t="s">
        <v>1064</v>
      </c>
      <c r="CN426" s="32" t="s">
        <v>3024</v>
      </c>
      <c r="CO426" s="32" t="s">
        <v>2058</v>
      </c>
      <c r="CP426" s="32" t="s">
        <v>1414</v>
      </c>
      <c r="CV426" s="32"/>
      <c r="CW426" s="32"/>
      <c r="CX426" s="32" t="s">
        <v>4843</v>
      </c>
      <c r="CY426" s="32" t="s">
        <v>693</v>
      </c>
      <c r="CZ426" s="32" t="s">
        <v>1064</v>
      </c>
      <c r="DA426" s="32" t="s">
        <v>3024</v>
      </c>
      <c r="DB426" s="32" t="s">
        <v>2058</v>
      </c>
      <c r="DC426" s="32" t="s">
        <v>1414</v>
      </c>
    </row>
    <row r="427" spans="22:107" ht="30" customHeight="1">
      <c r="V427" s="23" t="s">
        <v>4844</v>
      </c>
      <c r="W427" s="37"/>
      <c r="AO427" s="28">
        <v>426</v>
      </c>
      <c r="AZ427" s="32"/>
      <c r="BA427" s="32"/>
      <c r="BB427" s="32" t="s">
        <v>4845</v>
      </c>
      <c r="BC427" s="32" t="s">
        <v>693</v>
      </c>
      <c r="BD427" s="32" t="s">
        <v>1064</v>
      </c>
      <c r="BE427" s="32" t="s">
        <v>3024</v>
      </c>
      <c r="BF427" s="32" t="s">
        <v>2070</v>
      </c>
      <c r="BG427" s="32" t="s">
        <v>1434</v>
      </c>
      <c r="CK427" s="32" t="s">
        <v>4845</v>
      </c>
      <c r="CL427" s="32" t="s">
        <v>693</v>
      </c>
      <c r="CM427" s="32" t="s">
        <v>1064</v>
      </c>
      <c r="CN427" s="32" t="s">
        <v>3024</v>
      </c>
      <c r="CO427" s="32" t="s">
        <v>2070</v>
      </c>
      <c r="CP427" s="32" t="s">
        <v>1434</v>
      </c>
      <c r="CV427" s="32"/>
      <c r="CW427" s="32"/>
      <c r="CX427" s="32" t="s">
        <v>4845</v>
      </c>
      <c r="CY427" s="32" t="s">
        <v>693</v>
      </c>
      <c r="CZ427" s="32" t="s">
        <v>1064</v>
      </c>
      <c r="DA427" s="32" t="s">
        <v>3024</v>
      </c>
      <c r="DB427" s="32" t="s">
        <v>2070</v>
      </c>
      <c r="DC427" s="32" t="s">
        <v>1434</v>
      </c>
    </row>
    <row r="428" spans="22:107" ht="30" customHeight="1">
      <c r="V428" s="23" t="s">
        <v>4846</v>
      </c>
      <c r="W428" s="37"/>
      <c r="AO428" s="28">
        <v>427</v>
      </c>
      <c r="AZ428" s="32"/>
      <c r="BA428" s="32"/>
      <c r="BB428" s="32" t="s">
        <v>4847</v>
      </c>
      <c r="BC428" s="32" t="s">
        <v>693</v>
      </c>
      <c r="BD428" s="32" t="s">
        <v>1064</v>
      </c>
      <c r="BE428" s="32" t="s">
        <v>3024</v>
      </c>
      <c r="BF428" s="32" t="s">
        <v>2082</v>
      </c>
      <c r="BG428" s="32" t="s">
        <v>1454</v>
      </c>
      <c r="CK428" s="32" t="s">
        <v>4847</v>
      </c>
      <c r="CL428" s="32" t="s">
        <v>693</v>
      </c>
      <c r="CM428" s="32" t="s">
        <v>1064</v>
      </c>
      <c r="CN428" s="32" t="s">
        <v>3024</v>
      </c>
      <c r="CO428" s="32" t="s">
        <v>2082</v>
      </c>
      <c r="CP428" s="32" t="s">
        <v>1454</v>
      </c>
      <c r="CV428" s="32"/>
      <c r="CW428" s="32"/>
      <c r="CX428" s="32" t="s">
        <v>4847</v>
      </c>
      <c r="CY428" s="32" t="s">
        <v>693</v>
      </c>
      <c r="CZ428" s="32" t="s">
        <v>1064</v>
      </c>
      <c r="DA428" s="32" t="s">
        <v>3024</v>
      </c>
      <c r="DB428" s="32" t="s">
        <v>2082</v>
      </c>
      <c r="DC428" s="32" t="s">
        <v>1454</v>
      </c>
    </row>
    <row r="429" spans="22:107" ht="30" customHeight="1">
      <c r="V429" s="23" t="s">
        <v>4848</v>
      </c>
      <c r="W429" s="37"/>
      <c r="AO429" s="28">
        <v>428</v>
      </c>
      <c r="AZ429" s="32"/>
      <c r="BA429" s="32"/>
      <c r="BB429" s="32" t="s">
        <v>4849</v>
      </c>
      <c r="BC429" s="32" t="s">
        <v>693</v>
      </c>
      <c r="BD429" s="32" t="s">
        <v>1064</v>
      </c>
      <c r="BE429" s="32" t="s">
        <v>3024</v>
      </c>
      <c r="BF429" s="32" t="s">
        <v>2093</v>
      </c>
      <c r="BG429" s="32" t="s">
        <v>1475</v>
      </c>
      <c r="CK429" s="32" t="s">
        <v>4849</v>
      </c>
      <c r="CL429" s="32" t="s">
        <v>693</v>
      </c>
      <c r="CM429" s="32" t="s">
        <v>1064</v>
      </c>
      <c r="CN429" s="32" t="s">
        <v>3024</v>
      </c>
      <c r="CO429" s="32" t="s">
        <v>2093</v>
      </c>
      <c r="CP429" s="32" t="s">
        <v>1475</v>
      </c>
      <c r="CV429" s="32"/>
      <c r="CW429" s="32"/>
      <c r="CX429" s="32" t="s">
        <v>4849</v>
      </c>
      <c r="CY429" s="32" t="s">
        <v>693</v>
      </c>
      <c r="CZ429" s="32" t="s">
        <v>1064</v>
      </c>
      <c r="DA429" s="32" t="s">
        <v>3024</v>
      </c>
      <c r="DB429" s="32" t="s">
        <v>2093</v>
      </c>
      <c r="DC429" s="32" t="s">
        <v>1475</v>
      </c>
    </row>
    <row r="430" spans="22:107" ht="45" customHeight="1">
      <c r="V430" s="23" t="s">
        <v>4850</v>
      </c>
      <c r="W430" s="37"/>
      <c r="AO430" s="28">
        <v>429</v>
      </c>
      <c r="AZ430" s="32"/>
      <c r="BA430" s="32"/>
      <c r="BB430" s="32" t="s">
        <v>4851</v>
      </c>
      <c r="BC430" s="32" t="s">
        <v>693</v>
      </c>
      <c r="BD430" s="32" t="s">
        <v>1064</v>
      </c>
      <c r="BE430" s="32" t="s">
        <v>3024</v>
      </c>
      <c r="BF430" s="32" t="s">
        <v>2104</v>
      </c>
      <c r="BG430" s="32" t="s">
        <v>1496</v>
      </c>
      <c r="CK430" s="32" t="s">
        <v>4851</v>
      </c>
      <c r="CL430" s="32" t="s">
        <v>693</v>
      </c>
      <c r="CM430" s="32" t="s">
        <v>1064</v>
      </c>
      <c r="CN430" s="32" t="s">
        <v>3024</v>
      </c>
      <c r="CO430" s="32" t="s">
        <v>2104</v>
      </c>
      <c r="CP430" s="32" t="s">
        <v>1496</v>
      </c>
      <c r="CV430" s="32"/>
      <c r="CW430" s="32"/>
      <c r="CX430" s="32" t="s">
        <v>4851</v>
      </c>
      <c r="CY430" s="32" t="s">
        <v>693</v>
      </c>
      <c r="CZ430" s="32" t="s">
        <v>1064</v>
      </c>
      <c r="DA430" s="32" t="s">
        <v>3024</v>
      </c>
      <c r="DB430" s="32" t="s">
        <v>2104</v>
      </c>
      <c r="DC430" s="32" t="s">
        <v>1496</v>
      </c>
    </row>
    <row r="431" spans="22:107" ht="57">
      <c r="V431" s="23" t="s">
        <v>4852</v>
      </c>
      <c r="W431" s="37"/>
      <c r="AO431" s="28">
        <v>430</v>
      </c>
      <c r="AZ431" s="32"/>
      <c r="BA431" s="32"/>
      <c r="BB431" s="32" t="s">
        <v>4853</v>
      </c>
      <c r="BC431" s="32" t="s">
        <v>693</v>
      </c>
      <c r="BD431" s="32" t="s">
        <v>1064</v>
      </c>
      <c r="BE431" s="32" t="s">
        <v>3024</v>
      </c>
      <c r="BF431" s="32" t="s">
        <v>2114</v>
      </c>
      <c r="BG431" s="32" t="s">
        <v>1517</v>
      </c>
      <c r="CK431" s="32" t="s">
        <v>4853</v>
      </c>
      <c r="CL431" s="32" t="s">
        <v>693</v>
      </c>
      <c r="CM431" s="32" t="s">
        <v>1064</v>
      </c>
      <c r="CN431" s="32" t="s">
        <v>3024</v>
      </c>
      <c r="CO431" s="32" t="s">
        <v>2114</v>
      </c>
      <c r="CP431" s="32" t="s">
        <v>1517</v>
      </c>
      <c r="CV431" s="32"/>
      <c r="CW431" s="32"/>
      <c r="CX431" s="32" t="s">
        <v>4853</v>
      </c>
      <c r="CY431" s="32" t="s">
        <v>693</v>
      </c>
      <c r="CZ431" s="32" t="s">
        <v>1064</v>
      </c>
      <c r="DA431" s="32" t="s">
        <v>3024</v>
      </c>
      <c r="DB431" s="32" t="s">
        <v>2114</v>
      </c>
      <c r="DC431" s="32" t="s">
        <v>1517</v>
      </c>
    </row>
    <row r="432" spans="22:107" ht="42.75">
      <c r="V432" s="23" t="s">
        <v>4854</v>
      </c>
      <c r="W432" s="37"/>
      <c r="AO432" s="28">
        <v>431</v>
      </c>
      <c r="AZ432" s="32"/>
      <c r="BA432" s="32"/>
      <c r="BB432" s="32" t="s">
        <v>4855</v>
      </c>
      <c r="BC432" s="32" t="s">
        <v>693</v>
      </c>
      <c r="BD432" s="32" t="s">
        <v>1064</v>
      </c>
      <c r="BE432" s="32" t="s">
        <v>3024</v>
      </c>
      <c r="BF432" s="32" t="s">
        <v>2124</v>
      </c>
      <c r="BG432" s="32" t="s">
        <v>1537</v>
      </c>
      <c r="CK432" s="32" t="s">
        <v>4855</v>
      </c>
      <c r="CL432" s="32" t="s">
        <v>693</v>
      </c>
      <c r="CM432" s="32" t="s">
        <v>1064</v>
      </c>
      <c r="CN432" s="32" t="s">
        <v>3024</v>
      </c>
      <c r="CO432" s="32" t="s">
        <v>2124</v>
      </c>
      <c r="CP432" s="32" t="s">
        <v>1537</v>
      </c>
      <c r="CV432" s="32"/>
      <c r="CW432" s="32"/>
      <c r="CX432" s="32" t="s">
        <v>4855</v>
      </c>
      <c r="CY432" s="32" t="s">
        <v>693</v>
      </c>
      <c r="CZ432" s="32" t="s">
        <v>1064</v>
      </c>
      <c r="DA432" s="32" t="s">
        <v>3024</v>
      </c>
      <c r="DB432" s="32" t="s">
        <v>2124</v>
      </c>
      <c r="DC432" s="32" t="s">
        <v>1537</v>
      </c>
    </row>
    <row r="433" spans="22:107" ht="15" customHeight="1">
      <c r="V433" s="23" t="s">
        <v>4856</v>
      </c>
      <c r="W433" s="37"/>
      <c r="AO433" s="28">
        <v>432</v>
      </c>
      <c r="AZ433" s="32"/>
      <c r="BA433" s="32"/>
      <c r="BB433" s="32" t="s">
        <v>4857</v>
      </c>
      <c r="BC433" s="32" t="s">
        <v>693</v>
      </c>
      <c r="BD433" s="32" t="s">
        <v>1064</v>
      </c>
      <c r="BE433" s="32" t="s">
        <v>3024</v>
      </c>
      <c r="BF433" s="32" t="s">
        <v>2135</v>
      </c>
      <c r="BG433" s="32" t="s">
        <v>1556</v>
      </c>
      <c r="CK433" s="32" t="s">
        <v>4857</v>
      </c>
      <c r="CL433" s="32" t="s">
        <v>693</v>
      </c>
      <c r="CM433" s="32" t="s">
        <v>1064</v>
      </c>
      <c r="CN433" s="32" t="s">
        <v>3024</v>
      </c>
      <c r="CO433" s="32" t="s">
        <v>2135</v>
      </c>
      <c r="CP433" s="32" t="s">
        <v>1556</v>
      </c>
      <c r="CV433" s="32"/>
      <c r="CW433" s="32"/>
      <c r="CX433" s="32" t="s">
        <v>4857</v>
      </c>
      <c r="CY433" s="32" t="s">
        <v>693</v>
      </c>
      <c r="CZ433" s="32" t="s">
        <v>1064</v>
      </c>
      <c r="DA433" s="32" t="s">
        <v>3024</v>
      </c>
      <c r="DB433" s="32" t="s">
        <v>2135</v>
      </c>
      <c r="DC433" s="32" t="s">
        <v>1556</v>
      </c>
    </row>
    <row r="434" spans="22:107" ht="15" customHeight="1">
      <c r="V434" s="23" t="s">
        <v>4858</v>
      </c>
      <c r="W434" s="37"/>
      <c r="AO434" s="28">
        <v>433</v>
      </c>
      <c r="AZ434" s="32"/>
      <c r="BA434" s="32"/>
      <c r="BB434" s="32" t="s">
        <v>4859</v>
      </c>
      <c r="BC434" s="32" t="s">
        <v>693</v>
      </c>
      <c r="BD434" s="32" t="s">
        <v>1064</v>
      </c>
      <c r="BE434" s="32" t="s">
        <v>3024</v>
      </c>
      <c r="BF434" s="32" t="s">
        <v>2144</v>
      </c>
      <c r="BG434" s="32" t="s">
        <v>1576</v>
      </c>
      <c r="CK434" s="32" t="s">
        <v>4859</v>
      </c>
      <c r="CL434" s="32" t="s">
        <v>693</v>
      </c>
      <c r="CM434" s="32" t="s">
        <v>1064</v>
      </c>
      <c r="CN434" s="32" t="s">
        <v>3024</v>
      </c>
      <c r="CO434" s="32" t="s">
        <v>2144</v>
      </c>
      <c r="CP434" s="32" t="s">
        <v>1576</v>
      </c>
      <c r="CV434" s="32"/>
      <c r="CW434" s="32"/>
      <c r="CX434" s="32" t="s">
        <v>4859</v>
      </c>
      <c r="CY434" s="32" t="s">
        <v>693</v>
      </c>
      <c r="CZ434" s="32" t="s">
        <v>1064</v>
      </c>
      <c r="DA434" s="32" t="s">
        <v>3024</v>
      </c>
      <c r="DB434" s="32" t="s">
        <v>2144</v>
      </c>
      <c r="DC434" s="32" t="s">
        <v>1576</v>
      </c>
    </row>
    <row r="435" spans="22:107" ht="15" customHeight="1">
      <c r="V435" s="23" t="s">
        <v>4860</v>
      </c>
      <c r="W435" s="37"/>
      <c r="AO435" s="28">
        <v>434</v>
      </c>
      <c r="AZ435" s="32"/>
      <c r="BA435" s="32"/>
      <c r="BB435" s="32" t="s">
        <v>4861</v>
      </c>
      <c r="BC435" s="32" t="s">
        <v>693</v>
      </c>
      <c r="BD435" s="32" t="s">
        <v>1064</v>
      </c>
      <c r="BE435" s="32" t="s">
        <v>3024</v>
      </c>
      <c r="BF435" s="32" t="s">
        <v>2155</v>
      </c>
      <c r="BG435" s="32" t="s">
        <v>1594</v>
      </c>
      <c r="CK435" s="32" t="s">
        <v>4861</v>
      </c>
      <c r="CL435" s="32" t="s">
        <v>693</v>
      </c>
      <c r="CM435" s="32" t="s">
        <v>1064</v>
      </c>
      <c r="CN435" s="32" t="s">
        <v>3024</v>
      </c>
      <c r="CO435" s="32" t="s">
        <v>2155</v>
      </c>
      <c r="CP435" s="32" t="s">
        <v>1594</v>
      </c>
      <c r="CV435" s="32"/>
      <c r="CW435" s="32"/>
      <c r="CX435" s="32" t="s">
        <v>4861</v>
      </c>
      <c r="CY435" s="32" t="s">
        <v>693</v>
      </c>
      <c r="CZ435" s="32" t="s">
        <v>1064</v>
      </c>
      <c r="DA435" s="32" t="s">
        <v>3024</v>
      </c>
      <c r="DB435" s="32" t="s">
        <v>2155</v>
      </c>
      <c r="DC435" s="32" t="s">
        <v>1594</v>
      </c>
    </row>
    <row r="436" spans="22:107" ht="71.25">
      <c r="V436" s="23" t="s">
        <v>4862</v>
      </c>
      <c r="W436" s="37"/>
      <c r="AO436" s="28">
        <v>435</v>
      </c>
      <c r="AZ436" s="32"/>
      <c r="BA436" s="32"/>
      <c r="BB436" s="32" t="s">
        <v>4863</v>
      </c>
      <c r="BC436" s="32" t="s">
        <v>693</v>
      </c>
      <c r="BD436" s="32" t="s">
        <v>1064</v>
      </c>
      <c r="BE436" s="32" t="s">
        <v>3024</v>
      </c>
      <c r="BF436" s="32" t="s">
        <v>2166</v>
      </c>
      <c r="BG436" s="32" t="s">
        <v>1614</v>
      </c>
      <c r="CK436" s="32" t="s">
        <v>4863</v>
      </c>
      <c r="CL436" s="32" t="s">
        <v>693</v>
      </c>
      <c r="CM436" s="32" t="s">
        <v>1064</v>
      </c>
      <c r="CN436" s="32" t="s">
        <v>3024</v>
      </c>
      <c r="CO436" s="32" t="s">
        <v>2166</v>
      </c>
      <c r="CP436" s="32" t="s">
        <v>1614</v>
      </c>
      <c r="CV436" s="32"/>
      <c r="CW436" s="32"/>
      <c r="CX436" s="32" t="s">
        <v>4863</v>
      </c>
      <c r="CY436" s="32" t="s">
        <v>693</v>
      </c>
      <c r="CZ436" s="32" t="s">
        <v>1064</v>
      </c>
      <c r="DA436" s="32" t="s">
        <v>3024</v>
      </c>
      <c r="DB436" s="32" t="s">
        <v>2166</v>
      </c>
      <c r="DC436" s="32" t="s">
        <v>1614</v>
      </c>
    </row>
    <row r="437" spans="22:107" ht="57">
      <c r="V437" s="23" t="s">
        <v>4864</v>
      </c>
      <c r="W437" s="37"/>
      <c r="AO437" s="28">
        <v>436</v>
      </c>
      <c r="AZ437" s="32"/>
      <c r="BA437" s="32"/>
      <c r="BB437" s="32" t="s">
        <v>4865</v>
      </c>
      <c r="BC437" s="32" t="s">
        <v>693</v>
      </c>
      <c r="BD437" s="32" t="s">
        <v>1064</v>
      </c>
      <c r="BE437" s="32" t="s">
        <v>3024</v>
      </c>
      <c r="BF437" s="32" t="s">
        <v>2177</v>
      </c>
      <c r="BG437" s="32" t="s">
        <v>1633</v>
      </c>
      <c r="CK437" s="32" t="s">
        <v>4865</v>
      </c>
      <c r="CL437" s="32" t="s">
        <v>693</v>
      </c>
      <c r="CM437" s="32" t="s">
        <v>1064</v>
      </c>
      <c r="CN437" s="32" t="s">
        <v>3024</v>
      </c>
      <c r="CO437" s="32" t="s">
        <v>2177</v>
      </c>
      <c r="CP437" s="32" t="s">
        <v>1633</v>
      </c>
      <c r="CV437" s="32"/>
      <c r="CW437" s="32"/>
      <c r="CX437" s="32" t="s">
        <v>4865</v>
      </c>
      <c r="CY437" s="32" t="s">
        <v>693</v>
      </c>
      <c r="CZ437" s="32" t="s">
        <v>1064</v>
      </c>
      <c r="DA437" s="32" t="s">
        <v>3024</v>
      </c>
      <c r="DB437" s="32" t="s">
        <v>2177</v>
      </c>
      <c r="DC437" s="32" t="s">
        <v>1633</v>
      </c>
    </row>
    <row r="438" spans="22:107" ht="42.75">
      <c r="V438" s="23" t="s">
        <v>4866</v>
      </c>
      <c r="W438" s="37"/>
      <c r="AO438" s="28">
        <v>437</v>
      </c>
      <c r="AZ438" s="32"/>
      <c r="BA438" s="32"/>
      <c r="BB438" s="32" t="s">
        <v>4867</v>
      </c>
      <c r="BC438" s="32" t="s">
        <v>693</v>
      </c>
      <c r="BD438" s="32" t="s">
        <v>1064</v>
      </c>
      <c r="BE438" s="32" t="s">
        <v>3024</v>
      </c>
      <c r="BF438" s="32" t="s">
        <v>2523</v>
      </c>
      <c r="BG438" s="32" t="s">
        <v>1651</v>
      </c>
      <c r="CK438" s="32" t="s">
        <v>4867</v>
      </c>
      <c r="CL438" s="32" t="s">
        <v>693</v>
      </c>
      <c r="CM438" s="32" t="s">
        <v>1064</v>
      </c>
      <c r="CN438" s="32" t="s">
        <v>3024</v>
      </c>
      <c r="CO438" s="32" t="s">
        <v>2523</v>
      </c>
      <c r="CP438" s="32" t="s">
        <v>1651</v>
      </c>
      <c r="CV438" s="32"/>
      <c r="CW438" s="32"/>
      <c r="CX438" s="32" t="s">
        <v>4867</v>
      </c>
      <c r="CY438" s="32" t="s">
        <v>693</v>
      </c>
      <c r="CZ438" s="32" t="s">
        <v>1064</v>
      </c>
      <c r="DA438" s="32" t="s">
        <v>3024</v>
      </c>
      <c r="DB438" s="32" t="s">
        <v>2523</v>
      </c>
      <c r="DC438" s="32" t="s">
        <v>1651</v>
      </c>
    </row>
    <row r="439" spans="22:107" ht="30" customHeight="1">
      <c r="V439" s="23" t="s">
        <v>4868</v>
      </c>
      <c r="W439" s="37"/>
      <c r="AO439" s="28">
        <v>438</v>
      </c>
      <c r="AZ439" s="32"/>
      <c r="BA439" s="32"/>
      <c r="BB439" s="32" t="s">
        <v>4869</v>
      </c>
      <c r="BC439" s="32" t="s">
        <v>693</v>
      </c>
      <c r="BD439" s="32" t="s">
        <v>1064</v>
      </c>
      <c r="BE439" s="32" t="s">
        <v>3024</v>
      </c>
      <c r="BF439" s="32" t="s">
        <v>2527</v>
      </c>
      <c r="BG439" s="32" t="s">
        <v>1670</v>
      </c>
      <c r="CK439" s="32" t="s">
        <v>4869</v>
      </c>
      <c r="CL439" s="32" t="s">
        <v>693</v>
      </c>
      <c r="CM439" s="32" t="s">
        <v>1064</v>
      </c>
      <c r="CN439" s="32" t="s">
        <v>3024</v>
      </c>
      <c r="CO439" s="32" t="s">
        <v>2527</v>
      </c>
      <c r="CP439" s="32" t="s">
        <v>1670</v>
      </c>
      <c r="CV439" s="32"/>
      <c r="CW439" s="32"/>
      <c r="CX439" s="32" t="s">
        <v>4869</v>
      </c>
      <c r="CY439" s="32" t="s">
        <v>693</v>
      </c>
      <c r="CZ439" s="32" t="s">
        <v>1064</v>
      </c>
      <c r="DA439" s="32" t="s">
        <v>3024</v>
      </c>
      <c r="DB439" s="32" t="s">
        <v>2527</v>
      </c>
      <c r="DC439" s="32" t="s">
        <v>1670</v>
      </c>
    </row>
    <row r="440" spans="22:107" ht="30" customHeight="1">
      <c r="V440" s="23" t="s">
        <v>4870</v>
      </c>
      <c r="W440" s="37"/>
      <c r="AO440" s="28">
        <v>439</v>
      </c>
      <c r="AZ440" s="32"/>
      <c r="BA440" s="32"/>
      <c r="BB440" s="32" t="s">
        <v>4871</v>
      </c>
      <c r="BC440" s="32" t="s">
        <v>693</v>
      </c>
      <c r="BD440" s="32" t="s">
        <v>1064</v>
      </c>
      <c r="BE440" s="32" t="s">
        <v>3024</v>
      </c>
      <c r="BF440" s="32" t="s">
        <v>2531</v>
      </c>
      <c r="BG440" s="32" t="s">
        <v>1689</v>
      </c>
      <c r="CK440" s="32" t="s">
        <v>4871</v>
      </c>
      <c r="CL440" s="32" t="s">
        <v>693</v>
      </c>
      <c r="CM440" s="32" t="s">
        <v>1064</v>
      </c>
      <c r="CN440" s="32" t="s">
        <v>3024</v>
      </c>
      <c r="CO440" s="32" t="s">
        <v>2531</v>
      </c>
      <c r="CP440" s="32" t="s">
        <v>1689</v>
      </c>
      <c r="CV440" s="32"/>
      <c r="CW440" s="32"/>
      <c r="CX440" s="32" t="s">
        <v>4871</v>
      </c>
      <c r="CY440" s="32" t="s">
        <v>693</v>
      </c>
      <c r="CZ440" s="32" t="s">
        <v>1064</v>
      </c>
      <c r="DA440" s="32" t="s">
        <v>3024</v>
      </c>
      <c r="DB440" s="32" t="s">
        <v>2531</v>
      </c>
      <c r="DC440" s="32" t="s">
        <v>1689</v>
      </c>
    </row>
    <row r="441" spans="22:107" ht="42.75">
      <c r="V441" s="23" t="s">
        <v>4872</v>
      </c>
      <c r="W441" s="37"/>
      <c r="AO441" s="28">
        <v>440</v>
      </c>
      <c r="AZ441" s="32"/>
      <c r="BA441" s="32"/>
      <c r="BB441" s="32" t="s">
        <v>4873</v>
      </c>
      <c r="BC441" s="32" t="s">
        <v>693</v>
      </c>
      <c r="BD441" s="32" t="s">
        <v>1064</v>
      </c>
      <c r="BE441" s="32" t="s">
        <v>3024</v>
      </c>
      <c r="BF441" s="32" t="s">
        <v>2535</v>
      </c>
      <c r="BG441" s="32" t="s">
        <v>1708</v>
      </c>
      <c r="CK441" s="32" t="s">
        <v>4873</v>
      </c>
      <c r="CL441" s="32" t="s">
        <v>693</v>
      </c>
      <c r="CM441" s="32" t="s">
        <v>1064</v>
      </c>
      <c r="CN441" s="32" t="s">
        <v>3024</v>
      </c>
      <c r="CO441" s="32" t="s">
        <v>2535</v>
      </c>
      <c r="CP441" s="32" t="s">
        <v>1708</v>
      </c>
      <c r="CV441" s="32"/>
      <c r="CW441" s="32"/>
      <c r="CX441" s="32" t="s">
        <v>4873</v>
      </c>
      <c r="CY441" s="32" t="s">
        <v>693</v>
      </c>
      <c r="CZ441" s="32" t="s">
        <v>1064</v>
      </c>
      <c r="DA441" s="32" t="s">
        <v>3024</v>
      </c>
      <c r="DB441" s="32" t="s">
        <v>2535</v>
      </c>
      <c r="DC441" s="32" t="s">
        <v>1708</v>
      </c>
    </row>
    <row r="442" spans="22:107" ht="30" customHeight="1">
      <c r="V442" s="23" t="s">
        <v>4874</v>
      </c>
      <c r="W442" s="37"/>
      <c r="AO442" s="28">
        <v>441</v>
      </c>
      <c r="AZ442" s="32"/>
      <c r="BA442" s="32"/>
      <c r="BB442" s="32" t="s">
        <v>4875</v>
      </c>
      <c r="BC442" s="32" t="s">
        <v>693</v>
      </c>
      <c r="BD442" s="32" t="s">
        <v>1064</v>
      </c>
      <c r="BE442" s="32" t="s">
        <v>3024</v>
      </c>
      <c r="BF442" s="32" t="s">
        <v>2539</v>
      </c>
      <c r="BG442" s="32" t="s">
        <v>1725</v>
      </c>
      <c r="CK442" s="32" t="s">
        <v>4875</v>
      </c>
      <c r="CL442" s="32" t="s">
        <v>693</v>
      </c>
      <c r="CM442" s="32" t="s">
        <v>1064</v>
      </c>
      <c r="CN442" s="32" t="s">
        <v>3024</v>
      </c>
      <c r="CO442" s="32" t="s">
        <v>2539</v>
      </c>
      <c r="CP442" s="32" t="s">
        <v>1725</v>
      </c>
      <c r="CV442" s="32"/>
      <c r="CW442" s="32"/>
      <c r="CX442" s="32" t="s">
        <v>4875</v>
      </c>
      <c r="CY442" s="32" t="s">
        <v>693</v>
      </c>
      <c r="CZ442" s="32" t="s">
        <v>1064</v>
      </c>
      <c r="DA442" s="32" t="s">
        <v>3024</v>
      </c>
      <c r="DB442" s="32" t="s">
        <v>2539</v>
      </c>
      <c r="DC442" s="32" t="s">
        <v>1725</v>
      </c>
    </row>
    <row r="443" spans="22:107" ht="30" customHeight="1">
      <c r="V443" s="23" t="s">
        <v>4876</v>
      </c>
      <c r="W443" s="37"/>
      <c r="AO443" s="28">
        <v>442</v>
      </c>
      <c r="AZ443" s="32"/>
      <c r="BA443" s="32"/>
      <c r="BB443" s="32" t="s">
        <v>4877</v>
      </c>
      <c r="BC443" s="32" t="s">
        <v>693</v>
      </c>
      <c r="BD443" s="32" t="s">
        <v>1064</v>
      </c>
      <c r="BE443" s="32" t="s">
        <v>3024</v>
      </c>
      <c r="BF443" s="32" t="s">
        <v>2543</v>
      </c>
      <c r="BG443" s="32" t="s">
        <v>1741</v>
      </c>
      <c r="CK443" s="32" t="s">
        <v>4877</v>
      </c>
      <c r="CL443" s="32" t="s">
        <v>693</v>
      </c>
      <c r="CM443" s="32" t="s">
        <v>1064</v>
      </c>
      <c r="CN443" s="32" t="s">
        <v>3024</v>
      </c>
      <c r="CO443" s="32" t="s">
        <v>2543</v>
      </c>
      <c r="CP443" s="32" t="s">
        <v>1741</v>
      </c>
      <c r="CV443" s="32"/>
      <c r="CW443" s="32"/>
      <c r="CX443" s="32" t="s">
        <v>4877</v>
      </c>
      <c r="CY443" s="32" t="s">
        <v>693</v>
      </c>
      <c r="CZ443" s="32" t="s">
        <v>1064</v>
      </c>
      <c r="DA443" s="32" t="s">
        <v>3024</v>
      </c>
      <c r="DB443" s="32" t="s">
        <v>2543</v>
      </c>
      <c r="DC443" s="32" t="s">
        <v>1741</v>
      </c>
    </row>
    <row r="444" spans="22:107" ht="30" customHeight="1">
      <c r="V444" s="23" t="s">
        <v>4878</v>
      </c>
      <c r="W444" s="37"/>
      <c r="AO444" s="28">
        <v>443</v>
      </c>
      <c r="AZ444" s="32"/>
      <c r="BA444" s="32"/>
      <c r="BB444" s="32" t="s">
        <v>4879</v>
      </c>
      <c r="BC444" s="32" t="s">
        <v>693</v>
      </c>
      <c r="BD444" s="32" t="s">
        <v>1064</v>
      </c>
      <c r="BE444" s="32" t="s">
        <v>3024</v>
      </c>
      <c r="BF444" s="32" t="s">
        <v>2547</v>
      </c>
      <c r="BG444" s="32" t="s">
        <v>1756</v>
      </c>
      <c r="CK444" s="32" t="s">
        <v>4879</v>
      </c>
      <c r="CL444" s="32" t="s">
        <v>693</v>
      </c>
      <c r="CM444" s="32" t="s">
        <v>1064</v>
      </c>
      <c r="CN444" s="32" t="s">
        <v>3024</v>
      </c>
      <c r="CO444" s="32" t="s">
        <v>2547</v>
      </c>
      <c r="CP444" s="32" t="s">
        <v>1756</v>
      </c>
      <c r="CV444" s="32"/>
      <c r="CW444" s="32"/>
      <c r="CX444" s="32" t="s">
        <v>4879</v>
      </c>
      <c r="CY444" s="32" t="s">
        <v>693</v>
      </c>
      <c r="CZ444" s="32" t="s">
        <v>1064</v>
      </c>
      <c r="DA444" s="32" t="s">
        <v>3024</v>
      </c>
      <c r="DB444" s="32" t="s">
        <v>2547</v>
      </c>
      <c r="DC444" s="32" t="s">
        <v>1756</v>
      </c>
    </row>
    <row r="445" spans="22:107" ht="30" customHeight="1">
      <c r="V445" s="23" t="s">
        <v>4880</v>
      </c>
      <c r="W445" s="37"/>
      <c r="AO445" s="28">
        <v>444</v>
      </c>
      <c r="AZ445" s="32"/>
      <c r="BA445" s="32"/>
      <c r="BB445" s="32" t="s">
        <v>4881</v>
      </c>
      <c r="BC445" s="32" t="s">
        <v>693</v>
      </c>
      <c r="BD445" s="32" t="s">
        <v>1064</v>
      </c>
      <c r="BE445" s="32" t="s">
        <v>3024</v>
      </c>
      <c r="BF445" s="32" t="s">
        <v>2551</v>
      </c>
      <c r="BG445" s="32" t="s">
        <v>1771</v>
      </c>
      <c r="CK445" s="32" t="s">
        <v>4881</v>
      </c>
      <c r="CL445" s="32" t="s">
        <v>693</v>
      </c>
      <c r="CM445" s="32" t="s">
        <v>1064</v>
      </c>
      <c r="CN445" s="32" t="s">
        <v>3024</v>
      </c>
      <c r="CO445" s="32" t="s">
        <v>2551</v>
      </c>
      <c r="CP445" s="32" t="s">
        <v>1771</v>
      </c>
      <c r="CV445" s="32"/>
      <c r="CW445" s="32"/>
      <c r="CX445" s="32" t="s">
        <v>4881</v>
      </c>
      <c r="CY445" s="32" t="s">
        <v>693</v>
      </c>
      <c r="CZ445" s="32" t="s">
        <v>1064</v>
      </c>
      <c r="DA445" s="32" t="s">
        <v>3024</v>
      </c>
      <c r="DB445" s="32" t="s">
        <v>2551</v>
      </c>
      <c r="DC445" s="32" t="s">
        <v>1771</v>
      </c>
    </row>
    <row r="446" spans="22:107" ht="30" customHeight="1">
      <c r="V446" s="23" t="s">
        <v>4882</v>
      </c>
      <c r="W446" s="37"/>
      <c r="AO446" s="28">
        <v>445</v>
      </c>
      <c r="AZ446" s="32"/>
      <c r="BA446" s="32"/>
      <c r="BB446" s="32" t="s">
        <v>4883</v>
      </c>
      <c r="BC446" s="32" t="s">
        <v>693</v>
      </c>
      <c r="BD446" s="32" t="s">
        <v>1064</v>
      </c>
      <c r="BE446" s="32" t="s">
        <v>3024</v>
      </c>
      <c r="BF446" s="32" t="s">
        <v>2554</v>
      </c>
      <c r="BG446" s="32" t="s">
        <v>1785</v>
      </c>
      <c r="CK446" s="32" t="s">
        <v>4883</v>
      </c>
      <c r="CL446" s="32" t="s">
        <v>693</v>
      </c>
      <c r="CM446" s="32" t="s">
        <v>1064</v>
      </c>
      <c r="CN446" s="32" t="s">
        <v>3024</v>
      </c>
      <c r="CO446" s="32" t="s">
        <v>2554</v>
      </c>
      <c r="CP446" s="32" t="s">
        <v>1785</v>
      </c>
      <c r="CV446" s="32"/>
      <c r="CW446" s="32"/>
      <c r="CX446" s="32" t="s">
        <v>4883</v>
      </c>
      <c r="CY446" s="32" t="s">
        <v>693</v>
      </c>
      <c r="CZ446" s="32" t="s">
        <v>1064</v>
      </c>
      <c r="DA446" s="32" t="s">
        <v>3024</v>
      </c>
      <c r="DB446" s="32" t="s">
        <v>2554</v>
      </c>
      <c r="DC446" s="32" t="s">
        <v>1785</v>
      </c>
    </row>
    <row r="447" spans="22:107" ht="30" customHeight="1">
      <c r="V447" s="23" t="s">
        <v>4884</v>
      </c>
      <c r="W447" s="37"/>
      <c r="AO447" s="28">
        <v>446</v>
      </c>
      <c r="AZ447" s="32"/>
      <c r="BA447" s="32"/>
      <c r="BB447" s="32" t="s">
        <v>4885</v>
      </c>
      <c r="BC447" s="32" t="s">
        <v>693</v>
      </c>
      <c r="BD447" s="32" t="s">
        <v>1064</v>
      </c>
      <c r="BE447" s="32" t="s">
        <v>3024</v>
      </c>
      <c r="BF447" s="32" t="s">
        <v>2558</v>
      </c>
      <c r="BG447" s="32" t="s">
        <v>1797</v>
      </c>
      <c r="CK447" s="32" t="s">
        <v>4885</v>
      </c>
      <c r="CL447" s="32" t="s">
        <v>693</v>
      </c>
      <c r="CM447" s="32" t="s">
        <v>1064</v>
      </c>
      <c r="CN447" s="32" t="s">
        <v>3024</v>
      </c>
      <c r="CO447" s="32" t="s">
        <v>2558</v>
      </c>
      <c r="CP447" s="32" t="s">
        <v>1797</v>
      </c>
      <c r="CV447" s="32"/>
      <c r="CW447" s="32"/>
      <c r="CX447" s="32" t="s">
        <v>4885</v>
      </c>
      <c r="CY447" s="32" t="s">
        <v>693</v>
      </c>
      <c r="CZ447" s="32" t="s">
        <v>1064</v>
      </c>
      <c r="DA447" s="32" t="s">
        <v>3024</v>
      </c>
      <c r="DB447" s="32" t="s">
        <v>2558</v>
      </c>
      <c r="DC447" s="32" t="s">
        <v>1797</v>
      </c>
    </row>
    <row r="448" spans="22:107" ht="30" customHeight="1">
      <c r="V448" s="23" t="s">
        <v>4886</v>
      </c>
      <c r="W448" s="37"/>
      <c r="AO448" s="28">
        <v>447</v>
      </c>
      <c r="AZ448" s="32"/>
      <c r="BA448" s="32"/>
      <c r="BB448" s="32" t="s">
        <v>4887</v>
      </c>
      <c r="BC448" s="32" t="s">
        <v>693</v>
      </c>
      <c r="BD448" s="32" t="s">
        <v>1064</v>
      </c>
      <c r="BE448" s="32" t="s">
        <v>3024</v>
      </c>
      <c r="BF448" s="32" t="s">
        <v>2562</v>
      </c>
      <c r="BG448" s="32" t="s">
        <v>1810</v>
      </c>
      <c r="CK448" s="32" t="s">
        <v>4887</v>
      </c>
      <c r="CL448" s="32" t="s">
        <v>693</v>
      </c>
      <c r="CM448" s="32" t="s">
        <v>1064</v>
      </c>
      <c r="CN448" s="32" t="s">
        <v>3024</v>
      </c>
      <c r="CO448" s="32" t="s">
        <v>2562</v>
      </c>
      <c r="CP448" s="32" t="s">
        <v>1810</v>
      </c>
      <c r="CV448" s="32"/>
      <c r="CW448" s="32"/>
      <c r="CX448" s="32" t="s">
        <v>4887</v>
      </c>
      <c r="CY448" s="32" t="s">
        <v>693</v>
      </c>
      <c r="CZ448" s="32" t="s">
        <v>1064</v>
      </c>
      <c r="DA448" s="32" t="s">
        <v>3024</v>
      </c>
      <c r="DB448" s="32" t="s">
        <v>2562</v>
      </c>
      <c r="DC448" s="32" t="s">
        <v>1810</v>
      </c>
    </row>
    <row r="449" spans="22:107" ht="30" customHeight="1">
      <c r="V449" s="23" t="s">
        <v>4888</v>
      </c>
      <c r="W449" s="37"/>
      <c r="AO449" s="28">
        <v>448</v>
      </c>
      <c r="AZ449" s="32"/>
      <c r="BA449" s="32"/>
      <c r="BB449" s="32" t="s">
        <v>4889</v>
      </c>
      <c r="BC449" s="32" t="s">
        <v>693</v>
      </c>
      <c r="BD449" s="32" t="s">
        <v>1064</v>
      </c>
      <c r="BE449" s="32" t="s">
        <v>3024</v>
      </c>
      <c r="BF449" s="32" t="s">
        <v>2566</v>
      </c>
      <c r="BG449" s="32" t="s">
        <v>1826</v>
      </c>
      <c r="CK449" s="32" t="s">
        <v>4889</v>
      </c>
      <c r="CL449" s="32" t="s">
        <v>693</v>
      </c>
      <c r="CM449" s="32" t="s">
        <v>1064</v>
      </c>
      <c r="CN449" s="32" t="s">
        <v>3024</v>
      </c>
      <c r="CO449" s="32" t="s">
        <v>2566</v>
      </c>
      <c r="CP449" s="32" t="s">
        <v>1826</v>
      </c>
      <c r="CV449" s="32"/>
      <c r="CW449" s="32"/>
      <c r="CX449" s="32" t="s">
        <v>4889</v>
      </c>
      <c r="CY449" s="32" t="s">
        <v>693</v>
      </c>
      <c r="CZ449" s="32" t="s">
        <v>1064</v>
      </c>
      <c r="DA449" s="32" t="s">
        <v>3024</v>
      </c>
      <c r="DB449" s="32" t="s">
        <v>2566</v>
      </c>
      <c r="DC449" s="32" t="s">
        <v>1826</v>
      </c>
    </row>
    <row r="450" spans="22:107" ht="30" customHeight="1">
      <c r="V450" s="23" t="s">
        <v>4890</v>
      </c>
      <c r="W450" s="37"/>
      <c r="AO450" s="28">
        <v>449</v>
      </c>
      <c r="AZ450" s="32"/>
      <c r="BA450" s="32"/>
      <c r="BB450" s="32" t="s">
        <v>4891</v>
      </c>
      <c r="BC450" s="32" t="s">
        <v>693</v>
      </c>
      <c r="BD450" s="32" t="s">
        <v>1064</v>
      </c>
      <c r="BE450" s="32" t="s">
        <v>3024</v>
      </c>
      <c r="BF450" s="32" t="s">
        <v>2570</v>
      </c>
      <c r="BG450" s="32" t="s">
        <v>1840</v>
      </c>
      <c r="CK450" s="32" t="s">
        <v>4891</v>
      </c>
      <c r="CL450" s="32" t="s">
        <v>693</v>
      </c>
      <c r="CM450" s="32" t="s">
        <v>1064</v>
      </c>
      <c r="CN450" s="32" t="s">
        <v>3024</v>
      </c>
      <c r="CO450" s="32" t="s">
        <v>2570</v>
      </c>
      <c r="CP450" s="32" t="s">
        <v>1840</v>
      </c>
      <c r="CV450" s="32"/>
      <c r="CW450" s="32"/>
      <c r="CX450" s="32" t="s">
        <v>4891</v>
      </c>
      <c r="CY450" s="32" t="s">
        <v>693</v>
      </c>
      <c r="CZ450" s="32" t="s">
        <v>1064</v>
      </c>
      <c r="DA450" s="32" t="s">
        <v>3024</v>
      </c>
      <c r="DB450" s="32" t="s">
        <v>2570</v>
      </c>
      <c r="DC450" s="32" t="s">
        <v>1840</v>
      </c>
    </row>
    <row r="451" spans="22:107" ht="30" customHeight="1">
      <c r="V451" s="23" t="s">
        <v>4892</v>
      </c>
      <c r="W451" s="37"/>
      <c r="AO451" s="28">
        <v>450</v>
      </c>
      <c r="AZ451" s="32"/>
      <c r="BA451" s="32"/>
      <c r="BB451" s="32" t="s">
        <v>4893</v>
      </c>
      <c r="BC451" s="32" t="s">
        <v>693</v>
      </c>
      <c r="BD451" s="32" t="s">
        <v>1064</v>
      </c>
      <c r="BE451" s="32" t="s">
        <v>3024</v>
      </c>
      <c r="BF451" s="32" t="s">
        <v>2574</v>
      </c>
      <c r="BG451" s="32" t="s">
        <v>1854</v>
      </c>
      <c r="CK451" s="32" t="s">
        <v>4893</v>
      </c>
      <c r="CL451" s="32" t="s">
        <v>693</v>
      </c>
      <c r="CM451" s="32" t="s">
        <v>1064</v>
      </c>
      <c r="CN451" s="32" t="s">
        <v>3024</v>
      </c>
      <c r="CO451" s="32" t="s">
        <v>2574</v>
      </c>
      <c r="CP451" s="32" t="s">
        <v>1854</v>
      </c>
      <c r="CV451" s="32"/>
      <c r="CW451" s="32"/>
      <c r="CX451" s="32" t="s">
        <v>4893</v>
      </c>
      <c r="CY451" s="32" t="s">
        <v>693</v>
      </c>
      <c r="CZ451" s="32" t="s">
        <v>1064</v>
      </c>
      <c r="DA451" s="32" t="s">
        <v>3024</v>
      </c>
      <c r="DB451" s="32" t="s">
        <v>2574</v>
      </c>
      <c r="DC451" s="32" t="s">
        <v>1854</v>
      </c>
    </row>
    <row r="452" spans="22:107" ht="15" customHeight="1">
      <c r="V452" s="23" t="s">
        <v>4894</v>
      </c>
      <c r="W452" s="37"/>
      <c r="AO452" s="28">
        <v>451</v>
      </c>
      <c r="AZ452" s="32"/>
      <c r="BA452" s="32"/>
      <c r="BB452" s="32" t="s">
        <v>4895</v>
      </c>
      <c r="BC452" s="32" t="s">
        <v>693</v>
      </c>
      <c r="BD452" s="32" t="s">
        <v>1064</v>
      </c>
      <c r="BE452" s="32" t="s">
        <v>3024</v>
      </c>
      <c r="BF452" s="32" t="s">
        <v>2578</v>
      </c>
      <c r="BG452" s="32" t="s">
        <v>1868</v>
      </c>
      <c r="CK452" s="32" t="s">
        <v>4895</v>
      </c>
      <c r="CL452" s="32" t="s">
        <v>693</v>
      </c>
      <c r="CM452" s="32" t="s">
        <v>1064</v>
      </c>
      <c r="CN452" s="32" t="s">
        <v>3024</v>
      </c>
      <c r="CO452" s="32" t="s">
        <v>2578</v>
      </c>
      <c r="CP452" s="32" t="s">
        <v>1868</v>
      </c>
      <c r="CV452" s="32"/>
      <c r="CW452" s="32"/>
      <c r="CX452" s="32" t="s">
        <v>4895</v>
      </c>
      <c r="CY452" s="32" t="s">
        <v>693</v>
      </c>
      <c r="CZ452" s="32" t="s">
        <v>1064</v>
      </c>
      <c r="DA452" s="32" t="s">
        <v>3024</v>
      </c>
      <c r="DB452" s="32" t="s">
        <v>2578</v>
      </c>
      <c r="DC452" s="32" t="s">
        <v>1868</v>
      </c>
    </row>
    <row r="453" spans="22:107" ht="42.75">
      <c r="V453" s="23" t="s">
        <v>4896</v>
      </c>
      <c r="W453" s="37"/>
      <c r="AO453" s="28">
        <v>452</v>
      </c>
      <c r="AZ453" s="32"/>
      <c r="BA453" s="32"/>
      <c r="BB453" s="32" t="s">
        <v>4897</v>
      </c>
      <c r="BC453" s="32" t="s">
        <v>693</v>
      </c>
      <c r="BD453" s="32" t="s">
        <v>1064</v>
      </c>
      <c r="BE453" s="32" t="s">
        <v>3024</v>
      </c>
      <c r="BF453" s="32" t="s">
        <v>2582</v>
      </c>
      <c r="BG453" s="32" t="s">
        <v>1881</v>
      </c>
      <c r="CK453" s="32" t="s">
        <v>4897</v>
      </c>
      <c r="CL453" s="32" t="s">
        <v>693</v>
      </c>
      <c r="CM453" s="32" t="s">
        <v>1064</v>
      </c>
      <c r="CN453" s="32" t="s">
        <v>3024</v>
      </c>
      <c r="CO453" s="32" t="s">
        <v>2582</v>
      </c>
      <c r="CP453" s="32" t="s">
        <v>1881</v>
      </c>
      <c r="CV453" s="32"/>
      <c r="CW453" s="32"/>
      <c r="CX453" s="32" t="s">
        <v>4897</v>
      </c>
      <c r="CY453" s="32" t="s">
        <v>693</v>
      </c>
      <c r="CZ453" s="32" t="s">
        <v>1064</v>
      </c>
      <c r="DA453" s="32" t="s">
        <v>3024</v>
      </c>
      <c r="DB453" s="32" t="s">
        <v>2582</v>
      </c>
      <c r="DC453" s="32" t="s">
        <v>1881</v>
      </c>
    </row>
    <row r="454" spans="22:107" ht="42.75">
      <c r="V454" s="23" t="s">
        <v>4898</v>
      </c>
      <c r="W454" s="37"/>
      <c r="AO454" s="28">
        <v>453</v>
      </c>
      <c r="AZ454" s="32"/>
      <c r="BA454" s="32"/>
      <c r="BB454" s="32" t="s">
        <v>4899</v>
      </c>
      <c r="BC454" s="32" t="s">
        <v>693</v>
      </c>
      <c r="BD454" s="32" t="s">
        <v>1064</v>
      </c>
      <c r="BE454" s="32" t="s">
        <v>3024</v>
      </c>
      <c r="BF454" s="32" t="s">
        <v>2586</v>
      </c>
      <c r="BG454" s="32" t="s">
        <v>1894</v>
      </c>
      <c r="CK454" s="32" t="s">
        <v>4899</v>
      </c>
      <c r="CL454" s="32" t="s">
        <v>693</v>
      </c>
      <c r="CM454" s="32" t="s">
        <v>1064</v>
      </c>
      <c r="CN454" s="32" t="s">
        <v>3024</v>
      </c>
      <c r="CO454" s="32" t="s">
        <v>2586</v>
      </c>
      <c r="CP454" s="32" t="s">
        <v>1894</v>
      </c>
      <c r="CV454" s="32"/>
      <c r="CW454" s="32"/>
      <c r="CX454" s="32" t="s">
        <v>4899</v>
      </c>
      <c r="CY454" s="32" t="s">
        <v>693</v>
      </c>
      <c r="CZ454" s="32" t="s">
        <v>1064</v>
      </c>
      <c r="DA454" s="32" t="s">
        <v>3024</v>
      </c>
      <c r="DB454" s="32" t="s">
        <v>2586</v>
      </c>
      <c r="DC454" s="32" t="s">
        <v>1894</v>
      </c>
    </row>
    <row r="455" spans="22:107" ht="28.5">
      <c r="V455" s="23" t="s">
        <v>4900</v>
      </c>
      <c r="W455" s="37"/>
      <c r="AO455" s="28">
        <v>454</v>
      </c>
      <c r="AZ455" s="32"/>
      <c r="BA455" s="32"/>
      <c r="BB455" s="32" t="s">
        <v>4901</v>
      </c>
      <c r="BC455" s="32" t="s">
        <v>693</v>
      </c>
      <c r="BD455" s="32" t="s">
        <v>1064</v>
      </c>
      <c r="BE455" s="32" t="s">
        <v>3024</v>
      </c>
      <c r="BF455" s="32" t="s">
        <v>2590</v>
      </c>
      <c r="BG455" s="32" t="s">
        <v>1907</v>
      </c>
      <c r="CK455" s="32" t="s">
        <v>4901</v>
      </c>
      <c r="CL455" s="32" t="s">
        <v>693</v>
      </c>
      <c r="CM455" s="32" t="s">
        <v>1064</v>
      </c>
      <c r="CN455" s="32" t="s">
        <v>3024</v>
      </c>
      <c r="CO455" s="32" t="s">
        <v>2590</v>
      </c>
      <c r="CP455" s="32" t="s">
        <v>1907</v>
      </c>
      <c r="CV455" s="32"/>
      <c r="CW455" s="32"/>
      <c r="CX455" s="32" t="s">
        <v>4901</v>
      </c>
      <c r="CY455" s="32" t="s">
        <v>693</v>
      </c>
      <c r="CZ455" s="32" t="s">
        <v>1064</v>
      </c>
      <c r="DA455" s="32" t="s">
        <v>3024</v>
      </c>
      <c r="DB455" s="32" t="s">
        <v>2590</v>
      </c>
      <c r="DC455" s="32" t="s">
        <v>1907</v>
      </c>
    </row>
    <row r="456" spans="22:107" ht="42.75">
      <c r="V456" s="23" t="s">
        <v>4902</v>
      </c>
      <c r="W456" s="37"/>
      <c r="AO456" s="28">
        <v>455</v>
      </c>
      <c r="AZ456" s="32"/>
      <c r="BA456" s="32"/>
      <c r="BB456" s="32" t="s">
        <v>4903</v>
      </c>
      <c r="BC456" s="32" t="s">
        <v>693</v>
      </c>
      <c r="BD456" s="32" t="s">
        <v>1064</v>
      </c>
      <c r="BE456" s="32" t="s">
        <v>3024</v>
      </c>
      <c r="BF456" s="32" t="s">
        <v>2594</v>
      </c>
      <c r="BG456" s="32" t="s">
        <v>1920</v>
      </c>
      <c r="CK456" s="32" t="s">
        <v>4903</v>
      </c>
      <c r="CL456" s="32" t="s">
        <v>693</v>
      </c>
      <c r="CM456" s="32" t="s">
        <v>1064</v>
      </c>
      <c r="CN456" s="32" t="s">
        <v>3024</v>
      </c>
      <c r="CO456" s="32" t="s">
        <v>2594</v>
      </c>
      <c r="CP456" s="32" t="s">
        <v>1920</v>
      </c>
      <c r="CV456" s="32"/>
      <c r="CW456" s="32"/>
      <c r="CX456" s="32" t="s">
        <v>4903</v>
      </c>
      <c r="CY456" s="32" t="s">
        <v>693</v>
      </c>
      <c r="CZ456" s="32" t="s">
        <v>1064</v>
      </c>
      <c r="DA456" s="32" t="s">
        <v>3024</v>
      </c>
      <c r="DB456" s="32" t="s">
        <v>2594</v>
      </c>
      <c r="DC456" s="32" t="s">
        <v>1920</v>
      </c>
    </row>
    <row r="457" spans="22:107" ht="28.5">
      <c r="V457" s="23" t="s">
        <v>4904</v>
      </c>
      <c r="W457" s="37"/>
      <c r="AO457" s="28">
        <v>456</v>
      </c>
      <c r="AZ457" s="32"/>
      <c r="BA457" s="32"/>
      <c r="BB457" s="32" t="s">
        <v>4905</v>
      </c>
      <c r="BC457" s="32" t="s">
        <v>693</v>
      </c>
      <c r="BD457" s="32" t="s">
        <v>1064</v>
      </c>
      <c r="BE457" s="32" t="s">
        <v>3024</v>
      </c>
      <c r="BF457" s="32" t="s">
        <v>2598</v>
      </c>
      <c r="BG457" s="32" t="s">
        <v>1936</v>
      </c>
      <c r="CK457" s="32" t="s">
        <v>4905</v>
      </c>
      <c r="CL457" s="32" t="s">
        <v>693</v>
      </c>
      <c r="CM457" s="32" t="s">
        <v>1064</v>
      </c>
      <c r="CN457" s="32" t="s">
        <v>3024</v>
      </c>
      <c r="CO457" s="32" t="s">
        <v>2598</v>
      </c>
      <c r="CP457" s="32" t="s">
        <v>1936</v>
      </c>
      <c r="CV457" s="32"/>
      <c r="CW457" s="32"/>
      <c r="CX457" s="32" t="s">
        <v>4905</v>
      </c>
      <c r="CY457" s="32" t="s">
        <v>693</v>
      </c>
      <c r="CZ457" s="32" t="s">
        <v>1064</v>
      </c>
      <c r="DA457" s="32" t="s">
        <v>3024</v>
      </c>
      <c r="DB457" s="32" t="s">
        <v>2598</v>
      </c>
      <c r="DC457" s="32" t="s">
        <v>1936</v>
      </c>
    </row>
    <row r="458" spans="22:107" ht="57">
      <c r="V458" s="23" t="s">
        <v>4906</v>
      </c>
      <c r="W458" s="37"/>
      <c r="AO458" s="28">
        <v>457</v>
      </c>
      <c r="AZ458" s="32"/>
      <c r="BA458" s="32"/>
      <c r="BB458" s="32" t="s">
        <v>4907</v>
      </c>
      <c r="BC458" s="32" t="s">
        <v>693</v>
      </c>
      <c r="BD458" s="32" t="s">
        <v>1064</v>
      </c>
      <c r="BE458" s="32" t="s">
        <v>3024</v>
      </c>
      <c r="BF458" s="32" t="s">
        <v>2602</v>
      </c>
      <c r="BG458" s="32" t="s">
        <v>1952</v>
      </c>
      <c r="CK458" s="32" t="s">
        <v>4907</v>
      </c>
      <c r="CL458" s="32" t="s">
        <v>693</v>
      </c>
      <c r="CM458" s="32" t="s">
        <v>1064</v>
      </c>
      <c r="CN458" s="32" t="s">
        <v>3024</v>
      </c>
      <c r="CO458" s="32" t="s">
        <v>2602</v>
      </c>
      <c r="CP458" s="32" t="s">
        <v>1952</v>
      </c>
      <c r="CV458" s="32"/>
      <c r="CW458" s="32"/>
      <c r="CX458" s="32" t="s">
        <v>4907</v>
      </c>
      <c r="CY458" s="32" t="s">
        <v>693</v>
      </c>
      <c r="CZ458" s="32" t="s">
        <v>1064</v>
      </c>
      <c r="DA458" s="32" t="s">
        <v>3024</v>
      </c>
      <c r="DB458" s="32" t="s">
        <v>2602</v>
      </c>
      <c r="DC458" s="32" t="s">
        <v>1952</v>
      </c>
    </row>
    <row r="459" spans="22:107" ht="15" customHeight="1">
      <c r="V459" s="23" t="s">
        <v>4908</v>
      </c>
      <c r="W459" s="37"/>
      <c r="AO459" s="28">
        <v>458</v>
      </c>
      <c r="AZ459" s="32"/>
      <c r="BA459" s="32"/>
      <c r="BB459" s="32" t="s">
        <v>4909</v>
      </c>
      <c r="BC459" s="32" t="s">
        <v>693</v>
      </c>
      <c r="BD459" s="32" t="s">
        <v>1064</v>
      </c>
      <c r="BE459" s="32" t="s">
        <v>3024</v>
      </c>
      <c r="BF459" s="32" t="s">
        <v>2606</v>
      </c>
      <c r="BG459" s="32" t="s">
        <v>1965</v>
      </c>
      <c r="CK459" s="32" t="s">
        <v>4909</v>
      </c>
      <c r="CL459" s="32" t="s">
        <v>693</v>
      </c>
      <c r="CM459" s="32" t="s">
        <v>1064</v>
      </c>
      <c r="CN459" s="32" t="s">
        <v>3024</v>
      </c>
      <c r="CO459" s="32" t="s">
        <v>2606</v>
      </c>
      <c r="CP459" s="32" t="s">
        <v>1965</v>
      </c>
      <c r="CV459" s="32"/>
      <c r="CW459" s="32"/>
      <c r="CX459" s="32" t="s">
        <v>4909</v>
      </c>
      <c r="CY459" s="32" t="s">
        <v>693</v>
      </c>
      <c r="CZ459" s="32" t="s">
        <v>1064</v>
      </c>
      <c r="DA459" s="32" t="s">
        <v>3024</v>
      </c>
      <c r="DB459" s="32" t="s">
        <v>2606</v>
      </c>
      <c r="DC459" s="32" t="s">
        <v>1965</v>
      </c>
    </row>
    <row r="460" spans="22:107" ht="42.75">
      <c r="V460" s="23" t="s">
        <v>4910</v>
      </c>
      <c r="W460" s="37"/>
      <c r="AO460" s="28">
        <v>459</v>
      </c>
      <c r="AZ460" s="32"/>
      <c r="BA460" s="32"/>
      <c r="BB460" s="32" t="s">
        <v>4911</v>
      </c>
      <c r="BC460" s="32" t="s">
        <v>693</v>
      </c>
      <c r="BD460" s="32" t="s">
        <v>1064</v>
      </c>
      <c r="BE460" s="32" t="s">
        <v>3024</v>
      </c>
      <c r="BF460" s="32" t="s">
        <v>2610</v>
      </c>
      <c r="BG460" s="32" t="s">
        <v>1978</v>
      </c>
      <c r="CK460" s="32" t="s">
        <v>4911</v>
      </c>
      <c r="CL460" s="32" t="s">
        <v>693</v>
      </c>
      <c r="CM460" s="32" t="s">
        <v>1064</v>
      </c>
      <c r="CN460" s="32" t="s">
        <v>3024</v>
      </c>
      <c r="CO460" s="32" t="s">
        <v>2610</v>
      </c>
      <c r="CP460" s="32" t="s">
        <v>1978</v>
      </c>
      <c r="CV460" s="32"/>
      <c r="CW460" s="32"/>
      <c r="CX460" s="32" t="s">
        <v>4911</v>
      </c>
      <c r="CY460" s="32" t="s">
        <v>693</v>
      </c>
      <c r="CZ460" s="32" t="s">
        <v>1064</v>
      </c>
      <c r="DA460" s="32" t="s">
        <v>3024</v>
      </c>
      <c r="DB460" s="32" t="s">
        <v>2610</v>
      </c>
      <c r="DC460" s="32" t="s">
        <v>1978</v>
      </c>
    </row>
    <row r="461" spans="22:107" ht="15" customHeight="1">
      <c r="V461" s="23" t="s">
        <v>4912</v>
      </c>
      <c r="W461" s="37"/>
      <c r="AO461" s="28">
        <v>460</v>
      </c>
      <c r="AZ461" s="32"/>
      <c r="BA461" s="32"/>
      <c r="BB461" s="32" t="s">
        <v>4913</v>
      </c>
      <c r="BC461" s="32" t="s">
        <v>693</v>
      </c>
      <c r="BD461" s="32" t="s">
        <v>1064</v>
      </c>
      <c r="BE461" s="32" t="s">
        <v>3024</v>
      </c>
      <c r="BF461" s="32" t="s">
        <v>2614</v>
      </c>
      <c r="BG461" s="32" t="s">
        <v>1989</v>
      </c>
      <c r="CK461" s="32" t="s">
        <v>4913</v>
      </c>
      <c r="CL461" s="32" t="s">
        <v>693</v>
      </c>
      <c r="CM461" s="32" t="s">
        <v>1064</v>
      </c>
      <c r="CN461" s="32" t="s">
        <v>3024</v>
      </c>
      <c r="CO461" s="32" t="s">
        <v>2614</v>
      </c>
      <c r="CP461" s="32" t="s">
        <v>1989</v>
      </c>
      <c r="CV461" s="32"/>
      <c r="CW461" s="32"/>
      <c r="CX461" s="32" t="s">
        <v>4913</v>
      </c>
      <c r="CY461" s="32" t="s">
        <v>693</v>
      </c>
      <c r="CZ461" s="32" t="s">
        <v>1064</v>
      </c>
      <c r="DA461" s="32" t="s">
        <v>3024</v>
      </c>
      <c r="DB461" s="32" t="s">
        <v>2614</v>
      </c>
      <c r="DC461" s="32" t="s">
        <v>1989</v>
      </c>
    </row>
    <row r="462" spans="22:107" ht="30" customHeight="1">
      <c r="V462" s="23" t="s">
        <v>4914</v>
      </c>
      <c r="W462" s="37"/>
      <c r="AO462" s="28">
        <v>461</v>
      </c>
      <c r="AZ462" s="32"/>
      <c r="BA462" s="32"/>
      <c r="BB462" s="32" t="s">
        <v>4915</v>
      </c>
      <c r="BC462" s="32" t="s">
        <v>693</v>
      </c>
      <c r="BD462" s="32" t="s">
        <v>1064</v>
      </c>
      <c r="BE462" s="32" t="s">
        <v>3024</v>
      </c>
      <c r="BF462" s="32" t="s">
        <v>2618</v>
      </c>
      <c r="BG462" s="32" t="s">
        <v>2002</v>
      </c>
      <c r="CK462" s="32" t="s">
        <v>4915</v>
      </c>
      <c r="CL462" s="32" t="s">
        <v>693</v>
      </c>
      <c r="CM462" s="32" t="s">
        <v>1064</v>
      </c>
      <c r="CN462" s="32" t="s">
        <v>3024</v>
      </c>
      <c r="CO462" s="32" t="s">
        <v>2618</v>
      </c>
      <c r="CP462" s="32" t="s">
        <v>2002</v>
      </c>
      <c r="CV462" s="32"/>
      <c r="CW462" s="32"/>
      <c r="CX462" s="32" t="s">
        <v>4915</v>
      </c>
      <c r="CY462" s="32" t="s">
        <v>693</v>
      </c>
      <c r="CZ462" s="32" t="s">
        <v>1064</v>
      </c>
      <c r="DA462" s="32" t="s">
        <v>3024</v>
      </c>
      <c r="DB462" s="32" t="s">
        <v>2618</v>
      </c>
      <c r="DC462" s="32" t="s">
        <v>2002</v>
      </c>
    </row>
    <row r="463" spans="22:107" ht="28.5">
      <c r="V463" s="23" t="s">
        <v>4916</v>
      </c>
      <c r="W463" s="37"/>
      <c r="AO463" s="28">
        <v>462</v>
      </c>
      <c r="AZ463" s="32"/>
      <c r="BA463" s="32"/>
      <c r="BB463" s="32" t="s">
        <v>4917</v>
      </c>
      <c r="BC463" s="32" t="s">
        <v>693</v>
      </c>
      <c r="BD463" s="32" t="s">
        <v>1064</v>
      </c>
      <c r="BE463" s="32" t="s">
        <v>3024</v>
      </c>
      <c r="BF463" s="32" t="s">
        <v>2622</v>
      </c>
      <c r="BG463" s="32" t="s">
        <v>2015</v>
      </c>
      <c r="CK463" s="32" t="s">
        <v>4917</v>
      </c>
      <c r="CL463" s="32" t="s">
        <v>693</v>
      </c>
      <c r="CM463" s="32" t="s">
        <v>1064</v>
      </c>
      <c r="CN463" s="32" t="s">
        <v>3024</v>
      </c>
      <c r="CO463" s="32" t="s">
        <v>2622</v>
      </c>
      <c r="CP463" s="32" t="s">
        <v>2015</v>
      </c>
      <c r="CV463" s="32"/>
      <c r="CW463" s="32"/>
      <c r="CX463" s="32" t="s">
        <v>4917</v>
      </c>
      <c r="CY463" s="32" t="s">
        <v>693</v>
      </c>
      <c r="CZ463" s="32" t="s">
        <v>1064</v>
      </c>
      <c r="DA463" s="32" t="s">
        <v>3024</v>
      </c>
      <c r="DB463" s="32" t="s">
        <v>2622</v>
      </c>
      <c r="DC463" s="32" t="s">
        <v>2015</v>
      </c>
    </row>
    <row r="464" spans="22:107" ht="15" customHeight="1">
      <c r="V464" s="23" t="s">
        <v>4918</v>
      </c>
      <c r="W464" s="37"/>
      <c r="AO464" s="28">
        <v>463</v>
      </c>
      <c r="AZ464" s="32"/>
      <c r="BA464" s="32"/>
      <c r="BB464" s="32" t="s">
        <v>4919</v>
      </c>
      <c r="BC464" s="32" t="s">
        <v>693</v>
      </c>
      <c r="BD464" s="32" t="s">
        <v>1064</v>
      </c>
      <c r="BE464" s="32" t="s">
        <v>3024</v>
      </c>
      <c r="BF464" s="32" t="s">
        <v>2626</v>
      </c>
      <c r="BG464" s="32" t="s">
        <v>2027</v>
      </c>
      <c r="CK464" s="32" t="s">
        <v>4919</v>
      </c>
      <c r="CL464" s="32" t="s">
        <v>693</v>
      </c>
      <c r="CM464" s="32" t="s">
        <v>1064</v>
      </c>
      <c r="CN464" s="32" t="s">
        <v>3024</v>
      </c>
      <c r="CO464" s="32" t="s">
        <v>2626</v>
      </c>
      <c r="CP464" s="32" t="s">
        <v>2027</v>
      </c>
      <c r="CV464" s="32"/>
      <c r="CW464" s="32"/>
      <c r="CX464" s="32" t="s">
        <v>4919</v>
      </c>
      <c r="CY464" s="32" t="s">
        <v>693</v>
      </c>
      <c r="CZ464" s="32" t="s">
        <v>1064</v>
      </c>
      <c r="DA464" s="32" t="s">
        <v>3024</v>
      </c>
      <c r="DB464" s="32" t="s">
        <v>2626</v>
      </c>
      <c r="DC464" s="32" t="s">
        <v>2027</v>
      </c>
    </row>
    <row r="465" spans="22:107" ht="42.75">
      <c r="V465" s="23" t="s">
        <v>4920</v>
      </c>
      <c r="W465" s="37"/>
      <c r="AO465" s="28">
        <v>464</v>
      </c>
      <c r="AZ465" s="32"/>
      <c r="BA465" s="32"/>
      <c r="BB465" s="32" t="s">
        <v>4921</v>
      </c>
      <c r="BC465" s="32" t="s">
        <v>693</v>
      </c>
      <c r="BD465" s="32" t="s">
        <v>1064</v>
      </c>
      <c r="BE465" s="32" t="s">
        <v>3024</v>
      </c>
      <c r="BF465" s="32" t="s">
        <v>2630</v>
      </c>
      <c r="BG465" s="32" t="s">
        <v>2038</v>
      </c>
      <c r="CK465" s="32" t="s">
        <v>4921</v>
      </c>
      <c r="CL465" s="32" t="s">
        <v>693</v>
      </c>
      <c r="CM465" s="32" t="s">
        <v>1064</v>
      </c>
      <c r="CN465" s="32" t="s">
        <v>3024</v>
      </c>
      <c r="CO465" s="32" t="s">
        <v>2630</v>
      </c>
      <c r="CP465" s="32" t="s">
        <v>2038</v>
      </c>
      <c r="CV465" s="32"/>
      <c r="CW465" s="32"/>
      <c r="CX465" s="32" t="s">
        <v>4921</v>
      </c>
      <c r="CY465" s="32" t="s">
        <v>693</v>
      </c>
      <c r="CZ465" s="32" t="s">
        <v>1064</v>
      </c>
      <c r="DA465" s="32" t="s">
        <v>3024</v>
      </c>
      <c r="DB465" s="32" t="s">
        <v>2630</v>
      </c>
      <c r="DC465" s="32" t="s">
        <v>2038</v>
      </c>
    </row>
    <row r="466" spans="22:107" ht="28.5">
      <c r="V466" s="23" t="s">
        <v>4922</v>
      </c>
      <c r="W466" s="37"/>
      <c r="AO466" s="28">
        <v>465</v>
      </c>
      <c r="AZ466" s="32"/>
      <c r="BA466" s="32"/>
      <c r="BB466" s="32" t="s">
        <v>4923</v>
      </c>
      <c r="BC466" s="32" t="s">
        <v>693</v>
      </c>
      <c r="BD466" s="32" t="s">
        <v>1064</v>
      </c>
      <c r="BE466" s="32" t="s">
        <v>3024</v>
      </c>
      <c r="BF466" s="32" t="s">
        <v>2634</v>
      </c>
      <c r="BG466" s="32" t="s">
        <v>2050</v>
      </c>
      <c r="CK466" s="32" t="s">
        <v>4923</v>
      </c>
      <c r="CL466" s="32" t="s">
        <v>693</v>
      </c>
      <c r="CM466" s="32" t="s">
        <v>1064</v>
      </c>
      <c r="CN466" s="32" t="s">
        <v>3024</v>
      </c>
      <c r="CO466" s="32" t="s">
        <v>2634</v>
      </c>
      <c r="CP466" s="32" t="s">
        <v>2050</v>
      </c>
      <c r="CV466" s="32"/>
      <c r="CW466" s="32"/>
      <c r="CX466" s="32" t="s">
        <v>4923</v>
      </c>
      <c r="CY466" s="32" t="s">
        <v>693</v>
      </c>
      <c r="CZ466" s="32" t="s">
        <v>1064</v>
      </c>
      <c r="DA466" s="32" t="s">
        <v>3024</v>
      </c>
      <c r="DB466" s="32" t="s">
        <v>2634</v>
      </c>
      <c r="DC466" s="32" t="s">
        <v>2050</v>
      </c>
    </row>
    <row r="467" spans="22:107" ht="71.25">
      <c r="V467" s="23" t="s">
        <v>4924</v>
      </c>
      <c r="W467" s="37"/>
      <c r="AO467" s="28">
        <v>466</v>
      </c>
      <c r="AZ467" s="32"/>
      <c r="BA467" s="32"/>
      <c r="BB467" s="32" t="s">
        <v>4925</v>
      </c>
      <c r="BC467" s="32" t="s">
        <v>693</v>
      </c>
      <c r="BD467" s="32" t="s">
        <v>1064</v>
      </c>
      <c r="BE467" s="32" t="s">
        <v>3024</v>
      </c>
      <c r="BF467" s="32" t="s">
        <v>2638</v>
      </c>
      <c r="BG467" s="32" t="s">
        <v>2060</v>
      </c>
      <c r="CK467" s="32" t="s">
        <v>4925</v>
      </c>
      <c r="CL467" s="32" t="s">
        <v>693</v>
      </c>
      <c r="CM467" s="32" t="s">
        <v>1064</v>
      </c>
      <c r="CN467" s="32" t="s">
        <v>3024</v>
      </c>
      <c r="CO467" s="32" t="s">
        <v>2638</v>
      </c>
      <c r="CP467" s="32" t="s">
        <v>2060</v>
      </c>
      <c r="CV467" s="32"/>
      <c r="CW467" s="32"/>
      <c r="CX467" s="32" t="s">
        <v>4925</v>
      </c>
      <c r="CY467" s="32" t="s">
        <v>693</v>
      </c>
      <c r="CZ467" s="32" t="s">
        <v>1064</v>
      </c>
      <c r="DA467" s="32" t="s">
        <v>3024</v>
      </c>
      <c r="DB467" s="32" t="s">
        <v>2638</v>
      </c>
      <c r="DC467" s="32" t="s">
        <v>2060</v>
      </c>
    </row>
    <row r="468" spans="22:107" ht="42.75">
      <c r="V468" s="23" t="s">
        <v>4926</v>
      </c>
      <c r="W468" s="37"/>
      <c r="AO468" s="28">
        <v>467</v>
      </c>
      <c r="AZ468" s="32"/>
      <c r="BA468" s="32"/>
      <c r="BB468" s="32" t="s">
        <v>4927</v>
      </c>
      <c r="BC468" s="32" t="s">
        <v>693</v>
      </c>
      <c r="BD468" s="32" t="s">
        <v>1064</v>
      </c>
      <c r="BE468" s="32" t="s">
        <v>3024</v>
      </c>
      <c r="BF468" s="32" t="s">
        <v>2642</v>
      </c>
      <c r="BG468" s="32" t="s">
        <v>2072</v>
      </c>
      <c r="CK468" s="32" t="s">
        <v>4927</v>
      </c>
      <c r="CL468" s="32" t="s">
        <v>693</v>
      </c>
      <c r="CM468" s="32" t="s">
        <v>1064</v>
      </c>
      <c r="CN468" s="32" t="s">
        <v>3024</v>
      </c>
      <c r="CO468" s="32" t="s">
        <v>2642</v>
      </c>
      <c r="CP468" s="32" t="s">
        <v>2072</v>
      </c>
      <c r="CV468" s="32"/>
      <c r="CW468" s="32"/>
      <c r="CX468" s="32" t="s">
        <v>4927</v>
      </c>
      <c r="CY468" s="32" t="s">
        <v>693</v>
      </c>
      <c r="CZ468" s="32" t="s">
        <v>1064</v>
      </c>
      <c r="DA468" s="32" t="s">
        <v>3024</v>
      </c>
      <c r="DB468" s="32" t="s">
        <v>2642</v>
      </c>
      <c r="DC468" s="32" t="s">
        <v>2072</v>
      </c>
    </row>
    <row r="469" spans="22:107" ht="42.75">
      <c r="V469" s="23" t="s">
        <v>4928</v>
      </c>
      <c r="W469" s="37"/>
      <c r="AO469" s="28">
        <v>468</v>
      </c>
      <c r="AZ469" s="32"/>
      <c r="BA469" s="32"/>
      <c r="BB469" s="32" t="s">
        <v>4929</v>
      </c>
      <c r="BC469" s="32" t="s">
        <v>693</v>
      </c>
      <c r="BD469" s="32" t="s">
        <v>1064</v>
      </c>
      <c r="BE469" s="32" t="s">
        <v>3024</v>
      </c>
      <c r="BF469" s="32" t="s">
        <v>2646</v>
      </c>
      <c r="BG469" s="32" t="s">
        <v>2084</v>
      </c>
      <c r="CK469" s="32" t="s">
        <v>4929</v>
      </c>
      <c r="CL469" s="32" t="s">
        <v>693</v>
      </c>
      <c r="CM469" s="32" t="s">
        <v>1064</v>
      </c>
      <c r="CN469" s="32" t="s">
        <v>3024</v>
      </c>
      <c r="CO469" s="32" t="s">
        <v>2646</v>
      </c>
      <c r="CP469" s="32" t="s">
        <v>2084</v>
      </c>
      <c r="CV469" s="32"/>
      <c r="CW469" s="32"/>
      <c r="CX469" s="32" t="s">
        <v>4929</v>
      </c>
      <c r="CY469" s="32" t="s">
        <v>693</v>
      </c>
      <c r="CZ469" s="32" t="s">
        <v>1064</v>
      </c>
      <c r="DA469" s="32" t="s">
        <v>3024</v>
      </c>
      <c r="DB469" s="32" t="s">
        <v>2646</v>
      </c>
      <c r="DC469" s="32" t="s">
        <v>2084</v>
      </c>
    </row>
    <row r="470" spans="22:107" ht="30" customHeight="1">
      <c r="V470" s="23" t="s">
        <v>4930</v>
      </c>
      <c r="W470" s="37"/>
      <c r="AO470" s="28">
        <v>469</v>
      </c>
      <c r="AZ470" s="32"/>
      <c r="BA470" s="32"/>
      <c r="BB470" s="32" t="s">
        <v>4931</v>
      </c>
      <c r="BC470" s="32" t="s">
        <v>693</v>
      </c>
      <c r="BD470" s="32" t="s">
        <v>1064</v>
      </c>
      <c r="BE470" s="32" t="s">
        <v>3024</v>
      </c>
      <c r="BF470" s="32" t="s">
        <v>2650</v>
      </c>
      <c r="BG470" s="32" t="s">
        <v>2095</v>
      </c>
      <c r="CK470" s="32" t="s">
        <v>4931</v>
      </c>
      <c r="CL470" s="32" t="s">
        <v>693</v>
      </c>
      <c r="CM470" s="32" t="s">
        <v>1064</v>
      </c>
      <c r="CN470" s="32" t="s">
        <v>3024</v>
      </c>
      <c r="CO470" s="32" t="s">
        <v>2650</v>
      </c>
      <c r="CP470" s="32" t="s">
        <v>2095</v>
      </c>
      <c r="CV470" s="32"/>
      <c r="CW470" s="32"/>
      <c r="CX470" s="32" t="s">
        <v>4931</v>
      </c>
      <c r="CY470" s="32" t="s">
        <v>693</v>
      </c>
      <c r="CZ470" s="32" t="s">
        <v>1064</v>
      </c>
      <c r="DA470" s="32" t="s">
        <v>3024</v>
      </c>
      <c r="DB470" s="32" t="s">
        <v>2650</v>
      </c>
      <c r="DC470" s="32" t="s">
        <v>2095</v>
      </c>
    </row>
    <row r="471" spans="22:107" ht="42.75">
      <c r="V471" s="23" t="s">
        <v>4932</v>
      </c>
      <c r="W471" s="37"/>
      <c r="AO471" s="28">
        <v>470</v>
      </c>
      <c r="AZ471" s="32"/>
      <c r="BA471" s="32"/>
      <c r="BB471" s="32" t="s">
        <v>4933</v>
      </c>
      <c r="BC471" s="32" t="s">
        <v>693</v>
      </c>
      <c r="BD471" s="32" t="s">
        <v>1064</v>
      </c>
      <c r="BE471" s="32" t="s">
        <v>3024</v>
      </c>
      <c r="BF471" s="32" t="s">
        <v>2654</v>
      </c>
      <c r="BG471" s="32" t="s">
        <v>2106</v>
      </c>
      <c r="CK471" s="32" t="s">
        <v>4933</v>
      </c>
      <c r="CL471" s="32" t="s">
        <v>693</v>
      </c>
      <c r="CM471" s="32" t="s">
        <v>1064</v>
      </c>
      <c r="CN471" s="32" t="s">
        <v>3024</v>
      </c>
      <c r="CO471" s="32" t="s">
        <v>2654</v>
      </c>
      <c r="CP471" s="32" t="s">
        <v>2106</v>
      </c>
      <c r="CV471" s="32"/>
      <c r="CW471" s="32"/>
      <c r="CX471" s="32" t="s">
        <v>4933</v>
      </c>
      <c r="CY471" s="32" t="s">
        <v>693</v>
      </c>
      <c r="CZ471" s="32" t="s">
        <v>1064</v>
      </c>
      <c r="DA471" s="32" t="s">
        <v>3024</v>
      </c>
      <c r="DB471" s="32" t="s">
        <v>2654</v>
      </c>
      <c r="DC471" s="32" t="s">
        <v>2106</v>
      </c>
    </row>
    <row r="472" spans="22:107" ht="28.5">
      <c r="V472" s="23" t="s">
        <v>4934</v>
      </c>
      <c r="W472" s="37"/>
      <c r="AO472" s="28">
        <v>471</v>
      </c>
      <c r="AZ472" s="32"/>
      <c r="BA472" s="32"/>
      <c r="BB472" s="32" t="s">
        <v>4935</v>
      </c>
      <c r="BC472" s="32" t="s">
        <v>693</v>
      </c>
      <c r="BD472" s="32" t="s">
        <v>1064</v>
      </c>
      <c r="BE472" s="32" t="s">
        <v>3024</v>
      </c>
      <c r="BF472" s="32" t="s">
        <v>2658</v>
      </c>
      <c r="BG472" s="32" t="s">
        <v>2115</v>
      </c>
      <c r="CK472" s="32" t="s">
        <v>4935</v>
      </c>
      <c r="CL472" s="32" t="s">
        <v>693</v>
      </c>
      <c r="CM472" s="32" t="s">
        <v>1064</v>
      </c>
      <c r="CN472" s="32" t="s">
        <v>3024</v>
      </c>
      <c r="CO472" s="32" t="s">
        <v>2658</v>
      </c>
      <c r="CP472" s="32" t="s">
        <v>2115</v>
      </c>
      <c r="CV472" s="32"/>
      <c r="CW472" s="32"/>
      <c r="CX472" s="32" t="s">
        <v>4935</v>
      </c>
      <c r="CY472" s="32" t="s">
        <v>693</v>
      </c>
      <c r="CZ472" s="32" t="s">
        <v>1064</v>
      </c>
      <c r="DA472" s="32" t="s">
        <v>3024</v>
      </c>
      <c r="DB472" s="32" t="s">
        <v>2658</v>
      </c>
      <c r="DC472" s="32" t="s">
        <v>2115</v>
      </c>
    </row>
    <row r="473" spans="22:107" ht="28.5">
      <c r="V473" s="23" t="s">
        <v>4936</v>
      </c>
      <c r="W473" s="37"/>
      <c r="AO473" s="28">
        <v>472</v>
      </c>
      <c r="AZ473" s="32"/>
      <c r="BA473" s="32"/>
      <c r="BB473" s="32" t="s">
        <v>4937</v>
      </c>
      <c r="BC473" s="32" t="s">
        <v>693</v>
      </c>
      <c r="BD473" s="32" t="s">
        <v>1064</v>
      </c>
      <c r="BE473" s="32" t="s">
        <v>3024</v>
      </c>
      <c r="BF473" s="32" t="s">
        <v>2662</v>
      </c>
      <c r="BG473" s="32" t="s">
        <v>2126</v>
      </c>
      <c r="CK473" s="32" t="s">
        <v>4937</v>
      </c>
      <c r="CL473" s="32" t="s">
        <v>693</v>
      </c>
      <c r="CM473" s="32" t="s">
        <v>1064</v>
      </c>
      <c r="CN473" s="32" t="s">
        <v>3024</v>
      </c>
      <c r="CO473" s="32" t="s">
        <v>2662</v>
      </c>
      <c r="CP473" s="32" t="s">
        <v>2126</v>
      </c>
      <c r="CV473" s="32"/>
      <c r="CW473" s="32"/>
      <c r="CX473" s="32" t="s">
        <v>4937</v>
      </c>
      <c r="CY473" s="32" t="s">
        <v>693</v>
      </c>
      <c r="CZ473" s="32" t="s">
        <v>1064</v>
      </c>
      <c r="DA473" s="32" t="s">
        <v>3024</v>
      </c>
      <c r="DB473" s="32" t="s">
        <v>2662</v>
      </c>
      <c r="DC473" s="32" t="s">
        <v>2126</v>
      </c>
    </row>
    <row r="474" spans="22:107" ht="42.75">
      <c r="V474" s="23" t="s">
        <v>4938</v>
      </c>
      <c r="W474" s="37"/>
      <c r="AO474" s="28">
        <v>473</v>
      </c>
      <c r="AZ474" s="32"/>
      <c r="BA474" s="32"/>
      <c r="BB474" s="32" t="s">
        <v>4939</v>
      </c>
      <c r="BC474" s="32" t="s">
        <v>693</v>
      </c>
      <c r="BD474" s="32" t="s">
        <v>1064</v>
      </c>
      <c r="BE474" s="32" t="s">
        <v>3024</v>
      </c>
      <c r="BF474" s="32" t="s">
        <v>2666</v>
      </c>
      <c r="BG474" s="32" t="s">
        <v>2137</v>
      </c>
      <c r="CK474" s="32" t="s">
        <v>4939</v>
      </c>
      <c r="CL474" s="32" t="s">
        <v>693</v>
      </c>
      <c r="CM474" s="32" t="s">
        <v>1064</v>
      </c>
      <c r="CN474" s="32" t="s">
        <v>3024</v>
      </c>
      <c r="CO474" s="32" t="s">
        <v>2666</v>
      </c>
      <c r="CP474" s="32" t="s">
        <v>2137</v>
      </c>
      <c r="CV474" s="32"/>
      <c r="CW474" s="32"/>
      <c r="CX474" s="32" t="s">
        <v>4939</v>
      </c>
      <c r="CY474" s="32" t="s">
        <v>693</v>
      </c>
      <c r="CZ474" s="32" t="s">
        <v>1064</v>
      </c>
      <c r="DA474" s="32" t="s">
        <v>3024</v>
      </c>
      <c r="DB474" s="32" t="s">
        <v>2666</v>
      </c>
      <c r="DC474" s="32" t="s">
        <v>2137</v>
      </c>
    </row>
    <row r="475" spans="22:107" ht="28.5">
      <c r="V475" s="23" t="s">
        <v>4940</v>
      </c>
      <c r="W475" s="37"/>
      <c r="AO475" s="28">
        <v>474</v>
      </c>
      <c r="AZ475" s="32"/>
      <c r="BA475" s="32"/>
      <c r="BB475" s="32" t="s">
        <v>4941</v>
      </c>
      <c r="BC475" s="32" t="s">
        <v>693</v>
      </c>
      <c r="BD475" s="32" t="s">
        <v>1064</v>
      </c>
      <c r="BE475" s="32" t="s">
        <v>3024</v>
      </c>
      <c r="BF475" s="32" t="s">
        <v>2670</v>
      </c>
      <c r="BG475" s="32" t="s">
        <v>2146</v>
      </c>
      <c r="CK475" s="32" t="s">
        <v>4941</v>
      </c>
      <c r="CL475" s="32" t="s">
        <v>693</v>
      </c>
      <c r="CM475" s="32" t="s">
        <v>1064</v>
      </c>
      <c r="CN475" s="32" t="s">
        <v>3024</v>
      </c>
      <c r="CO475" s="32" t="s">
        <v>2670</v>
      </c>
      <c r="CP475" s="32" t="s">
        <v>2146</v>
      </c>
      <c r="CV475" s="32"/>
      <c r="CW475" s="32"/>
      <c r="CX475" s="32" t="s">
        <v>4941</v>
      </c>
      <c r="CY475" s="32" t="s">
        <v>693</v>
      </c>
      <c r="CZ475" s="32" t="s">
        <v>1064</v>
      </c>
      <c r="DA475" s="32" t="s">
        <v>3024</v>
      </c>
      <c r="DB475" s="32" t="s">
        <v>2670</v>
      </c>
      <c r="DC475" s="32" t="s">
        <v>2146</v>
      </c>
    </row>
    <row r="476" spans="22:107" ht="28.5">
      <c r="V476" s="23" t="s">
        <v>4942</v>
      </c>
      <c r="W476" s="37"/>
      <c r="AO476" s="28">
        <v>475</v>
      </c>
      <c r="AZ476" s="32"/>
      <c r="BA476" s="32"/>
      <c r="BB476" s="32" t="s">
        <v>4943</v>
      </c>
      <c r="BC476" s="32" t="s">
        <v>693</v>
      </c>
      <c r="BD476" s="32" t="s">
        <v>1064</v>
      </c>
      <c r="BE476" s="32" t="s">
        <v>3024</v>
      </c>
      <c r="BF476" s="32" t="s">
        <v>2673</v>
      </c>
      <c r="BG476" s="32" t="s">
        <v>2157</v>
      </c>
      <c r="CK476" s="32" t="s">
        <v>4943</v>
      </c>
      <c r="CL476" s="32" t="s">
        <v>693</v>
      </c>
      <c r="CM476" s="32" t="s">
        <v>1064</v>
      </c>
      <c r="CN476" s="32" t="s">
        <v>3024</v>
      </c>
      <c r="CO476" s="32" t="s">
        <v>2673</v>
      </c>
      <c r="CP476" s="32" t="s">
        <v>2157</v>
      </c>
      <c r="CV476" s="32"/>
      <c r="CW476" s="32"/>
      <c r="CX476" s="32" t="s">
        <v>4943</v>
      </c>
      <c r="CY476" s="32" t="s">
        <v>693</v>
      </c>
      <c r="CZ476" s="32" t="s">
        <v>1064</v>
      </c>
      <c r="DA476" s="32" t="s">
        <v>3024</v>
      </c>
      <c r="DB476" s="32" t="s">
        <v>2673</v>
      </c>
      <c r="DC476" s="32" t="s">
        <v>2157</v>
      </c>
    </row>
    <row r="477" spans="22:107" ht="42.75">
      <c r="V477" s="23" t="s">
        <v>4944</v>
      </c>
      <c r="W477" s="37"/>
      <c r="AO477" s="28">
        <v>476</v>
      </c>
      <c r="AZ477" s="32"/>
      <c r="BA477" s="32"/>
      <c r="BB477" s="32" t="s">
        <v>4945</v>
      </c>
      <c r="BC477" s="32" t="s">
        <v>693</v>
      </c>
      <c r="BD477" s="32" t="s">
        <v>1064</v>
      </c>
      <c r="BE477" s="32" t="s">
        <v>3024</v>
      </c>
      <c r="BF477" s="32" t="s">
        <v>2676</v>
      </c>
      <c r="BG477" s="32" t="s">
        <v>2168</v>
      </c>
      <c r="CK477" s="32" t="s">
        <v>4945</v>
      </c>
      <c r="CL477" s="32" t="s">
        <v>693</v>
      </c>
      <c r="CM477" s="32" t="s">
        <v>1064</v>
      </c>
      <c r="CN477" s="32" t="s">
        <v>3024</v>
      </c>
      <c r="CO477" s="32" t="s">
        <v>2676</v>
      </c>
      <c r="CP477" s="32" t="s">
        <v>2168</v>
      </c>
      <c r="CV477" s="32"/>
      <c r="CW477" s="32"/>
      <c r="CX477" s="32" t="s">
        <v>4945</v>
      </c>
      <c r="CY477" s="32" t="s">
        <v>693</v>
      </c>
      <c r="CZ477" s="32" t="s">
        <v>1064</v>
      </c>
      <c r="DA477" s="32" t="s">
        <v>3024</v>
      </c>
      <c r="DB477" s="32" t="s">
        <v>2676</v>
      </c>
      <c r="DC477" s="32" t="s">
        <v>2168</v>
      </c>
    </row>
    <row r="478" spans="22:107" ht="57">
      <c r="V478" s="23" t="s">
        <v>4946</v>
      </c>
      <c r="W478" s="37"/>
      <c r="AO478" s="28">
        <v>477</v>
      </c>
      <c r="AZ478" s="32"/>
      <c r="BA478" s="32"/>
      <c r="BB478" s="32" t="s">
        <v>4947</v>
      </c>
      <c r="BC478" s="32" t="s">
        <v>693</v>
      </c>
      <c r="BD478" s="32" t="s">
        <v>1064</v>
      </c>
      <c r="BE478" s="32" t="s">
        <v>3024</v>
      </c>
      <c r="BF478" s="32" t="s">
        <v>2680</v>
      </c>
      <c r="BG478" s="32" t="s">
        <v>2178</v>
      </c>
      <c r="CK478" s="32" t="s">
        <v>4947</v>
      </c>
      <c r="CL478" s="32" t="s">
        <v>693</v>
      </c>
      <c r="CM478" s="32" t="s">
        <v>1064</v>
      </c>
      <c r="CN478" s="32" t="s">
        <v>3024</v>
      </c>
      <c r="CO478" s="32" t="s">
        <v>2680</v>
      </c>
      <c r="CP478" s="32" t="s">
        <v>2178</v>
      </c>
      <c r="CV478" s="32"/>
      <c r="CW478" s="32"/>
      <c r="CX478" s="32" t="s">
        <v>4947</v>
      </c>
      <c r="CY478" s="32" t="s">
        <v>693</v>
      </c>
      <c r="CZ478" s="32" t="s">
        <v>1064</v>
      </c>
      <c r="DA478" s="32" t="s">
        <v>3024</v>
      </c>
      <c r="DB478" s="32" t="s">
        <v>2680</v>
      </c>
      <c r="DC478" s="32" t="s">
        <v>2178</v>
      </c>
    </row>
    <row r="479" spans="22:107" ht="28.5">
      <c r="V479" s="23" t="s">
        <v>4948</v>
      </c>
      <c r="W479" s="37"/>
      <c r="AO479" s="28">
        <v>478</v>
      </c>
      <c r="AZ479" s="32"/>
      <c r="BA479" s="32"/>
      <c r="BB479" s="32" t="s">
        <v>4949</v>
      </c>
      <c r="BC479" s="32" t="s">
        <v>693</v>
      </c>
      <c r="BD479" s="32" t="s">
        <v>1064</v>
      </c>
      <c r="BE479" s="32" t="s">
        <v>3024</v>
      </c>
      <c r="BF479" s="32" t="s">
        <v>2684</v>
      </c>
      <c r="BG479" s="32" t="s">
        <v>2187</v>
      </c>
      <c r="CK479" s="32" t="s">
        <v>4949</v>
      </c>
      <c r="CL479" s="32" t="s">
        <v>693</v>
      </c>
      <c r="CM479" s="32" t="s">
        <v>1064</v>
      </c>
      <c r="CN479" s="32" t="s">
        <v>3024</v>
      </c>
      <c r="CO479" s="32" t="s">
        <v>2684</v>
      </c>
      <c r="CP479" s="32" t="s">
        <v>2187</v>
      </c>
      <c r="CV479" s="32"/>
      <c r="CW479" s="32"/>
      <c r="CX479" s="32" t="s">
        <v>4949</v>
      </c>
      <c r="CY479" s="32" t="s">
        <v>693</v>
      </c>
      <c r="CZ479" s="32" t="s">
        <v>1064</v>
      </c>
      <c r="DA479" s="32" t="s">
        <v>3024</v>
      </c>
      <c r="DB479" s="32" t="s">
        <v>2684</v>
      </c>
      <c r="DC479" s="32" t="s">
        <v>2187</v>
      </c>
    </row>
    <row r="480" spans="22:107" ht="30" customHeight="1">
      <c r="V480" s="23" t="s">
        <v>4950</v>
      </c>
      <c r="W480" s="37"/>
      <c r="AO480" s="28">
        <v>479</v>
      </c>
      <c r="AZ480" s="32"/>
      <c r="BA480" s="32"/>
      <c r="BB480" s="32" t="s">
        <v>4951</v>
      </c>
      <c r="BC480" s="32" t="s">
        <v>693</v>
      </c>
      <c r="BD480" s="32" t="s">
        <v>1064</v>
      </c>
      <c r="BE480" s="32" t="s">
        <v>3024</v>
      </c>
      <c r="BF480" s="32" t="s">
        <v>2688</v>
      </c>
      <c r="BG480" s="32" t="s">
        <v>2198</v>
      </c>
      <c r="CK480" s="32" t="s">
        <v>4951</v>
      </c>
      <c r="CL480" s="32" t="s">
        <v>693</v>
      </c>
      <c r="CM480" s="32" t="s">
        <v>1064</v>
      </c>
      <c r="CN480" s="32" t="s">
        <v>3024</v>
      </c>
      <c r="CO480" s="32" t="s">
        <v>2688</v>
      </c>
      <c r="CP480" s="32" t="s">
        <v>2198</v>
      </c>
      <c r="CV480" s="32"/>
      <c r="CW480" s="32"/>
      <c r="CX480" s="32" t="s">
        <v>4951</v>
      </c>
      <c r="CY480" s="32" t="s">
        <v>693</v>
      </c>
      <c r="CZ480" s="32" t="s">
        <v>1064</v>
      </c>
      <c r="DA480" s="32" t="s">
        <v>3024</v>
      </c>
      <c r="DB480" s="32" t="s">
        <v>2688</v>
      </c>
      <c r="DC480" s="32" t="s">
        <v>2198</v>
      </c>
    </row>
    <row r="481" spans="22:107" ht="28.5">
      <c r="V481" s="23" t="s">
        <v>4952</v>
      </c>
      <c r="W481" s="37"/>
      <c r="AO481" s="28">
        <v>480</v>
      </c>
      <c r="AZ481" s="32"/>
      <c r="BA481" s="32"/>
      <c r="BB481" s="32" t="s">
        <v>4953</v>
      </c>
      <c r="BC481" s="32" t="s">
        <v>693</v>
      </c>
      <c r="BD481" s="32" t="s">
        <v>1064</v>
      </c>
      <c r="BE481" s="32" t="s">
        <v>3024</v>
      </c>
      <c r="BF481" s="40">
        <v>998</v>
      </c>
      <c r="BG481" s="32" t="s">
        <v>881</v>
      </c>
      <c r="CK481" s="32" t="s">
        <v>4953</v>
      </c>
      <c r="CL481" s="32" t="s">
        <v>693</v>
      </c>
      <c r="CM481" s="32" t="s">
        <v>1064</v>
      </c>
      <c r="CN481" s="32" t="s">
        <v>3024</v>
      </c>
      <c r="CO481" s="40">
        <v>998</v>
      </c>
      <c r="CP481" s="32" t="s">
        <v>881</v>
      </c>
      <c r="CV481" s="32"/>
      <c r="CW481" s="32"/>
      <c r="CX481" s="32" t="s">
        <v>4953</v>
      </c>
      <c r="CY481" s="32" t="s">
        <v>693</v>
      </c>
      <c r="CZ481" s="32" t="s">
        <v>1064</v>
      </c>
      <c r="DA481" s="32" t="s">
        <v>3024</v>
      </c>
      <c r="DB481" s="40">
        <v>998</v>
      </c>
      <c r="DC481" s="32" t="s">
        <v>881</v>
      </c>
    </row>
    <row r="482" spans="22:107" ht="30" customHeight="1">
      <c r="V482" s="23" t="s">
        <v>4954</v>
      </c>
      <c r="W482" s="37"/>
      <c r="AO482" s="28">
        <v>481</v>
      </c>
      <c r="AZ482" s="32"/>
      <c r="BA482" s="32"/>
      <c r="BB482" s="32" t="s">
        <v>4955</v>
      </c>
      <c r="BC482" s="32" t="s">
        <v>693</v>
      </c>
      <c r="BD482" s="32" t="s">
        <v>1064</v>
      </c>
      <c r="BE482" s="32" t="s">
        <v>3024</v>
      </c>
      <c r="BF482" s="40">
        <v>999</v>
      </c>
      <c r="BG482" s="32" t="s">
        <v>361</v>
      </c>
      <c r="CK482" s="32" t="s">
        <v>4955</v>
      </c>
      <c r="CL482" s="32" t="s">
        <v>693</v>
      </c>
      <c r="CM482" s="32" t="s">
        <v>1064</v>
      </c>
      <c r="CN482" s="32" t="s">
        <v>3024</v>
      </c>
      <c r="CO482" s="40">
        <v>999</v>
      </c>
      <c r="CP482" s="32" t="s">
        <v>361</v>
      </c>
      <c r="CV482" s="32"/>
      <c r="CW482" s="32"/>
      <c r="CX482" s="32" t="s">
        <v>4955</v>
      </c>
      <c r="CY482" s="32" t="s">
        <v>693</v>
      </c>
      <c r="CZ482" s="32" t="s">
        <v>1064</v>
      </c>
      <c r="DA482" s="32" t="s">
        <v>3024</v>
      </c>
      <c r="DB482" s="40">
        <v>999</v>
      </c>
      <c r="DC482" s="32" t="s">
        <v>361</v>
      </c>
    </row>
    <row r="483" spans="22:107" ht="28.5">
      <c r="V483" s="23" t="s">
        <v>4956</v>
      </c>
      <c r="W483" s="37"/>
      <c r="AO483" s="28">
        <v>482</v>
      </c>
      <c r="AZ483" s="32"/>
      <c r="BA483" s="32"/>
      <c r="BB483" s="32" t="s">
        <v>4957</v>
      </c>
      <c r="BC483" s="32" t="s">
        <v>694</v>
      </c>
      <c r="BD483" s="32" t="s">
        <v>1091</v>
      </c>
      <c r="BE483" s="32" t="s">
        <v>3107</v>
      </c>
      <c r="BF483" s="32" t="s">
        <v>749</v>
      </c>
      <c r="BG483" s="32" t="s">
        <v>731</v>
      </c>
      <c r="CK483" s="32" t="s">
        <v>4957</v>
      </c>
      <c r="CL483" s="32" t="s">
        <v>694</v>
      </c>
      <c r="CM483" s="32" t="s">
        <v>1091</v>
      </c>
      <c r="CN483" s="32" t="s">
        <v>3107</v>
      </c>
      <c r="CO483" s="32" t="s">
        <v>749</v>
      </c>
      <c r="CP483" s="32" t="s">
        <v>731</v>
      </c>
      <c r="CV483" s="32"/>
      <c r="CW483" s="32"/>
      <c r="CX483" s="32" t="s">
        <v>4957</v>
      </c>
      <c r="CY483" s="32" t="s">
        <v>694</v>
      </c>
      <c r="CZ483" s="32" t="s">
        <v>1091</v>
      </c>
      <c r="DA483" s="32" t="s">
        <v>3107</v>
      </c>
      <c r="DB483" s="32" t="s">
        <v>749</v>
      </c>
      <c r="DC483" s="32" t="s">
        <v>731</v>
      </c>
    </row>
    <row r="484" spans="22:107" ht="30" customHeight="1">
      <c r="V484" s="23" t="s">
        <v>4958</v>
      </c>
      <c r="W484" s="37"/>
      <c r="AO484" s="28">
        <v>483</v>
      </c>
      <c r="AZ484" s="32"/>
      <c r="BA484" s="32"/>
      <c r="BB484" s="32" t="s">
        <v>4959</v>
      </c>
      <c r="BC484" s="32" t="s">
        <v>694</v>
      </c>
      <c r="BD484" s="32" t="s">
        <v>1091</v>
      </c>
      <c r="BE484" s="32" t="s">
        <v>3107</v>
      </c>
      <c r="BF484" s="32" t="s">
        <v>780</v>
      </c>
      <c r="BG484" s="32" t="s">
        <v>762</v>
      </c>
      <c r="CK484" s="32" t="s">
        <v>4959</v>
      </c>
      <c r="CL484" s="32" t="s">
        <v>694</v>
      </c>
      <c r="CM484" s="32" t="s">
        <v>1091</v>
      </c>
      <c r="CN484" s="32" t="s">
        <v>3107</v>
      </c>
      <c r="CO484" s="32" t="s">
        <v>780</v>
      </c>
      <c r="CP484" s="32" t="s">
        <v>762</v>
      </c>
      <c r="CV484" s="32"/>
      <c r="CW484" s="32"/>
      <c r="CX484" s="32" t="s">
        <v>4959</v>
      </c>
      <c r="CY484" s="32" t="s">
        <v>694</v>
      </c>
      <c r="CZ484" s="32" t="s">
        <v>1091</v>
      </c>
      <c r="DA484" s="32" t="s">
        <v>3107</v>
      </c>
      <c r="DB484" s="32" t="s">
        <v>780</v>
      </c>
      <c r="DC484" s="32" t="s">
        <v>762</v>
      </c>
    </row>
    <row r="485" spans="22:107" ht="28.5">
      <c r="V485" s="23" t="s">
        <v>4960</v>
      </c>
      <c r="W485" s="37"/>
      <c r="AO485" s="28">
        <v>484</v>
      </c>
      <c r="AZ485" s="32"/>
      <c r="BA485" s="32"/>
      <c r="BB485" s="32" t="s">
        <v>4961</v>
      </c>
      <c r="BC485" s="32" t="s">
        <v>694</v>
      </c>
      <c r="BD485" s="32" t="s">
        <v>1091</v>
      </c>
      <c r="BE485" s="32" t="s">
        <v>3107</v>
      </c>
      <c r="BF485" s="32" t="s">
        <v>813</v>
      </c>
      <c r="BG485" s="32" t="s">
        <v>794</v>
      </c>
      <c r="CK485" s="32" t="s">
        <v>4961</v>
      </c>
      <c r="CL485" s="32" t="s">
        <v>694</v>
      </c>
      <c r="CM485" s="32" t="s">
        <v>1091</v>
      </c>
      <c r="CN485" s="32" t="s">
        <v>3107</v>
      </c>
      <c r="CO485" s="32" t="s">
        <v>813</v>
      </c>
      <c r="CP485" s="32" t="s">
        <v>794</v>
      </c>
      <c r="CV485" s="32"/>
      <c r="CW485" s="32"/>
      <c r="CX485" s="32" t="s">
        <v>4961</v>
      </c>
      <c r="CY485" s="32" t="s">
        <v>694</v>
      </c>
      <c r="CZ485" s="32" t="s">
        <v>1091</v>
      </c>
      <c r="DA485" s="32" t="s">
        <v>3107</v>
      </c>
      <c r="DB485" s="32" t="s">
        <v>813</v>
      </c>
      <c r="DC485" s="32" t="s">
        <v>794</v>
      </c>
    </row>
    <row r="486" spans="22:107" ht="57">
      <c r="V486" s="23" t="s">
        <v>4962</v>
      </c>
      <c r="W486" s="37"/>
      <c r="AO486" s="28">
        <v>485</v>
      </c>
      <c r="AZ486" s="32"/>
      <c r="BA486" s="32"/>
      <c r="BB486" s="32" t="s">
        <v>4963</v>
      </c>
      <c r="BC486" s="32" t="s">
        <v>694</v>
      </c>
      <c r="BD486" s="32" t="s">
        <v>1091</v>
      </c>
      <c r="BE486" s="32" t="s">
        <v>3107</v>
      </c>
      <c r="BF486" s="32" t="s">
        <v>845</v>
      </c>
      <c r="BG486" s="32" t="s">
        <v>827</v>
      </c>
      <c r="CK486" s="32" t="s">
        <v>4963</v>
      </c>
      <c r="CL486" s="32" t="s">
        <v>694</v>
      </c>
      <c r="CM486" s="32" t="s">
        <v>1091</v>
      </c>
      <c r="CN486" s="32" t="s">
        <v>3107</v>
      </c>
      <c r="CO486" s="32" t="s">
        <v>845</v>
      </c>
      <c r="CP486" s="32" t="s">
        <v>827</v>
      </c>
      <c r="CV486" s="32"/>
      <c r="CW486" s="32"/>
      <c r="CX486" s="32" t="s">
        <v>4963</v>
      </c>
      <c r="CY486" s="32" t="s">
        <v>694</v>
      </c>
      <c r="CZ486" s="32" t="s">
        <v>1091</v>
      </c>
      <c r="DA486" s="32" t="s">
        <v>3107</v>
      </c>
      <c r="DB486" s="32" t="s">
        <v>845</v>
      </c>
      <c r="DC486" s="32" t="s">
        <v>827</v>
      </c>
    </row>
    <row r="487" spans="22:107" ht="28.5">
      <c r="V487" s="23" t="s">
        <v>4964</v>
      </c>
      <c r="W487" s="37"/>
      <c r="AO487" s="28">
        <v>486</v>
      </c>
      <c r="AZ487" s="32"/>
      <c r="BA487" s="32"/>
      <c r="BB487" s="32" t="s">
        <v>4965</v>
      </c>
      <c r="BC487" s="32" t="s">
        <v>694</v>
      </c>
      <c r="BD487" s="32" t="s">
        <v>1091</v>
      </c>
      <c r="BE487" s="32" t="s">
        <v>3107</v>
      </c>
      <c r="BF487" s="32" t="s">
        <v>877</v>
      </c>
      <c r="BG487" s="32" t="s">
        <v>859</v>
      </c>
      <c r="CK487" s="32" t="s">
        <v>4965</v>
      </c>
      <c r="CL487" s="32" t="s">
        <v>694</v>
      </c>
      <c r="CM487" s="32" t="s">
        <v>1091</v>
      </c>
      <c r="CN487" s="32" t="s">
        <v>3107</v>
      </c>
      <c r="CO487" s="32" t="s">
        <v>877</v>
      </c>
      <c r="CP487" s="32" t="s">
        <v>859</v>
      </c>
      <c r="CV487" s="32"/>
      <c r="CW487" s="32"/>
      <c r="CX487" s="32" t="s">
        <v>4965</v>
      </c>
      <c r="CY487" s="32" t="s">
        <v>694</v>
      </c>
      <c r="CZ487" s="32" t="s">
        <v>1091</v>
      </c>
      <c r="DA487" s="32" t="s">
        <v>3107</v>
      </c>
      <c r="DB487" s="32" t="s">
        <v>877</v>
      </c>
      <c r="DC487" s="32" t="s">
        <v>859</v>
      </c>
    </row>
    <row r="488" spans="22:107" ht="42.75">
      <c r="V488" s="23" t="s">
        <v>4966</v>
      </c>
      <c r="W488" s="37"/>
      <c r="AO488" s="28">
        <v>487</v>
      </c>
      <c r="AZ488" s="32"/>
      <c r="BA488" s="32"/>
      <c r="BB488" s="32" t="s">
        <v>4967</v>
      </c>
      <c r="BC488" s="32" t="s">
        <v>694</v>
      </c>
      <c r="BD488" s="32" t="s">
        <v>1091</v>
      </c>
      <c r="BE488" s="32" t="s">
        <v>3107</v>
      </c>
      <c r="BF488" s="32" t="s">
        <v>910</v>
      </c>
      <c r="BG488" s="32" t="s">
        <v>891</v>
      </c>
      <c r="CK488" s="32" t="s">
        <v>4967</v>
      </c>
      <c r="CL488" s="32" t="s">
        <v>694</v>
      </c>
      <c r="CM488" s="32" t="s">
        <v>1091</v>
      </c>
      <c r="CN488" s="32" t="s">
        <v>3107</v>
      </c>
      <c r="CO488" s="32" t="s">
        <v>910</v>
      </c>
      <c r="CP488" s="32" t="s">
        <v>891</v>
      </c>
      <c r="CV488" s="32"/>
      <c r="CW488" s="32"/>
      <c r="CX488" s="32" t="s">
        <v>4967</v>
      </c>
      <c r="CY488" s="32" t="s">
        <v>694</v>
      </c>
      <c r="CZ488" s="32" t="s">
        <v>1091</v>
      </c>
      <c r="DA488" s="32" t="s">
        <v>3107</v>
      </c>
      <c r="DB488" s="32" t="s">
        <v>910</v>
      </c>
      <c r="DC488" s="32" t="s">
        <v>891</v>
      </c>
    </row>
    <row r="489" spans="22:107" ht="30" customHeight="1">
      <c r="V489" s="23" t="s">
        <v>4968</v>
      </c>
      <c r="W489" s="37"/>
      <c r="AO489" s="28">
        <v>488</v>
      </c>
      <c r="AZ489" s="32"/>
      <c r="BA489" s="32"/>
      <c r="BB489" s="32" t="s">
        <v>4969</v>
      </c>
      <c r="BC489" s="32" t="s">
        <v>694</v>
      </c>
      <c r="BD489" s="32" t="s">
        <v>1091</v>
      </c>
      <c r="BE489" s="32" t="s">
        <v>3107</v>
      </c>
      <c r="BF489" s="32" t="s">
        <v>943</v>
      </c>
      <c r="BG489" s="32" t="s">
        <v>923</v>
      </c>
      <c r="CK489" s="32" t="s">
        <v>4969</v>
      </c>
      <c r="CL489" s="32" t="s">
        <v>694</v>
      </c>
      <c r="CM489" s="32" t="s">
        <v>1091</v>
      </c>
      <c r="CN489" s="32" t="s">
        <v>3107</v>
      </c>
      <c r="CO489" s="32" t="s">
        <v>943</v>
      </c>
      <c r="CP489" s="32" t="s">
        <v>923</v>
      </c>
      <c r="CV489" s="32"/>
      <c r="CW489" s="32"/>
      <c r="CX489" s="32" t="s">
        <v>4969</v>
      </c>
      <c r="CY489" s="32" t="s">
        <v>694</v>
      </c>
      <c r="CZ489" s="32" t="s">
        <v>1091</v>
      </c>
      <c r="DA489" s="32" t="s">
        <v>3107</v>
      </c>
      <c r="DB489" s="32" t="s">
        <v>943</v>
      </c>
      <c r="DC489" s="32" t="s">
        <v>923</v>
      </c>
    </row>
    <row r="490" spans="22:107" ht="28.5">
      <c r="V490" s="23" t="s">
        <v>4970</v>
      </c>
      <c r="W490" s="37"/>
      <c r="AO490" s="28">
        <v>489</v>
      </c>
      <c r="AZ490" s="32"/>
      <c r="BA490" s="32"/>
      <c r="BB490" s="32" t="s">
        <v>4971</v>
      </c>
      <c r="BC490" s="32" t="s">
        <v>694</v>
      </c>
      <c r="BD490" s="32" t="s">
        <v>1091</v>
      </c>
      <c r="BE490" s="32" t="s">
        <v>3107</v>
      </c>
      <c r="BF490" s="32" t="s">
        <v>972</v>
      </c>
      <c r="BG490" s="32" t="s">
        <v>955</v>
      </c>
      <c r="CK490" s="32" t="s">
        <v>4971</v>
      </c>
      <c r="CL490" s="32" t="s">
        <v>694</v>
      </c>
      <c r="CM490" s="32" t="s">
        <v>1091</v>
      </c>
      <c r="CN490" s="32" t="s">
        <v>3107</v>
      </c>
      <c r="CO490" s="32" t="s">
        <v>972</v>
      </c>
      <c r="CP490" s="32" t="s">
        <v>955</v>
      </c>
      <c r="CV490" s="32"/>
      <c r="CW490" s="32"/>
      <c r="CX490" s="32" t="s">
        <v>4971</v>
      </c>
      <c r="CY490" s="32" t="s">
        <v>694</v>
      </c>
      <c r="CZ490" s="32" t="s">
        <v>1091</v>
      </c>
      <c r="DA490" s="32" t="s">
        <v>3107</v>
      </c>
      <c r="DB490" s="32" t="s">
        <v>972</v>
      </c>
      <c r="DC490" s="32" t="s">
        <v>955</v>
      </c>
    </row>
    <row r="491" spans="22:107" ht="28.5">
      <c r="AO491" s="28">
        <v>490</v>
      </c>
      <c r="AZ491" s="32"/>
      <c r="BA491" s="32"/>
      <c r="BB491" s="32" t="s">
        <v>4972</v>
      </c>
      <c r="BC491" s="32" t="s">
        <v>694</v>
      </c>
      <c r="BD491" s="32" t="s">
        <v>1091</v>
      </c>
      <c r="BE491" s="32" t="s">
        <v>3107</v>
      </c>
      <c r="BF491" s="32" t="s">
        <v>1003</v>
      </c>
      <c r="BG491" s="32" t="s">
        <v>984</v>
      </c>
      <c r="CK491" s="32" t="s">
        <v>4972</v>
      </c>
      <c r="CL491" s="32" t="s">
        <v>694</v>
      </c>
      <c r="CM491" s="32" t="s">
        <v>1091</v>
      </c>
      <c r="CN491" s="32" t="s">
        <v>3107</v>
      </c>
      <c r="CO491" s="32" t="s">
        <v>1003</v>
      </c>
      <c r="CP491" s="32" t="s">
        <v>984</v>
      </c>
      <c r="CV491" s="32"/>
      <c r="CW491" s="32"/>
      <c r="CX491" s="32" t="s">
        <v>4972</v>
      </c>
      <c r="CY491" s="32" t="s">
        <v>694</v>
      </c>
      <c r="CZ491" s="32" t="s">
        <v>1091</v>
      </c>
      <c r="DA491" s="32" t="s">
        <v>3107</v>
      </c>
      <c r="DB491" s="32" t="s">
        <v>1003</v>
      </c>
      <c r="DC491" s="32" t="s">
        <v>984</v>
      </c>
    </row>
    <row r="492" spans="22:107" ht="28.5">
      <c r="AO492" s="28">
        <v>491</v>
      </c>
      <c r="AZ492" s="32"/>
      <c r="BA492" s="32"/>
      <c r="BB492" s="32" t="s">
        <v>4973</v>
      </c>
      <c r="BC492" s="32" t="s">
        <v>694</v>
      </c>
      <c r="BD492" s="32" t="s">
        <v>1091</v>
      </c>
      <c r="BE492" s="32" t="s">
        <v>3107</v>
      </c>
      <c r="BF492" s="32" t="s">
        <v>1033</v>
      </c>
      <c r="BG492" s="32" t="s">
        <v>1014</v>
      </c>
      <c r="CK492" s="32" t="s">
        <v>4973</v>
      </c>
      <c r="CL492" s="32" t="s">
        <v>694</v>
      </c>
      <c r="CM492" s="32" t="s">
        <v>1091</v>
      </c>
      <c r="CN492" s="32" t="s">
        <v>3107</v>
      </c>
      <c r="CO492" s="32" t="s">
        <v>1033</v>
      </c>
      <c r="CP492" s="32" t="s">
        <v>1014</v>
      </c>
      <c r="CV492" s="32"/>
      <c r="CW492" s="32"/>
      <c r="CX492" s="32" t="s">
        <v>4973</v>
      </c>
      <c r="CY492" s="32" t="s">
        <v>694</v>
      </c>
      <c r="CZ492" s="32" t="s">
        <v>1091</v>
      </c>
      <c r="DA492" s="32" t="s">
        <v>3107</v>
      </c>
      <c r="DB492" s="32" t="s">
        <v>1033</v>
      </c>
      <c r="DC492" s="32" t="s">
        <v>1014</v>
      </c>
    </row>
    <row r="493" spans="22:107" ht="28.5">
      <c r="AO493" s="28">
        <v>492</v>
      </c>
      <c r="AZ493" s="32"/>
      <c r="BA493" s="32"/>
      <c r="BB493" s="32" t="s">
        <v>4974</v>
      </c>
      <c r="BC493" s="32" t="s">
        <v>694</v>
      </c>
      <c r="BD493" s="32" t="s">
        <v>1091</v>
      </c>
      <c r="BE493" s="32" t="s">
        <v>3107</v>
      </c>
      <c r="BF493" s="32" t="s">
        <v>1063</v>
      </c>
      <c r="BG493" s="32" t="s">
        <v>1043</v>
      </c>
      <c r="CK493" s="32" t="s">
        <v>4974</v>
      </c>
      <c r="CL493" s="32" t="s">
        <v>694</v>
      </c>
      <c r="CM493" s="32" t="s">
        <v>1091</v>
      </c>
      <c r="CN493" s="32" t="s">
        <v>3107</v>
      </c>
      <c r="CO493" s="32" t="s">
        <v>1063</v>
      </c>
      <c r="CP493" s="32" t="s">
        <v>1043</v>
      </c>
      <c r="CV493" s="32"/>
      <c r="CW493" s="32"/>
      <c r="CX493" s="32" t="s">
        <v>4974</v>
      </c>
      <c r="CY493" s="32" t="s">
        <v>694</v>
      </c>
      <c r="CZ493" s="32" t="s">
        <v>1091</v>
      </c>
      <c r="DA493" s="32" t="s">
        <v>3107</v>
      </c>
      <c r="DB493" s="32" t="s">
        <v>1063</v>
      </c>
      <c r="DC493" s="32" t="s">
        <v>1043</v>
      </c>
    </row>
    <row r="494" spans="22:107" ht="42.75">
      <c r="AO494" s="28">
        <v>493</v>
      </c>
      <c r="AZ494" s="32"/>
      <c r="BA494" s="32"/>
      <c r="BB494" s="32" t="s">
        <v>4975</v>
      </c>
      <c r="BC494" s="32" t="s">
        <v>694</v>
      </c>
      <c r="BD494" s="32" t="s">
        <v>1091</v>
      </c>
      <c r="BE494" s="32" t="s">
        <v>3107</v>
      </c>
      <c r="BF494" s="32" t="s">
        <v>1646</v>
      </c>
      <c r="BG494" s="32" t="s">
        <v>1072</v>
      </c>
      <c r="CK494" s="32" t="s">
        <v>4975</v>
      </c>
      <c r="CL494" s="32" t="s">
        <v>694</v>
      </c>
      <c r="CM494" s="32" t="s">
        <v>1091</v>
      </c>
      <c r="CN494" s="32" t="s">
        <v>3107</v>
      </c>
      <c r="CO494" s="32" t="s">
        <v>1646</v>
      </c>
      <c r="CP494" s="32" t="s">
        <v>1072</v>
      </c>
      <c r="CV494" s="32"/>
      <c r="CW494" s="32"/>
      <c r="CX494" s="32" t="s">
        <v>4975</v>
      </c>
      <c r="CY494" s="32" t="s">
        <v>694</v>
      </c>
      <c r="CZ494" s="32" t="s">
        <v>1091</v>
      </c>
      <c r="DA494" s="32" t="s">
        <v>3107</v>
      </c>
      <c r="DB494" s="32" t="s">
        <v>1646</v>
      </c>
      <c r="DC494" s="32" t="s">
        <v>1072</v>
      </c>
    </row>
    <row r="495" spans="22:107" ht="42.75">
      <c r="AO495" s="28">
        <v>494</v>
      </c>
      <c r="AZ495" s="32"/>
      <c r="BA495" s="32"/>
      <c r="BB495" s="32" t="s">
        <v>4976</v>
      </c>
      <c r="BC495" s="32" t="s">
        <v>694</v>
      </c>
      <c r="BD495" s="32" t="s">
        <v>1091</v>
      </c>
      <c r="BE495" s="32" t="s">
        <v>3107</v>
      </c>
      <c r="BF495" s="32" t="s">
        <v>1666</v>
      </c>
      <c r="BG495" s="32" t="s">
        <v>1098</v>
      </c>
      <c r="CK495" s="32" t="s">
        <v>4976</v>
      </c>
      <c r="CL495" s="32" t="s">
        <v>694</v>
      </c>
      <c r="CM495" s="32" t="s">
        <v>1091</v>
      </c>
      <c r="CN495" s="32" t="s">
        <v>3107</v>
      </c>
      <c r="CO495" s="32" t="s">
        <v>1666</v>
      </c>
      <c r="CP495" s="32" t="s">
        <v>1098</v>
      </c>
      <c r="CV495" s="32"/>
      <c r="CW495" s="32"/>
      <c r="CX495" s="32" t="s">
        <v>4976</v>
      </c>
      <c r="CY495" s="32" t="s">
        <v>694</v>
      </c>
      <c r="CZ495" s="32" t="s">
        <v>1091</v>
      </c>
      <c r="DA495" s="32" t="s">
        <v>3107</v>
      </c>
      <c r="DB495" s="32" t="s">
        <v>1666</v>
      </c>
      <c r="DC495" s="32" t="s">
        <v>1098</v>
      </c>
    </row>
    <row r="496" spans="22:107" ht="28.5">
      <c r="AO496" s="28">
        <v>495</v>
      </c>
      <c r="AZ496" s="32"/>
      <c r="BA496" s="32"/>
      <c r="BB496" s="32" t="s">
        <v>4977</v>
      </c>
      <c r="BC496" s="32" t="s">
        <v>694</v>
      </c>
      <c r="BD496" s="32" t="s">
        <v>1091</v>
      </c>
      <c r="BE496" s="32" t="s">
        <v>3107</v>
      </c>
      <c r="BF496" s="32" t="s">
        <v>1891</v>
      </c>
      <c r="BG496" s="32" t="s">
        <v>1123</v>
      </c>
      <c r="CK496" s="32" t="s">
        <v>4977</v>
      </c>
      <c r="CL496" s="32" t="s">
        <v>694</v>
      </c>
      <c r="CM496" s="32" t="s">
        <v>1091</v>
      </c>
      <c r="CN496" s="32" t="s">
        <v>3107</v>
      </c>
      <c r="CO496" s="32" t="s">
        <v>1891</v>
      </c>
      <c r="CP496" s="32" t="s">
        <v>1123</v>
      </c>
      <c r="CV496" s="32"/>
      <c r="CW496" s="32"/>
      <c r="CX496" s="32" t="s">
        <v>4977</v>
      </c>
      <c r="CY496" s="32" t="s">
        <v>694</v>
      </c>
      <c r="CZ496" s="32" t="s">
        <v>1091</v>
      </c>
      <c r="DA496" s="32" t="s">
        <v>3107</v>
      </c>
      <c r="DB496" s="32" t="s">
        <v>1891</v>
      </c>
      <c r="DC496" s="32" t="s">
        <v>1123</v>
      </c>
    </row>
    <row r="497" spans="41:107" ht="28.5">
      <c r="AO497" s="28">
        <v>496</v>
      </c>
      <c r="AZ497" s="32"/>
      <c r="BA497" s="32"/>
      <c r="BB497" s="32" t="s">
        <v>4978</v>
      </c>
      <c r="BC497" s="32" t="s">
        <v>694</v>
      </c>
      <c r="BD497" s="32" t="s">
        <v>1091</v>
      </c>
      <c r="BE497" s="32" t="s">
        <v>3107</v>
      </c>
      <c r="BF497" s="32" t="s">
        <v>1905</v>
      </c>
      <c r="BG497" s="32" t="s">
        <v>1147</v>
      </c>
      <c r="CK497" s="32" t="s">
        <v>4978</v>
      </c>
      <c r="CL497" s="32" t="s">
        <v>694</v>
      </c>
      <c r="CM497" s="32" t="s">
        <v>1091</v>
      </c>
      <c r="CN497" s="32" t="s">
        <v>3107</v>
      </c>
      <c r="CO497" s="32" t="s">
        <v>1905</v>
      </c>
      <c r="CP497" s="32" t="s">
        <v>1147</v>
      </c>
      <c r="CV497" s="32"/>
      <c r="CW497" s="32"/>
      <c r="CX497" s="32" t="s">
        <v>4978</v>
      </c>
      <c r="CY497" s="32" t="s">
        <v>694</v>
      </c>
      <c r="CZ497" s="32" t="s">
        <v>1091</v>
      </c>
      <c r="DA497" s="32" t="s">
        <v>3107</v>
      </c>
      <c r="DB497" s="32" t="s">
        <v>1905</v>
      </c>
      <c r="DC497" s="32" t="s">
        <v>1147</v>
      </c>
    </row>
    <row r="498" spans="41:107" ht="57">
      <c r="AO498" s="28">
        <v>497</v>
      </c>
      <c r="AZ498" s="32"/>
      <c r="BA498" s="32"/>
      <c r="BB498" s="32" t="s">
        <v>4979</v>
      </c>
      <c r="BC498" s="32" t="s">
        <v>694</v>
      </c>
      <c r="BD498" s="32" t="s">
        <v>1091</v>
      </c>
      <c r="BE498" s="32" t="s">
        <v>3107</v>
      </c>
      <c r="BF498" s="32" t="s">
        <v>1917</v>
      </c>
      <c r="BG498" s="32" t="s">
        <v>1175</v>
      </c>
      <c r="CK498" s="32" t="s">
        <v>4979</v>
      </c>
      <c r="CL498" s="32" t="s">
        <v>694</v>
      </c>
      <c r="CM498" s="32" t="s">
        <v>1091</v>
      </c>
      <c r="CN498" s="32" t="s">
        <v>3107</v>
      </c>
      <c r="CO498" s="32" t="s">
        <v>1917</v>
      </c>
      <c r="CP498" s="32" t="s">
        <v>1175</v>
      </c>
      <c r="CV498" s="32"/>
      <c r="CW498" s="32"/>
      <c r="CX498" s="32" t="s">
        <v>4979</v>
      </c>
      <c r="CY498" s="32" t="s">
        <v>694</v>
      </c>
      <c r="CZ498" s="32" t="s">
        <v>1091</v>
      </c>
      <c r="DA498" s="32" t="s">
        <v>3107</v>
      </c>
      <c r="DB498" s="32" t="s">
        <v>1917</v>
      </c>
      <c r="DC498" s="32" t="s">
        <v>1175</v>
      </c>
    </row>
    <row r="499" spans="41:107" ht="42.75">
      <c r="AO499" s="28">
        <v>498</v>
      </c>
      <c r="AZ499" s="32"/>
      <c r="BA499" s="32"/>
      <c r="BB499" s="32" t="s">
        <v>4980</v>
      </c>
      <c r="BC499" s="32" t="s">
        <v>694</v>
      </c>
      <c r="BD499" s="32" t="s">
        <v>1091</v>
      </c>
      <c r="BE499" s="32" t="s">
        <v>3107</v>
      </c>
      <c r="BF499" s="32" t="s">
        <v>1933</v>
      </c>
      <c r="BG499" s="32" t="s">
        <v>1199</v>
      </c>
      <c r="CK499" s="32" t="s">
        <v>4980</v>
      </c>
      <c r="CL499" s="32" t="s">
        <v>694</v>
      </c>
      <c r="CM499" s="32" t="s">
        <v>1091</v>
      </c>
      <c r="CN499" s="32" t="s">
        <v>3107</v>
      </c>
      <c r="CO499" s="32" t="s">
        <v>1933</v>
      </c>
      <c r="CP499" s="32" t="s">
        <v>1199</v>
      </c>
      <c r="CV499" s="32"/>
      <c r="CW499" s="32"/>
      <c r="CX499" s="32" t="s">
        <v>4980</v>
      </c>
      <c r="CY499" s="32" t="s">
        <v>694</v>
      </c>
      <c r="CZ499" s="32" t="s">
        <v>1091</v>
      </c>
      <c r="DA499" s="32" t="s">
        <v>3107</v>
      </c>
      <c r="DB499" s="32" t="s">
        <v>1933</v>
      </c>
      <c r="DC499" s="32" t="s">
        <v>1199</v>
      </c>
    </row>
    <row r="500" spans="41:107" ht="42.75">
      <c r="AO500" s="28">
        <v>499</v>
      </c>
      <c r="AZ500" s="32"/>
      <c r="BA500" s="32"/>
      <c r="BB500" s="32" t="s">
        <v>4981</v>
      </c>
      <c r="BC500" s="32" t="s">
        <v>694</v>
      </c>
      <c r="BD500" s="32" t="s">
        <v>1091</v>
      </c>
      <c r="BE500" s="32" t="s">
        <v>3107</v>
      </c>
      <c r="BF500" s="32" t="s">
        <v>1949</v>
      </c>
      <c r="BG500" s="32" t="s">
        <v>1224</v>
      </c>
      <c r="CK500" s="32" t="s">
        <v>4981</v>
      </c>
      <c r="CL500" s="32" t="s">
        <v>694</v>
      </c>
      <c r="CM500" s="32" t="s">
        <v>1091</v>
      </c>
      <c r="CN500" s="32" t="s">
        <v>3107</v>
      </c>
      <c r="CO500" s="32" t="s">
        <v>1949</v>
      </c>
      <c r="CP500" s="32" t="s">
        <v>1224</v>
      </c>
      <c r="CV500" s="32"/>
      <c r="CW500" s="32"/>
      <c r="CX500" s="32" t="s">
        <v>4981</v>
      </c>
      <c r="CY500" s="32" t="s">
        <v>694</v>
      </c>
      <c r="CZ500" s="32" t="s">
        <v>1091</v>
      </c>
      <c r="DA500" s="32" t="s">
        <v>3107</v>
      </c>
      <c r="DB500" s="32" t="s">
        <v>1949</v>
      </c>
      <c r="DC500" s="32" t="s">
        <v>1224</v>
      </c>
    </row>
    <row r="501" spans="41:107" ht="28.5">
      <c r="AO501" s="28">
        <v>500</v>
      </c>
      <c r="AZ501" s="32"/>
      <c r="BA501" s="32"/>
      <c r="BB501" s="32" t="s">
        <v>4982</v>
      </c>
      <c r="BC501" s="32" t="s">
        <v>694</v>
      </c>
      <c r="BD501" s="32" t="s">
        <v>1091</v>
      </c>
      <c r="BE501" s="32" t="s">
        <v>3107</v>
      </c>
      <c r="BF501" s="32" t="s">
        <v>1962</v>
      </c>
      <c r="BG501" s="32" t="s">
        <v>1246</v>
      </c>
      <c r="CK501" s="32" t="s">
        <v>4982</v>
      </c>
      <c r="CL501" s="32" t="s">
        <v>694</v>
      </c>
      <c r="CM501" s="32" t="s">
        <v>1091</v>
      </c>
      <c r="CN501" s="32" t="s">
        <v>3107</v>
      </c>
      <c r="CO501" s="32" t="s">
        <v>1962</v>
      </c>
      <c r="CP501" s="32" t="s">
        <v>1246</v>
      </c>
      <c r="CV501" s="32"/>
      <c r="CW501" s="32"/>
      <c r="CX501" s="32" t="s">
        <v>4982</v>
      </c>
      <c r="CY501" s="32" t="s">
        <v>694</v>
      </c>
      <c r="CZ501" s="32" t="s">
        <v>1091</v>
      </c>
      <c r="DA501" s="32" t="s">
        <v>3107</v>
      </c>
      <c r="DB501" s="32" t="s">
        <v>1962</v>
      </c>
      <c r="DC501" s="32" t="s">
        <v>1246</v>
      </c>
    </row>
    <row r="502" spans="41:107" ht="42.75">
      <c r="AO502" s="28">
        <v>501</v>
      </c>
      <c r="AZ502" s="32"/>
      <c r="BA502" s="32"/>
      <c r="BB502" s="32" t="s">
        <v>4983</v>
      </c>
      <c r="BC502" s="32" t="s">
        <v>694</v>
      </c>
      <c r="BD502" s="32" t="s">
        <v>1091</v>
      </c>
      <c r="BE502" s="32" t="s">
        <v>3107</v>
      </c>
      <c r="BF502" s="32" t="s">
        <v>1975</v>
      </c>
      <c r="BG502" s="32" t="s">
        <v>1269</v>
      </c>
      <c r="CK502" s="32" t="s">
        <v>4983</v>
      </c>
      <c r="CL502" s="32" t="s">
        <v>694</v>
      </c>
      <c r="CM502" s="32" t="s">
        <v>1091</v>
      </c>
      <c r="CN502" s="32" t="s">
        <v>3107</v>
      </c>
      <c r="CO502" s="32" t="s">
        <v>1975</v>
      </c>
      <c r="CP502" s="32" t="s">
        <v>1269</v>
      </c>
      <c r="CV502" s="32"/>
      <c r="CW502" s="32"/>
      <c r="CX502" s="32" t="s">
        <v>4983</v>
      </c>
      <c r="CY502" s="32" t="s">
        <v>694</v>
      </c>
      <c r="CZ502" s="32" t="s">
        <v>1091</v>
      </c>
      <c r="DA502" s="32" t="s">
        <v>3107</v>
      </c>
      <c r="DB502" s="32" t="s">
        <v>1975</v>
      </c>
      <c r="DC502" s="32" t="s">
        <v>1269</v>
      </c>
    </row>
    <row r="503" spans="41:107" ht="42.75">
      <c r="AO503" s="28">
        <v>502</v>
      </c>
      <c r="AZ503" s="32"/>
      <c r="BA503" s="32"/>
      <c r="BB503" s="32" t="s">
        <v>4984</v>
      </c>
      <c r="BC503" s="32" t="s">
        <v>694</v>
      </c>
      <c r="BD503" s="32" t="s">
        <v>1091</v>
      </c>
      <c r="BE503" s="32" t="s">
        <v>3107</v>
      </c>
      <c r="BF503" s="32" t="s">
        <v>1986</v>
      </c>
      <c r="BG503" s="32" t="s">
        <v>937</v>
      </c>
      <c r="CK503" s="32" t="s">
        <v>4984</v>
      </c>
      <c r="CL503" s="32" t="s">
        <v>694</v>
      </c>
      <c r="CM503" s="32" t="s">
        <v>1091</v>
      </c>
      <c r="CN503" s="32" t="s">
        <v>3107</v>
      </c>
      <c r="CO503" s="32" t="s">
        <v>1986</v>
      </c>
      <c r="CP503" s="32" t="s">
        <v>937</v>
      </c>
      <c r="CV503" s="32"/>
      <c r="CW503" s="32"/>
      <c r="CX503" s="32" t="s">
        <v>4984</v>
      </c>
      <c r="CY503" s="32" t="s">
        <v>694</v>
      </c>
      <c r="CZ503" s="32" t="s">
        <v>1091</v>
      </c>
      <c r="DA503" s="32" t="s">
        <v>3107</v>
      </c>
      <c r="DB503" s="32" t="s">
        <v>1986</v>
      </c>
      <c r="DC503" s="32" t="s">
        <v>937</v>
      </c>
    </row>
    <row r="504" spans="41:107" ht="42.75">
      <c r="AO504" s="28">
        <v>503</v>
      </c>
      <c r="AZ504" s="32"/>
      <c r="BA504" s="32"/>
      <c r="BB504" s="32" t="s">
        <v>4985</v>
      </c>
      <c r="BC504" s="32" t="s">
        <v>694</v>
      </c>
      <c r="BD504" s="32" t="s">
        <v>1091</v>
      </c>
      <c r="BE504" s="32" t="s">
        <v>3107</v>
      </c>
      <c r="BF504" s="32" t="s">
        <v>1999</v>
      </c>
      <c r="BG504" s="32" t="s">
        <v>1312</v>
      </c>
      <c r="CK504" s="32" t="s">
        <v>4985</v>
      </c>
      <c r="CL504" s="32" t="s">
        <v>694</v>
      </c>
      <c r="CM504" s="32" t="s">
        <v>1091</v>
      </c>
      <c r="CN504" s="32" t="s">
        <v>3107</v>
      </c>
      <c r="CO504" s="32" t="s">
        <v>1999</v>
      </c>
      <c r="CP504" s="32" t="s">
        <v>1312</v>
      </c>
      <c r="CV504" s="32"/>
      <c r="CW504" s="32"/>
      <c r="CX504" s="32" t="s">
        <v>4985</v>
      </c>
      <c r="CY504" s="32" t="s">
        <v>694</v>
      </c>
      <c r="CZ504" s="32" t="s">
        <v>1091</v>
      </c>
      <c r="DA504" s="32" t="s">
        <v>3107</v>
      </c>
      <c r="DB504" s="32" t="s">
        <v>1999</v>
      </c>
      <c r="DC504" s="32" t="s">
        <v>1312</v>
      </c>
    </row>
    <row r="505" spans="41:107" ht="42.75">
      <c r="AO505" s="28">
        <v>504</v>
      </c>
      <c r="AZ505" s="32"/>
      <c r="BA505" s="32"/>
      <c r="BB505" s="32" t="s">
        <v>4986</v>
      </c>
      <c r="BC505" s="32" t="s">
        <v>694</v>
      </c>
      <c r="BD505" s="32" t="s">
        <v>1091</v>
      </c>
      <c r="BE505" s="32" t="s">
        <v>3107</v>
      </c>
      <c r="BF505" s="32" t="s">
        <v>2012</v>
      </c>
      <c r="BG505" s="32" t="s">
        <v>977</v>
      </c>
      <c r="CK505" s="32" t="s">
        <v>4986</v>
      </c>
      <c r="CL505" s="32" t="s">
        <v>694</v>
      </c>
      <c r="CM505" s="32" t="s">
        <v>1091</v>
      </c>
      <c r="CN505" s="32" t="s">
        <v>3107</v>
      </c>
      <c r="CO505" s="32" t="s">
        <v>2012</v>
      </c>
      <c r="CP505" s="32" t="s">
        <v>977</v>
      </c>
      <c r="CV505" s="32"/>
      <c r="CW505" s="32"/>
      <c r="CX505" s="32" t="s">
        <v>4986</v>
      </c>
      <c r="CY505" s="32" t="s">
        <v>694</v>
      </c>
      <c r="CZ505" s="32" t="s">
        <v>1091</v>
      </c>
      <c r="DA505" s="32" t="s">
        <v>3107</v>
      </c>
      <c r="DB505" s="32" t="s">
        <v>2012</v>
      </c>
      <c r="DC505" s="32" t="s">
        <v>977</v>
      </c>
    </row>
    <row r="506" spans="41:107" ht="42.75">
      <c r="AO506" s="28">
        <v>505</v>
      </c>
      <c r="AZ506" s="32"/>
      <c r="BA506" s="32"/>
      <c r="BB506" s="32" t="s">
        <v>4987</v>
      </c>
      <c r="BC506" s="32" t="s">
        <v>694</v>
      </c>
      <c r="BD506" s="32" t="s">
        <v>1091</v>
      </c>
      <c r="BE506" s="32" t="s">
        <v>3107</v>
      </c>
      <c r="BF506" s="32" t="s">
        <v>2024</v>
      </c>
      <c r="BG506" s="32" t="s">
        <v>1353</v>
      </c>
      <c r="CK506" s="32" t="s">
        <v>4987</v>
      </c>
      <c r="CL506" s="32" t="s">
        <v>694</v>
      </c>
      <c r="CM506" s="32" t="s">
        <v>1091</v>
      </c>
      <c r="CN506" s="32" t="s">
        <v>3107</v>
      </c>
      <c r="CO506" s="32" t="s">
        <v>2024</v>
      </c>
      <c r="CP506" s="32" t="s">
        <v>1353</v>
      </c>
      <c r="CV506" s="32"/>
      <c r="CW506" s="32"/>
      <c r="CX506" s="32" t="s">
        <v>4987</v>
      </c>
      <c r="CY506" s="32" t="s">
        <v>694</v>
      </c>
      <c r="CZ506" s="32" t="s">
        <v>1091</v>
      </c>
      <c r="DA506" s="32" t="s">
        <v>3107</v>
      </c>
      <c r="DB506" s="32" t="s">
        <v>2024</v>
      </c>
      <c r="DC506" s="32" t="s">
        <v>1353</v>
      </c>
    </row>
    <row r="507" spans="41:107" ht="28.5">
      <c r="AO507" s="28">
        <v>506</v>
      </c>
      <c r="AZ507" s="32"/>
      <c r="BA507" s="32"/>
      <c r="BB507" s="32" t="s">
        <v>4988</v>
      </c>
      <c r="BC507" s="32" t="s">
        <v>694</v>
      </c>
      <c r="BD507" s="32" t="s">
        <v>1091</v>
      </c>
      <c r="BE507" s="32" t="s">
        <v>3107</v>
      </c>
      <c r="BF507" s="32" t="s">
        <v>2035</v>
      </c>
      <c r="BG507" s="32" t="s">
        <v>1372</v>
      </c>
      <c r="CK507" s="32" t="s">
        <v>4988</v>
      </c>
      <c r="CL507" s="32" t="s">
        <v>694</v>
      </c>
      <c r="CM507" s="32" t="s">
        <v>1091</v>
      </c>
      <c r="CN507" s="32" t="s">
        <v>3107</v>
      </c>
      <c r="CO507" s="32" t="s">
        <v>2035</v>
      </c>
      <c r="CP507" s="32" t="s">
        <v>1372</v>
      </c>
      <c r="CV507" s="32"/>
      <c r="CW507" s="32"/>
      <c r="CX507" s="32" t="s">
        <v>4988</v>
      </c>
      <c r="CY507" s="32" t="s">
        <v>694</v>
      </c>
      <c r="CZ507" s="32" t="s">
        <v>1091</v>
      </c>
      <c r="DA507" s="32" t="s">
        <v>3107</v>
      </c>
      <c r="DB507" s="32" t="s">
        <v>2035</v>
      </c>
      <c r="DC507" s="32" t="s">
        <v>1372</v>
      </c>
    </row>
    <row r="508" spans="41:107" ht="28.5">
      <c r="AO508" s="28">
        <v>507</v>
      </c>
      <c r="AZ508" s="32"/>
      <c r="BA508" s="32"/>
      <c r="BB508" s="32" t="s">
        <v>4989</v>
      </c>
      <c r="BC508" s="32" t="s">
        <v>694</v>
      </c>
      <c r="BD508" s="32" t="s">
        <v>1091</v>
      </c>
      <c r="BE508" s="32" t="s">
        <v>3107</v>
      </c>
      <c r="BF508" s="32" t="s">
        <v>2047</v>
      </c>
      <c r="BG508" s="32" t="s">
        <v>1394</v>
      </c>
      <c r="CK508" s="32" t="s">
        <v>4989</v>
      </c>
      <c r="CL508" s="32" t="s">
        <v>694</v>
      </c>
      <c r="CM508" s="32" t="s">
        <v>1091</v>
      </c>
      <c r="CN508" s="32" t="s">
        <v>3107</v>
      </c>
      <c r="CO508" s="32" t="s">
        <v>2047</v>
      </c>
      <c r="CP508" s="32" t="s">
        <v>1394</v>
      </c>
      <c r="CV508" s="32"/>
      <c r="CW508" s="32"/>
      <c r="CX508" s="32" t="s">
        <v>4989</v>
      </c>
      <c r="CY508" s="32" t="s">
        <v>694</v>
      </c>
      <c r="CZ508" s="32" t="s">
        <v>1091</v>
      </c>
      <c r="DA508" s="32" t="s">
        <v>3107</v>
      </c>
      <c r="DB508" s="32" t="s">
        <v>2047</v>
      </c>
      <c r="DC508" s="32" t="s">
        <v>1394</v>
      </c>
    </row>
    <row r="509" spans="41:107" ht="28.5">
      <c r="AO509" s="28">
        <v>508</v>
      </c>
      <c r="AZ509" s="32"/>
      <c r="BA509" s="32"/>
      <c r="BB509" s="32" t="s">
        <v>4990</v>
      </c>
      <c r="BC509" s="32" t="s">
        <v>694</v>
      </c>
      <c r="BD509" s="32" t="s">
        <v>1091</v>
      </c>
      <c r="BE509" s="32" t="s">
        <v>3107</v>
      </c>
      <c r="BF509" s="32" t="s">
        <v>2058</v>
      </c>
      <c r="BG509" s="32" t="s">
        <v>1415</v>
      </c>
      <c r="CK509" s="32" t="s">
        <v>4990</v>
      </c>
      <c r="CL509" s="32" t="s">
        <v>694</v>
      </c>
      <c r="CM509" s="32" t="s">
        <v>1091</v>
      </c>
      <c r="CN509" s="32" t="s">
        <v>3107</v>
      </c>
      <c r="CO509" s="32" t="s">
        <v>2058</v>
      </c>
      <c r="CP509" s="32" t="s">
        <v>1415</v>
      </c>
      <c r="CV509" s="32"/>
      <c r="CW509" s="32"/>
      <c r="CX509" s="32" t="s">
        <v>4990</v>
      </c>
      <c r="CY509" s="32" t="s">
        <v>694</v>
      </c>
      <c r="CZ509" s="32" t="s">
        <v>1091</v>
      </c>
      <c r="DA509" s="32" t="s">
        <v>3107</v>
      </c>
      <c r="DB509" s="32" t="s">
        <v>2058</v>
      </c>
      <c r="DC509" s="32" t="s">
        <v>1415</v>
      </c>
    </row>
    <row r="510" spans="41:107" ht="42.75">
      <c r="AO510" s="28">
        <v>509</v>
      </c>
      <c r="AZ510" s="32"/>
      <c r="BA510" s="32"/>
      <c r="BB510" s="32" t="s">
        <v>4991</v>
      </c>
      <c r="BC510" s="32" t="s">
        <v>694</v>
      </c>
      <c r="BD510" s="32" t="s">
        <v>1091</v>
      </c>
      <c r="BE510" s="32" t="s">
        <v>3107</v>
      </c>
      <c r="BF510" s="32" t="s">
        <v>2070</v>
      </c>
      <c r="BG510" s="32" t="s">
        <v>1435</v>
      </c>
      <c r="CK510" s="32" t="s">
        <v>4991</v>
      </c>
      <c r="CL510" s="32" t="s">
        <v>694</v>
      </c>
      <c r="CM510" s="32" t="s">
        <v>1091</v>
      </c>
      <c r="CN510" s="32" t="s">
        <v>3107</v>
      </c>
      <c r="CO510" s="32" t="s">
        <v>2070</v>
      </c>
      <c r="CP510" s="32" t="s">
        <v>1435</v>
      </c>
      <c r="CV510" s="32"/>
      <c r="CW510" s="32"/>
      <c r="CX510" s="32" t="s">
        <v>4991</v>
      </c>
      <c r="CY510" s="32" t="s">
        <v>694</v>
      </c>
      <c r="CZ510" s="32" t="s">
        <v>1091</v>
      </c>
      <c r="DA510" s="32" t="s">
        <v>3107</v>
      </c>
      <c r="DB510" s="32" t="s">
        <v>2070</v>
      </c>
      <c r="DC510" s="32" t="s">
        <v>1435</v>
      </c>
    </row>
    <row r="511" spans="41:107" ht="28.5">
      <c r="AO511" s="28">
        <v>510</v>
      </c>
      <c r="AZ511" s="32"/>
      <c r="BA511" s="32"/>
      <c r="BB511" s="32" t="s">
        <v>4992</v>
      </c>
      <c r="BC511" s="32" t="s">
        <v>694</v>
      </c>
      <c r="BD511" s="32" t="s">
        <v>1091</v>
      </c>
      <c r="BE511" s="32" t="s">
        <v>3107</v>
      </c>
      <c r="BF511" s="32" t="s">
        <v>2082</v>
      </c>
      <c r="BG511" s="32" t="s">
        <v>1455</v>
      </c>
      <c r="CK511" s="32" t="s">
        <v>4992</v>
      </c>
      <c r="CL511" s="32" t="s">
        <v>694</v>
      </c>
      <c r="CM511" s="32" t="s">
        <v>1091</v>
      </c>
      <c r="CN511" s="32" t="s">
        <v>3107</v>
      </c>
      <c r="CO511" s="32" t="s">
        <v>2082</v>
      </c>
      <c r="CP511" s="32" t="s">
        <v>1455</v>
      </c>
      <c r="CV511" s="32"/>
      <c r="CW511" s="32"/>
      <c r="CX511" s="32" t="s">
        <v>4992</v>
      </c>
      <c r="CY511" s="32" t="s">
        <v>694</v>
      </c>
      <c r="CZ511" s="32" t="s">
        <v>1091</v>
      </c>
      <c r="DA511" s="32" t="s">
        <v>3107</v>
      </c>
      <c r="DB511" s="32" t="s">
        <v>2082</v>
      </c>
      <c r="DC511" s="32" t="s">
        <v>1455</v>
      </c>
    </row>
    <row r="512" spans="41:107" ht="28.5">
      <c r="AO512" s="28">
        <v>511</v>
      </c>
      <c r="AZ512" s="32"/>
      <c r="BA512" s="32"/>
      <c r="BB512" s="32" t="s">
        <v>4993</v>
      </c>
      <c r="BC512" s="32" t="s">
        <v>694</v>
      </c>
      <c r="BD512" s="32" t="s">
        <v>1091</v>
      </c>
      <c r="BE512" s="32" t="s">
        <v>3107</v>
      </c>
      <c r="BF512" s="32" t="s">
        <v>2093</v>
      </c>
      <c r="BG512" s="32" t="s">
        <v>1476</v>
      </c>
      <c r="CK512" s="32" t="s">
        <v>4993</v>
      </c>
      <c r="CL512" s="32" t="s">
        <v>694</v>
      </c>
      <c r="CM512" s="32" t="s">
        <v>1091</v>
      </c>
      <c r="CN512" s="32" t="s">
        <v>3107</v>
      </c>
      <c r="CO512" s="32" t="s">
        <v>2093</v>
      </c>
      <c r="CP512" s="32" t="s">
        <v>1476</v>
      </c>
      <c r="CV512" s="32"/>
      <c r="CW512" s="32"/>
      <c r="CX512" s="32" t="s">
        <v>4993</v>
      </c>
      <c r="CY512" s="32" t="s">
        <v>694</v>
      </c>
      <c r="CZ512" s="32" t="s">
        <v>1091</v>
      </c>
      <c r="DA512" s="32" t="s">
        <v>3107</v>
      </c>
      <c r="DB512" s="32" t="s">
        <v>2093</v>
      </c>
      <c r="DC512" s="32" t="s">
        <v>1476</v>
      </c>
    </row>
    <row r="513" spans="41:107" ht="42.75">
      <c r="AO513" s="28">
        <v>512</v>
      </c>
      <c r="AZ513" s="32"/>
      <c r="BA513" s="32"/>
      <c r="BB513" s="32" t="s">
        <v>4994</v>
      </c>
      <c r="BC513" s="32" t="s">
        <v>694</v>
      </c>
      <c r="BD513" s="32" t="s">
        <v>1091</v>
      </c>
      <c r="BE513" s="32" t="s">
        <v>3107</v>
      </c>
      <c r="BF513" s="32" t="s">
        <v>2104</v>
      </c>
      <c r="BG513" s="32" t="s">
        <v>1497</v>
      </c>
      <c r="CK513" s="32" t="s">
        <v>4994</v>
      </c>
      <c r="CL513" s="32" t="s">
        <v>694</v>
      </c>
      <c r="CM513" s="32" t="s">
        <v>1091</v>
      </c>
      <c r="CN513" s="32" t="s">
        <v>3107</v>
      </c>
      <c r="CO513" s="32" t="s">
        <v>2104</v>
      </c>
      <c r="CP513" s="32" t="s">
        <v>1497</v>
      </c>
      <c r="CV513" s="32"/>
      <c r="CW513" s="32"/>
      <c r="CX513" s="32" t="s">
        <v>4994</v>
      </c>
      <c r="CY513" s="32" t="s">
        <v>694</v>
      </c>
      <c r="CZ513" s="32" t="s">
        <v>1091</v>
      </c>
      <c r="DA513" s="32" t="s">
        <v>3107</v>
      </c>
      <c r="DB513" s="32" t="s">
        <v>2104</v>
      </c>
      <c r="DC513" s="32" t="s">
        <v>1497</v>
      </c>
    </row>
    <row r="514" spans="41:107" ht="28.5">
      <c r="AO514" s="28">
        <v>513</v>
      </c>
      <c r="AZ514" s="32"/>
      <c r="BA514" s="32"/>
      <c r="BB514" s="32" t="s">
        <v>4995</v>
      </c>
      <c r="BC514" s="32" t="s">
        <v>694</v>
      </c>
      <c r="BD514" s="32" t="s">
        <v>1091</v>
      </c>
      <c r="BE514" s="32" t="s">
        <v>3107</v>
      </c>
      <c r="BF514" s="32" t="s">
        <v>2114</v>
      </c>
      <c r="BG514" s="32" t="s">
        <v>1518</v>
      </c>
      <c r="CK514" s="32" t="s">
        <v>4995</v>
      </c>
      <c r="CL514" s="32" t="s">
        <v>694</v>
      </c>
      <c r="CM514" s="32" t="s">
        <v>1091</v>
      </c>
      <c r="CN514" s="32" t="s">
        <v>3107</v>
      </c>
      <c r="CO514" s="32" t="s">
        <v>2114</v>
      </c>
      <c r="CP514" s="32" t="s">
        <v>1518</v>
      </c>
      <c r="CV514" s="32"/>
      <c r="CW514" s="32"/>
      <c r="CX514" s="32" t="s">
        <v>4995</v>
      </c>
      <c r="CY514" s="32" t="s">
        <v>694</v>
      </c>
      <c r="CZ514" s="32" t="s">
        <v>1091</v>
      </c>
      <c r="DA514" s="32" t="s">
        <v>3107</v>
      </c>
      <c r="DB514" s="32" t="s">
        <v>2114</v>
      </c>
      <c r="DC514" s="32" t="s">
        <v>1518</v>
      </c>
    </row>
    <row r="515" spans="41:107" ht="42.75">
      <c r="AO515" s="28">
        <v>514</v>
      </c>
      <c r="AZ515" s="32"/>
      <c r="BA515" s="32"/>
      <c r="BB515" s="32" t="s">
        <v>4996</v>
      </c>
      <c r="BC515" s="32" t="s">
        <v>694</v>
      </c>
      <c r="BD515" s="32" t="s">
        <v>1091</v>
      </c>
      <c r="BE515" s="32" t="s">
        <v>3107</v>
      </c>
      <c r="BF515" s="32" t="s">
        <v>2124</v>
      </c>
      <c r="BG515" s="32" t="s">
        <v>1538</v>
      </c>
      <c r="CK515" s="32" t="s">
        <v>4996</v>
      </c>
      <c r="CL515" s="32" t="s">
        <v>694</v>
      </c>
      <c r="CM515" s="32" t="s">
        <v>1091</v>
      </c>
      <c r="CN515" s="32" t="s">
        <v>3107</v>
      </c>
      <c r="CO515" s="32" t="s">
        <v>2124</v>
      </c>
      <c r="CP515" s="32" t="s">
        <v>1538</v>
      </c>
      <c r="CV515" s="32"/>
      <c r="CW515" s="32"/>
      <c r="CX515" s="32" t="s">
        <v>4996</v>
      </c>
      <c r="CY515" s="32" t="s">
        <v>694</v>
      </c>
      <c r="CZ515" s="32" t="s">
        <v>1091</v>
      </c>
      <c r="DA515" s="32" t="s">
        <v>3107</v>
      </c>
      <c r="DB515" s="32" t="s">
        <v>2124</v>
      </c>
      <c r="DC515" s="32" t="s">
        <v>1538</v>
      </c>
    </row>
    <row r="516" spans="41:107" ht="28.5">
      <c r="AO516" s="28">
        <v>515</v>
      </c>
      <c r="AZ516" s="32"/>
      <c r="BA516" s="32"/>
      <c r="BB516" s="32" t="s">
        <v>4997</v>
      </c>
      <c r="BC516" s="32" t="s">
        <v>694</v>
      </c>
      <c r="BD516" s="32" t="s">
        <v>1091</v>
      </c>
      <c r="BE516" s="32" t="s">
        <v>3107</v>
      </c>
      <c r="BF516" s="32" t="s">
        <v>2135</v>
      </c>
      <c r="BG516" s="32" t="s">
        <v>1557</v>
      </c>
      <c r="CK516" s="32" t="s">
        <v>4997</v>
      </c>
      <c r="CL516" s="32" t="s">
        <v>694</v>
      </c>
      <c r="CM516" s="32" t="s">
        <v>1091</v>
      </c>
      <c r="CN516" s="32" t="s">
        <v>3107</v>
      </c>
      <c r="CO516" s="32" t="s">
        <v>2135</v>
      </c>
      <c r="CP516" s="32" t="s">
        <v>1557</v>
      </c>
      <c r="CV516" s="32"/>
      <c r="CW516" s="32"/>
      <c r="CX516" s="32" t="s">
        <v>4997</v>
      </c>
      <c r="CY516" s="32" t="s">
        <v>694</v>
      </c>
      <c r="CZ516" s="32" t="s">
        <v>1091</v>
      </c>
      <c r="DA516" s="32" t="s">
        <v>3107</v>
      </c>
      <c r="DB516" s="32" t="s">
        <v>2135</v>
      </c>
      <c r="DC516" s="32" t="s">
        <v>1557</v>
      </c>
    </row>
    <row r="517" spans="41:107" ht="28.5">
      <c r="AO517" s="28">
        <v>516</v>
      </c>
      <c r="AZ517" s="32"/>
      <c r="BA517" s="32"/>
      <c r="BB517" s="32" t="s">
        <v>4998</v>
      </c>
      <c r="BC517" s="32" t="s">
        <v>694</v>
      </c>
      <c r="BD517" s="32" t="s">
        <v>1091</v>
      </c>
      <c r="BE517" s="32" t="s">
        <v>3107</v>
      </c>
      <c r="BF517" s="32" t="s">
        <v>2144</v>
      </c>
      <c r="BG517" s="32" t="s">
        <v>1577</v>
      </c>
      <c r="CK517" s="32" t="s">
        <v>4998</v>
      </c>
      <c r="CL517" s="32" t="s">
        <v>694</v>
      </c>
      <c r="CM517" s="32" t="s">
        <v>1091</v>
      </c>
      <c r="CN517" s="32" t="s">
        <v>3107</v>
      </c>
      <c r="CO517" s="32" t="s">
        <v>2144</v>
      </c>
      <c r="CP517" s="32" t="s">
        <v>1577</v>
      </c>
      <c r="CV517" s="32"/>
      <c r="CW517" s="32"/>
      <c r="CX517" s="32" t="s">
        <v>4998</v>
      </c>
      <c r="CY517" s="32" t="s">
        <v>694</v>
      </c>
      <c r="CZ517" s="32" t="s">
        <v>1091</v>
      </c>
      <c r="DA517" s="32" t="s">
        <v>3107</v>
      </c>
      <c r="DB517" s="32" t="s">
        <v>2144</v>
      </c>
      <c r="DC517" s="32" t="s">
        <v>1577</v>
      </c>
    </row>
    <row r="518" spans="41:107" ht="71.25">
      <c r="AO518" s="28">
        <v>517</v>
      </c>
      <c r="AZ518" s="32"/>
      <c r="BA518" s="32"/>
      <c r="BB518" s="32" t="s">
        <v>4999</v>
      </c>
      <c r="BC518" s="32" t="s">
        <v>694</v>
      </c>
      <c r="BD518" s="32" t="s">
        <v>1091</v>
      </c>
      <c r="BE518" s="32" t="s">
        <v>3107</v>
      </c>
      <c r="BF518" s="32" t="s">
        <v>2155</v>
      </c>
      <c r="BG518" s="32" t="s">
        <v>1595</v>
      </c>
      <c r="CK518" s="32" t="s">
        <v>4999</v>
      </c>
      <c r="CL518" s="32" t="s">
        <v>694</v>
      </c>
      <c r="CM518" s="32" t="s">
        <v>1091</v>
      </c>
      <c r="CN518" s="32" t="s">
        <v>3107</v>
      </c>
      <c r="CO518" s="32" t="s">
        <v>2155</v>
      </c>
      <c r="CP518" s="32" t="s">
        <v>1595</v>
      </c>
      <c r="CV518" s="32"/>
      <c r="CW518" s="32"/>
      <c r="CX518" s="32" t="s">
        <v>4999</v>
      </c>
      <c r="CY518" s="32" t="s">
        <v>694</v>
      </c>
      <c r="CZ518" s="32" t="s">
        <v>1091</v>
      </c>
      <c r="DA518" s="32" t="s">
        <v>3107</v>
      </c>
      <c r="DB518" s="32" t="s">
        <v>2155</v>
      </c>
      <c r="DC518" s="32" t="s">
        <v>1595</v>
      </c>
    </row>
    <row r="519" spans="41:107" ht="28.5">
      <c r="AO519" s="28">
        <v>518</v>
      </c>
      <c r="AZ519" s="32"/>
      <c r="BA519" s="32"/>
      <c r="BB519" s="32" t="s">
        <v>5000</v>
      </c>
      <c r="BC519" s="32" t="s">
        <v>694</v>
      </c>
      <c r="BD519" s="32" t="s">
        <v>1091</v>
      </c>
      <c r="BE519" s="32" t="s">
        <v>3107</v>
      </c>
      <c r="BF519" s="32" t="s">
        <v>2166</v>
      </c>
      <c r="BG519" s="32" t="s">
        <v>1615</v>
      </c>
      <c r="CK519" s="32" t="s">
        <v>5000</v>
      </c>
      <c r="CL519" s="32" t="s">
        <v>694</v>
      </c>
      <c r="CM519" s="32" t="s">
        <v>1091</v>
      </c>
      <c r="CN519" s="32" t="s">
        <v>3107</v>
      </c>
      <c r="CO519" s="32" t="s">
        <v>2166</v>
      </c>
      <c r="CP519" s="32" t="s">
        <v>1615</v>
      </c>
      <c r="CV519" s="32"/>
      <c r="CW519" s="32"/>
      <c r="CX519" s="32" t="s">
        <v>5000</v>
      </c>
      <c r="CY519" s="32" t="s">
        <v>694</v>
      </c>
      <c r="CZ519" s="32" t="s">
        <v>1091</v>
      </c>
      <c r="DA519" s="32" t="s">
        <v>3107</v>
      </c>
      <c r="DB519" s="32" t="s">
        <v>2166</v>
      </c>
      <c r="DC519" s="32" t="s">
        <v>1615</v>
      </c>
    </row>
    <row r="520" spans="41:107" ht="42.75">
      <c r="AO520" s="28">
        <v>519</v>
      </c>
      <c r="AZ520" s="32"/>
      <c r="BA520" s="32"/>
      <c r="BB520" s="32" t="s">
        <v>5001</v>
      </c>
      <c r="BC520" s="32" t="s">
        <v>694</v>
      </c>
      <c r="BD520" s="32" t="s">
        <v>1091</v>
      </c>
      <c r="BE520" s="32" t="s">
        <v>3107</v>
      </c>
      <c r="BF520" s="32" t="s">
        <v>2177</v>
      </c>
      <c r="BG520" s="32" t="s">
        <v>1634</v>
      </c>
      <c r="CK520" s="32" t="s">
        <v>5001</v>
      </c>
      <c r="CL520" s="32" t="s">
        <v>694</v>
      </c>
      <c r="CM520" s="32" t="s">
        <v>1091</v>
      </c>
      <c r="CN520" s="32" t="s">
        <v>3107</v>
      </c>
      <c r="CO520" s="32" t="s">
        <v>2177</v>
      </c>
      <c r="CP520" s="32" t="s">
        <v>1634</v>
      </c>
      <c r="CV520" s="32"/>
      <c r="CW520" s="32"/>
      <c r="CX520" s="32" t="s">
        <v>5001</v>
      </c>
      <c r="CY520" s="32" t="s">
        <v>694</v>
      </c>
      <c r="CZ520" s="32" t="s">
        <v>1091</v>
      </c>
      <c r="DA520" s="32" t="s">
        <v>3107</v>
      </c>
      <c r="DB520" s="32" t="s">
        <v>2177</v>
      </c>
      <c r="DC520" s="32" t="s">
        <v>1634</v>
      </c>
    </row>
    <row r="521" spans="41:107" ht="42.75">
      <c r="AO521" s="28">
        <v>520</v>
      </c>
      <c r="AZ521" s="32"/>
      <c r="BA521" s="32"/>
      <c r="BB521" s="32" t="s">
        <v>5002</v>
      </c>
      <c r="BC521" s="32" t="s">
        <v>694</v>
      </c>
      <c r="BD521" s="32" t="s">
        <v>1091</v>
      </c>
      <c r="BE521" s="32" t="s">
        <v>3107</v>
      </c>
      <c r="BF521" s="32" t="s">
        <v>2523</v>
      </c>
      <c r="BG521" s="32" t="s">
        <v>1652</v>
      </c>
      <c r="CK521" s="32" t="s">
        <v>5002</v>
      </c>
      <c r="CL521" s="32" t="s">
        <v>694</v>
      </c>
      <c r="CM521" s="32" t="s">
        <v>1091</v>
      </c>
      <c r="CN521" s="32" t="s">
        <v>3107</v>
      </c>
      <c r="CO521" s="32" t="s">
        <v>2523</v>
      </c>
      <c r="CP521" s="32" t="s">
        <v>1652</v>
      </c>
      <c r="CV521" s="32"/>
      <c r="CW521" s="32"/>
      <c r="CX521" s="32" t="s">
        <v>5002</v>
      </c>
      <c r="CY521" s="32" t="s">
        <v>694</v>
      </c>
      <c r="CZ521" s="32" t="s">
        <v>1091</v>
      </c>
      <c r="DA521" s="32" t="s">
        <v>3107</v>
      </c>
      <c r="DB521" s="32" t="s">
        <v>2523</v>
      </c>
      <c r="DC521" s="32" t="s">
        <v>1652</v>
      </c>
    </row>
    <row r="522" spans="41:107" ht="28.5">
      <c r="AO522" s="28">
        <v>521</v>
      </c>
      <c r="AZ522" s="32"/>
      <c r="BA522" s="32"/>
      <c r="BB522" s="32" t="s">
        <v>5003</v>
      </c>
      <c r="BC522" s="32" t="s">
        <v>694</v>
      </c>
      <c r="BD522" s="32" t="s">
        <v>1091</v>
      </c>
      <c r="BE522" s="32" t="s">
        <v>3107</v>
      </c>
      <c r="BF522" s="32" t="s">
        <v>2527</v>
      </c>
      <c r="BG522" s="32" t="s">
        <v>1671</v>
      </c>
      <c r="CK522" s="32" t="s">
        <v>5003</v>
      </c>
      <c r="CL522" s="32" t="s">
        <v>694</v>
      </c>
      <c r="CM522" s="32" t="s">
        <v>1091</v>
      </c>
      <c r="CN522" s="32" t="s">
        <v>3107</v>
      </c>
      <c r="CO522" s="32" t="s">
        <v>2527</v>
      </c>
      <c r="CP522" s="32" t="s">
        <v>1671</v>
      </c>
      <c r="CV522" s="32"/>
      <c r="CW522" s="32"/>
      <c r="CX522" s="32" t="s">
        <v>5003</v>
      </c>
      <c r="CY522" s="32" t="s">
        <v>694</v>
      </c>
      <c r="CZ522" s="32" t="s">
        <v>1091</v>
      </c>
      <c r="DA522" s="32" t="s">
        <v>3107</v>
      </c>
      <c r="DB522" s="32" t="s">
        <v>2527</v>
      </c>
      <c r="DC522" s="32" t="s">
        <v>1671</v>
      </c>
    </row>
    <row r="523" spans="41:107" ht="57">
      <c r="AO523" s="28">
        <v>522</v>
      </c>
      <c r="AZ523" s="32"/>
      <c r="BA523" s="32"/>
      <c r="BB523" s="32" t="s">
        <v>5004</v>
      </c>
      <c r="BC523" s="32" t="s">
        <v>694</v>
      </c>
      <c r="BD523" s="32" t="s">
        <v>1091</v>
      </c>
      <c r="BE523" s="32" t="s">
        <v>3107</v>
      </c>
      <c r="BF523" s="32" t="s">
        <v>2531</v>
      </c>
      <c r="BG523" s="32" t="s">
        <v>1690</v>
      </c>
      <c r="CK523" s="32" t="s">
        <v>5004</v>
      </c>
      <c r="CL523" s="32" t="s">
        <v>694</v>
      </c>
      <c r="CM523" s="32" t="s">
        <v>1091</v>
      </c>
      <c r="CN523" s="32" t="s">
        <v>3107</v>
      </c>
      <c r="CO523" s="32" t="s">
        <v>2531</v>
      </c>
      <c r="CP523" s="32" t="s">
        <v>1690</v>
      </c>
      <c r="CV523" s="32"/>
      <c r="CW523" s="32"/>
      <c r="CX523" s="32" t="s">
        <v>5004</v>
      </c>
      <c r="CY523" s="32" t="s">
        <v>694</v>
      </c>
      <c r="CZ523" s="32" t="s">
        <v>1091</v>
      </c>
      <c r="DA523" s="32" t="s">
        <v>3107</v>
      </c>
      <c r="DB523" s="32" t="s">
        <v>2531</v>
      </c>
      <c r="DC523" s="32" t="s">
        <v>1690</v>
      </c>
    </row>
    <row r="524" spans="41:107" ht="57">
      <c r="AO524" s="28">
        <v>523</v>
      </c>
      <c r="AZ524" s="32"/>
      <c r="BA524" s="32"/>
      <c r="BB524" s="32" t="s">
        <v>5005</v>
      </c>
      <c r="BC524" s="32" t="s">
        <v>694</v>
      </c>
      <c r="BD524" s="32" t="s">
        <v>1091</v>
      </c>
      <c r="BE524" s="32" t="s">
        <v>3107</v>
      </c>
      <c r="BF524" s="32" t="s">
        <v>2535</v>
      </c>
      <c r="BG524" s="32" t="s">
        <v>1709</v>
      </c>
      <c r="CK524" s="32" t="s">
        <v>5005</v>
      </c>
      <c r="CL524" s="32" t="s">
        <v>694</v>
      </c>
      <c r="CM524" s="32" t="s">
        <v>1091</v>
      </c>
      <c r="CN524" s="32" t="s">
        <v>3107</v>
      </c>
      <c r="CO524" s="32" t="s">
        <v>2535</v>
      </c>
      <c r="CP524" s="32" t="s">
        <v>1709</v>
      </c>
      <c r="CV524" s="32"/>
      <c r="CW524" s="32"/>
      <c r="CX524" s="32" t="s">
        <v>5005</v>
      </c>
      <c r="CY524" s="32" t="s">
        <v>694</v>
      </c>
      <c r="CZ524" s="32" t="s">
        <v>1091</v>
      </c>
      <c r="DA524" s="32" t="s">
        <v>3107</v>
      </c>
      <c r="DB524" s="32" t="s">
        <v>2535</v>
      </c>
      <c r="DC524" s="32" t="s">
        <v>1709</v>
      </c>
    </row>
    <row r="525" spans="41:107" ht="42.75">
      <c r="AO525" s="28">
        <v>524</v>
      </c>
      <c r="AZ525" s="32"/>
      <c r="BA525" s="32"/>
      <c r="BB525" s="32" t="s">
        <v>5006</v>
      </c>
      <c r="BC525" s="32" t="s">
        <v>694</v>
      </c>
      <c r="BD525" s="32" t="s">
        <v>1091</v>
      </c>
      <c r="BE525" s="32" t="s">
        <v>3107</v>
      </c>
      <c r="BF525" s="32" t="s">
        <v>2539</v>
      </c>
      <c r="BG525" s="32" t="s">
        <v>1726</v>
      </c>
      <c r="CK525" s="32" t="s">
        <v>5006</v>
      </c>
      <c r="CL525" s="32" t="s">
        <v>694</v>
      </c>
      <c r="CM525" s="32" t="s">
        <v>1091</v>
      </c>
      <c r="CN525" s="32" t="s">
        <v>3107</v>
      </c>
      <c r="CO525" s="32" t="s">
        <v>2539</v>
      </c>
      <c r="CP525" s="32" t="s">
        <v>1726</v>
      </c>
      <c r="CV525" s="32"/>
      <c r="CW525" s="32"/>
      <c r="CX525" s="32" t="s">
        <v>5006</v>
      </c>
      <c r="CY525" s="32" t="s">
        <v>694</v>
      </c>
      <c r="CZ525" s="32" t="s">
        <v>1091</v>
      </c>
      <c r="DA525" s="32" t="s">
        <v>3107</v>
      </c>
      <c r="DB525" s="32" t="s">
        <v>2539</v>
      </c>
      <c r="DC525" s="32" t="s">
        <v>1726</v>
      </c>
    </row>
    <row r="526" spans="41:107" ht="42.75">
      <c r="AO526" s="28">
        <v>525</v>
      </c>
      <c r="AZ526" s="32"/>
      <c r="BA526" s="32"/>
      <c r="BB526" s="32" t="s">
        <v>5007</v>
      </c>
      <c r="BC526" s="32" t="s">
        <v>694</v>
      </c>
      <c r="BD526" s="32" t="s">
        <v>1091</v>
      </c>
      <c r="BE526" s="32" t="s">
        <v>3107</v>
      </c>
      <c r="BF526" s="32" t="s">
        <v>2543</v>
      </c>
      <c r="BG526" s="32" t="s">
        <v>1742</v>
      </c>
      <c r="CK526" s="32" t="s">
        <v>5007</v>
      </c>
      <c r="CL526" s="32" t="s">
        <v>694</v>
      </c>
      <c r="CM526" s="32" t="s">
        <v>1091</v>
      </c>
      <c r="CN526" s="32" t="s">
        <v>3107</v>
      </c>
      <c r="CO526" s="32" t="s">
        <v>2543</v>
      </c>
      <c r="CP526" s="32" t="s">
        <v>1742</v>
      </c>
      <c r="CV526" s="32"/>
      <c r="CW526" s="32"/>
      <c r="CX526" s="32" t="s">
        <v>5007</v>
      </c>
      <c r="CY526" s="32" t="s">
        <v>694</v>
      </c>
      <c r="CZ526" s="32" t="s">
        <v>1091</v>
      </c>
      <c r="DA526" s="32" t="s">
        <v>3107</v>
      </c>
      <c r="DB526" s="32" t="s">
        <v>2543</v>
      </c>
      <c r="DC526" s="32" t="s">
        <v>1742</v>
      </c>
    </row>
    <row r="527" spans="41:107" ht="42.75">
      <c r="AO527" s="28">
        <v>526</v>
      </c>
      <c r="AZ527" s="32"/>
      <c r="BA527" s="32"/>
      <c r="BB527" s="32" t="s">
        <v>5008</v>
      </c>
      <c r="BC527" s="32" t="s">
        <v>694</v>
      </c>
      <c r="BD527" s="32" t="s">
        <v>1091</v>
      </c>
      <c r="BE527" s="32" t="s">
        <v>3107</v>
      </c>
      <c r="BF527" s="32" t="s">
        <v>2547</v>
      </c>
      <c r="BG527" s="32" t="s">
        <v>1757</v>
      </c>
      <c r="CK527" s="32" t="s">
        <v>5008</v>
      </c>
      <c r="CL527" s="32" t="s">
        <v>694</v>
      </c>
      <c r="CM527" s="32" t="s">
        <v>1091</v>
      </c>
      <c r="CN527" s="32" t="s">
        <v>3107</v>
      </c>
      <c r="CO527" s="32" t="s">
        <v>2547</v>
      </c>
      <c r="CP527" s="32" t="s">
        <v>1757</v>
      </c>
      <c r="CV527" s="32"/>
      <c r="CW527" s="32"/>
      <c r="CX527" s="32" t="s">
        <v>5008</v>
      </c>
      <c r="CY527" s="32" t="s">
        <v>694</v>
      </c>
      <c r="CZ527" s="32" t="s">
        <v>1091</v>
      </c>
      <c r="DA527" s="32" t="s">
        <v>3107</v>
      </c>
      <c r="DB527" s="32" t="s">
        <v>2547</v>
      </c>
      <c r="DC527" s="32" t="s">
        <v>1757</v>
      </c>
    </row>
    <row r="528" spans="41:107" ht="42.75">
      <c r="AO528" s="28">
        <v>527</v>
      </c>
      <c r="AZ528" s="32"/>
      <c r="BA528" s="32"/>
      <c r="BB528" s="32" t="s">
        <v>5009</v>
      </c>
      <c r="BC528" s="32" t="s">
        <v>694</v>
      </c>
      <c r="BD528" s="32" t="s">
        <v>1091</v>
      </c>
      <c r="BE528" s="32" t="s">
        <v>3107</v>
      </c>
      <c r="BF528" s="32" t="s">
        <v>2551</v>
      </c>
      <c r="BG528" s="32" t="s">
        <v>1772</v>
      </c>
      <c r="CK528" s="32" t="s">
        <v>5009</v>
      </c>
      <c r="CL528" s="32" t="s">
        <v>694</v>
      </c>
      <c r="CM528" s="32" t="s">
        <v>1091</v>
      </c>
      <c r="CN528" s="32" t="s">
        <v>3107</v>
      </c>
      <c r="CO528" s="32" t="s">
        <v>2551</v>
      </c>
      <c r="CP528" s="32" t="s">
        <v>1772</v>
      </c>
      <c r="CV528" s="32"/>
      <c r="CW528" s="32"/>
      <c r="CX528" s="32" t="s">
        <v>5009</v>
      </c>
      <c r="CY528" s="32" t="s">
        <v>694</v>
      </c>
      <c r="CZ528" s="32" t="s">
        <v>1091</v>
      </c>
      <c r="DA528" s="32" t="s">
        <v>3107</v>
      </c>
      <c r="DB528" s="32" t="s">
        <v>2551</v>
      </c>
      <c r="DC528" s="32" t="s">
        <v>1772</v>
      </c>
    </row>
    <row r="529" spans="41:107" ht="28.5">
      <c r="AO529" s="28">
        <v>528</v>
      </c>
      <c r="AZ529" s="32"/>
      <c r="BA529" s="32"/>
      <c r="BB529" s="32" t="s">
        <v>5010</v>
      </c>
      <c r="BC529" s="32" t="s">
        <v>694</v>
      </c>
      <c r="BD529" s="32" t="s">
        <v>1091</v>
      </c>
      <c r="BE529" s="32" t="s">
        <v>3107</v>
      </c>
      <c r="BF529" s="32" t="s">
        <v>2554</v>
      </c>
      <c r="BG529" s="32" t="s">
        <v>1786</v>
      </c>
      <c r="CK529" s="32" t="s">
        <v>5010</v>
      </c>
      <c r="CL529" s="32" t="s">
        <v>694</v>
      </c>
      <c r="CM529" s="32" t="s">
        <v>1091</v>
      </c>
      <c r="CN529" s="32" t="s">
        <v>3107</v>
      </c>
      <c r="CO529" s="32" t="s">
        <v>2554</v>
      </c>
      <c r="CP529" s="32" t="s">
        <v>1786</v>
      </c>
      <c r="CV529" s="32"/>
      <c r="CW529" s="32"/>
      <c r="CX529" s="32" t="s">
        <v>5010</v>
      </c>
      <c r="CY529" s="32" t="s">
        <v>694</v>
      </c>
      <c r="CZ529" s="32" t="s">
        <v>1091</v>
      </c>
      <c r="DA529" s="32" t="s">
        <v>3107</v>
      </c>
      <c r="DB529" s="32" t="s">
        <v>2554</v>
      </c>
      <c r="DC529" s="32" t="s">
        <v>1786</v>
      </c>
    </row>
    <row r="530" spans="41:107" ht="42.75">
      <c r="AO530" s="28">
        <v>529</v>
      </c>
      <c r="AZ530" s="32"/>
      <c r="BA530" s="32"/>
      <c r="BB530" s="32" t="s">
        <v>5011</v>
      </c>
      <c r="BC530" s="32" t="s">
        <v>694</v>
      </c>
      <c r="BD530" s="32" t="s">
        <v>1091</v>
      </c>
      <c r="BE530" s="32" t="s">
        <v>3107</v>
      </c>
      <c r="BF530" s="32" t="s">
        <v>2558</v>
      </c>
      <c r="BG530" s="32" t="s">
        <v>1798</v>
      </c>
      <c r="CK530" s="32" t="s">
        <v>5011</v>
      </c>
      <c r="CL530" s="32" t="s">
        <v>694</v>
      </c>
      <c r="CM530" s="32" t="s">
        <v>1091</v>
      </c>
      <c r="CN530" s="32" t="s">
        <v>3107</v>
      </c>
      <c r="CO530" s="32" t="s">
        <v>2558</v>
      </c>
      <c r="CP530" s="32" t="s">
        <v>1798</v>
      </c>
      <c r="CV530" s="32"/>
      <c r="CW530" s="32"/>
      <c r="CX530" s="32" t="s">
        <v>5011</v>
      </c>
      <c r="CY530" s="32" t="s">
        <v>694</v>
      </c>
      <c r="CZ530" s="32" t="s">
        <v>1091</v>
      </c>
      <c r="DA530" s="32" t="s">
        <v>3107</v>
      </c>
      <c r="DB530" s="32" t="s">
        <v>2558</v>
      </c>
      <c r="DC530" s="32" t="s">
        <v>1798</v>
      </c>
    </row>
    <row r="531" spans="41:107" ht="28.5">
      <c r="AO531" s="28">
        <v>530</v>
      </c>
      <c r="AZ531" s="32"/>
      <c r="BA531" s="32"/>
      <c r="BB531" s="32" t="s">
        <v>5012</v>
      </c>
      <c r="BC531" s="32" t="s">
        <v>694</v>
      </c>
      <c r="BD531" s="32" t="s">
        <v>1091</v>
      </c>
      <c r="BE531" s="32" t="s">
        <v>3107</v>
      </c>
      <c r="BF531" s="32" t="s">
        <v>2562</v>
      </c>
      <c r="BG531" s="32" t="s">
        <v>1811</v>
      </c>
      <c r="CK531" s="32" t="s">
        <v>5012</v>
      </c>
      <c r="CL531" s="32" t="s">
        <v>694</v>
      </c>
      <c r="CM531" s="32" t="s">
        <v>1091</v>
      </c>
      <c r="CN531" s="32" t="s">
        <v>3107</v>
      </c>
      <c r="CO531" s="32" t="s">
        <v>2562</v>
      </c>
      <c r="CP531" s="32" t="s">
        <v>1811</v>
      </c>
      <c r="CV531" s="32"/>
      <c r="CW531" s="32"/>
      <c r="CX531" s="32" t="s">
        <v>5012</v>
      </c>
      <c r="CY531" s="32" t="s">
        <v>694</v>
      </c>
      <c r="CZ531" s="32" t="s">
        <v>1091</v>
      </c>
      <c r="DA531" s="32" t="s">
        <v>3107</v>
      </c>
      <c r="DB531" s="32" t="s">
        <v>2562</v>
      </c>
      <c r="DC531" s="32" t="s">
        <v>1811</v>
      </c>
    </row>
    <row r="532" spans="41:107" ht="57">
      <c r="AO532" s="28">
        <v>531</v>
      </c>
      <c r="AZ532" s="32"/>
      <c r="BA532" s="32"/>
      <c r="BB532" s="32" t="s">
        <v>5013</v>
      </c>
      <c r="BC532" s="32" t="s">
        <v>694</v>
      </c>
      <c r="BD532" s="32" t="s">
        <v>1091</v>
      </c>
      <c r="BE532" s="32" t="s">
        <v>3107</v>
      </c>
      <c r="BF532" s="32" t="s">
        <v>2566</v>
      </c>
      <c r="BG532" s="32" t="s">
        <v>1827</v>
      </c>
      <c r="CK532" s="32" t="s">
        <v>5013</v>
      </c>
      <c r="CL532" s="32" t="s">
        <v>694</v>
      </c>
      <c r="CM532" s="32" t="s">
        <v>1091</v>
      </c>
      <c r="CN532" s="32" t="s">
        <v>3107</v>
      </c>
      <c r="CO532" s="32" t="s">
        <v>2566</v>
      </c>
      <c r="CP532" s="32" t="s">
        <v>1827</v>
      </c>
      <c r="CV532" s="32"/>
      <c r="CW532" s="32"/>
      <c r="CX532" s="32" t="s">
        <v>5013</v>
      </c>
      <c r="CY532" s="32" t="s">
        <v>694</v>
      </c>
      <c r="CZ532" s="32" t="s">
        <v>1091</v>
      </c>
      <c r="DA532" s="32" t="s">
        <v>3107</v>
      </c>
      <c r="DB532" s="32" t="s">
        <v>2566</v>
      </c>
      <c r="DC532" s="32" t="s">
        <v>1827</v>
      </c>
    </row>
    <row r="533" spans="41:107" ht="42.75">
      <c r="AO533" s="28">
        <v>532</v>
      </c>
      <c r="AZ533" s="32"/>
      <c r="BA533" s="32"/>
      <c r="BB533" s="32" t="s">
        <v>5014</v>
      </c>
      <c r="BC533" s="32" t="s">
        <v>694</v>
      </c>
      <c r="BD533" s="32" t="s">
        <v>1091</v>
      </c>
      <c r="BE533" s="32" t="s">
        <v>3107</v>
      </c>
      <c r="BF533" s="32" t="s">
        <v>2570</v>
      </c>
      <c r="BG533" s="32" t="s">
        <v>1841</v>
      </c>
      <c r="CK533" s="32" t="s">
        <v>5014</v>
      </c>
      <c r="CL533" s="32" t="s">
        <v>694</v>
      </c>
      <c r="CM533" s="32" t="s">
        <v>1091</v>
      </c>
      <c r="CN533" s="32" t="s">
        <v>3107</v>
      </c>
      <c r="CO533" s="32" t="s">
        <v>2570</v>
      </c>
      <c r="CP533" s="32" t="s">
        <v>1841</v>
      </c>
      <c r="CV533" s="32"/>
      <c r="CW533" s="32"/>
      <c r="CX533" s="32" t="s">
        <v>5014</v>
      </c>
      <c r="CY533" s="32" t="s">
        <v>694</v>
      </c>
      <c r="CZ533" s="32" t="s">
        <v>1091</v>
      </c>
      <c r="DA533" s="32" t="s">
        <v>3107</v>
      </c>
      <c r="DB533" s="32" t="s">
        <v>2570</v>
      </c>
      <c r="DC533" s="32" t="s">
        <v>1841</v>
      </c>
    </row>
    <row r="534" spans="41:107" ht="57">
      <c r="AO534" s="28">
        <v>533</v>
      </c>
      <c r="AZ534" s="32"/>
      <c r="BA534" s="32"/>
      <c r="BB534" s="32" t="s">
        <v>5015</v>
      </c>
      <c r="BC534" s="32" t="s">
        <v>694</v>
      </c>
      <c r="BD534" s="32" t="s">
        <v>1091</v>
      </c>
      <c r="BE534" s="32" t="s">
        <v>3107</v>
      </c>
      <c r="BF534" s="32" t="s">
        <v>2574</v>
      </c>
      <c r="BG534" s="32" t="s">
        <v>1855</v>
      </c>
      <c r="CK534" s="32" t="s">
        <v>5015</v>
      </c>
      <c r="CL534" s="32" t="s">
        <v>694</v>
      </c>
      <c r="CM534" s="32" t="s">
        <v>1091</v>
      </c>
      <c r="CN534" s="32" t="s">
        <v>3107</v>
      </c>
      <c r="CO534" s="32" t="s">
        <v>2574</v>
      </c>
      <c r="CP534" s="32" t="s">
        <v>1855</v>
      </c>
      <c r="CV534" s="32"/>
      <c r="CW534" s="32"/>
      <c r="CX534" s="32" t="s">
        <v>5015</v>
      </c>
      <c r="CY534" s="32" t="s">
        <v>694</v>
      </c>
      <c r="CZ534" s="32" t="s">
        <v>1091</v>
      </c>
      <c r="DA534" s="32" t="s">
        <v>3107</v>
      </c>
      <c r="DB534" s="32" t="s">
        <v>2574</v>
      </c>
      <c r="DC534" s="32" t="s">
        <v>1855</v>
      </c>
    </row>
    <row r="535" spans="41:107" ht="57">
      <c r="AO535" s="28">
        <v>534</v>
      </c>
      <c r="AZ535" s="32"/>
      <c r="BA535" s="32"/>
      <c r="BB535" s="32" t="s">
        <v>5016</v>
      </c>
      <c r="BC535" s="32" t="s">
        <v>694</v>
      </c>
      <c r="BD535" s="32" t="s">
        <v>1091</v>
      </c>
      <c r="BE535" s="32" t="s">
        <v>3107</v>
      </c>
      <c r="BF535" s="32" t="s">
        <v>2578</v>
      </c>
      <c r="BG535" s="32" t="s">
        <v>1869</v>
      </c>
      <c r="CK535" s="32" t="s">
        <v>5016</v>
      </c>
      <c r="CL535" s="32" t="s">
        <v>694</v>
      </c>
      <c r="CM535" s="32" t="s">
        <v>1091</v>
      </c>
      <c r="CN535" s="32" t="s">
        <v>3107</v>
      </c>
      <c r="CO535" s="32" t="s">
        <v>2578</v>
      </c>
      <c r="CP535" s="32" t="s">
        <v>1869</v>
      </c>
      <c r="CV535" s="32"/>
      <c r="CW535" s="32"/>
      <c r="CX535" s="32" t="s">
        <v>5016</v>
      </c>
      <c r="CY535" s="32" t="s">
        <v>694</v>
      </c>
      <c r="CZ535" s="32" t="s">
        <v>1091</v>
      </c>
      <c r="DA535" s="32" t="s">
        <v>3107</v>
      </c>
      <c r="DB535" s="32" t="s">
        <v>2578</v>
      </c>
      <c r="DC535" s="32" t="s">
        <v>1869</v>
      </c>
    </row>
    <row r="536" spans="41:107" ht="42.75">
      <c r="AO536" s="28">
        <v>535</v>
      </c>
      <c r="AZ536" s="32"/>
      <c r="BA536" s="32"/>
      <c r="BB536" s="32" t="s">
        <v>5017</v>
      </c>
      <c r="BC536" s="32" t="s">
        <v>694</v>
      </c>
      <c r="BD536" s="32" t="s">
        <v>1091</v>
      </c>
      <c r="BE536" s="32" t="s">
        <v>3107</v>
      </c>
      <c r="BF536" s="32" t="s">
        <v>2582</v>
      </c>
      <c r="BG536" s="32" t="s">
        <v>1882</v>
      </c>
      <c r="CK536" s="32" t="s">
        <v>5017</v>
      </c>
      <c r="CL536" s="32" t="s">
        <v>694</v>
      </c>
      <c r="CM536" s="32" t="s">
        <v>1091</v>
      </c>
      <c r="CN536" s="32" t="s">
        <v>3107</v>
      </c>
      <c r="CO536" s="32" t="s">
        <v>2582</v>
      </c>
      <c r="CP536" s="32" t="s">
        <v>1882</v>
      </c>
      <c r="CV536" s="32"/>
      <c r="CW536" s="32"/>
      <c r="CX536" s="32" t="s">
        <v>5017</v>
      </c>
      <c r="CY536" s="32" t="s">
        <v>694</v>
      </c>
      <c r="CZ536" s="32" t="s">
        <v>1091</v>
      </c>
      <c r="DA536" s="32" t="s">
        <v>3107</v>
      </c>
      <c r="DB536" s="32" t="s">
        <v>2582</v>
      </c>
      <c r="DC536" s="32" t="s">
        <v>1882</v>
      </c>
    </row>
    <row r="537" spans="41:107" ht="42.75">
      <c r="AO537" s="28">
        <v>536</v>
      </c>
      <c r="AZ537" s="32"/>
      <c r="BA537" s="32"/>
      <c r="BB537" s="32" t="s">
        <v>5018</v>
      </c>
      <c r="BC537" s="32" t="s">
        <v>694</v>
      </c>
      <c r="BD537" s="32" t="s">
        <v>1091</v>
      </c>
      <c r="BE537" s="32" t="s">
        <v>3107</v>
      </c>
      <c r="BF537" s="32" t="s">
        <v>2586</v>
      </c>
      <c r="BG537" s="32" t="s">
        <v>1895</v>
      </c>
      <c r="CK537" s="32" t="s">
        <v>5018</v>
      </c>
      <c r="CL537" s="32" t="s">
        <v>694</v>
      </c>
      <c r="CM537" s="32" t="s">
        <v>1091</v>
      </c>
      <c r="CN537" s="32" t="s">
        <v>3107</v>
      </c>
      <c r="CO537" s="32" t="s">
        <v>2586</v>
      </c>
      <c r="CP537" s="32" t="s">
        <v>1895</v>
      </c>
      <c r="CV537" s="32"/>
      <c r="CW537" s="32"/>
      <c r="CX537" s="32" t="s">
        <v>5018</v>
      </c>
      <c r="CY537" s="32" t="s">
        <v>694</v>
      </c>
      <c r="CZ537" s="32" t="s">
        <v>1091</v>
      </c>
      <c r="DA537" s="32" t="s">
        <v>3107</v>
      </c>
      <c r="DB537" s="32" t="s">
        <v>2586</v>
      </c>
      <c r="DC537" s="32" t="s">
        <v>1895</v>
      </c>
    </row>
    <row r="538" spans="41:107" ht="71.25">
      <c r="AO538" s="28">
        <v>537</v>
      </c>
      <c r="AZ538" s="32"/>
      <c r="BA538" s="32"/>
      <c r="BB538" s="32" t="s">
        <v>5019</v>
      </c>
      <c r="BC538" s="32" t="s">
        <v>694</v>
      </c>
      <c r="BD538" s="32" t="s">
        <v>1091</v>
      </c>
      <c r="BE538" s="32" t="s">
        <v>3107</v>
      </c>
      <c r="BF538" s="32" t="s">
        <v>2590</v>
      </c>
      <c r="BG538" s="32" t="s">
        <v>1908</v>
      </c>
      <c r="CK538" s="32" t="s">
        <v>5019</v>
      </c>
      <c r="CL538" s="32" t="s">
        <v>694</v>
      </c>
      <c r="CM538" s="32" t="s">
        <v>1091</v>
      </c>
      <c r="CN538" s="32" t="s">
        <v>3107</v>
      </c>
      <c r="CO538" s="32" t="s">
        <v>2590</v>
      </c>
      <c r="CP538" s="32" t="s">
        <v>1908</v>
      </c>
      <c r="CV538" s="32"/>
      <c r="CW538" s="32"/>
      <c r="CX538" s="32" t="s">
        <v>5019</v>
      </c>
      <c r="CY538" s="32" t="s">
        <v>694</v>
      </c>
      <c r="CZ538" s="32" t="s">
        <v>1091</v>
      </c>
      <c r="DA538" s="32" t="s">
        <v>3107</v>
      </c>
      <c r="DB538" s="32" t="s">
        <v>2590</v>
      </c>
      <c r="DC538" s="32" t="s">
        <v>1908</v>
      </c>
    </row>
    <row r="539" spans="41:107" ht="42.75">
      <c r="AO539" s="28">
        <v>538</v>
      </c>
      <c r="AZ539" s="32"/>
      <c r="BA539" s="32"/>
      <c r="BB539" s="32" t="s">
        <v>5020</v>
      </c>
      <c r="BC539" s="32" t="s">
        <v>694</v>
      </c>
      <c r="BD539" s="32" t="s">
        <v>1091</v>
      </c>
      <c r="BE539" s="32" t="s">
        <v>3107</v>
      </c>
      <c r="BF539" s="32" t="s">
        <v>2594</v>
      </c>
      <c r="BG539" s="32" t="s">
        <v>1921</v>
      </c>
      <c r="CK539" s="32" t="s">
        <v>5020</v>
      </c>
      <c r="CL539" s="32" t="s">
        <v>694</v>
      </c>
      <c r="CM539" s="32" t="s">
        <v>1091</v>
      </c>
      <c r="CN539" s="32" t="s">
        <v>3107</v>
      </c>
      <c r="CO539" s="32" t="s">
        <v>2594</v>
      </c>
      <c r="CP539" s="32" t="s">
        <v>1921</v>
      </c>
      <c r="CV539" s="32"/>
      <c r="CW539" s="32"/>
      <c r="CX539" s="32" t="s">
        <v>5020</v>
      </c>
      <c r="CY539" s="32" t="s">
        <v>694</v>
      </c>
      <c r="CZ539" s="32" t="s">
        <v>1091</v>
      </c>
      <c r="DA539" s="32" t="s">
        <v>3107</v>
      </c>
      <c r="DB539" s="32" t="s">
        <v>2594</v>
      </c>
      <c r="DC539" s="32" t="s">
        <v>1921</v>
      </c>
    </row>
    <row r="540" spans="41:107" ht="28.5">
      <c r="AO540" s="28">
        <v>539</v>
      </c>
      <c r="AZ540" s="32"/>
      <c r="BA540" s="32"/>
      <c r="BB540" s="32" t="s">
        <v>5021</v>
      </c>
      <c r="BC540" s="32" t="s">
        <v>694</v>
      </c>
      <c r="BD540" s="32" t="s">
        <v>1091</v>
      </c>
      <c r="BE540" s="32" t="s">
        <v>3107</v>
      </c>
      <c r="BF540" s="32" t="s">
        <v>2598</v>
      </c>
      <c r="BG540" s="32" t="s">
        <v>1937</v>
      </c>
      <c r="CK540" s="32" t="s">
        <v>5021</v>
      </c>
      <c r="CL540" s="32" t="s">
        <v>694</v>
      </c>
      <c r="CM540" s="32" t="s">
        <v>1091</v>
      </c>
      <c r="CN540" s="32" t="s">
        <v>3107</v>
      </c>
      <c r="CO540" s="32" t="s">
        <v>2598</v>
      </c>
      <c r="CP540" s="32" t="s">
        <v>1937</v>
      </c>
      <c r="CV540" s="32"/>
      <c r="CW540" s="32"/>
      <c r="CX540" s="32" t="s">
        <v>5021</v>
      </c>
      <c r="CY540" s="32" t="s">
        <v>694</v>
      </c>
      <c r="CZ540" s="32" t="s">
        <v>1091</v>
      </c>
      <c r="DA540" s="32" t="s">
        <v>3107</v>
      </c>
      <c r="DB540" s="32" t="s">
        <v>2598</v>
      </c>
      <c r="DC540" s="32" t="s">
        <v>1937</v>
      </c>
    </row>
    <row r="541" spans="41:107" ht="28.5">
      <c r="AO541" s="28">
        <v>540</v>
      </c>
      <c r="AZ541" s="32"/>
      <c r="BA541" s="32"/>
      <c r="BB541" s="32" t="s">
        <v>5022</v>
      </c>
      <c r="BC541" s="32" t="s">
        <v>694</v>
      </c>
      <c r="BD541" s="32" t="s">
        <v>1091</v>
      </c>
      <c r="BE541" s="32" t="s">
        <v>3107</v>
      </c>
      <c r="BF541" s="32" t="s">
        <v>2602</v>
      </c>
      <c r="BG541" s="32" t="s">
        <v>1953</v>
      </c>
      <c r="CK541" s="32" t="s">
        <v>5022</v>
      </c>
      <c r="CL541" s="32" t="s">
        <v>694</v>
      </c>
      <c r="CM541" s="32" t="s">
        <v>1091</v>
      </c>
      <c r="CN541" s="32" t="s">
        <v>3107</v>
      </c>
      <c r="CO541" s="32" t="s">
        <v>2602</v>
      </c>
      <c r="CP541" s="32" t="s">
        <v>1953</v>
      </c>
      <c r="CV541" s="32"/>
      <c r="CW541" s="32"/>
      <c r="CX541" s="32" t="s">
        <v>5022</v>
      </c>
      <c r="CY541" s="32" t="s">
        <v>694</v>
      </c>
      <c r="CZ541" s="32" t="s">
        <v>1091</v>
      </c>
      <c r="DA541" s="32" t="s">
        <v>3107</v>
      </c>
      <c r="DB541" s="32" t="s">
        <v>2602</v>
      </c>
      <c r="DC541" s="32" t="s">
        <v>1953</v>
      </c>
    </row>
    <row r="542" spans="41:107" ht="42.75">
      <c r="AO542" s="28">
        <v>541</v>
      </c>
      <c r="AZ542" s="32"/>
      <c r="BA542" s="32"/>
      <c r="BB542" s="32" t="s">
        <v>5023</v>
      </c>
      <c r="BC542" s="32" t="s">
        <v>694</v>
      </c>
      <c r="BD542" s="32" t="s">
        <v>1091</v>
      </c>
      <c r="BE542" s="32" t="s">
        <v>3107</v>
      </c>
      <c r="BF542" s="32" t="s">
        <v>2606</v>
      </c>
      <c r="BG542" s="32" t="s">
        <v>1966</v>
      </c>
      <c r="CK542" s="32" t="s">
        <v>5023</v>
      </c>
      <c r="CL542" s="32" t="s">
        <v>694</v>
      </c>
      <c r="CM542" s="32" t="s">
        <v>1091</v>
      </c>
      <c r="CN542" s="32" t="s">
        <v>3107</v>
      </c>
      <c r="CO542" s="32" t="s">
        <v>2606</v>
      </c>
      <c r="CP542" s="32" t="s">
        <v>1966</v>
      </c>
      <c r="CV542" s="32"/>
      <c r="CW542" s="32"/>
      <c r="CX542" s="32" t="s">
        <v>5023</v>
      </c>
      <c r="CY542" s="32" t="s">
        <v>694</v>
      </c>
      <c r="CZ542" s="32" t="s">
        <v>1091</v>
      </c>
      <c r="DA542" s="32" t="s">
        <v>3107</v>
      </c>
      <c r="DB542" s="32" t="s">
        <v>2606</v>
      </c>
      <c r="DC542" s="32" t="s">
        <v>1966</v>
      </c>
    </row>
    <row r="543" spans="41:107" ht="42.75">
      <c r="AO543" s="28">
        <v>542</v>
      </c>
      <c r="AZ543" s="32"/>
      <c r="BA543" s="32"/>
      <c r="BB543" s="32" t="s">
        <v>5024</v>
      </c>
      <c r="BC543" s="32" t="s">
        <v>694</v>
      </c>
      <c r="BD543" s="32" t="s">
        <v>1091</v>
      </c>
      <c r="BE543" s="32" t="s">
        <v>3107</v>
      </c>
      <c r="BF543" s="32" t="s">
        <v>2610</v>
      </c>
      <c r="BG543" s="32" t="s">
        <v>1979</v>
      </c>
      <c r="CK543" s="32" t="s">
        <v>5024</v>
      </c>
      <c r="CL543" s="32" t="s">
        <v>694</v>
      </c>
      <c r="CM543" s="32" t="s">
        <v>1091</v>
      </c>
      <c r="CN543" s="32" t="s">
        <v>3107</v>
      </c>
      <c r="CO543" s="32" t="s">
        <v>2610</v>
      </c>
      <c r="CP543" s="32" t="s">
        <v>1979</v>
      </c>
      <c r="CV543" s="32"/>
      <c r="CW543" s="32"/>
      <c r="CX543" s="32" t="s">
        <v>5024</v>
      </c>
      <c r="CY543" s="32" t="s">
        <v>694</v>
      </c>
      <c r="CZ543" s="32" t="s">
        <v>1091</v>
      </c>
      <c r="DA543" s="32" t="s">
        <v>3107</v>
      </c>
      <c r="DB543" s="32" t="s">
        <v>2610</v>
      </c>
      <c r="DC543" s="32" t="s">
        <v>1979</v>
      </c>
    </row>
    <row r="544" spans="41:107" ht="57">
      <c r="AO544" s="28">
        <v>543</v>
      </c>
      <c r="AZ544" s="32"/>
      <c r="BA544" s="32"/>
      <c r="BB544" s="32" t="s">
        <v>5025</v>
      </c>
      <c r="BC544" s="32" t="s">
        <v>694</v>
      </c>
      <c r="BD544" s="32" t="s">
        <v>1091</v>
      </c>
      <c r="BE544" s="32" t="s">
        <v>3107</v>
      </c>
      <c r="BF544" s="32" t="s">
        <v>2614</v>
      </c>
      <c r="BG544" s="32" t="s">
        <v>1990</v>
      </c>
      <c r="CK544" s="32" t="s">
        <v>5025</v>
      </c>
      <c r="CL544" s="32" t="s">
        <v>694</v>
      </c>
      <c r="CM544" s="32" t="s">
        <v>1091</v>
      </c>
      <c r="CN544" s="32" t="s">
        <v>3107</v>
      </c>
      <c r="CO544" s="32" t="s">
        <v>2614</v>
      </c>
      <c r="CP544" s="32" t="s">
        <v>1990</v>
      </c>
      <c r="CV544" s="32"/>
      <c r="CW544" s="32"/>
      <c r="CX544" s="32" t="s">
        <v>5025</v>
      </c>
      <c r="CY544" s="32" t="s">
        <v>694</v>
      </c>
      <c r="CZ544" s="32" t="s">
        <v>1091</v>
      </c>
      <c r="DA544" s="32" t="s">
        <v>3107</v>
      </c>
      <c r="DB544" s="32" t="s">
        <v>2614</v>
      </c>
      <c r="DC544" s="32" t="s">
        <v>1990</v>
      </c>
    </row>
    <row r="545" spans="41:107" ht="57">
      <c r="AO545" s="28">
        <v>544</v>
      </c>
      <c r="AZ545" s="32"/>
      <c r="BA545" s="32"/>
      <c r="BB545" s="32" t="s">
        <v>5026</v>
      </c>
      <c r="BC545" s="32" t="s">
        <v>694</v>
      </c>
      <c r="BD545" s="32" t="s">
        <v>1091</v>
      </c>
      <c r="BE545" s="32" t="s">
        <v>3107</v>
      </c>
      <c r="BF545" s="32" t="s">
        <v>2618</v>
      </c>
      <c r="BG545" s="32" t="s">
        <v>2003</v>
      </c>
      <c r="CK545" s="32" t="s">
        <v>5026</v>
      </c>
      <c r="CL545" s="32" t="s">
        <v>694</v>
      </c>
      <c r="CM545" s="32" t="s">
        <v>1091</v>
      </c>
      <c r="CN545" s="32" t="s">
        <v>3107</v>
      </c>
      <c r="CO545" s="32" t="s">
        <v>2618</v>
      </c>
      <c r="CP545" s="32" t="s">
        <v>2003</v>
      </c>
      <c r="CV545" s="32"/>
      <c r="CW545" s="32"/>
      <c r="CX545" s="32" t="s">
        <v>5026</v>
      </c>
      <c r="CY545" s="32" t="s">
        <v>694</v>
      </c>
      <c r="CZ545" s="32" t="s">
        <v>1091</v>
      </c>
      <c r="DA545" s="32" t="s">
        <v>3107</v>
      </c>
      <c r="DB545" s="32" t="s">
        <v>2618</v>
      </c>
      <c r="DC545" s="32" t="s">
        <v>2003</v>
      </c>
    </row>
    <row r="546" spans="41:107" ht="28.5">
      <c r="AO546" s="28">
        <v>545</v>
      </c>
      <c r="AZ546" s="32"/>
      <c r="BA546" s="32"/>
      <c r="BB546" s="32" t="s">
        <v>5027</v>
      </c>
      <c r="BC546" s="32" t="s">
        <v>694</v>
      </c>
      <c r="BD546" s="32" t="s">
        <v>1091</v>
      </c>
      <c r="BE546" s="32" t="s">
        <v>3107</v>
      </c>
      <c r="BF546" s="32" t="s">
        <v>2622</v>
      </c>
      <c r="BG546" s="32" t="s">
        <v>2016</v>
      </c>
      <c r="CK546" s="32" t="s">
        <v>5027</v>
      </c>
      <c r="CL546" s="32" t="s">
        <v>694</v>
      </c>
      <c r="CM546" s="32" t="s">
        <v>1091</v>
      </c>
      <c r="CN546" s="32" t="s">
        <v>3107</v>
      </c>
      <c r="CO546" s="32" t="s">
        <v>2622</v>
      </c>
      <c r="CP546" s="32" t="s">
        <v>2016</v>
      </c>
      <c r="CV546" s="32"/>
      <c r="CW546" s="32"/>
      <c r="CX546" s="32" t="s">
        <v>5027</v>
      </c>
      <c r="CY546" s="32" t="s">
        <v>694</v>
      </c>
      <c r="CZ546" s="32" t="s">
        <v>1091</v>
      </c>
      <c r="DA546" s="32" t="s">
        <v>3107</v>
      </c>
      <c r="DB546" s="32" t="s">
        <v>2622</v>
      </c>
      <c r="DC546" s="32" t="s">
        <v>2016</v>
      </c>
    </row>
    <row r="547" spans="41:107" ht="28.5">
      <c r="AO547" s="28">
        <v>546</v>
      </c>
      <c r="AZ547" s="32"/>
      <c r="BA547" s="32"/>
      <c r="BB547" s="32" t="s">
        <v>5028</v>
      </c>
      <c r="BC547" s="32" t="s">
        <v>694</v>
      </c>
      <c r="BD547" s="32" t="s">
        <v>1091</v>
      </c>
      <c r="BE547" s="32" t="s">
        <v>3107</v>
      </c>
      <c r="BF547" s="32" t="s">
        <v>2626</v>
      </c>
      <c r="BG547" s="32" t="s">
        <v>2028</v>
      </c>
      <c r="CK547" s="32" t="s">
        <v>5028</v>
      </c>
      <c r="CL547" s="32" t="s">
        <v>694</v>
      </c>
      <c r="CM547" s="32" t="s">
        <v>1091</v>
      </c>
      <c r="CN547" s="32" t="s">
        <v>3107</v>
      </c>
      <c r="CO547" s="32" t="s">
        <v>2626</v>
      </c>
      <c r="CP547" s="32" t="s">
        <v>2028</v>
      </c>
      <c r="CV547" s="32"/>
      <c r="CW547" s="32"/>
      <c r="CX547" s="32" t="s">
        <v>5028</v>
      </c>
      <c r="CY547" s="32" t="s">
        <v>694</v>
      </c>
      <c r="CZ547" s="32" t="s">
        <v>1091</v>
      </c>
      <c r="DA547" s="32" t="s">
        <v>3107</v>
      </c>
      <c r="DB547" s="32" t="s">
        <v>2626</v>
      </c>
      <c r="DC547" s="32" t="s">
        <v>2028</v>
      </c>
    </row>
    <row r="548" spans="41:107" ht="57">
      <c r="AO548" s="28">
        <v>547</v>
      </c>
      <c r="AZ548" s="32"/>
      <c r="BA548" s="32"/>
      <c r="BB548" s="32" t="s">
        <v>5029</v>
      </c>
      <c r="BC548" s="32" t="s">
        <v>694</v>
      </c>
      <c r="BD548" s="32" t="s">
        <v>1091</v>
      </c>
      <c r="BE548" s="32" t="s">
        <v>3107</v>
      </c>
      <c r="BF548" s="32" t="s">
        <v>2630</v>
      </c>
      <c r="BG548" s="32" t="s">
        <v>2039</v>
      </c>
      <c r="CK548" s="32" t="s">
        <v>5029</v>
      </c>
      <c r="CL548" s="32" t="s">
        <v>694</v>
      </c>
      <c r="CM548" s="32" t="s">
        <v>1091</v>
      </c>
      <c r="CN548" s="32" t="s">
        <v>3107</v>
      </c>
      <c r="CO548" s="32" t="s">
        <v>2630</v>
      </c>
      <c r="CP548" s="32" t="s">
        <v>2039</v>
      </c>
      <c r="CV548" s="32"/>
      <c r="CW548" s="32"/>
      <c r="CX548" s="32" t="s">
        <v>5029</v>
      </c>
      <c r="CY548" s="32" t="s">
        <v>694</v>
      </c>
      <c r="CZ548" s="32" t="s">
        <v>1091</v>
      </c>
      <c r="DA548" s="32" t="s">
        <v>3107</v>
      </c>
      <c r="DB548" s="32" t="s">
        <v>2630</v>
      </c>
      <c r="DC548" s="32" t="s">
        <v>2039</v>
      </c>
    </row>
    <row r="549" spans="41:107" ht="57">
      <c r="AO549" s="28">
        <v>548</v>
      </c>
      <c r="AZ549" s="32"/>
      <c r="BA549" s="32"/>
      <c r="BB549" s="32" t="s">
        <v>5030</v>
      </c>
      <c r="BC549" s="32" t="s">
        <v>694</v>
      </c>
      <c r="BD549" s="32" t="s">
        <v>1091</v>
      </c>
      <c r="BE549" s="32" t="s">
        <v>3107</v>
      </c>
      <c r="BF549" s="32" t="s">
        <v>2634</v>
      </c>
      <c r="BG549" s="32" t="s">
        <v>2051</v>
      </c>
      <c r="CK549" s="32" t="s">
        <v>5030</v>
      </c>
      <c r="CL549" s="32" t="s">
        <v>694</v>
      </c>
      <c r="CM549" s="32" t="s">
        <v>1091</v>
      </c>
      <c r="CN549" s="32" t="s">
        <v>3107</v>
      </c>
      <c r="CO549" s="32" t="s">
        <v>2634</v>
      </c>
      <c r="CP549" s="32" t="s">
        <v>2051</v>
      </c>
      <c r="CV549" s="32"/>
      <c r="CW549" s="32"/>
      <c r="CX549" s="32" t="s">
        <v>5030</v>
      </c>
      <c r="CY549" s="32" t="s">
        <v>694</v>
      </c>
      <c r="CZ549" s="32" t="s">
        <v>1091</v>
      </c>
      <c r="DA549" s="32" t="s">
        <v>3107</v>
      </c>
      <c r="DB549" s="32" t="s">
        <v>2634</v>
      </c>
      <c r="DC549" s="32" t="s">
        <v>2051</v>
      </c>
    </row>
    <row r="550" spans="41:107" ht="42.75">
      <c r="AO550" s="28">
        <v>549</v>
      </c>
      <c r="AZ550" s="32"/>
      <c r="BA550" s="32"/>
      <c r="BB550" s="32" t="s">
        <v>5031</v>
      </c>
      <c r="BC550" s="32" t="s">
        <v>694</v>
      </c>
      <c r="BD550" s="32" t="s">
        <v>1091</v>
      </c>
      <c r="BE550" s="32" t="s">
        <v>3107</v>
      </c>
      <c r="BF550" s="32" t="s">
        <v>2638</v>
      </c>
      <c r="BG550" s="32" t="s">
        <v>2061</v>
      </c>
      <c r="CK550" s="32" t="s">
        <v>5031</v>
      </c>
      <c r="CL550" s="32" t="s">
        <v>694</v>
      </c>
      <c r="CM550" s="32" t="s">
        <v>1091</v>
      </c>
      <c r="CN550" s="32" t="s">
        <v>3107</v>
      </c>
      <c r="CO550" s="32" t="s">
        <v>2638</v>
      </c>
      <c r="CP550" s="32" t="s">
        <v>2061</v>
      </c>
      <c r="CV550" s="32"/>
      <c r="CW550" s="32"/>
      <c r="CX550" s="32" t="s">
        <v>5031</v>
      </c>
      <c r="CY550" s="32" t="s">
        <v>694</v>
      </c>
      <c r="CZ550" s="32" t="s">
        <v>1091</v>
      </c>
      <c r="DA550" s="32" t="s">
        <v>3107</v>
      </c>
      <c r="DB550" s="32" t="s">
        <v>2638</v>
      </c>
      <c r="DC550" s="32" t="s">
        <v>2061</v>
      </c>
    </row>
    <row r="551" spans="41:107" ht="28.5">
      <c r="AO551" s="28">
        <v>550</v>
      </c>
      <c r="AZ551" s="32"/>
      <c r="BA551" s="32"/>
      <c r="BB551" s="32" t="s">
        <v>5032</v>
      </c>
      <c r="BC551" s="32" t="s">
        <v>694</v>
      </c>
      <c r="BD551" s="32" t="s">
        <v>1091</v>
      </c>
      <c r="BE551" s="32" t="s">
        <v>3107</v>
      </c>
      <c r="BF551" s="32" t="s">
        <v>2642</v>
      </c>
      <c r="BG551" s="32" t="s">
        <v>2073</v>
      </c>
      <c r="CK551" s="32" t="s">
        <v>5032</v>
      </c>
      <c r="CL551" s="32" t="s">
        <v>694</v>
      </c>
      <c r="CM551" s="32" t="s">
        <v>1091</v>
      </c>
      <c r="CN551" s="32" t="s">
        <v>3107</v>
      </c>
      <c r="CO551" s="32" t="s">
        <v>2642</v>
      </c>
      <c r="CP551" s="32" t="s">
        <v>2073</v>
      </c>
      <c r="CV551" s="32"/>
      <c r="CW551" s="32"/>
      <c r="CX551" s="32" t="s">
        <v>5032</v>
      </c>
      <c r="CY551" s="32" t="s">
        <v>694</v>
      </c>
      <c r="CZ551" s="32" t="s">
        <v>1091</v>
      </c>
      <c r="DA551" s="32" t="s">
        <v>3107</v>
      </c>
      <c r="DB551" s="32" t="s">
        <v>2642</v>
      </c>
      <c r="DC551" s="32" t="s">
        <v>2073</v>
      </c>
    </row>
    <row r="552" spans="41:107" ht="42.75">
      <c r="AO552" s="28">
        <v>551</v>
      </c>
      <c r="AZ552" s="32"/>
      <c r="BA552" s="32"/>
      <c r="BB552" s="32" t="s">
        <v>5033</v>
      </c>
      <c r="BC552" s="32" t="s">
        <v>694</v>
      </c>
      <c r="BD552" s="32" t="s">
        <v>1091</v>
      </c>
      <c r="BE552" s="32" t="s">
        <v>3107</v>
      </c>
      <c r="BF552" s="32" t="s">
        <v>2646</v>
      </c>
      <c r="BG552" s="32" t="s">
        <v>2085</v>
      </c>
      <c r="CK552" s="32" t="s">
        <v>5033</v>
      </c>
      <c r="CL552" s="32" t="s">
        <v>694</v>
      </c>
      <c r="CM552" s="32" t="s">
        <v>1091</v>
      </c>
      <c r="CN552" s="32" t="s">
        <v>3107</v>
      </c>
      <c r="CO552" s="32" t="s">
        <v>2646</v>
      </c>
      <c r="CP552" s="32" t="s">
        <v>2085</v>
      </c>
      <c r="CV552" s="32"/>
      <c r="CW552" s="32"/>
      <c r="CX552" s="32" t="s">
        <v>5033</v>
      </c>
      <c r="CY552" s="32" t="s">
        <v>694</v>
      </c>
      <c r="CZ552" s="32" t="s">
        <v>1091</v>
      </c>
      <c r="DA552" s="32" t="s">
        <v>3107</v>
      </c>
      <c r="DB552" s="32" t="s">
        <v>2646</v>
      </c>
      <c r="DC552" s="32" t="s">
        <v>2085</v>
      </c>
    </row>
    <row r="553" spans="41:107" ht="28.5">
      <c r="AO553" s="28">
        <v>552</v>
      </c>
      <c r="AZ553" s="32"/>
      <c r="BA553" s="32"/>
      <c r="BB553" s="32" t="s">
        <v>5034</v>
      </c>
      <c r="BC553" s="32" t="s">
        <v>694</v>
      </c>
      <c r="BD553" s="32" t="s">
        <v>1091</v>
      </c>
      <c r="BE553" s="32" t="s">
        <v>3107</v>
      </c>
      <c r="BF553" s="32" t="s">
        <v>2650</v>
      </c>
      <c r="BG553" s="32" t="s">
        <v>2096</v>
      </c>
      <c r="CK553" s="32" t="s">
        <v>5034</v>
      </c>
      <c r="CL553" s="32" t="s">
        <v>694</v>
      </c>
      <c r="CM553" s="32" t="s">
        <v>1091</v>
      </c>
      <c r="CN553" s="32" t="s">
        <v>3107</v>
      </c>
      <c r="CO553" s="32" t="s">
        <v>2650</v>
      </c>
      <c r="CP553" s="32" t="s">
        <v>2096</v>
      </c>
      <c r="CV553" s="32"/>
      <c r="CW553" s="32"/>
      <c r="CX553" s="32" t="s">
        <v>5034</v>
      </c>
      <c r="CY553" s="32" t="s">
        <v>694</v>
      </c>
      <c r="CZ553" s="32" t="s">
        <v>1091</v>
      </c>
      <c r="DA553" s="32" t="s">
        <v>3107</v>
      </c>
      <c r="DB553" s="32" t="s">
        <v>2650</v>
      </c>
      <c r="DC553" s="32" t="s">
        <v>2096</v>
      </c>
    </row>
    <row r="554" spans="41:107" ht="28.5">
      <c r="AO554" s="28">
        <v>553</v>
      </c>
      <c r="AZ554" s="32"/>
      <c r="BA554" s="32"/>
      <c r="BB554" s="32" t="s">
        <v>5035</v>
      </c>
      <c r="BC554" s="32" t="s">
        <v>694</v>
      </c>
      <c r="BD554" s="32" t="s">
        <v>1091</v>
      </c>
      <c r="BE554" s="32" t="s">
        <v>3107</v>
      </c>
      <c r="BF554" s="32" t="s">
        <v>2654</v>
      </c>
      <c r="BG554" s="32" t="s">
        <v>2107</v>
      </c>
      <c r="CK554" s="32" t="s">
        <v>5035</v>
      </c>
      <c r="CL554" s="32" t="s">
        <v>694</v>
      </c>
      <c r="CM554" s="32" t="s">
        <v>1091</v>
      </c>
      <c r="CN554" s="32" t="s">
        <v>3107</v>
      </c>
      <c r="CO554" s="32" t="s">
        <v>2654</v>
      </c>
      <c r="CP554" s="32" t="s">
        <v>2107</v>
      </c>
      <c r="CV554" s="32"/>
      <c r="CW554" s="32"/>
      <c r="CX554" s="32" t="s">
        <v>5035</v>
      </c>
      <c r="CY554" s="32" t="s">
        <v>694</v>
      </c>
      <c r="CZ554" s="32" t="s">
        <v>1091</v>
      </c>
      <c r="DA554" s="32" t="s">
        <v>3107</v>
      </c>
      <c r="DB554" s="32" t="s">
        <v>2654</v>
      </c>
      <c r="DC554" s="32" t="s">
        <v>2107</v>
      </c>
    </row>
    <row r="555" spans="41:107" ht="28.5">
      <c r="AO555" s="28">
        <v>554</v>
      </c>
      <c r="AZ555" s="32"/>
      <c r="BA555" s="32"/>
      <c r="BB555" s="32" t="s">
        <v>5036</v>
      </c>
      <c r="BC555" s="32" t="s">
        <v>694</v>
      </c>
      <c r="BD555" s="32" t="s">
        <v>1091</v>
      </c>
      <c r="BE555" s="32" t="s">
        <v>3107</v>
      </c>
      <c r="BF555" s="32" t="s">
        <v>2658</v>
      </c>
      <c r="BG555" s="32" t="s">
        <v>2116</v>
      </c>
      <c r="CK555" s="32" t="s">
        <v>5036</v>
      </c>
      <c r="CL555" s="32" t="s">
        <v>694</v>
      </c>
      <c r="CM555" s="32" t="s">
        <v>1091</v>
      </c>
      <c r="CN555" s="32" t="s">
        <v>3107</v>
      </c>
      <c r="CO555" s="32" t="s">
        <v>2658</v>
      </c>
      <c r="CP555" s="32" t="s">
        <v>2116</v>
      </c>
      <c r="CV555" s="32"/>
      <c r="CW555" s="32"/>
      <c r="CX555" s="32" t="s">
        <v>5036</v>
      </c>
      <c r="CY555" s="32" t="s">
        <v>694</v>
      </c>
      <c r="CZ555" s="32" t="s">
        <v>1091</v>
      </c>
      <c r="DA555" s="32" t="s">
        <v>3107</v>
      </c>
      <c r="DB555" s="32" t="s">
        <v>2658</v>
      </c>
      <c r="DC555" s="32" t="s">
        <v>2116</v>
      </c>
    </row>
    <row r="556" spans="41:107" ht="42.75">
      <c r="AO556" s="28">
        <v>555</v>
      </c>
      <c r="AZ556" s="32"/>
      <c r="BA556" s="32"/>
      <c r="BB556" s="32" t="s">
        <v>5037</v>
      </c>
      <c r="BC556" s="32" t="s">
        <v>694</v>
      </c>
      <c r="BD556" s="32" t="s">
        <v>1091</v>
      </c>
      <c r="BE556" s="32" t="s">
        <v>3107</v>
      </c>
      <c r="BF556" s="32" t="s">
        <v>2662</v>
      </c>
      <c r="BG556" s="32" t="s">
        <v>2127</v>
      </c>
      <c r="CK556" s="32" t="s">
        <v>5037</v>
      </c>
      <c r="CL556" s="32" t="s">
        <v>694</v>
      </c>
      <c r="CM556" s="32" t="s">
        <v>1091</v>
      </c>
      <c r="CN556" s="32" t="s">
        <v>3107</v>
      </c>
      <c r="CO556" s="32" t="s">
        <v>2662</v>
      </c>
      <c r="CP556" s="32" t="s">
        <v>2127</v>
      </c>
      <c r="CV556" s="32"/>
      <c r="CW556" s="32"/>
      <c r="CX556" s="32" t="s">
        <v>5037</v>
      </c>
      <c r="CY556" s="32" t="s">
        <v>694</v>
      </c>
      <c r="CZ556" s="32" t="s">
        <v>1091</v>
      </c>
      <c r="DA556" s="32" t="s">
        <v>3107</v>
      </c>
      <c r="DB556" s="32" t="s">
        <v>2662</v>
      </c>
      <c r="DC556" s="32" t="s">
        <v>2127</v>
      </c>
    </row>
    <row r="557" spans="41:107" ht="28.5">
      <c r="AO557" s="28">
        <v>556</v>
      </c>
      <c r="AZ557" s="32"/>
      <c r="BA557" s="32"/>
      <c r="BB557" s="32" t="s">
        <v>5038</v>
      </c>
      <c r="BC557" s="32" t="s">
        <v>694</v>
      </c>
      <c r="BD557" s="32" t="s">
        <v>1091</v>
      </c>
      <c r="BE557" s="32" t="s">
        <v>3107</v>
      </c>
      <c r="BF557" s="32" t="s">
        <v>2666</v>
      </c>
      <c r="BG557" s="32" t="s">
        <v>2138</v>
      </c>
      <c r="CK557" s="32" t="s">
        <v>5038</v>
      </c>
      <c r="CL557" s="32" t="s">
        <v>694</v>
      </c>
      <c r="CM557" s="32" t="s">
        <v>1091</v>
      </c>
      <c r="CN557" s="32" t="s">
        <v>3107</v>
      </c>
      <c r="CO557" s="32" t="s">
        <v>2666</v>
      </c>
      <c r="CP557" s="32" t="s">
        <v>2138</v>
      </c>
      <c r="CV557" s="32"/>
      <c r="CW557" s="32"/>
      <c r="CX557" s="32" t="s">
        <v>5038</v>
      </c>
      <c r="CY557" s="32" t="s">
        <v>694</v>
      </c>
      <c r="CZ557" s="32" t="s">
        <v>1091</v>
      </c>
      <c r="DA557" s="32" t="s">
        <v>3107</v>
      </c>
      <c r="DB557" s="32" t="s">
        <v>2666</v>
      </c>
      <c r="DC557" s="32" t="s">
        <v>2138</v>
      </c>
    </row>
    <row r="558" spans="41:107" ht="42.75">
      <c r="AO558" s="28">
        <v>557</v>
      </c>
      <c r="AZ558" s="32"/>
      <c r="BA558" s="32"/>
      <c r="BB558" s="32" t="s">
        <v>5039</v>
      </c>
      <c r="BC558" s="32" t="s">
        <v>694</v>
      </c>
      <c r="BD558" s="32" t="s">
        <v>1091</v>
      </c>
      <c r="BE558" s="32" t="s">
        <v>3107</v>
      </c>
      <c r="BF558" s="32" t="s">
        <v>2670</v>
      </c>
      <c r="BG558" s="32" t="s">
        <v>2147</v>
      </c>
      <c r="CK558" s="32" t="s">
        <v>5039</v>
      </c>
      <c r="CL558" s="32" t="s">
        <v>694</v>
      </c>
      <c r="CM558" s="32" t="s">
        <v>1091</v>
      </c>
      <c r="CN558" s="32" t="s">
        <v>3107</v>
      </c>
      <c r="CO558" s="32" t="s">
        <v>2670</v>
      </c>
      <c r="CP558" s="32" t="s">
        <v>2147</v>
      </c>
      <c r="CV558" s="32"/>
      <c r="CW558" s="32"/>
      <c r="CX558" s="32" t="s">
        <v>5039</v>
      </c>
      <c r="CY558" s="32" t="s">
        <v>694</v>
      </c>
      <c r="CZ558" s="32" t="s">
        <v>1091</v>
      </c>
      <c r="DA558" s="32" t="s">
        <v>3107</v>
      </c>
      <c r="DB558" s="32" t="s">
        <v>2670</v>
      </c>
      <c r="DC558" s="32" t="s">
        <v>2147</v>
      </c>
    </row>
    <row r="559" spans="41:107" ht="42.75">
      <c r="AO559" s="28">
        <v>558</v>
      </c>
      <c r="AZ559" s="32"/>
      <c r="BA559" s="32"/>
      <c r="BB559" s="32" t="s">
        <v>5040</v>
      </c>
      <c r="BC559" s="32" t="s">
        <v>694</v>
      </c>
      <c r="BD559" s="32" t="s">
        <v>1091</v>
      </c>
      <c r="BE559" s="32" t="s">
        <v>3107</v>
      </c>
      <c r="BF559" s="32" t="s">
        <v>2673</v>
      </c>
      <c r="BG559" s="32" t="s">
        <v>2158</v>
      </c>
      <c r="CK559" s="32" t="s">
        <v>5040</v>
      </c>
      <c r="CL559" s="32" t="s">
        <v>694</v>
      </c>
      <c r="CM559" s="32" t="s">
        <v>1091</v>
      </c>
      <c r="CN559" s="32" t="s">
        <v>3107</v>
      </c>
      <c r="CO559" s="32" t="s">
        <v>2673</v>
      </c>
      <c r="CP559" s="32" t="s">
        <v>2158</v>
      </c>
      <c r="CV559" s="32"/>
      <c r="CW559" s="32"/>
      <c r="CX559" s="32" t="s">
        <v>5040</v>
      </c>
      <c r="CY559" s="32" t="s">
        <v>694</v>
      </c>
      <c r="CZ559" s="32" t="s">
        <v>1091</v>
      </c>
      <c r="DA559" s="32" t="s">
        <v>3107</v>
      </c>
      <c r="DB559" s="32" t="s">
        <v>2673</v>
      </c>
      <c r="DC559" s="32" t="s">
        <v>2158</v>
      </c>
    </row>
    <row r="560" spans="41:107" ht="42.75">
      <c r="AO560" s="28">
        <v>559</v>
      </c>
      <c r="AZ560" s="32"/>
      <c r="BA560" s="32"/>
      <c r="BB560" s="32" t="s">
        <v>5041</v>
      </c>
      <c r="BC560" s="32" t="s">
        <v>694</v>
      </c>
      <c r="BD560" s="32" t="s">
        <v>1091</v>
      </c>
      <c r="BE560" s="32" t="s">
        <v>3107</v>
      </c>
      <c r="BF560" s="32" t="s">
        <v>2676</v>
      </c>
      <c r="BG560" s="32" t="s">
        <v>2169</v>
      </c>
      <c r="CK560" s="32" t="s">
        <v>5041</v>
      </c>
      <c r="CL560" s="32" t="s">
        <v>694</v>
      </c>
      <c r="CM560" s="32" t="s">
        <v>1091</v>
      </c>
      <c r="CN560" s="32" t="s">
        <v>3107</v>
      </c>
      <c r="CO560" s="32" t="s">
        <v>2676</v>
      </c>
      <c r="CP560" s="32" t="s">
        <v>2169</v>
      </c>
      <c r="CV560" s="32"/>
      <c r="CW560" s="32"/>
      <c r="CX560" s="32" t="s">
        <v>5041</v>
      </c>
      <c r="CY560" s="32" t="s">
        <v>694</v>
      </c>
      <c r="CZ560" s="32" t="s">
        <v>1091</v>
      </c>
      <c r="DA560" s="32" t="s">
        <v>3107</v>
      </c>
      <c r="DB560" s="32" t="s">
        <v>2676</v>
      </c>
      <c r="DC560" s="32" t="s">
        <v>2169</v>
      </c>
    </row>
    <row r="561" spans="41:107" ht="42.75">
      <c r="AO561" s="28">
        <v>560</v>
      </c>
      <c r="AZ561" s="32"/>
      <c r="BA561" s="32"/>
      <c r="BB561" s="32" t="s">
        <v>5042</v>
      </c>
      <c r="BC561" s="32" t="s">
        <v>694</v>
      </c>
      <c r="BD561" s="32" t="s">
        <v>1091</v>
      </c>
      <c r="BE561" s="32" t="s">
        <v>3107</v>
      </c>
      <c r="BF561" s="32" t="s">
        <v>2680</v>
      </c>
      <c r="BG561" s="32" t="s">
        <v>2179</v>
      </c>
      <c r="CK561" s="32" t="s">
        <v>5042</v>
      </c>
      <c r="CL561" s="32" t="s">
        <v>694</v>
      </c>
      <c r="CM561" s="32" t="s">
        <v>1091</v>
      </c>
      <c r="CN561" s="32" t="s">
        <v>3107</v>
      </c>
      <c r="CO561" s="32" t="s">
        <v>2680</v>
      </c>
      <c r="CP561" s="32" t="s">
        <v>2179</v>
      </c>
      <c r="CV561" s="32"/>
      <c r="CW561" s="32"/>
      <c r="CX561" s="32" t="s">
        <v>5042</v>
      </c>
      <c r="CY561" s="32" t="s">
        <v>694</v>
      </c>
      <c r="CZ561" s="32" t="s">
        <v>1091</v>
      </c>
      <c r="DA561" s="32" t="s">
        <v>3107</v>
      </c>
      <c r="DB561" s="32" t="s">
        <v>2680</v>
      </c>
      <c r="DC561" s="32" t="s">
        <v>2179</v>
      </c>
    </row>
    <row r="562" spans="41:107" ht="28.5">
      <c r="AO562" s="28">
        <v>561</v>
      </c>
      <c r="AZ562" s="32"/>
      <c r="BA562" s="32"/>
      <c r="BB562" s="32" t="s">
        <v>5043</v>
      </c>
      <c r="BC562" s="32" t="s">
        <v>694</v>
      </c>
      <c r="BD562" s="32" t="s">
        <v>1091</v>
      </c>
      <c r="BE562" s="32" t="s">
        <v>3107</v>
      </c>
      <c r="BF562" s="32" t="s">
        <v>2684</v>
      </c>
      <c r="BG562" s="32" t="s">
        <v>2188</v>
      </c>
      <c r="CK562" s="32" t="s">
        <v>5043</v>
      </c>
      <c r="CL562" s="32" t="s">
        <v>694</v>
      </c>
      <c r="CM562" s="32" t="s">
        <v>1091</v>
      </c>
      <c r="CN562" s="32" t="s">
        <v>3107</v>
      </c>
      <c r="CO562" s="32" t="s">
        <v>2684</v>
      </c>
      <c r="CP562" s="32" t="s">
        <v>2188</v>
      </c>
      <c r="CV562" s="32"/>
      <c r="CW562" s="32"/>
      <c r="CX562" s="32" t="s">
        <v>5043</v>
      </c>
      <c r="CY562" s="32" t="s">
        <v>694</v>
      </c>
      <c r="CZ562" s="32" t="s">
        <v>1091</v>
      </c>
      <c r="DA562" s="32" t="s">
        <v>3107</v>
      </c>
      <c r="DB562" s="32" t="s">
        <v>2684</v>
      </c>
      <c r="DC562" s="32" t="s">
        <v>2188</v>
      </c>
    </row>
    <row r="563" spans="41:107" ht="57">
      <c r="AO563" s="28">
        <v>562</v>
      </c>
      <c r="AZ563" s="32"/>
      <c r="BA563" s="32"/>
      <c r="BB563" s="32" t="s">
        <v>5044</v>
      </c>
      <c r="BC563" s="32" t="s">
        <v>694</v>
      </c>
      <c r="BD563" s="32" t="s">
        <v>1091</v>
      </c>
      <c r="BE563" s="32" t="s">
        <v>3107</v>
      </c>
      <c r="BF563" s="32" t="s">
        <v>2688</v>
      </c>
      <c r="BG563" s="32" t="s">
        <v>2199</v>
      </c>
      <c r="CK563" s="32" t="s">
        <v>5044</v>
      </c>
      <c r="CL563" s="32" t="s">
        <v>694</v>
      </c>
      <c r="CM563" s="32" t="s">
        <v>1091</v>
      </c>
      <c r="CN563" s="32" t="s">
        <v>3107</v>
      </c>
      <c r="CO563" s="32" t="s">
        <v>2688</v>
      </c>
      <c r="CP563" s="32" t="s">
        <v>2199</v>
      </c>
      <c r="CV563" s="32"/>
      <c r="CW563" s="32"/>
      <c r="CX563" s="32" t="s">
        <v>5044</v>
      </c>
      <c r="CY563" s="32" t="s">
        <v>694</v>
      </c>
      <c r="CZ563" s="32" t="s">
        <v>1091</v>
      </c>
      <c r="DA563" s="32" t="s">
        <v>3107</v>
      </c>
      <c r="DB563" s="32" t="s">
        <v>2688</v>
      </c>
      <c r="DC563" s="32" t="s">
        <v>2199</v>
      </c>
    </row>
    <row r="564" spans="41:107" ht="42.75">
      <c r="AO564" s="28">
        <v>563</v>
      </c>
      <c r="AZ564" s="32"/>
      <c r="BA564" s="32"/>
      <c r="BB564" s="32" t="s">
        <v>5045</v>
      </c>
      <c r="BC564" s="32" t="s">
        <v>694</v>
      </c>
      <c r="BD564" s="32" t="s">
        <v>1091</v>
      </c>
      <c r="BE564" s="32" t="s">
        <v>3107</v>
      </c>
      <c r="BF564" s="32" t="s">
        <v>2692</v>
      </c>
      <c r="BG564" s="32" t="s">
        <v>2208</v>
      </c>
      <c r="CK564" s="32" t="s">
        <v>5045</v>
      </c>
      <c r="CL564" s="32" t="s">
        <v>694</v>
      </c>
      <c r="CM564" s="32" t="s">
        <v>1091</v>
      </c>
      <c r="CN564" s="32" t="s">
        <v>3107</v>
      </c>
      <c r="CO564" s="32" t="s">
        <v>2692</v>
      </c>
      <c r="CP564" s="32" t="s">
        <v>2208</v>
      </c>
      <c r="CV564" s="32"/>
      <c r="CW564" s="32"/>
      <c r="CX564" s="32" t="s">
        <v>5045</v>
      </c>
      <c r="CY564" s="32" t="s">
        <v>694</v>
      </c>
      <c r="CZ564" s="32" t="s">
        <v>1091</v>
      </c>
      <c r="DA564" s="32" t="s">
        <v>3107</v>
      </c>
      <c r="DB564" s="32" t="s">
        <v>2692</v>
      </c>
      <c r="DC564" s="32" t="s">
        <v>2208</v>
      </c>
    </row>
    <row r="565" spans="41:107" ht="28.5">
      <c r="AO565" s="28">
        <v>564</v>
      </c>
      <c r="AZ565" s="32"/>
      <c r="BA565" s="32"/>
      <c r="BB565" s="32" t="s">
        <v>5046</v>
      </c>
      <c r="BC565" s="32" t="s">
        <v>694</v>
      </c>
      <c r="BD565" s="32" t="s">
        <v>1091</v>
      </c>
      <c r="BE565" s="32" t="s">
        <v>3107</v>
      </c>
      <c r="BF565" s="32" t="s">
        <v>2696</v>
      </c>
      <c r="BG565" s="32" t="s">
        <v>2217</v>
      </c>
      <c r="CK565" s="32" t="s">
        <v>5046</v>
      </c>
      <c r="CL565" s="32" t="s">
        <v>694</v>
      </c>
      <c r="CM565" s="32" t="s">
        <v>1091</v>
      </c>
      <c r="CN565" s="32" t="s">
        <v>3107</v>
      </c>
      <c r="CO565" s="32" t="s">
        <v>2696</v>
      </c>
      <c r="CP565" s="32" t="s">
        <v>2217</v>
      </c>
      <c r="CV565" s="32"/>
      <c r="CW565" s="32"/>
      <c r="CX565" s="32" t="s">
        <v>5046</v>
      </c>
      <c r="CY565" s="32" t="s">
        <v>694</v>
      </c>
      <c r="CZ565" s="32" t="s">
        <v>1091</v>
      </c>
      <c r="DA565" s="32" t="s">
        <v>3107</v>
      </c>
      <c r="DB565" s="32" t="s">
        <v>2696</v>
      </c>
      <c r="DC565" s="32" t="s">
        <v>2217</v>
      </c>
    </row>
    <row r="566" spans="41:107" ht="28.5">
      <c r="AO566" s="28">
        <v>565</v>
      </c>
      <c r="AZ566" s="32"/>
      <c r="BA566" s="32"/>
      <c r="BB566" s="32" t="s">
        <v>5047</v>
      </c>
      <c r="BC566" s="32" t="s">
        <v>694</v>
      </c>
      <c r="BD566" s="32" t="s">
        <v>1091</v>
      </c>
      <c r="BE566" s="32" t="s">
        <v>3107</v>
      </c>
      <c r="BF566" s="32" t="s">
        <v>2699</v>
      </c>
      <c r="BG566" s="32" t="s">
        <v>2226</v>
      </c>
      <c r="CK566" s="32" t="s">
        <v>5047</v>
      </c>
      <c r="CL566" s="32" t="s">
        <v>694</v>
      </c>
      <c r="CM566" s="32" t="s">
        <v>1091</v>
      </c>
      <c r="CN566" s="32" t="s">
        <v>3107</v>
      </c>
      <c r="CO566" s="32" t="s">
        <v>2699</v>
      </c>
      <c r="CP566" s="32" t="s">
        <v>2226</v>
      </c>
      <c r="CV566" s="32"/>
      <c r="CW566" s="32"/>
      <c r="CX566" s="32" t="s">
        <v>5047</v>
      </c>
      <c r="CY566" s="32" t="s">
        <v>694</v>
      </c>
      <c r="CZ566" s="32" t="s">
        <v>1091</v>
      </c>
      <c r="DA566" s="32" t="s">
        <v>3107</v>
      </c>
      <c r="DB566" s="32" t="s">
        <v>2699</v>
      </c>
      <c r="DC566" s="32" t="s">
        <v>2226</v>
      </c>
    </row>
    <row r="567" spans="41:107" ht="28.5">
      <c r="AO567" s="28">
        <v>566</v>
      </c>
      <c r="AZ567" s="32"/>
      <c r="BA567" s="32"/>
      <c r="BB567" s="32" t="s">
        <v>5048</v>
      </c>
      <c r="BC567" s="32" t="s">
        <v>694</v>
      </c>
      <c r="BD567" s="32" t="s">
        <v>1091</v>
      </c>
      <c r="BE567" s="32" t="s">
        <v>3107</v>
      </c>
      <c r="BF567" s="40">
        <v>998</v>
      </c>
      <c r="BG567" s="32" t="s">
        <v>881</v>
      </c>
      <c r="CK567" s="32" t="s">
        <v>5048</v>
      </c>
      <c r="CL567" s="32" t="s">
        <v>694</v>
      </c>
      <c r="CM567" s="32" t="s">
        <v>1091</v>
      </c>
      <c r="CN567" s="32" t="s">
        <v>3107</v>
      </c>
      <c r="CO567" s="40">
        <v>998</v>
      </c>
      <c r="CP567" s="32" t="s">
        <v>881</v>
      </c>
      <c r="CV567" s="32"/>
      <c r="CW567" s="32"/>
      <c r="CX567" s="32" t="s">
        <v>5048</v>
      </c>
      <c r="CY567" s="32" t="s">
        <v>694</v>
      </c>
      <c r="CZ567" s="32" t="s">
        <v>1091</v>
      </c>
      <c r="DA567" s="32" t="s">
        <v>3107</v>
      </c>
      <c r="DB567" s="40">
        <v>998</v>
      </c>
      <c r="DC567" s="32" t="s">
        <v>881</v>
      </c>
    </row>
    <row r="568" spans="41:107" ht="28.5">
      <c r="AO568" s="28">
        <v>567</v>
      </c>
      <c r="AZ568" s="32"/>
      <c r="BA568" s="32"/>
      <c r="BB568" s="32" t="s">
        <v>5049</v>
      </c>
      <c r="BC568" s="32" t="s">
        <v>694</v>
      </c>
      <c r="BD568" s="32" t="s">
        <v>1091</v>
      </c>
      <c r="BE568" s="32" t="s">
        <v>3107</v>
      </c>
      <c r="BF568" s="40">
        <v>999</v>
      </c>
      <c r="BG568" s="32" t="s">
        <v>361</v>
      </c>
      <c r="CK568" s="32" t="s">
        <v>5049</v>
      </c>
      <c r="CL568" s="32" t="s">
        <v>694</v>
      </c>
      <c r="CM568" s="32" t="s">
        <v>1091</v>
      </c>
      <c r="CN568" s="32" t="s">
        <v>3107</v>
      </c>
      <c r="CO568" s="40">
        <v>999</v>
      </c>
      <c r="CP568" s="32" t="s">
        <v>361</v>
      </c>
      <c r="CV568" s="32"/>
      <c r="CW568" s="32"/>
      <c r="CX568" s="32" t="s">
        <v>5049</v>
      </c>
      <c r="CY568" s="32" t="s">
        <v>694</v>
      </c>
      <c r="CZ568" s="32" t="s">
        <v>1091</v>
      </c>
      <c r="DA568" s="32" t="s">
        <v>3107</v>
      </c>
      <c r="DB568" s="40">
        <v>999</v>
      </c>
      <c r="DC568" s="32" t="s">
        <v>361</v>
      </c>
    </row>
    <row r="569" spans="41:107" ht="28.5">
      <c r="AO569" s="28">
        <v>568</v>
      </c>
      <c r="AZ569" s="32"/>
      <c r="BA569" s="32"/>
      <c r="BB569" s="32" t="s">
        <v>5050</v>
      </c>
      <c r="BC569" s="32" t="s">
        <v>695</v>
      </c>
      <c r="BD569" s="32" t="s">
        <v>1117</v>
      </c>
      <c r="BE569" s="32" t="s">
        <v>3193</v>
      </c>
      <c r="BF569" s="32" t="s">
        <v>749</v>
      </c>
      <c r="BG569" s="32" t="s">
        <v>732</v>
      </c>
      <c r="CK569" s="32" t="s">
        <v>5050</v>
      </c>
      <c r="CL569" s="32" t="s">
        <v>695</v>
      </c>
      <c r="CM569" s="32" t="s">
        <v>1117</v>
      </c>
      <c r="CN569" s="32" t="s">
        <v>3193</v>
      </c>
      <c r="CO569" s="32" t="s">
        <v>749</v>
      </c>
      <c r="CP569" s="32" t="s">
        <v>732</v>
      </c>
      <c r="CV569" s="32"/>
      <c r="CW569" s="32"/>
      <c r="CX569" s="32" t="s">
        <v>5050</v>
      </c>
      <c r="CY569" s="32" t="s">
        <v>695</v>
      </c>
      <c r="CZ569" s="32" t="s">
        <v>1117</v>
      </c>
      <c r="DA569" s="32" t="s">
        <v>3193</v>
      </c>
      <c r="DB569" s="32" t="s">
        <v>749</v>
      </c>
      <c r="DC569" s="32" t="s">
        <v>732</v>
      </c>
    </row>
    <row r="570" spans="41:107" ht="42.75">
      <c r="AO570" s="28">
        <v>569</v>
      </c>
      <c r="AZ570" s="32"/>
      <c r="BA570" s="32"/>
      <c r="BB570" s="32" t="s">
        <v>5051</v>
      </c>
      <c r="BC570" s="32" t="s">
        <v>695</v>
      </c>
      <c r="BD570" s="32" t="s">
        <v>1117</v>
      </c>
      <c r="BE570" s="32" t="s">
        <v>3193</v>
      </c>
      <c r="BF570" s="32" t="s">
        <v>780</v>
      </c>
      <c r="BG570" s="32" t="s">
        <v>763</v>
      </c>
      <c r="CK570" s="32" t="s">
        <v>5051</v>
      </c>
      <c r="CL570" s="32" t="s">
        <v>695</v>
      </c>
      <c r="CM570" s="32" t="s">
        <v>1117</v>
      </c>
      <c r="CN570" s="32" t="s">
        <v>3193</v>
      </c>
      <c r="CO570" s="32" t="s">
        <v>780</v>
      </c>
      <c r="CP570" s="32" t="s">
        <v>763</v>
      </c>
      <c r="CV570" s="32"/>
      <c r="CW570" s="32"/>
      <c r="CX570" s="32" t="s">
        <v>5051</v>
      </c>
      <c r="CY570" s="32" t="s">
        <v>695</v>
      </c>
      <c r="CZ570" s="32" t="s">
        <v>1117</v>
      </c>
      <c r="DA570" s="32" t="s">
        <v>3193</v>
      </c>
      <c r="DB570" s="32" t="s">
        <v>780</v>
      </c>
      <c r="DC570" s="32" t="s">
        <v>763</v>
      </c>
    </row>
    <row r="571" spans="41:107" ht="57">
      <c r="AO571" s="28">
        <v>570</v>
      </c>
      <c r="AZ571" s="32"/>
      <c r="BA571" s="32"/>
      <c r="BB571" s="32" t="s">
        <v>5052</v>
      </c>
      <c r="BC571" s="32" t="s">
        <v>695</v>
      </c>
      <c r="BD571" s="32" t="s">
        <v>1117</v>
      </c>
      <c r="BE571" s="32" t="s">
        <v>3193</v>
      </c>
      <c r="BF571" s="32" t="s">
        <v>813</v>
      </c>
      <c r="BG571" s="32" t="s">
        <v>795</v>
      </c>
      <c r="CK571" s="32" t="s">
        <v>5052</v>
      </c>
      <c r="CL571" s="32" t="s">
        <v>695</v>
      </c>
      <c r="CM571" s="32" t="s">
        <v>1117</v>
      </c>
      <c r="CN571" s="32" t="s">
        <v>3193</v>
      </c>
      <c r="CO571" s="32" t="s">
        <v>813</v>
      </c>
      <c r="CP571" s="32" t="s">
        <v>795</v>
      </c>
      <c r="CV571" s="32"/>
      <c r="CW571" s="32"/>
      <c r="CX571" s="32" t="s">
        <v>5052</v>
      </c>
      <c r="CY571" s="32" t="s">
        <v>695</v>
      </c>
      <c r="CZ571" s="32" t="s">
        <v>1117</v>
      </c>
      <c r="DA571" s="32" t="s">
        <v>3193</v>
      </c>
      <c r="DB571" s="32" t="s">
        <v>813</v>
      </c>
      <c r="DC571" s="32" t="s">
        <v>795</v>
      </c>
    </row>
    <row r="572" spans="41:107" ht="28.5">
      <c r="AO572" s="28">
        <v>571</v>
      </c>
      <c r="AZ572" s="32"/>
      <c r="BA572" s="32"/>
      <c r="BB572" s="32" t="s">
        <v>5053</v>
      </c>
      <c r="BC572" s="32" t="s">
        <v>695</v>
      </c>
      <c r="BD572" s="32" t="s">
        <v>1117</v>
      </c>
      <c r="BE572" s="32" t="s">
        <v>3193</v>
      </c>
      <c r="BF572" s="32" t="s">
        <v>845</v>
      </c>
      <c r="BG572" s="32" t="s">
        <v>828</v>
      </c>
      <c r="CK572" s="32" t="s">
        <v>5053</v>
      </c>
      <c r="CL572" s="32" t="s">
        <v>695</v>
      </c>
      <c r="CM572" s="32" t="s">
        <v>1117</v>
      </c>
      <c r="CN572" s="32" t="s">
        <v>3193</v>
      </c>
      <c r="CO572" s="32" t="s">
        <v>845</v>
      </c>
      <c r="CP572" s="32" t="s">
        <v>828</v>
      </c>
      <c r="CV572" s="32"/>
      <c r="CW572" s="32"/>
      <c r="CX572" s="32" t="s">
        <v>5053</v>
      </c>
      <c r="CY572" s="32" t="s">
        <v>695</v>
      </c>
      <c r="CZ572" s="32" t="s">
        <v>1117</v>
      </c>
      <c r="DA572" s="32" t="s">
        <v>3193</v>
      </c>
      <c r="DB572" s="32" t="s">
        <v>845</v>
      </c>
      <c r="DC572" s="32" t="s">
        <v>828</v>
      </c>
    </row>
    <row r="573" spans="41:107" ht="28.5">
      <c r="AO573" s="28">
        <v>572</v>
      </c>
      <c r="AZ573" s="32"/>
      <c r="BA573" s="32"/>
      <c r="BB573" s="32" t="s">
        <v>5054</v>
      </c>
      <c r="BC573" s="32" t="s">
        <v>695</v>
      </c>
      <c r="BD573" s="32" t="s">
        <v>1117</v>
      </c>
      <c r="BE573" s="32" t="s">
        <v>3193</v>
      </c>
      <c r="BF573" s="32" t="s">
        <v>877</v>
      </c>
      <c r="BG573" s="32" t="s">
        <v>860</v>
      </c>
      <c r="CK573" s="32" t="s">
        <v>5054</v>
      </c>
      <c r="CL573" s="32" t="s">
        <v>695</v>
      </c>
      <c r="CM573" s="32" t="s">
        <v>1117</v>
      </c>
      <c r="CN573" s="32" t="s">
        <v>3193</v>
      </c>
      <c r="CO573" s="32" t="s">
        <v>877</v>
      </c>
      <c r="CP573" s="32" t="s">
        <v>860</v>
      </c>
      <c r="CV573" s="32"/>
      <c r="CW573" s="32"/>
      <c r="CX573" s="32" t="s">
        <v>5054</v>
      </c>
      <c r="CY573" s="32" t="s">
        <v>695</v>
      </c>
      <c r="CZ573" s="32" t="s">
        <v>1117</v>
      </c>
      <c r="DA573" s="32" t="s">
        <v>3193</v>
      </c>
      <c r="DB573" s="32" t="s">
        <v>877</v>
      </c>
      <c r="DC573" s="32" t="s">
        <v>860</v>
      </c>
    </row>
    <row r="574" spans="41:107" ht="28.5">
      <c r="AO574" s="28">
        <v>573</v>
      </c>
      <c r="AZ574" s="32"/>
      <c r="BA574" s="32"/>
      <c r="BB574" s="32" t="s">
        <v>5055</v>
      </c>
      <c r="BC574" s="32" t="s">
        <v>695</v>
      </c>
      <c r="BD574" s="32" t="s">
        <v>1117</v>
      </c>
      <c r="BE574" s="32" t="s">
        <v>3193</v>
      </c>
      <c r="BF574" s="32" t="s">
        <v>910</v>
      </c>
      <c r="BG574" s="32" t="s">
        <v>892</v>
      </c>
      <c r="CK574" s="32" t="s">
        <v>5055</v>
      </c>
      <c r="CL574" s="32" t="s">
        <v>695</v>
      </c>
      <c r="CM574" s="32" t="s">
        <v>1117</v>
      </c>
      <c r="CN574" s="32" t="s">
        <v>3193</v>
      </c>
      <c r="CO574" s="32" t="s">
        <v>910</v>
      </c>
      <c r="CP574" s="32" t="s">
        <v>892</v>
      </c>
      <c r="CV574" s="32"/>
      <c r="CW574" s="32"/>
      <c r="CX574" s="32" t="s">
        <v>5055</v>
      </c>
      <c r="CY574" s="32" t="s">
        <v>695</v>
      </c>
      <c r="CZ574" s="32" t="s">
        <v>1117</v>
      </c>
      <c r="DA574" s="32" t="s">
        <v>3193</v>
      </c>
      <c r="DB574" s="32" t="s">
        <v>910</v>
      </c>
      <c r="DC574" s="32" t="s">
        <v>892</v>
      </c>
    </row>
    <row r="575" spans="41:107" ht="57">
      <c r="AO575" s="28">
        <v>574</v>
      </c>
      <c r="AZ575" s="32"/>
      <c r="BA575" s="32"/>
      <c r="BB575" s="32" t="s">
        <v>5056</v>
      </c>
      <c r="BC575" s="32" t="s">
        <v>695</v>
      </c>
      <c r="BD575" s="32" t="s">
        <v>1117</v>
      </c>
      <c r="BE575" s="32" t="s">
        <v>3193</v>
      </c>
      <c r="BF575" s="32" t="s">
        <v>943</v>
      </c>
      <c r="BG575" s="32" t="s">
        <v>924</v>
      </c>
      <c r="CK575" s="32" t="s">
        <v>5056</v>
      </c>
      <c r="CL575" s="32" t="s">
        <v>695</v>
      </c>
      <c r="CM575" s="32" t="s">
        <v>1117</v>
      </c>
      <c r="CN575" s="32" t="s">
        <v>3193</v>
      </c>
      <c r="CO575" s="32" t="s">
        <v>943</v>
      </c>
      <c r="CP575" s="32" t="s">
        <v>924</v>
      </c>
      <c r="CV575" s="32"/>
      <c r="CW575" s="32"/>
      <c r="CX575" s="32" t="s">
        <v>5056</v>
      </c>
      <c r="CY575" s="32" t="s">
        <v>695</v>
      </c>
      <c r="CZ575" s="32" t="s">
        <v>1117</v>
      </c>
      <c r="DA575" s="32" t="s">
        <v>3193</v>
      </c>
      <c r="DB575" s="32" t="s">
        <v>943</v>
      </c>
      <c r="DC575" s="32" t="s">
        <v>924</v>
      </c>
    </row>
    <row r="576" spans="41:107" ht="28.5">
      <c r="AO576" s="28">
        <v>575</v>
      </c>
      <c r="AZ576" s="32"/>
      <c r="BA576" s="32"/>
      <c r="BB576" s="32" t="s">
        <v>5057</v>
      </c>
      <c r="BC576" s="32" t="s">
        <v>695</v>
      </c>
      <c r="BD576" s="32" t="s">
        <v>1117</v>
      </c>
      <c r="BE576" s="32" t="s">
        <v>3193</v>
      </c>
      <c r="BF576" s="32" t="s">
        <v>972</v>
      </c>
      <c r="BG576" s="32" t="s">
        <v>956</v>
      </c>
      <c r="CK576" s="32" t="s">
        <v>5057</v>
      </c>
      <c r="CL576" s="32" t="s">
        <v>695</v>
      </c>
      <c r="CM576" s="32" t="s">
        <v>1117</v>
      </c>
      <c r="CN576" s="32" t="s">
        <v>3193</v>
      </c>
      <c r="CO576" s="32" t="s">
        <v>972</v>
      </c>
      <c r="CP576" s="32" t="s">
        <v>956</v>
      </c>
      <c r="CV576" s="32"/>
      <c r="CW576" s="32"/>
      <c r="CX576" s="32" t="s">
        <v>5057</v>
      </c>
      <c r="CY576" s="32" t="s">
        <v>695</v>
      </c>
      <c r="CZ576" s="32" t="s">
        <v>1117</v>
      </c>
      <c r="DA576" s="32" t="s">
        <v>3193</v>
      </c>
      <c r="DB576" s="32" t="s">
        <v>972</v>
      </c>
      <c r="DC576" s="32" t="s">
        <v>956</v>
      </c>
    </row>
    <row r="577" spans="41:107" ht="28.5">
      <c r="AO577" s="28">
        <v>576</v>
      </c>
      <c r="AZ577" s="32"/>
      <c r="BA577" s="32"/>
      <c r="BB577" s="32" t="s">
        <v>5058</v>
      </c>
      <c r="BC577" s="32" t="s">
        <v>695</v>
      </c>
      <c r="BD577" s="32" t="s">
        <v>1117</v>
      </c>
      <c r="BE577" s="32" t="s">
        <v>3193</v>
      </c>
      <c r="BF577" s="32" t="s">
        <v>1003</v>
      </c>
      <c r="BG577" s="32" t="s">
        <v>984</v>
      </c>
      <c r="CK577" s="32" t="s">
        <v>5058</v>
      </c>
      <c r="CL577" s="32" t="s">
        <v>695</v>
      </c>
      <c r="CM577" s="32" t="s">
        <v>1117</v>
      </c>
      <c r="CN577" s="32" t="s">
        <v>3193</v>
      </c>
      <c r="CO577" s="32" t="s">
        <v>1003</v>
      </c>
      <c r="CP577" s="32" t="s">
        <v>984</v>
      </c>
      <c r="CV577" s="32"/>
      <c r="CW577" s="32"/>
      <c r="CX577" s="32" t="s">
        <v>5058</v>
      </c>
      <c r="CY577" s="32" t="s">
        <v>695</v>
      </c>
      <c r="CZ577" s="32" t="s">
        <v>1117</v>
      </c>
      <c r="DA577" s="32" t="s">
        <v>3193</v>
      </c>
      <c r="DB577" s="32" t="s">
        <v>1003</v>
      </c>
      <c r="DC577" s="32" t="s">
        <v>984</v>
      </c>
    </row>
    <row r="578" spans="41:107" ht="42.75">
      <c r="AO578" s="28">
        <v>577</v>
      </c>
      <c r="AZ578" s="32"/>
      <c r="BA578" s="32"/>
      <c r="BB578" s="32" t="s">
        <v>5059</v>
      </c>
      <c r="BC578" s="32" t="s">
        <v>695</v>
      </c>
      <c r="BD578" s="32" t="s">
        <v>1117</v>
      </c>
      <c r="BE578" s="32" t="s">
        <v>3193</v>
      </c>
      <c r="BF578" s="32" t="s">
        <v>1033</v>
      </c>
      <c r="BG578" s="32" t="s">
        <v>1015</v>
      </c>
      <c r="CK578" s="32" t="s">
        <v>5059</v>
      </c>
      <c r="CL578" s="32" t="s">
        <v>695</v>
      </c>
      <c r="CM578" s="32" t="s">
        <v>1117</v>
      </c>
      <c r="CN578" s="32" t="s">
        <v>3193</v>
      </c>
      <c r="CO578" s="32" t="s">
        <v>1033</v>
      </c>
      <c r="CP578" s="32" t="s">
        <v>1015</v>
      </c>
      <c r="CV578" s="32"/>
      <c r="CW578" s="32"/>
      <c r="CX578" s="32" t="s">
        <v>5059</v>
      </c>
      <c r="CY578" s="32" t="s">
        <v>695</v>
      </c>
      <c r="CZ578" s="32" t="s">
        <v>1117</v>
      </c>
      <c r="DA578" s="32" t="s">
        <v>3193</v>
      </c>
      <c r="DB578" s="32" t="s">
        <v>1033</v>
      </c>
      <c r="DC578" s="32" t="s">
        <v>1015</v>
      </c>
    </row>
    <row r="579" spans="41:107" ht="28.5">
      <c r="AO579" s="28">
        <v>578</v>
      </c>
      <c r="AZ579" s="32"/>
      <c r="BA579" s="32"/>
      <c r="BB579" s="32" t="s">
        <v>5060</v>
      </c>
      <c r="BC579" s="32" t="s">
        <v>695</v>
      </c>
      <c r="BD579" s="32" t="s">
        <v>1117</v>
      </c>
      <c r="BE579" s="32" t="s">
        <v>3193</v>
      </c>
      <c r="BF579" s="32" t="s">
        <v>1063</v>
      </c>
      <c r="BG579" s="32" t="s">
        <v>1044</v>
      </c>
      <c r="CK579" s="32" t="s">
        <v>5060</v>
      </c>
      <c r="CL579" s="32" t="s">
        <v>695</v>
      </c>
      <c r="CM579" s="32" t="s">
        <v>1117</v>
      </c>
      <c r="CN579" s="32" t="s">
        <v>3193</v>
      </c>
      <c r="CO579" s="32" t="s">
        <v>1063</v>
      </c>
      <c r="CP579" s="32" t="s">
        <v>1044</v>
      </c>
      <c r="CV579" s="32"/>
      <c r="CW579" s="32"/>
      <c r="CX579" s="32" t="s">
        <v>5060</v>
      </c>
      <c r="CY579" s="32" t="s">
        <v>695</v>
      </c>
      <c r="CZ579" s="32" t="s">
        <v>1117</v>
      </c>
      <c r="DA579" s="32" t="s">
        <v>3193</v>
      </c>
      <c r="DB579" s="32" t="s">
        <v>1063</v>
      </c>
      <c r="DC579" s="32" t="s">
        <v>1044</v>
      </c>
    </row>
    <row r="580" spans="41:107" ht="28.5">
      <c r="AO580" s="28">
        <v>579</v>
      </c>
      <c r="AZ580" s="32"/>
      <c r="BA580" s="32"/>
      <c r="BB580" s="32" t="s">
        <v>5061</v>
      </c>
      <c r="BC580" s="32" t="s">
        <v>695</v>
      </c>
      <c r="BD580" s="32" t="s">
        <v>1117</v>
      </c>
      <c r="BE580" s="32" t="s">
        <v>3193</v>
      </c>
      <c r="BF580" s="32" t="s">
        <v>1646</v>
      </c>
      <c r="BG580" s="32" t="s">
        <v>1073</v>
      </c>
      <c r="CK580" s="32" t="s">
        <v>5061</v>
      </c>
      <c r="CL580" s="32" t="s">
        <v>695</v>
      </c>
      <c r="CM580" s="32" t="s">
        <v>1117</v>
      </c>
      <c r="CN580" s="32" t="s">
        <v>3193</v>
      </c>
      <c r="CO580" s="32" t="s">
        <v>1646</v>
      </c>
      <c r="CP580" s="32" t="s">
        <v>1073</v>
      </c>
      <c r="CV580" s="32"/>
      <c r="CW580" s="32"/>
      <c r="CX580" s="32" t="s">
        <v>5061</v>
      </c>
      <c r="CY580" s="32" t="s">
        <v>695</v>
      </c>
      <c r="CZ580" s="32" t="s">
        <v>1117</v>
      </c>
      <c r="DA580" s="32" t="s">
        <v>3193</v>
      </c>
      <c r="DB580" s="32" t="s">
        <v>1646</v>
      </c>
      <c r="DC580" s="32" t="s">
        <v>1073</v>
      </c>
    </row>
    <row r="581" spans="41:107" ht="42.75">
      <c r="AO581" s="28">
        <v>580</v>
      </c>
      <c r="AZ581" s="32"/>
      <c r="BA581" s="32"/>
      <c r="BB581" s="32" t="s">
        <v>5062</v>
      </c>
      <c r="BC581" s="32" t="s">
        <v>695</v>
      </c>
      <c r="BD581" s="32" t="s">
        <v>1117</v>
      </c>
      <c r="BE581" s="32" t="s">
        <v>3193</v>
      </c>
      <c r="BF581" s="32" t="s">
        <v>1666</v>
      </c>
      <c r="BG581" s="32" t="s">
        <v>1099</v>
      </c>
      <c r="CK581" s="32" t="s">
        <v>5062</v>
      </c>
      <c r="CL581" s="32" t="s">
        <v>695</v>
      </c>
      <c r="CM581" s="32" t="s">
        <v>1117</v>
      </c>
      <c r="CN581" s="32" t="s">
        <v>3193</v>
      </c>
      <c r="CO581" s="32" t="s">
        <v>1666</v>
      </c>
      <c r="CP581" s="32" t="s">
        <v>1099</v>
      </c>
      <c r="CV581" s="32"/>
      <c r="CW581" s="32"/>
      <c r="CX581" s="32" t="s">
        <v>5062</v>
      </c>
      <c r="CY581" s="32" t="s">
        <v>695</v>
      </c>
      <c r="CZ581" s="32" t="s">
        <v>1117</v>
      </c>
      <c r="DA581" s="32" t="s">
        <v>3193</v>
      </c>
      <c r="DB581" s="32" t="s">
        <v>1666</v>
      </c>
      <c r="DC581" s="32" t="s">
        <v>1099</v>
      </c>
    </row>
    <row r="582" spans="41:107" ht="28.5">
      <c r="AO582" s="28">
        <v>581</v>
      </c>
      <c r="AZ582" s="32"/>
      <c r="BA582" s="32"/>
      <c r="BB582" s="32" t="s">
        <v>5063</v>
      </c>
      <c r="BC582" s="32" t="s">
        <v>695</v>
      </c>
      <c r="BD582" s="32" t="s">
        <v>1117</v>
      </c>
      <c r="BE582" s="32" t="s">
        <v>3193</v>
      </c>
      <c r="BF582" s="32" t="s">
        <v>1891</v>
      </c>
      <c r="BG582" s="32" t="s">
        <v>1124</v>
      </c>
      <c r="CK582" s="32" t="s">
        <v>5063</v>
      </c>
      <c r="CL582" s="32" t="s">
        <v>695</v>
      </c>
      <c r="CM582" s="32" t="s">
        <v>1117</v>
      </c>
      <c r="CN582" s="32" t="s">
        <v>3193</v>
      </c>
      <c r="CO582" s="32" t="s">
        <v>1891</v>
      </c>
      <c r="CP582" s="32" t="s">
        <v>1124</v>
      </c>
      <c r="CV582" s="32"/>
      <c r="CW582" s="32"/>
      <c r="CX582" s="32" t="s">
        <v>5063</v>
      </c>
      <c r="CY582" s="32" t="s">
        <v>695</v>
      </c>
      <c r="CZ582" s="32" t="s">
        <v>1117</v>
      </c>
      <c r="DA582" s="32" t="s">
        <v>3193</v>
      </c>
      <c r="DB582" s="32" t="s">
        <v>1891</v>
      </c>
      <c r="DC582" s="32" t="s">
        <v>1124</v>
      </c>
    </row>
    <row r="583" spans="41:107" ht="42.75">
      <c r="AO583" s="28">
        <v>582</v>
      </c>
      <c r="AZ583" s="32"/>
      <c r="BA583" s="32"/>
      <c r="BB583" s="32" t="s">
        <v>5064</v>
      </c>
      <c r="BC583" s="32" t="s">
        <v>695</v>
      </c>
      <c r="BD583" s="32" t="s">
        <v>1117</v>
      </c>
      <c r="BE583" s="32" t="s">
        <v>3193</v>
      </c>
      <c r="BF583" s="32" t="s">
        <v>1905</v>
      </c>
      <c r="BG583" s="32" t="s">
        <v>1148</v>
      </c>
      <c r="CK583" s="32" t="s">
        <v>5064</v>
      </c>
      <c r="CL583" s="32" t="s">
        <v>695</v>
      </c>
      <c r="CM583" s="32" t="s">
        <v>1117</v>
      </c>
      <c r="CN583" s="32" t="s">
        <v>3193</v>
      </c>
      <c r="CO583" s="32" t="s">
        <v>1905</v>
      </c>
      <c r="CP583" s="32" t="s">
        <v>1148</v>
      </c>
      <c r="CV583" s="32"/>
      <c r="CW583" s="32"/>
      <c r="CX583" s="32" t="s">
        <v>5064</v>
      </c>
      <c r="CY583" s="32" t="s">
        <v>695</v>
      </c>
      <c r="CZ583" s="32" t="s">
        <v>1117</v>
      </c>
      <c r="DA583" s="32" t="s">
        <v>3193</v>
      </c>
      <c r="DB583" s="32" t="s">
        <v>1905</v>
      </c>
      <c r="DC583" s="32" t="s">
        <v>1148</v>
      </c>
    </row>
    <row r="584" spans="41:107" ht="28.5">
      <c r="AO584" s="28">
        <v>583</v>
      </c>
      <c r="AZ584" s="32"/>
      <c r="BA584" s="32"/>
      <c r="BB584" s="32" t="s">
        <v>5065</v>
      </c>
      <c r="BC584" s="32" t="s">
        <v>695</v>
      </c>
      <c r="BD584" s="32" t="s">
        <v>1117</v>
      </c>
      <c r="BE584" s="32" t="s">
        <v>3193</v>
      </c>
      <c r="BF584" s="32" t="s">
        <v>1917</v>
      </c>
      <c r="BG584" s="32" t="s">
        <v>1176</v>
      </c>
      <c r="CK584" s="32" t="s">
        <v>5065</v>
      </c>
      <c r="CL584" s="32" t="s">
        <v>695</v>
      </c>
      <c r="CM584" s="32" t="s">
        <v>1117</v>
      </c>
      <c r="CN584" s="32" t="s">
        <v>3193</v>
      </c>
      <c r="CO584" s="32" t="s">
        <v>1917</v>
      </c>
      <c r="CP584" s="32" t="s">
        <v>1176</v>
      </c>
      <c r="CV584" s="32"/>
      <c r="CW584" s="32"/>
      <c r="CX584" s="32" t="s">
        <v>5065</v>
      </c>
      <c r="CY584" s="32" t="s">
        <v>695</v>
      </c>
      <c r="CZ584" s="32" t="s">
        <v>1117</v>
      </c>
      <c r="DA584" s="32" t="s">
        <v>3193</v>
      </c>
      <c r="DB584" s="32" t="s">
        <v>1917</v>
      </c>
      <c r="DC584" s="32" t="s">
        <v>1176</v>
      </c>
    </row>
    <row r="585" spans="41:107" ht="28.5">
      <c r="AO585" s="28">
        <v>584</v>
      </c>
      <c r="AZ585" s="32"/>
      <c r="BA585" s="32"/>
      <c r="BB585" s="32" t="s">
        <v>5066</v>
      </c>
      <c r="BC585" s="32" t="s">
        <v>695</v>
      </c>
      <c r="BD585" s="32" t="s">
        <v>1117</v>
      </c>
      <c r="BE585" s="32" t="s">
        <v>3193</v>
      </c>
      <c r="BF585" s="32" t="s">
        <v>1933</v>
      </c>
      <c r="BG585" s="32" t="s">
        <v>1200</v>
      </c>
      <c r="CK585" s="32" t="s">
        <v>5066</v>
      </c>
      <c r="CL585" s="32" t="s">
        <v>695</v>
      </c>
      <c r="CM585" s="32" t="s">
        <v>1117</v>
      </c>
      <c r="CN585" s="32" t="s">
        <v>3193</v>
      </c>
      <c r="CO585" s="32" t="s">
        <v>1933</v>
      </c>
      <c r="CP585" s="32" t="s">
        <v>1200</v>
      </c>
      <c r="CV585" s="32"/>
      <c r="CW585" s="32"/>
      <c r="CX585" s="32" t="s">
        <v>5066</v>
      </c>
      <c r="CY585" s="32" t="s">
        <v>695</v>
      </c>
      <c r="CZ585" s="32" t="s">
        <v>1117</v>
      </c>
      <c r="DA585" s="32" t="s">
        <v>3193</v>
      </c>
      <c r="DB585" s="32" t="s">
        <v>1933</v>
      </c>
      <c r="DC585" s="32" t="s">
        <v>1200</v>
      </c>
    </row>
    <row r="586" spans="41:107" ht="28.5">
      <c r="AO586" s="28">
        <v>585</v>
      </c>
      <c r="AZ586" s="32"/>
      <c r="BA586" s="32"/>
      <c r="BB586" s="32" t="s">
        <v>5067</v>
      </c>
      <c r="BC586" s="32" t="s">
        <v>695</v>
      </c>
      <c r="BD586" s="32" t="s">
        <v>1117</v>
      </c>
      <c r="BE586" s="32" t="s">
        <v>3193</v>
      </c>
      <c r="BF586" s="32" t="s">
        <v>1949</v>
      </c>
      <c r="BG586" s="32" t="s">
        <v>1225</v>
      </c>
      <c r="CK586" s="32" t="s">
        <v>5067</v>
      </c>
      <c r="CL586" s="32" t="s">
        <v>695</v>
      </c>
      <c r="CM586" s="32" t="s">
        <v>1117</v>
      </c>
      <c r="CN586" s="32" t="s">
        <v>3193</v>
      </c>
      <c r="CO586" s="32" t="s">
        <v>1949</v>
      </c>
      <c r="CP586" s="32" t="s">
        <v>1225</v>
      </c>
      <c r="CV586" s="32"/>
      <c r="CW586" s="32"/>
      <c r="CX586" s="32" t="s">
        <v>5067</v>
      </c>
      <c r="CY586" s="32" t="s">
        <v>695</v>
      </c>
      <c r="CZ586" s="32" t="s">
        <v>1117</v>
      </c>
      <c r="DA586" s="32" t="s">
        <v>3193</v>
      </c>
      <c r="DB586" s="32" t="s">
        <v>1949</v>
      </c>
      <c r="DC586" s="32" t="s">
        <v>1225</v>
      </c>
    </row>
    <row r="587" spans="41:107" ht="28.5">
      <c r="AO587" s="28">
        <v>586</v>
      </c>
      <c r="AZ587" s="32"/>
      <c r="BA587" s="32"/>
      <c r="BB587" s="32" t="s">
        <v>5068</v>
      </c>
      <c r="BC587" s="32" t="s">
        <v>695</v>
      </c>
      <c r="BD587" s="32" t="s">
        <v>1117</v>
      </c>
      <c r="BE587" s="32" t="s">
        <v>3193</v>
      </c>
      <c r="BF587" s="32" t="s">
        <v>1962</v>
      </c>
      <c r="BG587" s="32" t="s">
        <v>1247</v>
      </c>
      <c r="CK587" s="32" t="s">
        <v>5068</v>
      </c>
      <c r="CL587" s="32" t="s">
        <v>695</v>
      </c>
      <c r="CM587" s="32" t="s">
        <v>1117</v>
      </c>
      <c r="CN587" s="32" t="s">
        <v>3193</v>
      </c>
      <c r="CO587" s="32" t="s">
        <v>1962</v>
      </c>
      <c r="CP587" s="32" t="s">
        <v>1247</v>
      </c>
      <c r="CV587" s="32"/>
      <c r="CW587" s="32"/>
      <c r="CX587" s="32" t="s">
        <v>5068</v>
      </c>
      <c r="CY587" s="32" t="s">
        <v>695</v>
      </c>
      <c r="CZ587" s="32" t="s">
        <v>1117</v>
      </c>
      <c r="DA587" s="32" t="s">
        <v>3193</v>
      </c>
      <c r="DB587" s="32" t="s">
        <v>1962</v>
      </c>
      <c r="DC587" s="32" t="s">
        <v>1247</v>
      </c>
    </row>
    <row r="588" spans="41:107" ht="42.75">
      <c r="AO588" s="28">
        <v>587</v>
      </c>
      <c r="AZ588" s="32"/>
      <c r="BA588" s="32"/>
      <c r="BB588" s="32" t="s">
        <v>5069</v>
      </c>
      <c r="BC588" s="32" t="s">
        <v>695</v>
      </c>
      <c r="BD588" s="32" t="s">
        <v>1117</v>
      </c>
      <c r="BE588" s="32" t="s">
        <v>3193</v>
      </c>
      <c r="BF588" s="32" t="s">
        <v>1975</v>
      </c>
      <c r="BG588" s="32" t="s">
        <v>1270</v>
      </c>
      <c r="CK588" s="32" t="s">
        <v>5069</v>
      </c>
      <c r="CL588" s="32" t="s">
        <v>695</v>
      </c>
      <c r="CM588" s="32" t="s">
        <v>1117</v>
      </c>
      <c r="CN588" s="32" t="s">
        <v>3193</v>
      </c>
      <c r="CO588" s="32" t="s">
        <v>1975</v>
      </c>
      <c r="CP588" s="32" t="s">
        <v>1270</v>
      </c>
      <c r="CV588" s="32"/>
      <c r="CW588" s="32"/>
      <c r="CX588" s="32" t="s">
        <v>5069</v>
      </c>
      <c r="CY588" s="32" t="s">
        <v>695</v>
      </c>
      <c r="CZ588" s="32" t="s">
        <v>1117</v>
      </c>
      <c r="DA588" s="32" t="s">
        <v>3193</v>
      </c>
      <c r="DB588" s="32" t="s">
        <v>1975</v>
      </c>
      <c r="DC588" s="32" t="s">
        <v>1270</v>
      </c>
    </row>
    <row r="589" spans="41:107" ht="42.75">
      <c r="AO589" s="28">
        <v>588</v>
      </c>
      <c r="AZ589" s="32"/>
      <c r="BA589" s="32"/>
      <c r="BB589" s="32" t="s">
        <v>5070</v>
      </c>
      <c r="BC589" s="32" t="s">
        <v>695</v>
      </c>
      <c r="BD589" s="32" t="s">
        <v>1117</v>
      </c>
      <c r="BE589" s="32" t="s">
        <v>3193</v>
      </c>
      <c r="BF589" s="32" t="s">
        <v>1986</v>
      </c>
      <c r="BG589" s="32" t="s">
        <v>1292</v>
      </c>
      <c r="CK589" s="32" t="s">
        <v>5070</v>
      </c>
      <c r="CL589" s="32" t="s">
        <v>695</v>
      </c>
      <c r="CM589" s="32" t="s">
        <v>1117</v>
      </c>
      <c r="CN589" s="32" t="s">
        <v>3193</v>
      </c>
      <c r="CO589" s="32" t="s">
        <v>1986</v>
      </c>
      <c r="CP589" s="32" t="s">
        <v>1292</v>
      </c>
      <c r="CV589" s="32"/>
      <c r="CW589" s="32"/>
      <c r="CX589" s="32" t="s">
        <v>5070</v>
      </c>
      <c r="CY589" s="32" t="s">
        <v>695</v>
      </c>
      <c r="CZ589" s="32" t="s">
        <v>1117</v>
      </c>
      <c r="DA589" s="32" t="s">
        <v>3193</v>
      </c>
      <c r="DB589" s="32" t="s">
        <v>1986</v>
      </c>
      <c r="DC589" s="32" t="s">
        <v>1292</v>
      </c>
    </row>
    <row r="590" spans="41:107" ht="28.5">
      <c r="AO590" s="28">
        <v>589</v>
      </c>
      <c r="AZ590" s="32"/>
      <c r="BA590" s="32"/>
      <c r="BB590" s="32" t="s">
        <v>5071</v>
      </c>
      <c r="BC590" s="32" t="s">
        <v>695</v>
      </c>
      <c r="BD590" s="32" t="s">
        <v>1117</v>
      </c>
      <c r="BE590" s="32" t="s">
        <v>3193</v>
      </c>
      <c r="BF590" s="32" t="s">
        <v>1999</v>
      </c>
      <c r="BG590" s="32" t="s">
        <v>1313</v>
      </c>
      <c r="CK590" s="32" t="s">
        <v>5071</v>
      </c>
      <c r="CL590" s="32" t="s">
        <v>695</v>
      </c>
      <c r="CM590" s="32" t="s">
        <v>1117</v>
      </c>
      <c r="CN590" s="32" t="s">
        <v>3193</v>
      </c>
      <c r="CO590" s="32" t="s">
        <v>1999</v>
      </c>
      <c r="CP590" s="32" t="s">
        <v>1313</v>
      </c>
      <c r="CV590" s="32"/>
      <c r="CW590" s="32"/>
      <c r="CX590" s="32" t="s">
        <v>5071</v>
      </c>
      <c r="CY590" s="32" t="s">
        <v>695</v>
      </c>
      <c r="CZ590" s="32" t="s">
        <v>1117</v>
      </c>
      <c r="DA590" s="32" t="s">
        <v>3193</v>
      </c>
      <c r="DB590" s="32" t="s">
        <v>1999</v>
      </c>
      <c r="DC590" s="32" t="s">
        <v>1313</v>
      </c>
    </row>
    <row r="591" spans="41:107" ht="42.75">
      <c r="AO591" s="28">
        <v>590</v>
      </c>
      <c r="AZ591" s="32"/>
      <c r="BA591" s="32"/>
      <c r="BB591" s="32" t="s">
        <v>5072</v>
      </c>
      <c r="BC591" s="32" t="s">
        <v>695</v>
      </c>
      <c r="BD591" s="32" t="s">
        <v>1117</v>
      </c>
      <c r="BE591" s="32" t="s">
        <v>3193</v>
      </c>
      <c r="BF591" s="32" t="s">
        <v>2012</v>
      </c>
      <c r="BG591" s="32" t="s">
        <v>1332</v>
      </c>
      <c r="CK591" s="32" t="s">
        <v>5072</v>
      </c>
      <c r="CL591" s="32" t="s">
        <v>695</v>
      </c>
      <c r="CM591" s="32" t="s">
        <v>1117</v>
      </c>
      <c r="CN591" s="32" t="s">
        <v>3193</v>
      </c>
      <c r="CO591" s="32" t="s">
        <v>2012</v>
      </c>
      <c r="CP591" s="32" t="s">
        <v>1332</v>
      </c>
      <c r="CV591" s="32"/>
      <c r="CW591" s="32"/>
      <c r="CX591" s="32" t="s">
        <v>5072</v>
      </c>
      <c r="CY591" s="32" t="s">
        <v>695</v>
      </c>
      <c r="CZ591" s="32" t="s">
        <v>1117</v>
      </c>
      <c r="DA591" s="32" t="s">
        <v>3193</v>
      </c>
      <c r="DB591" s="32" t="s">
        <v>2012</v>
      </c>
      <c r="DC591" s="32" t="s">
        <v>1332</v>
      </c>
    </row>
    <row r="592" spans="41:107" ht="28.5">
      <c r="AO592" s="28">
        <v>591</v>
      </c>
      <c r="AZ592" s="32"/>
      <c r="BA592" s="32"/>
      <c r="BB592" s="32" t="s">
        <v>5073</v>
      </c>
      <c r="BC592" s="32" t="s">
        <v>695</v>
      </c>
      <c r="BD592" s="32" t="s">
        <v>1117</v>
      </c>
      <c r="BE592" s="32" t="s">
        <v>3193</v>
      </c>
      <c r="BF592" s="32" t="s">
        <v>2024</v>
      </c>
      <c r="BG592" s="32" t="s">
        <v>1198</v>
      </c>
      <c r="CK592" s="32" t="s">
        <v>5073</v>
      </c>
      <c r="CL592" s="32" t="s">
        <v>695</v>
      </c>
      <c r="CM592" s="32" t="s">
        <v>1117</v>
      </c>
      <c r="CN592" s="32" t="s">
        <v>3193</v>
      </c>
      <c r="CO592" s="32" t="s">
        <v>2024</v>
      </c>
      <c r="CP592" s="32" t="s">
        <v>1198</v>
      </c>
      <c r="CV592" s="32"/>
      <c r="CW592" s="32"/>
      <c r="CX592" s="32" t="s">
        <v>5073</v>
      </c>
      <c r="CY592" s="32" t="s">
        <v>695</v>
      </c>
      <c r="CZ592" s="32" t="s">
        <v>1117</v>
      </c>
      <c r="DA592" s="32" t="s">
        <v>3193</v>
      </c>
      <c r="DB592" s="32" t="s">
        <v>2024</v>
      </c>
      <c r="DC592" s="32" t="s">
        <v>1198</v>
      </c>
    </row>
    <row r="593" spans="41:107" ht="28.5">
      <c r="AO593" s="28">
        <v>592</v>
      </c>
      <c r="AZ593" s="32"/>
      <c r="BA593" s="32"/>
      <c r="BB593" s="32" t="s">
        <v>5074</v>
      </c>
      <c r="BC593" s="32" t="s">
        <v>695</v>
      </c>
      <c r="BD593" s="32" t="s">
        <v>1117</v>
      </c>
      <c r="BE593" s="32" t="s">
        <v>3193</v>
      </c>
      <c r="BF593" s="32" t="s">
        <v>2035</v>
      </c>
      <c r="BG593" s="32" t="s">
        <v>1373</v>
      </c>
      <c r="CK593" s="32" t="s">
        <v>5074</v>
      </c>
      <c r="CL593" s="32" t="s">
        <v>695</v>
      </c>
      <c r="CM593" s="32" t="s">
        <v>1117</v>
      </c>
      <c r="CN593" s="32" t="s">
        <v>3193</v>
      </c>
      <c r="CO593" s="32" t="s">
        <v>2035</v>
      </c>
      <c r="CP593" s="32" t="s">
        <v>1373</v>
      </c>
      <c r="CV593" s="32"/>
      <c r="CW593" s="32"/>
      <c r="CX593" s="32" t="s">
        <v>5074</v>
      </c>
      <c r="CY593" s="32" t="s">
        <v>695</v>
      </c>
      <c r="CZ593" s="32" t="s">
        <v>1117</v>
      </c>
      <c r="DA593" s="32" t="s">
        <v>3193</v>
      </c>
      <c r="DB593" s="32" t="s">
        <v>2035</v>
      </c>
      <c r="DC593" s="32" t="s">
        <v>1373</v>
      </c>
    </row>
    <row r="594" spans="41:107" ht="71.25">
      <c r="AO594" s="28">
        <v>593</v>
      </c>
      <c r="AZ594" s="32"/>
      <c r="BA594" s="32"/>
      <c r="BB594" s="32" t="s">
        <v>5075</v>
      </c>
      <c r="BC594" s="32" t="s">
        <v>695</v>
      </c>
      <c r="BD594" s="32" t="s">
        <v>1117</v>
      </c>
      <c r="BE594" s="32" t="s">
        <v>3193</v>
      </c>
      <c r="BF594" s="32" t="s">
        <v>2047</v>
      </c>
      <c r="BG594" s="32" t="s">
        <v>1395</v>
      </c>
      <c r="CK594" s="32" t="s">
        <v>5075</v>
      </c>
      <c r="CL594" s="32" t="s">
        <v>695</v>
      </c>
      <c r="CM594" s="32" t="s">
        <v>1117</v>
      </c>
      <c r="CN594" s="32" t="s">
        <v>3193</v>
      </c>
      <c r="CO594" s="32" t="s">
        <v>2047</v>
      </c>
      <c r="CP594" s="32" t="s">
        <v>1395</v>
      </c>
      <c r="CV594" s="32"/>
      <c r="CW594" s="32"/>
      <c r="CX594" s="32" t="s">
        <v>5075</v>
      </c>
      <c r="CY594" s="32" t="s">
        <v>695</v>
      </c>
      <c r="CZ594" s="32" t="s">
        <v>1117</v>
      </c>
      <c r="DA594" s="32" t="s">
        <v>3193</v>
      </c>
      <c r="DB594" s="32" t="s">
        <v>2047</v>
      </c>
      <c r="DC594" s="32" t="s">
        <v>1395</v>
      </c>
    </row>
    <row r="595" spans="41:107" ht="57">
      <c r="AO595" s="28">
        <v>594</v>
      </c>
      <c r="AZ595" s="32"/>
      <c r="BA595" s="32"/>
      <c r="BB595" s="32" t="s">
        <v>5076</v>
      </c>
      <c r="BC595" s="32" t="s">
        <v>695</v>
      </c>
      <c r="BD595" s="32" t="s">
        <v>1117</v>
      </c>
      <c r="BE595" s="32" t="s">
        <v>3193</v>
      </c>
      <c r="BF595" s="32" t="s">
        <v>2058</v>
      </c>
      <c r="BG595" s="32" t="s">
        <v>1416</v>
      </c>
      <c r="CK595" s="32" t="s">
        <v>5076</v>
      </c>
      <c r="CL595" s="32" t="s">
        <v>695</v>
      </c>
      <c r="CM595" s="32" t="s">
        <v>1117</v>
      </c>
      <c r="CN595" s="32" t="s">
        <v>3193</v>
      </c>
      <c r="CO595" s="32" t="s">
        <v>2058</v>
      </c>
      <c r="CP595" s="32" t="s">
        <v>1416</v>
      </c>
      <c r="CV595" s="32"/>
      <c r="CW595" s="32"/>
      <c r="CX595" s="32" t="s">
        <v>5076</v>
      </c>
      <c r="CY595" s="32" t="s">
        <v>695</v>
      </c>
      <c r="CZ595" s="32" t="s">
        <v>1117</v>
      </c>
      <c r="DA595" s="32" t="s">
        <v>3193</v>
      </c>
      <c r="DB595" s="32" t="s">
        <v>2058</v>
      </c>
      <c r="DC595" s="32" t="s">
        <v>1416</v>
      </c>
    </row>
    <row r="596" spans="41:107" ht="28.5">
      <c r="AO596" s="28">
        <v>595</v>
      </c>
      <c r="AZ596" s="32"/>
      <c r="BA596" s="32"/>
      <c r="BB596" s="32" t="s">
        <v>5077</v>
      </c>
      <c r="BC596" s="32" t="s">
        <v>695</v>
      </c>
      <c r="BD596" s="32" t="s">
        <v>1117</v>
      </c>
      <c r="BE596" s="32" t="s">
        <v>3193</v>
      </c>
      <c r="BF596" s="32" t="s">
        <v>2070</v>
      </c>
      <c r="BG596" s="32" t="s">
        <v>895</v>
      </c>
      <c r="CK596" s="32" t="s">
        <v>5077</v>
      </c>
      <c r="CL596" s="32" t="s">
        <v>695</v>
      </c>
      <c r="CM596" s="32" t="s">
        <v>1117</v>
      </c>
      <c r="CN596" s="32" t="s">
        <v>3193</v>
      </c>
      <c r="CO596" s="32" t="s">
        <v>2070</v>
      </c>
      <c r="CP596" s="32" t="s">
        <v>895</v>
      </c>
      <c r="CV596" s="32"/>
      <c r="CW596" s="32"/>
      <c r="CX596" s="32" t="s">
        <v>5077</v>
      </c>
      <c r="CY596" s="32" t="s">
        <v>695</v>
      </c>
      <c r="CZ596" s="32" t="s">
        <v>1117</v>
      </c>
      <c r="DA596" s="32" t="s">
        <v>3193</v>
      </c>
      <c r="DB596" s="32" t="s">
        <v>2070</v>
      </c>
      <c r="DC596" s="32" t="s">
        <v>895</v>
      </c>
    </row>
    <row r="597" spans="41:107" ht="28.5">
      <c r="AO597" s="28">
        <v>596</v>
      </c>
      <c r="AZ597" s="32"/>
      <c r="BA597" s="32"/>
      <c r="BB597" s="32" t="s">
        <v>5078</v>
      </c>
      <c r="BC597" s="32" t="s">
        <v>695</v>
      </c>
      <c r="BD597" s="32" t="s">
        <v>1117</v>
      </c>
      <c r="BE597" s="32" t="s">
        <v>3193</v>
      </c>
      <c r="BF597" s="32" t="s">
        <v>2082</v>
      </c>
      <c r="BG597" s="32" t="s">
        <v>1456</v>
      </c>
      <c r="CK597" s="32" t="s">
        <v>5078</v>
      </c>
      <c r="CL597" s="32" t="s">
        <v>695</v>
      </c>
      <c r="CM597" s="32" t="s">
        <v>1117</v>
      </c>
      <c r="CN597" s="32" t="s">
        <v>3193</v>
      </c>
      <c r="CO597" s="32" t="s">
        <v>2082</v>
      </c>
      <c r="CP597" s="32" t="s">
        <v>1456</v>
      </c>
      <c r="CV597" s="32"/>
      <c r="CW597" s="32"/>
      <c r="CX597" s="32" t="s">
        <v>5078</v>
      </c>
      <c r="CY597" s="32" t="s">
        <v>695</v>
      </c>
      <c r="CZ597" s="32" t="s">
        <v>1117</v>
      </c>
      <c r="DA597" s="32" t="s">
        <v>3193</v>
      </c>
      <c r="DB597" s="32" t="s">
        <v>2082</v>
      </c>
      <c r="DC597" s="32" t="s">
        <v>1456</v>
      </c>
    </row>
    <row r="598" spans="41:107" ht="28.5">
      <c r="AO598" s="28">
        <v>597</v>
      </c>
      <c r="AZ598" s="32"/>
      <c r="BA598" s="32"/>
      <c r="BB598" s="32" t="s">
        <v>5079</v>
      </c>
      <c r="BC598" s="32" t="s">
        <v>695</v>
      </c>
      <c r="BD598" s="32" t="s">
        <v>1117</v>
      </c>
      <c r="BE598" s="32" t="s">
        <v>3193</v>
      </c>
      <c r="BF598" s="32" t="s">
        <v>2093</v>
      </c>
      <c r="BG598" s="32" t="s">
        <v>1477</v>
      </c>
      <c r="CK598" s="32" t="s">
        <v>5079</v>
      </c>
      <c r="CL598" s="32" t="s">
        <v>695</v>
      </c>
      <c r="CM598" s="32" t="s">
        <v>1117</v>
      </c>
      <c r="CN598" s="32" t="s">
        <v>3193</v>
      </c>
      <c r="CO598" s="32" t="s">
        <v>2093</v>
      </c>
      <c r="CP598" s="32" t="s">
        <v>1477</v>
      </c>
      <c r="CV598" s="32"/>
      <c r="CW598" s="32"/>
      <c r="CX598" s="32" t="s">
        <v>5079</v>
      </c>
      <c r="CY598" s="32" t="s">
        <v>695</v>
      </c>
      <c r="CZ598" s="32" t="s">
        <v>1117</v>
      </c>
      <c r="DA598" s="32" t="s">
        <v>3193</v>
      </c>
      <c r="DB598" s="32" t="s">
        <v>2093</v>
      </c>
      <c r="DC598" s="32" t="s">
        <v>1477</v>
      </c>
    </row>
    <row r="599" spans="41:107" ht="28.5">
      <c r="AO599" s="28">
        <v>598</v>
      </c>
      <c r="AZ599" s="32"/>
      <c r="BA599" s="32"/>
      <c r="BB599" s="32" t="s">
        <v>5080</v>
      </c>
      <c r="BC599" s="32" t="s">
        <v>695</v>
      </c>
      <c r="BD599" s="32" t="s">
        <v>1117</v>
      </c>
      <c r="BE599" s="32" t="s">
        <v>3193</v>
      </c>
      <c r="BF599" s="32" t="s">
        <v>2104</v>
      </c>
      <c r="BG599" s="32" t="s">
        <v>1498</v>
      </c>
      <c r="CK599" s="32" t="s">
        <v>5080</v>
      </c>
      <c r="CL599" s="32" t="s">
        <v>695</v>
      </c>
      <c r="CM599" s="32" t="s">
        <v>1117</v>
      </c>
      <c r="CN599" s="32" t="s">
        <v>3193</v>
      </c>
      <c r="CO599" s="32" t="s">
        <v>2104</v>
      </c>
      <c r="CP599" s="32" t="s">
        <v>1498</v>
      </c>
      <c r="CV599" s="32"/>
      <c r="CW599" s="32"/>
      <c r="CX599" s="32" t="s">
        <v>5080</v>
      </c>
      <c r="CY599" s="32" t="s">
        <v>695</v>
      </c>
      <c r="CZ599" s="32" t="s">
        <v>1117</v>
      </c>
      <c r="DA599" s="32" t="s">
        <v>3193</v>
      </c>
      <c r="DB599" s="32" t="s">
        <v>2104</v>
      </c>
      <c r="DC599" s="32" t="s">
        <v>1498</v>
      </c>
    </row>
    <row r="600" spans="41:107" ht="42.75">
      <c r="AO600" s="28">
        <v>599</v>
      </c>
      <c r="AZ600" s="32"/>
      <c r="BA600" s="32"/>
      <c r="BB600" s="32" t="s">
        <v>5081</v>
      </c>
      <c r="BC600" s="32" t="s">
        <v>695</v>
      </c>
      <c r="BD600" s="32" t="s">
        <v>1117</v>
      </c>
      <c r="BE600" s="32" t="s">
        <v>3193</v>
      </c>
      <c r="BF600" s="32" t="s">
        <v>2114</v>
      </c>
      <c r="BG600" s="32" t="s">
        <v>1519</v>
      </c>
      <c r="CK600" s="32" t="s">
        <v>5081</v>
      </c>
      <c r="CL600" s="32" t="s">
        <v>695</v>
      </c>
      <c r="CM600" s="32" t="s">
        <v>1117</v>
      </c>
      <c r="CN600" s="32" t="s">
        <v>3193</v>
      </c>
      <c r="CO600" s="32" t="s">
        <v>2114</v>
      </c>
      <c r="CP600" s="32" t="s">
        <v>1519</v>
      </c>
      <c r="CV600" s="32"/>
      <c r="CW600" s="32"/>
      <c r="CX600" s="32" t="s">
        <v>5081</v>
      </c>
      <c r="CY600" s="32" t="s">
        <v>695</v>
      </c>
      <c r="CZ600" s="32" t="s">
        <v>1117</v>
      </c>
      <c r="DA600" s="32" t="s">
        <v>3193</v>
      </c>
      <c r="DB600" s="32" t="s">
        <v>2114</v>
      </c>
      <c r="DC600" s="32" t="s">
        <v>1519</v>
      </c>
    </row>
    <row r="601" spans="41:107" ht="28.5">
      <c r="AO601" s="28">
        <v>600</v>
      </c>
      <c r="AZ601" s="32"/>
      <c r="BA601" s="32"/>
      <c r="BB601" s="32" t="s">
        <v>5082</v>
      </c>
      <c r="BC601" s="32" t="s">
        <v>695</v>
      </c>
      <c r="BD601" s="32" t="s">
        <v>1117</v>
      </c>
      <c r="BE601" s="32" t="s">
        <v>3193</v>
      </c>
      <c r="BF601" s="32" t="s">
        <v>2124</v>
      </c>
      <c r="BG601" s="32" t="s">
        <v>1539</v>
      </c>
      <c r="CK601" s="32" t="s">
        <v>5082</v>
      </c>
      <c r="CL601" s="32" t="s">
        <v>695</v>
      </c>
      <c r="CM601" s="32" t="s">
        <v>1117</v>
      </c>
      <c r="CN601" s="32" t="s">
        <v>3193</v>
      </c>
      <c r="CO601" s="32" t="s">
        <v>2124</v>
      </c>
      <c r="CP601" s="32" t="s">
        <v>1539</v>
      </c>
      <c r="CV601" s="32"/>
      <c r="CW601" s="32"/>
      <c r="CX601" s="32" t="s">
        <v>5082</v>
      </c>
      <c r="CY601" s="32" t="s">
        <v>695</v>
      </c>
      <c r="CZ601" s="32" t="s">
        <v>1117</v>
      </c>
      <c r="DA601" s="32" t="s">
        <v>3193</v>
      </c>
      <c r="DB601" s="32" t="s">
        <v>2124</v>
      </c>
      <c r="DC601" s="32" t="s">
        <v>1539</v>
      </c>
    </row>
    <row r="602" spans="41:107" ht="28.5">
      <c r="AO602" s="28">
        <v>601</v>
      </c>
      <c r="AZ602" s="32"/>
      <c r="BA602" s="32"/>
      <c r="BB602" s="32" t="s">
        <v>5083</v>
      </c>
      <c r="BC602" s="32" t="s">
        <v>695</v>
      </c>
      <c r="BD602" s="32" t="s">
        <v>1117</v>
      </c>
      <c r="BE602" s="32" t="s">
        <v>3193</v>
      </c>
      <c r="BF602" s="32" t="s">
        <v>2135</v>
      </c>
      <c r="BG602" s="32" t="s">
        <v>1558</v>
      </c>
      <c r="CK602" s="32" t="s">
        <v>5083</v>
      </c>
      <c r="CL602" s="32" t="s">
        <v>695</v>
      </c>
      <c r="CM602" s="32" t="s">
        <v>1117</v>
      </c>
      <c r="CN602" s="32" t="s">
        <v>3193</v>
      </c>
      <c r="CO602" s="32" t="s">
        <v>2135</v>
      </c>
      <c r="CP602" s="32" t="s">
        <v>1558</v>
      </c>
      <c r="CV602" s="32"/>
      <c r="CW602" s="32"/>
      <c r="CX602" s="32" t="s">
        <v>5083</v>
      </c>
      <c r="CY602" s="32" t="s">
        <v>695</v>
      </c>
      <c r="CZ602" s="32" t="s">
        <v>1117</v>
      </c>
      <c r="DA602" s="32" t="s">
        <v>3193</v>
      </c>
      <c r="DB602" s="32" t="s">
        <v>2135</v>
      </c>
      <c r="DC602" s="32" t="s">
        <v>1558</v>
      </c>
    </row>
    <row r="603" spans="41:107" ht="42.75">
      <c r="AO603" s="28">
        <v>602</v>
      </c>
      <c r="AZ603" s="32"/>
      <c r="BA603" s="32"/>
      <c r="BB603" s="32" t="s">
        <v>5084</v>
      </c>
      <c r="BC603" s="32" t="s">
        <v>695</v>
      </c>
      <c r="BD603" s="32" t="s">
        <v>1117</v>
      </c>
      <c r="BE603" s="32" t="s">
        <v>3193</v>
      </c>
      <c r="BF603" s="32" t="s">
        <v>2144</v>
      </c>
      <c r="BG603" s="32" t="s">
        <v>1578</v>
      </c>
      <c r="CK603" s="32" t="s">
        <v>5084</v>
      </c>
      <c r="CL603" s="32" t="s">
        <v>695</v>
      </c>
      <c r="CM603" s="32" t="s">
        <v>1117</v>
      </c>
      <c r="CN603" s="32" t="s">
        <v>3193</v>
      </c>
      <c r="CO603" s="32" t="s">
        <v>2144</v>
      </c>
      <c r="CP603" s="32" t="s">
        <v>1578</v>
      </c>
      <c r="CV603" s="32"/>
      <c r="CW603" s="32"/>
      <c r="CX603" s="32" t="s">
        <v>5084</v>
      </c>
      <c r="CY603" s="32" t="s">
        <v>695</v>
      </c>
      <c r="CZ603" s="32" t="s">
        <v>1117</v>
      </c>
      <c r="DA603" s="32" t="s">
        <v>3193</v>
      </c>
      <c r="DB603" s="32" t="s">
        <v>2144</v>
      </c>
      <c r="DC603" s="32" t="s">
        <v>1578</v>
      </c>
    </row>
    <row r="604" spans="41:107" ht="28.5">
      <c r="AO604" s="28">
        <v>603</v>
      </c>
      <c r="AZ604" s="32"/>
      <c r="BA604" s="32"/>
      <c r="BB604" s="32" t="s">
        <v>5085</v>
      </c>
      <c r="BC604" s="32" t="s">
        <v>695</v>
      </c>
      <c r="BD604" s="32" t="s">
        <v>1117</v>
      </c>
      <c r="BE604" s="32" t="s">
        <v>3193</v>
      </c>
      <c r="BF604" s="32" t="s">
        <v>2155</v>
      </c>
      <c r="BG604" s="32" t="s">
        <v>1596</v>
      </c>
      <c r="CK604" s="32" t="s">
        <v>5085</v>
      </c>
      <c r="CL604" s="32" t="s">
        <v>695</v>
      </c>
      <c r="CM604" s="32" t="s">
        <v>1117</v>
      </c>
      <c r="CN604" s="32" t="s">
        <v>3193</v>
      </c>
      <c r="CO604" s="32" t="s">
        <v>2155</v>
      </c>
      <c r="CP604" s="32" t="s">
        <v>1596</v>
      </c>
      <c r="CV604" s="32"/>
      <c r="CW604" s="32"/>
      <c r="CX604" s="32" t="s">
        <v>5085</v>
      </c>
      <c r="CY604" s="32" t="s">
        <v>695</v>
      </c>
      <c r="CZ604" s="32" t="s">
        <v>1117</v>
      </c>
      <c r="DA604" s="32" t="s">
        <v>3193</v>
      </c>
      <c r="DB604" s="32" t="s">
        <v>2155</v>
      </c>
      <c r="DC604" s="32" t="s">
        <v>1596</v>
      </c>
    </row>
    <row r="605" spans="41:107" ht="28.5">
      <c r="AO605" s="28">
        <v>604</v>
      </c>
      <c r="AZ605" s="32"/>
      <c r="BA605" s="32"/>
      <c r="BB605" s="32" t="s">
        <v>5086</v>
      </c>
      <c r="BC605" s="32" t="s">
        <v>695</v>
      </c>
      <c r="BD605" s="32" t="s">
        <v>1117</v>
      </c>
      <c r="BE605" s="32" t="s">
        <v>3193</v>
      </c>
      <c r="BF605" s="32" t="s">
        <v>2166</v>
      </c>
      <c r="BG605" s="32" t="s">
        <v>1616</v>
      </c>
      <c r="CK605" s="32" t="s">
        <v>5086</v>
      </c>
      <c r="CL605" s="32" t="s">
        <v>695</v>
      </c>
      <c r="CM605" s="32" t="s">
        <v>1117</v>
      </c>
      <c r="CN605" s="32" t="s">
        <v>3193</v>
      </c>
      <c r="CO605" s="32" t="s">
        <v>2166</v>
      </c>
      <c r="CP605" s="32" t="s">
        <v>1616</v>
      </c>
      <c r="CV605" s="32"/>
      <c r="CW605" s="32"/>
      <c r="CX605" s="32" t="s">
        <v>5086</v>
      </c>
      <c r="CY605" s="32" t="s">
        <v>695</v>
      </c>
      <c r="CZ605" s="32" t="s">
        <v>1117</v>
      </c>
      <c r="DA605" s="32" t="s">
        <v>3193</v>
      </c>
      <c r="DB605" s="32" t="s">
        <v>2166</v>
      </c>
      <c r="DC605" s="32" t="s">
        <v>1616</v>
      </c>
    </row>
    <row r="606" spans="41:107" ht="42.75">
      <c r="AO606" s="28">
        <v>605</v>
      </c>
      <c r="AZ606" s="32"/>
      <c r="BA606" s="32"/>
      <c r="BB606" s="32" t="s">
        <v>5087</v>
      </c>
      <c r="BC606" s="32" t="s">
        <v>695</v>
      </c>
      <c r="BD606" s="32" t="s">
        <v>1117</v>
      </c>
      <c r="BE606" s="32" t="s">
        <v>3193</v>
      </c>
      <c r="BF606" s="32" t="s">
        <v>2177</v>
      </c>
      <c r="BG606" s="32" t="s">
        <v>1635</v>
      </c>
      <c r="CK606" s="32" t="s">
        <v>5087</v>
      </c>
      <c r="CL606" s="32" t="s">
        <v>695</v>
      </c>
      <c r="CM606" s="32" t="s">
        <v>1117</v>
      </c>
      <c r="CN606" s="32" t="s">
        <v>3193</v>
      </c>
      <c r="CO606" s="32" t="s">
        <v>2177</v>
      </c>
      <c r="CP606" s="32" t="s">
        <v>1635</v>
      </c>
      <c r="CV606" s="32"/>
      <c r="CW606" s="32"/>
      <c r="CX606" s="32" t="s">
        <v>5087</v>
      </c>
      <c r="CY606" s="32" t="s">
        <v>695</v>
      </c>
      <c r="CZ606" s="32" t="s">
        <v>1117</v>
      </c>
      <c r="DA606" s="32" t="s">
        <v>3193</v>
      </c>
      <c r="DB606" s="32" t="s">
        <v>2177</v>
      </c>
      <c r="DC606" s="32" t="s">
        <v>1635</v>
      </c>
    </row>
    <row r="607" spans="41:107" ht="42.75">
      <c r="AO607" s="28">
        <v>606</v>
      </c>
      <c r="AZ607" s="32"/>
      <c r="BA607" s="32"/>
      <c r="BB607" s="32" t="s">
        <v>5088</v>
      </c>
      <c r="BC607" s="32" t="s">
        <v>695</v>
      </c>
      <c r="BD607" s="32" t="s">
        <v>1117</v>
      </c>
      <c r="BE607" s="32" t="s">
        <v>3193</v>
      </c>
      <c r="BF607" s="32" t="s">
        <v>2523</v>
      </c>
      <c r="BG607" s="32" t="s">
        <v>1653</v>
      </c>
      <c r="CK607" s="32" t="s">
        <v>5088</v>
      </c>
      <c r="CL607" s="32" t="s">
        <v>695</v>
      </c>
      <c r="CM607" s="32" t="s">
        <v>1117</v>
      </c>
      <c r="CN607" s="32" t="s">
        <v>3193</v>
      </c>
      <c r="CO607" s="32" t="s">
        <v>2523</v>
      </c>
      <c r="CP607" s="32" t="s">
        <v>1653</v>
      </c>
      <c r="CV607" s="32"/>
      <c r="CW607" s="32"/>
      <c r="CX607" s="32" t="s">
        <v>5088</v>
      </c>
      <c r="CY607" s="32" t="s">
        <v>695</v>
      </c>
      <c r="CZ607" s="32" t="s">
        <v>1117</v>
      </c>
      <c r="DA607" s="32" t="s">
        <v>3193</v>
      </c>
      <c r="DB607" s="32" t="s">
        <v>2523</v>
      </c>
      <c r="DC607" s="32" t="s">
        <v>1653</v>
      </c>
    </row>
    <row r="608" spans="41:107" ht="42.75">
      <c r="AO608" s="28">
        <v>607</v>
      </c>
      <c r="AZ608" s="32"/>
      <c r="BA608" s="32"/>
      <c r="BB608" s="32" t="s">
        <v>5089</v>
      </c>
      <c r="BC608" s="32" t="s">
        <v>695</v>
      </c>
      <c r="BD608" s="32" t="s">
        <v>1117</v>
      </c>
      <c r="BE608" s="32" t="s">
        <v>3193</v>
      </c>
      <c r="BF608" s="32" t="s">
        <v>2527</v>
      </c>
      <c r="BG608" s="32" t="s">
        <v>1672</v>
      </c>
      <c r="CK608" s="32" t="s">
        <v>5089</v>
      </c>
      <c r="CL608" s="32" t="s">
        <v>695</v>
      </c>
      <c r="CM608" s="32" t="s">
        <v>1117</v>
      </c>
      <c r="CN608" s="32" t="s">
        <v>3193</v>
      </c>
      <c r="CO608" s="32" t="s">
        <v>2527</v>
      </c>
      <c r="CP608" s="32" t="s">
        <v>1672</v>
      </c>
      <c r="CV608" s="32"/>
      <c r="CW608" s="32"/>
      <c r="CX608" s="32" t="s">
        <v>5089</v>
      </c>
      <c r="CY608" s="32" t="s">
        <v>695</v>
      </c>
      <c r="CZ608" s="32" t="s">
        <v>1117</v>
      </c>
      <c r="DA608" s="32" t="s">
        <v>3193</v>
      </c>
      <c r="DB608" s="32" t="s">
        <v>2527</v>
      </c>
      <c r="DC608" s="32" t="s">
        <v>1672</v>
      </c>
    </row>
    <row r="609" spans="41:107" ht="28.5">
      <c r="AO609" s="28">
        <v>608</v>
      </c>
      <c r="AZ609" s="32"/>
      <c r="BA609" s="32"/>
      <c r="BB609" s="32" t="s">
        <v>5090</v>
      </c>
      <c r="BC609" s="32" t="s">
        <v>695</v>
      </c>
      <c r="BD609" s="32" t="s">
        <v>1117</v>
      </c>
      <c r="BE609" s="32" t="s">
        <v>3193</v>
      </c>
      <c r="BF609" s="32" t="s">
        <v>2531</v>
      </c>
      <c r="BG609" s="32" t="s">
        <v>1691</v>
      </c>
      <c r="CK609" s="32" t="s">
        <v>5090</v>
      </c>
      <c r="CL609" s="32" t="s">
        <v>695</v>
      </c>
      <c r="CM609" s="32" t="s">
        <v>1117</v>
      </c>
      <c r="CN609" s="32" t="s">
        <v>3193</v>
      </c>
      <c r="CO609" s="32" t="s">
        <v>2531</v>
      </c>
      <c r="CP609" s="32" t="s">
        <v>1691</v>
      </c>
      <c r="CV609" s="32"/>
      <c r="CW609" s="32"/>
      <c r="CX609" s="32" t="s">
        <v>5090</v>
      </c>
      <c r="CY609" s="32" t="s">
        <v>695</v>
      </c>
      <c r="CZ609" s="32" t="s">
        <v>1117</v>
      </c>
      <c r="DA609" s="32" t="s">
        <v>3193</v>
      </c>
      <c r="DB609" s="32" t="s">
        <v>2531</v>
      </c>
      <c r="DC609" s="32" t="s">
        <v>1691</v>
      </c>
    </row>
    <row r="610" spans="41:107" ht="42.75">
      <c r="AO610" s="28">
        <v>609</v>
      </c>
      <c r="AZ610" s="32"/>
      <c r="BA610" s="32"/>
      <c r="BB610" s="32" t="s">
        <v>5091</v>
      </c>
      <c r="BC610" s="32" t="s">
        <v>695</v>
      </c>
      <c r="BD610" s="32" t="s">
        <v>1117</v>
      </c>
      <c r="BE610" s="32" t="s">
        <v>3193</v>
      </c>
      <c r="BF610" s="32" t="s">
        <v>2535</v>
      </c>
      <c r="BG610" s="32" t="s">
        <v>1710</v>
      </c>
      <c r="CK610" s="32" t="s">
        <v>5091</v>
      </c>
      <c r="CL610" s="32" t="s">
        <v>695</v>
      </c>
      <c r="CM610" s="32" t="s">
        <v>1117</v>
      </c>
      <c r="CN610" s="32" t="s">
        <v>3193</v>
      </c>
      <c r="CO610" s="32" t="s">
        <v>2535</v>
      </c>
      <c r="CP610" s="32" t="s">
        <v>1710</v>
      </c>
      <c r="CV610" s="32"/>
      <c r="CW610" s="32"/>
      <c r="CX610" s="32" t="s">
        <v>5091</v>
      </c>
      <c r="CY610" s="32" t="s">
        <v>695</v>
      </c>
      <c r="CZ610" s="32" t="s">
        <v>1117</v>
      </c>
      <c r="DA610" s="32" t="s">
        <v>3193</v>
      </c>
      <c r="DB610" s="32" t="s">
        <v>2535</v>
      </c>
      <c r="DC610" s="32" t="s">
        <v>1710</v>
      </c>
    </row>
    <row r="611" spans="41:107" ht="28.5">
      <c r="AO611" s="28">
        <v>610</v>
      </c>
      <c r="AZ611" s="32"/>
      <c r="BA611" s="32"/>
      <c r="BB611" s="32" t="s">
        <v>5092</v>
      </c>
      <c r="BC611" s="32" t="s">
        <v>695</v>
      </c>
      <c r="BD611" s="32" t="s">
        <v>1117</v>
      </c>
      <c r="BE611" s="32" t="s">
        <v>3193</v>
      </c>
      <c r="BF611" s="32" t="s">
        <v>2539</v>
      </c>
      <c r="BG611" s="32" t="s">
        <v>1727</v>
      </c>
      <c r="CK611" s="32" t="s">
        <v>5092</v>
      </c>
      <c r="CL611" s="32" t="s">
        <v>695</v>
      </c>
      <c r="CM611" s="32" t="s">
        <v>1117</v>
      </c>
      <c r="CN611" s="32" t="s">
        <v>3193</v>
      </c>
      <c r="CO611" s="32" t="s">
        <v>2539</v>
      </c>
      <c r="CP611" s="32" t="s">
        <v>1727</v>
      </c>
      <c r="CV611" s="32"/>
      <c r="CW611" s="32"/>
      <c r="CX611" s="32" t="s">
        <v>5092</v>
      </c>
      <c r="CY611" s="32" t="s">
        <v>695</v>
      </c>
      <c r="CZ611" s="32" t="s">
        <v>1117</v>
      </c>
      <c r="DA611" s="32" t="s">
        <v>3193</v>
      </c>
      <c r="DB611" s="32" t="s">
        <v>2539</v>
      </c>
      <c r="DC611" s="32" t="s">
        <v>1727</v>
      </c>
    </row>
    <row r="612" spans="41:107" ht="57">
      <c r="AO612" s="28">
        <v>611</v>
      </c>
      <c r="AZ612" s="32"/>
      <c r="BA612" s="32"/>
      <c r="BB612" s="32" t="s">
        <v>5093</v>
      </c>
      <c r="BC612" s="32" t="s">
        <v>695</v>
      </c>
      <c r="BD612" s="32" t="s">
        <v>1117</v>
      </c>
      <c r="BE612" s="32" t="s">
        <v>3193</v>
      </c>
      <c r="BF612" s="32" t="s">
        <v>2543</v>
      </c>
      <c r="BG612" s="32" t="s">
        <v>1743</v>
      </c>
      <c r="CK612" s="32" t="s">
        <v>5093</v>
      </c>
      <c r="CL612" s="32" t="s">
        <v>695</v>
      </c>
      <c r="CM612" s="32" t="s">
        <v>1117</v>
      </c>
      <c r="CN612" s="32" t="s">
        <v>3193</v>
      </c>
      <c r="CO612" s="32" t="s">
        <v>2543</v>
      </c>
      <c r="CP612" s="32" t="s">
        <v>1743</v>
      </c>
      <c r="CV612" s="32"/>
      <c r="CW612" s="32"/>
      <c r="CX612" s="32" t="s">
        <v>5093</v>
      </c>
      <c r="CY612" s="32" t="s">
        <v>695</v>
      </c>
      <c r="CZ612" s="32" t="s">
        <v>1117</v>
      </c>
      <c r="DA612" s="32" t="s">
        <v>3193</v>
      </c>
      <c r="DB612" s="32" t="s">
        <v>2543</v>
      </c>
      <c r="DC612" s="32" t="s">
        <v>1743</v>
      </c>
    </row>
    <row r="613" spans="41:107" ht="42.75">
      <c r="AO613" s="28">
        <v>612</v>
      </c>
      <c r="AZ613" s="32"/>
      <c r="BA613" s="32"/>
      <c r="BB613" s="32" t="s">
        <v>5094</v>
      </c>
      <c r="BC613" s="32" t="s">
        <v>695</v>
      </c>
      <c r="BD613" s="32" t="s">
        <v>1117</v>
      </c>
      <c r="BE613" s="32" t="s">
        <v>3193</v>
      </c>
      <c r="BF613" s="32" t="s">
        <v>2547</v>
      </c>
      <c r="BG613" s="32" t="s">
        <v>1758</v>
      </c>
      <c r="CK613" s="32" t="s">
        <v>5094</v>
      </c>
      <c r="CL613" s="32" t="s">
        <v>695</v>
      </c>
      <c r="CM613" s="32" t="s">
        <v>1117</v>
      </c>
      <c r="CN613" s="32" t="s">
        <v>3193</v>
      </c>
      <c r="CO613" s="32" t="s">
        <v>2547</v>
      </c>
      <c r="CP613" s="32" t="s">
        <v>1758</v>
      </c>
      <c r="CV613" s="32"/>
      <c r="CW613" s="32"/>
      <c r="CX613" s="32" t="s">
        <v>5094</v>
      </c>
      <c r="CY613" s="32" t="s">
        <v>695</v>
      </c>
      <c r="CZ613" s="32" t="s">
        <v>1117</v>
      </c>
      <c r="DA613" s="32" t="s">
        <v>3193</v>
      </c>
      <c r="DB613" s="32" t="s">
        <v>2547</v>
      </c>
      <c r="DC613" s="32" t="s">
        <v>1758</v>
      </c>
    </row>
    <row r="614" spans="41:107" ht="42.75">
      <c r="AO614" s="28">
        <v>613</v>
      </c>
      <c r="AZ614" s="32"/>
      <c r="BA614" s="32"/>
      <c r="BB614" s="32" t="s">
        <v>5095</v>
      </c>
      <c r="BC614" s="32" t="s">
        <v>695</v>
      </c>
      <c r="BD614" s="32" t="s">
        <v>1117</v>
      </c>
      <c r="BE614" s="32" t="s">
        <v>3193</v>
      </c>
      <c r="BF614" s="32" t="s">
        <v>2551</v>
      </c>
      <c r="BG614" s="32" t="s">
        <v>1773</v>
      </c>
      <c r="CK614" s="32" t="s">
        <v>5095</v>
      </c>
      <c r="CL614" s="32" t="s">
        <v>695</v>
      </c>
      <c r="CM614" s="32" t="s">
        <v>1117</v>
      </c>
      <c r="CN614" s="32" t="s">
        <v>3193</v>
      </c>
      <c r="CO614" s="32" t="s">
        <v>2551</v>
      </c>
      <c r="CP614" s="32" t="s">
        <v>1773</v>
      </c>
      <c r="CV614" s="32"/>
      <c r="CW614" s="32"/>
      <c r="CX614" s="32" t="s">
        <v>5095</v>
      </c>
      <c r="CY614" s="32" t="s">
        <v>695</v>
      </c>
      <c r="CZ614" s="32" t="s">
        <v>1117</v>
      </c>
      <c r="DA614" s="32" t="s">
        <v>3193</v>
      </c>
      <c r="DB614" s="32" t="s">
        <v>2551</v>
      </c>
      <c r="DC614" s="32" t="s">
        <v>1773</v>
      </c>
    </row>
    <row r="615" spans="41:107" ht="28.5">
      <c r="AO615" s="28">
        <v>614</v>
      </c>
      <c r="AZ615" s="32"/>
      <c r="BA615" s="32"/>
      <c r="BB615" s="32" t="s">
        <v>5096</v>
      </c>
      <c r="BC615" s="32" t="s">
        <v>695</v>
      </c>
      <c r="BD615" s="32" t="s">
        <v>1117</v>
      </c>
      <c r="BE615" s="32" t="s">
        <v>3193</v>
      </c>
      <c r="BF615" s="32" t="s">
        <v>2554</v>
      </c>
      <c r="BG615" s="32" t="s">
        <v>1787</v>
      </c>
      <c r="CK615" s="32" t="s">
        <v>5096</v>
      </c>
      <c r="CL615" s="32" t="s">
        <v>695</v>
      </c>
      <c r="CM615" s="32" t="s">
        <v>1117</v>
      </c>
      <c r="CN615" s="32" t="s">
        <v>3193</v>
      </c>
      <c r="CO615" s="32" t="s">
        <v>2554</v>
      </c>
      <c r="CP615" s="32" t="s">
        <v>1787</v>
      </c>
      <c r="CV615" s="32"/>
      <c r="CW615" s="32"/>
      <c r="CX615" s="32" t="s">
        <v>5096</v>
      </c>
      <c r="CY615" s="32" t="s">
        <v>695</v>
      </c>
      <c r="CZ615" s="32" t="s">
        <v>1117</v>
      </c>
      <c r="DA615" s="32" t="s">
        <v>3193</v>
      </c>
      <c r="DB615" s="32" t="s">
        <v>2554</v>
      </c>
      <c r="DC615" s="32" t="s">
        <v>1787</v>
      </c>
    </row>
    <row r="616" spans="41:107" ht="42.75">
      <c r="AO616" s="28">
        <v>615</v>
      </c>
      <c r="AZ616" s="32"/>
      <c r="BA616" s="32"/>
      <c r="BB616" s="32" t="s">
        <v>5097</v>
      </c>
      <c r="BC616" s="32" t="s">
        <v>695</v>
      </c>
      <c r="BD616" s="32" t="s">
        <v>1117</v>
      </c>
      <c r="BE616" s="32" t="s">
        <v>3193</v>
      </c>
      <c r="BF616" s="32" t="s">
        <v>2558</v>
      </c>
      <c r="BG616" s="32" t="s">
        <v>848</v>
      </c>
      <c r="CK616" s="32" t="s">
        <v>5097</v>
      </c>
      <c r="CL616" s="32" t="s">
        <v>695</v>
      </c>
      <c r="CM616" s="32" t="s">
        <v>1117</v>
      </c>
      <c r="CN616" s="32" t="s">
        <v>3193</v>
      </c>
      <c r="CO616" s="32" t="s">
        <v>2558</v>
      </c>
      <c r="CP616" s="32" t="s">
        <v>848</v>
      </c>
      <c r="CV616" s="32"/>
      <c r="CW616" s="32"/>
      <c r="CX616" s="32" t="s">
        <v>5097</v>
      </c>
      <c r="CY616" s="32" t="s">
        <v>695</v>
      </c>
      <c r="CZ616" s="32" t="s">
        <v>1117</v>
      </c>
      <c r="DA616" s="32" t="s">
        <v>3193</v>
      </c>
      <c r="DB616" s="32" t="s">
        <v>2558</v>
      </c>
      <c r="DC616" s="32" t="s">
        <v>848</v>
      </c>
    </row>
    <row r="617" spans="41:107" ht="57">
      <c r="AO617" s="28">
        <v>616</v>
      </c>
      <c r="AZ617" s="32"/>
      <c r="BA617" s="32"/>
      <c r="BB617" s="32" t="s">
        <v>5098</v>
      </c>
      <c r="BC617" s="32" t="s">
        <v>695</v>
      </c>
      <c r="BD617" s="32" t="s">
        <v>1117</v>
      </c>
      <c r="BE617" s="32" t="s">
        <v>3193</v>
      </c>
      <c r="BF617" s="32" t="s">
        <v>2562</v>
      </c>
      <c r="BG617" s="32" t="s">
        <v>1812</v>
      </c>
      <c r="CK617" s="32" t="s">
        <v>5098</v>
      </c>
      <c r="CL617" s="32" t="s">
        <v>695</v>
      </c>
      <c r="CM617" s="32" t="s">
        <v>1117</v>
      </c>
      <c r="CN617" s="32" t="s">
        <v>3193</v>
      </c>
      <c r="CO617" s="32" t="s">
        <v>2562</v>
      </c>
      <c r="CP617" s="32" t="s">
        <v>1812</v>
      </c>
      <c r="CV617" s="32"/>
      <c r="CW617" s="32"/>
      <c r="CX617" s="32" t="s">
        <v>5098</v>
      </c>
      <c r="CY617" s="32" t="s">
        <v>695</v>
      </c>
      <c r="CZ617" s="32" t="s">
        <v>1117</v>
      </c>
      <c r="DA617" s="32" t="s">
        <v>3193</v>
      </c>
      <c r="DB617" s="32" t="s">
        <v>2562</v>
      </c>
      <c r="DC617" s="32" t="s">
        <v>1812</v>
      </c>
    </row>
    <row r="618" spans="41:107" ht="28.5">
      <c r="AO618" s="28">
        <v>617</v>
      </c>
      <c r="AZ618" s="32"/>
      <c r="BA618" s="32"/>
      <c r="BB618" s="32" t="s">
        <v>5099</v>
      </c>
      <c r="BC618" s="32" t="s">
        <v>695</v>
      </c>
      <c r="BD618" s="32" t="s">
        <v>1117</v>
      </c>
      <c r="BE618" s="32" t="s">
        <v>3193</v>
      </c>
      <c r="BF618" s="32" t="s">
        <v>2566</v>
      </c>
      <c r="BG618" s="32" t="s">
        <v>1828</v>
      </c>
      <c r="CK618" s="32" t="s">
        <v>5099</v>
      </c>
      <c r="CL618" s="32" t="s">
        <v>695</v>
      </c>
      <c r="CM618" s="32" t="s">
        <v>1117</v>
      </c>
      <c r="CN618" s="32" t="s">
        <v>3193</v>
      </c>
      <c r="CO618" s="32" t="s">
        <v>2566</v>
      </c>
      <c r="CP618" s="32" t="s">
        <v>1828</v>
      </c>
      <c r="CV618" s="32"/>
      <c r="CW618" s="32"/>
      <c r="CX618" s="32" t="s">
        <v>5099</v>
      </c>
      <c r="CY618" s="32" t="s">
        <v>695</v>
      </c>
      <c r="CZ618" s="32" t="s">
        <v>1117</v>
      </c>
      <c r="DA618" s="32" t="s">
        <v>3193</v>
      </c>
      <c r="DB618" s="32" t="s">
        <v>2566</v>
      </c>
      <c r="DC618" s="32" t="s">
        <v>1828</v>
      </c>
    </row>
    <row r="619" spans="41:107" ht="42.75">
      <c r="AO619" s="28">
        <v>618</v>
      </c>
      <c r="AZ619" s="32"/>
      <c r="BA619" s="32"/>
      <c r="BB619" s="32" t="s">
        <v>5100</v>
      </c>
      <c r="BC619" s="32" t="s">
        <v>695</v>
      </c>
      <c r="BD619" s="32" t="s">
        <v>1117</v>
      </c>
      <c r="BE619" s="32" t="s">
        <v>3193</v>
      </c>
      <c r="BF619" s="32" t="s">
        <v>2570</v>
      </c>
      <c r="BG619" s="32" t="s">
        <v>1842</v>
      </c>
      <c r="CK619" s="32" t="s">
        <v>5100</v>
      </c>
      <c r="CL619" s="32" t="s">
        <v>695</v>
      </c>
      <c r="CM619" s="32" t="s">
        <v>1117</v>
      </c>
      <c r="CN619" s="32" t="s">
        <v>3193</v>
      </c>
      <c r="CO619" s="32" t="s">
        <v>2570</v>
      </c>
      <c r="CP619" s="32" t="s">
        <v>1842</v>
      </c>
      <c r="CV619" s="32"/>
      <c r="CW619" s="32"/>
      <c r="CX619" s="32" t="s">
        <v>5100</v>
      </c>
      <c r="CY619" s="32" t="s">
        <v>695</v>
      </c>
      <c r="CZ619" s="32" t="s">
        <v>1117</v>
      </c>
      <c r="DA619" s="32" t="s">
        <v>3193</v>
      </c>
      <c r="DB619" s="32" t="s">
        <v>2570</v>
      </c>
      <c r="DC619" s="32" t="s">
        <v>1842</v>
      </c>
    </row>
    <row r="620" spans="41:107" ht="28.5">
      <c r="AO620" s="28">
        <v>619</v>
      </c>
      <c r="AZ620" s="32"/>
      <c r="BA620" s="32"/>
      <c r="BB620" s="32" t="s">
        <v>5101</v>
      </c>
      <c r="BC620" s="32" t="s">
        <v>695</v>
      </c>
      <c r="BD620" s="32" t="s">
        <v>1117</v>
      </c>
      <c r="BE620" s="32" t="s">
        <v>3193</v>
      </c>
      <c r="BF620" s="32" t="s">
        <v>2574</v>
      </c>
      <c r="BG620" s="32" t="s">
        <v>1856</v>
      </c>
      <c r="CK620" s="32" t="s">
        <v>5101</v>
      </c>
      <c r="CL620" s="32" t="s">
        <v>695</v>
      </c>
      <c r="CM620" s="32" t="s">
        <v>1117</v>
      </c>
      <c r="CN620" s="32" t="s">
        <v>3193</v>
      </c>
      <c r="CO620" s="32" t="s">
        <v>2574</v>
      </c>
      <c r="CP620" s="32" t="s">
        <v>1856</v>
      </c>
      <c r="CV620" s="32"/>
      <c r="CW620" s="32"/>
      <c r="CX620" s="32" t="s">
        <v>5101</v>
      </c>
      <c r="CY620" s="32" t="s">
        <v>695</v>
      </c>
      <c r="CZ620" s="32" t="s">
        <v>1117</v>
      </c>
      <c r="DA620" s="32" t="s">
        <v>3193</v>
      </c>
      <c r="DB620" s="32" t="s">
        <v>2574</v>
      </c>
      <c r="DC620" s="32" t="s">
        <v>1856</v>
      </c>
    </row>
    <row r="621" spans="41:107" ht="42.75">
      <c r="AO621" s="28">
        <v>620</v>
      </c>
      <c r="AZ621" s="32"/>
      <c r="BA621" s="32"/>
      <c r="BB621" s="32" t="s">
        <v>5102</v>
      </c>
      <c r="BC621" s="32" t="s">
        <v>695</v>
      </c>
      <c r="BD621" s="32" t="s">
        <v>1117</v>
      </c>
      <c r="BE621" s="32" t="s">
        <v>3193</v>
      </c>
      <c r="BF621" s="32" t="s">
        <v>2578</v>
      </c>
      <c r="BG621" s="32" t="s">
        <v>1870</v>
      </c>
      <c r="CK621" s="32" t="s">
        <v>5102</v>
      </c>
      <c r="CL621" s="32" t="s">
        <v>695</v>
      </c>
      <c r="CM621" s="32" t="s">
        <v>1117</v>
      </c>
      <c r="CN621" s="32" t="s">
        <v>3193</v>
      </c>
      <c r="CO621" s="32" t="s">
        <v>2578</v>
      </c>
      <c r="CP621" s="32" t="s">
        <v>1870</v>
      </c>
      <c r="CV621" s="32"/>
      <c r="CW621" s="32"/>
      <c r="CX621" s="32" t="s">
        <v>5102</v>
      </c>
      <c r="CY621" s="32" t="s">
        <v>695</v>
      </c>
      <c r="CZ621" s="32" t="s">
        <v>1117</v>
      </c>
      <c r="DA621" s="32" t="s">
        <v>3193</v>
      </c>
      <c r="DB621" s="32" t="s">
        <v>2578</v>
      </c>
      <c r="DC621" s="32" t="s">
        <v>1870</v>
      </c>
    </row>
    <row r="622" spans="41:107" ht="28.5">
      <c r="AO622" s="28">
        <v>621</v>
      </c>
      <c r="AZ622" s="32"/>
      <c r="BA622" s="32"/>
      <c r="BB622" s="32" t="s">
        <v>5103</v>
      </c>
      <c r="BC622" s="32" t="s">
        <v>695</v>
      </c>
      <c r="BD622" s="32" t="s">
        <v>1117</v>
      </c>
      <c r="BE622" s="32" t="s">
        <v>3193</v>
      </c>
      <c r="BF622" s="32" t="s">
        <v>2582</v>
      </c>
      <c r="BG622" s="32" t="s">
        <v>1883</v>
      </c>
      <c r="CK622" s="32" t="s">
        <v>5103</v>
      </c>
      <c r="CL622" s="32" t="s">
        <v>695</v>
      </c>
      <c r="CM622" s="32" t="s">
        <v>1117</v>
      </c>
      <c r="CN622" s="32" t="s">
        <v>3193</v>
      </c>
      <c r="CO622" s="32" t="s">
        <v>2582</v>
      </c>
      <c r="CP622" s="32" t="s">
        <v>1883</v>
      </c>
      <c r="CV622" s="32"/>
      <c r="CW622" s="32"/>
      <c r="CX622" s="32" t="s">
        <v>5103</v>
      </c>
      <c r="CY622" s="32" t="s">
        <v>695</v>
      </c>
      <c r="CZ622" s="32" t="s">
        <v>1117</v>
      </c>
      <c r="DA622" s="32" t="s">
        <v>3193</v>
      </c>
      <c r="DB622" s="32" t="s">
        <v>2582</v>
      </c>
      <c r="DC622" s="32" t="s">
        <v>1883</v>
      </c>
    </row>
    <row r="623" spans="41:107" ht="28.5">
      <c r="AO623" s="28">
        <v>622</v>
      </c>
      <c r="AZ623" s="32"/>
      <c r="BA623" s="32"/>
      <c r="BB623" s="32" t="s">
        <v>5104</v>
      </c>
      <c r="BC623" s="32" t="s">
        <v>695</v>
      </c>
      <c r="BD623" s="32" t="s">
        <v>1117</v>
      </c>
      <c r="BE623" s="32" t="s">
        <v>3193</v>
      </c>
      <c r="BF623" s="32" t="s">
        <v>2586</v>
      </c>
      <c r="BG623" s="32" t="s">
        <v>1604</v>
      </c>
      <c r="CK623" s="32" t="s">
        <v>5104</v>
      </c>
      <c r="CL623" s="32" t="s">
        <v>695</v>
      </c>
      <c r="CM623" s="32" t="s">
        <v>1117</v>
      </c>
      <c r="CN623" s="32" t="s">
        <v>3193</v>
      </c>
      <c r="CO623" s="32" t="s">
        <v>2586</v>
      </c>
      <c r="CP623" s="32" t="s">
        <v>1604</v>
      </c>
      <c r="CV623" s="32"/>
      <c r="CW623" s="32"/>
      <c r="CX623" s="32" t="s">
        <v>5104</v>
      </c>
      <c r="CY623" s="32" t="s">
        <v>695</v>
      </c>
      <c r="CZ623" s="32" t="s">
        <v>1117</v>
      </c>
      <c r="DA623" s="32" t="s">
        <v>3193</v>
      </c>
      <c r="DB623" s="32" t="s">
        <v>2586</v>
      </c>
      <c r="DC623" s="32" t="s">
        <v>1604</v>
      </c>
    </row>
    <row r="624" spans="41:107" ht="57">
      <c r="AO624" s="28">
        <v>623</v>
      </c>
      <c r="AZ624" s="32"/>
      <c r="BA624" s="32"/>
      <c r="BB624" s="32" t="s">
        <v>5105</v>
      </c>
      <c r="BC624" s="32" t="s">
        <v>695</v>
      </c>
      <c r="BD624" s="32" t="s">
        <v>1117</v>
      </c>
      <c r="BE624" s="32" t="s">
        <v>3193</v>
      </c>
      <c r="BF624" s="32" t="s">
        <v>2590</v>
      </c>
      <c r="BG624" s="32" t="s">
        <v>1128</v>
      </c>
      <c r="CK624" s="32" t="s">
        <v>5105</v>
      </c>
      <c r="CL624" s="32" t="s">
        <v>695</v>
      </c>
      <c r="CM624" s="32" t="s">
        <v>1117</v>
      </c>
      <c r="CN624" s="32" t="s">
        <v>3193</v>
      </c>
      <c r="CO624" s="32" t="s">
        <v>2590</v>
      </c>
      <c r="CP624" s="32" t="s">
        <v>1128</v>
      </c>
      <c r="CV624" s="32"/>
      <c r="CW624" s="32"/>
      <c r="CX624" s="32" t="s">
        <v>5105</v>
      </c>
      <c r="CY624" s="32" t="s">
        <v>695</v>
      </c>
      <c r="CZ624" s="32" t="s">
        <v>1117</v>
      </c>
      <c r="DA624" s="32" t="s">
        <v>3193</v>
      </c>
      <c r="DB624" s="32" t="s">
        <v>2590</v>
      </c>
      <c r="DC624" s="32" t="s">
        <v>1128</v>
      </c>
    </row>
    <row r="625" spans="41:107" ht="42.75">
      <c r="AO625" s="28">
        <v>624</v>
      </c>
      <c r="AZ625" s="32"/>
      <c r="BA625" s="32"/>
      <c r="BB625" s="32" t="s">
        <v>5106</v>
      </c>
      <c r="BC625" s="32" t="s">
        <v>695</v>
      </c>
      <c r="BD625" s="32" t="s">
        <v>1117</v>
      </c>
      <c r="BE625" s="32" t="s">
        <v>3193</v>
      </c>
      <c r="BF625" s="32" t="s">
        <v>2594</v>
      </c>
      <c r="BG625" s="32" t="s">
        <v>1922</v>
      </c>
      <c r="CK625" s="32" t="s">
        <v>5106</v>
      </c>
      <c r="CL625" s="32" t="s">
        <v>695</v>
      </c>
      <c r="CM625" s="32" t="s">
        <v>1117</v>
      </c>
      <c r="CN625" s="32" t="s">
        <v>3193</v>
      </c>
      <c r="CO625" s="32" t="s">
        <v>2594</v>
      </c>
      <c r="CP625" s="32" t="s">
        <v>1922</v>
      </c>
      <c r="CV625" s="32"/>
      <c r="CW625" s="32"/>
      <c r="CX625" s="32" t="s">
        <v>5106</v>
      </c>
      <c r="CY625" s="32" t="s">
        <v>695</v>
      </c>
      <c r="CZ625" s="32" t="s">
        <v>1117</v>
      </c>
      <c r="DA625" s="32" t="s">
        <v>3193</v>
      </c>
      <c r="DB625" s="32" t="s">
        <v>2594</v>
      </c>
      <c r="DC625" s="32" t="s">
        <v>1922</v>
      </c>
    </row>
    <row r="626" spans="41:107" ht="28.5">
      <c r="AO626" s="28">
        <v>625</v>
      </c>
      <c r="AZ626" s="32"/>
      <c r="BA626" s="32"/>
      <c r="BB626" s="32" t="s">
        <v>5107</v>
      </c>
      <c r="BC626" s="32" t="s">
        <v>695</v>
      </c>
      <c r="BD626" s="32" t="s">
        <v>1117</v>
      </c>
      <c r="BE626" s="32" t="s">
        <v>3193</v>
      </c>
      <c r="BF626" s="32" t="s">
        <v>2598</v>
      </c>
      <c r="BG626" s="32" t="s">
        <v>1938</v>
      </c>
      <c r="CK626" s="32" t="s">
        <v>5107</v>
      </c>
      <c r="CL626" s="32" t="s">
        <v>695</v>
      </c>
      <c r="CM626" s="32" t="s">
        <v>1117</v>
      </c>
      <c r="CN626" s="32" t="s">
        <v>3193</v>
      </c>
      <c r="CO626" s="32" t="s">
        <v>2598</v>
      </c>
      <c r="CP626" s="32" t="s">
        <v>1938</v>
      </c>
      <c r="CV626" s="32"/>
      <c r="CW626" s="32"/>
      <c r="CX626" s="32" t="s">
        <v>5107</v>
      </c>
      <c r="CY626" s="32" t="s">
        <v>695</v>
      </c>
      <c r="CZ626" s="32" t="s">
        <v>1117</v>
      </c>
      <c r="DA626" s="32" t="s">
        <v>3193</v>
      </c>
      <c r="DB626" s="32" t="s">
        <v>2598</v>
      </c>
      <c r="DC626" s="32" t="s">
        <v>1938</v>
      </c>
    </row>
    <row r="627" spans="41:107" ht="28.5">
      <c r="AO627" s="28">
        <v>626</v>
      </c>
      <c r="AZ627" s="32"/>
      <c r="BA627" s="32"/>
      <c r="BB627" s="32" t="s">
        <v>5108</v>
      </c>
      <c r="BC627" s="32" t="s">
        <v>695</v>
      </c>
      <c r="BD627" s="32" t="s">
        <v>1117</v>
      </c>
      <c r="BE627" s="32" t="s">
        <v>3193</v>
      </c>
      <c r="BF627" s="32" t="s">
        <v>2602</v>
      </c>
      <c r="BG627" s="32" t="s">
        <v>1954</v>
      </c>
      <c r="CK627" s="32" t="s">
        <v>5108</v>
      </c>
      <c r="CL627" s="32" t="s">
        <v>695</v>
      </c>
      <c r="CM627" s="32" t="s">
        <v>1117</v>
      </c>
      <c r="CN627" s="32" t="s">
        <v>3193</v>
      </c>
      <c r="CO627" s="32" t="s">
        <v>2602</v>
      </c>
      <c r="CP627" s="32" t="s">
        <v>1954</v>
      </c>
      <c r="CV627" s="32"/>
      <c r="CW627" s="32"/>
      <c r="CX627" s="32" t="s">
        <v>5108</v>
      </c>
      <c r="CY627" s="32" t="s">
        <v>695</v>
      </c>
      <c r="CZ627" s="32" t="s">
        <v>1117</v>
      </c>
      <c r="DA627" s="32" t="s">
        <v>3193</v>
      </c>
      <c r="DB627" s="32" t="s">
        <v>2602</v>
      </c>
      <c r="DC627" s="32" t="s">
        <v>1954</v>
      </c>
    </row>
    <row r="628" spans="41:107" ht="28.5">
      <c r="AO628" s="28">
        <v>627</v>
      </c>
      <c r="AZ628" s="32"/>
      <c r="BA628" s="32"/>
      <c r="BB628" s="32" t="s">
        <v>5109</v>
      </c>
      <c r="BC628" s="32" t="s">
        <v>695</v>
      </c>
      <c r="BD628" s="32" t="s">
        <v>1117</v>
      </c>
      <c r="BE628" s="32" t="s">
        <v>3193</v>
      </c>
      <c r="BF628" s="32" t="s">
        <v>2606</v>
      </c>
      <c r="BG628" s="32" t="s">
        <v>1967</v>
      </c>
      <c r="CK628" s="32" t="s">
        <v>5109</v>
      </c>
      <c r="CL628" s="32" t="s">
        <v>695</v>
      </c>
      <c r="CM628" s="32" t="s">
        <v>1117</v>
      </c>
      <c r="CN628" s="32" t="s">
        <v>3193</v>
      </c>
      <c r="CO628" s="32" t="s">
        <v>2606</v>
      </c>
      <c r="CP628" s="32" t="s">
        <v>1967</v>
      </c>
      <c r="CV628" s="32"/>
      <c r="CW628" s="32"/>
      <c r="CX628" s="32" t="s">
        <v>5109</v>
      </c>
      <c r="CY628" s="32" t="s">
        <v>695</v>
      </c>
      <c r="CZ628" s="32" t="s">
        <v>1117</v>
      </c>
      <c r="DA628" s="32" t="s">
        <v>3193</v>
      </c>
      <c r="DB628" s="32" t="s">
        <v>2606</v>
      </c>
      <c r="DC628" s="32" t="s">
        <v>1967</v>
      </c>
    </row>
    <row r="629" spans="41:107" ht="28.5">
      <c r="AO629" s="28">
        <v>628</v>
      </c>
      <c r="AZ629" s="32"/>
      <c r="BA629" s="32"/>
      <c r="BB629" s="32" t="s">
        <v>5110</v>
      </c>
      <c r="BC629" s="32" t="s">
        <v>695</v>
      </c>
      <c r="BD629" s="32" t="s">
        <v>1117</v>
      </c>
      <c r="BE629" s="32" t="s">
        <v>3193</v>
      </c>
      <c r="BF629" s="32" t="s">
        <v>2610</v>
      </c>
      <c r="BG629" s="32" t="s">
        <v>1980</v>
      </c>
      <c r="CK629" s="32" t="s">
        <v>5110</v>
      </c>
      <c r="CL629" s="32" t="s">
        <v>695</v>
      </c>
      <c r="CM629" s="32" t="s">
        <v>1117</v>
      </c>
      <c r="CN629" s="32" t="s">
        <v>3193</v>
      </c>
      <c r="CO629" s="32" t="s">
        <v>2610</v>
      </c>
      <c r="CP629" s="32" t="s">
        <v>1980</v>
      </c>
      <c r="CV629" s="32"/>
      <c r="CW629" s="32"/>
      <c r="CX629" s="32" t="s">
        <v>5110</v>
      </c>
      <c r="CY629" s="32" t="s">
        <v>695</v>
      </c>
      <c r="CZ629" s="32" t="s">
        <v>1117</v>
      </c>
      <c r="DA629" s="32" t="s">
        <v>3193</v>
      </c>
      <c r="DB629" s="32" t="s">
        <v>2610</v>
      </c>
      <c r="DC629" s="32" t="s">
        <v>1980</v>
      </c>
    </row>
    <row r="630" spans="41:107" ht="28.5">
      <c r="AO630" s="28">
        <v>629</v>
      </c>
      <c r="AZ630" s="32"/>
      <c r="BA630" s="32"/>
      <c r="BB630" s="32" t="s">
        <v>5111</v>
      </c>
      <c r="BC630" s="32" t="s">
        <v>695</v>
      </c>
      <c r="BD630" s="32" t="s">
        <v>1117</v>
      </c>
      <c r="BE630" s="32" t="s">
        <v>3193</v>
      </c>
      <c r="BF630" s="32" t="s">
        <v>2614</v>
      </c>
      <c r="BG630" s="32" t="s">
        <v>1991</v>
      </c>
      <c r="CK630" s="32" t="s">
        <v>5111</v>
      </c>
      <c r="CL630" s="32" t="s">
        <v>695</v>
      </c>
      <c r="CM630" s="32" t="s">
        <v>1117</v>
      </c>
      <c r="CN630" s="32" t="s">
        <v>3193</v>
      </c>
      <c r="CO630" s="32" t="s">
        <v>2614</v>
      </c>
      <c r="CP630" s="32" t="s">
        <v>1991</v>
      </c>
      <c r="CV630" s="32"/>
      <c r="CW630" s="32"/>
      <c r="CX630" s="32" t="s">
        <v>5111</v>
      </c>
      <c r="CY630" s="32" t="s">
        <v>695</v>
      </c>
      <c r="CZ630" s="32" t="s">
        <v>1117</v>
      </c>
      <c r="DA630" s="32" t="s">
        <v>3193</v>
      </c>
      <c r="DB630" s="32" t="s">
        <v>2614</v>
      </c>
      <c r="DC630" s="32" t="s">
        <v>1991</v>
      </c>
    </row>
    <row r="631" spans="41:107" ht="28.5">
      <c r="AO631" s="28">
        <v>630</v>
      </c>
      <c r="AZ631" s="32"/>
      <c r="BA631" s="32"/>
      <c r="BB631" s="32" t="s">
        <v>5112</v>
      </c>
      <c r="BC631" s="32" t="s">
        <v>695</v>
      </c>
      <c r="BD631" s="32" t="s">
        <v>1117</v>
      </c>
      <c r="BE631" s="32" t="s">
        <v>3193</v>
      </c>
      <c r="BF631" s="32" t="s">
        <v>2618</v>
      </c>
      <c r="BG631" s="32" t="s">
        <v>2004</v>
      </c>
      <c r="CK631" s="32" t="s">
        <v>5112</v>
      </c>
      <c r="CL631" s="32" t="s">
        <v>695</v>
      </c>
      <c r="CM631" s="32" t="s">
        <v>1117</v>
      </c>
      <c r="CN631" s="32" t="s">
        <v>3193</v>
      </c>
      <c r="CO631" s="32" t="s">
        <v>2618</v>
      </c>
      <c r="CP631" s="32" t="s">
        <v>2004</v>
      </c>
      <c r="CV631" s="32"/>
      <c r="CW631" s="32"/>
      <c r="CX631" s="32" t="s">
        <v>5112</v>
      </c>
      <c r="CY631" s="32" t="s">
        <v>695</v>
      </c>
      <c r="CZ631" s="32" t="s">
        <v>1117</v>
      </c>
      <c r="DA631" s="32" t="s">
        <v>3193</v>
      </c>
      <c r="DB631" s="32" t="s">
        <v>2618</v>
      </c>
      <c r="DC631" s="32" t="s">
        <v>2004</v>
      </c>
    </row>
    <row r="632" spans="41:107" ht="42.75">
      <c r="AO632" s="28">
        <v>631</v>
      </c>
      <c r="AZ632" s="32"/>
      <c r="BA632" s="32"/>
      <c r="BB632" s="32" t="s">
        <v>5113</v>
      </c>
      <c r="BC632" s="32" t="s">
        <v>695</v>
      </c>
      <c r="BD632" s="32" t="s">
        <v>1117</v>
      </c>
      <c r="BE632" s="32" t="s">
        <v>3193</v>
      </c>
      <c r="BF632" s="32" t="s">
        <v>2622</v>
      </c>
      <c r="BG632" s="32" t="s">
        <v>2017</v>
      </c>
      <c r="CK632" s="32" t="s">
        <v>5113</v>
      </c>
      <c r="CL632" s="32" t="s">
        <v>695</v>
      </c>
      <c r="CM632" s="32" t="s">
        <v>1117</v>
      </c>
      <c r="CN632" s="32" t="s">
        <v>3193</v>
      </c>
      <c r="CO632" s="32" t="s">
        <v>2622</v>
      </c>
      <c r="CP632" s="32" t="s">
        <v>2017</v>
      </c>
      <c r="CV632" s="32"/>
      <c r="CW632" s="32"/>
      <c r="CX632" s="32" t="s">
        <v>5113</v>
      </c>
      <c r="CY632" s="32" t="s">
        <v>695</v>
      </c>
      <c r="CZ632" s="32" t="s">
        <v>1117</v>
      </c>
      <c r="DA632" s="32" t="s">
        <v>3193</v>
      </c>
      <c r="DB632" s="32" t="s">
        <v>2622</v>
      </c>
      <c r="DC632" s="32" t="s">
        <v>2017</v>
      </c>
    </row>
    <row r="633" spans="41:107" ht="28.5">
      <c r="AO633" s="28">
        <v>632</v>
      </c>
      <c r="AZ633" s="32"/>
      <c r="BA633" s="32"/>
      <c r="BB633" s="32" t="s">
        <v>5114</v>
      </c>
      <c r="BC633" s="32" t="s">
        <v>695</v>
      </c>
      <c r="BD633" s="32" t="s">
        <v>1117</v>
      </c>
      <c r="BE633" s="32" t="s">
        <v>3193</v>
      </c>
      <c r="BF633" s="32" t="s">
        <v>2626</v>
      </c>
      <c r="BG633" s="32" t="s">
        <v>2029</v>
      </c>
      <c r="CK633" s="32" t="s">
        <v>5114</v>
      </c>
      <c r="CL633" s="32" t="s">
        <v>695</v>
      </c>
      <c r="CM633" s="32" t="s">
        <v>1117</v>
      </c>
      <c r="CN633" s="32" t="s">
        <v>3193</v>
      </c>
      <c r="CO633" s="32" t="s">
        <v>2626</v>
      </c>
      <c r="CP633" s="32" t="s">
        <v>2029</v>
      </c>
      <c r="CV633" s="32"/>
      <c r="CW633" s="32"/>
      <c r="CX633" s="32" t="s">
        <v>5114</v>
      </c>
      <c r="CY633" s="32" t="s">
        <v>695</v>
      </c>
      <c r="CZ633" s="32" t="s">
        <v>1117</v>
      </c>
      <c r="DA633" s="32" t="s">
        <v>3193</v>
      </c>
      <c r="DB633" s="32" t="s">
        <v>2626</v>
      </c>
      <c r="DC633" s="32" t="s">
        <v>2029</v>
      </c>
    </row>
    <row r="634" spans="41:107" ht="28.5">
      <c r="AO634" s="28">
        <v>633</v>
      </c>
      <c r="AZ634" s="32"/>
      <c r="BA634" s="32"/>
      <c r="BB634" s="32" t="s">
        <v>5115</v>
      </c>
      <c r="BC634" s="32" t="s">
        <v>695</v>
      </c>
      <c r="BD634" s="32" t="s">
        <v>1117</v>
      </c>
      <c r="BE634" s="32" t="s">
        <v>3193</v>
      </c>
      <c r="BF634" s="32" t="s">
        <v>2630</v>
      </c>
      <c r="BG634" s="32" t="s">
        <v>2040</v>
      </c>
      <c r="CK634" s="32" t="s">
        <v>5115</v>
      </c>
      <c r="CL634" s="32" t="s">
        <v>695</v>
      </c>
      <c r="CM634" s="32" t="s">
        <v>1117</v>
      </c>
      <c r="CN634" s="32" t="s">
        <v>3193</v>
      </c>
      <c r="CO634" s="32" t="s">
        <v>2630</v>
      </c>
      <c r="CP634" s="32" t="s">
        <v>2040</v>
      </c>
      <c r="CV634" s="32"/>
      <c r="CW634" s="32"/>
      <c r="CX634" s="32" t="s">
        <v>5115</v>
      </c>
      <c r="CY634" s="32" t="s">
        <v>695</v>
      </c>
      <c r="CZ634" s="32" t="s">
        <v>1117</v>
      </c>
      <c r="DA634" s="32" t="s">
        <v>3193</v>
      </c>
      <c r="DB634" s="32" t="s">
        <v>2630</v>
      </c>
      <c r="DC634" s="32" t="s">
        <v>2040</v>
      </c>
    </row>
    <row r="635" spans="41:107" ht="42.75">
      <c r="AO635" s="28">
        <v>634</v>
      </c>
      <c r="AZ635" s="32"/>
      <c r="BA635" s="32"/>
      <c r="BB635" s="32" t="s">
        <v>5116</v>
      </c>
      <c r="BC635" s="32" t="s">
        <v>695</v>
      </c>
      <c r="BD635" s="32" t="s">
        <v>1117</v>
      </c>
      <c r="BE635" s="32" t="s">
        <v>3193</v>
      </c>
      <c r="BF635" s="32" t="s">
        <v>2634</v>
      </c>
      <c r="BG635" s="32" t="s">
        <v>2052</v>
      </c>
      <c r="CK635" s="32" t="s">
        <v>5116</v>
      </c>
      <c r="CL635" s="32" t="s">
        <v>695</v>
      </c>
      <c r="CM635" s="32" t="s">
        <v>1117</v>
      </c>
      <c r="CN635" s="32" t="s">
        <v>3193</v>
      </c>
      <c r="CO635" s="32" t="s">
        <v>2634</v>
      </c>
      <c r="CP635" s="32" t="s">
        <v>2052</v>
      </c>
      <c r="CV635" s="32"/>
      <c r="CW635" s="32"/>
      <c r="CX635" s="32" t="s">
        <v>5116</v>
      </c>
      <c r="CY635" s="32" t="s">
        <v>695</v>
      </c>
      <c r="CZ635" s="32" t="s">
        <v>1117</v>
      </c>
      <c r="DA635" s="32" t="s">
        <v>3193</v>
      </c>
      <c r="DB635" s="32" t="s">
        <v>2634</v>
      </c>
      <c r="DC635" s="32" t="s">
        <v>2052</v>
      </c>
    </row>
    <row r="636" spans="41:107" ht="57">
      <c r="AO636" s="28">
        <v>635</v>
      </c>
      <c r="AZ636" s="32"/>
      <c r="BA636" s="32"/>
      <c r="BB636" s="32" t="s">
        <v>5117</v>
      </c>
      <c r="BC636" s="32" t="s">
        <v>695</v>
      </c>
      <c r="BD636" s="32" t="s">
        <v>1117</v>
      </c>
      <c r="BE636" s="32" t="s">
        <v>3193</v>
      </c>
      <c r="BF636" s="32" t="s">
        <v>2638</v>
      </c>
      <c r="BG636" s="32" t="s">
        <v>2062</v>
      </c>
      <c r="CK636" s="32" t="s">
        <v>5117</v>
      </c>
      <c r="CL636" s="32" t="s">
        <v>695</v>
      </c>
      <c r="CM636" s="32" t="s">
        <v>1117</v>
      </c>
      <c r="CN636" s="32" t="s">
        <v>3193</v>
      </c>
      <c r="CO636" s="32" t="s">
        <v>2638</v>
      </c>
      <c r="CP636" s="32" t="s">
        <v>2062</v>
      </c>
      <c r="CV636" s="32"/>
      <c r="CW636" s="32"/>
      <c r="CX636" s="32" t="s">
        <v>5117</v>
      </c>
      <c r="CY636" s="32" t="s">
        <v>695</v>
      </c>
      <c r="CZ636" s="32" t="s">
        <v>1117</v>
      </c>
      <c r="DA636" s="32" t="s">
        <v>3193</v>
      </c>
      <c r="DB636" s="32" t="s">
        <v>2638</v>
      </c>
      <c r="DC636" s="32" t="s">
        <v>2062</v>
      </c>
    </row>
    <row r="637" spans="41:107" ht="28.5">
      <c r="AO637" s="28">
        <v>636</v>
      </c>
      <c r="AZ637" s="32"/>
      <c r="BA637" s="32"/>
      <c r="BB637" s="32" t="s">
        <v>5118</v>
      </c>
      <c r="BC637" s="32" t="s">
        <v>695</v>
      </c>
      <c r="BD637" s="32" t="s">
        <v>1117</v>
      </c>
      <c r="BE637" s="32" t="s">
        <v>3193</v>
      </c>
      <c r="BF637" s="32" t="s">
        <v>2642</v>
      </c>
      <c r="BG637" s="32" t="s">
        <v>2074</v>
      </c>
      <c r="CK637" s="32" t="s">
        <v>5118</v>
      </c>
      <c r="CL637" s="32" t="s">
        <v>695</v>
      </c>
      <c r="CM637" s="32" t="s">
        <v>1117</v>
      </c>
      <c r="CN637" s="32" t="s">
        <v>3193</v>
      </c>
      <c r="CO637" s="32" t="s">
        <v>2642</v>
      </c>
      <c r="CP637" s="32" t="s">
        <v>2074</v>
      </c>
      <c r="CV637" s="32"/>
      <c r="CW637" s="32"/>
      <c r="CX637" s="32" t="s">
        <v>5118</v>
      </c>
      <c r="CY637" s="32" t="s">
        <v>695</v>
      </c>
      <c r="CZ637" s="32" t="s">
        <v>1117</v>
      </c>
      <c r="DA637" s="32" t="s">
        <v>3193</v>
      </c>
      <c r="DB637" s="32" t="s">
        <v>2642</v>
      </c>
      <c r="DC637" s="32" t="s">
        <v>2074</v>
      </c>
    </row>
    <row r="638" spans="41:107" ht="28.5">
      <c r="AO638" s="28">
        <v>637</v>
      </c>
      <c r="AZ638" s="32"/>
      <c r="BA638" s="32"/>
      <c r="BB638" s="32" t="s">
        <v>5119</v>
      </c>
      <c r="BC638" s="32" t="s">
        <v>695</v>
      </c>
      <c r="BD638" s="32" t="s">
        <v>1117</v>
      </c>
      <c r="BE638" s="32" t="s">
        <v>3193</v>
      </c>
      <c r="BF638" s="32" t="s">
        <v>2646</v>
      </c>
      <c r="BG638" s="32" t="s">
        <v>2086</v>
      </c>
      <c r="CK638" s="32" t="s">
        <v>5119</v>
      </c>
      <c r="CL638" s="32" t="s">
        <v>695</v>
      </c>
      <c r="CM638" s="32" t="s">
        <v>1117</v>
      </c>
      <c r="CN638" s="32" t="s">
        <v>3193</v>
      </c>
      <c r="CO638" s="32" t="s">
        <v>2646</v>
      </c>
      <c r="CP638" s="32" t="s">
        <v>2086</v>
      </c>
      <c r="CV638" s="32"/>
      <c r="CW638" s="32"/>
      <c r="CX638" s="32" t="s">
        <v>5119</v>
      </c>
      <c r="CY638" s="32" t="s">
        <v>695</v>
      </c>
      <c r="CZ638" s="32" t="s">
        <v>1117</v>
      </c>
      <c r="DA638" s="32" t="s">
        <v>3193</v>
      </c>
      <c r="DB638" s="32" t="s">
        <v>2646</v>
      </c>
      <c r="DC638" s="32" t="s">
        <v>2086</v>
      </c>
    </row>
    <row r="639" spans="41:107" ht="71.25">
      <c r="AO639" s="28">
        <v>638</v>
      </c>
      <c r="AZ639" s="32"/>
      <c r="BA639" s="32"/>
      <c r="BB639" s="32" t="s">
        <v>5120</v>
      </c>
      <c r="BC639" s="32" t="s">
        <v>695</v>
      </c>
      <c r="BD639" s="32" t="s">
        <v>1117</v>
      </c>
      <c r="BE639" s="32" t="s">
        <v>3193</v>
      </c>
      <c r="BF639" s="32" t="s">
        <v>2650</v>
      </c>
      <c r="BG639" s="32" t="s">
        <v>2097</v>
      </c>
      <c r="CK639" s="32" t="s">
        <v>5120</v>
      </c>
      <c r="CL639" s="32" t="s">
        <v>695</v>
      </c>
      <c r="CM639" s="32" t="s">
        <v>1117</v>
      </c>
      <c r="CN639" s="32" t="s">
        <v>3193</v>
      </c>
      <c r="CO639" s="32" t="s">
        <v>2650</v>
      </c>
      <c r="CP639" s="32" t="s">
        <v>2097</v>
      </c>
      <c r="CV639" s="32"/>
      <c r="CW639" s="32"/>
      <c r="CX639" s="32" t="s">
        <v>5120</v>
      </c>
      <c r="CY639" s="32" t="s">
        <v>695</v>
      </c>
      <c r="CZ639" s="32" t="s">
        <v>1117</v>
      </c>
      <c r="DA639" s="32" t="s">
        <v>3193</v>
      </c>
      <c r="DB639" s="32" t="s">
        <v>2650</v>
      </c>
      <c r="DC639" s="32" t="s">
        <v>2097</v>
      </c>
    </row>
    <row r="640" spans="41:107" ht="57">
      <c r="AO640" s="28">
        <v>639</v>
      </c>
      <c r="AZ640" s="32"/>
      <c r="BA640" s="32"/>
      <c r="BB640" s="32" t="s">
        <v>5121</v>
      </c>
      <c r="BC640" s="32" t="s">
        <v>695</v>
      </c>
      <c r="BD640" s="32" t="s">
        <v>1117</v>
      </c>
      <c r="BE640" s="32" t="s">
        <v>3193</v>
      </c>
      <c r="BF640" s="32" t="s">
        <v>2654</v>
      </c>
      <c r="BG640" s="32" t="s">
        <v>2108</v>
      </c>
      <c r="CK640" s="32" t="s">
        <v>5121</v>
      </c>
      <c r="CL640" s="32" t="s">
        <v>695</v>
      </c>
      <c r="CM640" s="32" t="s">
        <v>1117</v>
      </c>
      <c r="CN640" s="32" t="s">
        <v>3193</v>
      </c>
      <c r="CO640" s="32" t="s">
        <v>2654</v>
      </c>
      <c r="CP640" s="32" t="s">
        <v>2108</v>
      </c>
      <c r="CV640" s="32"/>
      <c r="CW640" s="32"/>
      <c r="CX640" s="32" t="s">
        <v>5121</v>
      </c>
      <c r="CY640" s="32" t="s">
        <v>695</v>
      </c>
      <c r="CZ640" s="32" t="s">
        <v>1117</v>
      </c>
      <c r="DA640" s="32" t="s">
        <v>3193</v>
      </c>
      <c r="DB640" s="32" t="s">
        <v>2654</v>
      </c>
      <c r="DC640" s="32" t="s">
        <v>2108</v>
      </c>
    </row>
    <row r="641" spans="41:107" ht="57">
      <c r="AO641" s="28">
        <v>640</v>
      </c>
      <c r="AZ641" s="32"/>
      <c r="BA641" s="32"/>
      <c r="BB641" s="32" t="s">
        <v>5122</v>
      </c>
      <c r="BC641" s="32" t="s">
        <v>695</v>
      </c>
      <c r="BD641" s="32" t="s">
        <v>1117</v>
      </c>
      <c r="BE641" s="32" t="s">
        <v>3193</v>
      </c>
      <c r="BF641" s="32" t="s">
        <v>2658</v>
      </c>
      <c r="BG641" s="32" t="s">
        <v>2117</v>
      </c>
      <c r="CK641" s="32" t="s">
        <v>5122</v>
      </c>
      <c r="CL641" s="32" t="s">
        <v>695</v>
      </c>
      <c r="CM641" s="32" t="s">
        <v>1117</v>
      </c>
      <c r="CN641" s="32" t="s">
        <v>3193</v>
      </c>
      <c r="CO641" s="32" t="s">
        <v>2658</v>
      </c>
      <c r="CP641" s="32" t="s">
        <v>2117</v>
      </c>
      <c r="CV641" s="32"/>
      <c r="CW641" s="32"/>
      <c r="CX641" s="32" t="s">
        <v>5122</v>
      </c>
      <c r="CY641" s="32" t="s">
        <v>695</v>
      </c>
      <c r="CZ641" s="32" t="s">
        <v>1117</v>
      </c>
      <c r="DA641" s="32" t="s">
        <v>3193</v>
      </c>
      <c r="DB641" s="32" t="s">
        <v>2658</v>
      </c>
      <c r="DC641" s="32" t="s">
        <v>2117</v>
      </c>
    </row>
    <row r="642" spans="41:107" ht="28.5">
      <c r="AO642" s="28">
        <v>641</v>
      </c>
      <c r="AZ642" s="32"/>
      <c r="BA642" s="32"/>
      <c r="BB642" s="32" t="s">
        <v>5123</v>
      </c>
      <c r="BC642" s="32" t="s">
        <v>695</v>
      </c>
      <c r="BD642" s="32" t="s">
        <v>1117</v>
      </c>
      <c r="BE642" s="32" t="s">
        <v>3193</v>
      </c>
      <c r="BF642" s="32" t="s">
        <v>2662</v>
      </c>
      <c r="BG642" s="32" t="s">
        <v>2128</v>
      </c>
      <c r="CK642" s="32" t="s">
        <v>5123</v>
      </c>
      <c r="CL642" s="32" t="s">
        <v>695</v>
      </c>
      <c r="CM642" s="32" t="s">
        <v>1117</v>
      </c>
      <c r="CN642" s="32" t="s">
        <v>3193</v>
      </c>
      <c r="CO642" s="32" t="s">
        <v>2662</v>
      </c>
      <c r="CP642" s="32" t="s">
        <v>2128</v>
      </c>
      <c r="CV642" s="32"/>
      <c r="CW642" s="32"/>
      <c r="CX642" s="32" t="s">
        <v>5123</v>
      </c>
      <c r="CY642" s="32" t="s">
        <v>695</v>
      </c>
      <c r="CZ642" s="32" t="s">
        <v>1117</v>
      </c>
      <c r="DA642" s="32" t="s">
        <v>3193</v>
      </c>
      <c r="DB642" s="32" t="s">
        <v>2662</v>
      </c>
      <c r="DC642" s="32" t="s">
        <v>2128</v>
      </c>
    </row>
    <row r="643" spans="41:107" ht="42.75">
      <c r="AO643" s="28">
        <v>642</v>
      </c>
      <c r="AZ643" s="32"/>
      <c r="BA643" s="32"/>
      <c r="BB643" s="32" t="s">
        <v>5124</v>
      </c>
      <c r="BC643" s="32" t="s">
        <v>695</v>
      </c>
      <c r="BD643" s="32" t="s">
        <v>1117</v>
      </c>
      <c r="BE643" s="32" t="s">
        <v>3193</v>
      </c>
      <c r="BF643" s="32" t="s">
        <v>2666</v>
      </c>
      <c r="BG643" s="32" t="s">
        <v>1868</v>
      </c>
      <c r="CK643" s="32" t="s">
        <v>5124</v>
      </c>
      <c r="CL643" s="32" t="s">
        <v>695</v>
      </c>
      <c r="CM643" s="32" t="s">
        <v>1117</v>
      </c>
      <c r="CN643" s="32" t="s">
        <v>3193</v>
      </c>
      <c r="CO643" s="32" t="s">
        <v>2666</v>
      </c>
      <c r="CP643" s="32" t="s">
        <v>1868</v>
      </c>
      <c r="CV643" s="32"/>
      <c r="CW643" s="32"/>
      <c r="CX643" s="32" t="s">
        <v>5124</v>
      </c>
      <c r="CY643" s="32" t="s">
        <v>695</v>
      </c>
      <c r="CZ643" s="32" t="s">
        <v>1117</v>
      </c>
      <c r="DA643" s="32" t="s">
        <v>3193</v>
      </c>
      <c r="DB643" s="32" t="s">
        <v>2666</v>
      </c>
      <c r="DC643" s="32" t="s">
        <v>1868</v>
      </c>
    </row>
    <row r="644" spans="41:107" ht="42.75">
      <c r="AO644" s="28">
        <v>643</v>
      </c>
      <c r="AZ644" s="32"/>
      <c r="BA644" s="32"/>
      <c r="BB644" s="32" t="s">
        <v>5125</v>
      </c>
      <c r="BC644" s="32" t="s">
        <v>695</v>
      </c>
      <c r="BD644" s="32" t="s">
        <v>1117</v>
      </c>
      <c r="BE644" s="32" t="s">
        <v>3193</v>
      </c>
      <c r="BF644" s="32" t="s">
        <v>2670</v>
      </c>
      <c r="BG644" s="32" t="s">
        <v>2148</v>
      </c>
      <c r="CK644" s="32" t="s">
        <v>5125</v>
      </c>
      <c r="CL644" s="32" t="s">
        <v>695</v>
      </c>
      <c r="CM644" s="32" t="s">
        <v>1117</v>
      </c>
      <c r="CN644" s="32" t="s">
        <v>3193</v>
      </c>
      <c r="CO644" s="32" t="s">
        <v>2670</v>
      </c>
      <c r="CP644" s="32" t="s">
        <v>2148</v>
      </c>
      <c r="CV644" s="32"/>
      <c r="CW644" s="32"/>
      <c r="CX644" s="32" t="s">
        <v>5125</v>
      </c>
      <c r="CY644" s="32" t="s">
        <v>695</v>
      </c>
      <c r="CZ644" s="32" t="s">
        <v>1117</v>
      </c>
      <c r="DA644" s="32" t="s">
        <v>3193</v>
      </c>
      <c r="DB644" s="32" t="s">
        <v>2670</v>
      </c>
      <c r="DC644" s="32" t="s">
        <v>2148</v>
      </c>
    </row>
    <row r="645" spans="41:107" ht="42.75">
      <c r="AO645" s="28">
        <v>644</v>
      </c>
      <c r="AZ645" s="32"/>
      <c r="BA645" s="32"/>
      <c r="BB645" s="32" t="s">
        <v>5126</v>
      </c>
      <c r="BC645" s="32" t="s">
        <v>695</v>
      </c>
      <c r="BD645" s="32" t="s">
        <v>1117</v>
      </c>
      <c r="BE645" s="32" t="s">
        <v>3193</v>
      </c>
      <c r="BF645" s="32" t="s">
        <v>2673</v>
      </c>
      <c r="BG645" s="32" t="s">
        <v>2159</v>
      </c>
      <c r="CK645" s="32" t="s">
        <v>5126</v>
      </c>
      <c r="CL645" s="32" t="s">
        <v>695</v>
      </c>
      <c r="CM645" s="32" t="s">
        <v>1117</v>
      </c>
      <c r="CN645" s="32" t="s">
        <v>3193</v>
      </c>
      <c r="CO645" s="32" t="s">
        <v>2673</v>
      </c>
      <c r="CP645" s="32" t="s">
        <v>2159</v>
      </c>
      <c r="CV645" s="32"/>
      <c r="CW645" s="32"/>
      <c r="CX645" s="32" t="s">
        <v>5126</v>
      </c>
      <c r="CY645" s="32" t="s">
        <v>695</v>
      </c>
      <c r="CZ645" s="32" t="s">
        <v>1117</v>
      </c>
      <c r="DA645" s="32" t="s">
        <v>3193</v>
      </c>
      <c r="DB645" s="32" t="s">
        <v>2673</v>
      </c>
      <c r="DC645" s="32" t="s">
        <v>2159</v>
      </c>
    </row>
    <row r="646" spans="41:107" ht="42.75">
      <c r="AO646" s="28">
        <v>645</v>
      </c>
      <c r="AZ646" s="32"/>
      <c r="BA646" s="32"/>
      <c r="BB646" s="32" t="s">
        <v>5127</v>
      </c>
      <c r="BC646" s="32" t="s">
        <v>695</v>
      </c>
      <c r="BD646" s="32" t="s">
        <v>1117</v>
      </c>
      <c r="BE646" s="32" t="s">
        <v>3193</v>
      </c>
      <c r="BF646" s="32" t="s">
        <v>2676</v>
      </c>
      <c r="BG646" s="32" t="s">
        <v>2170</v>
      </c>
      <c r="CK646" s="32" t="s">
        <v>5127</v>
      </c>
      <c r="CL646" s="32" t="s">
        <v>695</v>
      </c>
      <c r="CM646" s="32" t="s">
        <v>1117</v>
      </c>
      <c r="CN646" s="32" t="s">
        <v>3193</v>
      </c>
      <c r="CO646" s="32" t="s">
        <v>2676</v>
      </c>
      <c r="CP646" s="32" t="s">
        <v>2170</v>
      </c>
      <c r="CV646" s="32"/>
      <c r="CW646" s="32"/>
      <c r="CX646" s="32" t="s">
        <v>5127</v>
      </c>
      <c r="CY646" s="32" t="s">
        <v>695</v>
      </c>
      <c r="CZ646" s="32" t="s">
        <v>1117</v>
      </c>
      <c r="DA646" s="32" t="s">
        <v>3193</v>
      </c>
      <c r="DB646" s="32" t="s">
        <v>2676</v>
      </c>
      <c r="DC646" s="32" t="s">
        <v>2170</v>
      </c>
    </row>
    <row r="647" spans="41:107" ht="42.75">
      <c r="AO647" s="28">
        <v>646</v>
      </c>
      <c r="AZ647" s="32"/>
      <c r="BA647" s="32"/>
      <c r="BB647" s="32" t="s">
        <v>5128</v>
      </c>
      <c r="BC647" s="32" t="s">
        <v>695</v>
      </c>
      <c r="BD647" s="32" t="s">
        <v>1117</v>
      </c>
      <c r="BE647" s="32" t="s">
        <v>3193</v>
      </c>
      <c r="BF647" s="32" t="s">
        <v>2680</v>
      </c>
      <c r="BG647" s="32" t="s">
        <v>1058</v>
      </c>
      <c r="CK647" s="32" t="s">
        <v>5128</v>
      </c>
      <c r="CL647" s="32" t="s">
        <v>695</v>
      </c>
      <c r="CM647" s="32" t="s">
        <v>1117</v>
      </c>
      <c r="CN647" s="32" t="s">
        <v>3193</v>
      </c>
      <c r="CO647" s="32" t="s">
        <v>2680</v>
      </c>
      <c r="CP647" s="32" t="s">
        <v>1058</v>
      </c>
      <c r="CV647" s="32"/>
      <c r="CW647" s="32"/>
      <c r="CX647" s="32" t="s">
        <v>5128</v>
      </c>
      <c r="CY647" s="32" t="s">
        <v>695</v>
      </c>
      <c r="CZ647" s="32" t="s">
        <v>1117</v>
      </c>
      <c r="DA647" s="32" t="s">
        <v>3193</v>
      </c>
      <c r="DB647" s="32" t="s">
        <v>2680</v>
      </c>
      <c r="DC647" s="32" t="s">
        <v>1058</v>
      </c>
    </row>
    <row r="648" spans="41:107" ht="57">
      <c r="AO648" s="28">
        <v>647</v>
      </c>
      <c r="AZ648" s="32"/>
      <c r="BA648" s="32"/>
      <c r="BB648" s="32" t="s">
        <v>5129</v>
      </c>
      <c r="BC648" s="32" t="s">
        <v>695</v>
      </c>
      <c r="BD648" s="32" t="s">
        <v>1117</v>
      </c>
      <c r="BE648" s="32" t="s">
        <v>3193</v>
      </c>
      <c r="BF648" s="32" t="s">
        <v>2684</v>
      </c>
      <c r="BG648" s="32" t="s">
        <v>2189</v>
      </c>
      <c r="CK648" s="32" t="s">
        <v>5129</v>
      </c>
      <c r="CL648" s="32" t="s">
        <v>695</v>
      </c>
      <c r="CM648" s="32" t="s">
        <v>1117</v>
      </c>
      <c r="CN648" s="32" t="s">
        <v>3193</v>
      </c>
      <c r="CO648" s="32" t="s">
        <v>2684</v>
      </c>
      <c r="CP648" s="32" t="s">
        <v>2189</v>
      </c>
      <c r="CV648" s="32"/>
      <c r="CW648" s="32"/>
      <c r="CX648" s="32" t="s">
        <v>5129</v>
      </c>
      <c r="CY648" s="32" t="s">
        <v>695</v>
      </c>
      <c r="CZ648" s="32" t="s">
        <v>1117</v>
      </c>
      <c r="DA648" s="32" t="s">
        <v>3193</v>
      </c>
      <c r="DB648" s="32" t="s">
        <v>2684</v>
      </c>
      <c r="DC648" s="32" t="s">
        <v>2189</v>
      </c>
    </row>
    <row r="649" spans="41:107" ht="71.25">
      <c r="AO649" s="28">
        <v>648</v>
      </c>
      <c r="AZ649" s="32"/>
      <c r="BA649" s="32"/>
      <c r="BB649" s="32" t="s">
        <v>5130</v>
      </c>
      <c r="BC649" s="32" t="s">
        <v>695</v>
      </c>
      <c r="BD649" s="32" t="s">
        <v>1117</v>
      </c>
      <c r="BE649" s="32" t="s">
        <v>3193</v>
      </c>
      <c r="BF649" s="32" t="s">
        <v>2688</v>
      </c>
      <c r="BG649" s="32" t="s">
        <v>2200</v>
      </c>
      <c r="CK649" s="32" t="s">
        <v>5130</v>
      </c>
      <c r="CL649" s="32" t="s">
        <v>695</v>
      </c>
      <c r="CM649" s="32" t="s">
        <v>1117</v>
      </c>
      <c r="CN649" s="32" t="s">
        <v>3193</v>
      </c>
      <c r="CO649" s="32" t="s">
        <v>2688</v>
      </c>
      <c r="CP649" s="32" t="s">
        <v>2200</v>
      </c>
      <c r="CV649" s="32"/>
      <c r="CW649" s="32"/>
      <c r="CX649" s="32" t="s">
        <v>5130</v>
      </c>
      <c r="CY649" s="32" t="s">
        <v>695</v>
      </c>
      <c r="CZ649" s="32" t="s">
        <v>1117</v>
      </c>
      <c r="DA649" s="32" t="s">
        <v>3193</v>
      </c>
      <c r="DB649" s="32" t="s">
        <v>2688</v>
      </c>
      <c r="DC649" s="32" t="s">
        <v>2200</v>
      </c>
    </row>
    <row r="650" spans="41:107" ht="28.5">
      <c r="AO650" s="28">
        <v>649</v>
      </c>
      <c r="AZ650" s="32"/>
      <c r="BA650" s="32"/>
      <c r="BB650" s="32" t="s">
        <v>5131</v>
      </c>
      <c r="BC650" s="32" t="s">
        <v>695</v>
      </c>
      <c r="BD650" s="32" t="s">
        <v>1117</v>
      </c>
      <c r="BE650" s="32" t="s">
        <v>3193</v>
      </c>
      <c r="BF650" s="32" t="s">
        <v>2692</v>
      </c>
      <c r="BG650" s="32" t="s">
        <v>2209</v>
      </c>
      <c r="CK650" s="32" t="s">
        <v>5131</v>
      </c>
      <c r="CL650" s="32" t="s">
        <v>695</v>
      </c>
      <c r="CM650" s="32" t="s">
        <v>1117</v>
      </c>
      <c r="CN650" s="32" t="s">
        <v>3193</v>
      </c>
      <c r="CO650" s="32" t="s">
        <v>2692</v>
      </c>
      <c r="CP650" s="32" t="s">
        <v>2209</v>
      </c>
      <c r="CV650" s="32"/>
      <c r="CW650" s="32"/>
      <c r="CX650" s="32" t="s">
        <v>5131</v>
      </c>
      <c r="CY650" s="32" t="s">
        <v>695</v>
      </c>
      <c r="CZ650" s="32" t="s">
        <v>1117</v>
      </c>
      <c r="DA650" s="32" t="s">
        <v>3193</v>
      </c>
      <c r="DB650" s="32" t="s">
        <v>2692</v>
      </c>
      <c r="DC650" s="32" t="s">
        <v>2209</v>
      </c>
    </row>
    <row r="651" spans="41:107" ht="28.5">
      <c r="AO651" s="28">
        <v>650</v>
      </c>
      <c r="AZ651" s="32"/>
      <c r="BA651" s="32"/>
      <c r="BB651" s="32" t="s">
        <v>5132</v>
      </c>
      <c r="BC651" s="32" t="s">
        <v>695</v>
      </c>
      <c r="BD651" s="32" t="s">
        <v>1117</v>
      </c>
      <c r="BE651" s="32" t="s">
        <v>3193</v>
      </c>
      <c r="BF651" s="32" t="s">
        <v>2696</v>
      </c>
      <c r="BG651" s="32" t="s">
        <v>2218</v>
      </c>
      <c r="CK651" s="32" t="s">
        <v>5132</v>
      </c>
      <c r="CL651" s="32" t="s">
        <v>695</v>
      </c>
      <c r="CM651" s="32" t="s">
        <v>1117</v>
      </c>
      <c r="CN651" s="32" t="s">
        <v>3193</v>
      </c>
      <c r="CO651" s="32" t="s">
        <v>2696</v>
      </c>
      <c r="CP651" s="32" t="s">
        <v>2218</v>
      </c>
      <c r="CV651" s="32"/>
      <c r="CW651" s="32"/>
      <c r="CX651" s="32" t="s">
        <v>5132</v>
      </c>
      <c r="CY651" s="32" t="s">
        <v>695</v>
      </c>
      <c r="CZ651" s="32" t="s">
        <v>1117</v>
      </c>
      <c r="DA651" s="32" t="s">
        <v>3193</v>
      </c>
      <c r="DB651" s="32" t="s">
        <v>2696</v>
      </c>
      <c r="DC651" s="32" t="s">
        <v>2218</v>
      </c>
    </row>
    <row r="652" spans="41:107" ht="42.75">
      <c r="AO652" s="28">
        <v>651</v>
      </c>
      <c r="AZ652" s="32"/>
      <c r="BA652" s="32"/>
      <c r="BB652" s="32" t="s">
        <v>5133</v>
      </c>
      <c r="BC652" s="32" t="s">
        <v>695</v>
      </c>
      <c r="BD652" s="32" t="s">
        <v>1117</v>
      </c>
      <c r="BE652" s="32" t="s">
        <v>3193</v>
      </c>
      <c r="BF652" s="32" t="s">
        <v>2699</v>
      </c>
      <c r="BG652" s="32" t="s">
        <v>2227</v>
      </c>
      <c r="CK652" s="32" t="s">
        <v>5133</v>
      </c>
      <c r="CL652" s="32" t="s">
        <v>695</v>
      </c>
      <c r="CM652" s="32" t="s">
        <v>1117</v>
      </c>
      <c r="CN652" s="32" t="s">
        <v>3193</v>
      </c>
      <c r="CO652" s="32" t="s">
        <v>2699</v>
      </c>
      <c r="CP652" s="32" t="s">
        <v>2227</v>
      </c>
      <c r="CV652" s="32"/>
      <c r="CW652" s="32"/>
      <c r="CX652" s="32" t="s">
        <v>5133</v>
      </c>
      <c r="CY652" s="32" t="s">
        <v>695</v>
      </c>
      <c r="CZ652" s="32" t="s">
        <v>1117</v>
      </c>
      <c r="DA652" s="32" t="s">
        <v>3193</v>
      </c>
      <c r="DB652" s="32" t="s">
        <v>2699</v>
      </c>
      <c r="DC652" s="32" t="s">
        <v>2227</v>
      </c>
    </row>
    <row r="653" spans="41:107" ht="57">
      <c r="AO653" s="28">
        <v>652</v>
      </c>
      <c r="AZ653" s="32"/>
      <c r="BA653" s="32"/>
      <c r="BB653" s="32" t="s">
        <v>5134</v>
      </c>
      <c r="BC653" s="32" t="s">
        <v>695</v>
      </c>
      <c r="BD653" s="32" t="s">
        <v>1117</v>
      </c>
      <c r="BE653" s="32" t="s">
        <v>3193</v>
      </c>
      <c r="BF653" s="32" t="s">
        <v>2703</v>
      </c>
      <c r="BG653" s="32" t="s">
        <v>2235</v>
      </c>
      <c r="CK653" s="32" t="s">
        <v>5134</v>
      </c>
      <c r="CL653" s="32" t="s">
        <v>695</v>
      </c>
      <c r="CM653" s="32" t="s">
        <v>1117</v>
      </c>
      <c r="CN653" s="32" t="s">
        <v>3193</v>
      </c>
      <c r="CO653" s="32" t="s">
        <v>2703</v>
      </c>
      <c r="CP653" s="32" t="s">
        <v>2235</v>
      </c>
      <c r="CV653" s="32"/>
      <c r="CW653" s="32"/>
      <c r="CX653" s="32" t="s">
        <v>5134</v>
      </c>
      <c r="CY653" s="32" t="s">
        <v>695</v>
      </c>
      <c r="CZ653" s="32" t="s">
        <v>1117</v>
      </c>
      <c r="DA653" s="32" t="s">
        <v>3193</v>
      </c>
      <c r="DB653" s="32" t="s">
        <v>2703</v>
      </c>
      <c r="DC653" s="32" t="s">
        <v>2235</v>
      </c>
    </row>
    <row r="654" spans="41:107" ht="28.5">
      <c r="AO654" s="28">
        <v>653</v>
      </c>
      <c r="AZ654" s="32"/>
      <c r="BA654" s="32"/>
      <c r="BB654" s="32" t="s">
        <v>5135</v>
      </c>
      <c r="BC654" s="32" t="s">
        <v>695</v>
      </c>
      <c r="BD654" s="32" t="s">
        <v>1117</v>
      </c>
      <c r="BE654" s="32" t="s">
        <v>3193</v>
      </c>
      <c r="BF654" s="32" t="s">
        <v>2707</v>
      </c>
      <c r="BG654" s="32" t="s">
        <v>2243</v>
      </c>
      <c r="CK654" s="32" t="s">
        <v>5135</v>
      </c>
      <c r="CL654" s="32" t="s">
        <v>695</v>
      </c>
      <c r="CM654" s="32" t="s">
        <v>1117</v>
      </c>
      <c r="CN654" s="32" t="s">
        <v>3193</v>
      </c>
      <c r="CO654" s="32" t="s">
        <v>2707</v>
      </c>
      <c r="CP654" s="32" t="s">
        <v>2243</v>
      </c>
      <c r="CV654" s="32"/>
      <c r="CW654" s="32"/>
      <c r="CX654" s="32" t="s">
        <v>5135</v>
      </c>
      <c r="CY654" s="32" t="s">
        <v>695</v>
      </c>
      <c r="CZ654" s="32" t="s">
        <v>1117</v>
      </c>
      <c r="DA654" s="32" t="s">
        <v>3193</v>
      </c>
      <c r="DB654" s="32" t="s">
        <v>2707</v>
      </c>
      <c r="DC654" s="32" t="s">
        <v>2243</v>
      </c>
    </row>
    <row r="655" spans="41:107" ht="28.5">
      <c r="AO655" s="28">
        <v>654</v>
      </c>
      <c r="AZ655" s="32"/>
      <c r="BA655" s="32"/>
      <c r="BB655" s="32" t="s">
        <v>5136</v>
      </c>
      <c r="BC655" s="32" t="s">
        <v>695</v>
      </c>
      <c r="BD655" s="32" t="s">
        <v>1117</v>
      </c>
      <c r="BE655" s="32" t="s">
        <v>3193</v>
      </c>
      <c r="BF655" s="32" t="s">
        <v>2711</v>
      </c>
      <c r="BG655" s="32" t="s">
        <v>2251</v>
      </c>
      <c r="CK655" s="32" t="s">
        <v>5136</v>
      </c>
      <c r="CL655" s="32" t="s">
        <v>695</v>
      </c>
      <c r="CM655" s="32" t="s">
        <v>1117</v>
      </c>
      <c r="CN655" s="32" t="s">
        <v>3193</v>
      </c>
      <c r="CO655" s="32" t="s">
        <v>2711</v>
      </c>
      <c r="CP655" s="32" t="s">
        <v>2251</v>
      </c>
      <c r="CV655" s="32"/>
      <c r="CW655" s="32"/>
      <c r="CX655" s="32" t="s">
        <v>5136</v>
      </c>
      <c r="CY655" s="32" t="s">
        <v>695</v>
      </c>
      <c r="CZ655" s="32" t="s">
        <v>1117</v>
      </c>
      <c r="DA655" s="32" t="s">
        <v>3193</v>
      </c>
      <c r="DB655" s="32" t="s">
        <v>2711</v>
      </c>
      <c r="DC655" s="32" t="s">
        <v>2251</v>
      </c>
    </row>
    <row r="656" spans="41:107" ht="28.5">
      <c r="AO656" s="28">
        <v>655</v>
      </c>
      <c r="AZ656" s="32"/>
      <c r="BA656" s="32"/>
      <c r="BB656" s="32" t="s">
        <v>5137</v>
      </c>
      <c r="BC656" s="32" t="s">
        <v>695</v>
      </c>
      <c r="BD656" s="32" t="s">
        <v>1117</v>
      </c>
      <c r="BE656" s="32" t="s">
        <v>3193</v>
      </c>
      <c r="BF656" s="32" t="s">
        <v>2715</v>
      </c>
      <c r="BG656" s="32" t="s">
        <v>2259</v>
      </c>
      <c r="CK656" s="32" t="s">
        <v>5137</v>
      </c>
      <c r="CL656" s="32" t="s">
        <v>695</v>
      </c>
      <c r="CM656" s="32" t="s">
        <v>1117</v>
      </c>
      <c r="CN656" s="32" t="s">
        <v>3193</v>
      </c>
      <c r="CO656" s="32" t="s">
        <v>2715</v>
      </c>
      <c r="CP656" s="32" t="s">
        <v>2259</v>
      </c>
      <c r="CV656" s="32"/>
      <c r="CW656" s="32"/>
      <c r="CX656" s="32" t="s">
        <v>5137</v>
      </c>
      <c r="CY656" s="32" t="s">
        <v>695</v>
      </c>
      <c r="CZ656" s="32" t="s">
        <v>1117</v>
      </c>
      <c r="DA656" s="32" t="s">
        <v>3193</v>
      </c>
      <c r="DB656" s="32" t="s">
        <v>2715</v>
      </c>
      <c r="DC656" s="32" t="s">
        <v>2259</v>
      </c>
    </row>
    <row r="657" spans="41:107" ht="71.25">
      <c r="AO657" s="28">
        <v>656</v>
      </c>
      <c r="AZ657" s="32"/>
      <c r="BA657" s="32"/>
      <c r="BB657" s="32" t="s">
        <v>5138</v>
      </c>
      <c r="BC657" s="32" t="s">
        <v>695</v>
      </c>
      <c r="BD657" s="32" t="s">
        <v>1117</v>
      </c>
      <c r="BE657" s="32" t="s">
        <v>3193</v>
      </c>
      <c r="BF657" s="32" t="s">
        <v>2719</v>
      </c>
      <c r="BG657" s="32" t="s">
        <v>2266</v>
      </c>
      <c r="CK657" s="32" t="s">
        <v>5138</v>
      </c>
      <c r="CL657" s="32" t="s">
        <v>695</v>
      </c>
      <c r="CM657" s="32" t="s">
        <v>1117</v>
      </c>
      <c r="CN657" s="32" t="s">
        <v>3193</v>
      </c>
      <c r="CO657" s="32" t="s">
        <v>2719</v>
      </c>
      <c r="CP657" s="32" t="s">
        <v>2266</v>
      </c>
      <c r="CV657" s="32"/>
      <c r="CW657" s="32"/>
      <c r="CX657" s="32" t="s">
        <v>5138</v>
      </c>
      <c r="CY657" s="32" t="s">
        <v>695</v>
      </c>
      <c r="CZ657" s="32" t="s">
        <v>1117</v>
      </c>
      <c r="DA657" s="32" t="s">
        <v>3193</v>
      </c>
      <c r="DB657" s="32" t="s">
        <v>2719</v>
      </c>
      <c r="DC657" s="32" t="s">
        <v>2266</v>
      </c>
    </row>
    <row r="658" spans="41:107" ht="42.75">
      <c r="AO658" s="28">
        <v>657</v>
      </c>
      <c r="AZ658" s="32"/>
      <c r="BA658" s="32"/>
      <c r="BB658" s="32" t="s">
        <v>5139</v>
      </c>
      <c r="BC658" s="32" t="s">
        <v>695</v>
      </c>
      <c r="BD658" s="32" t="s">
        <v>1117</v>
      </c>
      <c r="BE658" s="32" t="s">
        <v>3193</v>
      </c>
      <c r="BF658" s="32" t="s">
        <v>2723</v>
      </c>
      <c r="BG658" s="32" t="s">
        <v>2274</v>
      </c>
      <c r="CK658" s="32" t="s">
        <v>5139</v>
      </c>
      <c r="CL658" s="32" t="s">
        <v>695</v>
      </c>
      <c r="CM658" s="32" t="s">
        <v>1117</v>
      </c>
      <c r="CN658" s="32" t="s">
        <v>3193</v>
      </c>
      <c r="CO658" s="32" t="s">
        <v>2723</v>
      </c>
      <c r="CP658" s="32" t="s">
        <v>2274</v>
      </c>
      <c r="CV658" s="32"/>
      <c r="CW658" s="32"/>
      <c r="CX658" s="32" t="s">
        <v>5139</v>
      </c>
      <c r="CY658" s="32" t="s">
        <v>695</v>
      </c>
      <c r="CZ658" s="32" t="s">
        <v>1117</v>
      </c>
      <c r="DA658" s="32" t="s">
        <v>3193</v>
      </c>
      <c r="DB658" s="32" t="s">
        <v>2723</v>
      </c>
      <c r="DC658" s="32" t="s">
        <v>2274</v>
      </c>
    </row>
    <row r="659" spans="41:107" ht="42.75">
      <c r="AO659" s="28">
        <v>658</v>
      </c>
      <c r="AZ659" s="32"/>
      <c r="BA659" s="32"/>
      <c r="BB659" s="32" t="s">
        <v>5140</v>
      </c>
      <c r="BC659" s="32" t="s">
        <v>695</v>
      </c>
      <c r="BD659" s="32" t="s">
        <v>1117</v>
      </c>
      <c r="BE659" s="32" t="s">
        <v>3193</v>
      </c>
      <c r="BF659" s="32" t="s">
        <v>2727</v>
      </c>
      <c r="BG659" s="32" t="s">
        <v>2282</v>
      </c>
      <c r="CK659" s="32" t="s">
        <v>5140</v>
      </c>
      <c r="CL659" s="32" t="s">
        <v>695</v>
      </c>
      <c r="CM659" s="32" t="s">
        <v>1117</v>
      </c>
      <c r="CN659" s="32" t="s">
        <v>3193</v>
      </c>
      <c r="CO659" s="32" t="s">
        <v>2727</v>
      </c>
      <c r="CP659" s="32" t="s">
        <v>2282</v>
      </c>
      <c r="CV659" s="32"/>
      <c r="CW659" s="32"/>
      <c r="CX659" s="32" t="s">
        <v>5140</v>
      </c>
      <c r="CY659" s="32" t="s">
        <v>695</v>
      </c>
      <c r="CZ659" s="32" t="s">
        <v>1117</v>
      </c>
      <c r="DA659" s="32" t="s">
        <v>3193</v>
      </c>
      <c r="DB659" s="32" t="s">
        <v>2727</v>
      </c>
      <c r="DC659" s="32" t="s">
        <v>2282</v>
      </c>
    </row>
    <row r="660" spans="41:107" ht="57">
      <c r="AO660" s="28">
        <v>659</v>
      </c>
      <c r="AZ660" s="32"/>
      <c r="BA660" s="32"/>
      <c r="BB660" s="32" t="s">
        <v>5141</v>
      </c>
      <c r="BC660" s="32" t="s">
        <v>695</v>
      </c>
      <c r="BD660" s="32" t="s">
        <v>1117</v>
      </c>
      <c r="BE660" s="32" t="s">
        <v>3193</v>
      </c>
      <c r="BF660" s="32" t="s">
        <v>2731</v>
      </c>
      <c r="BG660" s="32" t="s">
        <v>2291</v>
      </c>
      <c r="CK660" s="32" t="s">
        <v>5141</v>
      </c>
      <c r="CL660" s="32" t="s">
        <v>695</v>
      </c>
      <c r="CM660" s="32" t="s">
        <v>1117</v>
      </c>
      <c r="CN660" s="32" t="s">
        <v>3193</v>
      </c>
      <c r="CO660" s="32" t="s">
        <v>2731</v>
      </c>
      <c r="CP660" s="32" t="s">
        <v>2291</v>
      </c>
      <c r="CV660" s="32"/>
      <c r="CW660" s="32"/>
      <c r="CX660" s="32" t="s">
        <v>5141</v>
      </c>
      <c r="CY660" s="32" t="s">
        <v>695</v>
      </c>
      <c r="CZ660" s="32" t="s">
        <v>1117</v>
      </c>
      <c r="DA660" s="32" t="s">
        <v>3193</v>
      </c>
      <c r="DB660" s="32" t="s">
        <v>2731</v>
      </c>
      <c r="DC660" s="32" t="s">
        <v>2291</v>
      </c>
    </row>
    <row r="661" spans="41:107" ht="42.75">
      <c r="AO661" s="28">
        <v>660</v>
      </c>
      <c r="AZ661" s="32"/>
      <c r="BA661" s="32"/>
      <c r="BB661" s="32" t="s">
        <v>5142</v>
      </c>
      <c r="BC661" s="32" t="s">
        <v>695</v>
      </c>
      <c r="BD661" s="32" t="s">
        <v>1117</v>
      </c>
      <c r="BE661" s="32" t="s">
        <v>3193</v>
      </c>
      <c r="BF661" s="32" t="s">
        <v>2735</v>
      </c>
      <c r="BG661" s="32" t="s">
        <v>2299</v>
      </c>
      <c r="CK661" s="32" t="s">
        <v>5142</v>
      </c>
      <c r="CL661" s="32" t="s">
        <v>695</v>
      </c>
      <c r="CM661" s="32" t="s">
        <v>1117</v>
      </c>
      <c r="CN661" s="32" t="s">
        <v>3193</v>
      </c>
      <c r="CO661" s="32" t="s">
        <v>2735</v>
      </c>
      <c r="CP661" s="32" t="s">
        <v>2299</v>
      </c>
      <c r="CV661" s="32"/>
      <c r="CW661" s="32"/>
      <c r="CX661" s="32" t="s">
        <v>5142</v>
      </c>
      <c r="CY661" s="32" t="s">
        <v>695</v>
      </c>
      <c r="CZ661" s="32" t="s">
        <v>1117</v>
      </c>
      <c r="DA661" s="32" t="s">
        <v>3193</v>
      </c>
      <c r="DB661" s="32" t="s">
        <v>2735</v>
      </c>
      <c r="DC661" s="32" t="s">
        <v>2299</v>
      </c>
    </row>
    <row r="662" spans="41:107" ht="28.5">
      <c r="AO662" s="28">
        <v>661</v>
      </c>
      <c r="AZ662" s="32"/>
      <c r="BA662" s="32"/>
      <c r="BB662" s="32" t="s">
        <v>5143</v>
      </c>
      <c r="BC662" s="32" t="s">
        <v>695</v>
      </c>
      <c r="BD662" s="32" t="s">
        <v>1117</v>
      </c>
      <c r="BE662" s="32" t="s">
        <v>3193</v>
      </c>
      <c r="BF662" s="32" t="s">
        <v>2739</v>
      </c>
      <c r="BG662" s="32" t="s">
        <v>2306</v>
      </c>
      <c r="CK662" s="32" t="s">
        <v>5143</v>
      </c>
      <c r="CL662" s="32" t="s">
        <v>695</v>
      </c>
      <c r="CM662" s="32" t="s">
        <v>1117</v>
      </c>
      <c r="CN662" s="32" t="s">
        <v>3193</v>
      </c>
      <c r="CO662" s="32" t="s">
        <v>2739</v>
      </c>
      <c r="CP662" s="32" t="s">
        <v>2306</v>
      </c>
      <c r="CV662" s="32"/>
      <c r="CW662" s="32"/>
      <c r="CX662" s="32" t="s">
        <v>5143</v>
      </c>
      <c r="CY662" s="32" t="s">
        <v>695</v>
      </c>
      <c r="CZ662" s="32" t="s">
        <v>1117</v>
      </c>
      <c r="DA662" s="32" t="s">
        <v>3193</v>
      </c>
      <c r="DB662" s="32" t="s">
        <v>2739</v>
      </c>
      <c r="DC662" s="32" t="s">
        <v>2306</v>
      </c>
    </row>
    <row r="663" spans="41:107" ht="28.5">
      <c r="AO663" s="28">
        <v>662</v>
      </c>
      <c r="AZ663" s="32"/>
      <c r="BA663" s="32"/>
      <c r="BB663" s="32" t="s">
        <v>5144</v>
      </c>
      <c r="BC663" s="32" t="s">
        <v>695</v>
      </c>
      <c r="BD663" s="32" t="s">
        <v>1117</v>
      </c>
      <c r="BE663" s="32" t="s">
        <v>3193</v>
      </c>
      <c r="BF663" s="32" t="s">
        <v>3209</v>
      </c>
      <c r="BG663" s="32" t="s">
        <v>2314</v>
      </c>
      <c r="CK663" s="32" t="s">
        <v>5144</v>
      </c>
      <c r="CL663" s="32" t="s">
        <v>695</v>
      </c>
      <c r="CM663" s="32" t="s">
        <v>1117</v>
      </c>
      <c r="CN663" s="32" t="s">
        <v>3193</v>
      </c>
      <c r="CO663" s="32" t="s">
        <v>3209</v>
      </c>
      <c r="CP663" s="32" t="s">
        <v>2314</v>
      </c>
      <c r="CV663" s="32"/>
      <c r="CW663" s="32"/>
      <c r="CX663" s="32" t="s">
        <v>5144</v>
      </c>
      <c r="CY663" s="32" t="s">
        <v>695</v>
      </c>
      <c r="CZ663" s="32" t="s">
        <v>1117</v>
      </c>
      <c r="DA663" s="32" t="s">
        <v>3193</v>
      </c>
      <c r="DB663" s="32" t="s">
        <v>3209</v>
      </c>
      <c r="DC663" s="32" t="s">
        <v>2314</v>
      </c>
    </row>
    <row r="664" spans="41:107" ht="42.75">
      <c r="AO664" s="28">
        <v>663</v>
      </c>
      <c r="AZ664" s="32"/>
      <c r="BA664" s="32"/>
      <c r="BB664" s="32" t="s">
        <v>5145</v>
      </c>
      <c r="BC664" s="32" t="s">
        <v>695</v>
      </c>
      <c r="BD664" s="32" t="s">
        <v>1117</v>
      </c>
      <c r="BE664" s="32" t="s">
        <v>3193</v>
      </c>
      <c r="BF664" s="32" t="s">
        <v>2743</v>
      </c>
      <c r="BG664" s="32" t="s">
        <v>2322</v>
      </c>
      <c r="CK664" s="32" t="s">
        <v>5145</v>
      </c>
      <c r="CL664" s="32" t="s">
        <v>695</v>
      </c>
      <c r="CM664" s="32" t="s">
        <v>1117</v>
      </c>
      <c r="CN664" s="32" t="s">
        <v>3193</v>
      </c>
      <c r="CO664" s="32" t="s">
        <v>2743</v>
      </c>
      <c r="CP664" s="32" t="s">
        <v>2322</v>
      </c>
      <c r="CV664" s="32"/>
      <c r="CW664" s="32"/>
      <c r="CX664" s="32" t="s">
        <v>5145</v>
      </c>
      <c r="CY664" s="32" t="s">
        <v>695</v>
      </c>
      <c r="CZ664" s="32" t="s">
        <v>1117</v>
      </c>
      <c r="DA664" s="32" t="s">
        <v>3193</v>
      </c>
      <c r="DB664" s="32" t="s">
        <v>2743</v>
      </c>
      <c r="DC664" s="32" t="s">
        <v>2322</v>
      </c>
    </row>
    <row r="665" spans="41:107" ht="42.75">
      <c r="AO665" s="28">
        <v>664</v>
      </c>
      <c r="AZ665" s="32"/>
      <c r="BA665" s="32"/>
      <c r="BB665" s="32" t="s">
        <v>5146</v>
      </c>
      <c r="BC665" s="32" t="s">
        <v>695</v>
      </c>
      <c r="BD665" s="32" t="s">
        <v>1117</v>
      </c>
      <c r="BE665" s="32" t="s">
        <v>3193</v>
      </c>
      <c r="BF665" s="32" t="s">
        <v>2746</v>
      </c>
      <c r="BG665" s="32" t="s">
        <v>2330</v>
      </c>
      <c r="CK665" s="32" t="s">
        <v>5146</v>
      </c>
      <c r="CL665" s="32" t="s">
        <v>695</v>
      </c>
      <c r="CM665" s="32" t="s">
        <v>1117</v>
      </c>
      <c r="CN665" s="32" t="s">
        <v>3193</v>
      </c>
      <c r="CO665" s="32" t="s">
        <v>2746</v>
      </c>
      <c r="CP665" s="32" t="s">
        <v>2330</v>
      </c>
      <c r="CV665" s="32"/>
      <c r="CW665" s="32"/>
      <c r="CX665" s="32" t="s">
        <v>5146</v>
      </c>
      <c r="CY665" s="32" t="s">
        <v>695</v>
      </c>
      <c r="CZ665" s="32" t="s">
        <v>1117</v>
      </c>
      <c r="DA665" s="32" t="s">
        <v>3193</v>
      </c>
      <c r="DB665" s="32" t="s">
        <v>2746</v>
      </c>
      <c r="DC665" s="32" t="s">
        <v>2330</v>
      </c>
    </row>
    <row r="666" spans="41:107" ht="57">
      <c r="AO666" s="28">
        <v>665</v>
      </c>
      <c r="AZ666" s="32"/>
      <c r="BA666" s="32"/>
      <c r="BB666" s="32" t="s">
        <v>5147</v>
      </c>
      <c r="BC666" s="32" t="s">
        <v>695</v>
      </c>
      <c r="BD666" s="32" t="s">
        <v>1117</v>
      </c>
      <c r="BE666" s="32" t="s">
        <v>3193</v>
      </c>
      <c r="BF666" s="32" t="s">
        <v>2749</v>
      </c>
      <c r="BG666" s="32" t="s">
        <v>2338</v>
      </c>
      <c r="CK666" s="32" t="s">
        <v>5147</v>
      </c>
      <c r="CL666" s="32" t="s">
        <v>695</v>
      </c>
      <c r="CM666" s="32" t="s">
        <v>1117</v>
      </c>
      <c r="CN666" s="32" t="s">
        <v>3193</v>
      </c>
      <c r="CO666" s="32" t="s">
        <v>2749</v>
      </c>
      <c r="CP666" s="32" t="s">
        <v>2338</v>
      </c>
      <c r="CV666" s="32"/>
      <c r="CW666" s="32"/>
      <c r="CX666" s="32" t="s">
        <v>5147</v>
      </c>
      <c r="CY666" s="32" t="s">
        <v>695</v>
      </c>
      <c r="CZ666" s="32" t="s">
        <v>1117</v>
      </c>
      <c r="DA666" s="32" t="s">
        <v>3193</v>
      </c>
      <c r="DB666" s="32" t="s">
        <v>2749</v>
      </c>
      <c r="DC666" s="32" t="s">
        <v>2338</v>
      </c>
    </row>
    <row r="667" spans="41:107" ht="28.5">
      <c r="AO667" s="28">
        <v>666</v>
      </c>
      <c r="AZ667" s="32"/>
      <c r="BA667" s="32"/>
      <c r="BB667" s="32" t="s">
        <v>5148</v>
      </c>
      <c r="BC667" s="32" t="s">
        <v>695</v>
      </c>
      <c r="BD667" s="32" t="s">
        <v>1117</v>
      </c>
      <c r="BE667" s="32" t="s">
        <v>3193</v>
      </c>
      <c r="BF667" s="32" t="s">
        <v>2753</v>
      </c>
      <c r="BG667" s="32" t="s">
        <v>1233</v>
      </c>
      <c r="CK667" s="32" t="s">
        <v>5148</v>
      </c>
      <c r="CL667" s="32" t="s">
        <v>695</v>
      </c>
      <c r="CM667" s="32" t="s">
        <v>1117</v>
      </c>
      <c r="CN667" s="32" t="s">
        <v>3193</v>
      </c>
      <c r="CO667" s="32" t="s">
        <v>2753</v>
      </c>
      <c r="CP667" s="32" t="s">
        <v>1233</v>
      </c>
      <c r="CV667" s="32"/>
      <c r="CW667" s="32"/>
      <c r="CX667" s="32" t="s">
        <v>5148</v>
      </c>
      <c r="CY667" s="32" t="s">
        <v>695</v>
      </c>
      <c r="CZ667" s="32" t="s">
        <v>1117</v>
      </c>
      <c r="DA667" s="32" t="s">
        <v>3193</v>
      </c>
      <c r="DB667" s="32" t="s">
        <v>2753</v>
      </c>
      <c r="DC667" s="32" t="s">
        <v>1233</v>
      </c>
    </row>
    <row r="668" spans="41:107" ht="28.5">
      <c r="AO668" s="28">
        <v>667</v>
      </c>
      <c r="AZ668" s="32"/>
      <c r="BA668" s="32"/>
      <c r="BB668" s="32" t="s">
        <v>5149</v>
      </c>
      <c r="BC668" s="32" t="s">
        <v>695</v>
      </c>
      <c r="BD668" s="32" t="s">
        <v>1117</v>
      </c>
      <c r="BE668" s="32" t="s">
        <v>3193</v>
      </c>
      <c r="BF668" s="32" t="s">
        <v>2756</v>
      </c>
      <c r="BG668" s="32" t="s">
        <v>2351</v>
      </c>
      <c r="CK668" s="32" t="s">
        <v>5149</v>
      </c>
      <c r="CL668" s="32" t="s">
        <v>695</v>
      </c>
      <c r="CM668" s="32" t="s">
        <v>1117</v>
      </c>
      <c r="CN668" s="32" t="s">
        <v>3193</v>
      </c>
      <c r="CO668" s="32" t="s">
        <v>2756</v>
      </c>
      <c r="CP668" s="32" t="s">
        <v>2351</v>
      </c>
      <c r="CV668" s="32"/>
      <c r="CW668" s="32"/>
      <c r="CX668" s="32" t="s">
        <v>5149</v>
      </c>
      <c r="CY668" s="32" t="s">
        <v>695</v>
      </c>
      <c r="CZ668" s="32" t="s">
        <v>1117</v>
      </c>
      <c r="DA668" s="32" t="s">
        <v>3193</v>
      </c>
      <c r="DB668" s="32" t="s">
        <v>2756</v>
      </c>
      <c r="DC668" s="32" t="s">
        <v>2351</v>
      </c>
    </row>
    <row r="669" spans="41:107" ht="28.5">
      <c r="AO669" s="28">
        <v>668</v>
      </c>
      <c r="AZ669" s="32"/>
      <c r="BA669" s="32"/>
      <c r="BB669" s="32" t="s">
        <v>5150</v>
      </c>
      <c r="BC669" s="32" t="s">
        <v>695</v>
      </c>
      <c r="BD669" s="32" t="s">
        <v>1117</v>
      </c>
      <c r="BE669" s="32" t="s">
        <v>3193</v>
      </c>
      <c r="BF669" s="32" t="s">
        <v>2760</v>
      </c>
      <c r="BG669" s="32" t="s">
        <v>2321</v>
      </c>
      <c r="CK669" s="32" t="s">
        <v>5150</v>
      </c>
      <c r="CL669" s="32" t="s">
        <v>695</v>
      </c>
      <c r="CM669" s="32" t="s">
        <v>1117</v>
      </c>
      <c r="CN669" s="32" t="s">
        <v>3193</v>
      </c>
      <c r="CO669" s="32" t="s">
        <v>2760</v>
      </c>
      <c r="CP669" s="32" t="s">
        <v>2321</v>
      </c>
      <c r="CV669" s="32"/>
      <c r="CW669" s="32"/>
      <c r="CX669" s="32" t="s">
        <v>5150</v>
      </c>
      <c r="CY669" s="32" t="s">
        <v>695</v>
      </c>
      <c r="CZ669" s="32" t="s">
        <v>1117</v>
      </c>
      <c r="DA669" s="32" t="s">
        <v>3193</v>
      </c>
      <c r="DB669" s="32" t="s">
        <v>2760</v>
      </c>
      <c r="DC669" s="32" t="s">
        <v>2321</v>
      </c>
    </row>
    <row r="670" spans="41:107" ht="28.5">
      <c r="AO670" s="28">
        <v>669</v>
      </c>
      <c r="AZ670" s="32"/>
      <c r="BA670" s="32"/>
      <c r="BB670" s="32" t="s">
        <v>5151</v>
      </c>
      <c r="BC670" s="32" t="s">
        <v>695</v>
      </c>
      <c r="BD670" s="32" t="s">
        <v>1117</v>
      </c>
      <c r="BE670" s="32" t="s">
        <v>3193</v>
      </c>
      <c r="BF670" s="32" t="s">
        <v>2764</v>
      </c>
      <c r="BG670" s="32" t="s">
        <v>2366</v>
      </c>
      <c r="CK670" s="32" t="s">
        <v>5151</v>
      </c>
      <c r="CL670" s="32" t="s">
        <v>695</v>
      </c>
      <c r="CM670" s="32" t="s">
        <v>1117</v>
      </c>
      <c r="CN670" s="32" t="s">
        <v>3193</v>
      </c>
      <c r="CO670" s="32" t="s">
        <v>2764</v>
      </c>
      <c r="CP670" s="32" t="s">
        <v>2366</v>
      </c>
      <c r="CV670" s="32"/>
      <c r="CW670" s="32"/>
      <c r="CX670" s="32" t="s">
        <v>5151</v>
      </c>
      <c r="CY670" s="32" t="s">
        <v>695</v>
      </c>
      <c r="CZ670" s="32" t="s">
        <v>1117</v>
      </c>
      <c r="DA670" s="32" t="s">
        <v>3193</v>
      </c>
      <c r="DB670" s="32" t="s">
        <v>2764</v>
      </c>
      <c r="DC670" s="32" t="s">
        <v>2366</v>
      </c>
    </row>
    <row r="671" spans="41:107" ht="28.5">
      <c r="AO671" s="28">
        <v>670</v>
      </c>
      <c r="AZ671" s="32"/>
      <c r="BA671" s="32"/>
      <c r="BB671" s="32" t="s">
        <v>5152</v>
      </c>
      <c r="BC671" s="32" t="s">
        <v>695</v>
      </c>
      <c r="BD671" s="32" t="s">
        <v>1117</v>
      </c>
      <c r="BE671" s="32" t="s">
        <v>3193</v>
      </c>
      <c r="BF671" s="32" t="s">
        <v>2768</v>
      </c>
      <c r="BG671" s="32" t="s">
        <v>2374</v>
      </c>
      <c r="CK671" s="32" t="s">
        <v>5152</v>
      </c>
      <c r="CL671" s="32" t="s">
        <v>695</v>
      </c>
      <c r="CM671" s="32" t="s">
        <v>1117</v>
      </c>
      <c r="CN671" s="32" t="s">
        <v>3193</v>
      </c>
      <c r="CO671" s="32" t="s">
        <v>2768</v>
      </c>
      <c r="CP671" s="32" t="s">
        <v>2374</v>
      </c>
      <c r="CV671" s="32"/>
      <c r="CW671" s="32"/>
      <c r="CX671" s="32" t="s">
        <v>5152</v>
      </c>
      <c r="CY671" s="32" t="s">
        <v>695</v>
      </c>
      <c r="CZ671" s="32" t="s">
        <v>1117</v>
      </c>
      <c r="DA671" s="32" t="s">
        <v>3193</v>
      </c>
      <c r="DB671" s="32" t="s">
        <v>2768</v>
      </c>
      <c r="DC671" s="32" t="s">
        <v>2374</v>
      </c>
    </row>
    <row r="672" spans="41:107" ht="28.5">
      <c r="AO672" s="28">
        <v>671</v>
      </c>
      <c r="AZ672" s="32"/>
      <c r="BA672" s="32"/>
      <c r="BB672" s="32" t="s">
        <v>5153</v>
      </c>
      <c r="BC672" s="32" t="s">
        <v>695</v>
      </c>
      <c r="BD672" s="32" t="s">
        <v>1117</v>
      </c>
      <c r="BE672" s="32" t="s">
        <v>3193</v>
      </c>
      <c r="BF672" s="32" t="s">
        <v>2772</v>
      </c>
      <c r="BG672" s="32" t="s">
        <v>2381</v>
      </c>
      <c r="CK672" s="32" t="s">
        <v>5153</v>
      </c>
      <c r="CL672" s="32" t="s">
        <v>695</v>
      </c>
      <c r="CM672" s="32" t="s">
        <v>1117</v>
      </c>
      <c r="CN672" s="32" t="s">
        <v>3193</v>
      </c>
      <c r="CO672" s="32" t="s">
        <v>2772</v>
      </c>
      <c r="CP672" s="32" t="s">
        <v>2381</v>
      </c>
      <c r="CV672" s="32"/>
      <c r="CW672" s="32"/>
      <c r="CX672" s="32" t="s">
        <v>5153</v>
      </c>
      <c r="CY672" s="32" t="s">
        <v>695</v>
      </c>
      <c r="CZ672" s="32" t="s">
        <v>1117</v>
      </c>
      <c r="DA672" s="32" t="s">
        <v>3193</v>
      </c>
      <c r="DB672" s="32" t="s">
        <v>2772</v>
      </c>
      <c r="DC672" s="32" t="s">
        <v>2381</v>
      </c>
    </row>
    <row r="673" spans="41:107" ht="28.5">
      <c r="AO673" s="28">
        <v>672</v>
      </c>
      <c r="AZ673" s="32"/>
      <c r="BA673" s="32"/>
      <c r="BB673" s="32" t="s">
        <v>5154</v>
      </c>
      <c r="BC673" s="32" t="s">
        <v>695</v>
      </c>
      <c r="BD673" s="32" t="s">
        <v>1117</v>
      </c>
      <c r="BE673" s="32" t="s">
        <v>3193</v>
      </c>
      <c r="BF673" s="32" t="s">
        <v>2774</v>
      </c>
      <c r="BG673" s="32" t="s">
        <v>2388</v>
      </c>
      <c r="CK673" s="32" t="s">
        <v>5154</v>
      </c>
      <c r="CL673" s="32" t="s">
        <v>695</v>
      </c>
      <c r="CM673" s="32" t="s">
        <v>1117</v>
      </c>
      <c r="CN673" s="32" t="s">
        <v>3193</v>
      </c>
      <c r="CO673" s="32" t="s">
        <v>2774</v>
      </c>
      <c r="CP673" s="32" t="s">
        <v>2388</v>
      </c>
      <c r="CV673" s="32"/>
      <c r="CW673" s="32"/>
      <c r="CX673" s="32" t="s">
        <v>5154</v>
      </c>
      <c r="CY673" s="32" t="s">
        <v>695</v>
      </c>
      <c r="CZ673" s="32" t="s">
        <v>1117</v>
      </c>
      <c r="DA673" s="32" t="s">
        <v>3193</v>
      </c>
      <c r="DB673" s="32" t="s">
        <v>2774</v>
      </c>
      <c r="DC673" s="32" t="s">
        <v>2388</v>
      </c>
    </row>
    <row r="674" spans="41:107" ht="42.75">
      <c r="AO674" s="28">
        <v>673</v>
      </c>
      <c r="AZ674" s="32"/>
      <c r="BA674" s="32"/>
      <c r="BB674" s="32" t="s">
        <v>5155</v>
      </c>
      <c r="BC674" s="32" t="s">
        <v>695</v>
      </c>
      <c r="BD674" s="32" t="s">
        <v>1117</v>
      </c>
      <c r="BE674" s="32" t="s">
        <v>3193</v>
      </c>
      <c r="BF674" s="32" t="s">
        <v>2776</v>
      </c>
      <c r="BG674" s="32" t="s">
        <v>2395</v>
      </c>
      <c r="CK674" s="32" t="s">
        <v>5155</v>
      </c>
      <c r="CL674" s="32" t="s">
        <v>695</v>
      </c>
      <c r="CM674" s="32" t="s">
        <v>1117</v>
      </c>
      <c r="CN674" s="32" t="s">
        <v>3193</v>
      </c>
      <c r="CO674" s="32" t="s">
        <v>2776</v>
      </c>
      <c r="CP674" s="32" t="s">
        <v>2395</v>
      </c>
      <c r="CV674" s="32"/>
      <c r="CW674" s="32"/>
      <c r="CX674" s="32" t="s">
        <v>5155</v>
      </c>
      <c r="CY674" s="32" t="s">
        <v>695</v>
      </c>
      <c r="CZ674" s="32" t="s">
        <v>1117</v>
      </c>
      <c r="DA674" s="32" t="s">
        <v>3193</v>
      </c>
      <c r="DB674" s="32" t="s">
        <v>2776</v>
      </c>
      <c r="DC674" s="32" t="s">
        <v>2395</v>
      </c>
    </row>
    <row r="675" spans="41:107" ht="28.5">
      <c r="AO675" s="28">
        <v>674</v>
      </c>
      <c r="AZ675" s="32"/>
      <c r="BA675" s="32"/>
      <c r="BB675" s="32" t="s">
        <v>5156</v>
      </c>
      <c r="BC675" s="32" t="s">
        <v>695</v>
      </c>
      <c r="BD675" s="32" t="s">
        <v>1117</v>
      </c>
      <c r="BE675" s="32" t="s">
        <v>3193</v>
      </c>
      <c r="BF675" s="32" t="s">
        <v>2780</v>
      </c>
      <c r="BG675" s="32" t="s">
        <v>2403</v>
      </c>
      <c r="CK675" s="32" t="s">
        <v>5156</v>
      </c>
      <c r="CL675" s="32" t="s">
        <v>695</v>
      </c>
      <c r="CM675" s="32" t="s">
        <v>1117</v>
      </c>
      <c r="CN675" s="32" t="s">
        <v>3193</v>
      </c>
      <c r="CO675" s="32" t="s">
        <v>2780</v>
      </c>
      <c r="CP675" s="32" t="s">
        <v>2403</v>
      </c>
      <c r="CV675" s="32"/>
      <c r="CW675" s="32"/>
      <c r="CX675" s="32" t="s">
        <v>5156</v>
      </c>
      <c r="CY675" s="32" t="s">
        <v>695</v>
      </c>
      <c r="CZ675" s="32" t="s">
        <v>1117</v>
      </c>
      <c r="DA675" s="32" t="s">
        <v>3193</v>
      </c>
      <c r="DB675" s="32" t="s">
        <v>2780</v>
      </c>
      <c r="DC675" s="32" t="s">
        <v>2403</v>
      </c>
    </row>
    <row r="676" spans="41:107" ht="28.5">
      <c r="AO676" s="28">
        <v>675</v>
      </c>
      <c r="AZ676" s="32"/>
      <c r="BA676" s="32"/>
      <c r="BB676" s="32" t="s">
        <v>5157</v>
      </c>
      <c r="BC676" s="32" t="s">
        <v>695</v>
      </c>
      <c r="BD676" s="32" t="s">
        <v>1117</v>
      </c>
      <c r="BE676" s="32" t="s">
        <v>3193</v>
      </c>
      <c r="BF676" s="32" t="s">
        <v>2784</v>
      </c>
      <c r="BG676" s="32" t="s">
        <v>1229</v>
      </c>
      <c r="CK676" s="32" t="s">
        <v>5157</v>
      </c>
      <c r="CL676" s="32" t="s">
        <v>695</v>
      </c>
      <c r="CM676" s="32" t="s">
        <v>1117</v>
      </c>
      <c r="CN676" s="32" t="s">
        <v>3193</v>
      </c>
      <c r="CO676" s="32" t="s">
        <v>2784</v>
      </c>
      <c r="CP676" s="32" t="s">
        <v>1229</v>
      </c>
      <c r="CV676" s="32"/>
      <c r="CW676" s="32"/>
      <c r="CX676" s="32" t="s">
        <v>5157</v>
      </c>
      <c r="CY676" s="32" t="s">
        <v>695</v>
      </c>
      <c r="CZ676" s="32" t="s">
        <v>1117</v>
      </c>
      <c r="DA676" s="32" t="s">
        <v>3193</v>
      </c>
      <c r="DB676" s="32" t="s">
        <v>2784</v>
      </c>
      <c r="DC676" s="32" t="s">
        <v>1229</v>
      </c>
    </row>
    <row r="677" spans="41:107" ht="57">
      <c r="AO677" s="28">
        <v>676</v>
      </c>
      <c r="AZ677" s="32"/>
      <c r="BA677" s="32"/>
      <c r="BB677" s="32" t="s">
        <v>5158</v>
      </c>
      <c r="BC677" s="32" t="s">
        <v>695</v>
      </c>
      <c r="BD677" s="32" t="s">
        <v>1117</v>
      </c>
      <c r="BE677" s="32" t="s">
        <v>3193</v>
      </c>
      <c r="BF677" s="32" t="s">
        <v>2787</v>
      </c>
      <c r="BG677" s="32" t="s">
        <v>2414</v>
      </c>
      <c r="CK677" s="32" t="s">
        <v>5158</v>
      </c>
      <c r="CL677" s="32" t="s">
        <v>695</v>
      </c>
      <c r="CM677" s="32" t="s">
        <v>1117</v>
      </c>
      <c r="CN677" s="32" t="s">
        <v>3193</v>
      </c>
      <c r="CO677" s="32" t="s">
        <v>2787</v>
      </c>
      <c r="CP677" s="32" t="s">
        <v>2414</v>
      </c>
      <c r="CV677" s="32"/>
      <c r="CW677" s="32"/>
      <c r="CX677" s="32" t="s">
        <v>5158</v>
      </c>
      <c r="CY677" s="32" t="s">
        <v>695</v>
      </c>
      <c r="CZ677" s="32" t="s">
        <v>1117</v>
      </c>
      <c r="DA677" s="32" t="s">
        <v>3193</v>
      </c>
      <c r="DB677" s="32" t="s">
        <v>2787</v>
      </c>
      <c r="DC677" s="32" t="s">
        <v>2414</v>
      </c>
    </row>
    <row r="678" spans="41:107" ht="42.75">
      <c r="AO678" s="28">
        <v>677</v>
      </c>
      <c r="AZ678" s="32"/>
      <c r="BA678" s="32"/>
      <c r="BB678" s="32" t="s">
        <v>5159</v>
      </c>
      <c r="BC678" s="32" t="s">
        <v>695</v>
      </c>
      <c r="BD678" s="32" t="s">
        <v>1117</v>
      </c>
      <c r="BE678" s="32" t="s">
        <v>3193</v>
      </c>
      <c r="BF678" s="32" t="s">
        <v>2790</v>
      </c>
      <c r="BG678" s="32" t="s">
        <v>2421</v>
      </c>
      <c r="CK678" s="32" t="s">
        <v>5159</v>
      </c>
      <c r="CL678" s="32" t="s">
        <v>695</v>
      </c>
      <c r="CM678" s="32" t="s">
        <v>1117</v>
      </c>
      <c r="CN678" s="32" t="s">
        <v>3193</v>
      </c>
      <c r="CO678" s="32" t="s">
        <v>2790</v>
      </c>
      <c r="CP678" s="32" t="s">
        <v>2421</v>
      </c>
      <c r="CV678" s="32"/>
      <c r="CW678" s="32"/>
      <c r="CX678" s="32" t="s">
        <v>5159</v>
      </c>
      <c r="CY678" s="32" t="s">
        <v>695</v>
      </c>
      <c r="CZ678" s="32" t="s">
        <v>1117</v>
      </c>
      <c r="DA678" s="32" t="s">
        <v>3193</v>
      </c>
      <c r="DB678" s="32" t="s">
        <v>2790</v>
      </c>
      <c r="DC678" s="32" t="s">
        <v>2421</v>
      </c>
    </row>
    <row r="679" spans="41:107" ht="42.75">
      <c r="AO679" s="28">
        <v>678</v>
      </c>
      <c r="AZ679" s="32"/>
      <c r="BA679" s="32"/>
      <c r="BB679" s="32" t="s">
        <v>5160</v>
      </c>
      <c r="BC679" s="32" t="s">
        <v>695</v>
      </c>
      <c r="BD679" s="32" t="s">
        <v>1117</v>
      </c>
      <c r="BE679" s="32" t="s">
        <v>3193</v>
      </c>
      <c r="BF679" s="32" t="s">
        <v>2794</v>
      </c>
      <c r="BG679" s="32" t="s">
        <v>2428</v>
      </c>
      <c r="CK679" s="32" t="s">
        <v>5160</v>
      </c>
      <c r="CL679" s="32" t="s">
        <v>695</v>
      </c>
      <c r="CM679" s="32" t="s">
        <v>1117</v>
      </c>
      <c r="CN679" s="32" t="s">
        <v>3193</v>
      </c>
      <c r="CO679" s="32" t="s">
        <v>2794</v>
      </c>
      <c r="CP679" s="32" t="s">
        <v>2428</v>
      </c>
      <c r="CV679" s="32"/>
      <c r="CW679" s="32"/>
      <c r="CX679" s="32" t="s">
        <v>5160</v>
      </c>
      <c r="CY679" s="32" t="s">
        <v>695</v>
      </c>
      <c r="CZ679" s="32" t="s">
        <v>1117</v>
      </c>
      <c r="DA679" s="32" t="s">
        <v>3193</v>
      </c>
      <c r="DB679" s="32" t="s">
        <v>2794</v>
      </c>
      <c r="DC679" s="32" t="s">
        <v>2428</v>
      </c>
    </row>
    <row r="680" spans="41:107" ht="42.75">
      <c r="AO680" s="28">
        <v>679</v>
      </c>
      <c r="AZ680" s="32"/>
      <c r="BA680" s="32"/>
      <c r="BB680" s="32" t="s">
        <v>5161</v>
      </c>
      <c r="BC680" s="32" t="s">
        <v>695</v>
      </c>
      <c r="BD680" s="32" t="s">
        <v>1117</v>
      </c>
      <c r="BE680" s="32" t="s">
        <v>3193</v>
      </c>
      <c r="BF680" s="32" t="s">
        <v>2798</v>
      </c>
      <c r="BG680" s="32" t="s">
        <v>2433</v>
      </c>
      <c r="CK680" s="32" t="s">
        <v>5161</v>
      </c>
      <c r="CL680" s="32" t="s">
        <v>695</v>
      </c>
      <c r="CM680" s="32" t="s">
        <v>1117</v>
      </c>
      <c r="CN680" s="32" t="s">
        <v>3193</v>
      </c>
      <c r="CO680" s="32" t="s">
        <v>2798</v>
      </c>
      <c r="CP680" s="32" t="s">
        <v>2433</v>
      </c>
      <c r="CV680" s="32"/>
      <c r="CW680" s="32"/>
      <c r="CX680" s="32" t="s">
        <v>5161</v>
      </c>
      <c r="CY680" s="32" t="s">
        <v>695</v>
      </c>
      <c r="CZ680" s="32" t="s">
        <v>1117</v>
      </c>
      <c r="DA680" s="32" t="s">
        <v>3193</v>
      </c>
      <c r="DB680" s="32" t="s">
        <v>2798</v>
      </c>
      <c r="DC680" s="32" t="s">
        <v>2433</v>
      </c>
    </row>
    <row r="681" spans="41:107" ht="42.75">
      <c r="AO681" s="28">
        <v>680</v>
      </c>
      <c r="AZ681" s="32"/>
      <c r="BA681" s="32"/>
      <c r="BB681" s="32" t="s">
        <v>5162</v>
      </c>
      <c r="BC681" s="32" t="s">
        <v>695</v>
      </c>
      <c r="BD681" s="32" t="s">
        <v>1117</v>
      </c>
      <c r="BE681" s="32" t="s">
        <v>3193</v>
      </c>
      <c r="BF681" s="32" t="s">
        <v>2802</v>
      </c>
      <c r="BG681" s="32" t="s">
        <v>2440</v>
      </c>
      <c r="CK681" s="32" t="s">
        <v>5162</v>
      </c>
      <c r="CL681" s="32" t="s">
        <v>695</v>
      </c>
      <c r="CM681" s="32" t="s">
        <v>1117</v>
      </c>
      <c r="CN681" s="32" t="s">
        <v>3193</v>
      </c>
      <c r="CO681" s="32" t="s">
        <v>2802</v>
      </c>
      <c r="CP681" s="32" t="s">
        <v>2440</v>
      </c>
      <c r="CV681" s="32"/>
      <c r="CW681" s="32"/>
      <c r="CX681" s="32" t="s">
        <v>5162</v>
      </c>
      <c r="CY681" s="32" t="s">
        <v>695</v>
      </c>
      <c r="CZ681" s="32" t="s">
        <v>1117</v>
      </c>
      <c r="DA681" s="32" t="s">
        <v>3193</v>
      </c>
      <c r="DB681" s="32" t="s">
        <v>2802</v>
      </c>
      <c r="DC681" s="32" t="s">
        <v>2440</v>
      </c>
    </row>
    <row r="682" spans="41:107" ht="42.75">
      <c r="AO682" s="28">
        <v>681</v>
      </c>
      <c r="AZ682" s="32"/>
      <c r="BA682" s="32"/>
      <c r="BB682" s="32" t="s">
        <v>5163</v>
      </c>
      <c r="BC682" s="32" t="s">
        <v>695</v>
      </c>
      <c r="BD682" s="32" t="s">
        <v>1117</v>
      </c>
      <c r="BE682" s="32" t="s">
        <v>3193</v>
      </c>
      <c r="BF682" s="32" t="s">
        <v>2806</v>
      </c>
      <c r="BG682" s="32" t="s">
        <v>2447</v>
      </c>
      <c r="CK682" s="32" t="s">
        <v>5163</v>
      </c>
      <c r="CL682" s="32" t="s">
        <v>695</v>
      </c>
      <c r="CM682" s="32" t="s">
        <v>1117</v>
      </c>
      <c r="CN682" s="32" t="s">
        <v>3193</v>
      </c>
      <c r="CO682" s="32" t="s">
        <v>2806</v>
      </c>
      <c r="CP682" s="32" t="s">
        <v>2447</v>
      </c>
      <c r="CV682" s="32"/>
      <c r="CW682" s="32"/>
      <c r="CX682" s="32" t="s">
        <v>5163</v>
      </c>
      <c r="CY682" s="32" t="s">
        <v>695</v>
      </c>
      <c r="CZ682" s="32" t="s">
        <v>1117</v>
      </c>
      <c r="DA682" s="32" t="s">
        <v>3193</v>
      </c>
      <c r="DB682" s="32" t="s">
        <v>2806</v>
      </c>
      <c r="DC682" s="32" t="s">
        <v>2447</v>
      </c>
    </row>
    <row r="683" spans="41:107" ht="42.75">
      <c r="AO683" s="28">
        <v>682</v>
      </c>
      <c r="AZ683" s="32"/>
      <c r="BA683" s="32"/>
      <c r="BB683" s="32" t="s">
        <v>5164</v>
      </c>
      <c r="BC683" s="32" t="s">
        <v>695</v>
      </c>
      <c r="BD683" s="32" t="s">
        <v>1117</v>
      </c>
      <c r="BE683" s="32" t="s">
        <v>3193</v>
      </c>
      <c r="BF683" s="32" t="s">
        <v>2810</v>
      </c>
      <c r="BG683" s="32" t="s">
        <v>2441</v>
      </c>
      <c r="CK683" s="32" t="s">
        <v>5164</v>
      </c>
      <c r="CL683" s="32" t="s">
        <v>695</v>
      </c>
      <c r="CM683" s="32" t="s">
        <v>1117</v>
      </c>
      <c r="CN683" s="32" t="s">
        <v>3193</v>
      </c>
      <c r="CO683" s="32" t="s">
        <v>2810</v>
      </c>
      <c r="CP683" s="32" t="s">
        <v>2441</v>
      </c>
      <c r="CV683" s="32"/>
      <c r="CW683" s="32"/>
      <c r="CX683" s="32" t="s">
        <v>5164</v>
      </c>
      <c r="CY683" s="32" t="s">
        <v>695</v>
      </c>
      <c r="CZ683" s="32" t="s">
        <v>1117</v>
      </c>
      <c r="DA683" s="32" t="s">
        <v>3193</v>
      </c>
      <c r="DB683" s="32" t="s">
        <v>2810</v>
      </c>
      <c r="DC683" s="32" t="s">
        <v>2441</v>
      </c>
    </row>
    <row r="684" spans="41:107" ht="42.75">
      <c r="AO684" s="28">
        <v>683</v>
      </c>
      <c r="AZ684" s="32"/>
      <c r="BA684" s="32"/>
      <c r="BB684" s="32" t="s">
        <v>5165</v>
      </c>
      <c r="BC684" s="32" t="s">
        <v>695</v>
      </c>
      <c r="BD684" s="32" t="s">
        <v>1117</v>
      </c>
      <c r="BE684" s="32" t="s">
        <v>3193</v>
      </c>
      <c r="BF684" s="32" t="s">
        <v>2814</v>
      </c>
      <c r="BG684" s="32" t="s">
        <v>1639</v>
      </c>
      <c r="CK684" s="32" t="s">
        <v>5165</v>
      </c>
      <c r="CL684" s="32" t="s">
        <v>695</v>
      </c>
      <c r="CM684" s="32" t="s">
        <v>1117</v>
      </c>
      <c r="CN684" s="32" t="s">
        <v>3193</v>
      </c>
      <c r="CO684" s="32" t="s">
        <v>2814</v>
      </c>
      <c r="CP684" s="32" t="s">
        <v>1639</v>
      </c>
      <c r="CV684" s="32"/>
      <c r="CW684" s="32"/>
      <c r="CX684" s="32" t="s">
        <v>5165</v>
      </c>
      <c r="CY684" s="32" t="s">
        <v>695</v>
      </c>
      <c r="CZ684" s="32" t="s">
        <v>1117</v>
      </c>
      <c r="DA684" s="32" t="s">
        <v>3193</v>
      </c>
      <c r="DB684" s="32" t="s">
        <v>2814</v>
      </c>
      <c r="DC684" s="32" t="s">
        <v>1639</v>
      </c>
    </row>
    <row r="685" spans="41:107" ht="57">
      <c r="AO685" s="28">
        <v>684</v>
      </c>
      <c r="AZ685" s="32"/>
      <c r="BA685" s="32"/>
      <c r="BB685" s="32" t="s">
        <v>5166</v>
      </c>
      <c r="BC685" s="32" t="s">
        <v>695</v>
      </c>
      <c r="BD685" s="32" t="s">
        <v>1117</v>
      </c>
      <c r="BE685" s="32" t="s">
        <v>3193</v>
      </c>
      <c r="BF685" s="32" t="s">
        <v>2818</v>
      </c>
      <c r="BG685" s="32" t="s">
        <v>2461</v>
      </c>
      <c r="CK685" s="32" t="s">
        <v>5166</v>
      </c>
      <c r="CL685" s="32" t="s">
        <v>695</v>
      </c>
      <c r="CM685" s="32" t="s">
        <v>1117</v>
      </c>
      <c r="CN685" s="32" t="s">
        <v>3193</v>
      </c>
      <c r="CO685" s="32" t="s">
        <v>2818</v>
      </c>
      <c r="CP685" s="32" t="s">
        <v>2461</v>
      </c>
      <c r="CV685" s="32"/>
      <c r="CW685" s="32"/>
      <c r="CX685" s="32" t="s">
        <v>5166</v>
      </c>
      <c r="CY685" s="32" t="s">
        <v>695</v>
      </c>
      <c r="CZ685" s="32" t="s">
        <v>1117</v>
      </c>
      <c r="DA685" s="32" t="s">
        <v>3193</v>
      </c>
      <c r="DB685" s="32" t="s">
        <v>2818</v>
      </c>
      <c r="DC685" s="32" t="s">
        <v>2461</v>
      </c>
    </row>
    <row r="686" spans="41:107" ht="71.25">
      <c r="AO686" s="28">
        <v>685</v>
      </c>
      <c r="AZ686" s="32"/>
      <c r="BA686" s="32"/>
      <c r="BB686" s="32" t="s">
        <v>5167</v>
      </c>
      <c r="BC686" s="32" t="s">
        <v>695</v>
      </c>
      <c r="BD686" s="32" t="s">
        <v>1117</v>
      </c>
      <c r="BE686" s="32" t="s">
        <v>3193</v>
      </c>
      <c r="BF686" s="32" t="s">
        <v>2822</v>
      </c>
      <c r="BG686" s="32" t="s">
        <v>2467</v>
      </c>
      <c r="CK686" s="32" t="s">
        <v>5167</v>
      </c>
      <c r="CL686" s="32" t="s">
        <v>695</v>
      </c>
      <c r="CM686" s="32" t="s">
        <v>1117</v>
      </c>
      <c r="CN686" s="32" t="s">
        <v>3193</v>
      </c>
      <c r="CO686" s="32" t="s">
        <v>2822</v>
      </c>
      <c r="CP686" s="32" t="s">
        <v>2467</v>
      </c>
      <c r="CV686" s="32"/>
      <c r="CW686" s="32"/>
      <c r="CX686" s="32" t="s">
        <v>5167</v>
      </c>
      <c r="CY686" s="32" t="s">
        <v>695</v>
      </c>
      <c r="CZ686" s="32" t="s">
        <v>1117</v>
      </c>
      <c r="DA686" s="32" t="s">
        <v>3193</v>
      </c>
      <c r="DB686" s="32" t="s">
        <v>2822</v>
      </c>
      <c r="DC686" s="32" t="s">
        <v>2467</v>
      </c>
    </row>
    <row r="687" spans="41:107" ht="42.75">
      <c r="AO687" s="28">
        <v>686</v>
      </c>
      <c r="AZ687" s="32"/>
      <c r="BA687" s="32"/>
      <c r="BB687" s="32" t="s">
        <v>5168</v>
      </c>
      <c r="BC687" s="32" t="s">
        <v>695</v>
      </c>
      <c r="BD687" s="32" t="s">
        <v>1117</v>
      </c>
      <c r="BE687" s="32" t="s">
        <v>3193</v>
      </c>
      <c r="BF687" s="32" t="s">
        <v>2826</v>
      </c>
      <c r="BG687" s="32" t="s">
        <v>2473</v>
      </c>
      <c r="CK687" s="32" t="s">
        <v>5168</v>
      </c>
      <c r="CL687" s="32" t="s">
        <v>695</v>
      </c>
      <c r="CM687" s="32" t="s">
        <v>1117</v>
      </c>
      <c r="CN687" s="32" t="s">
        <v>3193</v>
      </c>
      <c r="CO687" s="32" t="s">
        <v>2826</v>
      </c>
      <c r="CP687" s="32" t="s">
        <v>2473</v>
      </c>
      <c r="CV687" s="32"/>
      <c r="CW687" s="32"/>
      <c r="CX687" s="32" t="s">
        <v>5168</v>
      </c>
      <c r="CY687" s="32" t="s">
        <v>695</v>
      </c>
      <c r="CZ687" s="32" t="s">
        <v>1117</v>
      </c>
      <c r="DA687" s="32" t="s">
        <v>3193</v>
      </c>
      <c r="DB687" s="32" t="s">
        <v>2826</v>
      </c>
      <c r="DC687" s="32" t="s">
        <v>2473</v>
      </c>
    </row>
    <row r="688" spans="41:107" ht="28.5">
      <c r="AO688" s="28">
        <v>687</v>
      </c>
      <c r="AZ688" s="32"/>
      <c r="BA688" s="32"/>
      <c r="BB688" s="32" t="s">
        <v>5169</v>
      </c>
      <c r="BC688" s="32" t="s">
        <v>695</v>
      </c>
      <c r="BD688" s="32" t="s">
        <v>1117</v>
      </c>
      <c r="BE688" s="32" t="s">
        <v>3193</v>
      </c>
      <c r="BF688" s="32" t="s">
        <v>2829</v>
      </c>
      <c r="BG688" s="32" t="s">
        <v>2479</v>
      </c>
      <c r="CK688" s="32" t="s">
        <v>5169</v>
      </c>
      <c r="CL688" s="32" t="s">
        <v>695</v>
      </c>
      <c r="CM688" s="32" t="s">
        <v>1117</v>
      </c>
      <c r="CN688" s="32" t="s">
        <v>3193</v>
      </c>
      <c r="CO688" s="32" t="s">
        <v>2829</v>
      </c>
      <c r="CP688" s="32" t="s">
        <v>2479</v>
      </c>
      <c r="CV688" s="32"/>
      <c r="CW688" s="32"/>
      <c r="CX688" s="32" t="s">
        <v>5169</v>
      </c>
      <c r="CY688" s="32" t="s">
        <v>695</v>
      </c>
      <c r="CZ688" s="32" t="s">
        <v>1117</v>
      </c>
      <c r="DA688" s="32" t="s">
        <v>3193</v>
      </c>
      <c r="DB688" s="32" t="s">
        <v>2829</v>
      </c>
      <c r="DC688" s="32" t="s">
        <v>2479</v>
      </c>
    </row>
    <row r="689" spans="41:107" ht="28.5">
      <c r="AO689" s="28">
        <v>688</v>
      </c>
      <c r="AZ689" s="32"/>
      <c r="BA689" s="32"/>
      <c r="BB689" s="32" t="s">
        <v>5170</v>
      </c>
      <c r="BC689" s="32" t="s">
        <v>695</v>
      </c>
      <c r="BD689" s="32" t="s">
        <v>1117</v>
      </c>
      <c r="BE689" s="32" t="s">
        <v>3193</v>
      </c>
      <c r="BF689" s="32" t="s">
        <v>2833</v>
      </c>
      <c r="BG689" s="32" t="s">
        <v>2485</v>
      </c>
      <c r="CK689" s="32" t="s">
        <v>5170</v>
      </c>
      <c r="CL689" s="32" t="s">
        <v>695</v>
      </c>
      <c r="CM689" s="32" t="s">
        <v>1117</v>
      </c>
      <c r="CN689" s="32" t="s">
        <v>3193</v>
      </c>
      <c r="CO689" s="32" t="s">
        <v>2833</v>
      </c>
      <c r="CP689" s="32" t="s">
        <v>2485</v>
      </c>
      <c r="CV689" s="32"/>
      <c r="CW689" s="32"/>
      <c r="CX689" s="32" t="s">
        <v>5170</v>
      </c>
      <c r="CY689" s="32" t="s">
        <v>695</v>
      </c>
      <c r="CZ689" s="32" t="s">
        <v>1117</v>
      </c>
      <c r="DA689" s="32" t="s">
        <v>3193</v>
      </c>
      <c r="DB689" s="32" t="s">
        <v>2833</v>
      </c>
      <c r="DC689" s="32" t="s">
        <v>2485</v>
      </c>
    </row>
    <row r="690" spans="41:107" ht="42.75">
      <c r="AO690" s="28">
        <v>689</v>
      </c>
      <c r="AZ690" s="32"/>
      <c r="BA690" s="32"/>
      <c r="BB690" s="32" t="s">
        <v>5171</v>
      </c>
      <c r="BC690" s="32" t="s">
        <v>695</v>
      </c>
      <c r="BD690" s="32" t="s">
        <v>1117</v>
      </c>
      <c r="BE690" s="32" t="s">
        <v>3193</v>
      </c>
      <c r="BF690" s="32" t="s">
        <v>2836</v>
      </c>
      <c r="BG690" s="32" t="s">
        <v>2490</v>
      </c>
      <c r="CK690" s="32" t="s">
        <v>5171</v>
      </c>
      <c r="CL690" s="32" t="s">
        <v>695</v>
      </c>
      <c r="CM690" s="32" t="s">
        <v>1117</v>
      </c>
      <c r="CN690" s="32" t="s">
        <v>3193</v>
      </c>
      <c r="CO690" s="32" t="s">
        <v>2836</v>
      </c>
      <c r="CP690" s="32" t="s">
        <v>2490</v>
      </c>
      <c r="CV690" s="32"/>
      <c r="CW690" s="32"/>
      <c r="CX690" s="32" t="s">
        <v>5171</v>
      </c>
      <c r="CY690" s="32" t="s">
        <v>695</v>
      </c>
      <c r="CZ690" s="32" t="s">
        <v>1117</v>
      </c>
      <c r="DA690" s="32" t="s">
        <v>3193</v>
      </c>
      <c r="DB690" s="32" t="s">
        <v>2836</v>
      </c>
      <c r="DC690" s="32" t="s">
        <v>2490</v>
      </c>
    </row>
    <row r="691" spans="41:107" ht="42.75">
      <c r="AO691" s="28">
        <v>690</v>
      </c>
      <c r="AZ691" s="32"/>
      <c r="BA691" s="32"/>
      <c r="BB691" s="32" t="s">
        <v>5172</v>
      </c>
      <c r="BC691" s="32" t="s">
        <v>695</v>
      </c>
      <c r="BD691" s="32" t="s">
        <v>1117</v>
      </c>
      <c r="BE691" s="32" t="s">
        <v>3193</v>
      </c>
      <c r="BF691" s="32" t="s">
        <v>2840</v>
      </c>
      <c r="BG691" s="32" t="s">
        <v>2496</v>
      </c>
      <c r="CK691" s="32" t="s">
        <v>5172</v>
      </c>
      <c r="CL691" s="32" t="s">
        <v>695</v>
      </c>
      <c r="CM691" s="32" t="s">
        <v>1117</v>
      </c>
      <c r="CN691" s="32" t="s">
        <v>3193</v>
      </c>
      <c r="CO691" s="32" t="s">
        <v>2840</v>
      </c>
      <c r="CP691" s="32" t="s">
        <v>2496</v>
      </c>
      <c r="CV691" s="32"/>
      <c r="CW691" s="32"/>
      <c r="CX691" s="32" t="s">
        <v>5172</v>
      </c>
      <c r="CY691" s="32" t="s">
        <v>695</v>
      </c>
      <c r="CZ691" s="32" t="s">
        <v>1117</v>
      </c>
      <c r="DA691" s="32" t="s">
        <v>3193</v>
      </c>
      <c r="DB691" s="32" t="s">
        <v>2840</v>
      </c>
      <c r="DC691" s="32" t="s">
        <v>2496</v>
      </c>
    </row>
    <row r="692" spans="41:107" ht="42.75">
      <c r="AO692" s="28">
        <v>691</v>
      </c>
      <c r="AZ692" s="32"/>
      <c r="BA692" s="32"/>
      <c r="BB692" s="32" t="s">
        <v>5173</v>
      </c>
      <c r="BC692" s="32" t="s">
        <v>695</v>
      </c>
      <c r="BD692" s="32" t="s">
        <v>1117</v>
      </c>
      <c r="BE692" s="32" t="s">
        <v>3193</v>
      </c>
      <c r="BF692" s="32" t="s">
        <v>2843</v>
      </c>
      <c r="BG692" s="32" t="s">
        <v>2501</v>
      </c>
      <c r="CK692" s="32" t="s">
        <v>5173</v>
      </c>
      <c r="CL692" s="32" t="s">
        <v>695</v>
      </c>
      <c r="CM692" s="32" t="s">
        <v>1117</v>
      </c>
      <c r="CN692" s="32" t="s">
        <v>3193</v>
      </c>
      <c r="CO692" s="32" t="s">
        <v>2843</v>
      </c>
      <c r="CP692" s="32" t="s">
        <v>2501</v>
      </c>
      <c r="CV692" s="32"/>
      <c r="CW692" s="32"/>
      <c r="CX692" s="32" t="s">
        <v>5173</v>
      </c>
      <c r="CY692" s="32" t="s">
        <v>695</v>
      </c>
      <c r="CZ692" s="32" t="s">
        <v>1117</v>
      </c>
      <c r="DA692" s="32" t="s">
        <v>3193</v>
      </c>
      <c r="DB692" s="32" t="s">
        <v>2843</v>
      </c>
      <c r="DC692" s="32" t="s">
        <v>2501</v>
      </c>
    </row>
    <row r="693" spans="41:107" ht="71.25">
      <c r="AO693" s="28">
        <v>692</v>
      </c>
      <c r="AZ693" s="32"/>
      <c r="BA693" s="32"/>
      <c r="BB693" s="32" t="s">
        <v>5174</v>
      </c>
      <c r="BC693" s="32" t="s">
        <v>695</v>
      </c>
      <c r="BD693" s="32" t="s">
        <v>1117</v>
      </c>
      <c r="BE693" s="32" t="s">
        <v>3193</v>
      </c>
      <c r="BF693" s="32" t="s">
        <v>2846</v>
      </c>
      <c r="BG693" s="32" t="s">
        <v>2506</v>
      </c>
      <c r="CK693" s="32" t="s">
        <v>5174</v>
      </c>
      <c r="CL693" s="32" t="s">
        <v>695</v>
      </c>
      <c r="CM693" s="32" t="s">
        <v>1117</v>
      </c>
      <c r="CN693" s="32" t="s">
        <v>3193</v>
      </c>
      <c r="CO693" s="32" t="s">
        <v>2846</v>
      </c>
      <c r="CP693" s="32" t="s">
        <v>2506</v>
      </c>
      <c r="CV693" s="32"/>
      <c r="CW693" s="32"/>
      <c r="CX693" s="32" t="s">
        <v>5174</v>
      </c>
      <c r="CY693" s="32" t="s">
        <v>695</v>
      </c>
      <c r="CZ693" s="32" t="s">
        <v>1117</v>
      </c>
      <c r="DA693" s="32" t="s">
        <v>3193</v>
      </c>
      <c r="DB693" s="32" t="s">
        <v>2846</v>
      </c>
      <c r="DC693" s="32" t="s">
        <v>2506</v>
      </c>
    </row>
    <row r="694" spans="41:107" ht="28.5">
      <c r="AO694" s="28">
        <v>693</v>
      </c>
      <c r="AZ694" s="32"/>
      <c r="BA694" s="32"/>
      <c r="BB694" s="32" t="s">
        <v>5175</v>
      </c>
      <c r="BC694" s="32" t="s">
        <v>695</v>
      </c>
      <c r="BD694" s="32" t="s">
        <v>1117</v>
      </c>
      <c r="BE694" s="32" t="s">
        <v>3193</v>
      </c>
      <c r="BF694" s="40">
        <v>998</v>
      </c>
      <c r="BG694" s="32" t="s">
        <v>881</v>
      </c>
      <c r="CK694" s="32" t="s">
        <v>5175</v>
      </c>
      <c r="CL694" s="32" t="s">
        <v>695</v>
      </c>
      <c r="CM694" s="32" t="s">
        <v>1117</v>
      </c>
      <c r="CN694" s="32" t="s">
        <v>3193</v>
      </c>
      <c r="CO694" s="40">
        <v>998</v>
      </c>
      <c r="CP694" s="32" t="s">
        <v>881</v>
      </c>
      <c r="CV694" s="32"/>
      <c r="CW694" s="32"/>
      <c r="CX694" s="32" t="s">
        <v>5175</v>
      </c>
      <c r="CY694" s="32" t="s">
        <v>695</v>
      </c>
      <c r="CZ694" s="32" t="s">
        <v>1117</v>
      </c>
      <c r="DA694" s="32" t="s">
        <v>3193</v>
      </c>
      <c r="DB694" s="40">
        <v>998</v>
      </c>
      <c r="DC694" s="32" t="s">
        <v>881</v>
      </c>
    </row>
    <row r="695" spans="41:107" ht="28.5">
      <c r="AO695" s="28">
        <v>694</v>
      </c>
      <c r="AZ695" s="32"/>
      <c r="BA695" s="32"/>
      <c r="BB695" s="32" t="s">
        <v>5176</v>
      </c>
      <c r="BC695" s="32" t="s">
        <v>695</v>
      </c>
      <c r="BD695" s="32" t="s">
        <v>1117</v>
      </c>
      <c r="BE695" s="32" t="s">
        <v>3193</v>
      </c>
      <c r="BF695" s="40">
        <v>999</v>
      </c>
      <c r="BG695" s="32" t="s">
        <v>361</v>
      </c>
      <c r="CK695" s="32" t="s">
        <v>5176</v>
      </c>
      <c r="CL695" s="32" t="s">
        <v>695</v>
      </c>
      <c r="CM695" s="32" t="s">
        <v>1117</v>
      </c>
      <c r="CN695" s="32" t="s">
        <v>3193</v>
      </c>
      <c r="CO695" s="40">
        <v>999</v>
      </c>
      <c r="CP695" s="32" t="s">
        <v>361</v>
      </c>
      <c r="CV695" s="32"/>
      <c r="CW695" s="32"/>
      <c r="CX695" s="32" t="s">
        <v>5176</v>
      </c>
      <c r="CY695" s="32" t="s">
        <v>695</v>
      </c>
      <c r="CZ695" s="32" t="s">
        <v>1117</v>
      </c>
      <c r="DA695" s="32" t="s">
        <v>3193</v>
      </c>
      <c r="DB695" s="40">
        <v>999</v>
      </c>
      <c r="DC695" s="32" t="s">
        <v>361</v>
      </c>
    </row>
    <row r="696" spans="41:107" ht="57">
      <c r="AO696" s="28">
        <v>695</v>
      </c>
      <c r="AZ696" s="32"/>
      <c r="BA696" s="32"/>
      <c r="BB696" s="32" t="s">
        <v>5177</v>
      </c>
      <c r="BC696" s="32" t="s">
        <v>696</v>
      </c>
      <c r="BD696" s="32" t="s">
        <v>1140</v>
      </c>
      <c r="BE696" s="32" t="s">
        <v>3210</v>
      </c>
      <c r="BF696" s="32" t="s">
        <v>749</v>
      </c>
      <c r="BG696" s="32" t="s">
        <v>733</v>
      </c>
      <c r="CK696" s="32" t="s">
        <v>5177</v>
      </c>
      <c r="CL696" s="32" t="s">
        <v>696</v>
      </c>
      <c r="CM696" s="32" t="s">
        <v>1140</v>
      </c>
      <c r="CN696" s="32" t="s">
        <v>3210</v>
      </c>
      <c r="CO696" s="32" t="s">
        <v>749</v>
      </c>
      <c r="CP696" s="32" t="s">
        <v>733</v>
      </c>
      <c r="CV696" s="32"/>
      <c r="CW696" s="32"/>
      <c r="CX696" s="32" t="s">
        <v>5177</v>
      </c>
      <c r="CY696" s="32" t="s">
        <v>696</v>
      </c>
      <c r="CZ696" s="32" t="s">
        <v>1140</v>
      </c>
      <c r="DA696" s="32" t="s">
        <v>3210</v>
      </c>
      <c r="DB696" s="32" t="s">
        <v>749</v>
      </c>
      <c r="DC696" s="32" t="s">
        <v>733</v>
      </c>
    </row>
    <row r="697" spans="41:107" ht="28.5">
      <c r="AO697" s="28">
        <v>696</v>
      </c>
      <c r="AZ697" s="32"/>
      <c r="BA697" s="32"/>
      <c r="BB697" s="32" t="s">
        <v>5178</v>
      </c>
      <c r="BC697" s="32" t="s">
        <v>696</v>
      </c>
      <c r="BD697" s="32" t="s">
        <v>1140</v>
      </c>
      <c r="BE697" s="32" t="s">
        <v>3210</v>
      </c>
      <c r="BF697" s="32" t="s">
        <v>780</v>
      </c>
      <c r="BG697" s="32" t="s">
        <v>764</v>
      </c>
      <c r="CK697" s="32" t="s">
        <v>5178</v>
      </c>
      <c r="CL697" s="32" t="s">
        <v>696</v>
      </c>
      <c r="CM697" s="32" t="s">
        <v>1140</v>
      </c>
      <c r="CN697" s="32" t="s">
        <v>3210</v>
      </c>
      <c r="CO697" s="32" t="s">
        <v>780</v>
      </c>
      <c r="CP697" s="32" t="s">
        <v>764</v>
      </c>
      <c r="CV697" s="32"/>
      <c r="CW697" s="32"/>
      <c r="CX697" s="32" t="s">
        <v>5178</v>
      </c>
      <c r="CY697" s="32" t="s">
        <v>696</v>
      </c>
      <c r="CZ697" s="32" t="s">
        <v>1140</v>
      </c>
      <c r="DA697" s="32" t="s">
        <v>3210</v>
      </c>
      <c r="DB697" s="32" t="s">
        <v>780</v>
      </c>
      <c r="DC697" s="32" t="s">
        <v>764</v>
      </c>
    </row>
    <row r="698" spans="41:107" ht="28.5">
      <c r="AO698" s="28">
        <v>697</v>
      </c>
      <c r="AZ698" s="32"/>
      <c r="BA698" s="32"/>
      <c r="BB698" s="32" t="s">
        <v>5179</v>
      </c>
      <c r="BC698" s="32" t="s">
        <v>696</v>
      </c>
      <c r="BD698" s="32" t="s">
        <v>1140</v>
      </c>
      <c r="BE698" s="32" t="s">
        <v>3210</v>
      </c>
      <c r="BF698" s="32" t="s">
        <v>813</v>
      </c>
      <c r="BG698" s="32" t="s">
        <v>796</v>
      </c>
      <c r="CK698" s="32" t="s">
        <v>5179</v>
      </c>
      <c r="CL698" s="32" t="s">
        <v>696</v>
      </c>
      <c r="CM698" s="32" t="s">
        <v>1140</v>
      </c>
      <c r="CN698" s="32" t="s">
        <v>3210</v>
      </c>
      <c r="CO698" s="32" t="s">
        <v>813</v>
      </c>
      <c r="CP698" s="32" t="s">
        <v>796</v>
      </c>
      <c r="CV698" s="32"/>
      <c r="CW698" s="32"/>
      <c r="CX698" s="32" t="s">
        <v>5179</v>
      </c>
      <c r="CY698" s="32" t="s">
        <v>696</v>
      </c>
      <c r="CZ698" s="32" t="s">
        <v>1140</v>
      </c>
      <c r="DA698" s="32" t="s">
        <v>3210</v>
      </c>
      <c r="DB698" s="32" t="s">
        <v>813</v>
      </c>
      <c r="DC698" s="32" t="s">
        <v>796</v>
      </c>
    </row>
    <row r="699" spans="41:107" ht="57">
      <c r="AO699" s="28">
        <v>698</v>
      </c>
      <c r="AZ699" s="32"/>
      <c r="BA699" s="32"/>
      <c r="BB699" s="32" t="s">
        <v>5180</v>
      </c>
      <c r="BC699" s="32" t="s">
        <v>696</v>
      </c>
      <c r="BD699" s="32" t="s">
        <v>1140</v>
      </c>
      <c r="BE699" s="32" t="s">
        <v>3210</v>
      </c>
      <c r="BF699" s="32" t="s">
        <v>845</v>
      </c>
      <c r="BG699" s="32" t="s">
        <v>829</v>
      </c>
      <c r="CK699" s="32" t="s">
        <v>5180</v>
      </c>
      <c r="CL699" s="32" t="s">
        <v>696</v>
      </c>
      <c r="CM699" s="32" t="s">
        <v>1140</v>
      </c>
      <c r="CN699" s="32" t="s">
        <v>3210</v>
      </c>
      <c r="CO699" s="32" t="s">
        <v>845</v>
      </c>
      <c r="CP699" s="32" t="s">
        <v>829</v>
      </c>
      <c r="CV699" s="32"/>
      <c r="CW699" s="32"/>
      <c r="CX699" s="32" t="s">
        <v>5180</v>
      </c>
      <c r="CY699" s="32" t="s">
        <v>696</v>
      </c>
      <c r="CZ699" s="32" t="s">
        <v>1140</v>
      </c>
      <c r="DA699" s="32" t="s">
        <v>3210</v>
      </c>
      <c r="DB699" s="32" t="s">
        <v>845</v>
      </c>
      <c r="DC699" s="32" t="s">
        <v>829</v>
      </c>
    </row>
    <row r="700" spans="41:107" ht="42.75">
      <c r="AO700" s="28">
        <v>699</v>
      </c>
      <c r="AZ700" s="32"/>
      <c r="BA700" s="32"/>
      <c r="BB700" s="32" t="s">
        <v>5181</v>
      </c>
      <c r="BC700" s="32" t="s">
        <v>696</v>
      </c>
      <c r="BD700" s="32" t="s">
        <v>1140</v>
      </c>
      <c r="BE700" s="32" t="s">
        <v>3210</v>
      </c>
      <c r="BF700" s="32" t="s">
        <v>877</v>
      </c>
      <c r="BG700" s="32" t="s">
        <v>861</v>
      </c>
      <c r="CK700" s="32" t="s">
        <v>5181</v>
      </c>
      <c r="CL700" s="32" t="s">
        <v>696</v>
      </c>
      <c r="CM700" s="32" t="s">
        <v>1140</v>
      </c>
      <c r="CN700" s="32" t="s">
        <v>3210</v>
      </c>
      <c r="CO700" s="32" t="s">
        <v>877</v>
      </c>
      <c r="CP700" s="32" t="s">
        <v>861</v>
      </c>
      <c r="CV700" s="32"/>
      <c r="CW700" s="32"/>
      <c r="CX700" s="32" t="s">
        <v>5181</v>
      </c>
      <c r="CY700" s="32" t="s">
        <v>696</v>
      </c>
      <c r="CZ700" s="32" t="s">
        <v>1140</v>
      </c>
      <c r="DA700" s="32" t="s">
        <v>3210</v>
      </c>
      <c r="DB700" s="32" t="s">
        <v>877</v>
      </c>
      <c r="DC700" s="32" t="s">
        <v>861</v>
      </c>
    </row>
    <row r="701" spans="41:107" ht="42.75">
      <c r="AO701" s="28">
        <v>700</v>
      </c>
      <c r="AZ701" s="32"/>
      <c r="BA701" s="32"/>
      <c r="BB701" s="32" t="s">
        <v>5182</v>
      </c>
      <c r="BC701" s="32" t="s">
        <v>696</v>
      </c>
      <c r="BD701" s="32" t="s">
        <v>1140</v>
      </c>
      <c r="BE701" s="32" t="s">
        <v>3210</v>
      </c>
      <c r="BF701" s="32" t="s">
        <v>910</v>
      </c>
      <c r="BG701" s="32" t="s">
        <v>893</v>
      </c>
      <c r="CK701" s="32" t="s">
        <v>5182</v>
      </c>
      <c r="CL701" s="32" t="s">
        <v>696</v>
      </c>
      <c r="CM701" s="32" t="s">
        <v>1140</v>
      </c>
      <c r="CN701" s="32" t="s">
        <v>3210</v>
      </c>
      <c r="CO701" s="32" t="s">
        <v>910</v>
      </c>
      <c r="CP701" s="32" t="s">
        <v>893</v>
      </c>
      <c r="CV701" s="32"/>
      <c r="CW701" s="32"/>
      <c r="CX701" s="32" t="s">
        <v>5182</v>
      </c>
      <c r="CY701" s="32" t="s">
        <v>696</v>
      </c>
      <c r="CZ701" s="32" t="s">
        <v>1140</v>
      </c>
      <c r="DA701" s="32" t="s">
        <v>3210</v>
      </c>
      <c r="DB701" s="32" t="s">
        <v>910</v>
      </c>
      <c r="DC701" s="32" t="s">
        <v>893</v>
      </c>
    </row>
    <row r="702" spans="41:107" ht="28.5">
      <c r="AO702" s="28">
        <v>701</v>
      </c>
      <c r="AZ702" s="32"/>
      <c r="BA702" s="32"/>
      <c r="BB702" s="32" t="s">
        <v>5183</v>
      </c>
      <c r="BC702" s="32" t="s">
        <v>696</v>
      </c>
      <c r="BD702" s="32" t="s">
        <v>1140</v>
      </c>
      <c r="BE702" s="32" t="s">
        <v>3210</v>
      </c>
      <c r="BF702" s="32" t="s">
        <v>943</v>
      </c>
      <c r="BG702" s="32" t="s">
        <v>925</v>
      </c>
      <c r="CK702" s="32" t="s">
        <v>5183</v>
      </c>
      <c r="CL702" s="32" t="s">
        <v>696</v>
      </c>
      <c r="CM702" s="32" t="s">
        <v>1140</v>
      </c>
      <c r="CN702" s="32" t="s">
        <v>3210</v>
      </c>
      <c r="CO702" s="32" t="s">
        <v>943</v>
      </c>
      <c r="CP702" s="32" t="s">
        <v>925</v>
      </c>
      <c r="CV702" s="32"/>
      <c r="CW702" s="32"/>
      <c r="CX702" s="32" t="s">
        <v>5183</v>
      </c>
      <c r="CY702" s="32" t="s">
        <v>696</v>
      </c>
      <c r="CZ702" s="32" t="s">
        <v>1140</v>
      </c>
      <c r="DA702" s="32" t="s">
        <v>3210</v>
      </c>
      <c r="DB702" s="32" t="s">
        <v>943</v>
      </c>
      <c r="DC702" s="32" t="s">
        <v>925</v>
      </c>
    </row>
    <row r="703" spans="41:107" ht="28.5">
      <c r="AO703" s="28">
        <v>702</v>
      </c>
      <c r="AZ703" s="32"/>
      <c r="BA703" s="32"/>
      <c r="BB703" s="32" t="s">
        <v>5184</v>
      </c>
      <c r="BC703" s="32" t="s">
        <v>696</v>
      </c>
      <c r="BD703" s="32" t="s">
        <v>1140</v>
      </c>
      <c r="BE703" s="32" t="s">
        <v>3210</v>
      </c>
      <c r="BF703" s="32" t="s">
        <v>972</v>
      </c>
      <c r="BG703" s="32" t="s">
        <v>957</v>
      </c>
      <c r="CK703" s="32" t="s">
        <v>5184</v>
      </c>
      <c r="CL703" s="32" t="s">
        <v>696</v>
      </c>
      <c r="CM703" s="32" t="s">
        <v>1140</v>
      </c>
      <c r="CN703" s="32" t="s">
        <v>3210</v>
      </c>
      <c r="CO703" s="32" t="s">
        <v>972</v>
      </c>
      <c r="CP703" s="32" t="s">
        <v>957</v>
      </c>
      <c r="CV703" s="32"/>
      <c r="CW703" s="32"/>
      <c r="CX703" s="32" t="s">
        <v>5184</v>
      </c>
      <c r="CY703" s="32" t="s">
        <v>696</v>
      </c>
      <c r="CZ703" s="32" t="s">
        <v>1140</v>
      </c>
      <c r="DA703" s="32" t="s">
        <v>3210</v>
      </c>
      <c r="DB703" s="32" t="s">
        <v>972</v>
      </c>
      <c r="DC703" s="32" t="s">
        <v>957</v>
      </c>
    </row>
    <row r="704" spans="41:107" ht="42.75">
      <c r="AO704" s="28">
        <v>703</v>
      </c>
      <c r="AZ704" s="32"/>
      <c r="BA704" s="32"/>
      <c r="BB704" s="32" t="s">
        <v>5185</v>
      </c>
      <c r="BC704" s="32" t="s">
        <v>696</v>
      </c>
      <c r="BD704" s="32" t="s">
        <v>1140</v>
      </c>
      <c r="BE704" s="32" t="s">
        <v>3210</v>
      </c>
      <c r="BF704" s="32" t="s">
        <v>1003</v>
      </c>
      <c r="BG704" s="32" t="s">
        <v>985</v>
      </c>
      <c r="CK704" s="32" t="s">
        <v>5185</v>
      </c>
      <c r="CL704" s="32" t="s">
        <v>696</v>
      </c>
      <c r="CM704" s="32" t="s">
        <v>1140</v>
      </c>
      <c r="CN704" s="32" t="s">
        <v>3210</v>
      </c>
      <c r="CO704" s="32" t="s">
        <v>1003</v>
      </c>
      <c r="CP704" s="32" t="s">
        <v>985</v>
      </c>
      <c r="CV704" s="32"/>
      <c r="CW704" s="32"/>
      <c r="CX704" s="32" t="s">
        <v>5185</v>
      </c>
      <c r="CY704" s="32" t="s">
        <v>696</v>
      </c>
      <c r="CZ704" s="32" t="s">
        <v>1140</v>
      </c>
      <c r="DA704" s="32" t="s">
        <v>3210</v>
      </c>
      <c r="DB704" s="32" t="s">
        <v>1003</v>
      </c>
      <c r="DC704" s="32" t="s">
        <v>985</v>
      </c>
    </row>
    <row r="705" spans="41:107" ht="28.5">
      <c r="AO705" s="28">
        <v>704</v>
      </c>
      <c r="AZ705" s="32"/>
      <c r="BA705" s="32"/>
      <c r="BB705" s="32" t="s">
        <v>5186</v>
      </c>
      <c r="BC705" s="32" t="s">
        <v>696</v>
      </c>
      <c r="BD705" s="32" t="s">
        <v>1140</v>
      </c>
      <c r="BE705" s="32" t="s">
        <v>3210</v>
      </c>
      <c r="BF705" s="32" t="s">
        <v>1033</v>
      </c>
      <c r="BG705" s="32" t="s">
        <v>1016</v>
      </c>
      <c r="CK705" s="32" t="s">
        <v>5186</v>
      </c>
      <c r="CL705" s="32" t="s">
        <v>696</v>
      </c>
      <c r="CM705" s="32" t="s">
        <v>1140</v>
      </c>
      <c r="CN705" s="32" t="s">
        <v>3210</v>
      </c>
      <c r="CO705" s="32" t="s">
        <v>1033</v>
      </c>
      <c r="CP705" s="32" t="s">
        <v>1016</v>
      </c>
      <c r="CV705" s="32"/>
      <c r="CW705" s="32"/>
      <c r="CX705" s="32" t="s">
        <v>5186</v>
      </c>
      <c r="CY705" s="32" t="s">
        <v>696</v>
      </c>
      <c r="CZ705" s="32" t="s">
        <v>1140</v>
      </c>
      <c r="DA705" s="32" t="s">
        <v>3210</v>
      </c>
      <c r="DB705" s="32" t="s">
        <v>1033</v>
      </c>
      <c r="DC705" s="32" t="s">
        <v>1016</v>
      </c>
    </row>
    <row r="706" spans="41:107" ht="28.5">
      <c r="AO706" s="28">
        <v>705</v>
      </c>
      <c r="AZ706" s="32"/>
      <c r="BA706" s="32"/>
      <c r="BB706" s="32" t="s">
        <v>5187</v>
      </c>
      <c r="BC706" s="32" t="s">
        <v>696</v>
      </c>
      <c r="BD706" s="32" t="s">
        <v>1140</v>
      </c>
      <c r="BE706" s="32" t="s">
        <v>3210</v>
      </c>
      <c r="BF706" s="32" t="s">
        <v>1063</v>
      </c>
      <c r="BG706" s="32" t="s">
        <v>1045</v>
      </c>
      <c r="CK706" s="32" t="s">
        <v>5187</v>
      </c>
      <c r="CL706" s="32" t="s">
        <v>696</v>
      </c>
      <c r="CM706" s="32" t="s">
        <v>1140</v>
      </c>
      <c r="CN706" s="32" t="s">
        <v>3210</v>
      </c>
      <c r="CO706" s="32" t="s">
        <v>1063</v>
      </c>
      <c r="CP706" s="32" t="s">
        <v>1045</v>
      </c>
      <c r="CV706" s="32"/>
      <c r="CW706" s="32"/>
      <c r="CX706" s="32" t="s">
        <v>5187</v>
      </c>
      <c r="CY706" s="32" t="s">
        <v>696</v>
      </c>
      <c r="CZ706" s="32" t="s">
        <v>1140</v>
      </c>
      <c r="DA706" s="32" t="s">
        <v>3210</v>
      </c>
      <c r="DB706" s="32" t="s">
        <v>1063</v>
      </c>
      <c r="DC706" s="32" t="s">
        <v>1045</v>
      </c>
    </row>
    <row r="707" spans="41:107" ht="28.5">
      <c r="AO707" s="28">
        <v>706</v>
      </c>
      <c r="AZ707" s="32"/>
      <c r="BA707" s="32"/>
      <c r="BB707" s="32" t="s">
        <v>5188</v>
      </c>
      <c r="BC707" s="32" t="s">
        <v>696</v>
      </c>
      <c r="BD707" s="32" t="s">
        <v>1140</v>
      </c>
      <c r="BE707" s="32" t="s">
        <v>3210</v>
      </c>
      <c r="BF707" s="32" t="s">
        <v>1646</v>
      </c>
      <c r="BG707" s="32" t="s">
        <v>1074</v>
      </c>
      <c r="CK707" s="32" t="s">
        <v>5188</v>
      </c>
      <c r="CL707" s="32" t="s">
        <v>696</v>
      </c>
      <c r="CM707" s="32" t="s">
        <v>1140</v>
      </c>
      <c r="CN707" s="32" t="s">
        <v>3210</v>
      </c>
      <c r="CO707" s="32" t="s">
        <v>1646</v>
      </c>
      <c r="CP707" s="32" t="s">
        <v>1074</v>
      </c>
      <c r="CV707" s="32"/>
      <c r="CW707" s="32"/>
      <c r="CX707" s="32" t="s">
        <v>5188</v>
      </c>
      <c r="CY707" s="32" t="s">
        <v>696</v>
      </c>
      <c r="CZ707" s="32" t="s">
        <v>1140</v>
      </c>
      <c r="DA707" s="32" t="s">
        <v>3210</v>
      </c>
      <c r="DB707" s="32" t="s">
        <v>1646</v>
      </c>
      <c r="DC707" s="32" t="s">
        <v>1074</v>
      </c>
    </row>
    <row r="708" spans="41:107" ht="57">
      <c r="AO708" s="28">
        <v>707</v>
      </c>
      <c r="AZ708" s="32"/>
      <c r="BA708" s="32"/>
      <c r="BB708" s="32" t="s">
        <v>5189</v>
      </c>
      <c r="BC708" s="32" t="s">
        <v>696</v>
      </c>
      <c r="BD708" s="32" t="s">
        <v>1140</v>
      </c>
      <c r="BE708" s="32" t="s">
        <v>3210</v>
      </c>
      <c r="BF708" s="32" t="s">
        <v>1666</v>
      </c>
      <c r="BG708" s="32" t="s">
        <v>1100</v>
      </c>
      <c r="CK708" s="32" t="s">
        <v>5189</v>
      </c>
      <c r="CL708" s="32" t="s">
        <v>696</v>
      </c>
      <c r="CM708" s="32" t="s">
        <v>1140</v>
      </c>
      <c r="CN708" s="32" t="s">
        <v>3210</v>
      </c>
      <c r="CO708" s="32" t="s">
        <v>1666</v>
      </c>
      <c r="CP708" s="32" t="s">
        <v>1100</v>
      </c>
      <c r="CV708" s="32"/>
      <c r="CW708" s="32"/>
      <c r="CX708" s="32" t="s">
        <v>5189</v>
      </c>
      <c r="CY708" s="32" t="s">
        <v>696</v>
      </c>
      <c r="CZ708" s="32" t="s">
        <v>1140</v>
      </c>
      <c r="DA708" s="32" t="s">
        <v>3210</v>
      </c>
      <c r="DB708" s="32" t="s">
        <v>1666</v>
      </c>
      <c r="DC708" s="32" t="s">
        <v>1100</v>
      </c>
    </row>
    <row r="709" spans="41:107" ht="42.75">
      <c r="AO709" s="28">
        <v>708</v>
      </c>
      <c r="AZ709" s="32"/>
      <c r="BA709" s="32"/>
      <c r="BB709" s="32" t="s">
        <v>5190</v>
      </c>
      <c r="BC709" s="32" t="s">
        <v>696</v>
      </c>
      <c r="BD709" s="32" t="s">
        <v>1140</v>
      </c>
      <c r="BE709" s="32" t="s">
        <v>3210</v>
      </c>
      <c r="BF709" s="32" t="s">
        <v>1891</v>
      </c>
      <c r="BG709" s="32" t="s">
        <v>1125</v>
      </c>
      <c r="CK709" s="32" t="s">
        <v>5190</v>
      </c>
      <c r="CL709" s="32" t="s">
        <v>696</v>
      </c>
      <c r="CM709" s="32" t="s">
        <v>1140</v>
      </c>
      <c r="CN709" s="32" t="s">
        <v>3210</v>
      </c>
      <c r="CO709" s="32" t="s">
        <v>1891</v>
      </c>
      <c r="CP709" s="32" t="s">
        <v>1125</v>
      </c>
      <c r="CV709" s="32"/>
      <c r="CW709" s="32"/>
      <c r="CX709" s="32" t="s">
        <v>5190</v>
      </c>
      <c r="CY709" s="32" t="s">
        <v>696</v>
      </c>
      <c r="CZ709" s="32" t="s">
        <v>1140</v>
      </c>
      <c r="DA709" s="32" t="s">
        <v>3210</v>
      </c>
      <c r="DB709" s="32" t="s">
        <v>1891</v>
      </c>
      <c r="DC709" s="32" t="s">
        <v>1125</v>
      </c>
    </row>
    <row r="710" spans="41:107" ht="28.5">
      <c r="AO710" s="28">
        <v>709</v>
      </c>
      <c r="AZ710" s="32"/>
      <c r="BA710" s="32"/>
      <c r="BB710" s="32" t="s">
        <v>5191</v>
      </c>
      <c r="BC710" s="32" t="s">
        <v>696</v>
      </c>
      <c r="BD710" s="32" t="s">
        <v>1140</v>
      </c>
      <c r="BE710" s="32" t="s">
        <v>3210</v>
      </c>
      <c r="BF710" s="32" t="s">
        <v>1905</v>
      </c>
      <c r="BG710" s="32" t="s">
        <v>1149</v>
      </c>
      <c r="CK710" s="32" t="s">
        <v>5191</v>
      </c>
      <c r="CL710" s="32" t="s">
        <v>696</v>
      </c>
      <c r="CM710" s="32" t="s">
        <v>1140</v>
      </c>
      <c r="CN710" s="32" t="s">
        <v>3210</v>
      </c>
      <c r="CO710" s="32" t="s">
        <v>1905</v>
      </c>
      <c r="CP710" s="32" t="s">
        <v>1149</v>
      </c>
      <c r="CV710" s="32"/>
      <c r="CW710" s="32"/>
      <c r="CX710" s="32" t="s">
        <v>5191</v>
      </c>
      <c r="CY710" s="32" t="s">
        <v>696</v>
      </c>
      <c r="CZ710" s="32" t="s">
        <v>1140</v>
      </c>
      <c r="DA710" s="32" t="s">
        <v>3210</v>
      </c>
      <c r="DB710" s="32" t="s">
        <v>1905</v>
      </c>
      <c r="DC710" s="32" t="s">
        <v>1149</v>
      </c>
    </row>
    <row r="711" spans="41:107" ht="28.5">
      <c r="AO711" s="28">
        <v>710</v>
      </c>
      <c r="AZ711" s="32"/>
      <c r="BA711" s="32"/>
      <c r="BB711" s="32" t="s">
        <v>5192</v>
      </c>
      <c r="BC711" s="32" t="s">
        <v>696</v>
      </c>
      <c r="BD711" s="32" t="s">
        <v>1140</v>
      </c>
      <c r="BE711" s="32" t="s">
        <v>3210</v>
      </c>
      <c r="BF711" s="32" t="s">
        <v>1917</v>
      </c>
      <c r="BG711" s="32" t="s">
        <v>1177</v>
      </c>
      <c r="CK711" s="32" t="s">
        <v>5192</v>
      </c>
      <c r="CL711" s="32" t="s">
        <v>696</v>
      </c>
      <c r="CM711" s="32" t="s">
        <v>1140</v>
      </c>
      <c r="CN711" s="32" t="s">
        <v>3210</v>
      </c>
      <c r="CO711" s="32" t="s">
        <v>1917</v>
      </c>
      <c r="CP711" s="32" t="s">
        <v>1177</v>
      </c>
      <c r="CV711" s="32"/>
      <c r="CW711" s="32"/>
      <c r="CX711" s="32" t="s">
        <v>5192</v>
      </c>
      <c r="CY711" s="32" t="s">
        <v>696</v>
      </c>
      <c r="CZ711" s="32" t="s">
        <v>1140</v>
      </c>
      <c r="DA711" s="32" t="s">
        <v>3210</v>
      </c>
      <c r="DB711" s="32" t="s">
        <v>1917</v>
      </c>
      <c r="DC711" s="32" t="s">
        <v>1177</v>
      </c>
    </row>
    <row r="712" spans="41:107" ht="28.5">
      <c r="AO712" s="28">
        <v>711</v>
      </c>
      <c r="AZ712" s="32"/>
      <c r="BA712" s="32"/>
      <c r="BB712" s="32" t="s">
        <v>5193</v>
      </c>
      <c r="BC712" s="32" t="s">
        <v>696</v>
      </c>
      <c r="BD712" s="32" t="s">
        <v>1140</v>
      </c>
      <c r="BE712" s="32" t="s">
        <v>3210</v>
      </c>
      <c r="BF712" s="32" t="s">
        <v>1933</v>
      </c>
      <c r="BG712" s="32" t="s">
        <v>1201</v>
      </c>
      <c r="CK712" s="32" t="s">
        <v>5193</v>
      </c>
      <c r="CL712" s="32" t="s">
        <v>696</v>
      </c>
      <c r="CM712" s="32" t="s">
        <v>1140</v>
      </c>
      <c r="CN712" s="32" t="s">
        <v>3210</v>
      </c>
      <c r="CO712" s="32" t="s">
        <v>1933</v>
      </c>
      <c r="CP712" s="32" t="s">
        <v>1201</v>
      </c>
      <c r="CV712" s="32"/>
      <c r="CW712" s="32"/>
      <c r="CX712" s="32" t="s">
        <v>5193</v>
      </c>
      <c r="CY712" s="32" t="s">
        <v>696</v>
      </c>
      <c r="CZ712" s="32" t="s">
        <v>1140</v>
      </c>
      <c r="DA712" s="32" t="s">
        <v>3210</v>
      </c>
      <c r="DB712" s="32" t="s">
        <v>1933</v>
      </c>
      <c r="DC712" s="32" t="s">
        <v>1201</v>
      </c>
    </row>
    <row r="713" spans="41:107" ht="28.5">
      <c r="AO713" s="28">
        <v>712</v>
      </c>
      <c r="AZ713" s="32"/>
      <c r="BA713" s="32"/>
      <c r="BB713" s="32" t="s">
        <v>5194</v>
      </c>
      <c r="BC713" s="32" t="s">
        <v>696</v>
      </c>
      <c r="BD713" s="32" t="s">
        <v>1140</v>
      </c>
      <c r="BE713" s="32" t="s">
        <v>3210</v>
      </c>
      <c r="BF713" s="32" t="s">
        <v>1949</v>
      </c>
      <c r="BG713" s="32" t="s">
        <v>1226</v>
      </c>
      <c r="CK713" s="32" t="s">
        <v>5194</v>
      </c>
      <c r="CL713" s="32" t="s">
        <v>696</v>
      </c>
      <c r="CM713" s="32" t="s">
        <v>1140</v>
      </c>
      <c r="CN713" s="32" t="s">
        <v>3210</v>
      </c>
      <c r="CO713" s="32" t="s">
        <v>1949</v>
      </c>
      <c r="CP713" s="32" t="s">
        <v>1226</v>
      </c>
      <c r="CV713" s="32"/>
      <c r="CW713" s="32"/>
      <c r="CX713" s="32" t="s">
        <v>5194</v>
      </c>
      <c r="CY713" s="32" t="s">
        <v>696</v>
      </c>
      <c r="CZ713" s="32" t="s">
        <v>1140</v>
      </c>
      <c r="DA713" s="32" t="s">
        <v>3210</v>
      </c>
      <c r="DB713" s="32" t="s">
        <v>1949</v>
      </c>
      <c r="DC713" s="32" t="s">
        <v>1226</v>
      </c>
    </row>
    <row r="714" spans="41:107" ht="28.5">
      <c r="AO714" s="28">
        <v>713</v>
      </c>
      <c r="AZ714" s="32"/>
      <c r="BA714" s="32"/>
      <c r="BB714" s="32" t="s">
        <v>5195</v>
      </c>
      <c r="BC714" s="32" t="s">
        <v>696</v>
      </c>
      <c r="BD714" s="32" t="s">
        <v>1140</v>
      </c>
      <c r="BE714" s="32" t="s">
        <v>3210</v>
      </c>
      <c r="BF714" s="32" t="s">
        <v>1962</v>
      </c>
      <c r="BG714" s="32" t="s">
        <v>1248</v>
      </c>
      <c r="CK714" s="32" t="s">
        <v>5195</v>
      </c>
      <c r="CL714" s="32" t="s">
        <v>696</v>
      </c>
      <c r="CM714" s="32" t="s">
        <v>1140</v>
      </c>
      <c r="CN714" s="32" t="s">
        <v>3210</v>
      </c>
      <c r="CO714" s="32" t="s">
        <v>1962</v>
      </c>
      <c r="CP714" s="32" t="s">
        <v>1248</v>
      </c>
      <c r="CV714" s="32"/>
      <c r="CW714" s="32"/>
      <c r="CX714" s="32" t="s">
        <v>5195</v>
      </c>
      <c r="CY714" s="32" t="s">
        <v>696</v>
      </c>
      <c r="CZ714" s="32" t="s">
        <v>1140</v>
      </c>
      <c r="DA714" s="32" t="s">
        <v>3210</v>
      </c>
      <c r="DB714" s="32" t="s">
        <v>1962</v>
      </c>
      <c r="DC714" s="32" t="s">
        <v>1248</v>
      </c>
    </row>
    <row r="715" spans="41:107" ht="71.25">
      <c r="AO715" s="28">
        <v>714</v>
      </c>
      <c r="AZ715" s="32"/>
      <c r="BA715" s="32"/>
      <c r="BB715" s="32" t="s">
        <v>5196</v>
      </c>
      <c r="BC715" s="32" t="s">
        <v>696</v>
      </c>
      <c r="BD715" s="32" t="s">
        <v>1140</v>
      </c>
      <c r="BE715" s="32" t="s">
        <v>3210</v>
      </c>
      <c r="BF715" s="32" t="s">
        <v>1975</v>
      </c>
      <c r="BG715" s="32" t="s">
        <v>1271</v>
      </c>
      <c r="CK715" s="32" t="s">
        <v>5196</v>
      </c>
      <c r="CL715" s="32" t="s">
        <v>696</v>
      </c>
      <c r="CM715" s="32" t="s">
        <v>1140</v>
      </c>
      <c r="CN715" s="32" t="s">
        <v>3210</v>
      </c>
      <c r="CO715" s="32" t="s">
        <v>1975</v>
      </c>
      <c r="CP715" s="32" t="s">
        <v>1271</v>
      </c>
      <c r="CV715" s="32"/>
      <c r="CW715" s="32"/>
      <c r="CX715" s="32" t="s">
        <v>5196</v>
      </c>
      <c r="CY715" s="32" t="s">
        <v>696</v>
      </c>
      <c r="CZ715" s="32" t="s">
        <v>1140</v>
      </c>
      <c r="DA715" s="32" t="s">
        <v>3210</v>
      </c>
      <c r="DB715" s="32" t="s">
        <v>1975</v>
      </c>
      <c r="DC715" s="32" t="s">
        <v>1271</v>
      </c>
    </row>
    <row r="716" spans="41:107" ht="42.75">
      <c r="AO716" s="28">
        <v>715</v>
      </c>
      <c r="AZ716" s="32"/>
      <c r="BA716" s="32"/>
      <c r="BB716" s="32" t="s">
        <v>5197</v>
      </c>
      <c r="BC716" s="32" t="s">
        <v>696</v>
      </c>
      <c r="BD716" s="32" t="s">
        <v>1140</v>
      </c>
      <c r="BE716" s="32" t="s">
        <v>3210</v>
      </c>
      <c r="BF716" s="32" t="s">
        <v>1986</v>
      </c>
      <c r="BG716" s="32" t="s">
        <v>1293</v>
      </c>
      <c r="CK716" s="32" t="s">
        <v>5197</v>
      </c>
      <c r="CL716" s="32" t="s">
        <v>696</v>
      </c>
      <c r="CM716" s="32" t="s">
        <v>1140</v>
      </c>
      <c r="CN716" s="32" t="s">
        <v>3210</v>
      </c>
      <c r="CO716" s="32" t="s">
        <v>1986</v>
      </c>
      <c r="CP716" s="32" t="s">
        <v>1293</v>
      </c>
      <c r="CV716" s="32"/>
      <c r="CW716" s="32"/>
      <c r="CX716" s="32" t="s">
        <v>5197</v>
      </c>
      <c r="CY716" s="32" t="s">
        <v>696</v>
      </c>
      <c r="CZ716" s="32" t="s">
        <v>1140</v>
      </c>
      <c r="DA716" s="32" t="s">
        <v>3210</v>
      </c>
      <c r="DB716" s="32" t="s">
        <v>1986</v>
      </c>
      <c r="DC716" s="32" t="s">
        <v>1293</v>
      </c>
    </row>
    <row r="717" spans="41:107" ht="28.5">
      <c r="AO717" s="28">
        <v>716</v>
      </c>
      <c r="AZ717" s="32"/>
      <c r="BA717" s="32"/>
      <c r="BB717" s="32" t="s">
        <v>5198</v>
      </c>
      <c r="BC717" s="32" t="s">
        <v>696</v>
      </c>
      <c r="BD717" s="32" t="s">
        <v>1140</v>
      </c>
      <c r="BE717" s="32" t="s">
        <v>3210</v>
      </c>
      <c r="BF717" s="32" t="s">
        <v>1999</v>
      </c>
      <c r="BG717" s="32" t="s">
        <v>1314</v>
      </c>
      <c r="CK717" s="32" t="s">
        <v>5198</v>
      </c>
      <c r="CL717" s="32" t="s">
        <v>696</v>
      </c>
      <c r="CM717" s="32" t="s">
        <v>1140</v>
      </c>
      <c r="CN717" s="32" t="s">
        <v>3210</v>
      </c>
      <c r="CO717" s="32" t="s">
        <v>1999</v>
      </c>
      <c r="CP717" s="32" t="s">
        <v>1314</v>
      </c>
      <c r="CV717" s="32"/>
      <c r="CW717" s="32"/>
      <c r="CX717" s="32" t="s">
        <v>5198</v>
      </c>
      <c r="CY717" s="32" t="s">
        <v>696</v>
      </c>
      <c r="CZ717" s="32" t="s">
        <v>1140</v>
      </c>
      <c r="DA717" s="32" t="s">
        <v>3210</v>
      </c>
      <c r="DB717" s="32" t="s">
        <v>1999</v>
      </c>
      <c r="DC717" s="32" t="s">
        <v>1314</v>
      </c>
    </row>
    <row r="718" spans="41:107" ht="28.5">
      <c r="AO718" s="28">
        <v>717</v>
      </c>
      <c r="AZ718" s="32"/>
      <c r="BA718" s="32"/>
      <c r="BB718" s="32" t="s">
        <v>5199</v>
      </c>
      <c r="BC718" s="32" t="s">
        <v>696</v>
      </c>
      <c r="BD718" s="32" t="s">
        <v>1140</v>
      </c>
      <c r="BE718" s="32" t="s">
        <v>3210</v>
      </c>
      <c r="BF718" s="32" t="s">
        <v>2012</v>
      </c>
      <c r="BG718" s="32" t="s">
        <v>1333</v>
      </c>
      <c r="CK718" s="32" t="s">
        <v>5199</v>
      </c>
      <c r="CL718" s="32" t="s">
        <v>696</v>
      </c>
      <c r="CM718" s="32" t="s">
        <v>1140</v>
      </c>
      <c r="CN718" s="32" t="s">
        <v>3210</v>
      </c>
      <c r="CO718" s="32" t="s">
        <v>2012</v>
      </c>
      <c r="CP718" s="32" t="s">
        <v>1333</v>
      </c>
      <c r="CV718" s="32"/>
      <c r="CW718" s="32"/>
      <c r="CX718" s="32" t="s">
        <v>5199</v>
      </c>
      <c r="CY718" s="32" t="s">
        <v>696</v>
      </c>
      <c r="CZ718" s="32" t="s">
        <v>1140</v>
      </c>
      <c r="DA718" s="32" t="s">
        <v>3210</v>
      </c>
      <c r="DB718" s="32" t="s">
        <v>2012</v>
      </c>
      <c r="DC718" s="32" t="s">
        <v>1333</v>
      </c>
    </row>
    <row r="719" spans="41:107" ht="28.5">
      <c r="AO719" s="28">
        <v>718</v>
      </c>
      <c r="AZ719" s="32"/>
      <c r="BA719" s="32"/>
      <c r="BB719" s="32" t="s">
        <v>5200</v>
      </c>
      <c r="BC719" s="32" t="s">
        <v>696</v>
      </c>
      <c r="BD719" s="32" t="s">
        <v>1140</v>
      </c>
      <c r="BE719" s="32" t="s">
        <v>3210</v>
      </c>
      <c r="BF719" s="32" t="s">
        <v>2024</v>
      </c>
      <c r="BG719" s="32" t="s">
        <v>1354</v>
      </c>
      <c r="CK719" s="32" t="s">
        <v>5200</v>
      </c>
      <c r="CL719" s="32" t="s">
        <v>696</v>
      </c>
      <c r="CM719" s="32" t="s">
        <v>1140</v>
      </c>
      <c r="CN719" s="32" t="s">
        <v>3210</v>
      </c>
      <c r="CO719" s="32" t="s">
        <v>2024</v>
      </c>
      <c r="CP719" s="32" t="s">
        <v>1354</v>
      </c>
      <c r="CV719" s="32"/>
      <c r="CW719" s="32"/>
      <c r="CX719" s="32" t="s">
        <v>5200</v>
      </c>
      <c r="CY719" s="32" t="s">
        <v>696</v>
      </c>
      <c r="CZ719" s="32" t="s">
        <v>1140</v>
      </c>
      <c r="DA719" s="32" t="s">
        <v>3210</v>
      </c>
      <c r="DB719" s="32" t="s">
        <v>2024</v>
      </c>
      <c r="DC719" s="32" t="s">
        <v>1354</v>
      </c>
    </row>
    <row r="720" spans="41:107" ht="28.5">
      <c r="AO720" s="28">
        <v>719</v>
      </c>
      <c r="AZ720" s="32"/>
      <c r="BA720" s="32"/>
      <c r="BB720" s="32" t="s">
        <v>5201</v>
      </c>
      <c r="BC720" s="32" t="s">
        <v>696</v>
      </c>
      <c r="BD720" s="32" t="s">
        <v>1140</v>
      </c>
      <c r="BE720" s="32" t="s">
        <v>3210</v>
      </c>
      <c r="BF720" s="32" t="s">
        <v>2035</v>
      </c>
      <c r="BG720" s="32" t="s">
        <v>1374</v>
      </c>
      <c r="CK720" s="32" t="s">
        <v>5201</v>
      </c>
      <c r="CL720" s="32" t="s">
        <v>696</v>
      </c>
      <c r="CM720" s="32" t="s">
        <v>1140</v>
      </c>
      <c r="CN720" s="32" t="s">
        <v>3210</v>
      </c>
      <c r="CO720" s="32" t="s">
        <v>2035</v>
      </c>
      <c r="CP720" s="32" t="s">
        <v>1374</v>
      </c>
      <c r="CV720" s="32"/>
      <c r="CW720" s="32"/>
      <c r="CX720" s="32" t="s">
        <v>5201</v>
      </c>
      <c r="CY720" s="32" t="s">
        <v>696</v>
      </c>
      <c r="CZ720" s="32" t="s">
        <v>1140</v>
      </c>
      <c r="DA720" s="32" t="s">
        <v>3210</v>
      </c>
      <c r="DB720" s="32" t="s">
        <v>2035</v>
      </c>
      <c r="DC720" s="32" t="s">
        <v>1374</v>
      </c>
    </row>
    <row r="721" spans="41:107" ht="42.75">
      <c r="AO721" s="28">
        <v>720</v>
      </c>
      <c r="AZ721" s="32"/>
      <c r="BA721" s="32"/>
      <c r="BB721" s="32" t="s">
        <v>5202</v>
      </c>
      <c r="BC721" s="32" t="s">
        <v>696</v>
      </c>
      <c r="BD721" s="32" t="s">
        <v>1140</v>
      </c>
      <c r="BE721" s="32" t="s">
        <v>3210</v>
      </c>
      <c r="BF721" s="32" t="s">
        <v>2047</v>
      </c>
      <c r="BG721" s="32" t="s">
        <v>1396</v>
      </c>
      <c r="CK721" s="32" t="s">
        <v>5202</v>
      </c>
      <c r="CL721" s="32" t="s">
        <v>696</v>
      </c>
      <c r="CM721" s="32" t="s">
        <v>1140</v>
      </c>
      <c r="CN721" s="32" t="s">
        <v>3210</v>
      </c>
      <c r="CO721" s="32" t="s">
        <v>2047</v>
      </c>
      <c r="CP721" s="32" t="s">
        <v>1396</v>
      </c>
      <c r="CV721" s="32"/>
      <c r="CW721" s="32"/>
      <c r="CX721" s="32" t="s">
        <v>5202</v>
      </c>
      <c r="CY721" s="32" t="s">
        <v>696</v>
      </c>
      <c r="CZ721" s="32" t="s">
        <v>1140</v>
      </c>
      <c r="DA721" s="32" t="s">
        <v>3210</v>
      </c>
      <c r="DB721" s="32" t="s">
        <v>2047</v>
      </c>
      <c r="DC721" s="32" t="s">
        <v>1396</v>
      </c>
    </row>
    <row r="722" spans="41:107" ht="42.75">
      <c r="AO722" s="28">
        <v>721</v>
      </c>
      <c r="AZ722" s="32"/>
      <c r="BA722" s="32"/>
      <c r="BB722" s="32" t="s">
        <v>5203</v>
      </c>
      <c r="BC722" s="32" t="s">
        <v>696</v>
      </c>
      <c r="BD722" s="32" t="s">
        <v>1140</v>
      </c>
      <c r="BE722" s="32" t="s">
        <v>3210</v>
      </c>
      <c r="BF722" s="32" t="s">
        <v>2058</v>
      </c>
      <c r="BG722" s="32" t="s">
        <v>1417</v>
      </c>
      <c r="CK722" s="32" t="s">
        <v>5203</v>
      </c>
      <c r="CL722" s="32" t="s">
        <v>696</v>
      </c>
      <c r="CM722" s="32" t="s">
        <v>1140</v>
      </c>
      <c r="CN722" s="32" t="s">
        <v>3210</v>
      </c>
      <c r="CO722" s="32" t="s">
        <v>2058</v>
      </c>
      <c r="CP722" s="32" t="s">
        <v>1417</v>
      </c>
      <c r="CV722" s="32"/>
      <c r="CW722" s="32"/>
      <c r="CX722" s="32" t="s">
        <v>5203</v>
      </c>
      <c r="CY722" s="32" t="s">
        <v>696</v>
      </c>
      <c r="CZ722" s="32" t="s">
        <v>1140</v>
      </c>
      <c r="DA722" s="32" t="s">
        <v>3210</v>
      </c>
      <c r="DB722" s="32" t="s">
        <v>2058</v>
      </c>
      <c r="DC722" s="32" t="s">
        <v>1417</v>
      </c>
    </row>
    <row r="723" spans="41:107" ht="28.5">
      <c r="AO723" s="28">
        <v>722</v>
      </c>
      <c r="AZ723" s="32"/>
      <c r="BA723" s="32"/>
      <c r="BB723" s="32" t="s">
        <v>5204</v>
      </c>
      <c r="BC723" s="32" t="s">
        <v>696</v>
      </c>
      <c r="BD723" s="32" t="s">
        <v>1140</v>
      </c>
      <c r="BE723" s="32" t="s">
        <v>3210</v>
      </c>
      <c r="BF723" s="32" t="s">
        <v>2070</v>
      </c>
      <c r="BG723" s="32" t="s">
        <v>1436</v>
      </c>
      <c r="CK723" s="32" t="s">
        <v>5204</v>
      </c>
      <c r="CL723" s="32" t="s">
        <v>696</v>
      </c>
      <c r="CM723" s="32" t="s">
        <v>1140</v>
      </c>
      <c r="CN723" s="32" t="s">
        <v>3210</v>
      </c>
      <c r="CO723" s="32" t="s">
        <v>2070</v>
      </c>
      <c r="CP723" s="32" t="s">
        <v>1436</v>
      </c>
      <c r="CV723" s="32"/>
      <c r="CW723" s="32"/>
      <c r="CX723" s="32" t="s">
        <v>5204</v>
      </c>
      <c r="CY723" s="32" t="s">
        <v>696</v>
      </c>
      <c r="CZ723" s="32" t="s">
        <v>1140</v>
      </c>
      <c r="DA723" s="32" t="s">
        <v>3210</v>
      </c>
      <c r="DB723" s="32" t="s">
        <v>2070</v>
      </c>
      <c r="DC723" s="32" t="s">
        <v>1436</v>
      </c>
    </row>
    <row r="724" spans="41:107" ht="42.75">
      <c r="AO724" s="28">
        <v>723</v>
      </c>
      <c r="AZ724" s="32"/>
      <c r="BA724" s="32"/>
      <c r="BB724" s="32" t="s">
        <v>5205</v>
      </c>
      <c r="BC724" s="32" t="s">
        <v>696</v>
      </c>
      <c r="BD724" s="32" t="s">
        <v>1140</v>
      </c>
      <c r="BE724" s="32" t="s">
        <v>3210</v>
      </c>
      <c r="BF724" s="32" t="s">
        <v>2082</v>
      </c>
      <c r="BG724" s="32" t="s">
        <v>1457</v>
      </c>
      <c r="CK724" s="32" t="s">
        <v>5205</v>
      </c>
      <c r="CL724" s="32" t="s">
        <v>696</v>
      </c>
      <c r="CM724" s="32" t="s">
        <v>1140</v>
      </c>
      <c r="CN724" s="32" t="s">
        <v>3210</v>
      </c>
      <c r="CO724" s="32" t="s">
        <v>2082</v>
      </c>
      <c r="CP724" s="32" t="s">
        <v>1457</v>
      </c>
      <c r="CV724" s="32"/>
      <c r="CW724" s="32"/>
      <c r="CX724" s="32" t="s">
        <v>5205</v>
      </c>
      <c r="CY724" s="32" t="s">
        <v>696</v>
      </c>
      <c r="CZ724" s="32" t="s">
        <v>1140</v>
      </c>
      <c r="DA724" s="32" t="s">
        <v>3210</v>
      </c>
      <c r="DB724" s="32" t="s">
        <v>2082</v>
      </c>
      <c r="DC724" s="32" t="s">
        <v>1457</v>
      </c>
    </row>
    <row r="725" spans="41:107" ht="42.75">
      <c r="AO725" s="28">
        <v>724</v>
      </c>
      <c r="AZ725" s="32"/>
      <c r="BA725" s="32"/>
      <c r="BB725" s="32" t="s">
        <v>5206</v>
      </c>
      <c r="BC725" s="32" t="s">
        <v>696</v>
      </c>
      <c r="BD725" s="32" t="s">
        <v>1140</v>
      </c>
      <c r="BE725" s="32" t="s">
        <v>3210</v>
      </c>
      <c r="BF725" s="32" t="s">
        <v>2093</v>
      </c>
      <c r="BG725" s="32" t="s">
        <v>1478</v>
      </c>
      <c r="CK725" s="32" t="s">
        <v>5206</v>
      </c>
      <c r="CL725" s="32" t="s">
        <v>696</v>
      </c>
      <c r="CM725" s="32" t="s">
        <v>1140</v>
      </c>
      <c r="CN725" s="32" t="s">
        <v>3210</v>
      </c>
      <c r="CO725" s="32" t="s">
        <v>2093</v>
      </c>
      <c r="CP725" s="32" t="s">
        <v>1478</v>
      </c>
      <c r="CV725" s="32"/>
      <c r="CW725" s="32"/>
      <c r="CX725" s="32" t="s">
        <v>5206</v>
      </c>
      <c r="CY725" s="32" t="s">
        <v>696</v>
      </c>
      <c r="CZ725" s="32" t="s">
        <v>1140</v>
      </c>
      <c r="DA725" s="32" t="s">
        <v>3210</v>
      </c>
      <c r="DB725" s="32" t="s">
        <v>2093</v>
      </c>
      <c r="DC725" s="32" t="s">
        <v>1478</v>
      </c>
    </row>
    <row r="726" spans="41:107" ht="42.75">
      <c r="AO726" s="28">
        <v>725</v>
      </c>
      <c r="AZ726" s="32"/>
      <c r="BA726" s="32"/>
      <c r="BB726" s="32" t="s">
        <v>5207</v>
      </c>
      <c r="BC726" s="32" t="s">
        <v>696</v>
      </c>
      <c r="BD726" s="32" t="s">
        <v>1140</v>
      </c>
      <c r="BE726" s="32" t="s">
        <v>3210</v>
      </c>
      <c r="BF726" s="32" t="s">
        <v>2104</v>
      </c>
      <c r="BG726" s="32" t="s">
        <v>1499</v>
      </c>
      <c r="CK726" s="32" t="s">
        <v>5207</v>
      </c>
      <c r="CL726" s="32" t="s">
        <v>696</v>
      </c>
      <c r="CM726" s="32" t="s">
        <v>1140</v>
      </c>
      <c r="CN726" s="32" t="s">
        <v>3210</v>
      </c>
      <c r="CO726" s="32" t="s">
        <v>2104</v>
      </c>
      <c r="CP726" s="32" t="s">
        <v>1499</v>
      </c>
      <c r="CV726" s="32"/>
      <c r="CW726" s="32"/>
      <c r="CX726" s="32" t="s">
        <v>5207</v>
      </c>
      <c r="CY726" s="32" t="s">
        <v>696</v>
      </c>
      <c r="CZ726" s="32" t="s">
        <v>1140</v>
      </c>
      <c r="DA726" s="32" t="s">
        <v>3210</v>
      </c>
      <c r="DB726" s="32" t="s">
        <v>2104</v>
      </c>
      <c r="DC726" s="32" t="s">
        <v>1499</v>
      </c>
    </row>
    <row r="727" spans="41:107" ht="42.75">
      <c r="AO727" s="28">
        <v>726</v>
      </c>
      <c r="AZ727" s="32"/>
      <c r="BA727" s="32"/>
      <c r="BB727" s="32" t="s">
        <v>5208</v>
      </c>
      <c r="BC727" s="32" t="s">
        <v>696</v>
      </c>
      <c r="BD727" s="32" t="s">
        <v>1140</v>
      </c>
      <c r="BE727" s="32" t="s">
        <v>3210</v>
      </c>
      <c r="BF727" s="32" t="s">
        <v>2114</v>
      </c>
      <c r="BG727" s="32" t="s">
        <v>1520</v>
      </c>
      <c r="CK727" s="32" t="s">
        <v>5208</v>
      </c>
      <c r="CL727" s="32" t="s">
        <v>696</v>
      </c>
      <c r="CM727" s="32" t="s">
        <v>1140</v>
      </c>
      <c r="CN727" s="32" t="s">
        <v>3210</v>
      </c>
      <c r="CO727" s="32" t="s">
        <v>2114</v>
      </c>
      <c r="CP727" s="32" t="s">
        <v>1520</v>
      </c>
      <c r="CV727" s="32"/>
      <c r="CW727" s="32"/>
      <c r="CX727" s="32" t="s">
        <v>5208</v>
      </c>
      <c r="CY727" s="32" t="s">
        <v>696</v>
      </c>
      <c r="CZ727" s="32" t="s">
        <v>1140</v>
      </c>
      <c r="DA727" s="32" t="s">
        <v>3210</v>
      </c>
      <c r="DB727" s="32" t="s">
        <v>2114</v>
      </c>
      <c r="DC727" s="32" t="s">
        <v>1520</v>
      </c>
    </row>
    <row r="728" spans="41:107" ht="42.75">
      <c r="AO728" s="28">
        <v>727</v>
      </c>
      <c r="AZ728" s="32"/>
      <c r="BA728" s="32"/>
      <c r="BB728" s="32" t="s">
        <v>5209</v>
      </c>
      <c r="BC728" s="32" t="s">
        <v>696</v>
      </c>
      <c r="BD728" s="32" t="s">
        <v>1140</v>
      </c>
      <c r="BE728" s="32" t="s">
        <v>3210</v>
      </c>
      <c r="BF728" s="32" t="s">
        <v>2124</v>
      </c>
      <c r="BG728" s="32" t="s">
        <v>1540</v>
      </c>
      <c r="CK728" s="32" t="s">
        <v>5209</v>
      </c>
      <c r="CL728" s="32" t="s">
        <v>696</v>
      </c>
      <c r="CM728" s="32" t="s">
        <v>1140</v>
      </c>
      <c r="CN728" s="32" t="s">
        <v>3210</v>
      </c>
      <c r="CO728" s="32" t="s">
        <v>2124</v>
      </c>
      <c r="CP728" s="32" t="s">
        <v>1540</v>
      </c>
      <c r="CV728" s="32"/>
      <c r="CW728" s="32"/>
      <c r="CX728" s="32" t="s">
        <v>5209</v>
      </c>
      <c r="CY728" s="32" t="s">
        <v>696</v>
      </c>
      <c r="CZ728" s="32" t="s">
        <v>1140</v>
      </c>
      <c r="DA728" s="32" t="s">
        <v>3210</v>
      </c>
      <c r="DB728" s="32" t="s">
        <v>2124</v>
      </c>
      <c r="DC728" s="32" t="s">
        <v>1540</v>
      </c>
    </row>
    <row r="729" spans="41:107" ht="28.5">
      <c r="AO729" s="28">
        <v>728</v>
      </c>
      <c r="AZ729" s="32"/>
      <c r="BA729" s="32"/>
      <c r="BB729" s="32" t="s">
        <v>5210</v>
      </c>
      <c r="BC729" s="32" t="s">
        <v>696</v>
      </c>
      <c r="BD729" s="32" t="s">
        <v>1140</v>
      </c>
      <c r="BE729" s="32" t="s">
        <v>3210</v>
      </c>
      <c r="BF729" s="32" t="s">
        <v>2135</v>
      </c>
      <c r="BG729" s="32" t="s">
        <v>1559</v>
      </c>
      <c r="CK729" s="32" t="s">
        <v>5210</v>
      </c>
      <c r="CL729" s="32" t="s">
        <v>696</v>
      </c>
      <c r="CM729" s="32" t="s">
        <v>1140</v>
      </c>
      <c r="CN729" s="32" t="s">
        <v>3210</v>
      </c>
      <c r="CO729" s="32" t="s">
        <v>2135</v>
      </c>
      <c r="CP729" s="32" t="s">
        <v>1559</v>
      </c>
      <c r="CV729" s="32"/>
      <c r="CW729" s="32"/>
      <c r="CX729" s="32" t="s">
        <v>5210</v>
      </c>
      <c r="CY729" s="32" t="s">
        <v>696</v>
      </c>
      <c r="CZ729" s="32" t="s">
        <v>1140</v>
      </c>
      <c r="DA729" s="32" t="s">
        <v>3210</v>
      </c>
      <c r="DB729" s="32" t="s">
        <v>2135</v>
      </c>
      <c r="DC729" s="32" t="s">
        <v>1559</v>
      </c>
    </row>
    <row r="730" spans="41:107" ht="42.75">
      <c r="AO730" s="28">
        <v>729</v>
      </c>
      <c r="AZ730" s="32"/>
      <c r="BA730" s="32"/>
      <c r="BB730" s="32" t="s">
        <v>5211</v>
      </c>
      <c r="BC730" s="32" t="s">
        <v>696</v>
      </c>
      <c r="BD730" s="32" t="s">
        <v>1140</v>
      </c>
      <c r="BE730" s="32" t="s">
        <v>3210</v>
      </c>
      <c r="BF730" s="32" t="s">
        <v>2144</v>
      </c>
      <c r="BG730" s="32" t="s">
        <v>1579</v>
      </c>
      <c r="CK730" s="32" t="s">
        <v>5211</v>
      </c>
      <c r="CL730" s="32" t="s">
        <v>696</v>
      </c>
      <c r="CM730" s="32" t="s">
        <v>1140</v>
      </c>
      <c r="CN730" s="32" t="s">
        <v>3210</v>
      </c>
      <c r="CO730" s="32" t="s">
        <v>2144</v>
      </c>
      <c r="CP730" s="32" t="s">
        <v>1579</v>
      </c>
      <c r="CV730" s="32"/>
      <c r="CW730" s="32"/>
      <c r="CX730" s="32" t="s">
        <v>5211</v>
      </c>
      <c r="CY730" s="32" t="s">
        <v>696</v>
      </c>
      <c r="CZ730" s="32" t="s">
        <v>1140</v>
      </c>
      <c r="DA730" s="32" t="s">
        <v>3210</v>
      </c>
      <c r="DB730" s="32" t="s">
        <v>2144</v>
      </c>
      <c r="DC730" s="32" t="s">
        <v>1579</v>
      </c>
    </row>
    <row r="731" spans="41:107" ht="28.5">
      <c r="AO731" s="28">
        <v>730</v>
      </c>
      <c r="AZ731" s="32"/>
      <c r="BA731" s="32"/>
      <c r="BB731" s="32" t="s">
        <v>5212</v>
      </c>
      <c r="BC731" s="32" t="s">
        <v>696</v>
      </c>
      <c r="BD731" s="32" t="s">
        <v>1140</v>
      </c>
      <c r="BE731" s="32" t="s">
        <v>3210</v>
      </c>
      <c r="BF731" s="32" t="s">
        <v>2155</v>
      </c>
      <c r="BG731" s="32" t="s">
        <v>1597</v>
      </c>
      <c r="CK731" s="32" t="s">
        <v>5212</v>
      </c>
      <c r="CL731" s="32" t="s">
        <v>696</v>
      </c>
      <c r="CM731" s="32" t="s">
        <v>1140</v>
      </c>
      <c r="CN731" s="32" t="s">
        <v>3210</v>
      </c>
      <c r="CO731" s="32" t="s">
        <v>2155</v>
      </c>
      <c r="CP731" s="32" t="s">
        <v>1597</v>
      </c>
      <c r="CV731" s="32"/>
      <c r="CW731" s="32"/>
      <c r="CX731" s="32" t="s">
        <v>5212</v>
      </c>
      <c r="CY731" s="32" t="s">
        <v>696</v>
      </c>
      <c r="CZ731" s="32" t="s">
        <v>1140</v>
      </c>
      <c r="DA731" s="32" t="s">
        <v>3210</v>
      </c>
      <c r="DB731" s="32" t="s">
        <v>2155</v>
      </c>
      <c r="DC731" s="32" t="s">
        <v>1597</v>
      </c>
    </row>
    <row r="732" spans="41:107" ht="42.75">
      <c r="AO732" s="28">
        <v>731</v>
      </c>
      <c r="AZ732" s="32"/>
      <c r="BA732" s="32"/>
      <c r="BB732" s="32" t="s">
        <v>5213</v>
      </c>
      <c r="BC732" s="32" t="s">
        <v>696</v>
      </c>
      <c r="BD732" s="32" t="s">
        <v>1140</v>
      </c>
      <c r="BE732" s="32" t="s">
        <v>3210</v>
      </c>
      <c r="BF732" s="32" t="s">
        <v>2166</v>
      </c>
      <c r="BG732" s="32" t="s">
        <v>1617</v>
      </c>
      <c r="CK732" s="32" t="s">
        <v>5213</v>
      </c>
      <c r="CL732" s="32" t="s">
        <v>696</v>
      </c>
      <c r="CM732" s="32" t="s">
        <v>1140</v>
      </c>
      <c r="CN732" s="32" t="s">
        <v>3210</v>
      </c>
      <c r="CO732" s="32" t="s">
        <v>2166</v>
      </c>
      <c r="CP732" s="32" t="s">
        <v>1617</v>
      </c>
      <c r="CV732" s="32"/>
      <c r="CW732" s="32"/>
      <c r="CX732" s="32" t="s">
        <v>5213</v>
      </c>
      <c r="CY732" s="32" t="s">
        <v>696</v>
      </c>
      <c r="CZ732" s="32" t="s">
        <v>1140</v>
      </c>
      <c r="DA732" s="32" t="s">
        <v>3210</v>
      </c>
      <c r="DB732" s="32" t="s">
        <v>2166</v>
      </c>
      <c r="DC732" s="32" t="s">
        <v>1617</v>
      </c>
    </row>
    <row r="733" spans="41:107" ht="42.75">
      <c r="AO733" s="28">
        <v>732</v>
      </c>
      <c r="AZ733" s="32"/>
      <c r="BA733" s="32"/>
      <c r="BB733" s="32" t="s">
        <v>5214</v>
      </c>
      <c r="BC733" s="32" t="s">
        <v>696</v>
      </c>
      <c r="BD733" s="32" t="s">
        <v>1140</v>
      </c>
      <c r="BE733" s="32" t="s">
        <v>3210</v>
      </c>
      <c r="BF733" s="32" t="s">
        <v>2177</v>
      </c>
      <c r="BG733" s="32" t="s">
        <v>1636</v>
      </c>
      <c r="CK733" s="32" t="s">
        <v>5214</v>
      </c>
      <c r="CL733" s="32" t="s">
        <v>696</v>
      </c>
      <c r="CM733" s="32" t="s">
        <v>1140</v>
      </c>
      <c r="CN733" s="32" t="s">
        <v>3210</v>
      </c>
      <c r="CO733" s="32" t="s">
        <v>2177</v>
      </c>
      <c r="CP733" s="32" t="s">
        <v>1636</v>
      </c>
      <c r="CV733" s="32"/>
      <c r="CW733" s="32"/>
      <c r="CX733" s="32" t="s">
        <v>5214</v>
      </c>
      <c r="CY733" s="32" t="s">
        <v>696</v>
      </c>
      <c r="CZ733" s="32" t="s">
        <v>1140</v>
      </c>
      <c r="DA733" s="32" t="s">
        <v>3210</v>
      </c>
      <c r="DB733" s="32" t="s">
        <v>2177</v>
      </c>
      <c r="DC733" s="32" t="s">
        <v>1636</v>
      </c>
    </row>
    <row r="734" spans="41:107" ht="28.5">
      <c r="AO734" s="28">
        <v>733</v>
      </c>
      <c r="AZ734" s="32"/>
      <c r="BA734" s="32"/>
      <c r="BB734" s="32" t="s">
        <v>5215</v>
      </c>
      <c r="BC734" s="32" t="s">
        <v>696</v>
      </c>
      <c r="BD734" s="32" t="s">
        <v>1140</v>
      </c>
      <c r="BE734" s="32" t="s">
        <v>3210</v>
      </c>
      <c r="BF734" s="32" t="s">
        <v>2523</v>
      </c>
      <c r="BG734" s="32" t="s">
        <v>1654</v>
      </c>
      <c r="CK734" s="32" t="s">
        <v>5215</v>
      </c>
      <c r="CL734" s="32" t="s">
        <v>696</v>
      </c>
      <c r="CM734" s="32" t="s">
        <v>1140</v>
      </c>
      <c r="CN734" s="32" t="s">
        <v>3210</v>
      </c>
      <c r="CO734" s="32" t="s">
        <v>2523</v>
      </c>
      <c r="CP734" s="32" t="s">
        <v>1654</v>
      </c>
      <c r="CV734" s="32"/>
      <c r="CW734" s="32"/>
      <c r="CX734" s="32" t="s">
        <v>5215</v>
      </c>
      <c r="CY734" s="32" t="s">
        <v>696</v>
      </c>
      <c r="CZ734" s="32" t="s">
        <v>1140</v>
      </c>
      <c r="DA734" s="32" t="s">
        <v>3210</v>
      </c>
      <c r="DB734" s="32" t="s">
        <v>2523</v>
      </c>
      <c r="DC734" s="32" t="s">
        <v>1654</v>
      </c>
    </row>
    <row r="735" spans="41:107" ht="42.75">
      <c r="AO735" s="28">
        <v>734</v>
      </c>
      <c r="AZ735" s="32"/>
      <c r="BA735" s="32"/>
      <c r="BB735" s="32" t="s">
        <v>5216</v>
      </c>
      <c r="BC735" s="32" t="s">
        <v>696</v>
      </c>
      <c r="BD735" s="32" t="s">
        <v>1140</v>
      </c>
      <c r="BE735" s="32" t="s">
        <v>3210</v>
      </c>
      <c r="BF735" s="32" t="s">
        <v>2527</v>
      </c>
      <c r="BG735" s="32" t="s">
        <v>1673</v>
      </c>
      <c r="CK735" s="32" t="s">
        <v>5216</v>
      </c>
      <c r="CL735" s="32" t="s">
        <v>696</v>
      </c>
      <c r="CM735" s="32" t="s">
        <v>1140</v>
      </c>
      <c r="CN735" s="32" t="s">
        <v>3210</v>
      </c>
      <c r="CO735" s="32" t="s">
        <v>2527</v>
      </c>
      <c r="CP735" s="32" t="s">
        <v>1673</v>
      </c>
      <c r="CV735" s="32"/>
      <c r="CW735" s="32"/>
      <c r="CX735" s="32" t="s">
        <v>5216</v>
      </c>
      <c r="CY735" s="32" t="s">
        <v>696</v>
      </c>
      <c r="CZ735" s="32" t="s">
        <v>1140</v>
      </c>
      <c r="DA735" s="32" t="s">
        <v>3210</v>
      </c>
      <c r="DB735" s="32" t="s">
        <v>2527</v>
      </c>
      <c r="DC735" s="32" t="s">
        <v>1673</v>
      </c>
    </row>
    <row r="736" spans="41:107" ht="42.75">
      <c r="AO736" s="28">
        <v>735</v>
      </c>
      <c r="AZ736" s="32"/>
      <c r="BA736" s="32"/>
      <c r="BB736" s="32" t="s">
        <v>5217</v>
      </c>
      <c r="BC736" s="32" t="s">
        <v>696</v>
      </c>
      <c r="BD736" s="32" t="s">
        <v>1140</v>
      </c>
      <c r="BE736" s="32" t="s">
        <v>3210</v>
      </c>
      <c r="BF736" s="32" t="s">
        <v>2531</v>
      </c>
      <c r="BG736" s="32" t="s">
        <v>1692</v>
      </c>
      <c r="CK736" s="32" t="s">
        <v>5217</v>
      </c>
      <c r="CL736" s="32" t="s">
        <v>696</v>
      </c>
      <c r="CM736" s="32" t="s">
        <v>1140</v>
      </c>
      <c r="CN736" s="32" t="s">
        <v>3210</v>
      </c>
      <c r="CO736" s="32" t="s">
        <v>2531</v>
      </c>
      <c r="CP736" s="32" t="s">
        <v>1692</v>
      </c>
      <c r="CV736" s="32"/>
      <c r="CW736" s="32"/>
      <c r="CX736" s="32" t="s">
        <v>5217</v>
      </c>
      <c r="CY736" s="32" t="s">
        <v>696</v>
      </c>
      <c r="CZ736" s="32" t="s">
        <v>1140</v>
      </c>
      <c r="DA736" s="32" t="s">
        <v>3210</v>
      </c>
      <c r="DB736" s="32" t="s">
        <v>2531</v>
      </c>
      <c r="DC736" s="32" t="s">
        <v>1692</v>
      </c>
    </row>
    <row r="737" spans="41:107" ht="28.5">
      <c r="AO737" s="28">
        <v>736</v>
      </c>
      <c r="AZ737" s="32"/>
      <c r="BA737" s="32"/>
      <c r="BB737" s="32" t="s">
        <v>5218</v>
      </c>
      <c r="BC737" s="32" t="s">
        <v>696</v>
      </c>
      <c r="BD737" s="32" t="s">
        <v>1140</v>
      </c>
      <c r="BE737" s="32" t="s">
        <v>3210</v>
      </c>
      <c r="BF737" s="32" t="s">
        <v>2535</v>
      </c>
      <c r="BG737" s="32" t="s">
        <v>1711</v>
      </c>
      <c r="CK737" s="32" t="s">
        <v>5218</v>
      </c>
      <c r="CL737" s="32" t="s">
        <v>696</v>
      </c>
      <c r="CM737" s="32" t="s">
        <v>1140</v>
      </c>
      <c r="CN737" s="32" t="s">
        <v>3210</v>
      </c>
      <c r="CO737" s="32" t="s">
        <v>2535</v>
      </c>
      <c r="CP737" s="32" t="s">
        <v>1711</v>
      </c>
      <c r="CV737" s="32"/>
      <c r="CW737" s="32"/>
      <c r="CX737" s="32" t="s">
        <v>5218</v>
      </c>
      <c r="CY737" s="32" t="s">
        <v>696</v>
      </c>
      <c r="CZ737" s="32" t="s">
        <v>1140</v>
      </c>
      <c r="DA737" s="32" t="s">
        <v>3210</v>
      </c>
      <c r="DB737" s="32" t="s">
        <v>2535</v>
      </c>
      <c r="DC737" s="32" t="s">
        <v>1711</v>
      </c>
    </row>
    <row r="738" spans="41:107" ht="28.5">
      <c r="AO738" s="28">
        <v>737</v>
      </c>
      <c r="AZ738" s="32"/>
      <c r="BA738" s="32"/>
      <c r="BB738" s="32" t="s">
        <v>5219</v>
      </c>
      <c r="BC738" s="32" t="s">
        <v>696</v>
      </c>
      <c r="BD738" s="32" t="s">
        <v>1140</v>
      </c>
      <c r="BE738" s="32" t="s">
        <v>3210</v>
      </c>
      <c r="BF738" s="32" t="s">
        <v>2539</v>
      </c>
      <c r="BG738" s="32" t="s">
        <v>1728</v>
      </c>
      <c r="CK738" s="32" t="s">
        <v>5219</v>
      </c>
      <c r="CL738" s="32" t="s">
        <v>696</v>
      </c>
      <c r="CM738" s="32" t="s">
        <v>1140</v>
      </c>
      <c r="CN738" s="32" t="s">
        <v>3210</v>
      </c>
      <c r="CO738" s="32" t="s">
        <v>2539</v>
      </c>
      <c r="CP738" s="32" t="s">
        <v>1728</v>
      </c>
      <c r="CV738" s="32"/>
      <c r="CW738" s="32"/>
      <c r="CX738" s="32" t="s">
        <v>5219</v>
      </c>
      <c r="CY738" s="32" t="s">
        <v>696</v>
      </c>
      <c r="CZ738" s="32" t="s">
        <v>1140</v>
      </c>
      <c r="DA738" s="32" t="s">
        <v>3210</v>
      </c>
      <c r="DB738" s="32" t="s">
        <v>2539</v>
      </c>
      <c r="DC738" s="32" t="s">
        <v>1728</v>
      </c>
    </row>
    <row r="739" spans="41:107" ht="28.5">
      <c r="AO739" s="28">
        <v>738</v>
      </c>
      <c r="AZ739" s="32"/>
      <c r="BA739" s="32"/>
      <c r="BB739" s="32" t="s">
        <v>5220</v>
      </c>
      <c r="BC739" s="32" t="s">
        <v>696</v>
      </c>
      <c r="BD739" s="32" t="s">
        <v>1140</v>
      </c>
      <c r="BE739" s="32" t="s">
        <v>3210</v>
      </c>
      <c r="BF739" s="32" t="s">
        <v>2543</v>
      </c>
      <c r="BG739" s="32" t="s">
        <v>1744</v>
      </c>
      <c r="CK739" s="32" t="s">
        <v>5220</v>
      </c>
      <c r="CL739" s="32" t="s">
        <v>696</v>
      </c>
      <c r="CM739" s="32" t="s">
        <v>1140</v>
      </c>
      <c r="CN739" s="32" t="s">
        <v>3210</v>
      </c>
      <c r="CO739" s="32" t="s">
        <v>2543</v>
      </c>
      <c r="CP739" s="32" t="s">
        <v>1744</v>
      </c>
      <c r="CV739" s="32"/>
      <c r="CW739" s="32"/>
      <c r="CX739" s="32" t="s">
        <v>5220</v>
      </c>
      <c r="CY739" s="32" t="s">
        <v>696</v>
      </c>
      <c r="CZ739" s="32" t="s">
        <v>1140</v>
      </c>
      <c r="DA739" s="32" t="s">
        <v>3210</v>
      </c>
      <c r="DB739" s="32" t="s">
        <v>2543</v>
      </c>
      <c r="DC739" s="32" t="s">
        <v>1744</v>
      </c>
    </row>
    <row r="740" spans="41:107" ht="28.5">
      <c r="AO740" s="28">
        <v>739</v>
      </c>
      <c r="AZ740" s="32"/>
      <c r="BA740" s="32"/>
      <c r="BB740" s="32" t="s">
        <v>5221</v>
      </c>
      <c r="BC740" s="32" t="s">
        <v>696</v>
      </c>
      <c r="BD740" s="32" t="s">
        <v>1140</v>
      </c>
      <c r="BE740" s="32" t="s">
        <v>3210</v>
      </c>
      <c r="BF740" s="32" t="s">
        <v>2547</v>
      </c>
      <c r="BG740" s="32" t="s">
        <v>1759</v>
      </c>
      <c r="CK740" s="32" t="s">
        <v>5221</v>
      </c>
      <c r="CL740" s="32" t="s">
        <v>696</v>
      </c>
      <c r="CM740" s="32" t="s">
        <v>1140</v>
      </c>
      <c r="CN740" s="32" t="s">
        <v>3210</v>
      </c>
      <c r="CO740" s="32" t="s">
        <v>2547</v>
      </c>
      <c r="CP740" s="32" t="s">
        <v>1759</v>
      </c>
      <c r="CV740" s="32"/>
      <c r="CW740" s="32"/>
      <c r="CX740" s="32" t="s">
        <v>5221</v>
      </c>
      <c r="CY740" s="32" t="s">
        <v>696</v>
      </c>
      <c r="CZ740" s="32" t="s">
        <v>1140</v>
      </c>
      <c r="DA740" s="32" t="s">
        <v>3210</v>
      </c>
      <c r="DB740" s="32" t="s">
        <v>2547</v>
      </c>
      <c r="DC740" s="32" t="s">
        <v>1759</v>
      </c>
    </row>
    <row r="741" spans="41:107" ht="28.5">
      <c r="AO741" s="28">
        <v>740</v>
      </c>
      <c r="AZ741" s="32"/>
      <c r="BA741" s="32"/>
      <c r="BB741" s="32" t="s">
        <v>5222</v>
      </c>
      <c r="BC741" s="32" t="s">
        <v>696</v>
      </c>
      <c r="BD741" s="32" t="s">
        <v>1140</v>
      </c>
      <c r="BE741" s="32" t="s">
        <v>3210</v>
      </c>
      <c r="BF741" s="32" t="s">
        <v>2551</v>
      </c>
      <c r="BG741" s="32" t="s">
        <v>1774</v>
      </c>
      <c r="CK741" s="32" t="s">
        <v>5222</v>
      </c>
      <c r="CL741" s="32" t="s">
        <v>696</v>
      </c>
      <c r="CM741" s="32" t="s">
        <v>1140</v>
      </c>
      <c r="CN741" s="32" t="s">
        <v>3210</v>
      </c>
      <c r="CO741" s="32" t="s">
        <v>2551</v>
      </c>
      <c r="CP741" s="32" t="s">
        <v>1774</v>
      </c>
      <c r="CV741" s="32"/>
      <c r="CW741" s="32"/>
      <c r="CX741" s="32" t="s">
        <v>5222</v>
      </c>
      <c r="CY741" s="32" t="s">
        <v>696</v>
      </c>
      <c r="CZ741" s="32" t="s">
        <v>1140</v>
      </c>
      <c r="DA741" s="32" t="s">
        <v>3210</v>
      </c>
      <c r="DB741" s="32" t="s">
        <v>2551</v>
      </c>
      <c r="DC741" s="32" t="s">
        <v>1774</v>
      </c>
    </row>
    <row r="742" spans="41:107" ht="28.5">
      <c r="AO742" s="28">
        <v>741</v>
      </c>
      <c r="AZ742" s="32"/>
      <c r="BA742" s="32"/>
      <c r="BB742" s="32" t="s">
        <v>5223</v>
      </c>
      <c r="BC742" s="32" t="s">
        <v>696</v>
      </c>
      <c r="BD742" s="32" t="s">
        <v>1140</v>
      </c>
      <c r="BE742" s="32" t="s">
        <v>3210</v>
      </c>
      <c r="BF742" s="32" t="s">
        <v>2554</v>
      </c>
      <c r="BG742" s="32" t="s">
        <v>1788</v>
      </c>
      <c r="CK742" s="32" t="s">
        <v>5223</v>
      </c>
      <c r="CL742" s="32" t="s">
        <v>696</v>
      </c>
      <c r="CM742" s="32" t="s">
        <v>1140</v>
      </c>
      <c r="CN742" s="32" t="s">
        <v>3210</v>
      </c>
      <c r="CO742" s="32" t="s">
        <v>2554</v>
      </c>
      <c r="CP742" s="32" t="s">
        <v>1788</v>
      </c>
      <c r="CV742" s="32"/>
      <c r="CW742" s="32"/>
      <c r="CX742" s="32" t="s">
        <v>5223</v>
      </c>
      <c r="CY742" s="32" t="s">
        <v>696</v>
      </c>
      <c r="CZ742" s="32" t="s">
        <v>1140</v>
      </c>
      <c r="DA742" s="32" t="s">
        <v>3210</v>
      </c>
      <c r="DB742" s="32" t="s">
        <v>2554</v>
      </c>
      <c r="DC742" s="32" t="s">
        <v>1788</v>
      </c>
    </row>
    <row r="743" spans="41:107" ht="28.5">
      <c r="AO743" s="28">
        <v>742</v>
      </c>
      <c r="AZ743" s="32"/>
      <c r="BA743" s="32"/>
      <c r="BB743" s="32" t="s">
        <v>5224</v>
      </c>
      <c r="BC743" s="32" t="s">
        <v>696</v>
      </c>
      <c r="BD743" s="32" t="s">
        <v>1140</v>
      </c>
      <c r="BE743" s="32" t="s">
        <v>3210</v>
      </c>
      <c r="BF743" s="32" t="s">
        <v>2558</v>
      </c>
      <c r="BG743" s="32" t="s">
        <v>1799</v>
      </c>
      <c r="CK743" s="32" t="s">
        <v>5224</v>
      </c>
      <c r="CL743" s="32" t="s">
        <v>696</v>
      </c>
      <c r="CM743" s="32" t="s">
        <v>1140</v>
      </c>
      <c r="CN743" s="32" t="s">
        <v>3210</v>
      </c>
      <c r="CO743" s="32" t="s">
        <v>2558</v>
      </c>
      <c r="CP743" s="32" t="s">
        <v>1799</v>
      </c>
      <c r="CV743" s="32"/>
      <c r="CW743" s="32"/>
      <c r="CX743" s="32" t="s">
        <v>5224</v>
      </c>
      <c r="CY743" s="32" t="s">
        <v>696</v>
      </c>
      <c r="CZ743" s="32" t="s">
        <v>1140</v>
      </c>
      <c r="DA743" s="32" t="s">
        <v>3210</v>
      </c>
      <c r="DB743" s="32" t="s">
        <v>2558</v>
      </c>
      <c r="DC743" s="32" t="s">
        <v>1799</v>
      </c>
    </row>
    <row r="744" spans="41:107" ht="28.5">
      <c r="AO744" s="28">
        <v>743</v>
      </c>
      <c r="AZ744" s="32"/>
      <c r="BA744" s="32"/>
      <c r="BB744" s="32" t="s">
        <v>5225</v>
      </c>
      <c r="BC744" s="32" t="s">
        <v>696</v>
      </c>
      <c r="BD744" s="32" t="s">
        <v>1140</v>
      </c>
      <c r="BE744" s="32" t="s">
        <v>3210</v>
      </c>
      <c r="BF744" s="32" t="s">
        <v>2562</v>
      </c>
      <c r="BG744" s="32" t="s">
        <v>1813</v>
      </c>
      <c r="CK744" s="32" t="s">
        <v>5225</v>
      </c>
      <c r="CL744" s="32" t="s">
        <v>696</v>
      </c>
      <c r="CM744" s="32" t="s">
        <v>1140</v>
      </c>
      <c r="CN744" s="32" t="s">
        <v>3210</v>
      </c>
      <c r="CO744" s="32" t="s">
        <v>2562</v>
      </c>
      <c r="CP744" s="32" t="s">
        <v>1813</v>
      </c>
      <c r="CV744" s="32"/>
      <c r="CW744" s="32"/>
      <c r="CX744" s="32" t="s">
        <v>5225</v>
      </c>
      <c r="CY744" s="32" t="s">
        <v>696</v>
      </c>
      <c r="CZ744" s="32" t="s">
        <v>1140</v>
      </c>
      <c r="DA744" s="32" t="s">
        <v>3210</v>
      </c>
      <c r="DB744" s="32" t="s">
        <v>2562</v>
      </c>
      <c r="DC744" s="32" t="s">
        <v>1813</v>
      </c>
    </row>
    <row r="745" spans="41:107" ht="28.5">
      <c r="AO745" s="28">
        <v>744</v>
      </c>
      <c r="AZ745" s="32"/>
      <c r="BA745" s="32"/>
      <c r="BB745" s="32" t="s">
        <v>5226</v>
      </c>
      <c r="BC745" s="32" t="s">
        <v>696</v>
      </c>
      <c r="BD745" s="32" t="s">
        <v>1140</v>
      </c>
      <c r="BE745" s="32" t="s">
        <v>3210</v>
      </c>
      <c r="BF745" s="32" t="s">
        <v>2566</v>
      </c>
      <c r="BG745" s="32" t="s">
        <v>1829</v>
      </c>
      <c r="CK745" s="32" t="s">
        <v>5226</v>
      </c>
      <c r="CL745" s="32" t="s">
        <v>696</v>
      </c>
      <c r="CM745" s="32" t="s">
        <v>1140</v>
      </c>
      <c r="CN745" s="32" t="s">
        <v>3210</v>
      </c>
      <c r="CO745" s="32" t="s">
        <v>2566</v>
      </c>
      <c r="CP745" s="32" t="s">
        <v>1829</v>
      </c>
      <c r="CV745" s="32"/>
      <c r="CW745" s="32"/>
      <c r="CX745" s="32" t="s">
        <v>5226</v>
      </c>
      <c r="CY745" s="32" t="s">
        <v>696</v>
      </c>
      <c r="CZ745" s="32" t="s">
        <v>1140</v>
      </c>
      <c r="DA745" s="32" t="s">
        <v>3210</v>
      </c>
      <c r="DB745" s="32" t="s">
        <v>2566</v>
      </c>
      <c r="DC745" s="32" t="s">
        <v>1829</v>
      </c>
    </row>
    <row r="746" spans="41:107" ht="28.5">
      <c r="AO746" s="28">
        <v>745</v>
      </c>
      <c r="AZ746" s="32"/>
      <c r="BA746" s="32"/>
      <c r="BB746" s="32" t="s">
        <v>5227</v>
      </c>
      <c r="BC746" s="32" t="s">
        <v>696</v>
      </c>
      <c r="BD746" s="32" t="s">
        <v>1140</v>
      </c>
      <c r="BE746" s="32" t="s">
        <v>3210</v>
      </c>
      <c r="BF746" s="32" t="s">
        <v>2570</v>
      </c>
      <c r="BG746" s="32" t="s">
        <v>1843</v>
      </c>
      <c r="CK746" s="32" t="s">
        <v>5227</v>
      </c>
      <c r="CL746" s="32" t="s">
        <v>696</v>
      </c>
      <c r="CM746" s="32" t="s">
        <v>1140</v>
      </c>
      <c r="CN746" s="32" t="s">
        <v>3210</v>
      </c>
      <c r="CO746" s="32" t="s">
        <v>2570</v>
      </c>
      <c r="CP746" s="32" t="s">
        <v>1843</v>
      </c>
      <c r="CV746" s="32"/>
      <c r="CW746" s="32"/>
      <c r="CX746" s="32" t="s">
        <v>5227</v>
      </c>
      <c r="CY746" s="32" t="s">
        <v>696</v>
      </c>
      <c r="CZ746" s="32" t="s">
        <v>1140</v>
      </c>
      <c r="DA746" s="32" t="s">
        <v>3210</v>
      </c>
      <c r="DB746" s="32" t="s">
        <v>2570</v>
      </c>
      <c r="DC746" s="32" t="s">
        <v>1843</v>
      </c>
    </row>
    <row r="747" spans="41:107" ht="28.5">
      <c r="AO747" s="28">
        <v>746</v>
      </c>
      <c r="AZ747" s="32"/>
      <c r="BA747" s="32"/>
      <c r="BB747" s="32" t="s">
        <v>5228</v>
      </c>
      <c r="BC747" s="32" t="s">
        <v>696</v>
      </c>
      <c r="BD747" s="32" t="s">
        <v>1140</v>
      </c>
      <c r="BE747" s="32" t="s">
        <v>3210</v>
      </c>
      <c r="BF747" s="32" t="s">
        <v>2574</v>
      </c>
      <c r="BG747" s="32" t="s">
        <v>1857</v>
      </c>
      <c r="CK747" s="32" t="s">
        <v>5228</v>
      </c>
      <c r="CL747" s="32" t="s">
        <v>696</v>
      </c>
      <c r="CM747" s="32" t="s">
        <v>1140</v>
      </c>
      <c r="CN747" s="32" t="s">
        <v>3210</v>
      </c>
      <c r="CO747" s="32" t="s">
        <v>2574</v>
      </c>
      <c r="CP747" s="32" t="s">
        <v>1857</v>
      </c>
      <c r="CV747" s="32"/>
      <c r="CW747" s="32"/>
      <c r="CX747" s="32" t="s">
        <v>5228</v>
      </c>
      <c r="CY747" s="32" t="s">
        <v>696</v>
      </c>
      <c r="CZ747" s="32" t="s">
        <v>1140</v>
      </c>
      <c r="DA747" s="32" t="s">
        <v>3210</v>
      </c>
      <c r="DB747" s="32" t="s">
        <v>2574</v>
      </c>
      <c r="DC747" s="32" t="s">
        <v>1857</v>
      </c>
    </row>
    <row r="748" spans="41:107" ht="42.75">
      <c r="AO748" s="28">
        <v>747</v>
      </c>
      <c r="AZ748" s="32"/>
      <c r="BA748" s="32"/>
      <c r="BB748" s="32" t="s">
        <v>5229</v>
      </c>
      <c r="BC748" s="32" t="s">
        <v>696</v>
      </c>
      <c r="BD748" s="32" t="s">
        <v>1140</v>
      </c>
      <c r="BE748" s="32" t="s">
        <v>3210</v>
      </c>
      <c r="BF748" s="32" t="s">
        <v>2578</v>
      </c>
      <c r="BG748" s="32" t="s">
        <v>1428</v>
      </c>
      <c r="CK748" s="32" t="s">
        <v>5229</v>
      </c>
      <c r="CL748" s="32" t="s">
        <v>696</v>
      </c>
      <c r="CM748" s="32" t="s">
        <v>1140</v>
      </c>
      <c r="CN748" s="32" t="s">
        <v>3210</v>
      </c>
      <c r="CO748" s="32" t="s">
        <v>2578</v>
      </c>
      <c r="CP748" s="32" t="s">
        <v>1428</v>
      </c>
      <c r="CV748" s="32"/>
      <c r="CW748" s="32"/>
      <c r="CX748" s="32" t="s">
        <v>5229</v>
      </c>
      <c r="CY748" s="32" t="s">
        <v>696</v>
      </c>
      <c r="CZ748" s="32" t="s">
        <v>1140</v>
      </c>
      <c r="DA748" s="32" t="s">
        <v>3210</v>
      </c>
      <c r="DB748" s="32" t="s">
        <v>2578</v>
      </c>
      <c r="DC748" s="32" t="s">
        <v>1428</v>
      </c>
    </row>
    <row r="749" spans="41:107" ht="28.5">
      <c r="AO749" s="28">
        <v>748</v>
      </c>
      <c r="AZ749" s="32"/>
      <c r="BA749" s="32"/>
      <c r="BB749" s="32" t="s">
        <v>5230</v>
      </c>
      <c r="BC749" s="32" t="s">
        <v>696</v>
      </c>
      <c r="BD749" s="32" t="s">
        <v>1140</v>
      </c>
      <c r="BE749" s="32" t="s">
        <v>3210</v>
      </c>
      <c r="BF749" s="32" t="s">
        <v>2582</v>
      </c>
      <c r="BG749" s="32" t="s">
        <v>1577</v>
      </c>
      <c r="CK749" s="32" t="s">
        <v>5230</v>
      </c>
      <c r="CL749" s="32" t="s">
        <v>696</v>
      </c>
      <c r="CM749" s="32" t="s">
        <v>1140</v>
      </c>
      <c r="CN749" s="32" t="s">
        <v>3210</v>
      </c>
      <c r="CO749" s="32" t="s">
        <v>2582</v>
      </c>
      <c r="CP749" s="32" t="s">
        <v>1577</v>
      </c>
      <c r="CV749" s="32"/>
      <c r="CW749" s="32"/>
      <c r="CX749" s="32" t="s">
        <v>5230</v>
      </c>
      <c r="CY749" s="32" t="s">
        <v>696</v>
      </c>
      <c r="CZ749" s="32" t="s">
        <v>1140</v>
      </c>
      <c r="DA749" s="32" t="s">
        <v>3210</v>
      </c>
      <c r="DB749" s="32" t="s">
        <v>2582</v>
      </c>
      <c r="DC749" s="32" t="s">
        <v>1577</v>
      </c>
    </row>
    <row r="750" spans="41:107" ht="42.75">
      <c r="AO750" s="28">
        <v>749</v>
      </c>
      <c r="AZ750" s="32"/>
      <c r="BA750" s="32"/>
      <c r="BB750" s="32" t="s">
        <v>5231</v>
      </c>
      <c r="BC750" s="32" t="s">
        <v>696</v>
      </c>
      <c r="BD750" s="32" t="s">
        <v>1140</v>
      </c>
      <c r="BE750" s="32" t="s">
        <v>3210</v>
      </c>
      <c r="BF750" s="32" t="s">
        <v>2586</v>
      </c>
      <c r="BG750" s="32" t="s">
        <v>1896</v>
      </c>
      <c r="CK750" s="32" t="s">
        <v>5231</v>
      </c>
      <c r="CL750" s="32" t="s">
        <v>696</v>
      </c>
      <c r="CM750" s="32" t="s">
        <v>1140</v>
      </c>
      <c r="CN750" s="32" t="s">
        <v>3210</v>
      </c>
      <c r="CO750" s="32" t="s">
        <v>2586</v>
      </c>
      <c r="CP750" s="32" t="s">
        <v>1896</v>
      </c>
      <c r="CV750" s="32"/>
      <c r="CW750" s="32"/>
      <c r="CX750" s="32" t="s">
        <v>5231</v>
      </c>
      <c r="CY750" s="32" t="s">
        <v>696</v>
      </c>
      <c r="CZ750" s="32" t="s">
        <v>1140</v>
      </c>
      <c r="DA750" s="32" t="s">
        <v>3210</v>
      </c>
      <c r="DB750" s="32" t="s">
        <v>2586</v>
      </c>
      <c r="DC750" s="32" t="s">
        <v>1896</v>
      </c>
    </row>
    <row r="751" spans="41:107" ht="28.5">
      <c r="AO751" s="28">
        <v>750</v>
      </c>
      <c r="AZ751" s="32"/>
      <c r="BA751" s="32"/>
      <c r="BB751" s="32" t="s">
        <v>5232</v>
      </c>
      <c r="BC751" s="32" t="s">
        <v>696</v>
      </c>
      <c r="BD751" s="32" t="s">
        <v>1140</v>
      </c>
      <c r="BE751" s="32" t="s">
        <v>3210</v>
      </c>
      <c r="BF751" s="32" t="s">
        <v>2590</v>
      </c>
      <c r="BG751" s="32" t="s">
        <v>698</v>
      </c>
      <c r="CK751" s="32" t="s">
        <v>5232</v>
      </c>
      <c r="CL751" s="32" t="s">
        <v>696</v>
      </c>
      <c r="CM751" s="32" t="s">
        <v>1140</v>
      </c>
      <c r="CN751" s="32" t="s">
        <v>3210</v>
      </c>
      <c r="CO751" s="32" t="s">
        <v>2590</v>
      </c>
      <c r="CP751" s="32" t="s">
        <v>698</v>
      </c>
      <c r="CV751" s="32"/>
      <c r="CW751" s="32"/>
      <c r="CX751" s="32" t="s">
        <v>5232</v>
      </c>
      <c r="CY751" s="32" t="s">
        <v>696</v>
      </c>
      <c r="CZ751" s="32" t="s">
        <v>1140</v>
      </c>
      <c r="DA751" s="32" t="s">
        <v>3210</v>
      </c>
      <c r="DB751" s="32" t="s">
        <v>2590</v>
      </c>
      <c r="DC751" s="32" t="s">
        <v>698</v>
      </c>
    </row>
    <row r="752" spans="41:107" ht="42.75">
      <c r="AO752" s="28">
        <v>751</v>
      </c>
      <c r="AZ752" s="32"/>
      <c r="BA752" s="32"/>
      <c r="BB752" s="32" t="s">
        <v>5233</v>
      </c>
      <c r="BC752" s="32" t="s">
        <v>696</v>
      </c>
      <c r="BD752" s="32" t="s">
        <v>1140</v>
      </c>
      <c r="BE752" s="32" t="s">
        <v>3210</v>
      </c>
      <c r="BF752" s="32" t="s">
        <v>2594</v>
      </c>
      <c r="BG752" s="32" t="s">
        <v>1923</v>
      </c>
      <c r="CK752" s="32" t="s">
        <v>5233</v>
      </c>
      <c r="CL752" s="32" t="s">
        <v>696</v>
      </c>
      <c r="CM752" s="32" t="s">
        <v>1140</v>
      </c>
      <c r="CN752" s="32" t="s">
        <v>3210</v>
      </c>
      <c r="CO752" s="32" t="s">
        <v>2594</v>
      </c>
      <c r="CP752" s="32" t="s">
        <v>1923</v>
      </c>
      <c r="CV752" s="32"/>
      <c r="CW752" s="32"/>
      <c r="CX752" s="32" t="s">
        <v>5233</v>
      </c>
      <c r="CY752" s="32" t="s">
        <v>696</v>
      </c>
      <c r="CZ752" s="32" t="s">
        <v>1140</v>
      </c>
      <c r="DA752" s="32" t="s">
        <v>3210</v>
      </c>
      <c r="DB752" s="32" t="s">
        <v>2594</v>
      </c>
      <c r="DC752" s="32" t="s">
        <v>1923</v>
      </c>
    </row>
    <row r="753" spans="41:107" ht="42.75">
      <c r="AO753" s="28">
        <v>752</v>
      </c>
      <c r="AZ753" s="32"/>
      <c r="BA753" s="32"/>
      <c r="BB753" s="32" t="s">
        <v>5234</v>
      </c>
      <c r="BC753" s="32" t="s">
        <v>696</v>
      </c>
      <c r="BD753" s="32" t="s">
        <v>1140</v>
      </c>
      <c r="BE753" s="32" t="s">
        <v>3210</v>
      </c>
      <c r="BF753" s="32" t="s">
        <v>2598</v>
      </c>
      <c r="BG753" s="32" t="s">
        <v>1939</v>
      </c>
      <c r="CK753" s="32" t="s">
        <v>5234</v>
      </c>
      <c r="CL753" s="32" t="s">
        <v>696</v>
      </c>
      <c r="CM753" s="32" t="s">
        <v>1140</v>
      </c>
      <c r="CN753" s="32" t="s">
        <v>3210</v>
      </c>
      <c r="CO753" s="32" t="s">
        <v>2598</v>
      </c>
      <c r="CP753" s="32" t="s">
        <v>1939</v>
      </c>
      <c r="CV753" s="32"/>
      <c r="CW753" s="32"/>
      <c r="CX753" s="32" t="s">
        <v>5234</v>
      </c>
      <c r="CY753" s="32" t="s">
        <v>696</v>
      </c>
      <c r="CZ753" s="32" t="s">
        <v>1140</v>
      </c>
      <c r="DA753" s="32" t="s">
        <v>3210</v>
      </c>
      <c r="DB753" s="32" t="s">
        <v>2598</v>
      </c>
      <c r="DC753" s="32" t="s">
        <v>1939</v>
      </c>
    </row>
    <row r="754" spans="41:107" ht="28.5">
      <c r="AO754" s="28">
        <v>753</v>
      </c>
      <c r="AZ754" s="32"/>
      <c r="BA754" s="32"/>
      <c r="BB754" s="32" t="s">
        <v>5235</v>
      </c>
      <c r="BC754" s="32" t="s">
        <v>696</v>
      </c>
      <c r="BD754" s="32" t="s">
        <v>1140</v>
      </c>
      <c r="BE754" s="32" t="s">
        <v>3210</v>
      </c>
      <c r="BF754" s="32" t="s">
        <v>2602</v>
      </c>
      <c r="BG754" s="32" t="s">
        <v>1955</v>
      </c>
      <c r="CK754" s="32" t="s">
        <v>5235</v>
      </c>
      <c r="CL754" s="32" t="s">
        <v>696</v>
      </c>
      <c r="CM754" s="32" t="s">
        <v>1140</v>
      </c>
      <c r="CN754" s="32" t="s">
        <v>3210</v>
      </c>
      <c r="CO754" s="32" t="s">
        <v>2602</v>
      </c>
      <c r="CP754" s="32" t="s">
        <v>1955</v>
      </c>
      <c r="CV754" s="32"/>
      <c r="CW754" s="32"/>
      <c r="CX754" s="32" t="s">
        <v>5235</v>
      </c>
      <c r="CY754" s="32" t="s">
        <v>696</v>
      </c>
      <c r="CZ754" s="32" t="s">
        <v>1140</v>
      </c>
      <c r="DA754" s="32" t="s">
        <v>3210</v>
      </c>
      <c r="DB754" s="32" t="s">
        <v>2602</v>
      </c>
      <c r="DC754" s="32" t="s">
        <v>1955</v>
      </c>
    </row>
    <row r="755" spans="41:107" ht="42.75">
      <c r="AO755" s="28">
        <v>754</v>
      </c>
      <c r="AZ755" s="32"/>
      <c r="BA755" s="32"/>
      <c r="BB755" s="32" t="s">
        <v>5236</v>
      </c>
      <c r="BC755" s="32" t="s">
        <v>696</v>
      </c>
      <c r="BD755" s="32" t="s">
        <v>1140</v>
      </c>
      <c r="BE755" s="32" t="s">
        <v>3210</v>
      </c>
      <c r="BF755" s="32" t="s">
        <v>2606</v>
      </c>
      <c r="BG755" s="32" t="s">
        <v>1968</v>
      </c>
      <c r="CK755" s="32" t="s">
        <v>5236</v>
      </c>
      <c r="CL755" s="32" t="s">
        <v>696</v>
      </c>
      <c r="CM755" s="32" t="s">
        <v>1140</v>
      </c>
      <c r="CN755" s="32" t="s">
        <v>3210</v>
      </c>
      <c r="CO755" s="32" t="s">
        <v>2606</v>
      </c>
      <c r="CP755" s="32" t="s">
        <v>1968</v>
      </c>
      <c r="CV755" s="32"/>
      <c r="CW755" s="32"/>
      <c r="CX755" s="32" t="s">
        <v>5236</v>
      </c>
      <c r="CY755" s="32" t="s">
        <v>696</v>
      </c>
      <c r="CZ755" s="32" t="s">
        <v>1140</v>
      </c>
      <c r="DA755" s="32" t="s">
        <v>3210</v>
      </c>
      <c r="DB755" s="32" t="s">
        <v>2606</v>
      </c>
      <c r="DC755" s="32" t="s">
        <v>1968</v>
      </c>
    </row>
    <row r="756" spans="41:107" ht="28.5">
      <c r="AO756" s="28">
        <v>755</v>
      </c>
      <c r="AZ756" s="32"/>
      <c r="BA756" s="32"/>
      <c r="BB756" s="32" t="s">
        <v>5237</v>
      </c>
      <c r="BC756" s="32" t="s">
        <v>696</v>
      </c>
      <c r="BD756" s="32" t="s">
        <v>1140</v>
      </c>
      <c r="BE756" s="32" t="s">
        <v>3210</v>
      </c>
      <c r="BF756" s="32" t="s">
        <v>2610</v>
      </c>
      <c r="BG756" s="32" t="s">
        <v>1981</v>
      </c>
      <c r="CK756" s="32" t="s">
        <v>5237</v>
      </c>
      <c r="CL756" s="32" t="s">
        <v>696</v>
      </c>
      <c r="CM756" s="32" t="s">
        <v>1140</v>
      </c>
      <c r="CN756" s="32" t="s">
        <v>3210</v>
      </c>
      <c r="CO756" s="32" t="s">
        <v>2610</v>
      </c>
      <c r="CP756" s="32" t="s">
        <v>1981</v>
      </c>
      <c r="CV756" s="32"/>
      <c r="CW756" s="32"/>
      <c r="CX756" s="32" t="s">
        <v>5237</v>
      </c>
      <c r="CY756" s="32" t="s">
        <v>696</v>
      </c>
      <c r="CZ756" s="32" t="s">
        <v>1140</v>
      </c>
      <c r="DA756" s="32" t="s">
        <v>3210</v>
      </c>
      <c r="DB756" s="32" t="s">
        <v>2610</v>
      </c>
      <c r="DC756" s="32" t="s">
        <v>1981</v>
      </c>
    </row>
    <row r="757" spans="41:107" ht="42.75">
      <c r="AO757" s="28">
        <v>756</v>
      </c>
      <c r="AZ757" s="32"/>
      <c r="BA757" s="32"/>
      <c r="BB757" s="32" t="s">
        <v>5238</v>
      </c>
      <c r="BC757" s="32" t="s">
        <v>696</v>
      </c>
      <c r="BD757" s="32" t="s">
        <v>1140</v>
      </c>
      <c r="BE757" s="32" t="s">
        <v>3210</v>
      </c>
      <c r="BF757" s="32" t="s">
        <v>2614</v>
      </c>
      <c r="BG757" s="32" t="s">
        <v>1992</v>
      </c>
      <c r="CK757" s="32" t="s">
        <v>5238</v>
      </c>
      <c r="CL757" s="32" t="s">
        <v>696</v>
      </c>
      <c r="CM757" s="32" t="s">
        <v>1140</v>
      </c>
      <c r="CN757" s="32" t="s">
        <v>3210</v>
      </c>
      <c r="CO757" s="32" t="s">
        <v>2614</v>
      </c>
      <c r="CP757" s="32" t="s">
        <v>1992</v>
      </c>
      <c r="CV757" s="32"/>
      <c r="CW757" s="32"/>
      <c r="CX757" s="32" t="s">
        <v>5238</v>
      </c>
      <c r="CY757" s="32" t="s">
        <v>696</v>
      </c>
      <c r="CZ757" s="32" t="s">
        <v>1140</v>
      </c>
      <c r="DA757" s="32" t="s">
        <v>3210</v>
      </c>
      <c r="DB757" s="32" t="s">
        <v>2614</v>
      </c>
      <c r="DC757" s="32" t="s">
        <v>1992</v>
      </c>
    </row>
    <row r="758" spans="41:107" ht="28.5">
      <c r="AO758" s="28">
        <v>757</v>
      </c>
      <c r="AZ758" s="32"/>
      <c r="BA758" s="32"/>
      <c r="BB758" s="32" t="s">
        <v>5239</v>
      </c>
      <c r="BC758" s="32" t="s">
        <v>696</v>
      </c>
      <c r="BD758" s="32" t="s">
        <v>1140</v>
      </c>
      <c r="BE758" s="32" t="s">
        <v>3210</v>
      </c>
      <c r="BF758" s="32" t="s">
        <v>2618</v>
      </c>
      <c r="BG758" s="32" t="s">
        <v>2005</v>
      </c>
      <c r="CK758" s="32" t="s">
        <v>5239</v>
      </c>
      <c r="CL758" s="32" t="s">
        <v>696</v>
      </c>
      <c r="CM758" s="32" t="s">
        <v>1140</v>
      </c>
      <c r="CN758" s="32" t="s">
        <v>3210</v>
      </c>
      <c r="CO758" s="32" t="s">
        <v>2618</v>
      </c>
      <c r="CP758" s="32" t="s">
        <v>2005</v>
      </c>
      <c r="CV758" s="32"/>
      <c r="CW758" s="32"/>
      <c r="CX758" s="32" t="s">
        <v>5239</v>
      </c>
      <c r="CY758" s="32" t="s">
        <v>696</v>
      </c>
      <c r="CZ758" s="32" t="s">
        <v>1140</v>
      </c>
      <c r="DA758" s="32" t="s">
        <v>3210</v>
      </c>
      <c r="DB758" s="32" t="s">
        <v>2618</v>
      </c>
      <c r="DC758" s="32" t="s">
        <v>2005</v>
      </c>
    </row>
    <row r="759" spans="41:107" ht="28.5">
      <c r="AO759" s="28">
        <v>758</v>
      </c>
      <c r="AZ759" s="32"/>
      <c r="BA759" s="32"/>
      <c r="BB759" s="32" t="s">
        <v>5240</v>
      </c>
      <c r="BC759" s="32" t="s">
        <v>696</v>
      </c>
      <c r="BD759" s="32" t="s">
        <v>1140</v>
      </c>
      <c r="BE759" s="32" t="s">
        <v>3210</v>
      </c>
      <c r="BF759" s="32" t="s">
        <v>2622</v>
      </c>
      <c r="BG759" s="32" t="s">
        <v>1221</v>
      </c>
      <c r="CK759" s="32" t="s">
        <v>5240</v>
      </c>
      <c r="CL759" s="32" t="s">
        <v>696</v>
      </c>
      <c r="CM759" s="32" t="s">
        <v>1140</v>
      </c>
      <c r="CN759" s="32" t="s">
        <v>3210</v>
      </c>
      <c r="CO759" s="32" t="s">
        <v>2622</v>
      </c>
      <c r="CP759" s="32" t="s">
        <v>1221</v>
      </c>
      <c r="CV759" s="32"/>
      <c r="CW759" s="32"/>
      <c r="CX759" s="32" t="s">
        <v>5240</v>
      </c>
      <c r="CY759" s="32" t="s">
        <v>696</v>
      </c>
      <c r="CZ759" s="32" t="s">
        <v>1140</v>
      </c>
      <c r="DA759" s="32" t="s">
        <v>3210</v>
      </c>
      <c r="DB759" s="32" t="s">
        <v>2622</v>
      </c>
      <c r="DC759" s="32" t="s">
        <v>1221</v>
      </c>
    </row>
    <row r="760" spans="41:107" ht="28.5">
      <c r="AO760" s="28">
        <v>759</v>
      </c>
      <c r="AZ760" s="32"/>
      <c r="BA760" s="32"/>
      <c r="BB760" s="32" t="s">
        <v>5241</v>
      </c>
      <c r="BC760" s="32" t="s">
        <v>696</v>
      </c>
      <c r="BD760" s="32" t="s">
        <v>1140</v>
      </c>
      <c r="BE760" s="32" t="s">
        <v>3210</v>
      </c>
      <c r="BF760" s="32" t="s">
        <v>2626</v>
      </c>
      <c r="BG760" s="32" t="s">
        <v>2030</v>
      </c>
      <c r="CK760" s="32" t="s">
        <v>5241</v>
      </c>
      <c r="CL760" s="32" t="s">
        <v>696</v>
      </c>
      <c r="CM760" s="32" t="s">
        <v>1140</v>
      </c>
      <c r="CN760" s="32" t="s">
        <v>3210</v>
      </c>
      <c r="CO760" s="32" t="s">
        <v>2626</v>
      </c>
      <c r="CP760" s="32" t="s">
        <v>2030</v>
      </c>
      <c r="CV760" s="32"/>
      <c r="CW760" s="32"/>
      <c r="CX760" s="32" t="s">
        <v>5241</v>
      </c>
      <c r="CY760" s="32" t="s">
        <v>696</v>
      </c>
      <c r="CZ760" s="32" t="s">
        <v>1140</v>
      </c>
      <c r="DA760" s="32" t="s">
        <v>3210</v>
      </c>
      <c r="DB760" s="32" t="s">
        <v>2626</v>
      </c>
      <c r="DC760" s="32" t="s">
        <v>2030</v>
      </c>
    </row>
    <row r="761" spans="41:107" ht="42.75">
      <c r="AO761" s="28">
        <v>760</v>
      </c>
      <c r="AZ761" s="32"/>
      <c r="BA761" s="32"/>
      <c r="BB761" s="32" t="s">
        <v>5242</v>
      </c>
      <c r="BC761" s="32" t="s">
        <v>696</v>
      </c>
      <c r="BD761" s="32" t="s">
        <v>1140</v>
      </c>
      <c r="BE761" s="32" t="s">
        <v>3210</v>
      </c>
      <c r="BF761" s="32" t="s">
        <v>2630</v>
      </c>
      <c r="BG761" s="32" t="s">
        <v>2041</v>
      </c>
      <c r="CK761" s="32" t="s">
        <v>5242</v>
      </c>
      <c r="CL761" s="32" t="s">
        <v>696</v>
      </c>
      <c r="CM761" s="32" t="s">
        <v>1140</v>
      </c>
      <c r="CN761" s="32" t="s">
        <v>3210</v>
      </c>
      <c r="CO761" s="32" t="s">
        <v>2630</v>
      </c>
      <c r="CP761" s="32" t="s">
        <v>2041</v>
      </c>
      <c r="CV761" s="32"/>
      <c r="CW761" s="32"/>
      <c r="CX761" s="32" t="s">
        <v>5242</v>
      </c>
      <c r="CY761" s="32" t="s">
        <v>696</v>
      </c>
      <c r="CZ761" s="32" t="s">
        <v>1140</v>
      </c>
      <c r="DA761" s="32" t="s">
        <v>3210</v>
      </c>
      <c r="DB761" s="32" t="s">
        <v>2630</v>
      </c>
      <c r="DC761" s="32" t="s">
        <v>2041</v>
      </c>
    </row>
    <row r="762" spans="41:107" ht="42.75">
      <c r="AO762" s="28">
        <v>761</v>
      </c>
      <c r="AZ762" s="32"/>
      <c r="BA762" s="32"/>
      <c r="BB762" s="32" t="s">
        <v>5243</v>
      </c>
      <c r="BC762" s="32" t="s">
        <v>696</v>
      </c>
      <c r="BD762" s="32" t="s">
        <v>1140</v>
      </c>
      <c r="BE762" s="32" t="s">
        <v>3210</v>
      </c>
      <c r="BF762" s="32" t="s">
        <v>2634</v>
      </c>
      <c r="BG762" s="32" t="s">
        <v>2053</v>
      </c>
      <c r="CK762" s="32" t="s">
        <v>5243</v>
      </c>
      <c r="CL762" s="32" t="s">
        <v>696</v>
      </c>
      <c r="CM762" s="32" t="s">
        <v>1140</v>
      </c>
      <c r="CN762" s="32" t="s">
        <v>3210</v>
      </c>
      <c r="CO762" s="32" t="s">
        <v>2634</v>
      </c>
      <c r="CP762" s="32" t="s">
        <v>2053</v>
      </c>
      <c r="CV762" s="32"/>
      <c r="CW762" s="32"/>
      <c r="CX762" s="32" t="s">
        <v>5243</v>
      </c>
      <c r="CY762" s="32" t="s">
        <v>696</v>
      </c>
      <c r="CZ762" s="32" t="s">
        <v>1140</v>
      </c>
      <c r="DA762" s="32" t="s">
        <v>3210</v>
      </c>
      <c r="DB762" s="32" t="s">
        <v>2634</v>
      </c>
      <c r="DC762" s="32" t="s">
        <v>2053</v>
      </c>
    </row>
    <row r="763" spans="41:107" ht="28.5">
      <c r="AO763" s="28">
        <v>762</v>
      </c>
      <c r="AZ763" s="32"/>
      <c r="BA763" s="32"/>
      <c r="BB763" s="32" t="s">
        <v>5244</v>
      </c>
      <c r="BC763" s="32" t="s">
        <v>696</v>
      </c>
      <c r="BD763" s="32" t="s">
        <v>1140</v>
      </c>
      <c r="BE763" s="32" t="s">
        <v>3210</v>
      </c>
      <c r="BF763" s="32" t="s">
        <v>2638</v>
      </c>
      <c r="BG763" s="32" t="s">
        <v>2063</v>
      </c>
      <c r="CK763" s="32" t="s">
        <v>5244</v>
      </c>
      <c r="CL763" s="32" t="s">
        <v>696</v>
      </c>
      <c r="CM763" s="32" t="s">
        <v>1140</v>
      </c>
      <c r="CN763" s="32" t="s">
        <v>3210</v>
      </c>
      <c r="CO763" s="32" t="s">
        <v>2638</v>
      </c>
      <c r="CP763" s="32" t="s">
        <v>2063</v>
      </c>
      <c r="CV763" s="32"/>
      <c r="CW763" s="32"/>
      <c r="CX763" s="32" t="s">
        <v>5244</v>
      </c>
      <c r="CY763" s="32" t="s">
        <v>696</v>
      </c>
      <c r="CZ763" s="32" t="s">
        <v>1140</v>
      </c>
      <c r="DA763" s="32" t="s">
        <v>3210</v>
      </c>
      <c r="DB763" s="32" t="s">
        <v>2638</v>
      </c>
      <c r="DC763" s="32" t="s">
        <v>2063</v>
      </c>
    </row>
    <row r="764" spans="41:107" ht="28.5">
      <c r="AO764" s="28">
        <v>763</v>
      </c>
      <c r="AZ764" s="32"/>
      <c r="BA764" s="32"/>
      <c r="BB764" s="32" t="s">
        <v>5245</v>
      </c>
      <c r="BC764" s="32" t="s">
        <v>696</v>
      </c>
      <c r="BD764" s="32" t="s">
        <v>1140</v>
      </c>
      <c r="BE764" s="32" t="s">
        <v>3210</v>
      </c>
      <c r="BF764" s="32" t="s">
        <v>2642</v>
      </c>
      <c r="BG764" s="32" t="s">
        <v>2075</v>
      </c>
      <c r="CK764" s="32" t="s">
        <v>5245</v>
      </c>
      <c r="CL764" s="32" t="s">
        <v>696</v>
      </c>
      <c r="CM764" s="32" t="s">
        <v>1140</v>
      </c>
      <c r="CN764" s="32" t="s">
        <v>3210</v>
      </c>
      <c r="CO764" s="32" t="s">
        <v>2642</v>
      </c>
      <c r="CP764" s="32" t="s">
        <v>2075</v>
      </c>
      <c r="CV764" s="32"/>
      <c r="CW764" s="32"/>
      <c r="CX764" s="32" t="s">
        <v>5245</v>
      </c>
      <c r="CY764" s="32" t="s">
        <v>696</v>
      </c>
      <c r="CZ764" s="32" t="s">
        <v>1140</v>
      </c>
      <c r="DA764" s="32" t="s">
        <v>3210</v>
      </c>
      <c r="DB764" s="32" t="s">
        <v>2642</v>
      </c>
      <c r="DC764" s="32" t="s">
        <v>2075</v>
      </c>
    </row>
    <row r="765" spans="41:107" ht="28.5">
      <c r="AO765" s="28">
        <v>764</v>
      </c>
      <c r="AZ765" s="32"/>
      <c r="BA765" s="32"/>
      <c r="BB765" s="32" t="s">
        <v>5246</v>
      </c>
      <c r="BC765" s="32" t="s">
        <v>696</v>
      </c>
      <c r="BD765" s="32" t="s">
        <v>1140</v>
      </c>
      <c r="BE765" s="32" t="s">
        <v>3210</v>
      </c>
      <c r="BF765" s="32" t="s">
        <v>2646</v>
      </c>
      <c r="BG765" s="32" t="s">
        <v>785</v>
      </c>
      <c r="CK765" s="32" t="s">
        <v>5246</v>
      </c>
      <c r="CL765" s="32" t="s">
        <v>696</v>
      </c>
      <c r="CM765" s="32" t="s">
        <v>1140</v>
      </c>
      <c r="CN765" s="32" t="s">
        <v>3210</v>
      </c>
      <c r="CO765" s="32" t="s">
        <v>2646</v>
      </c>
      <c r="CP765" s="32" t="s">
        <v>785</v>
      </c>
      <c r="CV765" s="32"/>
      <c r="CW765" s="32"/>
      <c r="CX765" s="32" t="s">
        <v>5246</v>
      </c>
      <c r="CY765" s="32" t="s">
        <v>696</v>
      </c>
      <c r="CZ765" s="32" t="s">
        <v>1140</v>
      </c>
      <c r="DA765" s="32" t="s">
        <v>3210</v>
      </c>
      <c r="DB765" s="32" t="s">
        <v>2646</v>
      </c>
      <c r="DC765" s="32" t="s">
        <v>785</v>
      </c>
    </row>
    <row r="766" spans="41:107" ht="28.5">
      <c r="AO766" s="28">
        <v>765</v>
      </c>
      <c r="AZ766" s="32"/>
      <c r="BA766" s="32"/>
      <c r="BB766" s="32" t="s">
        <v>5247</v>
      </c>
      <c r="BC766" s="32" t="s">
        <v>696</v>
      </c>
      <c r="BD766" s="32" t="s">
        <v>1140</v>
      </c>
      <c r="BE766" s="32" t="s">
        <v>3210</v>
      </c>
      <c r="BF766" s="32" t="s">
        <v>2650</v>
      </c>
      <c r="BG766" s="32" t="s">
        <v>2098</v>
      </c>
      <c r="CK766" s="32" t="s">
        <v>5247</v>
      </c>
      <c r="CL766" s="32" t="s">
        <v>696</v>
      </c>
      <c r="CM766" s="32" t="s">
        <v>1140</v>
      </c>
      <c r="CN766" s="32" t="s">
        <v>3210</v>
      </c>
      <c r="CO766" s="32" t="s">
        <v>2650</v>
      </c>
      <c r="CP766" s="32" t="s">
        <v>2098</v>
      </c>
      <c r="CV766" s="32"/>
      <c r="CW766" s="32"/>
      <c r="CX766" s="32" t="s">
        <v>5247</v>
      </c>
      <c r="CY766" s="32" t="s">
        <v>696</v>
      </c>
      <c r="CZ766" s="32" t="s">
        <v>1140</v>
      </c>
      <c r="DA766" s="32" t="s">
        <v>3210</v>
      </c>
      <c r="DB766" s="32" t="s">
        <v>2650</v>
      </c>
      <c r="DC766" s="32" t="s">
        <v>2098</v>
      </c>
    </row>
    <row r="767" spans="41:107" ht="28.5">
      <c r="AO767" s="28">
        <v>766</v>
      </c>
      <c r="AZ767" s="32"/>
      <c r="BA767" s="32"/>
      <c r="BB767" s="32" t="s">
        <v>5248</v>
      </c>
      <c r="BC767" s="32" t="s">
        <v>696</v>
      </c>
      <c r="BD767" s="32" t="s">
        <v>1140</v>
      </c>
      <c r="BE767" s="32" t="s">
        <v>3210</v>
      </c>
      <c r="BF767" s="32" t="s">
        <v>2654</v>
      </c>
      <c r="BG767" s="32" t="s">
        <v>1339</v>
      </c>
      <c r="CK767" s="32" t="s">
        <v>5248</v>
      </c>
      <c r="CL767" s="32" t="s">
        <v>696</v>
      </c>
      <c r="CM767" s="32" t="s">
        <v>1140</v>
      </c>
      <c r="CN767" s="32" t="s">
        <v>3210</v>
      </c>
      <c r="CO767" s="32" t="s">
        <v>2654</v>
      </c>
      <c r="CP767" s="32" t="s">
        <v>1339</v>
      </c>
      <c r="CV767" s="32"/>
      <c r="CW767" s="32"/>
      <c r="CX767" s="32" t="s">
        <v>5248</v>
      </c>
      <c r="CY767" s="32" t="s">
        <v>696</v>
      </c>
      <c r="CZ767" s="32" t="s">
        <v>1140</v>
      </c>
      <c r="DA767" s="32" t="s">
        <v>3210</v>
      </c>
      <c r="DB767" s="32" t="s">
        <v>2654</v>
      </c>
      <c r="DC767" s="32" t="s">
        <v>1339</v>
      </c>
    </row>
    <row r="768" spans="41:107" ht="57">
      <c r="AO768" s="28">
        <v>767</v>
      </c>
      <c r="AZ768" s="32"/>
      <c r="BA768" s="32"/>
      <c r="BB768" s="32" t="s">
        <v>5249</v>
      </c>
      <c r="BC768" s="32" t="s">
        <v>696</v>
      </c>
      <c r="BD768" s="32" t="s">
        <v>1140</v>
      </c>
      <c r="BE768" s="32" t="s">
        <v>3210</v>
      </c>
      <c r="BF768" s="32" t="s">
        <v>2658</v>
      </c>
      <c r="BG768" s="32" t="s">
        <v>2118</v>
      </c>
      <c r="CK768" s="32" t="s">
        <v>5249</v>
      </c>
      <c r="CL768" s="32" t="s">
        <v>696</v>
      </c>
      <c r="CM768" s="32" t="s">
        <v>1140</v>
      </c>
      <c r="CN768" s="32" t="s">
        <v>3210</v>
      </c>
      <c r="CO768" s="32" t="s">
        <v>2658</v>
      </c>
      <c r="CP768" s="32" t="s">
        <v>2118</v>
      </c>
      <c r="CV768" s="32"/>
      <c r="CW768" s="32"/>
      <c r="CX768" s="32" t="s">
        <v>5249</v>
      </c>
      <c r="CY768" s="32" t="s">
        <v>696</v>
      </c>
      <c r="CZ768" s="32" t="s">
        <v>1140</v>
      </c>
      <c r="DA768" s="32" t="s">
        <v>3210</v>
      </c>
      <c r="DB768" s="32" t="s">
        <v>2658</v>
      </c>
      <c r="DC768" s="32" t="s">
        <v>2118</v>
      </c>
    </row>
    <row r="769" spans="41:107" ht="57">
      <c r="AO769" s="28">
        <v>768</v>
      </c>
      <c r="AZ769" s="32"/>
      <c r="BA769" s="32"/>
      <c r="BB769" s="32" t="s">
        <v>5250</v>
      </c>
      <c r="BC769" s="32" t="s">
        <v>696</v>
      </c>
      <c r="BD769" s="32" t="s">
        <v>1140</v>
      </c>
      <c r="BE769" s="32" t="s">
        <v>3210</v>
      </c>
      <c r="BF769" s="32" t="s">
        <v>2662</v>
      </c>
      <c r="BG769" s="32" t="s">
        <v>2129</v>
      </c>
      <c r="CK769" s="32" t="s">
        <v>5250</v>
      </c>
      <c r="CL769" s="32" t="s">
        <v>696</v>
      </c>
      <c r="CM769" s="32" t="s">
        <v>1140</v>
      </c>
      <c r="CN769" s="32" t="s">
        <v>3210</v>
      </c>
      <c r="CO769" s="32" t="s">
        <v>2662</v>
      </c>
      <c r="CP769" s="32" t="s">
        <v>2129</v>
      </c>
      <c r="CV769" s="32"/>
      <c r="CW769" s="32"/>
      <c r="CX769" s="32" t="s">
        <v>5250</v>
      </c>
      <c r="CY769" s="32" t="s">
        <v>696</v>
      </c>
      <c r="CZ769" s="32" t="s">
        <v>1140</v>
      </c>
      <c r="DA769" s="32" t="s">
        <v>3210</v>
      </c>
      <c r="DB769" s="32" t="s">
        <v>2662</v>
      </c>
      <c r="DC769" s="32" t="s">
        <v>2129</v>
      </c>
    </row>
    <row r="770" spans="41:107" ht="57">
      <c r="AO770" s="28">
        <v>769</v>
      </c>
      <c r="AZ770" s="32"/>
      <c r="BA770" s="32"/>
      <c r="BB770" s="32" t="s">
        <v>5251</v>
      </c>
      <c r="BC770" s="32" t="s">
        <v>696</v>
      </c>
      <c r="BD770" s="32" t="s">
        <v>1140</v>
      </c>
      <c r="BE770" s="32" t="s">
        <v>3210</v>
      </c>
      <c r="BF770" s="32" t="s">
        <v>2666</v>
      </c>
      <c r="BG770" s="32" t="s">
        <v>2139</v>
      </c>
      <c r="CK770" s="32" t="s">
        <v>5251</v>
      </c>
      <c r="CL770" s="32" t="s">
        <v>696</v>
      </c>
      <c r="CM770" s="32" t="s">
        <v>1140</v>
      </c>
      <c r="CN770" s="32" t="s">
        <v>3210</v>
      </c>
      <c r="CO770" s="32" t="s">
        <v>2666</v>
      </c>
      <c r="CP770" s="32" t="s">
        <v>2139</v>
      </c>
      <c r="CV770" s="32"/>
      <c r="CW770" s="32"/>
      <c r="CX770" s="32" t="s">
        <v>5251</v>
      </c>
      <c r="CY770" s="32" t="s">
        <v>696</v>
      </c>
      <c r="CZ770" s="32" t="s">
        <v>1140</v>
      </c>
      <c r="DA770" s="32" t="s">
        <v>3210</v>
      </c>
      <c r="DB770" s="32" t="s">
        <v>2666</v>
      </c>
      <c r="DC770" s="32" t="s">
        <v>2139</v>
      </c>
    </row>
    <row r="771" spans="41:107" ht="42.75">
      <c r="AO771" s="28">
        <v>770</v>
      </c>
      <c r="AZ771" s="32"/>
      <c r="BA771" s="32"/>
      <c r="BB771" s="32" t="s">
        <v>5252</v>
      </c>
      <c r="BC771" s="32" t="s">
        <v>696</v>
      </c>
      <c r="BD771" s="32" t="s">
        <v>1140</v>
      </c>
      <c r="BE771" s="32" t="s">
        <v>3210</v>
      </c>
      <c r="BF771" s="32" t="s">
        <v>2670</v>
      </c>
      <c r="BG771" s="32" t="s">
        <v>2149</v>
      </c>
      <c r="CK771" s="32" t="s">
        <v>5252</v>
      </c>
      <c r="CL771" s="32" t="s">
        <v>696</v>
      </c>
      <c r="CM771" s="32" t="s">
        <v>1140</v>
      </c>
      <c r="CN771" s="32" t="s">
        <v>3210</v>
      </c>
      <c r="CO771" s="32" t="s">
        <v>2670</v>
      </c>
      <c r="CP771" s="32" t="s">
        <v>2149</v>
      </c>
      <c r="CV771" s="32"/>
      <c r="CW771" s="32"/>
      <c r="CX771" s="32" t="s">
        <v>5252</v>
      </c>
      <c r="CY771" s="32" t="s">
        <v>696</v>
      </c>
      <c r="CZ771" s="32" t="s">
        <v>1140</v>
      </c>
      <c r="DA771" s="32" t="s">
        <v>3210</v>
      </c>
      <c r="DB771" s="32" t="s">
        <v>2670</v>
      </c>
      <c r="DC771" s="32" t="s">
        <v>2149</v>
      </c>
    </row>
    <row r="772" spans="41:107" ht="57">
      <c r="AO772" s="28">
        <v>771</v>
      </c>
      <c r="AZ772" s="32"/>
      <c r="BA772" s="32"/>
      <c r="BB772" s="32" t="s">
        <v>5253</v>
      </c>
      <c r="BC772" s="32" t="s">
        <v>696</v>
      </c>
      <c r="BD772" s="32" t="s">
        <v>1140</v>
      </c>
      <c r="BE772" s="32" t="s">
        <v>3210</v>
      </c>
      <c r="BF772" s="32" t="s">
        <v>2673</v>
      </c>
      <c r="BG772" s="32" t="s">
        <v>2160</v>
      </c>
      <c r="CK772" s="32" t="s">
        <v>5253</v>
      </c>
      <c r="CL772" s="32" t="s">
        <v>696</v>
      </c>
      <c r="CM772" s="32" t="s">
        <v>1140</v>
      </c>
      <c r="CN772" s="32" t="s">
        <v>3210</v>
      </c>
      <c r="CO772" s="32" t="s">
        <v>2673</v>
      </c>
      <c r="CP772" s="32" t="s">
        <v>2160</v>
      </c>
      <c r="CV772" s="32"/>
      <c r="CW772" s="32"/>
      <c r="CX772" s="32" t="s">
        <v>5253</v>
      </c>
      <c r="CY772" s="32" t="s">
        <v>696</v>
      </c>
      <c r="CZ772" s="32" t="s">
        <v>1140</v>
      </c>
      <c r="DA772" s="32" t="s">
        <v>3210</v>
      </c>
      <c r="DB772" s="32" t="s">
        <v>2673</v>
      </c>
      <c r="DC772" s="32" t="s">
        <v>2160</v>
      </c>
    </row>
    <row r="773" spans="41:107" ht="42.75">
      <c r="AO773" s="28">
        <v>772</v>
      </c>
      <c r="AZ773" s="32"/>
      <c r="BA773" s="32"/>
      <c r="BB773" s="32" t="s">
        <v>5254</v>
      </c>
      <c r="BC773" s="32" t="s">
        <v>696</v>
      </c>
      <c r="BD773" s="32" t="s">
        <v>1140</v>
      </c>
      <c r="BE773" s="32" t="s">
        <v>3210</v>
      </c>
      <c r="BF773" s="32" t="s">
        <v>2676</v>
      </c>
      <c r="BG773" s="32" t="s">
        <v>2171</v>
      </c>
      <c r="CK773" s="32" t="s">
        <v>5254</v>
      </c>
      <c r="CL773" s="32" t="s">
        <v>696</v>
      </c>
      <c r="CM773" s="32" t="s">
        <v>1140</v>
      </c>
      <c r="CN773" s="32" t="s">
        <v>3210</v>
      </c>
      <c r="CO773" s="32" t="s">
        <v>2676</v>
      </c>
      <c r="CP773" s="32" t="s">
        <v>2171</v>
      </c>
      <c r="CV773" s="32"/>
      <c r="CW773" s="32"/>
      <c r="CX773" s="32" t="s">
        <v>5254</v>
      </c>
      <c r="CY773" s="32" t="s">
        <v>696</v>
      </c>
      <c r="CZ773" s="32" t="s">
        <v>1140</v>
      </c>
      <c r="DA773" s="32" t="s">
        <v>3210</v>
      </c>
      <c r="DB773" s="32" t="s">
        <v>2676</v>
      </c>
      <c r="DC773" s="32" t="s">
        <v>2171</v>
      </c>
    </row>
    <row r="774" spans="41:107" ht="57">
      <c r="AO774" s="28">
        <v>773</v>
      </c>
      <c r="AZ774" s="32"/>
      <c r="BA774" s="32"/>
      <c r="BB774" s="32" t="s">
        <v>5255</v>
      </c>
      <c r="BC774" s="32" t="s">
        <v>696</v>
      </c>
      <c r="BD774" s="32" t="s">
        <v>1140</v>
      </c>
      <c r="BE774" s="32" t="s">
        <v>3210</v>
      </c>
      <c r="BF774" s="32" t="s">
        <v>2680</v>
      </c>
      <c r="BG774" s="32" t="s">
        <v>2180</v>
      </c>
      <c r="CK774" s="32" t="s">
        <v>5255</v>
      </c>
      <c r="CL774" s="32" t="s">
        <v>696</v>
      </c>
      <c r="CM774" s="32" t="s">
        <v>1140</v>
      </c>
      <c r="CN774" s="32" t="s">
        <v>3210</v>
      </c>
      <c r="CO774" s="32" t="s">
        <v>2680</v>
      </c>
      <c r="CP774" s="32" t="s">
        <v>2180</v>
      </c>
      <c r="CV774" s="32"/>
      <c r="CW774" s="32"/>
      <c r="CX774" s="32" t="s">
        <v>5255</v>
      </c>
      <c r="CY774" s="32" t="s">
        <v>696</v>
      </c>
      <c r="CZ774" s="32" t="s">
        <v>1140</v>
      </c>
      <c r="DA774" s="32" t="s">
        <v>3210</v>
      </c>
      <c r="DB774" s="32" t="s">
        <v>2680</v>
      </c>
      <c r="DC774" s="32" t="s">
        <v>2180</v>
      </c>
    </row>
    <row r="775" spans="41:107" ht="28.5">
      <c r="AO775" s="28">
        <v>774</v>
      </c>
      <c r="AZ775" s="32"/>
      <c r="BA775" s="32"/>
      <c r="BB775" s="32" t="s">
        <v>5256</v>
      </c>
      <c r="BC775" s="32" t="s">
        <v>696</v>
      </c>
      <c r="BD775" s="32" t="s">
        <v>1140</v>
      </c>
      <c r="BE775" s="32" t="s">
        <v>3210</v>
      </c>
      <c r="BF775" s="32" t="s">
        <v>2684</v>
      </c>
      <c r="BG775" s="32" t="s">
        <v>2190</v>
      </c>
      <c r="CK775" s="32" t="s">
        <v>5256</v>
      </c>
      <c r="CL775" s="32" t="s">
        <v>696</v>
      </c>
      <c r="CM775" s="32" t="s">
        <v>1140</v>
      </c>
      <c r="CN775" s="32" t="s">
        <v>3210</v>
      </c>
      <c r="CO775" s="32" t="s">
        <v>2684</v>
      </c>
      <c r="CP775" s="32" t="s">
        <v>2190</v>
      </c>
      <c r="CV775" s="32"/>
      <c r="CW775" s="32"/>
      <c r="CX775" s="32" t="s">
        <v>5256</v>
      </c>
      <c r="CY775" s="32" t="s">
        <v>696</v>
      </c>
      <c r="CZ775" s="32" t="s">
        <v>1140</v>
      </c>
      <c r="DA775" s="32" t="s">
        <v>3210</v>
      </c>
      <c r="DB775" s="32" t="s">
        <v>2684</v>
      </c>
      <c r="DC775" s="32" t="s">
        <v>2190</v>
      </c>
    </row>
    <row r="776" spans="41:107" ht="28.5">
      <c r="AO776" s="28">
        <v>775</v>
      </c>
      <c r="AZ776" s="32"/>
      <c r="BA776" s="32"/>
      <c r="BB776" s="32" t="s">
        <v>5257</v>
      </c>
      <c r="BC776" s="32" t="s">
        <v>696</v>
      </c>
      <c r="BD776" s="32" t="s">
        <v>1140</v>
      </c>
      <c r="BE776" s="32" t="s">
        <v>3210</v>
      </c>
      <c r="BF776" s="32" t="s">
        <v>2688</v>
      </c>
      <c r="BG776" s="32" t="s">
        <v>2201</v>
      </c>
      <c r="CK776" s="32" t="s">
        <v>5257</v>
      </c>
      <c r="CL776" s="32" t="s">
        <v>696</v>
      </c>
      <c r="CM776" s="32" t="s">
        <v>1140</v>
      </c>
      <c r="CN776" s="32" t="s">
        <v>3210</v>
      </c>
      <c r="CO776" s="32" t="s">
        <v>2688</v>
      </c>
      <c r="CP776" s="32" t="s">
        <v>2201</v>
      </c>
      <c r="CV776" s="32"/>
      <c r="CW776" s="32"/>
      <c r="CX776" s="32" t="s">
        <v>5257</v>
      </c>
      <c r="CY776" s="32" t="s">
        <v>696</v>
      </c>
      <c r="CZ776" s="32" t="s">
        <v>1140</v>
      </c>
      <c r="DA776" s="32" t="s">
        <v>3210</v>
      </c>
      <c r="DB776" s="32" t="s">
        <v>2688</v>
      </c>
      <c r="DC776" s="32" t="s">
        <v>2201</v>
      </c>
    </row>
    <row r="777" spans="41:107" ht="28.5">
      <c r="AO777" s="28">
        <v>776</v>
      </c>
      <c r="AZ777" s="32"/>
      <c r="BA777" s="32"/>
      <c r="BB777" s="32" t="s">
        <v>5258</v>
      </c>
      <c r="BC777" s="32" t="s">
        <v>696</v>
      </c>
      <c r="BD777" s="32" t="s">
        <v>1140</v>
      </c>
      <c r="BE777" s="32" t="s">
        <v>3210</v>
      </c>
      <c r="BF777" s="32" t="s">
        <v>2692</v>
      </c>
      <c r="BG777" s="32" t="s">
        <v>2210</v>
      </c>
      <c r="CK777" s="32" t="s">
        <v>5258</v>
      </c>
      <c r="CL777" s="32" t="s">
        <v>696</v>
      </c>
      <c r="CM777" s="32" t="s">
        <v>1140</v>
      </c>
      <c r="CN777" s="32" t="s">
        <v>3210</v>
      </c>
      <c r="CO777" s="32" t="s">
        <v>2692</v>
      </c>
      <c r="CP777" s="32" t="s">
        <v>2210</v>
      </c>
      <c r="CV777" s="32"/>
      <c r="CW777" s="32"/>
      <c r="CX777" s="32" t="s">
        <v>5258</v>
      </c>
      <c r="CY777" s="32" t="s">
        <v>696</v>
      </c>
      <c r="CZ777" s="32" t="s">
        <v>1140</v>
      </c>
      <c r="DA777" s="32" t="s">
        <v>3210</v>
      </c>
      <c r="DB777" s="32" t="s">
        <v>2692</v>
      </c>
      <c r="DC777" s="32" t="s">
        <v>2210</v>
      </c>
    </row>
    <row r="778" spans="41:107" ht="42.75">
      <c r="AO778" s="28">
        <v>777</v>
      </c>
      <c r="AZ778" s="32"/>
      <c r="BA778" s="32"/>
      <c r="BB778" s="32" t="s">
        <v>5259</v>
      </c>
      <c r="BC778" s="32" t="s">
        <v>696</v>
      </c>
      <c r="BD778" s="32" t="s">
        <v>1140</v>
      </c>
      <c r="BE778" s="32" t="s">
        <v>3210</v>
      </c>
      <c r="BF778" s="32" t="s">
        <v>2696</v>
      </c>
      <c r="BG778" s="32" t="s">
        <v>2219</v>
      </c>
      <c r="CK778" s="32" t="s">
        <v>5259</v>
      </c>
      <c r="CL778" s="32" t="s">
        <v>696</v>
      </c>
      <c r="CM778" s="32" t="s">
        <v>1140</v>
      </c>
      <c r="CN778" s="32" t="s">
        <v>3210</v>
      </c>
      <c r="CO778" s="32" t="s">
        <v>2696</v>
      </c>
      <c r="CP778" s="32" t="s">
        <v>2219</v>
      </c>
      <c r="CV778" s="32"/>
      <c r="CW778" s="32"/>
      <c r="CX778" s="32" t="s">
        <v>5259</v>
      </c>
      <c r="CY778" s="32" t="s">
        <v>696</v>
      </c>
      <c r="CZ778" s="32" t="s">
        <v>1140</v>
      </c>
      <c r="DA778" s="32" t="s">
        <v>3210</v>
      </c>
      <c r="DB778" s="32" t="s">
        <v>2696</v>
      </c>
      <c r="DC778" s="32" t="s">
        <v>2219</v>
      </c>
    </row>
    <row r="779" spans="41:107" ht="42.75">
      <c r="AO779" s="28">
        <v>778</v>
      </c>
      <c r="AZ779" s="32"/>
      <c r="BA779" s="32"/>
      <c r="BB779" s="32" t="s">
        <v>5260</v>
      </c>
      <c r="BC779" s="32" t="s">
        <v>696</v>
      </c>
      <c r="BD779" s="32" t="s">
        <v>1140</v>
      </c>
      <c r="BE779" s="32" t="s">
        <v>3210</v>
      </c>
      <c r="BF779" s="32" t="s">
        <v>2699</v>
      </c>
      <c r="BG779" s="32" t="s">
        <v>2228</v>
      </c>
      <c r="CK779" s="32" t="s">
        <v>5260</v>
      </c>
      <c r="CL779" s="32" t="s">
        <v>696</v>
      </c>
      <c r="CM779" s="32" t="s">
        <v>1140</v>
      </c>
      <c r="CN779" s="32" t="s">
        <v>3210</v>
      </c>
      <c r="CO779" s="32" t="s">
        <v>2699</v>
      </c>
      <c r="CP779" s="32" t="s">
        <v>2228</v>
      </c>
      <c r="CV779" s="32"/>
      <c r="CW779" s="32"/>
      <c r="CX779" s="32" t="s">
        <v>5260</v>
      </c>
      <c r="CY779" s="32" t="s">
        <v>696</v>
      </c>
      <c r="CZ779" s="32" t="s">
        <v>1140</v>
      </c>
      <c r="DA779" s="32" t="s">
        <v>3210</v>
      </c>
      <c r="DB779" s="32" t="s">
        <v>2699</v>
      </c>
      <c r="DC779" s="32" t="s">
        <v>2228</v>
      </c>
    </row>
    <row r="780" spans="41:107" ht="42.75">
      <c r="AO780" s="28">
        <v>779</v>
      </c>
      <c r="AZ780" s="32"/>
      <c r="BA780" s="32"/>
      <c r="BB780" s="32" t="s">
        <v>5261</v>
      </c>
      <c r="BC780" s="32" t="s">
        <v>696</v>
      </c>
      <c r="BD780" s="32" t="s">
        <v>1140</v>
      </c>
      <c r="BE780" s="32" t="s">
        <v>3210</v>
      </c>
      <c r="BF780" s="32" t="s">
        <v>2703</v>
      </c>
      <c r="BG780" s="32" t="s">
        <v>2236</v>
      </c>
      <c r="CK780" s="32" t="s">
        <v>5261</v>
      </c>
      <c r="CL780" s="32" t="s">
        <v>696</v>
      </c>
      <c r="CM780" s="32" t="s">
        <v>1140</v>
      </c>
      <c r="CN780" s="32" t="s">
        <v>3210</v>
      </c>
      <c r="CO780" s="32" t="s">
        <v>2703</v>
      </c>
      <c r="CP780" s="32" t="s">
        <v>2236</v>
      </c>
      <c r="CV780" s="32"/>
      <c r="CW780" s="32"/>
      <c r="CX780" s="32" t="s">
        <v>5261</v>
      </c>
      <c r="CY780" s="32" t="s">
        <v>696</v>
      </c>
      <c r="CZ780" s="32" t="s">
        <v>1140</v>
      </c>
      <c r="DA780" s="32" t="s">
        <v>3210</v>
      </c>
      <c r="DB780" s="32" t="s">
        <v>2703</v>
      </c>
      <c r="DC780" s="32" t="s">
        <v>2236</v>
      </c>
    </row>
    <row r="781" spans="41:107" ht="42.75">
      <c r="AO781" s="28">
        <v>780</v>
      </c>
      <c r="AZ781" s="32"/>
      <c r="BA781" s="32"/>
      <c r="BB781" s="32" t="s">
        <v>5262</v>
      </c>
      <c r="BC781" s="32" t="s">
        <v>696</v>
      </c>
      <c r="BD781" s="32" t="s">
        <v>1140</v>
      </c>
      <c r="BE781" s="32" t="s">
        <v>3210</v>
      </c>
      <c r="BF781" s="32" t="s">
        <v>2707</v>
      </c>
      <c r="BG781" s="32" t="s">
        <v>2244</v>
      </c>
      <c r="CK781" s="32" t="s">
        <v>5262</v>
      </c>
      <c r="CL781" s="32" t="s">
        <v>696</v>
      </c>
      <c r="CM781" s="32" t="s">
        <v>1140</v>
      </c>
      <c r="CN781" s="32" t="s">
        <v>3210</v>
      </c>
      <c r="CO781" s="32" t="s">
        <v>2707</v>
      </c>
      <c r="CP781" s="32" t="s">
        <v>2244</v>
      </c>
      <c r="CV781" s="32"/>
      <c r="CW781" s="32"/>
      <c r="CX781" s="32" t="s">
        <v>5262</v>
      </c>
      <c r="CY781" s="32" t="s">
        <v>696</v>
      </c>
      <c r="CZ781" s="32" t="s">
        <v>1140</v>
      </c>
      <c r="DA781" s="32" t="s">
        <v>3210</v>
      </c>
      <c r="DB781" s="32" t="s">
        <v>2707</v>
      </c>
      <c r="DC781" s="32" t="s">
        <v>2244</v>
      </c>
    </row>
    <row r="782" spans="41:107" ht="28.5">
      <c r="AO782" s="28">
        <v>781</v>
      </c>
      <c r="AZ782" s="32"/>
      <c r="BA782" s="32"/>
      <c r="BB782" s="32" t="s">
        <v>5263</v>
      </c>
      <c r="BC782" s="32" t="s">
        <v>696</v>
      </c>
      <c r="BD782" s="32" t="s">
        <v>1140</v>
      </c>
      <c r="BE782" s="32" t="s">
        <v>3210</v>
      </c>
      <c r="BF782" s="32" t="s">
        <v>2711</v>
      </c>
      <c r="BG782" s="32" t="s">
        <v>2252</v>
      </c>
      <c r="CK782" s="32" t="s">
        <v>5263</v>
      </c>
      <c r="CL782" s="32" t="s">
        <v>696</v>
      </c>
      <c r="CM782" s="32" t="s">
        <v>1140</v>
      </c>
      <c r="CN782" s="32" t="s">
        <v>3210</v>
      </c>
      <c r="CO782" s="32" t="s">
        <v>2711</v>
      </c>
      <c r="CP782" s="32" t="s">
        <v>2252</v>
      </c>
      <c r="CV782" s="32"/>
      <c r="CW782" s="32"/>
      <c r="CX782" s="32" t="s">
        <v>5263</v>
      </c>
      <c r="CY782" s="32" t="s">
        <v>696</v>
      </c>
      <c r="CZ782" s="32" t="s">
        <v>1140</v>
      </c>
      <c r="DA782" s="32" t="s">
        <v>3210</v>
      </c>
      <c r="DB782" s="32" t="s">
        <v>2711</v>
      </c>
      <c r="DC782" s="32" t="s">
        <v>2252</v>
      </c>
    </row>
    <row r="783" spans="41:107" ht="42.75">
      <c r="AO783" s="28">
        <v>782</v>
      </c>
      <c r="AZ783" s="32"/>
      <c r="BA783" s="32"/>
      <c r="BB783" s="32" t="s">
        <v>5264</v>
      </c>
      <c r="BC783" s="32" t="s">
        <v>696</v>
      </c>
      <c r="BD783" s="32" t="s">
        <v>1140</v>
      </c>
      <c r="BE783" s="32" t="s">
        <v>3210</v>
      </c>
      <c r="BF783" s="32" t="s">
        <v>2715</v>
      </c>
      <c r="BG783" s="32" t="s">
        <v>1426</v>
      </c>
      <c r="CK783" s="32" t="s">
        <v>5264</v>
      </c>
      <c r="CL783" s="32" t="s">
        <v>696</v>
      </c>
      <c r="CM783" s="32" t="s">
        <v>1140</v>
      </c>
      <c r="CN783" s="32" t="s">
        <v>3210</v>
      </c>
      <c r="CO783" s="32" t="s">
        <v>2715</v>
      </c>
      <c r="CP783" s="32" t="s">
        <v>1426</v>
      </c>
      <c r="CV783" s="32"/>
      <c r="CW783" s="32"/>
      <c r="CX783" s="32" t="s">
        <v>5264</v>
      </c>
      <c r="CY783" s="32" t="s">
        <v>696</v>
      </c>
      <c r="CZ783" s="32" t="s">
        <v>1140</v>
      </c>
      <c r="DA783" s="32" t="s">
        <v>3210</v>
      </c>
      <c r="DB783" s="32" t="s">
        <v>2715</v>
      </c>
      <c r="DC783" s="32" t="s">
        <v>1426</v>
      </c>
    </row>
    <row r="784" spans="41:107" ht="42.75">
      <c r="AO784" s="28">
        <v>783</v>
      </c>
      <c r="AZ784" s="32"/>
      <c r="BA784" s="32"/>
      <c r="BB784" s="32" t="s">
        <v>5265</v>
      </c>
      <c r="BC784" s="32" t="s">
        <v>696</v>
      </c>
      <c r="BD784" s="32" t="s">
        <v>1140</v>
      </c>
      <c r="BE784" s="32" t="s">
        <v>3210</v>
      </c>
      <c r="BF784" s="32" t="s">
        <v>2719</v>
      </c>
      <c r="BG784" s="32" t="s">
        <v>2267</v>
      </c>
      <c r="CK784" s="32" t="s">
        <v>5265</v>
      </c>
      <c r="CL784" s="32" t="s">
        <v>696</v>
      </c>
      <c r="CM784" s="32" t="s">
        <v>1140</v>
      </c>
      <c r="CN784" s="32" t="s">
        <v>3210</v>
      </c>
      <c r="CO784" s="32" t="s">
        <v>2719</v>
      </c>
      <c r="CP784" s="32" t="s">
        <v>2267</v>
      </c>
      <c r="CV784" s="32"/>
      <c r="CW784" s="32"/>
      <c r="CX784" s="32" t="s">
        <v>5265</v>
      </c>
      <c r="CY784" s="32" t="s">
        <v>696</v>
      </c>
      <c r="CZ784" s="32" t="s">
        <v>1140</v>
      </c>
      <c r="DA784" s="32" t="s">
        <v>3210</v>
      </c>
      <c r="DB784" s="32" t="s">
        <v>2719</v>
      </c>
      <c r="DC784" s="32" t="s">
        <v>2267</v>
      </c>
    </row>
    <row r="785" spans="41:107" ht="42.75">
      <c r="AO785" s="28">
        <v>784</v>
      </c>
      <c r="AZ785" s="32"/>
      <c r="BA785" s="32"/>
      <c r="BB785" s="32" t="s">
        <v>5266</v>
      </c>
      <c r="BC785" s="32" t="s">
        <v>696</v>
      </c>
      <c r="BD785" s="32" t="s">
        <v>1140</v>
      </c>
      <c r="BE785" s="32" t="s">
        <v>3210</v>
      </c>
      <c r="BF785" s="32" t="s">
        <v>2723</v>
      </c>
      <c r="BG785" s="32" t="s">
        <v>2275</v>
      </c>
      <c r="CK785" s="32" t="s">
        <v>5266</v>
      </c>
      <c r="CL785" s="32" t="s">
        <v>696</v>
      </c>
      <c r="CM785" s="32" t="s">
        <v>1140</v>
      </c>
      <c r="CN785" s="32" t="s">
        <v>3210</v>
      </c>
      <c r="CO785" s="32" t="s">
        <v>2723</v>
      </c>
      <c r="CP785" s="32" t="s">
        <v>2275</v>
      </c>
      <c r="CV785" s="32"/>
      <c r="CW785" s="32"/>
      <c r="CX785" s="32" t="s">
        <v>5266</v>
      </c>
      <c r="CY785" s="32" t="s">
        <v>696</v>
      </c>
      <c r="CZ785" s="32" t="s">
        <v>1140</v>
      </c>
      <c r="DA785" s="32" t="s">
        <v>3210</v>
      </c>
      <c r="DB785" s="32" t="s">
        <v>2723</v>
      </c>
      <c r="DC785" s="32" t="s">
        <v>2275</v>
      </c>
    </row>
    <row r="786" spans="41:107" ht="42.75">
      <c r="AO786" s="28">
        <v>785</v>
      </c>
      <c r="AZ786" s="32"/>
      <c r="BA786" s="32"/>
      <c r="BB786" s="32" t="s">
        <v>5267</v>
      </c>
      <c r="BC786" s="32" t="s">
        <v>696</v>
      </c>
      <c r="BD786" s="32" t="s">
        <v>1140</v>
      </c>
      <c r="BE786" s="32" t="s">
        <v>3210</v>
      </c>
      <c r="BF786" s="32" t="s">
        <v>2727</v>
      </c>
      <c r="BG786" s="32" t="s">
        <v>2283</v>
      </c>
      <c r="CK786" s="32" t="s">
        <v>5267</v>
      </c>
      <c r="CL786" s="32" t="s">
        <v>696</v>
      </c>
      <c r="CM786" s="32" t="s">
        <v>1140</v>
      </c>
      <c r="CN786" s="32" t="s">
        <v>3210</v>
      </c>
      <c r="CO786" s="32" t="s">
        <v>2727</v>
      </c>
      <c r="CP786" s="32" t="s">
        <v>2283</v>
      </c>
      <c r="CV786" s="32"/>
      <c r="CW786" s="32"/>
      <c r="CX786" s="32" t="s">
        <v>5267</v>
      </c>
      <c r="CY786" s="32" t="s">
        <v>696</v>
      </c>
      <c r="CZ786" s="32" t="s">
        <v>1140</v>
      </c>
      <c r="DA786" s="32" t="s">
        <v>3210</v>
      </c>
      <c r="DB786" s="32" t="s">
        <v>2727</v>
      </c>
      <c r="DC786" s="32" t="s">
        <v>2283</v>
      </c>
    </row>
    <row r="787" spans="41:107" ht="42.75">
      <c r="AO787" s="28">
        <v>786</v>
      </c>
      <c r="AZ787" s="32"/>
      <c r="BA787" s="32"/>
      <c r="BB787" s="32" t="s">
        <v>5268</v>
      </c>
      <c r="BC787" s="32" t="s">
        <v>696</v>
      </c>
      <c r="BD787" s="32" t="s">
        <v>1140</v>
      </c>
      <c r="BE787" s="32" t="s">
        <v>3210</v>
      </c>
      <c r="BF787" s="32" t="s">
        <v>2731</v>
      </c>
      <c r="BG787" s="32" t="s">
        <v>2292</v>
      </c>
      <c r="CK787" s="32" t="s">
        <v>5268</v>
      </c>
      <c r="CL787" s="32" t="s">
        <v>696</v>
      </c>
      <c r="CM787" s="32" t="s">
        <v>1140</v>
      </c>
      <c r="CN787" s="32" t="s">
        <v>3210</v>
      </c>
      <c r="CO787" s="32" t="s">
        <v>2731</v>
      </c>
      <c r="CP787" s="32" t="s">
        <v>2292</v>
      </c>
      <c r="CV787" s="32"/>
      <c r="CW787" s="32"/>
      <c r="CX787" s="32" t="s">
        <v>5268</v>
      </c>
      <c r="CY787" s="32" t="s">
        <v>696</v>
      </c>
      <c r="CZ787" s="32" t="s">
        <v>1140</v>
      </c>
      <c r="DA787" s="32" t="s">
        <v>3210</v>
      </c>
      <c r="DB787" s="32" t="s">
        <v>2731</v>
      </c>
      <c r="DC787" s="32" t="s">
        <v>2292</v>
      </c>
    </row>
    <row r="788" spans="41:107" ht="42.75">
      <c r="AO788" s="28">
        <v>787</v>
      </c>
      <c r="AZ788" s="32"/>
      <c r="BA788" s="32"/>
      <c r="BB788" s="32" t="s">
        <v>5269</v>
      </c>
      <c r="BC788" s="32" t="s">
        <v>696</v>
      </c>
      <c r="BD788" s="32" t="s">
        <v>1140</v>
      </c>
      <c r="BE788" s="32" t="s">
        <v>3210</v>
      </c>
      <c r="BF788" s="32" t="s">
        <v>2735</v>
      </c>
      <c r="BG788" s="32" t="s">
        <v>2300</v>
      </c>
      <c r="CK788" s="32" t="s">
        <v>5269</v>
      </c>
      <c r="CL788" s="32" t="s">
        <v>696</v>
      </c>
      <c r="CM788" s="32" t="s">
        <v>1140</v>
      </c>
      <c r="CN788" s="32" t="s">
        <v>3210</v>
      </c>
      <c r="CO788" s="32" t="s">
        <v>2735</v>
      </c>
      <c r="CP788" s="32" t="s">
        <v>2300</v>
      </c>
      <c r="CV788" s="32"/>
      <c r="CW788" s="32"/>
      <c r="CX788" s="32" t="s">
        <v>5269</v>
      </c>
      <c r="CY788" s="32" t="s">
        <v>696</v>
      </c>
      <c r="CZ788" s="32" t="s">
        <v>1140</v>
      </c>
      <c r="DA788" s="32" t="s">
        <v>3210</v>
      </c>
      <c r="DB788" s="32" t="s">
        <v>2735</v>
      </c>
      <c r="DC788" s="32" t="s">
        <v>2300</v>
      </c>
    </row>
    <row r="789" spans="41:107" ht="28.5">
      <c r="AO789" s="28">
        <v>788</v>
      </c>
      <c r="AZ789" s="32"/>
      <c r="BA789" s="32"/>
      <c r="BB789" s="32" t="s">
        <v>5270</v>
      </c>
      <c r="BC789" s="32" t="s">
        <v>696</v>
      </c>
      <c r="BD789" s="32" t="s">
        <v>1140</v>
      </c>
      <c r="BE789" s="32" t="s">
        <v>3210</v>
      </c>
      <c r="BF789" s="32" t="s">
        <v>2739</v>
      </c>
      <c r="BG789" s="32" t="s">
        <v>2307</v>
      </c>
      <c r="CK789" s="32" t="s">
        <v>5270</v>
      </c>
      <c r="CL789" s="32" t="s">
        <v>696</v>
      </c>
      <c r="CM789" s="32" t="s">
        <v>1140</v>
      </c>
      <c r="CN789" s="32" t="s">
        <v>3210</v>
      </c>
      <c r="CO789" s="32" t="s">
        <v>2739</v>
      </c>
      <c r="CP789" s="32" t="s">
        <v>2307</v>
      </c>
      <c r="CV789" s="32"/>
      <c r="CW789" s="32"/>
      <c r="CX789" s="32" t="s">
        <v>5270</v>
      </c>
      <c r="CY789" s="32" t="s">
        <v>696</v>
      </c>
      <c r="CZ789" s="32" t="s">
        <v>1140</v>
      </c>
      <c r="DA789" s="32" t="s">
        <v>3210</v>
      </c>
      <c r="DB789" s="32" t="s">
        <v>2739</v>
      </c>
      <c r="DC789" s="32" t="s">
        <v>2307</v>
      </c>
    </row>
    <row r="790" spans="41:107" ht="42.75">
      <c r="AO790" s="28">
        <v>789</v>
      </c>
      <c r="AZ790" s="32"/>
      <c r="BA790" s="32"/>
      <c r="BB790" s="32" t="s">
        <v>5271</v>
      </c>
      <c r="BC790" s="32" t="s">
        <v>696</v>
      </c>
      <c r="BD790" s="32" t="s">
        <v>1140</v>
      </c>
      <c r="BE790" s="32" t="s">
        <v>3210</v>
      </c>
      <c r="BF790" s="32" t="s">
        <v>3209</v>
      </c>
      <c r="BG790" s="32" t="s">
        <v>2315</v>
      </c>
      <c r="CK790" s="32" t="s">
        <v>5271</v>
      </c>
      <c r="CL790" s="32" t="s">
        <v>696</v>
      </c>
      <c r="CM790" s="32" t="s">
        <v>1140</v>
      </c>
      <c r="CN790" s="32" t="s">
        <v>3210</v>
      </c>
      <c r="CO790" s="32" t="s">
        <v>3209</v>
      </c>
      <c r="CP790" s="32" t="s">
        <v>2315</v>
      </c>
      <c r="CV790" s="32"/>
      <c r="CW790" s="32"/>
      <c r="CX790" s="32" t="s">
        <v>5271</v>
      </c>
      <c r="CY790" s="32" t="s">
        <v>696</v>
      </c>
      <c r="CZ790" s="32" t="s">
        <v>1140</v>
      </c>
      <c r="DA790" s="32" t="s">
        <v>3210</v>
      </c>
      <c r="DB790" s="32" t="s">
        <v>3209</v>
      </c>
      <c r="DC790" s="32" t="s">
        <v>2315</v>
      </c>
    </row>
    <row r="791" spans="41:107" ht="42.75">
      <c r="AO791" s="28">
        <v>790</v>
      </c>
      <c r="AZ791" s="32"/>
      <c r="BA791" s="32"/>
      <c r="BB791" s="32" t="s">
        <v>5272</v>
      </c>
      <c r="BC791" s="32" t="s">
        <v>696</v>
      </c>
      <c r="BD791" s="32" t="s">
        <v>1140</v>
      </c>
      <c r="BE791" s="32" t="s">
        <v>3210</v>
      </c>
      <c r="BF791" s="32" t="s">
        <v>2743</v>
      </c>
      <c r="BG791" s="32" t="s">
        <v>2323</v>
      </c>
      <c r="CK791" s="32" t="s">
        <v>5272</v>
      </c>
      <c r="CL791" s="32" t="s">
        <v>696</v>
      </c>
      <c r="CM791" s="32" t="s">
        <v>1140</v>
      </c>
      <c r="CN791" s="32" t="s">
        <v>3210</v>
      </c>
      <c r="CO791" s="32" t="s">
        <v>2743</v>
      </c>
      <c r="CP791" s="32" t="s">
        <v>2323</v>
      </c>
      <c r="CV791" s="32"/>
      <c r="CW791" s="32"/>
      <c r="CX791" s="32" t="s">
        <v>5272</v>
      </c>
      <c r="CY791" s="32" t="s">
        <v>696</v>
      </c>
      <c r="CZ791" s="32" t="s">
        <v>1140</v>
      </c>
      <c r="DA791" s="32" t="s">
        <v>3210</v>
      </c>
      <c r="DB791" s="32" t="s">
        <v>2743</v>
      </c>
      <c r="DC791" s="32" t="s">
        <v>2323</v>
      </c>
    </row>
    <row r="792" spans="41:107" ht="28.5">
      <c r="AO792" s="28">
        <v>791</v>
      </c>
      <c r="AZ792" s="32"/>
      <c r="BA792" s="32"/>
      <c r="BB792" s="32" t="s">
        <v>5273</v>
      </c>
      <c r="BC792" s="32" t="s">
        <v>696</v>
      </c>
      <c r="BD792" s="32" t="s">
        <v>1140</v>
      </c>
      <c r="BE792" s="32" t="s">
        <v>3210</v>
      </c>
      <c r="BF792" s="32" t="s">
        <v>2746</v>
      </c>
      <c r="BG792" s="32" t="s">
        <v>2331</v>
      </c>
      <c r="CK792" s="32" t="s">
        <v>5273</v>
      </c>
      <c r="CL792" s="32" t="s">
        <v>696</v>
      </c>
      <c r="CM792" s="32" t="s">
        <v>1140</v>
      </c>
      <c r="CN792" s="32" t="s">
        <v>3210</v>
      </c>
      <c r="CO792" s="32" t="s">
        <v>2746</v>
      </c>
      <c r="CP792" s="32" t="s">
        <v>2331</v>
      </c>
      <c r="CV792" s="32"/>
      <c r="CW792" s="32"/>
      <c r="CX792" s="32" t="s">
        <v>5273</v>
      </c>
      <c r="CY792" s="32" t="s">
        <v>696</v>
      </c>
      <c r="CZ792" s="32" t="s">
        <v>1140</v>
      </c>
      <c r="DA792" s="32" t="s">
        <v>3210</v>
      </c>
      <c r="DB792" s="32" t="s">
        <v>2746</v>
      </c>
      <c r="DC792" s="32" t="s">
        <v>2331</v>
      </c>
    </row>
    <row r="793" spans="41:107" ht="42.75">
      <c r="AO793" s="28">
        <v>792</v>
      </c>
      <c r="AZ793" s="32"/>
      <c r="BA793" s="32"/>
      <c r="BB793" s="32" t="s">
        <v>5274</v>
      </c>
      <c r="BC793" s="32" t="s">
        <v>696</v>
      </c>
      <c r="BD793" s="32" t="s">
        <v>1140</v>
      </c>
      <c r="BE793" s="32" t="s">
        <v>3210</v>
      </c>
      <c r="BF793" s="32" t="s">
        <v>2749</v>
      </c>
      <c r="BG793" s="32" t="s">
        <v>2339</v>
      </c>
      <c r="CK793" s="32" t="s">
        <v>5274</v>
      </c>
      <c r="CL793" s="32" t="s">
        <v>696</v>
      </c>
      <c r="CM793" s="32" t="s">
        <v>1140</v>
      </c>
      <c r="CN793" s="32" t="s">
        <v>3210</v>
      </c>
      <c r="CO793" s="32" t="s">
        <v>2749</v>
      </c>
      <c r="CP793" s="32" t="s">
        <v>2339</v>
      </c>
      <c r="CV793" s="32"/>
      <c r="CW793" s="32"/>
      <c r="CX793" s="32" t="s">
        <v>5274</v>
      </c>
      <c r="CY793" s="32" t="s">
        <v>696</v>
      </c>
      <c r="CZ793" s="32" t="s">
        <v>1140</v>
      </c>
      <c r="DA793" s="32" t="s">
        <v>3210</v>
      </c>
      <c r="DB793" s="32" t="s">
        <v>2749</v>
      </c>
      <c r="DC793" s="32" t="s">
        <v>2339</v>
      </c>
    </row>
    <row r="794" spans="41:107" ht="28.5">
      <c r="AO794" s="28">
        <v>793</v>
      </c>
      <c r="AZ794" s="32"/>
      <c r="BA794" s="32"/>
      <c r="BB794" s="32" t="s">
        <v>5275</v>
      </c>
      <c r="BC794" s="32" t="s">
        <v>696</v>
      </c>
      <c r="BD794" s="32" t="s">
        <v>1140</v>
      </c>
      <c r="BE794" s="32" t="s">
        <v>3210</v>
      </c>
      <c r="BF794" s="32" t="s">
        <v>2753</v>
      </c>
      <c r="BG794" s="32" t="s">
        <v>2344</v>
      </c>
      <c r="CK794" s="32" t="s">
        <v>5275</v>
      </c>
      <c r="CL794" s="32" t="s">
        <v>696</v>
      </c>
      <c r="CM794" s="32" t="s">
        <v>1140</v>
      </c>
      <c r="CN794" s="32" t="s">
        <v>3210</v>
      </c>
      <c r="CO794" s="32" t="s">
        <v>2753</v>
      </c>
      <c r="CP794" s="32" t="s">
        <v>2344</v>
      </c>
      <c r="CV794" s="32"/>
      <c r="CW794" s="32"/>
      <c r="CX794" s="32" t="s">
        <v>5275</v>
      </c>
      <c r="CY794" s="32" t="s">
        <v>696</v>
      </c>
      <c r="CZ794" s="32" t="s">
        <v>1140</v>
      </c>
      <c r="DA794" s="32" t="s">
        <v>3210</v>
      </c>
      <c r="DB794" s="32" t="s">
        <v>2753</v>
      </c>
      <c r="DC794" s="32" t="s">
        <v>2344</v>
      </c>
    </row>
    <row r="795" spans="41:107" ht="28.5">
      <c r="AO795" s="28">
        <v>794</v>
      </c>
      <c r="AZ795" s="32"/>
      <c r="BA795" s="32"/>
      <c r="BB795" s="32" t="s">
        <v>5276</v>
      </c>
      <c r="BC795" s="32" t="s">
        <v>696</v>
      </c>
      <c r="BD795" s="32" t="s">
        <v>1140</v>
      </c>
      <c r="BE795" s="32" t="s">
        <v>3210</v>
      </c>
      <c r="BF795" s="32" t="s">
        <v>2756</v>
      </c>
      <c r="BG795" s="32" t="s">
        <v>2352</v>
      </c>
      <c r="CK795" s="32" t="s">
        <v>5276</v>
      </c>
      <c r="CL795" s="32" t="s">
        <v>696</v>
      </c>
      <c r="CM795" s="32" t="s">
        <v>1140</v>
      </c>
      <c r="CN795" s="32" t="s">
        <v>3210</v>
      </c>
      <c r="CO795" s="32" t="s">
        <v>2756</v>
      </c>
      <c r="CP795" s="32" t="s">
        <v>2352</v>
      </c>
      <c r="CV795" s="32"/>
      <c r="CW795" s="32"/>
      <c r="CX795" s="32" t="s">
        <v>5276</v>
      </c>
      <c r="CY795" s="32" t="s">
        <v>696</v>
      </c>
      <c r="CZ795" s="32" t="s">
        <v>1140</v>
      </c>
      <c r="DA795" s="32" t="s">
        <v>3210</v>
      </c>
      <c r="DB795" s="32" t="s">
        <v>2756</v>
      </c>
      <c r="DC795" s="32" t="s">
        <v>2352</v>
      </c>
    </row>
    <row r="796" spans="41:107" ht="42.75">
      <c r="AO796" s="28">
        <v>795</v>
      </c>
      <c r="AZ796" s="32"/>
      <c r="BA796" s="32"/>
      <c r="BB796" s="32" t="s">
        <v>5277</v>
      </c>
      <c r="BC796" s="32" t="s">
        <v>696</v>
      </c>
      <c r="BD796" s="32" t="s">
        <v>1140</v>
      </c>
      <c r="BE796" s="32" t="s">
        <v>3210</v>
      </c>
      <c r="BF796" s="32" t="s">
        <v>2760</v>
      </c>
      <c r="BG796" s="32" t="s">
        <v>2359</v>
      </c>
      <c r="CK796" s="32" t="s">
        <v>5277</v>
      </c>
      <c r="CL796" s="32" t="s">
        <v>696</v>
      </c>
      <c r="CM796" s="32" t="s">
        <v>1140</v>
      </c>
      <c r="CN796" s="32" t="s">
        <v>3210</v>
      </c>
      <c r="CO796" s="32" t="s">
        <v>2760</v>
      </c>
      <c r="CP796" s="32" t="s">
        <v>2359</v>
      </c>
      <c r="CV796" s="32"/>
      <c r="CW796" s="32"/>
      <c r="CX796" s="32" t="s">
        <v>5277</v>
      </c>
      <c r="CY796" s="32" t="s">
        <v>696</v>
      </c>
      <c r="CZ796" s="32" t="s">
        <v>1140</v>
      </c>
      <c r="DA796" s="32" t="s">
        <v>3210</v>
      </c>
      <c r="DB796" s="32" t="s">
        <v>2760</v>
      </c>
      <c r="DC796" s="32" t="s">
        <v>2359</v>
      </c>
    </row>
    <row r="797" spans="41:107" ht="28.5">
      <c r="AO797" s="28">
        <v>796</v>
      </c>
      <c r="AZ797" s="32"/>
      <c r="BA797" s="32"/>
      <c r="BB797" s="32" t="s">
        <v>5278</v>
      </c>
      <c r="BC797" s="32" t="s">
        <v>696</v>
      </c>
      <c r="BD797" s="32" t="s">
        <v>1140</v>
      </c>
      <c r="BE797" s="32" t="s">
        <v>3210</v>
      </c>
      <c r="BF797" s="32" t="s">
        <v>2764</v>
      </c>
      <c r="BG797" s="32" t="s">
        <v>2367</v>
      </c>
      <c r="CK797" s="32" t="s">
        <v>5278</v>
      </c>
      <c r="CL797" s="32" t="s">
        <v>696</v>
      </c>
      <c r="CM797" s="32" t="s">
        <v>1140</v>
      </c>
      <c r="CN797" s="32" t="s">
        <v>3210</v>
      </c>
      <c r="CO797" s="32" t="s">
        <v>2764</v>
      </c>
      <c r="CP797" s="32" t="s">
        <v>2367</v>
      </c>
      <c r="CV797" s="32"/>
      <c r="CW797" s="32"/>
      <c r="CX797" s="32" t="s">
        <v>5278</v>
      </c>
      <c r="CY797" s="32" t="s">
        <v>696</v>
      </c>
      <c r="CZ797" s="32" t="s">
        <v>1140</v>
      </c>
      <c r="DA797" s="32" t="s">
        <v>3210</v>
      </c>
      <c r="DB797" s="32" t="s">
        <v>2764</v>
      </c>
      <c r="DC797" s="32" t="s">
        <v>2367</v>
      </c>
    </row>
    <row r="798" spans="41:107" ht="42.75">
      <c r="AO798" s="28">
        <v>797</v>
      </c>
      <c r="AZ798" s="32"/>
      <c r="BA798" s="32"/>
      <c r="BB798" s="32" t="s">
        <v>5279</v>
      </c>
      <c r="BC798" s="32" t="s">
        <v>696</v>
      </c>
      <c r="BD798" s="32" t="s">
        <v>1140</v>
      </c>
      <c r="BE798" s="32" t="s">
        <v>3210</v>
      </c>
      <c r="BF798" s="32" t="s">
        <v>2768</v>
      </c>
      <c r="BG798" s="32" t="s">
        <v>2375</v>
      </c>
      <c r="CK798" s="32" t="s">
        <v>5279</v>
      </c>
      <c r="CL798" s="32" t="s">
        <v>696</v>
      </c>
      <c r="CM798" s="32" t="s">
        <v>1140</v>
      </c>
      <c r="CN798" s="32" t="s">
        <v>3210</v>
      </c>
      <c r="CO798" s="32" t="s">
        <v>2768</v>
      </c>
      <c r="CP798" s="32" t="s">
        <v>2375</v>
      </c>
      <c r="CV798" s="32"/>
      <c r="CW798" s="32"/>
      <c r="CX798" s="32" t="s">
        <v>5279</v>
      </c>
      <c r="CY798" s="32" t="s">
        <v>696</v>
      </c>
      <c r="CZ798" s="32" t="s">
        <v>1140</v>
      </c>
      <c r="DA798" s="32" t="s">
        <v>3210</v>
      </c>
      <c r="DB798" s="32" t="s">
        <v>2768</v>
      </c>
      <c r="DC798" s="32" t="s">
        <v>2375</v>
      </c>
    </row>
    <row r="799" spans="41:107" ht="42.75">
      <c r="AO799" s="28">
        <v>798</v>
      </c>
      <c r="AZ799" s="32"/>
      <c r="BA799" s="32"/>
      <c r="BB799" s="32" t="s">
        <v>5280</v>
      </c>
      <c r="BC799" s="32" t="s">
        <v>696</v>
      </c>
      <c r="BD799" s="32" t="s">
        <v>1140</v>
      </c>
      <c r="BE799" s="32" t="s">
        <v>3210</v>
      </c>
      <c r="BF799" s="32" t="s">
        <v>2772</v>
      </c>
      <c r="BG799" s="32" t="s">
        <v>2382</v>
      </c>
      <c r="CK799" s="32" t="s">
        <v>5280</v>
      </c>
      <c r="CL799" s="32" t="s">
        <v>696</v>
      </c>
      <c r="CM799" s="32" t="s">
        <v>1140</v>
      </c>
      <c r="CN799" s="32" t="s">
        <v>3210</v>
      </c>
      <c r="CO799" s="32" t="s">
        <v>2772</v>
      </c>
      <c r="CP799" s="32" t="s">
        <v>2382</v>
      </c>
      <c r="CV799" s="32"/>
      <c r="CW799" s="32"/>
      <c r="CX799" s="32" t="s">
        <v>5280</v>
      </c>
      <c r="CY799" s="32" t="s">
        <v>696</v>
      </c>
      <c r="CZ799" s="32" t="s">
        <v>1140</v>
      </c>
      <c r="DA799" s="32" t="s">
        <v>3210</v>
      </c>
      <c r="DB799" s="32" t="s">
        <v>2772</v>
      </c>
      <c r="DC799" s="32" t="s">
        <v>2382</v>
      </c>
    </row>
    <row r="800" spans="41:107" ht="28.5">
      <c r="AO800" s="28">
        <v>799</v>
      </c>
      <c r="AZ800" s="32"/>
      <c r="BA800" s="32"/>
      <c r="BB800" s="32" t="s">
        <v>5281</v>
      </c>
      <c r="BC800" s="32" t="s">
        <v>696</v>
      </c>
      <c r="BD800" s="32" t="s">
        <v>1140</v>
      </c>
      <c r="BE800" s="32" t="s">
        <v>3210</v>
      </c>
      <c r="BF800" s="32" t="s">
        <v>2774</v>
      </c>
      <c r="BG800" s="32" t="s">
        <v>2389</v>
      </c>
      <c r="CK800" s="32" t="s">
        <v>5281</v>
      </c>
      <c r="CL800" s="32" t="s">
        <v>696</v>
      </c>
      <c r="CM800" s="32" t="s">
        <v>1140</v>
      </c>
      <c r="CN800" s="32" t="s">
        <v>3210</v>
      </c>
      <c r="CO800" s="32" t="s">
        <v>2774</v>
      </c>
      <c r="CP800" s="32" t="s">
        <v>2389</v>
      </c>
      <c r="CV800" s="32"/>
      <c r="CW800" s="32"/>
      <c r="CX800" s="32" t="s">
        <v>5281</v>
      </c>
      <c r="CY800" s="32" t="s">
        <v>696</v>
      </c>
      <c r="CZ800" s="32" t="s">
        <v>1140</v>
      </c>
      <c r="DA800" s="32" t="s">
        <v>3210</v>
      </c>
      <c r="DB800" s="32" t="s">
        <v>2774</v>
      </c>
      <c r="DC800" s="32" t="s">
        <v>2389</v>
      </c>
    </row>
    <row r="801" spans="41:107" ht="28.5">
      <c r="AO801" s="28">
        <v>800</v>
      </c>
      <c r="AZ801" s="32"/>
      <c r="BA801" s="32"/>
      <c r="BB801" s="32" t="s">
        <v>5282</v>
      </c>
      <c r="BC801" s="32" t="s">
        <v>696</v>
      </c>
      <c r="BD801" s="32" t="s">
        <v>1140</v>
      </c>
      <c r="BE801" s="32" t="s">
        <v>3210</v>
      </c>
      <c r="BF801" s="32" t="s">
        <v>2776</v>
      </c>
      <c r="BG801" s="32" t="s">
        <v>2396</v>
      </c>
      <c r="CK801" s="32" t="s">
        <v>5282</v>
      </c>
      <c r="CL801" s="32" t="s">
        <v>696</v>
      </c>
      <c r="CM801" s="32" t="s">
        <v>1140</v>
      </c>
      <c r="CN801" s="32" t="s">
        <v>3210</v>
      </c>
      <c r="CO801" s="32" t="s">
        <v>2776</v>
      </c>
      <c r="CP801" s="32" t="s">
        <v>2396</v>
      </c>
      <c r="CV801" s="32"/>
      <c r="CW801" s="32"/>
      <c r="CX801" s="32" t="s">
        <v>5282</v>
      </c>
      <c r="CY801" s="32" t="s">
        <v>696</v>
      </c>
      <c r="CZ801" s="32" t="s">
        <v>1140</v>
      </c>
      <c r="DA801" s="32" t="s">
        <v>3210</v>
      </c>
      <c r="DB801" s="32" t="s">
        <v>2776</v>
      </c>
      <c r="DC801" s="32" t="s">
        <v>2396</v>
      </c>
    </row>
    <row r="802" spans="41:107" ht="28.5">
      <c r="AO802" s="28">
        <v>801</v>
      </c>
      <c r="AZ802" s="32"/>
      <c r="BA802" s="32"/>
      <c r="BB802" s="32" t="s">
        <v>5283</v>
      </c>
      <c r="BC802" s="32" t="s">
        <v>696</v>
      </c>
      <c r="BD802" s="32" t="s">
        <v>1140</v>
      </c>
      <c r="BE802" s="32" t="s">
        <v>3210</v>
      </c>
      <c r="BF802" s="32" t="s">
        <v>2780</v>
      </c>
      <c r="BG802" s="32" t="s">
        <v>2404</v>
      </c>
      <c r="CK802" s="32" t="s">
        <v>5283</v>
      </c>
      <c r="CL802" s="32" t="s">
        <v>696</v>
      </c>
      <c r="CM802" s="32" t="s">
        <v>1140</v>
      </c>
      <c r="CN802" s="32" t="s">
        <v>3210</v>
      </c>
      <c r="CO802" s="32" t="s">
        <v>2780</v>
      </c>
      <c r="CP802" s="32" t="s">
        <v>2404</v>
      </c>
      <c r="CV802" s="32"/>
      <c r="CW802" s="32"/>
      <c r="CX802" s="32" t="s">
        <v>5283</v>
      </c>
      <c r="CY802" s="32" t="s">
        <v>696</v>
      </c>
      <c r="CZ802" s="32" t="s">
        <v>1140</v>
      </c>
      <c r="DA802" s="32" t="s">
        <v>3210</v>
      </c>
      <c r="DB802" s="32" t="s">
        <v>2780</v>
      </c>
      <c r="DC802" s="32" t="s">
        <v>2404</v>
      </c>
    </row>
    <row r="803" spans="41:107" ht="28.5">
      <c r="AO803" s="28">
        <v>802</v>
      </c>
      <c r="AZ803" s="32"/>
      <c r="BA803" s="32"/>
      <c r="BB803" s="32" t="s">
        <v>5284</v>
      </c>
      <c r="BC803" s="32" t="s">
        <v>696</v>
      </c>
      <c r="BD803" s="32" t="s">
        <v>1140</v>
      </c>
      <c r="BE803" s="32" t="s">
        <v>3210</v>
      </c>
      <c r="BF803" s="32" t="s">
        <v>2784</v>
      </c>
      <c r="BG803" s="32" t="s">
        <v>2410</v>
      </c>
      <c r="CK803" s="32" t="s">
        <v>5284</v>
      </c>
      <c r="CL803" s="32" t="s">
        <v>696</v>
      </c>
      <c r="CM803" s="32" t="s">
        <v>1140</v>
      </c>
      <c r="CN803" s="32" t="s">
        <v>3210</v>
      </c>
      <c r="CO803" s="32" t="s">
        <v>2784</v>
      </c>
      <c r="CP803" s="32" t="s">
        <v>2410</v>
      </c>
      <c r="CV803" s="32"/>
      <c r="CW803" s="32"/>
      <c r="CX803" s="32" t="s">
        <v>5284</v>
      </c>
      <c r="CY803" s="32" t="s">
        <v>696</v>
      </c>
      <c r="CZ803" s="32" t="s">
        <v>1140</v>
      </c>
      <c r="DA803" s="32" t="s">
        <v>3210</v>
      </c>
      <c r="DB803" s="32" t="s">
        <v>2784</v>
      </c>
      <c r="DC803" s="32" t="s">
        <v>2410</v>
      </c>
    </row>
    <row r="804" spans="41:107" ht="28.5">
      <c r="AO804" s="28">
        <v>803</v>
      </c>
      <c r="AZ804" s="32"/>
      <c r="BA804" s="32"/>
      <c r="BB804" s="32" t="s">
        <v>5285</v>
      </c>
      <c r="BC804" s="32" t="s">
        <v>696</v>
      </c>
      <c r="BD804" s="32" t="s">
        <v>1140</v>
      </c>
      <c r="BE804" s="32" t="s">
        <v>3210</v>
      </c>
      <c r="BF804" s="32" t="s">
        <v>2787</v>
      </c>
      <c r="BG804" s="32" t="s">
        <v>2415</v>
      </c>
      <c r="CK804" s="32" t="s">
        <v>5285</v>
      </c>
      <c r="CL804" s="32" t="s">
        <v>696</v>
      </c>
      <c r="CM804" s="32" t="s">
        <v>1140</v>
      </c>
      <c r="CN804" s="32" t="s">
        <v>3210</v>
      </c>
      <c r="CO804" s="32" t="s">
        <v>2787</v>
      </c>
      <c r="CP804" s="32" t="s">
        <v>2415</v>
      </c>
      <c r="CV804" s="32"/>
      <c r="CW804" s="32"/>
      <c r="CX804" s="32" t="s">
        <v>5285</v>
      </c>
      <c r="CY804" s="32" t="s">
        <v>696</v>
      </c>
      <c r="CZ804" s="32" t="s">
        <v>1140</v>
      </c>
      <c r="DA804" s="32" t="s">
        <v>3210</v>
      </c>
      <c r="DB804" s="32" t="s">
        <v>2787</v>
      </c>
      <c r="DC804" s="32" t="s">
        <v>2415</v>
      </c>
    </row>
    <row r="805" spans="41:107" ht="42.75">
      <c r="AO805" s="28">
        <v>804</v>
      </c>
      <c r="AZ805" s="32"/>
      <c r="BA805" s="32"/>
      <c r="BB805" s="32" t="s">
        <v>5286</v>
      </c>
      <c r="BC805" s="32" t="s">
        <v>696</v>
      </c>
      <c r="BD805" s="32" t="s">
        <v>1140</v>
      </c>
      <c r="BE805" s="32" t="s">
        <v>3210</v>
      </c>
      <c r="BF805" s="32" t="s">
        <v>2790</v>
      </c>
      <c r="BG805" s="32" t="s">
        <v>2422</v>
      </c>
      <c r="CK805" s="32" t="s">
        <v>5286</v>
      </c>
      <c r="CL805" s="32" t="s">
        <v>696</v>
      </c>
      <c r="CM805" s="32" t="s">
        <v>1140</v>
      </c>
      <c r="CN805" s="32" t="s">
        <v>3210</v>
      </c>
      <c r="CO805" s="32" t="s">
        <v>2790</v>
      </c>
      <c r="CP805" s="32" t="s">
        <v>2422</v>
      </c>
      <c r="CV805" s="32"/>
      <c r="CW805" s="32"/>
      <c r="CX805" s="32" t="s">
        <v>5286</v>
      </c>
      <c r="CY805" s="32" t="s">
        <v>696</v>
      </c>
      <c r="CZ805" s="32" t="s">
        <v>1140</v>
      </c>
      <c r="DA805" s="32" t="s">
        <v>3210</v>
      </c>
      <c r="DB805" s="32" t="s">
        <v>2790</v>
      </c>
      <c r="DC805" s="32" t="s">
        <v>2422</v>
      </c>
    </row>
    <row r="806" spans="41:107" ht="42.75">
      <c r="AO806" s="28">
        <v>805</v>
      </c>
      <c r="AZ806" s="32"/>
      <c r="BA806" s="32"/>
      <c r="BB806" s="32" t="s">
        <v>5287</v>
      </c>
      <c r="BC806" s="32" t="s">
        <v>696</v>
      </c>
      <c r="BD806" s="32" t="s">
        <v>1140</v>
      </c>
      <c r="BE806" s="32" t="s">
        <v>3210</v>
      </c>
      <c r="BF806" s="32" t="s">
        <v>2794</v>
      </c>
      <c r="BG806" s="32" t="s">
        <v>2429</v>
      </c>
      <c r="CK806" s="32" t="s">
        <v>5287</v>
      </c>
      <c r="CL806" s="32" t="s">
        <v>696</v>
      </c>
      <c r="CM806" s="32" t="s">
        <v>1140</v>
      </c>
      <c r="CN806" s="32" t="s">
        <v>3210</v>
      </c>
      <c r="CO806" s="32" t="s">
        <v>2794</v>
      </c>
      <c r="CP806" s="32" t="s">
        <v>2429</v>
      </c>
      <c r="CV806" s="32"/>
      <c r="CW806" s="32"/>
      <c r="CX806" s="32" t="s">
        <v>5287</v>
      </c>
      <c r="CY806" s="32" t="s">
        <v>696</v>
      </c>
      <c r="CZ806" s="32" t="s">
        <v>1140</v>
      </c>
      <c r="DA806" s="32" t="s">
        <v>3210</v>
      </c>
      <c r="DB806" s="32" t="s">
        <v>2794</v>
      </c>
      <c r="DC806" s="32" t="s">
        <v>2429</v>
      </c>
    </row>
    <row r="807" spans="41:107" ht="42.75">
      <c r="AO807" s="28">
        <v>806</v>
      </c>
      <c r="AZ807" s="32"/>
      <c r="BA807" s="32"/>
      <c r="BB807" s="32" t="s">
        <v>5288</v>
      </c>
      <c r="BC807" s="32" t="s">
        <v>696</v>
      </c>
      <c r="BD807" s="32" t="s">
        <v>1140</v>
      </c>
      <c r="BE807" s="32" t="s">
        <v>3210</v>
      </c>
      <c r="BF807" s="32" t="s">
        <v>2798</v>
      </c>
      <c r="BG807" s="32" t="s">
        <v>2434</v>
      </c>
      <c r="CK807" s="32" t="s">
        <v>5288</v>
      </c>
      <c r="CL807" s="32" t="s">
        <v>696</v>
      </c>
      <c r="CM807" s="32" t="s">
        <v>1140</v>
      </c>
      <c r="CN807" s="32" t="s">
        <v>3210</v>
      </c>
      <c r="CO807" s="32" t="s">
        <v>2798</v>
      </c>
      <c r="CP807" s="32" t="s">
        <v>2434</v>
      </c>
      <c r="CV807" s="32"/>
      <c r="CW807" s="32"/>
      <c r="CX807" s="32" t="s">
        <v>5288</v>
      </c>
      <c r="CY807" s="32" t="s">
        <v>696</v>
      </c>
      <c r="CZ807" s="32" t="s">
        <v>1140</v>
      </c>
      <c r="DA807" s="32" t="s">
        <v>3210</v>
      </c>
      <c r="DB807" s="32" t="s">
        <v>2798</v>
      </c>
      <c r="DC807" s="32" t="s">
        <v>2434</v>
      </c>
    </row>
    <row r="808" spans="41:107" ht="42.75">
      <c r="AO808" s="28">
        <v>807</v>
      </c>
      <c r="AZ808" s="32"/>
      <c r="BA808" s="32"/>
      <c r="BB808" s="32" t="s">
        <v>5289</v>
      </c>
      <c r="BC808" s="32" t="s">
        <v>696</v>
      </c>
      <c r="BD808" s="32" t="s">
        <v>1140</v>
      </c>
      <c r="BE808" s="32" t="s">
        <v>3210</v>
      </c>
      <c r="BF808" s="32" t="s">
        <v>2802</v>
      </c>
      <c r="BG808" s="32" t="s">
        <v>2441</v>
      </c>
      <c r="CK808" s="32" t="s">
        <v>5289</v>
      </c>
      <c r="CL808" s="32" t="s">
        <v>696</v>
      </c>
      <c r="CM808" s="32" t="s">
        <v>1140</v>
      </c>
      <c r="CN808" s="32" t="s">
        <v>3210</v>
      </c>
      <c r="CO808" s="32" t="s">
        <v>2802</v>
      </c>
      <c r="CP808" s="32" t="s">
        <v>2441</v>
      </c>
      <c r="CV808" s="32"/>
      <c r="CW808" s="32"/>
      <c r="CX808" s="32" t="s">
        <v>5289</v>
      </c>
      <c r="CY808" s="32" t="s">
        <v>696</v>
      </c>
      <c r="CZ808" s="32" t="s">
        <v>1140</v>
      </c>
      <c r="DA808" s="32" t="s">
        <v>3210</v>
      </c>
      <c r="DB808" s="32" t="s">
        <v>2802</v>
      </c>
      <c r="DC808" s="32" t="s">
        <v>2441</v>
      </c>
    </row>
    <row r="809" spans="41:107" ht="42.75">
      <c r="AO809" s="28">
        <v>808</v>
      </c>
      <c r="AZ809" s="32"/>
      <c r="BA809" s="32"/>
      <c r="BB809" s="32" t="s">
        <v>5290</v>
      </c>
      <c r="BC809" s="32" t="s">
        <v>696</v>
      </c>
      <c r="BD809" s="32" t="s">
        <v>1140</v>
      </c>
      <c r="BE809" s="32" t="s">
        <v>3210</v>
      </c>
      <c r="BF809" s="32" t="s">
        <v>2806</v>
      </c>
      <c r="BG809" s="32" t="s">
        <v>2448</v>
      </c>
      <c r="CK809" s="32" t="s">
        <v>5290</v>
      </c>
      <c r="CL809" s="32" t="s">
        <v>696</v>
      </c>
      <c r="CM809" s="32" t="s">
        <v>1140</v>
      </c>
      <c r="CN809" s="32" t="s">
        <v>3210</v>
      </c>
      <c r="CO809" s="32" t="s">
        <v>2806</v>
      </c>
      <c r="CP809" s="32" t="s">
        <v>2448</v>
      </c>
      <c r="CV809" s="32"/>
      <c r="CW809" s="32"/>
      <c r="CX809" s="32" t="s">
        <v>5290</v>
      </c>
      <c r="CY809" s="32" t="s">
        <v>696</v>
      </c>
      <c r="CZ809" s="32" t="s">
        <v>1140</v>
      </c>
      <c r="DA809" s="32" t="s">
        <v>3210</v>
      </c>
      <c r="DB809" s="32" t="s">
        <v>2806</v>
      </c>
      <c r="DC809" s="32" t="s">
        <v>2448</v>
      </c>
    </row>
    <row r="810" spans="41:107" ht="28.5">
      <c r="AO810" s="28">
        <v>809</v>
      </c>
      <c r="AZ810" s="32"/>
      <c r="BA810" s="32"/>
      <c r="BB810" s="32" t="s">
        <v>5291</v>
      </c>
      <c r="BC810" s="32" t="s">
        <v>696</v>
      </c>
      <c r="BD810" s="32" t="s">
        <v>1140</v>
      </c>
      <c r="BE810" s="32" t="s">
        <v>3210</v>
      </c>
      <c r="BF810" s="32" t="s">
        <v>2810</v>
      </c>
      <c r="BG810" s="32" t="s">
        <v>2452</v>
      </c>
      <c r="CK810" s="32" t="s">
        <v>5291</v>
      </c>
      <c r="CL810" s="32" t="s">
        <v>696</v>
      </c>
      <c r="CM810" s="32" t="s">
        <v>1140</v>
      </c>
      <c r="CN810" s="32" t="s">
        <v>3210</v>
      </c>
      <c r="CO810" s="32" t="s">
        <v>2810</v>
      </c>
      <c r="CP810" s="32" t="s">
        <v>2452</v>
      </c>
      <c r="CV810" s="32"/>
      <c r="CW810" s="32"/>
      <c r="CX810" s="32" t="s">
        <v>5291</v>
      </c>
      <c r="CY810" s="32" t="s">
        <v>696</v>
      </c>
      <c r="CZ810" s="32" t="s">
        <v>1140</v>
      </c>
      <c r="DA810" s="32" t="s">
        <v>3210</v>
      </c>
      <c r="DB810" s="32" t="s">
        <v>2810</v>
      </c>
      <c r="DC810" s="32" t="s">
        <v>2452</v>
      </c>
    </row>
    <row r="811" spans="41:107" ht="42.75">
      <c r="AO811" s="28">
        <v>810</v>
      </c>
      <c r="AZ811" s="32"/>
      <c r="BA811" s="32"/>
      <c r="BB811" s="32" t="s">
        <v>5292</v>
      </c>
      <c r="BC811" s="32" t="s">
        <v>696</v>
      </c>
      <c r="BD811" s="32" t="s">
        <v>1140</v>
      </c>
      <c r="BE811" s="32" t="s">
        <v>3210</v>
      </c>
      <c r="BF811" s="32" t="s">
        <v>2814</v>
      </c>
      <c r="BG811" s="32" t="s">
        <v>2456</v>
      </c>
      <c r="CK811" s="32" t="s">
        <v>5292</v>
      </c>
      <c r="CL811" s="32" t="s">
        <v>696</v>
      </c>
      <c r="CM811" s="32" t="s">
        <v>1140</v>
      </c>
      <c r="CN811" s="32" t="s">
        <v>3210</v>
      </c>
      <c r="CO811" s="32" t="s">
        <v>2814</v>
      </c>
      <c r="CP811" s="32" t="s">
        <v>2456</v>
      </c>
      <c r="CV811" s="32"/>
      <c r="CW811" s="32"/>
      <c r="CX811" s="32" t="s">
        <v>5292</v>
      </c>
      <c r="CY811" s="32" t="s">
        <v>696</v>
      </c>
      <c r="CZ811" s="32" t="s">
        <v>1140</v>
      </c>
      <c r="DA811" s="32" t="s">
        <v>3210</v>
      </c>
      <c r="DB811" s="32" t="s">
        <v>2814</v>
      </c>
      <c r="DC811" s="32" t="s">
        <v>2456</v>
      </c>
    </row>
    <row r="812" spans="41:107" ht="28.5">
      <c r="AO812" s="28">
        <v>811</v>
      </c>
      <c r="AZ812" s="32"/>
      <c r="BA812" s="32"/>
      <c r="BB812" s="32" t="s">
        <v>5293</v>
      </c>
      <c r="BC812" s="32" t="s">
        <v>696</v>
      </c>
      <c r="BD812" s="32" t="s">
        <v>1140</v>
      </c>
      <c r="BE812" s="32" t="s">
        <v>3210</v>
      </c>
      <c r="BF812" s="32" t="s">
        <v>2818</v>
      </c>
      <c r="BG812" s="32" t="s">
        <v>2462</v>
      </c>
      <c r="CK812" s="32" t="s">
        <v>5293</v>
      </c>
      <c r="CL812" s="32" t="s">
        <v>696</v>
      </c>
      <c r="CM812" s="32" t="s">
        <v>1140</v>
      </c>
      <c r="CN812" s="32" t="s">
        <v>3210</v>
      </c>
      <c r="CO812" s="32" t="s">
        <v>2818</v>
      </c>
      <c r="CP812" s="32" t="s">
        <v>2462</v>
      </c>
      <c r="CV812" s="32"/>
      <c r="CW812" s="32"/>
      <c r="CX812" s="32" t="s">
        <v>5293</v>
      </c>
      <c r="CY812" s="32" t="s">
        <v>696</v>
      </c>
      <c r="CZ812" s="32" t="s">
        <v>1140</v>
      </c>
      <c r="DA812" s="32" t="s">
        <v>3210</v>
      </c>
      <c r="DB812" s="32" t="s">
        <v>2818</v>
      </c>
      <c r="DC812" s="32" t="s">
        <v>2462</v>
      </c>
    </row>
    <row r="813" spans="41:107" ht="42.75">
      <c r="AO813" s="28">
        <v>812</v>
      </c>
      <c r="AZ813" s="32"/>
      <c r="BA813" s="32"/>
      <c r="BB813" s="32" t="s">
        <v>5294</v>
      </c>
      <c r="BC813" s="32" t="s">
        <v>696</v>
      </c>
      <c r="BD813" s="32" t="s">
        <v>1140</v>
      </c>
      <c r="BE813" s="32" t="s">
        <v>3210</v>
      </c>
      <c r="BF813" s="32" t="s">
        <v>2822</v>
      </c>
      <c r="BG813" s="32" t="s">
        <v>2468</v>
      </c>
      <c r="CK813" s="32" t="s">
        <v>5294</v>
      </c>
      <c r="CL813" s="32" t="s">
        <v>696</v>
      </c>
      <c r="CM813" s="32" t="s">
        <v>1140</v>
      </c>
      <c r="CN813" s="32" t="s">
        <v>3210</v>
      </c>
      <c r="CO813" s="32" t="s">
        <v>2822</v>
      </c>
      <c r="CP813" s="32" t="s">
        <v>2468</v>
      </c>
      <c r="CV813" s="32"/>
      <c r="CW813" s="32"/>
      <c r="CX813" s="32" t="s">
        <v>5294</v>
      </c>
      <c r="CY813" s="32" t="s">
        <v>696</v>
      </c>
      <c r="CZ813" s="32" t="s">
        <v>1140</v>
      </c>
      <c r="DA813" s="32" t="s">
        <v>3210</v>
      </c>
      <c r="DB813" s="32" t="s">
        <v>2822</v>
      </c>
      <c r="DC813" s="32" t="s">
        <v>2468</v>
      </c>
    </row>
    <row r="814" spans="41:107" ht="42.75">
      <c r="AO814" s="28">
        <v>813</v>
      </c>
      <c r="AZ814" s="32"/>
      <c r="BA814" s="32"/>
      <c r="BB814" s="32" t="s">
        <v>5295</v>
      </c>
      <c r="BC814" s="32" t="s">
        <v>696</v>
      </c>
      <c r="BD814" s="32" t="s">
        <v>1140</v>
      </c>
      <c r="BE814" s="32" t="s">
        <v>3210</v>
      </c>
      <c r="BF814" s="32" t="s">
        <v>2826</v>
      </c>
      <c r="BG814" s="32" t="s">
        <v>2474</v>
      </c>
      <c r="CK814" s="32" t="s">
        <v>5295</v>
      </c>
      <c r="CL814" s="32" t="s">
        <v>696</v>
      </c>
      <c r="CM814" s="32" t="s">
        <v>1140</v>
      </c>
      <c r="CN814" s="32" t="s">
        <v>3210</v>
      </c>
      <c r="CO814" s="32" t="s">
        <v>2826</v>
      </c>
      <c r="CP814" s="32" t="s">
        <v>2474</v>
      </c>
      <c r="CV814" s="32"/>
      <c r="CW814" s="32"/>
      <c r="CX814" s="32" t="s">
        <v>5295</v>
      </c>
      <c r="CY814" s="32" t="s">
        <v>696</v>
      </c>
      <c r="CZ814" s="32" t="s">
        <v>1140</v>
      </c>
      <c r="DA814" s="32" t="s">
        <v>3210</v>
      </c>
      <c r="DB814" s="32" t="s">
        <v>2826</v>
      </c>
      <c r="DC814" s="32" t="s">
        <v>2474</v>
      </c>
    </row>
    <row r="815" spans="41:107" ht="28.5">
      <c r="AO815" s="28">
        <v>814</v>
      </c>
      <c r="AZ815" s="32"/>
      <c r="BA815" s="32"/>
      <c r="BB815" s="32" t="s">
        <v>5296</v>
      </c>
      <c r="BC815" s="32" t="s">
        <v>696</v>
      </c>
      <c r="BD815" s="32" t="s">
        <v>1140</v>
      </c>
      <c r="BE815" s="32" t="s">
        <v>3210</v>
      </c>
      <c r="BF815" s="32" t="s">
        <v>2829</v>
      </c>
      <c r="BG815" s="32" t="s">
        <v>2480</v>
      </c>
      <c r="CK815" s="32" t="s">
        <v>5296</v>
      </c>
      <c r="CL815" s="32" t="s">
        <v>696</v>
      </c>
      <c r="CM815" s="32" t="s">
        <v>1140</v>
      </c>
      <c r="CN815" s="32" t="s">
        <v>3210</v>
      </c>
      <c r="CO815" s="32" t="s">
        <v>2829</v>
      </c>
      <c r="CP815" s="32" t="s">
        <v>2480</v>
      </c>
      <c r="CV815" s="32"/>
      <c r="CW815" s="32"/>
      <c r="CX815" s="32" t="s">
        <v>5296</v>
      </c>
      <c r="CY815" s="32" t="s">
        <v>696</v>
      </c>
      <c r="CZ815" s="32" t="s">
        <v>1140</v>
      </c>
      <c r="DA815" s="32" t="s">
        <v>3210</v>
      </c>
      <c r="DB815" s="32" t="s">
        <v>2829</v>
      </c>
      <c r="DC815" s="32" t="s">
        <v>2480</v>
      </c>
    </row>
    <row r="816" spans="41:107" ht="42.75">
      <c r="AO816" s="28">
        <v>815</v>
      </c>
      <c r="AZ816" s="32"/>
      <c r="BA816" s="32"/>
      <c r="BB816" s="32" t="s">
        <v>5297</v>
      </c>
      <c r="BC816" s="32" t="s">
        <v>696</v>
      </c>
      <c r="BD816" s="32" t="s">
        <v>1140</v>
      </c>
      <c r="BE816" s="32" t="s">
        <v>3210</v>
      </c>
      <c r="BF816" s="32" t="s">
        <v>2833</v>
      </c>
      <c r="BG816" s="32" t="s">
        <v>2486</v>
      </c>
      <c r="CK816" s="32" t="s">
        <v>5297</v>
      </c>
      <c r="CL816" s="32" t="s">
        <v>696</v>
      </c>
      <c r="CM816" s="32" t="s">
        <v>1140</v>
      </c>
      <c r="CN816" s="32" t="s">
        <v>3210</v>
      </c>
      <c r="CO816" s="32" t="s">
        <v>2833</v>
      </c>
      <c r="CP816" s="32" t="s">
        <v>2486</v>
      </c>
      <c r="CV816" s="32"/>
      <c r="CW816" s="32"/>
      <c r="CX816" s="32" t="s">
        <v>5297</v>
      </c>
      <c r="CY816" s="32" t="s">
        <v>696</v>
      </c>
      <c r="CZ816" s="32" t="s">
        <v>1140</v>
      </c>
      <c r="DA816" s="32" t="s">
        <v>3210</v>
      </c>
      <c r="DB816" s="32" t="s">
        <v>2833</v>
      </c>
      <c r="DC816" s="32" t="s">
        <v>2486</v>
      </c>
    </row>
    <row r="817" spans="41:107" ht="57">
      <c r="AO817" s="28">
        <v>816</v>
      </c>
      <c r="AZ817" s="32"/>
      <c r="BA817" s="32"/>
      <c r="BB817" s="32" t="s">
        <v>5298</v>
      </c>
      <c r="BC817" s="32" t="s">
        <v>696</v>
      </c>
      <c r="BD817" s="32" t="s">
        <v>1140</v>
      </c>
      <c r="BE817" s="32" t="s">
        <v>3210</v>
      </c>
      <c r="BF817" s="32" t="s">
        <v>2836</v>
      </c>
      <c r="BG817" s="32" t="s">
        <v>2491</v>
      </c>
      <c r="CK817" s="32" t="s">
        <v>5298</v>
      </c>
      <c r="CL817" s="32" t="s">
        <v>696</v>
      </c>
      <c r="CM817" s="32" t="s">
        <v>1140</v>
      </c>
      <c r="CN817" s="32" t="s">
        <v>3210</v>
      </c>
      <c r="CO817" s="32" t="s">
        <v>2836</v>
      </c>
      <c r="CP817" s="32" t="s">
        <v>2491</v>
      </c>
      <c r="CV817" s="32"/>
      <c r="CW817" s="32"/>
      <c r="CX817" s="32" t="s">
        <v>5298</v>
      </c>
      <c r="CY817" s="32" t="s">
        <v>696</v>
      </c>
      <c r="CZ817" s="32" t="s">
        <v>1140</v>
      </c>
      <c r="DA817" s="32" t="s">
        <v>3210</v>
      </c>
      <c r="DB817" s="32" t="s">
        <v>2836</v>
      </c>
      <c r="DC817" s="32" t="s">
        <v>2491</v>
      </c>
    </row>
    <row r="818" spans="41:107" ht="28.5">
      <c r="AO818" s="28">
        <v>817</v>
      </c>
      <c r="AZ818" s="32"/>
      <c r="BA818" s="32"/>
      <c r="BB818" s="32" t="s">
        <v>5299</v>
      </c>
      <c r="BC818" s="32" t="s">
        <v>696</v>
      </c>
      <c r="BD818" s="32" t="s">
        <v>1140</v>
      </c>
      <c r="BE818" s="32" t="s">
        <v>3210</v>
      </c>
      <c r="BF818" s="32" t="s">
        <v>2840</v>
      </c>
      <c r="BG818" s="32" t="s">
        <v>2497</v>
      </c>
      <c r="CK818" s="32" t="s">
        <v>5299</v>
      </c>
      <c r="CL818" s="32" t="s">
        <v>696</v>
      </c>
      <c r="CM818" s="32" t="s">
        <v>1140</v>
      </c>
      <c r="CN818" s="32" t="s">
        <v>3210</v>
      </c>
      <c r="CO818" s="32" t="s">
        <v>2840</v>
      </c>
      <c r="CP818" s="32" t="s">
        <v>2497</v>
      </c>
      <c r="CV818" s="32"/>
      <c r="CW818" s="32"/>
      <c r="CX818" s="32" t="s">
        <v>5299</v>
      </c>
      <c r="CY818" s="32" t="s">
        <v>696</v>
      </c>
      <c r="CZ818" s="32" t="s">
        <v>1140</v>
      </c>
      <c r="DA818" s="32" t="s">
        <v>3210</v>
      </c>
      <c r="DB818" s="32" t="s">
        <v>2840</v>
      </c>
      <c r="DC818" s="32" t="s">
        <v>2497</v>
      </c>
    </row>
    <row r="819" spans="41:107" ht="42.75">
      <c r="AO819" s="28">
        <v>818</v>
      </c>
      <c r="AZ819" s="32"/>
      <c r="BA819" s="32"/>
      <c r="BB819" s="32" t="s">
        <v>5300</v>
      </c>
      <c r="BC819" s="32" t="s">
        <v>696</v>
      </c>
      <c r="BD819" s="32" t="s">
        <v>1140</v>
      </c>
      <c r="BE819" s="32" t="s">
        <v>3210</v>
      </c>
      <c r="BF819" s="32" t="s">
        <v>2843</v>
      </c>
      <c r="BG819" s="32" t="s">
        <v>2502</v>
      </c>
      <c r="CK819" s="32" t="s">
        <v>5300</v>
      </c>
      <c r="CL819" s="32" t="s">
        <v>696</v>
      </c>
      <c r="CM819" s="32" t="s">
        <v>1140</v>
      </c>
      <c r="CN819" s="32" t="s">
        <v>3210</v>
      </c>
      <c r="CO819" s="32" t="s">
        <v>2843</v>
      </c>
      <c r="CP819" s="32" t="s">
        <v>2502</v>
      </c>
      <c r="CV819" s="32"/>
      <c r="CW819" s="32"/>
      <c r="CX819" s="32" t="s">
        <v>5300</v>
      </c>
      <c r="CY819" s="32" t="s">
        <v>696</v>
      </c>
      <c r="CZ819" s="32" t="s">
        <v>1140</v>
      </c>
      <c r="DA819" s="32" t="s">
        <v>3210</v>
      </c>
      <c r="DB819" s="32" t="s">
        <v>2843</v>
      </c>
      <c r="DC819" s="32" t="s">
        <v>2502</v>
      </c>
    </row>
    <row r="820" spans="41:107" ht="28.5">
      <c r="AO820" s="28">
        <v>819</v>
      </c>
      <c r="AZ820" s="32"/>
      <c r="BA820" s="32"/>
      <c r="BB820" s="32" t="s">
        <v>5301</v>
      </c>
      <c r="BC820" s="32" t="s">
        <v>696</v>
      </c>
      <c r="BD820" s="32" t="s">
        <v>1140</v>
      </c>
      <c r="BE820" s="32" t="s">
        <v>3210</v>
      </c>
      <c r="BF820" s="32" t="s">
        <v>2846</v>
      </c>
      <c r="BG820" s="32" t="s">
        <v>2507</v>
      </c>
      <c r="CK820" s="32" t="s">
        <v>5301</v>
      </c>
      <c r="CL820" s="32" t="s">
        <v>696</v>
      </c>
      <c r="CM820" s="32" t="s">
        <v>1140</v>
      </c>
      <c r="CN820" s="32" t="s">
        <v>3210</v>
      </c>
      <c r="CO820" s="32" t="s">
        <v>2846</v>
      </c>
      <c r="CP820" s="32" t="s">
        <v>2507</v>
      </c>
      <c r="CV820" s="32"/>
      <c r="CW820" s="32"/>
      <c r="CX820" s="32" t="s">
        <v>5301</v>
      </c>
      <c r="CY820" s="32" t="s">
        <v>696</v>
      </c>
      <c r="CZ820" s="32" t="s">
        <v>1140</v>
      </c>
      <c r="DA820" s="32" t="s">
        <v>3210</v>
      </c>
      <c r="DB820" s="32" t="s">
        <v>2846</v>
      </c>
      <c r="DC820" s="32" t="s">
        <v>2507</v>
      </c>
    </row>
    <row r="821" spans="41:107" ht="28.5">
      <c r="AO821" s="28">
        <v>820</v>
      </c>
      <c r="AZ821" s="32"/>
      <c r="BA821" s="32"/>
      <c r="BB821" s="32" t="s">
        <v>5302</v>
      </c>
      <c r="BC821" s="32" t="s">
        <v>696</v>
      </c>
      <c r="BD821" s="32" t="s">
        <v>1140</v>
      </c>
      <c r="BE821" s="32" t="s">
        <v>3210</v>
      </c>
      <c r="BF821" s="40">
        <v>998</v>
      </c>
      <c r="BG821" s="32" t="s">
        <v>881</v>
      </c>
      <c r="CK821" s="32" t="s">
        <v>5302</v>
      </c>
      <c r="CL821" s="32" t="s">
        <v>696</v>
      </c>
      <c r="CM821" s="32" t="s">
        <v>1140</v>
      </c>
      <c r="CN821" s="32" t="s">
        <v>3210</v>
      </c>
      <c r="CO821" s="40">
        <v>998</v>
      </c>
      <c r="CP821" s="32" t="s">
        <v>881</v>
      </c>
      <c r="CV821" s="32"/>
      <c r="CW821" s="32"/>
      <c r="CX821" s="32" t="s">
        <v>5302</v>
      </c>
      <c r="CY821" s="32" t="s">
        <v>696</v>
      </c>
      <c r="CZ821" s="32" t="s">
        <v>1140</v>
      </c>
      <c r="DA821" s="32" t="s">
        <v>3210</v>
      </c>
      <c r="DB821" s="40">
        <v>998</v>
      </c>
      <c r="DC821" s="32" t="s">
        <v>881</v>
      </c>
    </row>
    <row r="822" spans="41:107" ht="28.5">
      <c r="AO822" s="28">
        <v>821</v>
      </c>
      <c r="AZ822" s="32"/>
      <c r="BA822" s="32"/>
      <c r="BB822" s="32" t="s">
        <v>5303</v>
      </c>
      <c r="BC822" s="32" t="s">
        <v>696</v>
      </c>
      <c r="BD822" s="32" t="s">
        <v>1140</v>
      </c>
      <c r="BE822" s="32" t="s">
        <v>3210</v>
      </c>
      <c r="BF822" s="40">
        <v>999</v>
      </c>
      <c r="BG822" s="32" t="s">
        <v>361</v>
      </c>
      <c r="CK822" s="32" t="s">
        <v>5303</v>
      </c>
      <c r="CL822" s="32" t="s">
        <v>696</v>
      </c>
      <c r="CM822" s="32" t="s">
        <v>1140</v>
      </c>
      <c r="CN822" s="32" t="s">
        <v>3210</v>
      </c>
      <c r="CO822" s="40">
        <v>999</v>
      </c>
      <c r="CP822" s="32" t="s">
        <v>361</v>
      </c>
      <c r="CV822" s="32"/>
      <c r="CW822" s="32"/>
      <c r="CX822" s="32" t="s">
        <v>5303</v>
      </c>
      <c r="CY822" s="32" t="s">
        <v>696</v>
      </c>
      <c r="CZ822" s="32" t="s">
        <v>1140</v>
      </c>
      <c r="DA822" s="32" t="s">
        <v>3210</v>
      </c>
      <c r="DB822" s="40">
        <v>999</v>
      </c>
      <c r="DC822" s="32" t="s">
        <v>361</v>
      </c>
    </row>
    <row r="823" spans="41:107" ht="42.75">
      <c r="AO823" s="28">
        <v>822</v>
      </c>
      <c r="AZ823" s="32"/>
      <c r="BA823" s="32"/>
      <c r="BB823" s="32" t="s">
        <v>5304</v>
      </c>
      <c r="BC823" s="32" t="s">
        <v>1166</v>
      </c>
      <c r="BD823" s="32" t="s">
        <v>1167</v>
      </c>
      <c r="BE823" s="32" t="s">
        <v>3211</v>
      </c>
      <c r="BF823" s="32" t="s">
        <v>749</v>
      </c>
      <c r="BG823" s="32" t="s">
        <v>734</v>
      </c>
      <c r="CK823" s="32" t="s">
        <v>5304</v>
      </c>
      <c r="CL823" s="32" t="s">
        <v>1166</v>
      </c>
      <c r="CM823" s="32" t="s">
        <v>1167</v>
      </c>
      <c r="CN823" s="32" t="s">
        <v>3211</v>
      </c>
      <c r="CO823" s="32" t="s">
        <v>749</v>
      </c>
      <c r="CP823" s="32" t="s">
        <v>734</v>
      </c>
      <c r="CV823" s="32"/>
      <c r="CW823" s="32"/>
      <c r="CX823" s="32" t="s">
        <v>5304</v>
      </c>
      <c r="CY823" s="32" t="s">
        <v>1166</v>
      </c>
      <c r="CZ823" s="32" t="s">
        <v>1167</v>
      </c>
      <c r="DA823" s="32" t="s">
        <v>3211</v>
      </c>
      <c r="DB823" s="32" t="s">
        <v>749</v>
      </c>
      <c r="DC823" s="32" t="s">
        <v>734</v>
      </c>
    </row>
    <row r="824" spans="41:107" ht="42.75">
      <c r="AO824" s="28">
        <v>823</v>
      </c>
      <c r="AZ824" s="32"/>
      <c r="BA824" s="32"/>
      <c r="BB824" s="32" t="s">
        <v>5305</v>
      </c>
      <c r="BC824" s="32" t="s">
        <v>1166</v>
      </c>
      <c r="BD824" s="32" t="s">
        <v>1167</v>
      </c>
      <c r="BE824" s="32" t="s">
        <v>3211</v>
      </c>
      <c r="BF824" s="32" t="s">
        <v>780</v>
      </c>
      <c r="BG824" s="32" t="s">
        <v>765</v>
      </c>
      <c r="CK824" s="32" t="s">
        <v>5305</v>
      </c>
      <c r="CL824" s="32" t="s">
        <v>1166</v>
      </c>
      <c r="CM824" s="32" t="s">
        <v>1167</v>
      </c>
      <c r="CN824" s="32" t="s">
        <v>3211</v>
      </c>
      <c r="CO824" s="32" t="s">
        <v>780</v>
      </c>
      <c r="CP824" s="32" t="s">
        <v>765</v>
      </c>
      <c r="CV824" s="32"/>
      <c r="CW824" s="32"/>
      <c r="CX824" s="32" t="s">
        <v>5305</v>
      </c>
      <c r="CY824" s="32" t="s">
        <v>1166</v>
      </c>
      <c r="CZ824" s="32" t="s">
        <v>1167</v>
      </c>
      <c r="DA824" s="32" t="s">
        <v>3211</v>
      </c>
      <c r="DB824" s="32" t="s">
        <v>780</v>
      </c>
      <c r="DC824" s="32" t="s">
        <v>765</v>
      </c>
    </row>
    <row r="825" spans="41:107" ht="57">
      <c r="AO825" s="28">
        <v>824</v>
      </c>
      <c r="AZ825" s="32"/>
      <c r="BA825" s="32"/>
      <c r="BB825" s="32" t="s">
        <v>5306</v>
      </c>
      <c r="BC825" s="32" t="s">
        <v>1166</v>
      </c>
      <c r="BD825" s="32" t="s">
        <v>1167</v>
      </c>
      <c r="BE825" s="32" t="s">
        <v>3211</v>
      </c>
      <c r="BF825" s="32" t="s">
        <v>813</v>
      </c>
      <c r="BG825" s="32" t="s">
        <v>797</v>
      </c>
      <c r="CK825" s="32" t="s">
        <v>5306</v>
      </c>
      <c r="CL825" s="32" t="s">
        <v>1166</v>
      </c>
      <c r="CM825" s="32" t="s">
        <v>1167</v>
      </c>
      <c r="CN825" s="32" t="s">
        <v>3211</v>
      </c>
      <c r="CO825" s="32" t="s">
        <v>813</v>
      </c>
      <c r="CP825" s="32" t="s">
        <v>797</v>
      </c>
      <c r="CV825" s="32"/>
      <c r="CW825" s="32"/>
      <c r="CX825" s="32" t="s">
        <v>5306</v>
      </c>
      <c r="CY825" s="32" t="s">
        <v>1166</v>
      </c>
      <c r="CZ825" s="32" t="s">
        <v>1167</v>
      </c>
      <c r="DA825" s="32" t="s">
        <v>3211</v>
      </c>
      <c r="DB825" s="32" t="s">
        <v>813</v>
      </c>
      <c r="DC825" s="32" t="s">
        <v>797</v>
      </c>
    </row>
    <row r="826" spans="41:107" ht="71.25">
      <c r="AO826" s="28">
        <v>825</v>
      </c>
      <c r="AZ826" s="32"/>
      <c r="BA826" s="32"/>
      <c r="BB826" s="32" t="s">
        <v>5307</v>
      </c>
      <c r="BC826" s="32" t="s">
        <v>1166</v>
      </c>
      <c r="BD826" s="32" t="s">
        <v>1167</v>
      </c>
      <c r="BE826" s="32" t="s">
        <v>3211</v>
      </c>
      <c r="BF826" s="32" t="s">
        <v>845</v>
      </c>
      <c r="BG826" s="32" t="s">
        <v>830</v>
      </c>
      <c r="CK826" s="32" t="s">
        <v>5307</v>
      </c>
      <c r="CL826" s="32" t="s">
        <v>1166</v>
      </c>
      <c r="CM826" s="32" t="s">
        <v>1167</v>
      </c>
      <c r="CN826" s="32" t="s">
        <v>3211</v>
      </c>
      <c r="CO826" s="32" t="s">
        <v>845</v>
      </c>
      <c r="CP826" s="32" t="s">
        <v>830</v>
      </c>
      <c r="CV826" s="32"/>
      <c r="CW826" s="32"/>
      <c r="CX826" s="32" t="s">
        <v>5307</v>
      </c>
      <c r="CY826" s="32" t="s">
        <v>1166</v>
      </c>
      <c r="CZ826" s="32" t="s">
        <v>1167</v>
      </c>
      <c r="DA826" s="32" t="s">
        <v>3211</v>
      </c>
      <c r="DB826" s="32" t="s">
        <v>845</v>
      </c>
      <c r="DC826" s="32" t="s">
        <v>830</v>
      </c>
    </row>
    <row r="827" spans="41:107" ht="57">
      <c r="AO827" s="28">
        <v>826</v>
      </c>
      <c r="AZ827" s="32"/>
      <c r="BA827" s="32"/>
      <c r="BB827" s="32" t="s">
        <v>5308</v>
      </c>
      <c r="BC827" s="32" t="s">
        <v>1166</v>
      </c>
      <c r="BD827" s="32" t="s">
        <v>1167</v>
      </c>
      <c r="BE827" s="32" t="s">
        <v>3211</v>
      </c>
      <c r="BF827" s="32" t="s">
        <v>877</v>
      </c>
      <c r="BG827" s="32" t="s">
        <v>862</v>
      </c>
      <c r="CK827" s="32" t="s">
        <v>5308</v>
      </c>
      <c r="CL827" s="32" t="s">
        <v>1166</v>
      </c>
      <c r="CM827" s="32" t="s">
        <v>1167</v>
      </c>
      <c r="CN827" s="32" t="s">
        <v>3211</v>
      </c>
      <c r="CO827" s="32" t="s">
        <v>877</v>
      </c>
      <c r="CP827" s="32" t="s">
        <v>862</v>
      </c>
      <c r="CV827" s="32"/>
      <c r="CW827" s="32"/>
      <c r="CX827" s="32" t="s">
        <v>5308</v>
      </c>
      <c r="CY827" s="32" t="s">
        <v>1166</v>
      </c>
      <c r="CZ827" s="32" t="s">
        <v>1167</v>
      </c>
      <c r="DA827" s="32" t="s">
        <v>3211</v>
      </c>
      <c r="DB827" s="32" t="s">
        <v>877</v>
      </c>
      <c r="DC827" s="32" t="s">
        <v>862</v>
      </c>
    </row>
    <row r="828" spans="41:107" ht="57">
      <c r="AO828" s="28">
        <v>827</v>
      </c>
      <c r="AZ828" s="32"/>
      <c r="BA828" s="32"/>
      <c r="BB828" s="32" t="s">
        <v>5309</v>
      </c>
      <c r="BC828" s="32" t="s">
        <v>1166</v>
      </c>
      <c r="BD828" s="32" t="s">
        <v>1167</v>
      </c>
      <c r="BE828" s="32" t="s">
        <v>3211</v>
      </c>
      <c r="BF828" s="32" t="s">
        <v>910</v>
      </c>
      <c r="BG828" s="32" t="s">
        <v>894</v>
      </c>
      <c r="CK828" s="32" t="s">
        <v>5309</v>
      </c>
      <c r="CL828" s="32" t="s">
        <v>1166</v>
      </c>
      <c r="CM828" s="32" t="s">
        <v>1167</v>
      </c>
      <c r="CN828" s="32" t="s">
        <v>3211</v>
      </c>
      <c r="CO828" s="32" t="s">
        <v>910</v>
      </c>
      <c r="CP828" s="32" t="s">
        <v>894</v>
      </c>
      <c r="CV828" s="32"/>
      <c r="CW828" s="32"/>
      <c r="CX828" s="32" t="s">
        <v>5309</v>
      </c>
      <c r="CY828" s="32" t="s">
        <v>1166</v>
      </c>
      <c r="CZ828" s="32" t="s">
        <v>1167</v>
      </c>
      <c r="DA828" s="32" t="s">
        <v>3211</v>
      </c>
      <c r="DB828" s="32" t="s">
        <v>910</v>
      </c>
      <c r="DC828" s="32" t="s">
        <v>894</v>
      </c>
    </row>
    <row r="829" spans="41:107" ht="42.75">
      <c r="AO829" s="28">
        <v>828</v>
      </c>
      <c r="AZ829" s="32"/>
      <c r="BA829" s="32"/>
      <c r="BB829" s="32" t="s">
        <v>5310</v>
      </c>
      <c r="BC829" s="32" t="s">
        <v>1166</v>
      </c>
      <c r="BD829" s="32" t="s">
        <v>1167</v>
      </c>
      <c r="BE829" s="32" t="s">
        <v>3211</v>
      </c>
      <c r="BF829" s="32" t="s">
        <v>943</v>
      </c>
      <c r="BG829" s="32" t="s">
        <v>926</v>
      </c>
      <c r="CK829" s="32" t="s">
        <v>5310</v>
      </c>
      <c r="CL829" s="32" t="s">
        <v>1166</v>
      </c>
      <c r="CM829" s="32" t="s">
        <v>1167</v>
      </c>
      <c r="CN829" s="32" t="s">
        <v>3211</v>
      </c>
      <c r="CO829" s="32" t="s">
        <v>943</v>
      </c>
      <c r="CP829" s="32" t="s">
        <v>926</v>
      </c>
      <c r="CV829" s="32"/>
      <c r="CW829" s="32"/>
      <c r="CX829" s="32" t="s">
        <v>5310</v>
      </c>
      <c r="CY829" s="32" t="s">
        <v>1166</v>
      </c>
      <c r="CZ829" s="32" t="s">
        <v>1167</v>
      </c>
      <c r="DA829" s="32" t="s">
        <v>3211</v>
      </c>
      <c r="DB829" s="32" t="s">
        <v>943</v>
      </c>
      <c r="DC829" s="32" t="s">
        <v>926</v>
      </c>
    </row>
    <row r="830" spans="41:107" ht="42.75">
      <c r="AO830" s="28">
        <v>829</v>
      </c>
      <c r="AZ830" s="32"/>
      <c r="BA830" s="32"/>
      <c r="BB830" s="32" t="s">
        <v>5311</v>
      </c>
      <c r="BC830" s="32" t="s">
        <v>1166</v>
      </c>
      <c r="BD830" s="32" t="s">
        <v>1167</v>
      </c>
      <c r="BE830" s="32" t="s">
        <v>3211</v>
      </c>
      <c r="BF830" s="32" t="s">
        <v>972</v>
      </c>
      <c r="BG830" s="32" t="s">
        <v>958</v>
      </c>
      <c r="CK830" s="32" t="s">
        <v>5311</v>
      </c>
      <c r="CL830" s="32" t="s">
        <v>1166</v>
      </c>
      <c r="CM830" s="32" t="s">
        <v>1167</v>
      </c>
      <c r="CN830" s="32" t="s">
        <v>3211</v>
      </c>
      <c r="CO830" s="32" t="s">
        <v>972</v>
      </c>
      <c r="CP830" s="32" t="s">
        <v>958</v>
      </c>
      <c r="CV830" s="32"/>
      <c r="CW830" s="32"/>
      <c r="CX830" s="32" t="s">
        <v>5311</v>
      </c>
      <c r="CY830" s="32" t="s">
        <v>1166</v>
      </c>
      <c r="CZ830" s="32" t="s">
        <v>1167</v>
      </c>
      <c r="DA830" s="32" t="s">
        <v>3211</v>
      </c>
      <c r="DB830" s="32" t="s">
        <v>972</v>
      </c>
      <c r="DC830" s="32" t="s">
        <v>958</v>
      </c>
    </row>
    <row r="831" spans="41:107" ht="42.75">
      <c r="AO831" s="28">
        <v>830</v>
      </c>
      <c r="AZ831" s="32"/>
      <c r="BA831" s="32"/>
      <c r="BB831" s="32" t="s">
        <v>5312</v>
      </c>
      <c r="BC831" s="32" t="s">
        <v>1166</v>
      </c>
      <c r="BD831" s="32" t="s">
        <v>1167</v>
      </c>
      <c r="BE831" s="32" t="s">
        <v>3211</v>
      </c>
      <c r="BF831" s="32" t="s">
        <v>1003</v>
      </c>
      <c r="BG831" s="32" t="s">
        <v>986</v>
      </c>
      <c r="CK831" s="32" t="s">
        <v>5312</v>
      </c>
      <c r="CL831" s="32" t="s">
        <v>1166</v>
      </c>
      <c r="CM831" s="32" t="s">
        <v>1167</v>
      </c>
      <c r="CN831" s="32" t="s">
        <v>3211</v>
      </c>
      <c r="CO831" s="32" t="s">
        <v>1003</v>
      </c>
      <c r="CP831" s="32" t="s">
        <v>986</v>
      </c>
      <c r="CV831" s="32"/>
      <c r="CW831" s="32"/>
      <c r="CX831" s="32" t="s">
        <v>5312</v>
      </c>
      <c r="CY831" s="32" t="s">
        <v>1166</v>
      </c>
      <c r="CZ831" s="32" t="s">
        <v>1167</v>
      </c>
      <c r="DA831" s="32" t="s">
        <v>3211</v>
      </c>
      <c r="DB831" s="32" t="s">
        <v>1003</v>
      </c>
      <c r="DC831" s="32" t="s">
        <v>986</v>
      </c>
    </row>
    <row r="832" spans="41:107" ht="42.75">
      <c r="AO832" s="28">
        <v>831</v>
      </c>
      <c r="AZ832" s="32"/>
      <c r="BA832" s="32"/>
      <c r="BB832" s="32" t="s">
        <v>5313</v>
      </c>
      <c r="BC832" s="32" t="s">
        <v>1166</v>
      </c>
      <c r="BD832" s="32" t="s">
        <v>1167</v>
      </c>
      <c r="BE832" s="32" t="s">
        <v>3211</v>
      </c>
      <c r="BF832" s="32" t="s">
        <v>1033</v>
      </c>
      <c r="BG832" s="32" t="s">
        <v>819</v>
      </c>
      <c r="CK832" s="32" t="s">
        <v>5313</v>
      </c>
      <c r="CL832" s="32" t="s">
        <v>1166</v>
      </c>
      <c r="CM832" s="32" t="s">
        <v>1167</v>
      </c>
      <c r="CN832" s="32" t="s">
        <v>3211</v>
      </c>
      <c r="CO832" s="32" t="s">
        <v>1033</v>
      </c>
      <c r="CP832" s="32" t="s">
        <v>819</v>
      </c>
      <c r="CV832" s="32"/>
      <c r="CW832" s="32"/>
      <c r="CX832" s="32" t="s">
        <v>5313</v>
      </c>
      <c r="CY832" s="32" t="s">
        <v>1166</v>
      </c>
      <c r="CZ832" s="32" t="s">
        <v>1167</v>
      </c>
      <c r="DA832" s="32" t="s">
        <v>3211</v>
      </c>
      <c r="DB832" s="32" t="s">
        <v>1033</v>
      </c>
      <c r="DC832" s="32" t="s">
        <v>819</v>
      </c>
    </row>
    <row r="833" spans="41:107" ht="57">
      <c r="AO833" s="28">
        <v>832</v>
      </c>
      <c r="AZ833" s="32"/>
      <c r="BA833" s="32"/>
      <c r="BB833" s="32" t="s">
        <v>5314</v>
      </c>
      <c r="BC833" s="32" t="s">
        <v>1166</v>
      </c>
      <c r="BD833" s="32" t="s">
        <v>1167</v>
      </c>
      <c r="BE833" s="32" t="s">
        <v>3211</v>
      </c>
      <c r="BF833" s="32" t="s">
        <v>1063</v>
      </c>
      <c r="BG833" s="32" t="s">
        <v>1046</v>
      </c>
      <c r="CK833" s="32" t="s">
        <v>5314</v>
      </c>
      <c r="CL833" s="32" t="s">
        <v>1166</v>
      </c>
      <c r="CM833" s="32" t="s">
        <v>1167</v>
      </c>
      <c r="CN833" s="32" t="s">
        <v>3211</v>
      </c>
      <c r="CO833" s="32" t="s">
        <v>1063</v>
      </c>
      <c r="CP833" s="32" t="s">
        <v>1046</v>
      </c>
      <c r="CV833" s="32"/>
      <c r="CW833" s="32"/>
      <c r="CX833" s="32" t="s">
        <v>5314</v>
      </c>
      <c r="CY833" s="32" t="s">
        <v>1166</v>
      </c>
      <c r="CZ833" s="32" t="s">
        <v>1167</v>
      </c>
      <c r="DA833" s="32" t="s">
        <v>3211</v>
      </c>
      <c r="DB833" s="32" t="s">
        <v>1063</v>
      </c>
      <c r="DC833" s="32" t="s">
        <v>1046</v>
      </c>
    </row>
    <row r="834" spans="41:107" ht="57">
      <c r="AO834" s="28">
        <v>833</v>
      </c>
      <c r="AZ834" s="32"/>
      <c r="BA834" s="32"/>
      <c r="BB834" s="32" t="s">
        <v>5315</v>
      </c>
      <c r="BC834" s="32" t="s">
        <v>1166</v>
      </c>
      <c r="BD834" s="32" t="s">
        <v>1167</v>
      </c>
      <c r="BE834" s="32" t="s">
        <v>3211</v>
      </c>
      <c r="BF834" s="32" t="s">
        <v>1646</v>
      </c>
      <c r="BG834" s="32" t="s">
        <v>1075</v>
      </c>
      <c r="CK834" s="32" t="s">
        <v>5315</v>
      </c>
      <c r="CL834" s="32" t="s">
        <v>1166</v>
      </c>
      <c r="CM834" s="32" t="s">
        <v>1167</v>
      </c>
      <c r="CN834" s="32" t="s">
        <v>3211</v>
      </c>
      <c r="CO834" s="32" t="s">
        <v>1646</v>
      </c>
      <c r="CP834" s="32" t="s">
        <v>1075</v>
      </c>
      <c r="CV834" s="32"/>
      <c r="CW834" s="32"/>
      <c r="CX834" s="32" t="s">
        <v>5315</v>
      </c>
      <c r="CY834" s="32" t="s">
        <v>1166</v>
      </c>
      <c r="CZ834" s="32" t="s">
        <v>1167</v>
      </c>
      <c r="DA834" s="32" t="s">
        <v>3211</v>
      </c>
      <c r="DB834" s="32" t="s">
        <v>1646</v>
      </c>
      <c r="DC834" s="32" t="s">
        <v>1075</v>
      </c>
    </row>
    <row r="835" spans="41:107" ht="57">
      <c r="AO835" s="28">
        <v>834</v>
      </c>
      <c r="AZ835" s="32"/>
      <c r="BA835" s="32"/>
      <c r="BB835" s="32" t="s">
        <v>5316</v>
      </c>
      <c r="BC835" s="32" t="s">
        <v>1166</v>
      </c>
      <c r="BD835" s="32" t="s">
        <v>1167</v>
      </c>
      <c r="BE835" s="32" t="s">
        <v>3211</v>
      </c>
      <c r="BF835" s="32" t="s">
        <v>1666</v>
      </c>
      <c r="BG835" s="32" t="s">
        <v>1101</v>
      </c>
      <c r="CK835" s="32" t="s">
        <v>5316</v>
      </c>
      <c r="CL835" s="32" t="s">
        <v>1166</v>
      </c>
      <c r="CM835" s="32" t="s">
        <v>1167</v>
      </c>
      <c r="CN835" s="32" t="s">
        <v>3211</v>
      </c>
      <c r="CO835" s="32" t="s">
        <v>1666</v>
      </c>
      <c r="CP835" s="32" t="s">
        <v>1101</v>
      </c>
      <c r="CV835" s="32"/>
      <c r="CW835" s="32"/>
      <c r="CX835" s="32" t="s">
        <v>5316</v>
      </c>
      <c r="CY835" s="32" t="s">
        <v>1166</v>
      </c>
      <c r="CZ835" s="32" t="s">
        <v>1167</v>
      </c>
      <c r="DA835" s="32" t="s">
        <v>3211</v>
      </c>
      <c r="DB835" s="32" t="s">
        <v>1666</v>
      </c>
      <c r="DC835" s="32" t="s">
        <v>1101</v>
      </c>
    </row>
    <row r="836" spans="41:107" ht="71.25">
      <c r="AO836" s="28">
        <v>835</v>
      </c>
      <c r="AZ836" s="32"/>
      <c r="BA836" s="32"/>
      <c r="BB836" s="32" t="s">
        <v>5317</v>
      </c>
      <c r="BC836" s="32" t="s">
        <v>1166</v>
      </c>
      <c r="BD836" s="32" t="s">
        <v>1167</v>
      </c>
      <c r="BE836" s="32" t="s">
        <v>3211</v>
      </c>
      <c r="BF836" s="32" t="s">
        <v>1891</v>
      </c>
      <c r="BG836" s="32" t="s">
        <v>1126</v>
      </c>
      <c r="CK836" s="32" t="s">
        <v>5317</v>
      </c>
      <c r="CL836" s="32" t="s">
        <v>1166</v>
      </c>
      <c r="CM836" s="32" t="s">
        <v>1167</v>
      </c>
      <c r="CN836" s="32" t="s">
        <v>3211</v>
      </c>
      <c r="CO836" s="32" t="s">
        <v>1891</v>
      </c>
      <c r="CP836" s="32" t="s">
        <v>1126</v>
      </c>
      <c r="CV836" s="32"/>
      <c r="CW836" s="32"/>
      <c r="CX836" s="32" t="s">
        <v>5317</v>
      </c>
      <c r="CY836" s="32" t="s">
        <v>1166</v>
      </c>
      <c r="CZ836" s="32" t="s">
        <v>1167</v>
      </c>
      <c r="DA836" s="32" t="s">
        <v>3211</v>
      </c>
      <c r="DB836" s="32" t="s">
        <v>1891</v>
      </c>
      <c r="DC836" s="32" t="s">
        <v>1126</v>
      </c>
    </row>
    <row r="837" spans="41:107" ht="99.75">
      <c r="AO837" s="28">
        <v>836</v>
      </c>
      <c r="AZ837" s="32"/>
      <c r="BA837" s="32"/>
      <c r="BB837" s="32" t="s">
        <v>5318</v>
      </c>
      <c r="BC837" s="32" t="s">
        <v>1166</v>
      </c>
      <c r="BD837" s="32" t="s">
        <v>1167</v>
      </c>
      <c r="BE837" s="32" t="s">
        <v>3211</v>
      </c>
      <c r="BF837" s="32" t="s">
        <v>1905</v>
      </c>
      <c r="BG837" s="32" t="s">
        <v>1150</v>
      </c>
      <c r="CK837" s="32" t="s">
        <v>5318</v>
      </c>
      <c r="CL837" s="32" t="s">
        <v>1166</v>
      </c>
      <c r="CM837" s="32" t="s">
        <v>1167</v>
      </c>
      <c r="CN837" s="32" t="s">
        <v>3211</v>
      </c>
      <c r="CO837" s="32" t="s">
        <v>1905</v>
      </c>
      <c r="CP837" s="32" t="s">
        <v>1150</v>
      </c>
      <c r="CV837" s="32"/>
      <c r="CW837" s="32"/>
      <c r="CX837" s="32" t="s">
        <v>5318</v>
      </c>
      <c r="CY837" s="32" t="s">
        <v>1166</v>
      </c>
      <c r="CZ837" s="32" t="s">
        <v>1167</v>
      </c>
      <c r="DA837" s="32" t="s">
        <v>3211</v>
      </c>
      <c r="DB837" s="32" t="s">
        <v>1905</v>
      </c>
      <c r="DC837" s="32" t="s">
        <v>1150</v>
      </c>
    </row>
    <row r="838" spans="41:107" ht="42.75">
      <c r="AO838" s="28">
        <v>837</v>
      </c>
      <c r="AZ838" s="32"/>
      <c r="BA838" s="32"/>
      <c r="BB838" s="32" t="s">
        <v>5319</v>
      </c>
      <c r="BC838" s="32" t="s">
        <v>1166</v>
      </c>
      <c r="BD838" s="32" t="s">
        <v>1167</v>
      </c>
      <c r="BE838" s="32" t="s">
        <v>3211</v>
      </c>
      <c r="BF838" s="32" t="s">
        <v>1917</v>
      </c>
      <c r="BG838" s="32" t="s">
        <v>1178</v>
      </c>
      <c r="CK838" s="32" t="s">
        <v>5319</v>
      </c>
      <c r="CL838" s="32" t="s">
        <v>1166</v>
      </c>
      <c r="CM838" s="32" t="s">
        <v>1167</v>
      </c>
      <c r="CN838" s="32" t="s">
        <v>3211</v>
      </c>
      <c r="CO838" s="32" t="s">
        <v>1917</v>
      </c>
      <c r="CP838" s="32" t="s">
        <v>1178</v>
      </c>
      <c r="CV838" s="32"/>
      <c r="CW838" s="32"/>
      <c r="CX838" s="32" t="s">
        <v>5319</v>
      </c>
      <c r="CY838" s="32" t="s">
        <v>1166</v>
      </c>
      <c r="CZ838" s="32" t="s">
        <v>1167</v>
      </c>
      <c r="DA838" s="32" t="s">
        <v>3211</v>
      </c>
      <c r="DB838" s="32" t="s">
        <v>1917</v>
      </c>
      <c r="DC838" s="32" t="s">
        <v>1178</v>
      </c>
    </row>
    <row r="839" spans="41:107" ht="57">
      <c r="AO839" s="28">
        <v>838</v>
      </c>
      <c r="AZ839" s="32"/>
      <c r="BA839" s="32"/>
      <c r="BB839" s="32" t="s">
        <v>5320</v>
      </c>
      <c r="BC839" s="32" t="s">
        <v>1166</v>
      </c>
      <c r="BD839" s="32" t="s">
        <v>1167</v>
      </c>
      <c r="BE839" s="32" t="s">
        <v>3211</v>
      </c>
      <c r="BF839" s="32" t="s">
        <v>1933</v>
      </c>
      <c r="BG839" s="32" t="s">
        <v>1202</v>
      </c>
      <c r="CK839" s="32" t="s">
        <v>5320</v>
      </c>
      <c r="CL839" s="32" t="s">
        <v>1166</v>
      </c>
      <c r="CM839" s="32" t="s">
        <v>1167</v>
      </c>
      <c r="CN839" s="32" t="s">
        <v>3211</v>
      </c>
      <c r="CO839" s="32" t="s">
        <v>1933</v>
      </c>
      <c r="CP839" s="32" t="s">
        <v>1202</v>
      </c>
      <c r="CV839" s="32"/>
      <c r="CW839" s="32"/>
      <c r="CX839" s="32" t="s">
        <v>5320</v>
      </c>
      <c r="CY839" s="32" t="s">
        <v>1166</v>
      </c>
      <c r="CZ839" s="32" t="s">
        <v>1167</v>
      </c>
      <c r="DA839" s="32" t="s">
        <v>3211</v>
      </c>
      <c r="DB839" s="32" t="s">
        <v>1933</v>
      </c>
      <c r="DC839" s="32" t="s">
        <v>1202</v>
      </c>
    </row>
    <row r="840" spans="41:107" ht="57">
      <c r="AO840" s="28">
        <v>839</v>
      </c>
      <c r="AZ840" s="32"/>
      <c r="BA840" s="32"/>
      <c r="BB840" s="32" t="s">
        <v>5321</v>
      </c>
      <c r="BC840" s="32" t="s">
        <v>1166</v>
      </c>
      <c r="BD840" s="32" t="s">
        <v>1167</v>
      </c>
      <c r="BE840" s="32" t="s">
        <v>3211</v>
      </c>
      <c r="BF840" s="32" t="s">
        <v>1949</v>
      </c>
      <c r="BG840" s="32" t="s">
        <v>1227</v>
      </c>
      <c r="CK840" s="32" t="s">
        <v>5321</v>
      </c>
      <c r="CL840" s="32" t="s">
        <v>1166</v>
      </c>
      <c r="CM840" s="32" t="s">
        <v>1167</v>
      </c>
      <c r="CN840" s="32" t="s">
        <v>3211</v>
      </c>
      <c r="CO840" s="32" t="s">
        <v>1949</v>
      </c>
      <c r="CP840" s="32" t="s">
        <v>1227</v>
      </c>
      <c r="CV840" s="32"/>
      <c r="CW840" s="32"/>
      <c r="CX840" s="32" t="s">
        <v>5321</v>
      </c>
      <c r="CY840" s="32" t="s">
        <v>1166</v>
      </c>
      <c r="CZ840" s="32" t="s">
        <v>1167</v>
      </c>
      <c r="DA840" s="32" t="s">
        <v>3211</v>
      </c>
      <c r="DB840" s="32" t="s">
        <v>1949</v>
      </c>
      <c r="DC840" s="32" t="s">
        <v>1227</v>
      </c>
    </row>
    <row r="841" spans="41:107" ht="42.75">
      <c r="AO841" s="28">
        <v>840</v>
      </c>
      <c r="AZ841" s="32"/>
      <c r="BA841" s="32"/>
      <c r="BB841" s="32" t="s">
        <v>5322</v>
      </c>
      <c r="BC841" s="32" t="s">
        <v>1166</v>
      </c>
      <c r="BD841" s="32" t="s">
        <v>1167</v>
      </c>
      <c r="BE841" s="32" t="s">
        <v>3211</v>
      </c>
      <c r="BF841" s="32" t="s">
        <v>1962</v>
      </c>
      <c r="BG841" s="32" t="s">
        <v>1249</v>
      </c>
      <c r="CK841" s="32" t="s">
        <v>5322</v>
      </c>
      <c r="CL841" s="32" t="s">
        <v>1166</v>
      </c>
      <c r="CM841" s="32" t="s">
        <v>1167</v>
      </c>
      <c r="CN841" s="32" t="s">
        <v>3211</v>
      </c>
      <c r="CO841" s="32" t="s">
        <v>1962</v>
      </c>
      <c r="CP841" s="32" t="s">
        <v>1249</v>
      </c>
      <c r="CV841" s="32"/>
      <c r="CW841" s="32"/>
      <c r="CX841" s="32" t="s">
        <v>5322</v>
      </c>
      <c r="CY841" s="32" t="s">
        <v>1166</v>
      </c>
      <c r="CZ841" s="32" t="s">
        <v>1167</v>
      </c>
      <c r="DA841" s="32" t="s">
        <v>3211</v>
      </c>
      <c r="DB841" s="32" t="s">
        <v>1962</v>
      </c>
      <c r="DC841" s="32" t="s">
        <v>1249</v>
      </c>
    </row>
    <row r="842" spans="41:107" ht="42.75">
      <c r="AO842" s="28">
        <v>841</v>
      </c>
      <c r="AZ842" s="32"/>
      <c r="BA842" s="32"/>
      <c r="BB842" s="32" t="s">
        <v>5323</v>
      </c>
      <c r="BC842" s="32" t="s">
        <v>1166</v>
      </c>
      <c r="BD842" s="32" t="s">
        <v>1167</v>
      </c>
      <c r="BE842" s="32" t="s">
        <v>3211</v>
      </c>
      <c r="BF842" s="32" t="s">
        <v>1975</v>
      </c>
      <c r="BG842" s="32" t="s">
        <v>1272</v>
      </c>
      <c r="CK842" s="32" t="s">
        <v>5323</v>
      </c>
      <c r="CL842" s="32" t="s">
        <v>1166</v>
      </c>
      <c r="CM842" s="32" t="s">
        <v>1167</v>
      </c>
      <c r="CN842" s="32" t="s">
        <v>3211</v>
      </c>
      <c r="CO842" s="32" t="s">
        <v>1975</v>
      </c>
      <c r="CP842" s="32" t="s">
        <v>1272</v>
      </c>
      <c r="CV842" s="32"/>
      <c r="CW842" s="32"/>
      <c r="CX842" s="32" t="s">
        <v>5323</v>
      </c>
      <c r="CY842" s="32" t="s">
        <v>1166</v>
      </c>
      <c r="CZ842" s="32" t="s">
        <v>1167</v>
      </c>
      <c r="DA842" s="32" t="s">
        <v>3211</v>
      </c>
      <c r="DB842" s="32" t="s">
        <v>1975</v>
      </c>
      <c r="DC842" s="32" t="s">
        <v>1272</v>
      </c>
    </row>
    <row r="843" spans="41:107" ht="57">
      <c r="AO843" s="28">
        <v>842</v>
      </c>
      <c r="AZ843" s="32"/>
      <c r="BA843" s="32"/>
      <c r="BB843" s="32" t="s">
        <v>5324</v>
      </c>
      <c r="BC843" s="32" t="s">
        <v>1166</v>
      </c>
      <c r="BD843" s="32" t="s">
        <v>1167</v>
      </c>
      <c r="BE843" s="32" t="s">
        <v>3211</v>
      </c>
      <c r="BF843" s="32" t="s">
        <v>1986</v>
      </c>
      <c r="BG843" s="32" t="s">
        <v>1294</v>
      </c>
      <c r="CK843" s="32" t="s">
        <v>5324</v>
      </c>
      <c r="CL843" s="32" t="s">
        <v>1166</v>
      </c>
      <c r="CM843" s="32" t="s">
        <v>1167</v>
      </c>
      <c r="CN843" s="32" t="s">
        <v>3211</v>
      </c>
      <c r="CO843" s="32" t="s">
        <v>1986</v>
      </c>
      <c r="CP843" s="32" t="s">
        <v>1294</v>
      </c>
      <c r="CV843" s="32"/>
      <c r="CW843" s="32"/>
      <c r="CX843" s="32" t="s">
        <v>5324</v>
      </c>
      <c r="CY843" s="32" t="s">
        <v>1166</v>
      </c>
      <c r="CZ843" s="32" t="s">
        <v>1167</v>
      </c>
      <c r="DA843" s="32" t="s">
        <v>3211</v>
      </c>
      <c r="DB843" s="32" t="s">
        <v>1986</v>
      </c>
      <c r="DC843" s="32" t="s">
        <v>1294</v>
      </c>
    </row>
    <row r="844" spans="41:107" ht="42.75">
      <c r="AO844" s="28">
        <v>843</v>
      </c>
      <c r="AZ844" s="32"/>
      <c r="BA844" s="32"/>
      <c r="BB844" s="32" t="s">
        <v>5325</v>
      </c>
      <c r="BC844" s="32" t="s">
        <v>1166</v>
      </c>
      <c r="BD844" s="32" t="s">
        <v>1167</v>
      </c>
      <c r="BE844" s="32" t="s">
        <v>3211</v>
      </c>
      <c r="BF844" s="32" t="s">
        <v>1999</v>
      </c>
      <c r="BG844" s="32" t="s">
        <v>1315</v>
      </c>
      <c r="CK844" s="32" t="s">
        <v>5325</v>
      </c>
      <c r="CL844" s="32" t="s">
        <v>1166</v>
      </c>
      <c r="CM844" s="32" t="s">
        <v>1167</v>
      </c>
      <c r="CN844" s="32" t="s">
        <v>3211</v>
      </c>
      <c r="CO844" s="32" t="s">
        <v>1999</v>
      </c>
      <c r="CP844" s="32" t="s">
        <v>1315</v>
      </c>
      <c r="CV844" s="32"/>
      <c r="CW844" s="32"/>
      <c r="CX844" s="32" t="s">
        <v>5325</v>
      </c>
      <c r="CY844" s="32" t="s">
        <v>1166</v>
      </c>
      <c r="CZ844" s="32" t="s">
        <v>1167</v>
      </c>
      <c r="DA844" s="32" t="s">
        <v>3211</v>
      </c>
      <c r="DB844" s="32" t="s">
        <v>1999</v>
      </c>
      <c r="DC844" s="32" t="s">
        <v>1315</v>
      </c>
    </row>
    <row r="845" spans="41:107" ht="57">
      <c r="AO845" s="28">
        <v>844</v>
      </c>
      <c r="AZ845" s="32"/>
      <c r="BA845" s="32"/>
      <c r="BB845" s="32" t="s">
        <v>5326</v>
      </c>
      <c r="BC845" s="32" t="s">
        <v>1166</v>
      </c>
      <c r="BD845" s="32" t="s">
        <v>1167</v>
      </c>
      <c r="BE845" s="32" t="s">
        <v>3211</v>
      </c>
      <c r="BF845" s="32" t="s">
        <v>2012</v>
      </c>
      <c r="BG845" s="32" t="s">
        <v>1334</v>
      </c>
      <c r="CK845" s="32" t="s">
        <v>5326</v>
      </c>
      <c r="CL845" s="32" t="s">
        <v>1166</v>
      </c>
      <c r="CM845" s="32" t="s">
        <v>1167</v>
      </c>
      <c r="CN845" s="32" t="s">
        <v>3211</v>
      </c>
      <c r="CO845" s="32" t="s">
        <v>2012</v>
      </c>
      <c r="CP845" s="32" t="s">
        <v>1334</v>
      </c>
      <c r="CV845" s="32"/>
      <c r="CW845" s="32"/>
      <c r="CX845" s="32" t="s">
        <v>5326</v>
      </c>
      <c r="CY845" s="32" t="s">
        <v>1166</v>
      </c>
      <c r="CZ845" s="32" t="s">
        <v>1167</v>
      </c>
      <c r="DA845" s="32" t="s">
        <v>3211</v>
      </c>
      <c r="DB845" s="32" t="s">
        <v>2012</v>
      </c>
      <c r="DC845" s="32" t="s">
        <v>1334</v>
      </c>
    </row>
    <row r="846" spans="41:107" ht="42.75">
      <c r="AO846" s="28">
        <v>845</v>
      </c>
      <c r="AZ846" s="32"/>
      <c r="BA846" s="32"/>
      <c r="BB846" s="32" t="s">
        <v>5327</v>
      </c>
      <c r="BC846" s="32" t="s">
        <v>1166</v>
      </c>
      <c r="BD846" s="32" t="s">
        <v>1167</v>
      </c>
      <c r="BE846" s="32" t="s">
        <v>3211</v>
      </c>
      <c r="BF846" s="32" t="s">
        <v>2024</v>
      </c>
      <c r="BG846" s="32" t="s">
        <v>1355</v>
      </c>
      <c r="CK846" s="32" t="s">
        <v>5327</v>
      </c>
      <c r="CL846" s="32" t="s">
        <v>1166</v>
      </c>
      <c r="CM846" s="32" t="s">
        <v>1167</v>
      </c>
      <c r="CN846" s="32" t="s">
        <v>3211</v>
      </c>
      <c r="CO846" s="32" t="s">
        <v>2024</v>
      </c>
      <c r="CP846" s="32" t="s">
        <v>1355</v>
      </c>
      <c r="CV846" s="32"/>
      <c r="CW846" s="32"/>
      <c r="CX846" s="32" t="s">
        <v>5327</v>
      </c>
      <c r="CY846" s="32" t="s">
        <v>1166</v>
      </c>
      <c r="CZ846" s="32" t="s">
        <v>1167</v>
      </c>
      <c r="DA846" s="32" t="s">
        <v>3211</v>
      </c>
      <c r="DB846" s="32" t="s">
        <v>2024</v>
      </c>
      <c r="DC846" s="32" t="s">
        <v>1355</v>
      </c>
    </row>
    <row r="847" spans="41:107" ht="57">
      <c r="AO847" s="28">
        <v>846</v>
      </c>
      <c r="AZ847" s="32"/>
      <c r="BA847" s="32"/>
      <c r="BB847" s="32" t="s">
        <v>5328</v>
      </c>
      <c r="BC847" s="32" t="s">
        <v>1166</v>
      </c>
      <c r="BD847" s="32" t="s">
        <v>1167</v>
      </c>
      <c r="BE847" s="32" t="s">
        <v>3211</v>
      </c>
      <c r="BF847" s="32" t="s">
        <v>2035</v>
      </c>
      <c r="BG847" s="32" t="s">
        <v>1375</v>
      </c>
      <c r="CK847" s="32" t="s">
        <v>5328</v>
      </c>
      <c r="CL847" s="32" t="s">
        <v>1166</v>
      </c>
      <c r="CM847" s="32" t="s">
        <v>1167</v>
      </c>
      <c r="CN847" s="32" t="s">
        <v>3211</v>
      </c>
      <c r="CO847" s="32" t="s">
        <v>2035</v>
      </c>
      <c r="CP847" s="32" t="s">
        <v>1375</v>
      </c>
      <c r="CV847" s="32"/>
      <c r="CW847" s="32"/>
      <c r="CX847" s="32" t="s">
        <v>5328</v>
      </c>
      <c r="CY847" s="32" t="s">
        <v>1166</v>
      </c>
      <c r="CZ847" s="32" t="s">
        <v>1167</v>
      </c>
      <c r="DA847" s="32" t="s">
        <v>3211</v>
      </c>
      <c r="DB847" s="32" t="s">
        <v>2035</v>
      </c>
      <c r="DC847" s="32" t="s">
        <v>1375</v>
      </c>
    </row>
    <row r="848" spans="41:107" ht="57">
      <c r="AO848" s="28">
        <v>847</v>
      </c>
      <c r="AZ848" s="32"/>
      <c r="BA848" s="32"/>
      <c r="BB848" s="32" t="s">
        <v>5329</v>
      </c>
      <c r="BC848" s="32" t="s">
        <v>1166</v>
      </c>
      <c r="BD848" s="32" t="s">
        <v>1167</v>
      </c>
      <c r="BE848" s="32" t="s">
        <v>3211</v>
      </c>
      <c r="BF848" s="32" t="s">
        <v>2047</v>
      </c>
      <c r="BG848" s="32" t="s">
        <v>1397</v>
      </c>
      <c r="CK848" s="32" t="s">
        <v>5329</v>
      </c>
      <c r="CL848" s="32" t="s">
        <v>1166</v>
      </c>
      <c r="CM848" s="32" t="s">
        <v>1167</v>
      </c>
      <c r="CN848" s="32" t="s">
        <v>3211</v>
      </c>
      <c r="CO848" s="32" t="s">
        <v>2047</v>
      </c>
      <c r="CP848" s="32" t="s">
        <v>1397</v>
      </c>
      <c r="CV848" s="32"/>
      <c r="CW848" s="32"/>
      <c r="CX848" s="32" t="s">
        <v>5329</v>
      </c>
      <c r="CY848" s="32" t="s">
        <v>1166</v>
      </c>
      <c r="CZ848" s="32" t="s">
        <v>1167</v>
      </c>
      <c r="DA848" s="32" t="s">
        <v>3211</v>
      </c>
      <c r="DB848" s="32" t="s">
        <v>2047</v>
      </c>
      <c r="DC848" s="32" t="s">
        <v>1397</v>
      </c>
    </row>
    <row r="849" spans="41:107" ht="71.25">
      <c r="AO849" s="28">
        <v>848</v>
      </c>
      <c r="AZ849" s="32"/>
      <c r="BA849" s="32"/>
      <c r="BB849" s="32" t="s">
        <v>5330</v>
      </c>
      <c r="BC849" s="32" t="s">
        <v>1166</v>
      </c>
      <c r="BD849" s="32" t="s">
        <v>1167</v>
      </c>
      <c r="BE849" s="32" t="s">
        <v>3211</v>
      </c>
      <c r="BF849" s="32" t="s">
        <v>2058</v>
      </c>
      <c r="BG849" s="32" t="s">
        <v>1418</v>
      </c>
      <c r="CK849" s="32" t="s">
        <v>5330</v>
      </c>
      <c r="CL849" s="32" t="s">
        <v>1166</v>
      </c>
      <c r="CM849" s="32" t="s">
        <v>1167</v>
      </c>
      <c r="CN849" s="32" t="s">
        <v>3211</v>
      </c>
      <c r="CO849" s="32" t="s">
        <v>2058</v>
      </c>
      <c r="CP849" s="32" t="s">
        <v>1418</v>
      </c>
      <c r="CV849" s="32"/>
      <c r="CW849" s="32"/>
      <c r="CX849" s="32" t="s">
        <v>5330</v>
      </c>
      <c r="CY849" s="32" t="s">
        <v>1166</v>
      </c>
      <c r="CZ849" s="32" t="s">
        <v>1167</v>
      </c>
      <c r="DA849" s="32" t="s">
        <v>3211</v>
      </c>
      <c r="DB849" s="32" t="s">
        <v>2058</v>
      </c>
      <c r="DC849" s="32" t="s">
        <v>1418</v>
      </c>
    </row>
    <row r="850" spans="41:107" ht="57">
      <c r="AO850" s="28">
        <v>849</v>
      </c>
      <c r="AZ850" s="32"/>
      <c r="BA850" s="32"/>
      <c r="BB850" s="32" t="s">
        <v>5331</v>
      </c>
      <c r="BC850" s="32" t="s">
        <v>1166</v>
      </c>
      <c r="BD850" s="32" t="s">
        <v>1167</v>
      </c>
      <c r="BE850" s="32" t="s">
        <v>3211</v>
      </c>
      <c r="BF850" s="32" t="s">
        <v>2070</v>
      </c>
      <c r="BG850" s="32" t="s">
        <v>1437</v>
      </c>
      <c r="CK850" s="32" t="s">
        <v>5331</v>
      </c>
      <c r="CL850" s="32" t="s">
        <v>1166</v>
      </c>
      <c r="CM850" s="32" t="s">
        <v>1167</v>
      </c>
      <c r="CN850" s="32" t="s">
        <v>3211</v>
      </c>
      <c r="CO850" s="32" t="s">
        <v>2070</v>
      </c>
      <c r="CP850" s="32" t="s">
        <v>1437</v>
      </c>
      <c r="CV850" s="32"/>
      <c r="CW850" s="32"/>
      <c r="CX850" s="32" t="s">
        <v>5331</v>
      </c>
      <c r="CY850" s="32" t="s">
        <v>1166</v>
      </c>
      <c r="CZ850" s="32" t="s">
        <v>1167</v>
      </c>
      <c r="DA850" s="32" t="s">
        <v>3211</v>
      </c>
      <c r="DB850" s="32" t="s">
        <v>2070</v>
      </c>
      <c r="DC850" s="32" t="s">
        <v>1437</v>
      </c>
    </row>
    <row r="851" spans="41:107" ht="71.25">
      <c r="AO851" s="28">
        <v>850</v>
      </c>
      <c r="AZ851" s="32"/>
      <c r="BA851" s="32"/>
      <c r="BB851" s="32" t="s">
        <v>5332</v>
      </c>
      <c r="BC851" s="32" t="s">
        <v>1166</v>
      </c>
      <c r="BD851" s="32" t="s">
        <v>1167</v>
      </c>
      <c r="BE851" s="32" t="s">
        <v>3211</v>
      </c>
      <c r="BF851" s="32" t="s">
        <v>2082</v>
      </c>
      <c r="BG851" s="32" t="s">
        <v>1458</v>
      </c>
      <c r="CK851" s="32" t="s">
        <v>5332</v>
      </c>
      <c r="CL851" s="32" t="s">
        <v>1166</v>
      </c>
      <c r="CM851" s="32" t="s">
        <v>1167</v>
      </c>
      <c r="CN851" s="32" t="s">
        <v>3211</v>
      </c>
      <c r="CO851" s="32" t="s">
        <v>2082</v>
      </c>
      <c r="CP851" s="32" t="s">
        <v>1458</v>
      </c>
      <c r="CV851" s="32"/>
      <c r="CW851" s="32"/>
      <c r="CX851" s="32" t="s">
        <v>5332</v>
      </c>
      <c r="CY851" s="32" t="s">
        <v>1166</v>
      </c>
      <c r="CZ851" s="32" t="s">
        <v>1167</v>
      </c>
      <c r="DA851" s="32" t="s">
        <v>3211</v>
      </c>
      <c r="DB851" s="32" t="s">
        <v>2082</v>
      </c>
      <c r="DC851" s="32" t="s">
        <v>1458</v>
      </c>
    </row>
    <row r="852" spans="41:107" ht="71.25">
      <c r="AO852" s="28">
        <v>851</v>
      </c>
      <c r="AZ852" s="32"/>
      <c r="BA852" s="32"/>
      <c r="BB852" s="32" t="s">
        <v>5333</v>
      </c>
      <c r="BC852" s="32" t="s">
        <v>1166</v>
      </c>
      <c r="BD852" s="32" t="s">
        <v>1167</v>
      </c>
      <c r="BE852" s="32" t="s">
        <v>3211</v>
      </c>
      <c r="BF852" s="32" t="s">
        <v>2093</v>
      </c>
      <c r="BG852" s="32" t="s">
        <v>1479</v>
      </c>
      <c r="CK852" s="32" t="s">
        <v>5333</v>
      </c>
      <c r="CL852" s="32" t="s">
        <v>1166</v>
      </c>
      <c r="CM852" s="32" t="s">
        <v>1167</v>
      </c>
      <c r="CN852" s="32" t="s">
        <v>3211</v>
      </c>
      <c r="CO852" s="32" t="s">
        <v>2093</v>
      </c>
      <c r="CP852" s="32" t="s">
        <v>1479</v>
      </c>
      <c r="CV852" s="32"/>
      <c r="CW852" s="32"/>
      <c r="CX852" s="32" t="s">
        <v>5333</v>
      </c>
      <c r="CY852" s="32" t="s">
        <v>1166</v>
      </c>
      <c r="CZ852" s="32" t="s">
        <v>1167</v>
      </c>
      <c r="DA852" s="32" t="s">
        <v>3211</v>
      </c>
      <c r="DB852" s="32" t="s">
        <v>2093</v>
      </c>
      <c r="DC852" s="32" t="s">
        <v>1479</v>
      </c>
    </row>
    <row r="853" spans="41:107" ht="57">
      <c r="AO853" s="28">
        <v>852</v>
      </c>
      <c r="AZ853" s="32"/>
      <c r="BA853" s="32"/>
      <c r="BB853" s="32" t="s">
        <v>5334</v>
      </c>
      <c r="BC853" s="32" t="s">
        <v>1166</v>
      </c>
      <c r="BD853" s="32" t="s">
        <v>1167</v>
      </c>
      <c r="BE853" s="32" t="s">
        <v>3211</v>
      </c>
      <c r="BF853" s="32" t="s">
        <v>2104</v>
      </c>
      <c r="BG853" s="32" t="s">
        <v>1500</v>
      </c>
      <c r="CK853" s="32" t="s">
        <v>5334</v>
      </c>
      <c r="CL853" s="32" t="s">
        <v>1166</v>
      </c>
      <c r="CM853" s="32" t="s">
        <v>1167</v>
      </c>
      <c r="CN853" s="32" t="s">
        <v>3211</v>
      </c>
      <c r="CO853" s="32" t="s">
        <v>2104</v>
      </c>
      <c r="CP853" s="32" t="s">
        <v>1500</v>
      </c>
      <c r="CV853" s="32"/>
      <c r="CW853" s="32"/>
      <c r="CX853" s="32" t="s">
        <v>5334</v>
      </c>
      <c r="CY853" s="32" t="s">
        <v>1166</v>
      </c>
      <c r="CZ853" s="32" t="s">
        <v>1167</v>
      </c>
      <c r="DA853" s="32" t="s">
        <v>3211</v>
      </c>
      <c r="DB853" s="32" t="s">
        <v>2104</v>
      </c>
      <c r="DC853" s="32" t="s">
        <v>1500</v>
      </c>
    </row>
    <row r="854" spans="41:107" ht="71.25">
      <c r="AO854" s="28">
        <v>853</v>
      </c>
      <c r="AZ854" s="32"/>
      <c r="BA854" s="32"/>
      <c r="BB854" s="32" t="s">
        <v>5335</v>
      </c>
      <c r="BC854" s="32" t="s">
        <v>1166</v>
      </c>
      <c r="BD854" s="32" t="s">
        <v>1167</v>
      </c>
      <c r="BE854" s="32" t="s">
        <v>3211</v>
      </c>
      <c r="BF854" s="32" t="s">
        <v>2114</v>
      </c>
      <c r="BG854" s="32" t="s">
        <v>1521</v>
      </c>
      <c r="CK854" s="32" t="s">
        <v>5335</v>
      </c>
      <c r="CL854" s="32" t="s">
        <v>1166</v>
      </c>
      <c r="CM854" s="32" t="s">
        <v>1167</v>
      </c>
      <c r="CN854" s="32" t="s">
        <v>3211</v>
      </c>
      <c r="CO854" s="32" t="s">
        <v>2114</v>
      </c>
      <c r="CP854" s="32" t="s">
        <v>1521</v>
      </c>
      <c r="CV854" s="32"/>
      <c r="CW854" s="32"/>
      <c r="CX854" s="32" t="s">
        <v>5335</v>
      </c>
      <c r="CY854" s="32" t="s">
        <v>1166</v>
      </c>
      <c r="CZ854" s="32" t="s">
        <v>1167</v>
      </c>
      <c r="DA854" s="32" t="s">
        <v>3211</v>
      </c>
      <c r="DB854" s="32" t="s">
        <v>2114</v>
      </c>
      <c r="DC854" s="32" t="s">
        <v>1521</v>
      </c>
    </row>
    <row r="855" spans="41:107" ht="57">
      <c r="AO855" s="28">
        <v>854</v>
      </c>
      <c r="AZ855" s="32"/>
      <c r="BA855" s="32"/>
      <c r="BB855" s="32" t="s">
        <v>5336</v>
      </c>
      <c r="BC855" s="32" t="s">
        <v>1166</v>
      </c>
      <c r="BD855" s="32" t="s">
        <v>1167</v>
      </c>
      <c r="BE855" s="32" t="s">
        <v>3211</v>
      </c>
      <c r="BF855" s="32" t="s">
        <v>2124</v>
      </c>
      <c r="BG855" s="32" t="s">
        <v>1541</v>
      </c>
      <c r="CK855" s="32" t="s">
        <v>5336</v>
      </c>
      <c r="CL855" s="32" t="s">
        <v>1166</v>
      </c>
      <c r="CM855" s="32" t="s">
        <v>1167</v>
      </c>
      <c r="CN855" s="32" t="s">
        <v>3211</v>
      </c>
      <c r="CO855" s="32" t="s">
        <v>2124</v>
      </c>
      <c r="CP855" s="32" t="s">
        <v>1541</v>
      </c>
      <c r="CV855" s="32"/>
      <c r="CW855" s="32"/>
      <c r="CX855" s="32" t="s">
        <v>5336</v>
      </c>
      <c r="CY855" s="32" t="s">
        <v>1166</v>
      </c>
      <c r="CZ855" s="32" t="s">
        <v>1167</v>
      </c>
      <c r="DA855" s="32" t="s">
        <v>3211</v>
      </c>
      <c r="DB855" s="32" t="s">
        <v>2124</v>
      </c>
      <c r="DC855" s="32" t="s">
        <v>1541</v>
      </c>
    </row>
    <row r="856" spans="41:107" ht="42.75">
      <c r="AO856" s="28">
        <v>855</v>
      </c>
      <c r="AZ856" s="32"/>
      <c r="BA856" s="32"/>
      <c r="BB856" s="32" t="s">
        <v>5337</v>
      </c>
      <c r="BC856" s="32" t="s">
        <v>1166</v>
      </c>
      <c r="BD856" s="32" t="s">
        <v>1167</v>
      </c>
      <c r="BE856" s="32" t="s">
        <v>3211</v>
      </c>
      <c r="BF856" s="32" t="s">
        <v>2135</v>
      </c>
      <c r="BG856" s="32" t="s">
        <v>694</v>
      </c>
      <c r="CK856" s="32" t="s">
        <v>5337</v>
      </c>
      <c r="CL856" s="32" t="s">
        <v>1166</v>
      </c>
      <c r="CM856" s="32" t="s">
        <v>1167</v>
      </c>
      <c r="CN856" s="32" t="s">
        <v>3211</v>
      </c>
      <c r="CO856" s="32" t="s">
        <v>2135</v>
      </c>
      <c r="CP856" s="32" t="s">
        <v>694</v>
      </c>
      <c r="CV856" s="32"/>
      <c r="CW856" s="32"/>
      <c r="CX856" s="32" t="s">
        <v>5337</v>
      </c>
      <c r="CY856" s="32" t="s">
        <v>1166</v>
      </c>
      <c r="CZ856" s="32" t="s">
        <v>1167</v>
      </c>
      <c r="DA856" s="32" t="s">
        <v>3211</v>
      </c>
      <c r="DB856" s="32" t="s">
        <v>2135</v>
      </c>
      <c r="DC856" s="32" t="s">
        <v>694</v>
      </c>
    </row>
    <row r="857" spans="41:107" ht="57">
      <c r="AO857" s="28">
        <v>856</v>
      </c>
      <c r="AZ857" s="32"/>
      <c r="BA857" s="32"/>
      <c r="BB857" s="32" t="s">
        <v>5338</v>
      </c>
      <c r="BC857" s="32" t="s">
        <v>1166</v>
      </c>
      <c r="BD857" s="32" t="s">
        <v>1167</v>
      </c>
      <c r="BE857" s="32" t="s">
        <v>3211</v>
      </c>
      <c r="BF857" s="32" t="s">
        <v>2144</v>
      </c>
      <c r="BG857" s="32" t="s">
        <v>1580</v>
      </c>
      <c r="CK857" s="32" t="s">
        <v>5338</v>
      </c>
      <c r="CL857" s="32" t="s">
        <v>1166</v>
      </c>
      <c r="CM857" s="32" t="s">
        <v>1167</v>
      </c>
      <c r="CN857" s="32" t="s">
        <v>3211</v>
      </c>
      <c r="CO857" s="32" t="s">
        <v>2144</v>
      </c>
      <c r="CP857" s="32" t="s">
        <v>1580</v>
      </c>
      <c r="CV857" s="32"/>
      <c r="CW857" s="32"/>
      <c r="CX857" s="32" t="s">
        <v>5338</v>
      </c>
      <c r="CY857" s="32" t="s">
        <v>1166</v>
      </c>
      <c r="CZ857" s="32" t="s">
        <v>1167</v>
      </c>
      <c r="DA857" s="32" t="s">
        <v>3211</v>
      </c>
      <c r="DB857" s="32" t="s">
        <v>2144</v>
      </c>
      <c r="DC857" s="32" t="s">
        <v>1580</v>
      </c>
    </row>
    <row r="858" spans="41:107" ht="71.25">
      <c r="AO858" s="28">
        <v>857</v>
      </c>
      <c r="AZ858" s="32"/>
      <c r="BA858" s="32"/>
      <c r="BB858" s="32" t="s">
        <v>5339</v>
      </c>
      <c r="BC858" s="32" t="s">
        <v>1166</v>
      </c>
      <c r="BD858" s="32" t="s">
        <v>1167</v>
      </c>
      <c r="BE858" s="32" t="s">
        <v>3211</v>
      </c>
      <c r="BF858" s="32" t="s">
        <v>2155</v>
      </c>
      <c r="BG858" s="32" t="s">
        <v>1598</v>
      </c>
      <c r="CK858" s="32" t="s">
        <v>5339</v>
      </c>
      <c r="CL858" s="32" t="s">
        <v>1166</v>
      </c>
      <c r="CM858" s="32" t="s">
        <v>1167</v>
      </c>
      <c r="CN858" s="32" t="s">
        <v>3211</v>
      </c>
      <c r="CO858" s="32" t="s">
        <v>2155</v>
      </c>
      <c r="CP858" s="32" t="s">
        <v>1598</v>
      </c>
      <c r="CV858" s="32"/>
      <c r="CW858" s="32"/>
      <c r="CX858" s="32" t="s">
        <v>5339</v>
      </c>
      <c r="CY858" s="32" t="s">
        <v>1166</v>
      </c>
      <c r="CZ858" s="32" t="s">
        <v>1167</v>
      </c>
      <c r="DA858" s="32" t="s">
        <v>3211</v>
      </c>
      <c r="DB858" s="32" t="s">
        <v>2155</v>
      </c>
      <c r="DC858" s="32" t="s">
        <v>1598</v>
      </c>
    </row>
    <row r="859" spans="41:107" ht="57">
      <c r="AO859" s="28">
        <v>858</v>
      </c>
      <c r="AZ859" s="32"/>
      <c r="BA859" s="32"/>
      <c r="BB859" s="32" t="s">
        <v>5340</v>
      </c>
      <c r="BC859" s="32" t="s">
        <v>1166</v>
      </c>
      <c r="BD859" s="32" t="s">
        <v>1167</v>
      </c>
      <c r="BE859" s="32" t="s">
        <v>3211</v>
      </c>
      <c r="BF859" s="32" t="s">
        <v>2166</v>
      </c>
      <c r="BG859" s="32" t="s">
        <v>1618</v>
      </c>
      <c r="CK859" s="32" t="s">
        <v>5340</v>
      </c>
      <c r="CL859" s="32" t="s">
        <v>1166</v>
      </c>
      <c r="CM859" s="32" t="s">
        <v>1167</v>
      </c>
      <c r="CN859" s="32" t="s">
        <v>3211</v>
      </c>
      <c r="CO859" s="32" t="s">
        <v>2166</v>
      </c>
      <c r="CP859" s="32" t="s">
        <v>1618</v>
      </c>
      <c r="CV859" s="32"/>
      <c r="CW859" s="32"/>
      <c r="CX859" s="32" t="s">
        <v>5340</v>
      </c>
      <c r="CY859" s="32" t="s">
        <v>1166</v>
      </c>
      <c r="CZ859" s="32" t="s">
        <v>1167</v>
      </c>
      <c r="DA859" s="32" t="s">
        <v>3211</v>
      </c>
      <c r="DB859" s="32" t="s">
        <v>2166</v>
      </c>
      <c r="DC859" s="32" t="s">
        <v>1618</v>
      </c>
    </row>
    <row r="860" spans="41:107" ht="57">
      <c r="AO860" s="28">
        <v>859</v>
      </c>
      <c r="AZ860" s="32"/>
      <c r="BA860" s="32"/>
      <c r="BB860" s="32" t="s">
        <v>5341</v>
      </c>
      <c r="BC860" s="32" t="s">
        <v>1166</v>
      </c>
      <c r="BD860" s="32" t="s">
        <v>1167</v>
      </c>
      <c r="BE860" s="32" t="s">
        <v>3211</v>
      </c>
      <c r="BF860" s="32" t="s">
        <v>2177</v>
      </c>
      <c r="BG860" s="32" t="s">
        <v>1637</v>
      </c>
      <c r="CK860" s="32" t="s">
        <v>5341</v>
      </c>
      <c r="CL860" s="32" t="s">
        <v>1166</v>
      </c>
      <c r="CM860" s="32" t="s">
        <v>1167</v>
      </c>
      <c r="CN860" s="32" t="s">
        <v>3211</v>
      </c>
      <c r="CO860" s="32" t="s">
        <v>2177</v>
      </c>
      <c r="CP860" s="32" t="s">
        <v>1637</v>
      </c>
      <c r="CV860" s="32"/>
      <c r="CW860" s="32"/>
      <c r="CX860" s="32" t="s">
        <v>5341</v>
      </c>
      <c r="CY860" s="32" t="s">
        <v>1166</v>
      </c>
      <c r="CZ860" s="32" t="s">
        <v>1167</v>
      </c>
      <c r="DA860" s="32" t="s">
        <v>3211</v>
      </c>
      <c r="DB860" s="32" t="s">
        <v>2177</v>
      </c>
      <c r="DC860" s="32" t="s">
        <v>1637</v>
      </c>
    </row>
    <row r="861" spans="41:107" ht="57">
      <c r="AO861" s="28">
        <v>860</v>
      </c>
      <c r="AZ861" s="32"/>
      <c r="BA861" s="32"/>
      <c r="BB861" s="32" t="s">
        <v>5342</v>
      </c>
      <c r="BC861" s="32" t="s">
        <v>1166</v>
      </c>
      <c r="BD861" s="32" t="s">
        <v>1167</v>
      </c>
      <c r="BE861" s="32" t="s">
        <v>3211</v>
      </c>
      <c r="BF861" s="32" t="s">
        <v>2523</v>
      </c>
      <c r="BG861" s="32" t="s">
        <v>1655</v>
      </c>
      <c r="CK861" s="32" t="s">
        <v>5342</v>
      </c>
      <c r="CL861" s="32" t="s">
        <v>1166</v>
      </c>
      <c r="CM861" s="32" t="s">
        <v>1167</v>
      </c>
      <c r="CN861" s="32" t="s">
        <v>3211</v>
      </c>
      <c r="CO861" s="32" t="s">
        <v>2523</v>
      </c>
      <c r="CP861" s="32" t="s">
        <v>1655</v>
      </c>
      <c r="CV861" s="32"/>
      <c r="CW861" s="32"/>
      <c r="CX861" s="32" t="s">
        <v>5342</v>
      </c>
      <c r="CY861" s="32" t="s">
        <v>1166</v>
      </c>
      <c r="CZ861" s="32" t="s">
        <v>1167</v>
      </c>
      <c r="DA861" s="32" t="s">
        <v>3211</v>
      </c>
      <c r="DB861" s="32" t="s">
        <v>2523</v>
      </c>
      <c r="DC861" s="32" t="s">
        <v>1655</v>
      </c>
    </row>
    <row r="862" spans="41:107" ht="71.25">
      <c r="AO862" s="28">
        <v>861</v>
      </c>
      <c r="AZ862" s="32"/>
      <c r="BA862" s="32"/>
      <c r="BB862" s="32" t="s">
        <v>5343</v>
      </c>
      <c r="BC862" s="32" t="s">
        <v>1166</v>
      </c>
      <c r="BD862" s="32" t="s">
        <v>1167</v>
      </c>
      <c r="BE862" s="32" t="s">
        <v>3211</v>
      </c>
      <c r="BF862" s="32" t="s">
        <v>2527</v>
      </c>
      <c r="BG862" s="32" t="s">
        <v>1674</v>
      </c>
      <c r="CK862" s="32" t="s">
        <v>5343</v>
      </c>
      <c r="CL862" s="32" t="s">
        <v>1166</v>
      </c>
      <c r="CM862" s="32" t="s">
        <v>1167</v>
      </c>
      <c r="CN862" s="32" t="s">
        <v>3211</v>
      </c>
      <c r="CO862" s="32" t="s">
        <v>2527</v>
      </c>
      <c r="CP862" s="32" t="s">
        <v>1674</v>
      </c>
      <c r="CV862" s="32"/>
      <c r="CW862" s="32"/>
      <c r="CX862" s="32" t="s">
        <v>5343</v>
      </c>
      <c r="CY862" s="32" t="s">
        <v>1166</v>
      </c>
      <c r="CZ862" s="32" t="s">
        <v>1167</v>
      </c>
      <c r="DA862" s="32" t="s">
        <v>3211</v>
      </c>
      <c r="DB862" s="32" t="s">
        <v>2527</v>
      </c>
      <c r="DC862" s="32" t="s">
        <v>1674</v>
      </c>
    </row>
    <row r="863" spans="41:107" ht="42.75">
      <c r="AO863" s="28">
        <v>862</v>
      </c>
      <c r="AZ863" s="32"/>
      <c r="BA863" s="32"/>
      <c r="BB863" s="32" t="s">
        <v>5344</v>
      </c>
      <c r="BC863" s="32" t="s">
        <v>1166</v>
      </c>
      <c r="BD863" s="32" t="s">
        <v>1167</v>
      </c>
      <c r="BE863" s="32" t="s">
        <v>3211</v>
      </c>
      <c r="BF863" s="32" t="s">
        <v>2531</v>
      </c>
      <c r="BG863" s="32" t="s">
        <v>1693</v>
      </c>
      <c r="CK863" s="32" t="s">
        <v>5344</v>
      </c>
      <c r="CL863" s="32" t="s">
        <v>1166</v>
      </c>
      <c r="CM863" s="32" t="s">
        <v>1167</v>
      </c>
      <c r="CN863" s="32" t="s">
        <v>3211</v>
      </c>
      <c r="CO863" s="32" t="s">
        <v>2531</v>
      </c>
      <c r="CP863" s="32" t="s">
        <v>1693</v>
      </c>
      <c r="CV863" s="32"/>
      <c r="CW863" s="32"/>
      <c r="CX863" s="32" t="s">
        <v>5344</v>
      </c>
      <c r="CY863" s="32" t="s">
        <v>1166</v>
      </c>
      <c r="CZ863" s="32" t="s">
        <v>1167</v>
      </c>
      <c r="DA863" s="32" t="s">
        <v>3211</v>
      </c>
      <c r="DB863" s="32" t="s">
        <v>2531</v>
      </c>
      <c r="DC863" s="32" t="s">
        <v>1693</v>
      </c>
    </row>
    <row r="864" spans="41:107" ht="42.75">
      <c r="AO864" s="28">
        <v>863</v>
      </c>
      <c r="AZ864" s="32"/>
      <c r="BA864" s="32"/>
      <c r="BB864" s="32" t="s">
        <v>5345</v>
      </c>
      <c r="BC864" s="32" t="s">
        <v>1166</v>
      </c>
      <c r="BD864" s="32" t="s">
        <v>1167</v>
      </c>
      <c r="BE864" s="32" t="s">
        <v>3211</v>
      </c>
      <c r="BF864" s="32" t="s">
        <v>2535</v>
      </c>
      <c r="BG864" s="32" t="s">
        <v>1712</v>
      </c>
      <c r="CK864" s="32" t="s">
        <v>5345</v>
      </c>
      <c r="CL864" s="32" t="s">
        <v>1166</v>
      </c>
      <c r="CM864" s="32" t="s">
        <v>1167</v>
      </c>
      <c r="CN864" s="32" t="s">
        <v>3211</v>
      </c>
      <c r="CO864" s="32" t="s">
        <v>2535</v>
      </c>
      <c r="CP864" s="32" t="s">
        <v>1712</v>
      </c>
      <c r="CV864" s="32"/>
      <c r="CW864" s="32"/>
      <c r="CX864" s="32" t="s">
        <v>5345</v>
      </c>
      <c r="CY864" s="32" t="s">
        <v>1166</v>
      </c>
      <c r="CZ864" s="32" t="s">
        <v>1167</v>
      </c>
      <c r="DA864" s="32" t="s">
        <v>3211</v>
      </c>
      <c r="DB864" s="32" t="s">
        <v>2535</v>
      </c>
      <c r="DC864" s="32" t="s">
        <v>1712</v>
      </c>
    </row>
    <row r="865" spans="41:107" ht="42.75">
      <c r="AO865" s="28">
        <v>864</v>
      </c>
      <c r="AZ865" s="32"/>
      <c r="BA865" s="32"/>
      <c r="BB865" s="32" t="s">
        <v>5346</v>
      </c>
      <c r="BC865" s="32" t="s">
        <v>1166</v>
      </c>
      <c r="BD865" s="32" t="s">
        <v>1167</v>
      </c>
      <c r="BE865" s="32" t="s">
        <v>3211</v>
      </c>
      <c r="BF865" s="32" t="s">
        <v>2539</v>
      </c>
      <c r="BG865" s="32" t="s">
        <v>1729</v>
      </c>
      <c r="CK865" s="32" t="s">
        <v>5346</v>
      </c>
      <c r="CL865" s="32" t="s">
        <v>1166</v>
      </c>
      <c r="CM865" s="32" t="s">
        <v>1167</v>
      </c>
      <c r="CN865" s="32" t="s">
        <v>3211</v>
      </c>
      <c r="CO865" s="32" t="s">
        <v>2539</v>
      </c>
      <c r="CP865" s="32" t="s">
        <v>1729</v>
      </c>
      <c r="CV865" s="32"/>
      <c r="CW865" s="32"/>
      <c r="CX865" s="32" t="s">
        <v>5346</v>
      </c>
      <c r="CY865" s="32" t="s">
        <v>1166</v>
      </c>
      <c r="CZ865" s="32" t="s">
        <v>1167</v>
      </c>
      <c r="DA865" s="32" t="s">
        <v>3211</v>
      </c>
      <c r="DB865" s="32" t="s">
        <v>2539</v>
      </c>
      <c r="DC865" s="32" t="s">
        <v>1729</v>
      </c>
    </row>
    <row r="866" spans="41:107" ht="57">
      <c r="AO866" s="28">
        <v>865</v>
      </c>
      <c r="AZ866" s="32"/>
      <c r="BA866" s="32"/>
      <c r="BB866" s="32" t="s">
        <v>5347</v>
      </c>
      <c r="BC866" s="32" t="s">
        <v>1166</v>
      </c>
      <c r="BD866" s="32" t="s">
        <v>1167</v>
      </c>
      <c r="BE866" s="32" t="s">
        <v>3211</v>
      </c>
      <c r="BF866" s="32" t="s">
        <v>2543</v>
      </c>
      <c r="BG866" s="32" t="s">
        <v>1118</v>
      </c>
      <c r="CK866" s="32" t="s">
        <v>5347</v>
      </c>
      <c r="CL866" s="32" t="s">
        <v>1166</v>
      </c>
      <c r="CM866" s="32" t="s">
        <v>1167</v>
      </c>
      <c r="CN866" s="32" t="s">
        <v>3211</v>
      </c>
      <c r="CO866" s="32" t="s">
        <v>2543</v>
      </c>
      <c r="CP866" s="32" t="s">
        <v>1118</v>
      </c>
      <c r="CV866" s="32"/>
      <c r="CW866" s="32"/>
      <c r="CX866" s="32" t="s">
        <v>5347</v>
      </c>
      <c r="CY866" s="32" t="s">
        <v>1166</v>
      </c>
      <c r="CZ866" s="32" t="s">
        <v>1167</v>
      </c>
      <c r="DA866" s="32" t="s">
        <v>3211</v>
      </c>
      <c r="DB866" s="32" t="s">
        <v>2543</v>
      </c>
      <c r="DC866" s="32" t="s">
        <v>1118</v>
      </c>
    </row>
    <row r="867" spans="41:107" ht="57">
      <c r="AO867" s="28">
        <v>866</v>
      </c>
      <c r="AZ867" s="32"/>
      <c r="BA867" s="32"/>
      <c r="BB867" s="32" t="s">
        <v>5348</v>
      </c>
      <c r="BC867" s="32" t="s">
        <v>1166</v>
      </c>
      <c r="BD867" s="32" t="s">
        <v>1167</v>
      </c>
      <c r="BE867" s="32" t="s">
        <v>3211</v>
      </c>
      <c r="BF867" s="32" t="s">
        <v>2547</v>
      </c>
      <c r="BG867" s="32" t="s">
        <v>1760</v>
      </c>
      <c r="CK867" s="32" t="s">
        <v>5348</v>
      </c>
      <c r="CL867" s="32" t="s">
        <v>1166</v>
      </c>
      <c r="CM867" s="32" t="s">
        <v>1167</v>
      </c>
      <c r="CN867" s="32" t="s">
        <v>3211</v>
      </c>
      <c r="CO867" s="32" t="s">
        <v>2547</v>
      </c>
      <c r="CP867" s="32" t="s">
        <v>1760</v>
      </c>
      <c r="CV867" s="32"/>
      <c r="CW867" s="32"/>
      <c r="CX867" s="32" t="s">
        <v>5348</v>
      </c>
      <c r="CY867" s="32" t="s">
        <v>1166</v>
      </c>
      <c r="CZ867" s="32" t="s">
        <v>1167</v>
      </c>
      <c r="DA867" s="32" t="s">
        <v>3211</v>
      </c>
      <c r="DB867" s="32" t="s">
        <v>2547</v>
      </c>
      <c r="DC867" s="32" t="s">
        <v>1760</v>
      </c>
    </row>
    <row r="868" spans="41:107" ht="42.75">
      <c r="AO868" s="28">
        <v>867</v>
      </c>
      <c r="AZ868" s="32"/>
      <c r="BA868" s="32"/>
      <c r="BB868" s="32" t="s">
        <v>5349</v>
      </c>
      <c r="BC868" s="32" t="s">
        <v>1166</v>
      </c>
      <c r="BD868" s="32" t="s">
        <v>1167</v>
      </c>
      <c r="BE868" s="32" t="s">
        <v>3211</v>
      </c>
      <c r="BF868" s="32" t="s">
        <v>2551</v>
      </c>
      <c r="BG868" s="32" t="s">
        <v>1141</v>
      </c>
      <c r="CK868" s="32" t="s">
        <v>5349</v>
      </c>
      <c r="CL868" s="32" t="s">
        <v>1166</v>
      </c>
      <c r="CM868" s="32" t="s">
        <v>1167</v>
      </c>
      <c r="CN868" s="32" t="s">
        <v>3211</v>
      </c>
      <c r="CO868" s="32" t="s">
        <v>2551</v>
      </c>
      <c r="CP868" s="32" t="s">
        <v>1141</v>
      </c>
      <c r="CV868" s="32"/>
      <c r="CW868" s="32"/>
      <c r="CX868" s="32" t="s">
        <v>5349</v>
      </c>
      <c r="CY868" s="32" t="s">
        <v>1166</v>
      </c>
      <c r="CZ868" s="32" t="s">
        <v>1167</v>
      </c>
      <c r="DA868" s="32" t="s">
        <v>3211</v>
      </c>
      <c r="DB868" s="32" t="s">
        <v>2551</v>
      </c>
      <c r="DC868" s="32" t="s">
        <v>1141</v>
      </c>
    </row>
    <row r="869" spans="41:107" ht="57">
      <c r="AO869" s="28">
        <v>868</v>
      </c>
      <c r="AZ869" s="32"/>
      <c r="BA869" s="32"/>
      <c r="BB869" s="32" t="s">
        <v>5350</v>
      </c>
      <c r="BC869" s="32" t="s">
        <v>1166</v>
      </c>
      <c r="BD869" s="32" t="s">
        <v>1167</v>
      </c>
      <c r="BE869" s="32" t="s">
        <v>3211</v>
      </c>
      <c r="BF869" s="32" t="s">
        <v>2554</v>
      </c>
      <c r="BG869" s="32" t="s">
        <v>1789</v>
      </c>
      <c r="CK869" s="32" t="s">
        <v>5350</v>
      </c>
      <c r="CL869" s="32" t="s">
        <v>1166</v>
      </c>
      <c r="CM869" s="32" t="s">
        <v>1167</v>
      </c>
      <c r="CN869" s="32" t="s">
        <v>3211</v>
      </c>
      <c r="CO869" s="32" t="s">
        <v>2554</v>
      </c>
      <c r="CP869" s="32" t="s">
        <v>1789</v>
      </c>
      <c r="CV869" s="32"/>
      <c r="CW869" s="32"/>
      <c r="CX869" s="32" t="s">
        <v>5350</v>
      </c>
      <c r="CY869" s="32" t="s">
        <v>1166</v>
      </c>
      <c r="CZ869" s="32" t="s">
        <v>1167</v>
      </c>
      <c r="DA869" s="32" t="s">
        <v>3211</v>
      </c>
      <c r="DB869" s="32" t="s">
        <v>2554</v>
      </c>
      <c r="DC869" s="32" t="s">
        <v>1789</v>
      </c>
    </row>
    <row r="870" spans="41:107" ht="57">
      <c r="AO870" s="28">
        <v>869</v>
      </c>
      <c r="AZ870" s="32"/>
      <c r="BA870" s="32"/>
      <c r="BB870" s="32" t="s">
        <v>5351</v>
      </c>
      <c r="BC870" s="32" t="s">
        <v>1166</v>
      </c>
      <c r="BD870" s="32" t="s">
        <v>1167</v>
      </c>
      <c r="BE870" s="32" t="s">
        <v>3211</v>
      </c>
      <c r="BF870" s="32" t="s">
        <v>2558</v>
      </c>
      <c r="BG870" s="32" t="s">
        <v>1255</v>
      </c>
      <c r="CK870" s="32" t="s">
        <v>5351</v>
      </c>
      <c r="CL870" s="32" t="s">
        <v>1166</v>
      </c>
      <c r="CM870" s="32" t="s">
        <v>1167</v>
      </c>
      <c r="CN870" s="32" t="s">
        <v>3211</v>
      </c>
      <c r="CO870" s="32" t="s">
        <v>2558</v>
      </c>
      <c r="CP870" s="32" t="s">
        <v>1255</v>
      </c>
      <c r="CV870" s="32"/>
      <c r="CW870" s="32"/>
      <c r="CX870" s="32" t="s">
        <v>5351</v>
      </c>
      <c r="CY870" s="32" t="s">
        <v>1166</v>
      </c>
      <c r="CZ870" s="32" t="s">
        <v>1167</v>
      </c>
      <c r="DA870" s="32" t="s">
        <v>3211</v>
      </c>
      <c r="DB870" s="32" t="s">
        <v>2558</v>
      </c>
      <c r="DC870" s="32" t="s">
        <v>1255</v>
      </c>
    </row>
    <row r="871" spans="41:107" ht="42.75">
      <c r="AO871" s="28">
        <v>870</v>
      </c>
      <c r="AZ871" s="32"/>
      <c r="BA871" s="32"/>
      <c r="BB871" s="32" t="s">
        <v>5352</v>
      </c>
      <c r="BC871" s="32" t="s">
        <v>1166</v>
      </c>
      <c r="BD871" s="32" t="s">
        <v>1167</v>
      </c>
      <c r="BE871" s="32" t="s">
        <v>3211</v>
      </c>
      <c r="BF871" s="32" t="s">
        <v>2562</v>
      </c>
      <c r="BG871" s="32" t="s">
        <v>1814</v>
      </c>
      <c r="CK871" s="32" t="s">
        <v>5352</v>
      </c>
      <c r="CL871" s="32" t="s">
        <v>1166</v>
      </c>
      <c r="CM871" s="32" t="s">
        <v>1167</v>
      </c>
      <c r="CN871" s="32" t="s">
        <v>3211</v>
      </c>
      <c r="CO871" s="32" t="s">
        <v>2562</v>
      </c>
      <c r="CP871" s="32" t="s">
        <v>1814</v>
      </c>
      <c r="CV871" s="32"/>
      <c r="CW871" s="32"/>
      <c r="CX871" s="32" t="s">
        <v>5352</v>
      </c>
      <c r="CY871" s="32" t="s">
        <v>1166</v>
      </c>
      <c r="CZ871" s="32" t="s">
        <v>1167</v>
      </c>
      <c r="DA871" s="32" t="s">
        <v>3211</v>
      </c>
      <c r="DB871" s="32" t="s">
        <v>2562</v>
      </c>
      <c r="DC871" s="32" t="s">
        <v>1814</v>
      </c>
    </row>
    <row r="872" spans="41:107" ht="57">
      <c r="AO872" s="28">
        <v>871</v>
      </c>
      <c r="AZ872" s="32"/>
      <c r="BA872" s="32"/>
      <c r="BB872" s="32" t="s">
        <v>5353</v>
      </c>
      <c r="BC872" s="32" t="s">
        <v>1166</v>
      </c>
      <c r="BD872" s="32" t="s">
        <v>1167</v>
      </c>
      <c r="BE872" s="32" t="s">
        <v>3211</v>
      </c>
      <c r="BF872" s="32" t="s">
        <v>2566</v>
      </c>
      <c r="BG872" s="32" t="s">
        <v>1830</v>
      </c>
      <c r="CK872" s="32" t="s">
        <v>5353</v>
      </c>
      <c r="CL872" s="32" t="s">
        <v>1166</v>
      </c>
      <c r="CM872" s="32" t="s">
        <v>1167</v>
      </c>
      <c r="CN872" s="32" t="s">
        <v>3211</v>
      </c>
      <c r="CO872" s="32" t="s">
        <v>2566</v>
      </c>
      <c r="CP872" s="32" t="s">
        <v>1830</v>
      </c>
      <c r="CV872" s="32"/>
      <c r="CW872" s="32"/>
      <c r="CX872" s="32" t="s">
        <v>5353</v>
      </c>
      <c r="CY872" s="32" t="s">
        <v>1166</v>
      </c>
      <c r="CZ872" s="32" t="s">
        <v>1167</v>
      </c>
      <c r="DA872" s="32" t="s">
        <v>3211</v>
      </c>
      <c r="DB872" s="32" t="s">
        <v>2566</v>
      </c>
      <c r="DC872" s="32" t="s">
        <v>1830</v>
      </c>
    </row>
    <row r="873" spans="41:107" ht="71.25">
      <c r="AO873" s="28">
        <v>872</v>
      </c>
      <c r="AZ873" s="32"/>
      <c r="BA873" s="32"/>
      <c r="BB873" s="32" t="s">
        <v>5354</v>
      </c>
      <c r="BC873" s="32" t="s">
        <v>1166</v>
      </c>
      <c r="BD873" s="32" t="s">
        <v>1167</v>
      </c>
      <c r="BE873" s="32" t="s">
        <v>3211</v>
      </c>
      <c r="BF873" s="32" t="s">
        <v>2570</v>
      </c>
      <c r="BG873" s="32" t="s">
        <v>1844</v>
      </c>
      <c r="CK873" s="32" t="s">
        <v>5354</v>
      </c>
      <c r="CL873" s="32" t="s">
        <v>1166</v>
      </c>
      <c r="CM873" s="32" t="s">
        <v>1167</v>
      </c>
      <c r="CN873" s="32" t="s">
        <v>3211</v>
      </c>
      <c r="CO873" s="32" t="s">
        <v>2570</v>
      </c>
      <c r="CP873" s="32" t="s">
        <v>1844</v>
      </c>
      <c r="CV873" s="32"/>
      <c r="CW873" s="32"/>
      <c r="CX873" s="32" t="s">
        <v>5354</v>
      </c>
      <c r="CY873" s="32" t="s">
        <v>1166</v>
      </c>
      <c r="CZ873" s="32" t="s">
        <v>1167</v>
      </c>
      <c r="DA873" s="32" t="s">
        <v>3211</v>
      </c>
      <c r="DB873" s="32" t="s">
        <v>2570</v>
      </c>
      <c r="DC873" s="32" t="s">
        <v>1844</v>
      </c>
    </row>
    <row r="874" spans="41:107" ht="57">
      <c r="AO874" s="28">
        <v>873</v>
      </c>
      <c r="AZ874" s="32"/>
      <c r="BA874" s="32"/>
      <c r="BB874" s="32" t="s">
        <v>5355</v>
      </c>
      <c r="BC874" s="32" t="s">
        <v>1166</v>
      </c>
      <c r="BD874" s="32" t="s">
        <v>1167</v>
      </c>
      <c r="BE874" s="32" t="s">
        <v>3211</v>
      </c>
      <c r="BF874" s="32" t="s">
        <v>2574</v>
      </c>
      <c r="BG874" s="32" t="s">
        <v>933</v>
      </c>
      <c r="CK874" s="32" t="s">
        <v>5355</v>
      </c>
      <c r="CL874" s="32" t="s">
        <v>1166</v>
      </c>
      <c r="CM874" s="32" t="s">
        <v>1167</v>
      </c>
      <c r="CN874" s="32" t="s">
        <v>3211</v>
      </c>
      <c r="CO874" s="32" t="s">
        <v>2574</v>
      </c>
      <c r="CP874" s="32" t="s">
        <v>933</v>
      </c>
      <c r="CV874" s="32"/>
      <c r="CW874" s="32"/>
      <c r="CX874" s="32" t="s">
        <v>5355</v>
      </c>
      <c r="CY874" s="32" t="s">
        <v>1166</v>
      </c>
      <c r="CZ874" s="32" t="s">
        <v>1167</v>
      </c>
      <c r="DA874" s="32" t="s">
        <v>3211</v>
      </c>
      <c r="DB874" s="32" t="s">
        <v>2574</v>
      </c>
      <c r="DC874" s="32" t="s">
        <v>933</v>
      </c>
    </row>
    <row r="875" spans="41:107" ht="42.75">
      <c r="AO875" s="28">
        <v>874</v>
      </c>
      <c r="AZ875" s="32"/>
      <c r="BA875" s="32"/>
      <c r="BB875" s="32" t="s">
        <v>5356</v>
      </c>
      <c r="BC875" s="32" t="s">
        <v>1166</v>
      </c>
      <c r="BD875" s="32" t="s">
        <v>1167</v>
      </c>
      <c r="BE875" s="32" t="s">
        <v>3211</v>
      </c>
      <c r="BF875" s="32" t="s">
        <v>2578</v>
      </c>
      <c r="BG875" s="32" t="s">
        <v>1871</v>
      </c>
      <c r="CK875" s="32" t="s">
        <v>5356</v>
      </c>
      <c r="CL875" s="32" t="s">
        <v>1166</v>
      </c>
      <c r="CM875" s="32" t="s">
        <v>1167</v>
      </c>
      <c r="CN875" s="32" t="s">
        <v>3211</v>
      </c>
      <c r="CO875" s="32" t="s">
        <v>2578</v>
      </c>
      <c r="CP875" s="32" t="s">
        <v>1871</v>
      </c>
      <c r="CV875" s="32"/>
      <c r="CW875" s="32"/>
      <c r="CX875" s="32" t="s">
        <v>5356</v>
      </c>
      <c r="CY875" s="32" t="s">
        <v>1166</v>
      </c>
      <c r="CZ875" s="32" t="s">
        <v>1167</v>
      </c>
      <c r="DA875" s="32" t="s">
        <v>3211</v>
      </c>
      <c r="DB875" s="32" t="s">
        <v>2578</v>
      </c>
      <c r="DC875" s="32" t="s">
        <v>1871</v>
      </c>
    </row>
    <row r="876" spans="41:107" ht="42.75">
      <c r="AO876" s="28">
        <v>875</v>
      </c>
      <c r="AZ876" s="32"/>
      <c r="BA876" s="32"/>
      <c r="BB876" s="32" t="s">
        <v>5357</v>
      </c>
      <c r="BC876" s="32" t="s">
        <v>1166</v>
      </c>
      <c r="BD876" s="32" t="s">
        <v>1167</v>
      </c>
      <c r="BE876" s="32" t="s">
        <v>3211</v>
      </c>
      <c r="BF876" s="32" t="s">
        <v>2582</v>
      </c>
      <c r="BG876" s="32" t="s">
        <v>698</v>
      </c>
      <c r="CK876" s="32" t="s">
        <v>5357</v>
      </c>
      <c r="CL876" s="32" t="s">
        <v>1166</v>
      </c>
      <c r="CM876" s="32" t="s">
        <v>1167</v>
      </c>
      <c r="CN876" s="32" t="s">
        <v>3211</v>
      </c>
      <c r="CO876" s="32" t="s">
        <v>2582</v>
      </c>
      <c r="CP876" s="32" t="s">
        <v>698</v>
      </c>
      <c r="CV876" s="32"/>
      <c r="CW876" s="32"/>
      <c r="CX876" s="32" t="s">
        <v>5357</v>
      </c>
      <c r="CY876" s="32" t="s">
        <v>1166</v>
      </c>
      <c r="CZ876" s="32" t="s">
        <v>1167</v>
      </c>
      <c r="DA876" s="32" t="s">
        <v>3211</v>
      </c>
      <c r="DB876" s="32" t="s">
        <v>2582</v>
      </c>
      <c r="DC876" s="32" t="s">
        <v>698</v>
      </c>
    </row>
    <row r="877" spans="41:107" ht="42.75">
      <c r="AO877" s="28">
        <v>876</v>
      </c>
      <c r="AZ877" s="32"/>
      <c r="BA877" s="32"/>
      <c r="BB877" s="32" t="s">
        <v>5358</v>
      </c>
      <c r="BC877" s="32" t="s">
        <v>1166</v>
      </c>
      <c r="BD877" s="32" t="s">
        <v>1167</v>
      </c>
      <c r="BE877" s="32" t="s">
        <v>3211</v>
      </c>
      <c r="BF877" s="32" t="s">
        <v>2586</v>
      </c>
      <c r="BG877" s="32" t="s">
        <v>1897</v>
      </c>
      <c r="CK877" s="32" t="s">
        <v>5358</v>
      </c>
      <c r="CL877" s="32" t="s">
        <v>1166</v>
      </c>
      <c r="CM877" s="32" t="s">
        <v>1167</v>
      </c>
      <c r="CN877" s="32" t="s">
        <v>3211</v>
      </c>
      <c r="CO877" s="32" t="s">
        <v>2586</v>
      </c>
      <c r="CP877" s="32" t="s">
        <v>1897</v>
      </c>
      <c r="CV877" s="32"/>
      <c r="CW877" s="32"/>
      <c r="CX877" s="32" t="s">
        <v>5358</v>
      </c>
      <c r="CY877" s="32" t="s">
        <v>1166</v>
      </c>
      <c r="CZ877" s="32" t="s">
        <v>1167</v>
      </c>
      <c r="DA877" s="32" t="s">
        <v>3211</v>
      </c>
      <c r="DB877" s="32" t="s">
        <v>2586</v>
      </c>
      <c r="DC877" s="32" t="s">
        <v>1897</v>
      </c>
    </row>
    <row r="878" spans="41:107" ht="57">
      <c r="AO878" s="28">
        <v>877</v>
      </c>
      <c r="AZ878" s="32"/>
      <c r="BA878" s="32"/>
      <c r="BB878" s="32" t="s">
        <v>5359</v>
      </c>
      <c r="BC878" s="32" t="s">
        <v>1166</v>
      </c>
      <c r="BD878" s="32" t="s">
        <v>1167</v>
      </c>
      <c r="BE878" s="32" t="s">
        <v>3211</v>
      </c>
      <c r="BF878" s="32" t="s">
        <v>2590</v>
      </c>
      <c r="BG878" s="32" t="s">
        <v>1909</v>
      </c>
      <c r="CK878" s="32" t="s">
        <v>5359</v>
      </c>
      <c r="CL878" s="32" t="s">
        <v>1166</v>
      </c>
      <c r="CM878" s="32" t="s">
        <v>1167</v>
      </c>
      <c r="CN878" s="32" t="s">
        <v>3211</v>
      </c>
      <c r="CO878" s="32" t="s">
        <v>2590</v>
      </c>
      <c r="CP878" s="32" t="s">
        <v>1909</v>
      </c>
      <c r="CV878" s="32"/>
      <c r="CW878" s="32"/>
      <c r="CX878" s="32" t="s">
        <v>5359</v>
      </c>
      <c r="CY878" s="32" t="s">
        <v>1166</v>
      </c>
      <c r="CZ878" s="32" t="s">
        <v>1167</v>
      </c>
      <c r="DA878" s="32" t="s">
        <v>3211</v>
      </c>
      <c r="DB878" s="32" t="s">
        <v>2590</v>
      </c>
      <c r="DC878" s="32" t="s">
        <v>1909</v>
      </c>
    </row>
    <row r="879" spans="41:107" ht="71.25">
      <c r="AO879" s="28">
        <v>878</v>
      </c>
      <c r="AZ879" s="32"/>
      <c r="BA879" s="32"/>
      <c r="BB879" s="32" t="s">
        <v>5360</v>
      </c>
      <c r="BC879" s="32" t="s">
        <v>1166</v>
      </c>
      <c r="BD879" s="32" t="s">
        <v>1167</v>
      </c>
      <c r="BE879" s="32" t="s">
        <v>3211</v>
      </c>
      <c r="BF879" s="32" t="s">
        <v>2594</v>
      </c>
      <c r="BG879" s="32" t="s">
        <v>1924</v>
      </c>
      <c r="CK879" s="32" t="s">
        <v>5360</v>
      </c>
      <c r="CL879" s="32" t="s">
        <v>1166</v>
      </c>
      <c r="CM879" s="32" t="s">
        <v>1167</v>
      </c>
      <c r="CN879" s="32" t="s">
        <v>3211</v>
      </c>
      <c r="CO879" s="32" t="s">
        <v>2594</v>
      </c>
      <c r="CP879" s="32" t="s">
        <v>1924</v>
      </c>
      <c r="CV879" s="32"/>
      <c r="CW879" s="32"/>
      <c r="CX879" s="32" t="s">
        <v>5360</v>
      </c>
      <c r="CY879" s="32" t="s">
        <v>1166</v>
      </c>
      <c r="CZ879" s="32" t="s">
        <v>1167</v>
      </c>
      <c r="DA879" s="32" t="s">
        <v>3211</v>
      </c>
      <c r="DB879" s="32" t="s">
        <v>2594</v>
      </c>
      <c r="DC879" s="32" t="s">
        <v>1924</v>
      </c>
    </row>
    <row r="880" spans="41:107" ht="71.25">
      <c r="AO880" s="28">
        <v>879</v>
      </c>
      <c r="AZ880" s="32"/>
      <c r="BA880" s="32"/>
      <c r="BB880" s="32" t="s">
        <v>5361</v>
      </c>
      <c r="BC880" s="32" t="s">
        <v>1166</v>
      </c>
      <c r="BD880" s="32" t="s">
        <v>1167</v>
      </c>
      <c r="BE880" s="32" t="s">
        <v>3211</v>
      </c>
      <c r="BF880" s="32" t="s">
        <v>2598</v>
      </c>
      <c r="BG880" s="32" t="s">
        <v>1940</v>
      </c>
      <c r="CK880" s="32" t="s">
        <v>5361</v>
      </c>
      <c r="CL880" s="32" t="s">
        <v>1166</v>
      </c>
      <c r="CM880" s="32" t="s">
        <v>1167</v>
      </c>
      <c r="CN880" s="32" t="s">
        <v>3211</v>
      </c>
      <c r="CO880" s="32" t="s">
        <v>2598</v>
      </c>
      <c r="CP880" s="32" t="s">
        <v>1940</v>
      </c>
      <c r="CV880" s="32"/>
      <c r="CW880" s="32"/>
      <c r="CX880" s="32" t="s">
        <v>5361</v>
      </c>
      <c r="CY880" s="32" t="s">
        <v>1166</v>
      </c>
      <c r="CZ880" s="32" t="s">
        <v>1167</v>
      </c>
      <c r="DA880" s="32" t="s">
        <v>3211</v>
      </c>
      <c r="DB880" s="32" t="s">
        <v>2598</v>
      </c>
      <c r="DC880" s="32" t="s">
        <v>1940</v>
      </c>
    </row>
    <row r="881" spans="41:107" ht="57">
      <c r="AO881" s="28">
        <v>880</v>
      </c>
      <c r="AZ881" s="32"/>
      <c r="BA881" s="32"/>
      <c r="BB881" s="32" t="s">
        <v>5362</v>
      </c>
      <c r="BC881" s="32" t="s">
        <v>1166</v>
      </c>
      <c r="BD881" s="32" t="s">
        <v>1167</v>
      </c>
      <c r="BE881" s="32" t="s">
        <v>3211</v>
      </c>
      <c r="BF881" s="32" t="s">
        <v>2602</v>
      </c>
      <c r="BG881" s="32" t="s">
        <v>1956</v>
      </c>
      <c r="CK881" s="32" t="s">
        <v>5362</v>
      </c>
      <c r="CL881" s="32" t="s">
        <v>1166</v>
      </c>
      <c r="CM881" s="32" t="s">
        <v>1167</v>
      </c>
      <c r="CN881" s="32" t="s">
        <v>3211</v>
      </c>
      <c r="CO881" s="32" t="s">
        <v>2602</v>
      </c>
      <c r="CP881" s="32" t="s">
        <v>1956</v>
      </c>
      <c r="CV881" s="32"/>
      <c r="CW881" s="32"/>
      <c r="CX881" s="32" t="s">
        <v>5362</v>
      </c>
      <c r="CY881" s="32" t="s">
        <v>1166</v>
      </c>
      <c r="CZ881" s="32" t="s">
        <v>1167</v>
      </c>
      <c r="DA881" s="32" t="s">
        <v>3211</v>
      </c>
      <c r="DB881" s="32" t="s">
        <v>2602</v>
      </c>
      <c r="DC881" s="32" t="s">
        <v>1956</v>
      </c>
    </row>
    <row r="882" spans="41:107" ht="57">
      <c r="AO882" s="28">
        <v>881</v>
      </c>
      <c r="AZ882" s="32"/>
      <c r="BA882" s="32"/>
      <c r="BB882" s="32" t="s">
        <v>5363</v>
      </c>
      <c r="BC882" s="32" t="s">
        <v>1166</v>
      </c>
      <c r="BD882" s="32" t="s">
        <v>1167</v>
      </c>
      <c r="BE882" s="32" t="s">
        <v>3211</v>
      </c>
      <c r="BF882" s="32" t="s">
        <v>2606</v>
      </c>
      <c r="BG882" s="32" t="s">
        <v>1969</v>
      </c>
      <c r="CK882" s="32" t="s">
        <v>5363</v>
      </c>
      <c r="CL882" s="32" t="s">
        <v>1166</v>
      </c>
      <c r="CM882" s="32" t="s">
        <v>1167</v>
      </c>
      <c r="CN882" s="32" t="s">
        <v>3211</v>
      </c>
      <c r="CO882" s="32" t="s">
        <v>2606</v>
      </c>
      <c r="CP882" s="32" t="s">
        <v>1969</v>
      </c>
      <c r="CV882" s="32"/>
      <c r="CW882" s="32"/>
      <c r="CX882" s="32" t="s">
        <v>5363</v>
      </c>
      <c r="CY882" s="32" t="s">
        <v>1166</v>
      </c>
      <c r="CZ882" s="32" t="s">
        <v>1167</v>
      </c>
      <c r="DA882" s="32" t="s">
        <v>3211</v>
      </c>
      <c r="DB882" s="32" t="s">
        <v>2606</v>
      </c>
      <c r="DC882" s="32" t="s">
        <v>1969</v>
      </c>
    </row>
    <row r="883" spans="41:107" ht="57">
      <c r="AO883" s="28">
        <v>882</v>
      </c>
      <c r="AZ883" s="32"/>
      <c r="BA883" s="32"/>
      <c r="BB883" s="32" t="s">
        <v>5364</v>
      </c>
      <c r="BC883" s="32" t="s">
        <v>1166</v>
      </c>
      <c r="BD883" s="32" t="s">
        <v>1167</v>
      </c>
      <c r="BE883" s="32" t="s">
        <v>3211</v>
      </c>
      <c r="BF883" s="32" t="s">
        <v>2610</v>
      </c>
      <c r="BG883" s="32" t="s">
        <v>1196</v>
      </c>
      <c r="CK883" s="32" t="s">
        <v>5364</v>
      </c>
      <c r="CL883" s="32" t="s">
        <v>1166</v>
      </c>
      <c r="CM883" s="32" t="s">
        <v>1167</v>
      </c>
      <c r="CN883" s="32" t="s">
        <v>3211</v>
      </c>
      <c r="CO883" s="32" t="s">
        <v>2610</v>
      </c>
      <c r="CP883" s="32" t="s">
        <v>1196</v>
      </c>
      <c r="CV883" s="32"/>
      <c r="CW883" s="32"/>
      <c r="CX883" s="32" t="s">
        <v>5364</v>
      </c>
      <c r="CY883" s="32" t="s">
        <v>1166</v>
      </c>
      <c r="CZ883" s="32" t="s">
        <v>1167</v>
      </c>
      <c r="DA883" s="32" t="s">
        <v>3211</v>
      </c>
      <c r="DB883" s="32" t="s">
        <v>2610</v>
      </c>
      <c r="DC883" s="32" t="s">
        <v>1196</v>
      </c>
    </row>
    <row r="884" spans="41:107" ht="71.25">
      <c r="AO884" s="28">
        <v>883</v>
      </c>
      <c r="AZ884" s="32"/>
      <c r="BA884" s="32"/>
      <c r="BB884" s="32" t="s">
        <v>5365</v>
      </c>
      <c r="BC884" s="32" t="s">
        <v>1166</v>
      </c>
      <c r="BD884" s="32" t="s">
        <v>1167</v>
      </c>
      <c r="BE884" s="32" t="s">
        <v>3211</v>
      </c>
      <c r="BF884" s="32" t="s">
        <v>2614</v>
      </c>
      <c r="BG884" s="32" t="s">
        <v>1993</v>
      </c>
      <c r="CK884" s="32" t="s">
        <v>5365</v>
      </c>
      <c r="CL884" s="32" t="s">
        <v>1166</v>
      </c>
      <c r="CM884" s="32" t="s">
        <v>1167</v>
      </c>
      <c r="CN884" s="32" t="s">
        <v>3211</v>
      </c>
      <c r="CO884" s="32" t="s">
        <v>2614</v>
      </c>
      <c r="CP884" s="32" t="s">
        <v>1993</v>
      </c>
      <c r="CV884" s="32"/>
      <c r="CW884" s="32"/>
      <c r="CX884" s="32" t="s">
        <v>5365</v>
      </c>
      <c r="CY884" s="32" t="s">
        <v>1166</v>
      </c>
      <c r="CZ884" s="32" t="s">
        <v>1167</v>
      </c>
      <c r="DA884" s="32" t="s">
        <v>3211</v>
      </c>
      <c r="DB884" s="32" t="s">
        <v>2614</v>
      </c>
      <c r="DC884" s="32" t="s">
        <v>1993</v>
      </c>
    </row>
    <row r="885" spans="41:107" ht="71.25">
      <c r="AO885" s="28">
        <v>884</v>
      </c>
      <c r="AZ885" s="32"/>
      <c r="BA885" s="32"/>
      <c r="BB885" s="32" t="s">
        <v>5366</v>
      </c>
      <c r="BC885" s="32" t="s">
        <v>1166</v>
      </c>
      <c r="BD885" s="32" t="s">
        <v>1167</v>
      </c>
      <c r="BE885" s="32" t="s">
        <v>3211</v>
      </c>
      <c r="BF885" s="32" t="s">
        <v>2618</v>
      </c>
      <c r="BG885" s="32" t="s">
        <v>2006</v>
      </c>
      <c r="CK885" s="32" t="s">
        <v>5366</v>
      </c>
      <c r="CL885" s="32" t="s">
        <v>1166</v>
      </c>
      <c r="CM885" s="32" t="s">
        <v>1167</v>
      </c>
      <c r="CN885" s="32" t="s">
        <v>3211</v>
      </c>
      <c r="CO885" s="32" t="s">
        <v>2618</v>
      </c>
      <c r="CP885" s="32" t="s">
        <v>2006</v>
      </c>
      <c r="CV885" s="32"/>
      <c r="CW885" s="32"/>
      <c r="CX885" s="32" t="s">
        <v>5366</v>
      </c>
      <c r="CY885" s="32" t="s">
        <v>1166</v>
      </c>
      <c r="CZ885" s="32" t="s">
        <v>1167</v>
      </c>
      <c r="DA885" s="32" t="s">
        <v>3211</v>
      </c>
      <c r="DB885" s="32" t="s">
        <v>2618</v>
      </c>
      <c r="DC885" s="32" t="s">
        <v>2006</v>
      </c>
    </row>
    <row r="886" spans="41:107" ht="57">
      <c r="AO886" s="28">
        <v>885</v>
      </c>
      <c r="AZ886" s="32"/>
      <c r="BA886" s="32"/>
      <c r="BB886" s="32" t="s">
        <v>5367</v>
      </c>
      <c r="BC886" s="32" t="s">
        <v>1166</v>
      </c>
      <c r="BD886" s="32" t="s">
        <v>1167</v>
      </c>
      <c r="BE886" s="32" t="s">
        <v>3211</v>
      </c>
      <c r="BF886" s="32" t="s">
        <v>2622</v>
      </c>
      <c r="BG886" s="32" t="s">
        <v>2018</v>
      </c>
      <c r="CK886" s="32" t="s">
        <v>5367</v>
      </c>
      <c r="CL886" s="32" t="s">
        <v>1166</v>
      </c>
      <c r="CM886" s="32" t="s">
        <v>1167</v>
      </c>
      <c r="CN886" s="32" t="s">
        <v>3211</v>
      </c>
      <c r="CO886" s="32" t="s">
        <v>2622</v>
      </c>
      <c r="CP886" s="32" t="s">
        <v>2018</v>
      </c>
      <c r="CV886" s="32"/>
      <c r="CW886" s="32"/>
      <c r="CX886" s="32" t="s">
        <v>5367</v>
      </c>
      <c r="CY886" s="32" t="s">
        <v>1166</v>
      </c>
      <c r="CZ886" s="32" t="s">
        <v>1167</v>
      </c>
      <c r="DA886" s="32" t="s">
        <v>3211</v>
      </c>
      <c r="DB886" s="32" t="s">
        <v>2622</v>
      </c>
      <c r="DC886" s="32" t="s">
        <v>2018</v>
      </c>
    </row>
    <row r="887" spans="41:107" ht="57">
      <c r="AO887" s="28">
        <v>886</v>
      </c>
      <c r="AZ887" s="32"/>
      <c r="BA887" s="32"/>
      <c r="BB887" s="32" t="s">
        <v>5368</v>
      </c>
      <c r="BC887" s="32" t="s">
        <v>1166</v>
      </c>
      <c r="BD887" s="32" t="s">
        <v>1167</v>
      </c>
      <c r="BE887" s="32" t="s">
        <v>3211</v>
      </c>
      <c r="BF887" s="32" t="s">
        <v>2626</v>
      </c>
      <c r="BG887" s="32" t="s">
        <v>2031</v>
      </c>
      <c r="CK887" s="32" t="s">
        <v>5368</v>
      </c>
      <c r="CL887" s="32" t="s">
        <v>1166</v>
      </c>
      <c r="CM887" s="32" t="s">
        <v>1167</v>
      </c>
      <c r="CN887" s="32" t="s">
        <v>3211</v>
      </c>
      <c r="CO887" s="32" t="s">
        <v>2626</v>
      </c>
      <c r="CP887" s="32" t="s">
        <v>2031</v>
      </c>
      <c r="CV887" s="32"/>
      <c r="CW887" s="32"/>
      <c r="CX887" s="32" t="s">
        <v>5368</v>
      </c>
      <c r="CY887" s="32" t="s">
        <v>1166</v>
      </c>
      <c r="CZ887" s="32" t="s">
        <v>1167</v>
      </c>
      <c r="DA887" s="32" t="s">
        <v>3211</v>
      </c>
      <c r="DB887" s="32" t="s">
        <v>2626</v>
      </c>
      <c r="DC887" s="32" t="s">
        <v>2031</v>
      </c>
    </row>
    <row r="888" spans="41:107" ht="57">
      <c r="AO888" s="28">
        <v>887</v>
      </c>
      <c r="AZ888" s="32"/>
      <c r="BA888" s="32"/>
      <c r="BB888" s="32" t="s">
        <v>5369</v>
      </c>
      <c r="BC888" s="32" t="s">
        <v>1166</v>
      </c>
      <c r="BD888" s="32" t="s">
        <v>1167</v>
      </c>
      <c r="BE888" s="32" t="s">
        <v>3211</v>
      </c>
      <c r="BF888" s="32" t="s">
        <v>2630</v>
      </c>
      <c r="BG888" s="32" t="s">
        <v>2042</v>
      </c>
      <c r="CK888" s="32" t="s">
        <v>5369</v>
      </c>
      <c r="CL888" s="32" t="s">
        <v>1166</v>
      </c>
      <c r="CM888" s="32" t="s">
        <v>1167</v>
      </c>
      <c r="CN888" s="32" t="s">
        <v>3211</v>
      </c>
      <c r="CO888" s="32" t="s">
        <v>2630</v>
      </c>
      <c r="CP888" s="32" t="s">
        <v>2042</v>
      </c>
      <c r="CV888" s="32"/>
      <c r="CW888" s="32"/>
      <c r="CX888" s="32" t="s">
        <v>5369</v>
      </c>
      <c r="CY888" s="32" t="s">
        <v>1166</v>
      </c>
      <c r="CZ888" s="32" t="s">
        <v>1167</v>
      </c>
      <c r="DA888" s="32" t="s">
        <v>3211</v>
      </c>
      <c r="DB888" s="32" t="s">
        <v>2630</v>
      </c>
      <c r="DC888" s="32" t="s">
        <v>2042</v>
      </c>
    </row>
    <row r="889" spans="41:107" ht="57">
      <c r="AO889" s="28">
        <v>888</v>
      </c>
      <c r="AZ889" s="32"/>
      <c r="BA889" s="32"/>
      <c r="BB889" s="32" t="s">
        <v>5370</v>
      </c>
      <c r="BC889" s="32" t="s">
        <v>1166</v>
      </c>
      <c r="BD889" s="32" t="s">
        <v>1167</v>
      </c>
      <c r="BE889" s="32" t="s">
        <v>3211</v>
      </c>
      <c r="BF889" s="32" t="s">
        <v>2634</v>
      </c>
      <c r="BG889" s="32" t="s">
        <v>2054</v>
      </c>
      <c r="CK889" s="32" t="s">
        <v>5370</v>
      </c>
      <c r="CL889" s="32" t="s">
        <v>1166</v>
      </c>
      <c r="CM889" s="32" t="s">
        <v>1167</v>
      </c>
      <c r="CN889" s="32" t="s">
        <v>3211</v>
      </c>
      <c r="CO889" s="32" t="s">
        <v>2634</v>
      </c>
      <c r="CP889" s="32" t="s">
        <v>2054</v>
      </c>
      <c r="CV889" s="32"/>
      <c r="CW889" s="32"/>
      <c r="CX889" s="32" t="s">
        <v>5370</v>
      </c>
      <c r="CY889" s="32" t="s">
        <v>1166</v>
      </c>
      <c r="CZ889" s="32" t="s">
        <v>1167</v>
      </c>
      <c r="DA889" s="32" t="s">
        <v>3211</v>
      </c>
      <c r="DB889" s="32" t="s">
        <v>2634</v>
      </c>
      <c r="DC889" s="32" t="s">
        <v>2054</v>
      </c>
    </row>
    <row r="890" spans="41:107" ht="42.75">
      <c r="AO890" s="28">
        <v>889</v>
      </c>
      <c r="AZ890" s="32"/>
      <c r="BA890" s="32"/>
      <c r="BB890" s="32" t="s">
        <v>5371</v>
      </c>
      <c r="BC890" s="32" t="s">
        <v>1166</v>
      </c>
      <c r="BD890" s="32" t="s">
        <v>1167</v>
      </c>
      <c r="BE890" s="32" t="s">
        <v>3211</v>
      </c>
      <c r="BF890" s="32" t="s">
        <v>2638</v>
      </c>
      <c r="BG890" s="32" t="s">
        <v>2064</v>
      </c>
      <c r="CK890" s="32" t="s">
        <v>5371</v>
      </c>
      <c r="CL890" s="32" t="s">
        <v>1166</v>
      </c>
      <c r="CM890" s="32" t="s">
        <v>1167</v>
      </c>
      <c r="CN890" s="32" t="s">
        <v>3211</v>
      </c>
      <c r="CO890" s="32" t="s">
        <v>2638</v>
      </c>
      <c r="CP890" s="32" t="s">
        <v>2064</v>
      </c>
      <c r="CV890" s="32"/>
      <c r="CW890" s="32"/>
      <c r="CX890" s="32" t="s">
        <v>5371</v>
      </c>
      <c r="CY890" s="32" t="s">
        <v>1166</v>
      </c>
      <c r="CZ890" s="32" t="s">
        <v>1167</v>
      </c>
      <c r="DA890" s="32" t="s">
        <v>3211</v>
      </c>
      <c r="DB890" s="32" t="s">
        <v>2638</v>
      </c>
      <c r="DC890" s="32" t="s">
        <v>2064</v>
      </c>
    </row>
    <row r="891" spans="41:107" ht="57">
      <c r="AO891" s="28">
        <v>890</v>
      </c>
      <c r="AZ891" s="32"/>
      <c r="BA891" s="32"/>
      <c r="BB891" s="32" t="s">
        <v>5372</v>
      </c>
      <c r="BC891" s="32" t="s">
        <v>1166</v>
      </c>
      <c r="BD891" s="32" t="s">
        <v>1167</v>
      </c>
      <c r="BE891" s="32" t="s">
        <v>3211</v>
      </c>
      <c r="BF891" s="32" t="s">
        <v>2642</v>
      </c>
      <c r="BG891" s="32" t="s">
        <v>2076</v>
      </c>
      <c r="CK891" s="32" t="s">
        <v>5372</v>
      </c>
      <c r="CL891" s="32" t="s">
        <v>1166</v>
      </c>
      <c r="CM891" s="32" t="s">
        <v>1167</v>
      </c>
      <c r="CN891" s="32" t="s">
        <v>3211</v>
      </c>
      <c r="CO891" s="32" t="s">
        <v>2642</v>
      </c>
      <c r="CP891" s="32" t="s">
        <v>2076</v>
      </c>
      <c r="CV891" s="32"/>
      <c r="CW891" s="32"/>
      <c r="CX891" s="32" t="s">
        <v>5372</v>
      </c>
      <c r="CY891" s="32" t="s">
        <v>1166</v>
      </c>
      <c r="CZ891" s="32" t="s">
        <v>1167</v>
      </c>
      <c r="DA891" s="32" t="s">
        <v>3211</v>
      </c>
      <c r="DB891" s="32" t="s">
        <v>2642</v>
      </c>
      <c r="DC891" s="32" t="s">
        <v>2076</v>
      </c>
    </row>
    <row r="892" spans="41:107" ht="57">
      <c r="AO892" s="28">
        <v>891</v>
      </c>
      <c r="AZ892" s="32"/>
      <c r="BA892" s="32"/>
      <c r="BB892" s="32" t="s">
        <v>5373</v>
      </c>
      <c r="BC892" s="32" t="s">
        <v>1166</v>
      </c>
      <c r="BD892" s="32" t="s">
        <v>1167</v>
      </c>
      <c r="BE892" s="32" t="s">
        <v>3211</v>
      </c>
      <c r="BF892" s="32" t="s">
        <v>2646</v>
      </c>
      <c r="BG892" s="32" t="s">
        <v>2087</v>
      </c>
      <c r="CK892" s="32" t="s">
        <v>5373</v>
      </c>
      <c r="CL892" s="32" t="s">
        <v>1166</v>
      </c>
      <c r="CM892" s="32" t="s">
        <v>1167</v>
      </c>
      <c r="CN892" s="32" t="s">
        <v>3211</v>
      </c>
      <c r="CO892" s="32" t="s">
        <v>2646</v>
      </c>
      <c r="CP892" s="32" t="s">
        <v>2087</v>
      </c>
      <c r="CV892" s="32"/>
      <c r="CW892" s="32"/>
      <c r="CX892" s="32" t="s">
        <v>5373</v>
      </c>
      <c r="CY892" s="32" t="s">
        <v>1166</v>
      </c>
      <c r="CZ892" s="32" t="s">
        <v>1167</v>
      </c>
      <c r="DA892" s="32" t="s">
        <v>3211</v>
      </c>
      <c r="DB892" s="32" t="s">
        <v>2646</v>
      </c>
      <c r="DC892" s="32" t="s">
        <v>2087</v>
      </c>
    </row>
    <row r="893" spans="41:107" ht="57">
      <c r="AO893" s="28">
        <v>892</v>
      </c>
      <c r="AZ893" s="32"/>
      <c r="BA893" s="32"/>
      <c r="BB893" s="32" t="s">
        <v>5374</v>
      </c>
      <c r="BC893" s="32" t="s">
        <v>1166</v>
      </c>
      <c r="BD893" s="32" t="s">
        <v>1167</v>
      </c>
      <c r="BE893" s="32" t="s">
        <v>3211</v>
      </c>
      <c r="BF893" s="32" t="s">
        <v>2650</v>
      </c>
      <c r="BG893" s="32" t="s">
        <v>2099</v>
      </c>
      <c r="CK893" s="32" t="s">
        <v>5374</v>
      </c>
      <c r="CL893" s="32" t="s">
        <v>1166</v>
      </c>
      <c r="CM893" s="32" t="s">
        <v>1167</v>
      </c>
      <c r="CN893" s="32" t="s">
        <v>3211</v>
      </c>
      <c r="CO893" s="32" t="s">
        <v>2650</v>
      </c>
      <c r="CP893" s="32" t="s">
        <v>2099</v>
      </c>
      <c r="CV893" s="32"/>
      <c r="CW893" s="32"/>
      <c r="CX893" s="32" t="s">
        <v>5374</v>
      </c>
      <c r="CY893" s="32" t="s">
        <v>1166</v>
      </c>
      <c r="CZ893" s="32" t="s">
        <v>1167</v>
      </c>
      <c r="DA893" s="32" t="s">
        <v>3211</v>
      </c>
      <c r="DB893" s="32" t="s">
        <v>2650</v>
      </c>
      <c r="DC893" s="32" t="s">
        <v>2099</v>
      </c>
    </row>
    <row r="894" spans="41:107" ht="71.25">
      <c r="AO894" s="28">
        <v>893</v>
      </c>
      <c r="AZ894" s="32"/>
      <c r="BA894" s="32"/>
      <c r="BB894" s="32" t="s">
        <v>5375</v>
      </c>
      <c r="BC894" s="32" t="s">
        <v>1166</v>
      </c>
      <c r="BD894" s="32" t="s">
        <v>1167</v>
      </c>
      <c r="BE894" s="32" t="s">
        <v>3211</v>
      </c>
      <c r="BF894" s="32" t="s">
        <v>2654</v>
      </c>
      <c r="BG894" s="32" t="s">
        <v>2109</v>
      </c>
      <c r="CK894" s="32" t="s">
        <v>5375</v>
      </c>
      <c r="CL894" s="32" t="s">
        <v>1166</v>
      </c>
      <c r="CM894" s="32" t="s">
        <v>1167</v>
      </c>
      <c r="CN894" s="32" t="s">
        <v>3211</v>
      </c>
      <c r="CO894" s="32" t="s">
        <v>2654</v>
      </c>
      <c r="CP894" s="32" t="s">
        <v>2109</v>
      </c>
      <c r="CV894" s="32"/>
      <c r="CW894" s="32"/>
      <c r="CX894" s="32" t="s">
        <v>5375</v>
      </c>
      <c r="CY894" s="32" t="s">
        <v>1166</v>
      </c>
      <c r="CZ894" s="32" t="s">
        <v>1167</v>
      </c>
      <c r="DA894" s="32" t="s">
        <v>3211</v>
      </c>
      <c r="DB894" s="32" t="s">
        <v>2654</v>
      </c>
      <c r="DC894" s="32" t="s">
        <v>2109</v>
      </c>
    </row>
    <row r="895" spans="41:107" ht="42.75">
      <c r="AO895" s="28">
        <v>894</v>
      </c>
      <c r="AZ895" s="32"/>
      <c r="BA895" s="32"/>
      <c r="BB895" s="32" t="s">
        <v>5376</v>
      </c>
      <c r="BC895" s="32" t="s">
        <v>1166</v>
      </c>
      <c r="BD895" s="32" t="s">
        <v>1167</v>
      </c>
      <c r="BE895" s="32" t="s">
        <v>3211</v>
      </c>
      <c r="BF895" s="32" t="s">
        <v>2658</v>
      </c>
      <c r="BG895" s="32" t="s">
        <v>2119</v>
      </c>
      <c r="CK895" s="32" t="s">
        <v>5376</v>
      </c>
      <c r="CL895" s="32" t="s">
        <v>1166</v>
      </c>
      <c r="CM895" s="32" t="s">
        <v>1167</v>
      </c>
      <c r="CN895" s="32" t="s">
        <v>3211</v>
      </c>
      <c r="CO895" s="32" t="s">
        <v>2658</v>
      </c>
      <c r="CP895" s="32" t="s">
        <v>2119</v>
      </c>
      <c r="CV895" s="32"/>
      <c r="CW895" s="32"/>
      <c r="CX895" s="32" t="s">
        <v>5376</v>
      </c>
      <c r="CY895" s="32" t="s">
        <v>1166</v>
      </c>
      <c r="CZ895" s="32" t="s">
        <v>1167</v>
      </c>
      <c r="DA895" s="32" t="s">
        <v>3211</v>
      </c>
      <c r="DB895" s="32" t="s">
        <v>2658</v>
      </c>
      <c r="DC895" s="32" t="s">
        <v>2119</v>
      </c>
    </row>
    <row r="896" spans="41:107" ht="85.5">
      <c r="AO896" s="28">
        <v>895</v>
      </c>
      <c r="AZ896" s="32"/>
      <c r="BA896" s="32"/>
      <c r="BB896" s="32" t="s">
        <v>5377</v>
      </c>
      <c r="BC896" s="32" t="s">
        <v>1166</v>
      </c>
      <c r="BD896" s="32" t="s">
        <v>1167</v>
      </c>
      <c r="BE896" s="32" t="s">
        <v>3211</v>
      </c>
      <c r="BF896" s="32" t="s">
        <v>2662</v>
      </c>
      <c r="BG896" s="32" t="s">
        <v>2130</v>
      </c>
      <c r="CK896" s="32" t="s">
        <v>5377</v>
      </c>
      <c r="CL896" s="32" t="s">
        <v>1166</v>
      </c>
      <c r="CM896" s="32" t="s">
        <v>1167</v>
      </c>
      <c r="CN896" s="32" t="s">
        <v>3211</v>
      </c>
      <c r="CO896" s="32" t="s">
        <v>2662</v>
      </c>
      <c r="CP896" s="32" t="s">
        <v>2130</v>
      </c>
      <c r="CV896" s="32"/>
      <c r="CW896" s="32"/>
      <c r="CX896" s="32" t="s">
        <v>5377</v>
      </c>
      <c r="CY896" s="32" t="s">
        <v>1166</v>
      </c>
      <c r="CZ896" s="32" t="s">
        <v>1167</v>
      </c>
      <c r="DA896" s="32" t="s">
        <v>3211</v>
      </c>
      <c r="DB896" s="32" t="s">
        <v>2662</v>
      </c>
      <c r="DC896" s="32" t="s">
        <v>2130</v>
      </c>
    </row>
    <row r="897" spans="41:107" ht="57">
      <c r="AO897" s="28">
        <v>896</v>
      </c>
      <c r="AZ897" s="32"/>
      <c r="BA897" s="32"/>
      <c r="BB897" s="32" t="s">
        <v>5378</v>
      </c>
      <c r="BC897" s="32" t="s">
        <v>1166</v>
      </c>
      <c r="BD897" s="32" t="s">
        <v>1167</v>
      </c>
      <c r="BE897" s="32" t="s">
        <v>3211</v>
      </c>
      <c r="BF897" s="32" t="s">
        <v>2666</v>
      </c>
      <c r="BG897" s="32" t="s">
        <v>2140</v>
      </c>
      <c r="CK897" s="32" t="s">
        <v>5378</v>
      </c>
      <c r="CL897" s="32" t="s">
        <v>1166</v>
      </c>
      <c r="CM897" s="32" t="s">
        <v>1167</v>
      </c>
      <c r="CN897" s="32" t="s">
        <v>3211</v>
      </c>
      <c r="CO897" s="32" t="s">
        <v>2666</v>
      </c>
      <c r="CP897" s="32" t="s">
        <v>2140</v>
      </c>
      <c r="CV897" s="32"/>
      <c r="CW897" s="32"/>
      <c r="CX897" s="32" t="s">
        <v>5378</v>
      </c>
      <c r="CY897" s="32" t="s">
        <v>1166</v>
      </c>
      <c r="CZ897" s="32" t="s">
        <v>1167</v>
      </c>
      <c r="DA897" s="32" t="s">
        <v>3211</v>
      </c>
      <c r="DB897" s="32" t="s">
        <v>2666</v>
      </c>
      <c r="DC897" s="32" t="s">
        <v>2140</v>
      </c>
    </row>
    <row r="898" spans="41:107" ht="57">
      <c r="AO898" s="28">
        <v>897</v>
      </c>
      <c r="AZ898" s="32"/>
      <c r="BA898" s="32"/>
      <c r="BB898" s="32" t="s">
        <v>5379</v>
      </c>
      <c r="BC898" s="32" t="s">
        <v>1166</v>
      </c>
      <c r="BD898" s="32" t="s">
        <v>1167</v>
      </c>
      <c r="BE898" s="32" t="s">
        <v>3211</v>
      </c>
      <c r="BF898" s="32" t="s">
        <v>2670</v>
      </c>
      <c r="BG898" s="32" t="s">
        <v>2150</v>
      </c>
      <c r="CK898" s="32" t="s">
        <v>5379</v>
      </c>
      <c r="CL898" s="32" t="s">
        <v>1166</v>
      </c>
      <c r="CM898" s="32" t="s">
        <v>1167</v>
      </c>
      <c r="CN898" s="32" t="s">
        <v>3211</v>
      </c>
      <c r="CO898" s="32" t="s">
        <v>2670</v>
      </c>
      <c r="CP898" s="32" t="s">
        <v>2150</v>
      </c>
      <c r="CV898" s="32"/>
      <c r="CW898" s="32"/>
      <c r="CX898" s="32" t="s">
        <v>5379</v>
      </c>
      <c r="CY898" s="32" t="s">
        <v>1166</v>
      </c>
      <c r="CZ898" s="32" t="s">
        <v>1167</v>
      </c>
      <c r="DA898" s="32" t="s">
        <v>3211</v>
      </c>
      <c r="DB898" s="32" t="s">
        <v>2670</v>
      </c>
      <c r="DC898" s="32" t="s">
        <v>2150</v>
      </c>
    </row>
    <row r="899" spans="41:107" ht="57">
      <c r="AO899" s="28">
        <v>898</v>
      </c>
      <c r="AZ899" s="32"/>
      <c r="BA899" s="32"/>
      <c r="BB899" s="32" t="s">
        <v>5380</v>
      </c>
      <c r="BC899" s="32" t="s">
        <v>1166</v>
      </c>
      <c r="BD899" s="32" t="s">
        <v>1167</v>
      </c>
      <c r="BE899" s="32" t="s">
        <v>3211</v>
      </c>
      <c r="BF899" s="32" t="s">
        <v>2673</v>
      </c>
      <c r="BG899" s="32" t="s">
        <v>2161</v>
      </c>
      <c r="CK899" s="32" t="s">
        <v>5380</v>
      </c>
      <c r="CL899" s="32" t="s">
        <v>1166</v>
      </c>
      <c r="CM899" s="32" t="s">
        <v>1167</v>
      </c>
      <c r="CN899" s="32" t="s">
        <v>3211</v>
      </c>
      <c r="CO899" s="32" t="s">
        <v>2673</v>
      </c>
      <c r="CP899" s="32" t="s">
        <v>2161</v>
      </c>
      <c r="CV899" s="32"/>
      <c r="CW899" s="32"/>
      <c r="CX899" s="32" t="s">
        <v>5380</v>
      </c>
      <c r="CY899" s="32" t="s">
        <v>1166</v>
      </c>
      <c r="CZ899" s="32" t="s">
        <v>1167</v>
      </c>
      <c r="DA899" s="32" t="s">
        <v>3211</v>
      </c>
      <c r="DB899" s="32" t="s">
        <v>2673</v>
      </c>
      <c r="DC899" s="32" t="s">
        <v>2161</v>
      </c>
    </row>
    <row r="900" spans="41:107" ht="57">
      <c r="AO900" s="28">
        <v>899</v>
      </c>
      <c r="AZ900" s="32"/>
      <c r="BA900" s="32"/>
      <c r="BB900" s="32" t="s">
        <v>5381</v>
      </c>
      <c r="BC900" s="32" t="s">
        <v>1166</v>
      </c>
      <c r="BD900" s="32" t="s">
        <v>1167</v>
      </c>
      <c r="BE900" s="32" t="s">
        <v>3211</v>
      </c>
      <c r="BF900" s="32" t="s">
        <v>2676</v>
      </c>
      <c r="BG900" s="32" t="s">
        <v>2172</v>
      </c>
      <c r="CK900" s="32" t="s">
        <v>5381</v>
      </c>
      <c r="CL900" s="32" t="s">
        <v>1166</v>
      </c>
      <c r="CM900" s="32" t="s">
        <v>1167</v>
      </c>
      <c r="CN900" s="32" t="s">
        <v>3211</v>
      </c>
      <c r="CO900" s="32" t="s">
        <v>2676</v>
      </c>
      <c r="CP900" s="32" t="s">
        <v>2172</v>
      </c>
      <c r="CV900" s="32"/>
      <c r="CW900" s="32"/>
      <c r="CX900" s="32" t="s">
        <v>5381</v>
      </c>
      <c r="CY900" s="32" t="s">
        <v>1166</v>
      </c>
      <c r="CZ900" s="32" t="s">
        <v>1167</v>
      </c>
      <c r="DA900" s="32" t="s">
        <v>3211</v>
      </c>
      <c r="DB900" s="32" t="s">
        <v>2676</v>
      </c>
      <c r="DC900" s="32" t="s">
        <v>2172</v>
      </c>
    </row>
    <row r="901" spans="41:107" ht="71.25">
      <c r="AO901" s="28">
        <v>900</v>
      </c>
      <c r="AZ901" s="32"/>
      <c r="BA901" s="32"/>
      <c r="BB901" s="32" t="s">
        <v>5382</v>
      </c>
      <c r="BC901" s="32" t="s">
        <v>1166</v>
      </c>
      <c r="BD901" s="32" t="s">
        <v>1167</v>
      </c>
      <c r="BE901" s="32" t="s">
        <v>3211</v>
      </c>
      <c r="BF901" s="32" t="s">
        <v>2680</v>
      </c>
      <c r="BG901" s="32" t="s">
        <v>2181</v>
      </c>
      <c r="CK901" s="32" t="s">
        <v>5382</v>
      </c>
      <c r="CL901" s="32" t="s">
        <v>1166</v>
      </c>
      <c r="CM901" s="32" t="s">
        <v>1167</v>
      </c>
      <c r="CN901" s="32" t="s">
        <v>3211</v>
      </c>
      <c r="CO901" s="32" t="s">
        <v>2680</v>
      </c>
      <c r="CP901" s="32" t="s">
        <v>2181</v>
      </c>
      <c r="CV901" s="32"/>
      <c r="CW901" s="32"/>
      <c r="CX901" s="32" t="s">
        <v>5382</v>
      </c>
      <c r="CY901" s="32" t="s">
        <v>1166</v>
      </c>
      <c r="CZ901" s="32" t="s">
        <v>1167</v>
      </c>
      <c r="DA901" s="32" t="s">
        <v>3211</v>
      </c>
      <c r="DB901" s="32" t="s">
        <v>2680</v>
      </c>
      <c r="DC901" s="32" t="s">
        <v>2181</v>
      </c>
    </row>
    <row r="902" spans="41:107" ht="42.75">
      <c r="AO902" s="28">
        <v>901</v>
      </c>
      <c r="AZ902" s="32"/>
      <c r="BA902" s="32"/>
      <c r="BB902" s="32" t="s">
        <v>5383</v>
      </c>
      <c r="BC902" s="32" t="s">
        <v>1166</v>
      </c>
      <c r="BD902" s="32" t="s">
        <v>1167</v>
      </c>
      <c r="BE902" s="32" t="s">
        <v>3211</v>
      </c>
      <c r="BF902" s="32" t="s">
        <v>2684</v>
      </c>
      <c r="BG902" s="32" t="s">
        <v>2191</v>
      </c>
      <c r="CK902" s="32" t="s">
        <v>5383</v>
      </c>
      <c r="CL902" s="32" t="s">
        <v>1166</v>
      </c>
      <c r="CM902" s="32" t="s">
        <v>1167</v>
      </c>
      <c r="CN902" s="32" t="s">
        <v>3211</v>
      </c>
      <c r="CO902" s="32" t="s">
        <v>2684</v>
      </c>
      <c r="CP902" s="32" t="s">
        <v>2191</v>
      </c>
      <c r="CV902" s="32"/>
      <c r="CW902" s="32"/>
      <c r="CX902" s="32" t="s">
        <v>5383</v>
      </c>
      <c r="CY902" s="32" t="s">
        <v>1166</v>
      </c>
      <c r="CZ902" s="32" t="s">
        <v>1167</v>
      </c>
      <c r="DA902" s="32" t="s">
        <v>3211</v>
      </c>
      <c r="DB902" s="32" t="s">
        <v>2684</v>
      </c>
      <c r="DC902" s="32" t="s">
        <v>2191</v>
      </c>
    </row>
    <row r="903" spans="41:107" ht="57">
      <c r="AO903" s="28">
        <v>902</v>
      </c>
      <c r="AZ903" s="32"/>
      <c r="BA903" s="32"/>
      <c r="BB903" s="32" t="s">
        <v>5384</v>
      </c>
      <c r="BC903" s="32" t="s">
        <v>1166</v>
      </c>
      <c r="BD903" s="32" t="s">
        <v>1167</v>
      </c>
      <c r="BE903" s="32" t="s">
        <v>3211</v>
      </c>
      <c r="BF903" s="32" t="s">
        <v>2688</v>
      </c>
      <c r="BG903" s="32" t="s">
        <v>2202</v>
      </c>
      <c r="CK903" s="32" t="s">
        <v>5384</v>
      </c>
      <c r="CL903" s="32" t="s">
        <v>1166</v>
      </c>
      <c r="CM903" s="32" t="s">
        <v>1167</v>
      </c>
      <c r="CN903" s="32" t="s">
        <v>3211</v>
      </c>
      <c r="CO903" s="32" t="s">
        <v>2688</v>
      </c>
      <c r="CP903" s="32" t="s">
        <v>2202</v>
      </c>
      <c r="CV903" s="32"/>
      <c r="CW903" s="32"/>
      <c r="CX903" s="32" t="s">
        <v>5384</v>
      </c>
      <c r="CY903" s="32" t="s">
        <v>1166</v>
      </c>
      <c r="CZ903" s="32" t="s">
        <v>1167</v>
      </c>
      <c r="DA903" s="32" t="s">
        <v>3211</v>
      </c>
      <c r="DB903" s="32" t="s">
        <v>2688</v>
      </c>
      <c r="DC903" s="32" t="s">
        <v>2202</v>
      </c>
    </row>
    <row r="904" spans="41:107" ht="71.25">
      <c r="AO904" s="28">
        <v>903</v>
      </c>
      <c r="AZ904" s="32"/>
      <c r="BA904" s="32"/>
      <c r="BB904" s="32" t="s">
        <v>5385</v>
      </c>
      <c r="BC904" s="32" t="s">
        <v>1166</v>
      </c>
      <c r="BD904" s="32" t="s">
        <v>1167</v>
      </c>
      <c r="BE904" s="32" t="s">
        <v>3211</v>
      </c>
      <c r="BF904" s="32" t="s">
        <v>2692</v>
      </c>
      <c r="BG904" s="32" t="s">
        <v>2211</v>
      </c>
      <c r="CK904" s="32" t="s">
        <v>5385</v>
      </c>
      <c r="CL904" s="32" t="s">
        <v>1166</v>
      </c>
      <c r="CM904" s="32" t="s">
        <v>1167</v>
      </c>
      <c r="CN904" s="32" t="s">
        <v>3211</v>
      </c>
      <c r="CO904" s="32" t="s">
        <v>2692</v>
      </c>
      <c r="CP904" s="32" t="s">
        <v>2211</v>
      </c>
      <c r="CV904" s="32"/>
      <c r="CW904" s="32"/>
      <c r="CX904" s="32" t="s">
        <v>5385</v>
      </c>
      <c r="CY904" s="32" t="s">
        <v>1166</v>
      </c>
      <c r="CZ904" s="32" t="s">
        <v>1167</v>
      </c>
      <c r="DA904" s="32" t="s">
        <v>3211</v>
      </c>
      <c r="DB904" s="32" t="s">
        <v>2692</v>
      </c>
      <c r="DC904" s="32" t="s">
        <v>2211</v>
      </c>
    </row>
    <row r="905" spans="41:107" ht="57">
      <c r="AO905" s="28">
        <v>904</v>
      </c>
      <c r="AZ905" s="32"/>
      <c r="BA905" s="32"/>
      <c r="BB905" s="32" t="s">
        <v>5386</v>
      </c>
      <c r="BC905" s="32" t="s">
        <v>1166</v>
      </c>
      <c r="BD905" s="32" t="s">
        <v>1167</v>
      </c>
      <c r="BE905" s="32" t="s">
        <v>3211</v>
      </c>
      <c r="BF905" s="32" t="s">
        <v>2696</v>
      </c>
      <c r="BG905" s="32" t="s">
        <v>2220</v>
      </c>
      <c r="CK905" s="32" t="s">
        <v>5386</v>
      </c>
      <c r="CL905" s="32" t="s">
        <v>1166</v>
      </c>
      <c r="CM905" s="32" t="s">
        <v>1167</v>
      </c>
      <c r="CN905" s="32" t="s">
        <v>3211</v>
      </c>
      <c r="CO905" s="32" t="s">
        <v>2696</v>
      </c>
      <c r="CP905" s="32" t="s">
        <v>2220</v>
      </c>
      <c r="CV905" s="32"/>
      <c r="CW905" s="32"/>
      <c r="CX905" s="32" t="s">
        <v>5386</v>
      </c>
      <c r="CY905" s="32" t="s">
        <v>1166</v>
      </c>
      <c r="CZ905" s="32" t="s">
        <v>1167</v>
      </c>
      <c r="DA905" s="32" t="s">
        <v>3211</v>
      </c>
      <c r="DB905" s="32" t="s">
        <v>2696</v>
      </c>
      <c r="DC905" s="32" t="s">
        <v>2220</v>
      </c>
    </row>
    <row r="906" spans="41:107" ht="71.25">
      <c r="AO906" s="28">
        <v>905</v>
      </c>
      <c r="AZ906" s="32"/>
      <c r="BA906" s="32"/>
      <c r="BB906" s="32" t="s">
        <v>5387</v>
      </c>
      <c r="BC906" s="32" t="s">
        <v>1166</v>
      </c>
      <c r="BD906" s="32" t="s">
        <v>1167</v>
      </c>
      <c r="BE906" s="32" t="s">
        <v>3211</v>
      </c>
      <c r="BF906" s="32" t="s">
        <v>2699</v>
      </c>
      <c r="BG906" s="32" t="s">
        <v>2229</v>
      </c>
      <c r="CK906" s="32" t="s">
        <v>5387</v>
      </c>
      <c r="CL906" s="32" t="s">
        <v>1166</v>
      </c>
      <c r="CM906" s="32" t="s">
        <v>1167</v>
      </c>
      <c r="CN906" s="32" t="s">
        <v>3211</v>
      </c>
      <c r="CO906" s="32" t="s">
        <v>2699</v>
      </c>
      <c r="CP906" s="32" t="s">
        <v>2229</v>
      </c>
      <c r="CV906" s="32"/>
      <c r="CW906" s="32"/>
      <c r="CX906" s="32" t="s">
        <v>5387</v>
      </c>
      <c r="CY906" s="32" t="s">
        <v>1166</v>
      </c>
      <c r="CZ906" s="32" t="s">
        <v>1167</v>
      </c>
      <c r="DA906" s="32" t="s">
        <v>3211</v>
      </c>
      <c r="DB906" s="32" t="s">
        <v>2699</v>
      </c>
      <c r="DC906" s="32" t="s">
        <v>2229</v>
      </c>
    </row>
    <row r="907" spans="41:107" ht="71.25">
      <c r="AO907" s="28">
        <v>906</v>
      </c>
      <c r="AZ907" s="32"/>
      <c r="BA907" s="32"/>
      <c r="BB907" s="32" t="s">
        <v>5388</v>
      </c>
      <c r="BC907" s="32" t="s">
        <v>1166</v>
      </c>
      <c r="BD907" s="32" t="s">
        <v>1167</v>
      </c>
      <c r="BE907" s="32" t="s">
        <v>3211</v>
      </c>
      <c r="BF907" s="32" t="s">
        <v>2703</v>
      </c>
      <c r="BG907" s="32" t="s">
        <v>2237</v>
      </c>
      <c r="CK907" s="32" t="s">
        <v>5388</v>
      </c>
      <c r="CL907" s="32" t="s">
        <v>1166</v>
      </c>
      <c r="CM907" s="32" t="s">
        <v>1167</v>
      </c>
      <c r="CN907" s="32" t="s">
        <v>3211</v>
      </c>
      <c r="CO907" s="32" t="s">
        <v>2703</v>
      </c>
      <c r="CP907" s="32" t="s">
        <v>2237</v>
      </c>
      <c r="CV907" s="32"/>
      <c r="CW907" s="32"/>
      <c r="CX907" s="32" t="s">
        <v>5388</v>
      </c>
      <c r="CY907" s="32" t="s">
        <v>1166</v>
      </c>
      <c r="CZ907" s="32" t="s">
        <v>1167</v>
      </c>
      <c r="DA907" s="32" t="s">
        <v>3211</v>
      </c>
      <c r="DB907" s="32" t="s">
        <v>2703</v>
      </c>
      <c r="DC907" s="32" t="s">
        <v>2237</v>
      </c>
    </row>
    <row r="908" spans="41:107" ht="57">
      <c r="AO908" s="28">
        <v>907</v>
      </c>
      <c r="AZ908" s="32"/>
      <c r="BA908" s="32"/>
      <c r="BB908" s="32" t="s">
        <v>5389</v>
      </c>
      <c r="BC908" s="32" t="s">
        <v>1166</v>
      </c>
      <c r="BD908" s="32" t="s">
        <v>1167</v>
      </c>
      <c r="BE908" s="32" t="s">
        <v>3211</v>
      </c>
      <c r="BF908" s="32" t="s">
        <v>2707</v>
      </c>
      <c r="BG908" s="32" t="s">
        <v>2245</v>
      </c>
      <c r="CK908" s="32" t="s">
        <v>5389</v>
      </c>
      <c r="CL908" s="32" t="s">
        <v>1166</v>
      </c>
      <c r="CM908" s="32" t="s">
        <v>1167</v>
      </c>
      <c r="CN908" s="32" t="s">
        <v>3211</v>
      </c>
      <c r="CO908" s="32" t="s">
        <v>2707</v>
      </c>
      <c r="CP908" s="32" t="s">
        <v>2245</v>
      </c>
      <c r="CV908" s="32"/>
      <c r="CW908" s="32"/>
      <c r="CX908" s="32" t="s">
        <v>5389</v>
      </c>
      <c r="CY908" s="32" t="s">
        <v>1166</v>
      </c>
      <c r="CZ908" s="32" t="s">
        <v>1167</v>
      </c>
      <c r="DA908" s="32" t="s">
        <v>3211</v>
      </c>
      <c r="DB908" s="32" t="s">
        <v>2707</v>
      </c>
      <c r="DC908" s="32" t="s">
        <v>2245</v>
      </c>
    </row>
    <row r="909" spans="41:107" ht="42.75">
      <c r="AO909" s="28">
        <v>908</v>
      </c>
      <c r="AZ909" s="32"/>
      <c r="BA909" s="32"/>
      <c r="BB909" s="32" t="s">
        <v>5390</v>
      </c>
      <c r="BC909" s="32" t="s">
        <v>1166</v>
      </c>
      <c r="BD909" s="32" t="s">
        <v>1167</v>
      </c>
      <c r="BE909" s="32" t="s">
        <v>3211</v>
      </c>
      <c r="BF909" s="32" t="s">
        <v>2711</v>
      </c>
      <c r="BG909" s="32" t="s">
        <v>2253</v>
      </c>
      <c r="CK909" s="32" t="s">
        <v>5390</v>
      </c>
      <c r="CL909" s="32" t="s">
        <v>1166</v>
      </c>
      <c r="CM909" s="32" t="s">
        <v>1167</v>
      </c>
      <c r="CN909" s="32" t="s">
        <v>3211</v>
      </c>
      <c r="CO909" s="32" t="s">
        <v>2711</v>
      </c>
      <c r="CP909" s="32" t="s">
        <v>2253</v>
      </c>
      <c r="CV909" s="32"/>
      <c r="CW909" s="32"/>
      <c r="CX909" s="32" t="s">
        <v>5390</v>
      </c>
      <c r="CY909" s="32" t="s">
        <v>1166</v>
      </c>
      <c r="CZ909" s="32" t="s">
        <v>1167</v>
      </c>
      <c r="DA909" s="32" t="s">
        <v>3211</v>
      </c>
      <c r="DB909" s="32" t="s">
        <v>2711</v>
      </c>
      <c r="DC909" s="32" t="s">
        <v>2253</v>
      </c>
    </row>
    <row r="910" spans="41:107" ht="57">
      <c r="AO910" s="28">
        <v>909</v>
      </c>
      <c r="AZ910" s="32"/>
      <c r="BA910" s="32"/>
      <c r="BB910" s="32" t="s">
        <v>5391</v>
      </c>
      <c r="BC910" s="32" t="s">
        <v>1166</v>
      </c>
      <c r="BD910" s="32" t="s">
        <v>1167</v>
      </c>
      <c r="BE910" s="32" t="s">
        <v>3211</v>
      </c>
      <c r="BF910" s="32" t="s">
        <v>2715</v>
      </c>
      <c r="BG910" s="32" t="s">
        <v>2260</v>
      </c>
      <c r="CK910" s="32" t="s">
        <v>5391</v>
      </c>
      <c r="CL910" s="32" t="s">
        <v>1166</v>
      </c>
      <c r="CM910" s="32" t="s">
        <v>1167</v>
      </c>
      <c r="CN910" s="32" t="s">
        <v>3211</v>
      </c>
      <c r="CO910" s="32" t="s">
        <v>2715</v>
      </c>
      <c r="CP910" s="32" t="s">
        <v>2260</v>
      </c>
      <c r="CV910" s="32"/>
      <c r="CW910" s="32"/>
      <c r="CX910" s="32" t="s">
        <v>5391</v>
      </c>
      <c r="CY910" s="32" t="s">
        <v>1166</v>
      </c>
      <c r="CZ910" s="32" t="s">
        <v>1167</v>
      </c>
      <c r="DA910" s="32" t="s">
        <v>3211</v>
      </c>
      <c r="DB910" s="32" t="s">
        <v>2715</v>
      </c>
      <c r="DC910" s="32" t="s">
        <v>2260</v>
      </c>
    </row>
    <row r="911" spans="41:107" ht="71.25">
      <c r="AO911" s="28">
        <v>910</v>
      </c>
      <c r="AZ911" s="32"/>
      <c r="BA911" s="32"/>
      <c r="BB911" s="32" t="s">
        <v>5392</v>
      </c>
      <c r="BC911" s="32" t="s">
        <v>1166</v>
      </c>
      <c r="BD911" s="32" t="s">
        <v>1167</v>
      </c>
      <c r="BE911" s="32" t="s">
        <v>3211</v>
      </c>
      <c r="BF911" s="32" t="s">
        <v>2719</v>
      </c>
      <c r="BG911" s="32" t="s">
        <v>2268</v>
      </c>
      <c r="CK911" s="32" t="s">
        <v>5392</v>
      </c>
      <c r="CL911" s="32" t="s">
        <v>1166</v>
      </c>
      <c r="CM911" s="32" t="s">
        <v>1167</v>
      </c>
      <c r="CN911" s="32" t="s">
        <v>3211</v>
      </c>
      <c r="CO911" s="32" t="s">
        <v>2719</v>
      </c>
      <c r="CP911" s="32" t="s">
        <v>2268</v>
      </c>
      <c r="CV911" s="32"/>
      <c r="CW911" s="32"/>
      <c r="CX911" s="32" t="s">
        <v>5392</v>
      </c>
      <c r="CY911" s="32" t="s">
        <v>1166</v>
      </c>
      <c r="CZ911" s="32" t="s">
        <v>1167</v>
      </c>
      <c r="DA911" s="32" t="s">
        <v>3211</v>
      </c>
      <c r="DB911" s="32" t="s">
        <v>2719</v>
      </c>
      <c r="DC911" s="32" t="s">
        <v>2268</v>
      </c>
    </row>
    <row r="912" spans="41:107" ht="71.25">
      <c r="AO912" s="28">
        <v>911</v>
      </c>
      <c r="AZ912" s="32"/>
      <c r="BA912" s="32"/>
      <c r="BB912" s="32" t="s">
        <v>5393</v>
      </c>
      <c r="BC912" s="32" t="s">
        <v>1166</v>
      </c>
      <c r="BD912" s="32" t="s">
        <v>1167</v>
      </c>
      <c r="BE912" s="32" t="s">
        <v>3211</v>
      </c>
      <c r="BF912" s="32" t="s">
        <v>2723</v>
      </c>
      <c r="BG912" s="32" t="s">
        <v>2276</v>
      </c>
      <c r="CK912" s="32" t="s">
        <v>5393</v>
      </c>
      <c r="CL912" s="32" t="s">
        <v>1166</v>
      </c>
      <c r="CM912" s="32" t="s">
        <v>1167</v>
      </c>
      <c r="CN912" s="32" t="s">
        <v>3211</v>
      </c>
      <c r="CO912" s="32" t="s">
        <v>2723</v>
      </c>
      <c r="CP912" s="32" t="s">
        <v>2276</v>
      </c>
      <c r="CV912" s="32"/>
      <c r="CW912" s="32"/>
      <c r="CX912" s="32" t="s">
        <v>5393</v>
      </c>
      <c r="CY912" s="32" t="s">
        <v>1166</v>
      </c>
      <c r="CZ912" s="32" t="s">
        <v>1167</v>
      </c>
      <c r="DA912" s="32" t="s">
        <v>3211</v>
      </c>
      <c r="DB912" s="32" t="s">
        <v>2723</v>
      </c>
      <c r="DC912" s="32" t="s">
        <v>2276</v>
      </c>
    </row>
    <row r="913" spans="41:107" ht="57">
      <c r="AO913" s="28">
        <v>912</v>
      </c>
      <c r="AZ913" s="32"/>
      <c r="BA913" s="32"/>
      <c r="BB913" s="32" t="s">
        <v>5394</v>
      </c>
      <c r="BC913" s="32" t="s">
        <v>1166</v>
      </c>
      <c r="BD913" s="32" t="s">
        <v>1167</v>
      </c>
      <c r="BE913" s="32" t="s">
        <v>3211</v>
      </c>
      <c r="BF913" s="32" t="s">
        <v>2727</v>
      </c>
      <c r="BG913" s="32" t="s">
        <v>2284</v>
      </c>
      <c r="CK913" s="32" t="s">
        <v>5394</v>
      </c>
      <c r="CL913" s="32" t="s">
        <v>1166</v>
      </c>
      <c r="CM913" s="32" t="s">
        <v>1167</v>
      </c>
      <c r="CN913" s="32" t="s">
        <v>3211</v>
      </c>
      <c r="CO913" s="32" t="s">
        <v>2727</v>
      </c>
      <c r="CP913" s="32" t="s">
        <v>2284</v>
      </c>
      <c r="CV913" s="32"/>
      <c r="CW913" s="32"/>
      <c r="CX913" s="32" t="s">
        <v>5394</v>
      </c>
      <c r="CY913" s="32" t="s">
        <v>1166</v>
      </c>
      <c r="CZ913" s="32" t="s">
        <v>1167</v>
      </c>
      <c r="DA913" s="32" t="s">
        <v>3211</v>
      </c>
      <c r="DB913" s="32" t="s">
        <v>2727</v>
      </c>
      <c r="DC913" s="32" t="s">
        <v>2284</v>
      </c>
    </row>
    <row r="914" spans="41:107" ht="85.5">
      <c r="AO914" s="28">
        <v>913</v>
      </c>
      <c r="AZ914" s="32"/>
      <c r="BA914" s="32"/>
      <c r="BB914" s="32" t="s">
        <v>5395</v>
      </c>
      <c r="BC914" s="32" t="s">
        <v>1166</v>
      </c>
      <c r="BD914" s="32" t="s">
        <v>1167</v>
      </c>
      <c r="BE914" s="32" t="s">
        <v>3211</v>
      </c>
      <c r="BF914" s="32" t="s">
        <v>2731</v>
      </c>
      <c r="BG914" s="32" t="s">
        <v>2293</v>
      </c>
      <c r="CK914" s="32" t="s">
        <v>5395</v>
      </c>
      <c r="CL914" s="32" t="s">
        <v>1166</v>
      </c>
      <c r="CM914" s="32" t="s">
        <v>1167</v>
      </c>
      <c r="CN914" s="32" t="s">
        <v>3211</v>
      </c>
      <c r="CO914" s="32" t="s">
        <v>2731</v>
      </c>
      <c r="CP914" s="32" t="s">
        <v>2293</v>
      </c>
      <c r="CV914" s="32"/>
      <c r="CW914" s="32"/>
      <c r="CX914" s="32" t="s">
        <v>5395</v>
      </c>
      <c r="CY914" s="32" t="s">
        <v>1166</v>
      </c>
      <c r="CZ914" s="32" t="s">
        <v>1167</v>
      </c>
      <c r="DA914" s="32" t="s">
        <v>3211</v>
      </c>
      <c r="DB914" s="32" t="s">
        <v>2731</v>
      </c>
      <c r="DC914" s="32" t="s">
        <v>2293</v>
      </c>
    </row>
    <row r="915" spans="41:107" ht="71.25">
      <c r="AO915" s="28">
        <v>914</v>
      </c>
      <c r="AZ915" s="32"/>
      <c r="BA915" s="32"/>
      <c r="BB915" s="32" t="s">
        <v>5396</v>
      </c>
      <c r="BC915" s="32" t="s">
        <v>1166</v>
      </c>
      <c r="BD915" s="32" t="s">
        <v>1167</v>
      </c>
      <c r="BE915" s="32" t="s">
        <v>3211</v>
      </c>
      <c r="BF915" s="32" t="s">
        <v>2735</v>
      </c>
      <c r="BG915" s="32" t="s">
        <v>2301</v>
      </c>
      <c r="CK915" s="32" t="s">
        <v>5396</v>
      </c>
      <c r="CL915" s="32" t="s">
        <v>1166</v>
      </c>
      <c r="CM915" s="32" t="s">
        <v>1167</v>
      </c>
      <c r="CN915" s="32" t="s">
        <v>3211</v>
      </c>
      <c r="CO915" s="32" t="s">
        <v>2735</v>
      </c>
      <c r="CP915" s="32" t="s">
        <v>2301</v>
      </c>
      <c r="CV915" s="32"/>
      <c r="CW915" s="32"/>
      <c r="CX915" s="32" t="s">
        <v>5396</v>
      </c>
      <c r="CY915" s="32" t="s">
        <v>1166</v>
      </c>
      <c r="CZ915" s="32" t="s">
        <v>1167</v>
      </c>
      <c r="DA915" s="32" t="s">
        <v>3211</v>
      </c>
      <c r="DB915" s="32" t="s">
        <v>2735</v>
      </c>
      <c r="DC915" s="32" t="s">
        <v>2301</v>
      </c>
    </row>
    <row r="916" spans="41:107" ht="57">
      <c r="AO916" s="28">
        <v>915</v>
      </c>
      <c r="AZ916" s="32"/>
      <c r="BA916" s="32"/>
      <c r="BB916" s="32" t="s">
        <v>5397</v>
      </c>
      <c r="BC916" s="32" t="s">
        <v>1166</v>
      </c>
      <c r="BD916" s="32" t="s">
        <v>1167</v>
      </c>
      <c r="BE916" s="32" t="s">
        <v>3211</v>
      </c>
      <c r="BF916" s="32" t="s">
        <v>2739</v>
      </c>
      <c r="BG916" s="32" t="s">
        <v>2308</v>
      </c>
      <c r="CK916" s="32" t="s">
        <v>5397</v>
      </c>
      <c r="CL916" s="32" t="s">
        <v>1166</v>
      </c>
      <c r="CM916" s="32" t="s">
        <v>1167</v>
      </c>
      <c r="CN916" s="32" t="s">
        <v>3211</v>
      </c>
      <c r="CO916" s="32" t="s">
        <v>2739</v>
      </c>
      <c r="CP916" s="32" t="s">
        <v>2308</v>
      </c>
      <c r="CV916" s="32"/>
      <c r="CW916" s="32"/>
      <c r="CX916" s="32" t="s">
        <v>5397</v>
      </c>
      <c r="CY916" s="32" t="s">
        <v>1166</v>
      </c>
      <c r="CZ916" s="32" t="s">
        <v>1167</v>
      </c>
      <c r="DA916" s="32" t="s">
        <v>3211</v>
      </c>
      <c r="DB916" s="32" t="s">
        <v>2739</v>
      </c>
      <c r="DC916" s="32" t="s">
        <v>2308</v>
      </c>
    </row>
    <row r="917" spans="41:107" ht="57">
      <c r="AO917" s="28">
        <v>916</v>
      </c>
      <c r="AZ917" s="32"/>
      <c r="BA917" s="32"/>
      <c r="BB917" s="32" t="s">
        <v>5398</v>
      </c>
      <c r="BC917" s="32" t="s">
        <v>1166</v>
      </c>
      <c r="BD917" s="32" t="s">
        <v>1167</v>
      </c>
      <c r="BE917" s="32" t="s">
        <v>3211</v>
      </c>
      <c r="BF917" s="32" t="s">
        <v>3209</v>
      </c>
      <c r="BG917" s="32" t="s">
        <v>2316</v>
      </c>
      <c r="CK917" s="32" t="s">
        <v>5398</v>
      </c>
      <c r="CL917" s="32" t="s">
        <v>1166</v>
      </c>
      <c r="CM917" s="32" t="s">
        <v>1167</v>
      </c>
      <c r="CN917" s="32" t="s">
        <v>3211</v>
      </c>
      <c r="CO917" s="32" t="s">
        <v>3209</v>
      </c>
      <c r="CP917" s="32" t="s">
        <v>2316</v>
      </c>
      <c r="CV917" s="32"/>
      <c r="CW917" s="32"/>
      <c r="CX917" s="32" t="s">
        <v>5398</v>
      </c>
      <c r="CY917" s="32" t="s">
        <v>1166</v>
      </c>
      <c r="CZ917" s="32" t="s">
        <v>1167</v>
      </c>
      <c r="DA917" s="32" t="s">
        <v>3211</v>
      </c>
      <c r="DB917" s="32" t="s">
        <v>3209</v>
      </c>
      <c r="DC917" s="32" t="s">
        <v>2316</v>
      </c>
    </row>
    <row r="918" spans="41:107" ht="71.25">
      <c r="AO918" s="28">
        <v>917</v>
      </c>
      <c r="AZ918" s="32"/>
      <c r="BA918" s="32"/>
      <c r="BB918" s="32" t="s">
        <v>5399</v>
      </c>
      <c r="BC918" s="32" t="s">
        <v>1166</v>
      </c>
      <c r="BD918" s="32" t="s">
        <v>1167</v>
      </c>
      <c r="BE918" s="32" t="s">
        <v>3211</v>
      </c>
      <c r="BF918" s="32" t="s">
        <v>2743</v>
      </c>
      <c r="BG918" s="32" t="s">
        <v>2324</v>
      </c>
      <c r="CK918" s="32" t="s">
        <v>5399</v>
      </c>
      <c r="CL918" s="32" t="s">
        <v>1166</v>
      </c>
      <c r="CM918" s="32" t="s">
        <v>1167</v>
      </c>
      <c r="CN918" s="32" t="s">
        <v>3211</v>
      </c>
      <c r="CO918" s="32" t="s">
        <v>2743</v>
      </c>
      <c r="CP918" s="32" t="s">
        <v>2324</v>
      </c>
      <c r="CV918" s="32"/>
      <c r="CW918" s="32"/>
      <c r="CX918" s="32" t="s">
        <v>5399</v>
      </c>
      <c r="CY918" s="32" t="s">
        <v>1166</v>
      </c>
      <c r="CZ918" s="32" t="s">
        <v>1167</v>
      </c>
      <c r="DA918" s="32" t="s">
        <v>3211</v>
      </c>
      <c r="DB918" s="32" t="s">
        <v>2743</v>
      </c>
      <c r="DC918" s="32" t="s">
        <v>2324</v>
      </c>
    </row>
    <row r="919" spans="41:107" ht="42.75">
      <c r="AO919" s="28">
        <v>918</v>
      </c>
      <c r="AZ919" s="32"/>
      <c r="BA919" s="32"/>
      <c r="BB919" s="32" t="s">
        <v>5400</v>
      </c>
      <c r="BC919" s="32" t="s">
        <v>1166</v>
      </c>
      <c r="BD919" s="32" t="s">
        <v>1167</v>
      </c>
      <c r="BE919" s="32" t="s">
        <v>3211</v>
      </c>
      <c r="BF919" s="32" t="s">
        <v>2746</v>
      </c>
      <c r="BG919" s="32" t="s">
        <v>2332</v>
      </c>
      <c r="CK919" s="32" t="s">
        <v>5400</v>
      </c>
      <c r="CL919" s="32" t="s">
        <v>1166</v>
      </c>
      <c r="CM919" s="32" t="s">
        <v>1167</v>
      </c>
      <c r="CN919" s="32" t="s">
        <v>3211</v>
      </c>
      <c r="CO919" s="32" t="s">
        <v>2746</v>
      </c>
      <c r="CP919" s="32" t="s">
        <v>2332</v>
      </c>
      <c r="CV919" s="32"/>
      <c r="CW919" s="32"/>
      <c r="CX919" s="32" t="s">
        <v>5400</v>
      </c>
      <c r="CY919" s="32" t="s">
        <v>1166</v>
      </c>
      <c r="CZ919" s="32" t="s">
        <v>1167</v>
      </c>
      <c r="DA919" s="32" t="s">
        <v>3211</v>
      </c>
      <c r="DB919" s="32" t="s">
        <v>2746</v>
      </c>
      <c r="DC919" s="32" t="s">
        <v>2332</v>
      </c>
    </row>
    <row r="920" spans="41:107" ht="42.75">
      <c r="AO920" s="28">
        <v>919</v>
      </c>
      <c r="AZ920" s="32"/>
      <c r="BA920" s="32"/>
      <c r="BB920" s="32" t="s">
        <v>5401</v>
      </c>
      <c r="BC920" s="32" t="s">
        <v>1166</v>
      </c>
      <c r="BD920" s="32" t="s">
        <v>1167</v>
      </c>
      <c r="BE920" s="32" t="s">
        <v>3211</v>
      </c>
      <c r="BF920" s="32" t="s">
        <v>2749</v>
      </c>
      <c r="BG920" s="32" t="s">
        <v>1229</v>
      </c>
      <c r="CK920" s="32" t="s">
        <v>5401</v>
      </c>
      <c r="CL920" s="32" t="s">
        <v>1166</v>
      </c>
      <c r="CM920" s="32" t="s">
        <v>1167</v>
      </c>
      <c r="CN920" s="32" t="s">
        <v>3211</v>
      </c>
      <c r="CO920" s="32" t="s">
        <v>2749</v>
      </c>
      <c r="CP920" s="32" t="s">
        <v>1229</v>
      </c>
      <c r="CV920" s="32"/>
      <c r="CW920" s="32"/>
      <c r="CX920" s="32" t="s">
        <v>5401</v>
      </c>
      <c r="CY920" s="32" t="s">
        <v>1166</v>
      </c>
      <c r="CZ920" s="32" t="s">
        <v>1167</v>
      </c>
      <c r="DA920" s="32" t="s">
        <v>3211</v>
      </c>
      <c r="DB920" s="32" t="s">
        <v>2749</v>
      </c>
      <c r="DC920" s="32" t="s">
        <v>1229</v>
      </c>
    </row>
    <row r="921" spans="41:107" ht="57">
      <c r="AO921" s="28">
        <v>920</v>
      </c>
      <c r="AZ921" s="32"/>
      <c r="BA921" s="32"/>
      <c r="BB921" s="32" t="s">
        <v>5402</v>
      </c>
      <c r="BC921" s="32" t="s">
        <v>1166</v>
      </c>
      <c r="BD921" s="32" t="s">
        <v>1167</v>
      </c>
      <c r="BE921" s="32" t="s">
        <v>3211</v>
      </c>
      <c r="BF921" s="32" t="s">
        <v>2753</v>
      </c>
      <c r="BG921" s="32" t="s">
        <v>2345</v>
      </c>
      <c r="CK921" s="32" t="s">
        <v>5402</v>
      </c>
      <c r="CL921" s="32" t="s">
        <v>1166</v>
      </c>
      <c r="CM921" s="32" t="s">
        <v>1167</v>
      </c>
      <c r="CN921" s="32" t="s">
        <v>3211</v>
      </c>
      <c r="CO921" s="32" t="s">
        <v>2753</v>
      </c>
      <c r="CP921" s="32" t="s">
        <v>2345</v>
      </c>
      <c r="CV921" s="32"/>
      <c r="CW921" s="32"/>
      <c r="CX921" s="32" t="s">
        <v>5402</v>
      </c>
      <c r="CY921" s="32" t="s">
        <v>1166</v>
      </c>
      <c r="CZ921" s="32" t="s">
        <v>1167</v>
      </c>
      <c r="DA921" s="32" t="s">
        <v>3211</v>
      </c>
      <c r="DB921" s="32" t="s">
        <v>2753</v>
      </c>
      <c r="DC921" s="32" t="s">
        <v>2345</v>
      </c>
    </row>
    <row r="922" spans="41:107" ht="71.25">
      <c r="AO922" s="28">
        <v>921</v>
      </c>
      <c r="AZ922" s="32"/>
      <c r="BA922" s="32"/>
      <c r="BB922" s="32" t="s">
        <v>5403</v>
      </c>
      <c r="BC922" s="32" t="s">
        <v>1166</v>
      </c>
      <c r="BD922" s="32" t="s">
        <v>1167</v>
      </c>
      <c r="BE922" s="32" t="s">
        <v>3211</v>
      </c>
      <c r="BF922" s="32" t="s">
        <v>2756</v>
      </c>
      <c r="BG922" s="32" t="s">
        <v>2353</v>
      </c>
      <c r="CK922" s="32" t="s">
        <v>5403</v>
      </c>
      <c r="CL922" s="32" t="s">
        <v>1166</v>
      </c>
      <c r="CM922" s="32" t="s">
        <v>1167</v>
      </c>
      <c r="CN922" s="32" t="s">
        <v>3211</v>
      </c>
      <c r="CO922" s="32" t="s">
        <v>2756</v>
      </c>
      <c r="CP922" s="32" t="s">
        <v>2353</v>
      </c>
      <c r="CV922" s="32"/>
      <c r="CW922" s="32"/>
      <c r="CX922" s="32" t="s">
        <v>5403</v>
      </c>
      <c r="CY922" s="32" t="s">
        <v>1166</v>
      </c>
      <c r="CZ922" s="32" t="s">
        <v>1167</v>
      </c>
      <c r="DA922" s="32" t="s">
        <v>3211</v>
      </c>
      <c r="DB922" s="32" t="s">
        <v>2756</v>
      </c>
      <c r="DC922" s="32" t="s">
        <v>2353</v>
      </c>
    </row>
    <row r="923" spans="41:107" ht="42.75">
      <c r="AO923" s="28">
        <v>922</v>
      </c>
      <c r="AZ923" s="32"/>
      <c r="BA923" s="32"/>
      <c r="BB923" s="32" t="s">
        <v>5404</v>
      </c>
      <c r="BC923" s="32" t="s">
        <v>1166</v>
      </c>
      <c r="BD923" s="32" t="s">
        <v>1167</v>
      </c>
      <c r="BE923" s="32" t="s">
        <v>3211</v>
      </c>
      <c r="BF923" s="32" t="s">
        <v>2760</v>
      </c>
      <c r="BG923" s="32" t="s">
        <v>2360</v>
      </c>
      <c r="CK923" s="32" t="s">
        <v>5404</v>
      </c>
      <c r="CL923" s="32" t="s">
        <v>1166</v>
      </c>
      <c r="CM923" s="32" t="s">
        <v>1167</v>
      </c>
      <c r="CN923" s="32" t="s">
        <v>3211</v>
      </c>
      <c r="CO923" s="32" t="s">
        <v>2760</v>
      </c>
      <c r="CP923" s="32" t="s">
        <v>2360</v>
      </c>
      <c r="CV923" s="32"/>
      <c r="CW923" s="32"/>
      <c r="CX923" s="32" t="s">
        <v>5404</v>
      </c>
      <c r="CY923" s="32" t="s">
        <v>1166</v>
      </c>
      <c r="CZ923" s="32" t="s">
        <v>1167</v>
      </c>
      <c r="DA923" s="32" t="s">
        <v>3211</v>
      </c>
      <c r="DB923" s="32" t="s">
        <v>2760</v>
      </c>
      <c r="DC923" s="32" t="s">
        <v>2360</v>
      </c>
    </row>
    <row r="924" spans="41:107" ht="57">
      <c r="AO924" s="28">
        <v>923</v>
      </c>
      <c r="AZ924" s="32"/>
      <c r="BA924" s="32"/>
      <c r="BB924" s="32" t="s">
        <v>5405</v>
      </c>
      <c r="BC924" s="32" t="s">
        <v>1166</v>
      </c>
      <c r="BD924" s="32" t="s">
        <v>1167</v>
      </c>
      <c r="BE924" s="32" t="s">
        <v>3211</v>
      </c>
      <c r="BF924" s="32" t="s">
        <v>2764</v>
      </c>
      <c r="BG924" s="32" t="s">
        <v>2368</v>
      </c>
      <c r="CK924" s="32" t="s">
        <v>5405</v>
      </c>
      <c r="CL924" s="32" t="s">
        <v>1166</v>
      </c>
      <c r="CM924" s="32" t="s">
        <v>1167</v>
      </c>
      <c r="CN924" s="32" t="s">
        <v>3211</v>
      </c>
      <c r="CO924" s="32" t="s">
        <v>2764</v>
      </c>
      <c r="CP924" s="32" t="s">
        <v>2368</v>
      </c>
      <c r="CV924" s="32"/>
      <c r="CW924" s="32"/>
      <c r="CX924" s="32" t="s">
        <v>5405</v>
      </c>
      <c r="CY924" s="32" t="s">
        <v>1166</v>
      </c>
      <c r="CZ924" s="32" t="s">
        <v>1167</v>
      </c>
      <c r="DA924" s="32" t="s">
        <v>3211</v>
      </c>
      <c r="DB924" s="32" t="s">
        <v>2764</v>
      </c>
      <c r="DC924" s="32" t="s">
        <v>2368</v>
      </c>
    </row>
    <row r="925" spans="41:107" ht="71.25">
      <c r="AO925" s="28">
        <v>924</v>
      </c>
      <c r="AZ925" s="32"/>
      <c r="BA925" s="32"/>
      <c r="BB925" s="32" t="s">
        <v>5406</v>
      </c>
      <c r="BC925" s="32" t="s">
        <v>1166</v>
      </c>
      <c r="BD925" s="32" t="s">
        <v>1167</v>
      </c>
      <c r="BE925" s="32" t="s">
        <v>3211</v>
      </c>
      <c r="BF925" s="32" t="s">
        <v>2768</v>
      </c>
      <c r="BG925" s="32" t="s">
        <v>1171</v>
      </c>
      <c r="CK925" s="32" t="s">
        <v>5406</v>
      </c>
      <c r="CL925" s="32" t="s">
        <v>1166</v>
      </c>
      <c r="CM925" s="32" t="s">
        <v>1167</v>
      </c>
      <c r="CN925" s="32" t="s">
        <v>3211</v>
      </c>
      <c r="CO925" s="32" t="s">
        <v>2768</v>
      </c>
      <c r="CP925" s="32" t="s">
        <v>1171</v>
      </c>
      <c r="CV925" s="32"/>
      <c r="CW925" s="32"/>
      <c r="CX925" s="32" t="s">
        <v>5406</v>
      </c>
      <c r="CY925" s="32" t="s">
        <v>1166</v>
      </c>
      <c r="CZ925" s="32" t="s">
        <v>1167</v>
      </c>
      <c r="DA925" s="32" t="s">
        <v>3211</v>
      </c>
      <c r="DB925" s="32" t="s">
        <v>2768</v>
      </c>
      <c r="DC925" s="32" t="s">
        <v>1171</v>
      </c>
    </row>
    <row r="926" spans="41:107" ht="42.75">
      <c r="AO926" s="28">
        <v>925</v>
      </c>
      <c r="AZ926" s="32"/>
      <c r="BA926" s="32"/>
      <c r="BB926" s="32" t="s">
        <v>5407</v>
      </c>
      <c r="BC926" s="32" t="s">
        <v>1166</v>
      </c>
      <c r="BD926" s="32" t="s">
        <v>1167</v>
      </c>
      <c r="BE926" s="32" t="s">
        <v>3211</v>
      </c>
      <c r="BF926" s="32" t="s">
        <v>2772</v>
      </c>
      <c r="BG926" s="32" t="s">
        <v>2383</v>
      </c>
      <c r="CK926" s="32" t="s">
        <v>5407</v>
      </c>
      <c r="CL926" s="32" t="s">
        <v>1166</v>
      </c>
      <c r="CM926" s="32" t="s">
        <v>1167</v>
      </c>
      <c r="CN926" s="32" t="s">
        <v>3211</v>
      </c>
      <c r="CO926" s="32" t="s">
        <v>2772</v>
      </c>
      <c r="CP926" s="32" t="s">
        <v>2383</v>
      </c>
      <c r="CV926" s="32"/>
      <c r="CW926" s="32"/>
      <c r="CX926" s="32" t="s">
        <v>5407</v>
      </c>
      <c r="CY926" s="32" t="s">
        <v>1166</v>
      </c>
      <c r="CZ926" s="32" t="s">
        <v>1167</v>
      </c>
      <c r="DA926" s="32" t="s">
        <v>3211</v>
      </c>
      <c r="DB926" s="32" t="s">
        <v>2772</v>
      </c>
      <c r="DC926" s="32" t="s">
        <v>2383</v>
      </c>
    </row>
    <row r="927" spans="41:107" ht="57">
      <c r="AO927" s="28">
        <v>926</v>
      </c>
      <c r="AZ927" s="32"/>
      <c r="BA927" s="32"/>
      <c r="BB927" s="32" t="s">
        <v>5408</v>
      </c>
      <c r="BC927" s="32" t="s">
        <v>1166</v>
      </c>
      <c r="BD927" s="32" t="s">
        <v>1167</v>
      </c>
      <c r="BE927" s="32" t="s">
        <v>3211</v>
      </c>
      <c r="BF927" s="32" t="s">
        <v>2774</v>
      </c>
      <c r="BG927" s="32" t="s">
        <v>2390</v>
      </c>
      <c r="CK927" s="32" t="s">
        <v>5408</v>
      </c>
      <c r="CL927" s="32" t="s">
        <v>1166</v>
      </c>
      <c r="CM927" s="32" t="s">
        <v>1167</v>
      </c>
      <c r="CN927" s="32" t="s">
        <v>3211</v>
      </c>
      <c r="CO927" s="32" t="s">
        <v>2774</v>
      </c>
      <c r="CP927" s="32" t="s">
        <v>2390</v>
      </c>
      <c r="CV927" s="32"/>
      <c r="CW927" s="32"/>
      <c r="CX927" s="32" t="s">
        <v>5408</v>
      </c>
      <c r="CY927" s="32" t="s">
        <v>1166</v>
      </c>
      <c r="CZ927" s="32" t="s">
        <v>1167</v>
      </c>
      <c r="DA927" s="32" t="s">
        <v>3211</v>
      </c>
      <c r="DB927" s="32" t="s">
        <v>2774</v>
      </c>
      <c r="DC927" s="32" t="s">
        <v>2390</v>
      </c>
    </row>
    <row r="928" spans="41:107" ht="57">
      <c r="AO928" s="28">
        <v>927</v>
      </c>
      <c r="AZ928" s="32"/>
      <c r="BA928" s="32"/>
      <c r="BB928" s="32" t="s">
        <v>5409</v>
      </c>
      <c r="BC928" s="32" t="s">
        <v>1166</v>
      </c>
      <c r="BD928" s="32" t="s">
        <v>1167</v>
      </c>
      <c r="BE928" s="32" t="s">
        <v>3211</v>
      </c>
      <c r="BF928" s="32" t="s">
        <v>2776</v>
      </c>
      <c r="BG928" s="32" t="s">
        <v>2397</v>
      </c>
      <c r="CK928" s="32" t="s">
        <v>5409</v>
      </c>
      <c r="CL928" s="32" t="s">
        <v>1166</v>
      </c>
      <c r="CM928" s="32" t="s">
        <v>1167</v>
      </c>
      <c r="CN928" s="32" t="s">
        <v>3211</v>
      </c>
      <c r="CO928" s="32" t="s">
        <v>2776</v>
      </c>
      <c r="CP928" s="32" t="s">
        <v>2397</v>
      </c>
      <c r="CV928" s="32"/>
      <c r="CW928" s="32"/>
      <c r="CX928" s="32" t="s">
        <v>5409</v>
      </c>
      <c r="CY928" s="32" t="s">
        <v>1166</v>
      </c>
      <c r="CZ928" s="32" t="s">
        <v>1167</v>
      </c>
      <c r="DA928" s="32" t="s">
        <v>3211</v>
      </c>
      <c r="DB928" s="32" t="s">
        <v>2776</v>
      </c>
      <c r="DC928" s="32" t="s">
        <v>2397</v>
      </c>
    </row>
    <row r="929" spans="41:107" ht="42.75">
      <c r="AO929" s="28">
        <v>928</v>
      </c>
      <c r="AZ929" s="32"/>
      <c r="BA929" s="32"/>
      <c r="BB929" s="32" t="s">
        <v>5410</v>
      </c>
      <c r="BC929" s="32" t="s">
        <v>1166</v>
      </c>
      <c r="BD929" s="32" t="s">
        <v>1167</v>
      </c>
      <c r="BE929" s="32" t="s">
        <v>3211</v>
      </c>
      <c r="BF929" s="32" t="s">
        <v>2780</v>
      </c>
      <c r="BG929" s="32" t="s">
        <v>2405</v>
      </c>
      <c r="CK929" s="32" t="s">
        <v>5410</v>
      </c>
      <c r="CL929" s="32" t="s">
        <v>1166</v>
      </c>
      <c r="CM929" s="32" t="s">
        <v>1167</v>
      </c>
      <c r="CN929" s="32" t="s">
        <v>3211</v>
      </c>
      <c r="CO929" s="32" t="s">
        <v>2780</v>
      </c>
      <c r="CP929" s="32" t="s">
        <v>2405</v>
      </c>
      <c r="CV929" s="32"/>
      <c r="CW929" s="32"/>
      <c r="CX929" s="32" t="s">
        <v>5410</v>
      </c>
      <c r="CY929" s="32" t="s">
        <v>1166</v>
      </c>
      <c r="CZ929" s="32" t="s">
        <v>1167</v>
      </c>
      <c r="DA929" s="32" t="s">
        <v>3211</v>
      </c>
      <c r="DB929" s="32" t="s">
        <v>2780</v>
      </c>
      <c r="DC929" s="32" t="s">
        <v>2405</v>
      </c>
    </row>
    <row r="930" spans="41:107" ht="42.75">
      <c r="AO930" s="28">
        <v>929</v>
      </c>
      <c r="AZ930" s="32"/>
      <c r="BA930" s="32"/>
      <c r="BB930" s="32" t="s">
        <v>5411</v>
      </c>
      <c r="BC930" s="32" t="s">
        <v>1166</v>
      </c>
      <c r="BD930" s="32" t="s">
        <v>1167</v>
      </c>
      <c r="BE930" s="32" t="s">
        <v>3211</v>
      </c>
      <c r="BF930" s="32" t="s">
        <v>2784</v>
      </c>
      <c r="BG930" s="32" t="s">
        <v>2411</v>
      </c>
      <c r="CK930" s="32" t="s">
        <v>5411</v>
      </c>
      <c r="CL930" s="32" t="s">
        <v>1166</v>
      </c>
      <c r="CM930" s="32" t="s">
        <v>1167</v>
      </c>
      <c r="CN930" s="32" t="s">
        <v>3211</v>
      </c>
      <c r="CO930" s="32" t="s">
        <v>2784</v>
      </c>
      <c r="CP930" s="32" t="s">
        <v>2411</v>
      </c>
      <c r="CV930" s="32"/>
      <c r="CW930" s="32"/>
      <c r="CX930" s="32" t="s">
        <v>5411</v>
      </c>
      <c r="CY930" s="32" t="s">
        <v>1166</v>
      </c>
      <c r="CZ930" s="32" t="s">
        <v>1167</v>
      </c>
      <c r="DA930" s="32" t="s">
        <v>3211</v>
      </c>
      <c r="DB930" s="32" t="s">
        <v>2784</v>
      </c>
      <c r="DC930" s="32" t="s">
        <v>2411</v>
      </c>
    </row>
    <row r="931" spans="41:107" ht="57">
      <c r="AO931" s="28">
        <v>930</v>
      </c>
      <c r="AZ931" s="32"/>
      <c r="BA931" s="32"/>
      <c r="BB931" s="32" t="s">
        <v>5412</v>
      </c>
      <c r="BC931" s="32" t="s">
        <v>1166</v>
      </c>
      <c r="BD931" s="32" t="s">
        <v>1167</v>
      </c>
      <c r="BE931" s="32" t="s">
        <v>3211</v>
      </c>
      <c r="BF931" s="32" t="s">
        <v>2787</v>
      </c>
      <c r="BG931" s="32" t="s">
        <v>2416</v>
      </c>
      <c r="CK931" s="32" t="s">
        <v>5412</v>
      </c>
      <c r="CL931" s="32" t="s">
        <v>1166</v>
      </c>
      <c r="CM931" s="32" t="s">
        <v>1167</v>
      </c>
      <c r="CN931" s="32" t="s">
        <v>3211</v>
      </c>
      <c r="CO931" s="32" t="s">
        <v>2787</v>
      </c>
      <c r="CP931" s="32" t="s">
        <v>2416</v>
      </c>
      <c r="CV931" s="32"/>
      <c r="CW931" s="32"/>
      <c r="CX931" s="32" t="s">
        <v>5412</v>
      </c>
      <c r="CY931" s="32" t="s">
        <v>1166</v>
      </c>
      <c r="CZ931" s="32" t="s">
        <v>1167</v>
      </c>
      <c r="DA931" s="32" t="s">
        <v>3211</v>
      </c>
      <c r="DB931" s="32" t="s">
        <v>2787</v>
      </c>
      <c r="DC931" s="32" t="s">
        <v>2416</v>
      </c>
    </row>
    <row r="932" spans="41:107" ht="71.25">
      <c r="AO932" s="28">
        <v>931</v>
      </c>
      <c r="AZ932" s="32"/>
      <c r="BA932" s="32"/>
      <c r="BB932" s="32" t="s">
        <v>5413</v>
      </c>
      <c r="BC932" s="32" t="s">
        <v>1166</v>
      </c>
      <c r="BD932" s="32" t="s">
        <v>1167</v>
      </c>
      <c r="BE932" s="32" t="s">
        <v>3211</v>
      </c>
      <c r="BF932" s="32" t="s">
        <v>2790</v>
      </c>
      <c r="BG932" s="32" t="s">
        <v>2423</v>
      </c>
      <c r="CK932" s="32" t="s">
        <v>5413</v>
      </c>
      <c r="CL932" s="32" t="s">
        <v>1166</v>
      </c>
      <c r="CM932" s="32" t="s">
        <v>1167</v>
      </c>
      <c r="CN932" s="32" t="s">
        <v>3211</v>
      </c>
      <c r="CO932" s="32" t="s">
        <v>2790</v>
      </c>
      <c r="CP932" s="32" t="s">
        <v>2423</v>
      </c>
      <c r="CV932" s="32"/>
      <c r="CW932" s="32"/>
      <c r="CX932" s="32" t="s">
        <v>5413</v>
      </c>
      <c r="CY932" s="32" t="s">
        <v>1166</v>
      </c>
      <c r="CZ932" s="32" t="s">
        <v>1167</v>
      </c>
      <c r="DA932" s="32" t="s">
        <v>3211</v>
      </c>
      <c r="DB932" s="32" t="s">
        <v>2790</v>
      </c>
      <c r="DC932" s="32" t="s">
        <v>2423</v>
      </c>
    </row>
    <row r="933" spans="41:107" ht="71.25">
      <c r="AO933" s="28">
        <v>932</v>
      </c>
      <c r="AZ933" s="32"/>
      <c r="BA933" s="32"/>
      <c r="BB933" s="32" t="s">
        <v>5414</v>
      </c>
      <c r="BC933" s="32" t="s">
        <v>1166</v>
      </c>
      <c r="BD933" s="32" t="s">
        <v>1167</v>
      </c>
      <c r="BE933" s="32" t="s">
        <v>3211</v>
      </c>
      <c r="BF933" s="32" t="s">
        <v>2794</v>
      </c>
      <c r="BG933" s="32" t="s">
        <v>2430</v>
      </c>
      <c r="CK933" s="32" t="s">
        <v>5414</v>
      </c>
      <c r="CL933" s="32" t="s">
        <v>1166</v>
      </c>
      <c r="CM933" s="32" t="s">
        <v>1167</v>
      </c>
      <c r="CN933" s="32" t="s">
        <v>3211</v>
      </c>
      <c r="CO933" s="32" t="s">
        <v>2794</v>
      </c>
      <c r="CP933" s="32" t="s">
        <v>2430</v>
      </c>
      <c r="CV933" s="32"/>
      <c r="CW933" s="32"/>
      <c r="CX933" s="32" t="s">
        <v>5414</v>
      </c>
      <c r="CY933" s="32" t="s">
        <v>1166</v>
      </c>
      <c r="CZ933" s="32" t="s">
        <v>1167</v>
      </c>
      <c r="DA933" s="32" t="s">
        <v>3211</v>
      </c>
      <c r="DB933" s="32" t="s">
        <v>2794</v>
      </c>
      <c r="DC933" s="32" t="s">
        <v>2430</v>
      </c>
    </row>
    <row r="934" spans="41:107" ht="57">
      <c r="AO934" s="28">
        <v>933</v>
      </c>
      <c r="AZ934" s="32"/>
      <c r="BA934" s="32"/>
      <c r="BB934" s="32" t="s">
        <v>5415</v>
      </c>
      <c r="BC934" s="32" t="s">
        <v>1166</v>
      </c>
      <c r="BD934" s="32" t="s">
        <v>1167</v>
      </c>
      <c r="BE934" s="32" t="s">
        <v>3211</v>
      </c>
      <c r="BF934" s="32" t="s">
        <v>2798</v>
      </c>
      <c r="BG934" s="32" t="s">
        <v>2435</v>
      </c>
      <c r="CK934" s="32" t="s">
        <v>5415</v>
      </c>
      <c r="CL934" s="32" t="s">
        <v>1166</v>
      </c>
      <c r="CM934" s="32" t="s">
        <v>1167</v>
      </c>
      <c r="CN934" s="32" t="s">
        <v>3211</v>
      </c>
      <c r="CO934" s="32" t="s">
        <v>2798</v>
      </c>
      <c r="CP934" s="32" t="s">
        <v>2435</v>
      </c>
      <c r="CV934" s="32"/>
      <c r="CW934" s="32"/>
      <c r="CX934" s="32" t="s">
        <v>5415</v>
      </c>
      <c r="CY934" s="32" t="s">
        <v>1166</v>
      </c>
      <c r="CZ934" s="32" t="s">
        <v>1167</v>
      </c>
      <c r="DA934" s="32" t="s">
        <v>3211</v>
      </c>
      <c r="DB934" s="32" t="s">
        <v>2798</v>
      </c>
      <c r="DC934" s="32" t="s">
        <v>2435</v>
      </c>
    </row>
    <row r="935" spans="41:107" ht="71.25">
      <c r="AO935" s="28">
        <v>934</v>
      </c>
      <c r="AZ935" s="32"/>
      <c r="BA935" s="32"/>
      <c r="BB935" s="32" t="s">
        <v>5416</v>
      </c>
      <c r="BC935" s="32" t="s">
        <v>1166</v>
      </c>
      <c r="BD935" s="32" t="s">
        <v>1167</v>
      </c>
      <c r="BE935" s="32" t="s">
        <v>3211</v>
      </c>
      <c r="BF935" s="32" t="s">
        <v>2802</v>
      </c>
      <c r="BG935" s="32" t="s">
        <v>2442</v>
      </c>
      <c r="CK935" s="32" t="s">
        <v>5416</v>
      </c>
      <c r="CL935" s="32" t="s">
        <v>1166</v>
      </c>
      <c r="CM935" s="32" t="s">
        <v>1167</v>
      </c>
      <c r="CN935" s="32" t="s">
        <v>3211</v>
      </c>
      <c r="CO935" s="32" t="s">
        <v>2802</v>
      </c>
      <c r="CP935" s="32" t="s">
        <v>2442</v>
      </c>
      <c r="CV935" s="32"/>
      <c r="CW935" s="32"/>
      <c r="CX935" s="32" t="s">
        <v>5416</v>
      </c>
      <c r="CY935" s="32" t="s">
        <v>1166</v>
      </c>
      <c r="CZ935" s="32" t="s">
        <v>1167</v>
      </c>
      <c r="DA935" s="32" t="s">
        <v>3211</v>
      </c>
      <c r="DB935" s="32" t="s">
        <v>2802</v>
      </c>
      <c r="DC935" s="32" t="s">
        <v>2442</v>
      </c>
    </row>
    <row r="936" spans="41:107" ht="42.75">
      <c r="AO936" s="28">
        <v>935</v>
      </c>
      <c r="AZ936" s="32"/>
      <c r="BA936" s="32"/>
      <c r="BB936" s="32" t="s">
        <v>5417</v>
      </c>
      <c r="BC936" s="32" t="s">
        <v>1166</v>
      </c>
      <c r="BD936" s="32" t="s">
        <v>1167</v>
      </c>
      <c r="BE936" s="32" t="s">
        <v>3211</v>
      </c>
      <c r="BF936" s="40">
        <v>998</v>
      </c>
      <c r="BG936" s="32" t="s">
        <v>881</v>
      </c>
      <c r="CK936" s="32" t="s">
        <v>5417</v>
      </c>
      <c r="CL936" s="32" t="s">
        <v>1166</v>
      </c>
      <c r="CM936" s="32" t="s">
        <v>1167</v>
      </c>
      <c r="CN936" s="32" t="s">
        <v>3211</v>
      </c>
      <c r="CO936" s="40">
        <v>998</v>
      </c>
      <c r="CP936" s="32" t="s">
        <v>881</v>
      </c>
      <c r="CV936" s="32"/>
      <c r="CW936" s="32"/>
      <c r="CX936" s="32" t="s">
        <v>5417</v>
      </c>
      <c r="CY936" s="32" t="s">
        <v>1166</v>
      </c>
      <c r="CZ936" s="32" t="s">
        <v>1167</v>
      </c>
      <c r="DA936" s="32" t="s">
        <v>3211</v>
      </c>
      <c r="DB936" s="40">
        <v>998</v>
      </c>
      <c r="DC936" s="32" t="s">
        <v>881</v>
      </c>
    </row>
    <row r="937" spans="41:107" ht="57">
      <c r="AO937" s="28">
        <v>936</v>
      </c>
      <c r="AZ937" s="32"/>
      <c r="BA937" s="32"/>
      <c r="BB937" s="32" t="s">
        <v>5418</v>
      </c>
      <c r="BC937" s="32" t="s">
        <v>1166</v>
      </c>
      <c r="BD937" s="32" t="s">
        <v>1167</v>
      </c>
      <c r="BE937" s="32" t="s">
        <v>3211</v>
      </c>
      <c r="BF937" s="40">
        <v>999</v>
      </c>
      <c r="BG937" s="32" t="s">
        <v>361</v>
      </c>
      <c r="CK937" s="32" t="s">
        <v>5418</v>
      </c>
      <c r="CL937" s="32" t="s">
        <v>1166</v>
      </c>
      <c r="CM937" s="32" t="s">
        <v>1167</v>
      </c>
      <c r="CN937" s="32" t="s">
        <v>3211</v>
      </c>
      <c r="CO937" s="40">
        <v>999</v>
      </c>
      <c r="CP937" s="32" t="s">
        <v>361</v>
      </c>
      <c r="CV937" s="32"/>
      <c r="CW937" s="32"/>
      <c r="CX937" s="32" t="s">
        <v>5418</v>
      </c>
      <c r="CY937" s="32" t="s">
        <v>1166</v>
      </c>
      <c r="CZ937" s="32" t="s">
        <v>1167</v>
      </c>
      <c r="DA937" s="32" t="s">
        <v>3211</v>
      </c>
      <c r="DB937" s="40">
        <v>999</v>
      </c>
      <c r="DC937" s="32" t="s">
        <v>361</v>
      </c>
    </row>
    <row r="938" spans="41:107" ht="28.5">
      <c r="AO938" s="28">
        <v>937</v>
      </c>
      <c r="AZ938" s="32"/>
      <c r="BA938" s="32"/>
      <c r="BB938" s="32" t="s">
        <v>5419</v>
      </c>
      <c r="BC938" s="32" t="s">
        <v>698</v>
      </c>
      <c r="BD938" s="32" t="s">
        <v>1193</v>
      </c>
      <c r="BE938" s="32" t="s">
        <v>3212</v>
      </c>
      <c r="BF938" s="32" t="s">
        <v>749</v>
      </c>
      <c r="BG938" s="32" t="s">
        <v>735</v>
      </c>
      <c r="CK938" s="32" t="s">
        <v>5419</v>
      </c>
      <c r="CL938" s="32" t="s">
        <v>698</v>
      </c>
      <c r="CM938" s="32" t="s">
        <v>1193</v>
      </c>
      <c r="CN938" s="32" t="s">
        <v>3212</v>
      </c>
      <c r="CO938" s="32" t="s">
        <v>749</v>
      </c>
      <c r="CP938" s="32" t="s">
        <v>735</v>
      </c>
      <c r="CV938" s="32"/>
      <c r="CW938" s="32"/>
      <c r="CX938" s="32" t="s">
        <v>5419</v>
      </c>
      <c r="CY938" s="32" t="s">
        <v>698</v>
      </c>
      <c r="CZ938" s="32" t="s">
        <v>1193</v>
      </c>
      <c r="DA938" s="32" t="s">
        <v>3212</v>
      </c>
      <c r="DB938" s="32" t="s">
        <v>749</v>
      </c>
      <c r="DC938" s="32" t="s">
        <v>735</v>
      </c>
    </row>
    <row r="939" spans="41:107" ht="42.75">
      <c r="AO939" s="28">
        <v>938</v>
      </c>
      <c r="AZ939" s="32"/>
      <c r="BA939" s="32"/>
      <c r="BB939" s="32" t="s">
        <v>5420</v>
      </c>
      <c r="BC939" s="32" t="s">
        <v>698</v>
      </c>
      <c r="BD939" s="32" t="s">
        <v>1193</v>
      </c>
      <c r="BE939" s="32" t="s">
        <v>3212</v>
      </c>
      <c r="BF939" s="32" t="s">
        <v>780</v>
      </c>
      <c r="BG939" s="32" t="s">
        <v>766</v>
      </c>
      <c r="CK939" s="32" t="s">
        <v>5420</v>
      </c>
      <c r="CL939" s="32" t="s">
        <v>698</v>
      </c>
      <c r="CM939" s="32" t="s">
        <v>1193</v>
      </c>
      <c r="CN939" s="32" t="s">
        <v>3212</v>
      </c>
      <c r="CO939" s="32" t="s">
        <v>780</v>
      </c>
      <c r="CP939" s="32" t="s">
        <v>766</v>
      </c>
      <c r="CV939" s="32"/>
      <c r="CW939" s="32"/>
      <c r="CX939" s="32" t="s">
        <v>5420</v>
      </c>
      <c r="CY939" s="32" t="s">
        <v>698</v>
      </c>
      <c r="CZ939" s="32" t="s">
        <v>1193</v>
      </c>
      <c r="DA939" s="32" t="s">
        <v>3212</v>
      </c>
      <c r="DB939" s="32" t="s">
        <v>780</v>
      </c>
      <c r="DC939" s="32" t="s">
        <v>766</v>
      </c>
    </row>
    <row r="940" spans="41:107" ht="42.75">
      <c r="AO940" s="28">
        <v>939</v>
      </c>
      <c r="AZ940" s="32"/>
      <c r="BA940" s="32"/>
      <c r="BB940" s="32" t="s">
        <v>5421</v>
      </c>
      <c r="BC940" s="32" t="s">
        <v>698</v>
      </c>
      <c r="BD940" s="32" t="s">
        <v>1193</v>
      </c>
      <c r="BE940" s="32" t="s">
        <v>3212</v>
      </c>
      <c r="BF940" s="32" t="s">
        <v>813</v>
      </c>
      <c r="BG940" s="32" t="s">
        <v>798</v>
      </c>
      <c r="CK940" s="32" t="s">
        <v>5421</v>
      </c>
      <c r="CL940" s="32" t="s">
        <v>698</v>
      </c>
      <c r="CM940" s="32" t="s">
        <v>1193</v>
      </c>
      <c r="CN940" s="32" t="s">
        <v>3212</v>
      </c>
      <c r="CO940" s="32" t="s">
        <v>813</v>
      </c>
      <c r="CP940" s="32" t="s">
        <v>798</v>
      </c>
      <c r="CV940" s="32"/>
      <c r="CW940" s="32"/>
      <c r="CX940" s="32" t="s">
        <v>5421</v>
      </c>
      <c r="CY940" s="32" t="s">
        <v>698</v>
      </c>
      <c r="CZ940" s="32" t="s">
        <v>1193</v>
      </c>
      <c r="DA940" s="32" t="s">
        <v>3212</v>
      </c>
      <c r="DB940" s="32" t="s">
        <v>813</v>
      </c>
      <c r="DC940" s="32" t="s">
        <v>798</v>
      </c>
    </row>
    <row r="941" spans="41:107" ht="28.5">
      <c r="AO941" s="28">
        <v>940</v>
      </c>
      <c r="AZ941" s="32"/>
      <c r="BA941" s="32"/>
      <c r="BB941" s="32" t="s">
        <v>5422</v>
      </c>
      <c r="BC941" s="32" t="s">
        <v>698</v>
      </c>
      <c r="BD941" s="32" t="s">
        <v>1193</v>
      </c>
      <c r="BE941" s="32" t="s">
        <v>3212</v>
      </c>
      <c r="BF941" s="32" t="s">
        <v>845</v>
      </c>
      <c r="BG941" s="32" t="s">
        <v>831</v>
      </c>
      <c r="CK941" s="32" t="s">
        <v>5422</v>
      </c>
      <c r="CL941" s="32" t="s">
        <v>698</v>
      </c>
      <c r="CM941" s="32" t="s">
        <v>1193</v>
      </c>
      <c r="CN941" s="32" t="s">
        <v>3212</v>
      </c>
      <c r="CO941" s="32" t="s">
        <v>845</v>
      </c>
      <c r="CP941" s="32" t="s">
        <v>831</v>
      </c>
      <c r="CV941" s="32"/>
      <c r="CW941" s="32"/>
      <c r="CX941" s="32" t="s">
        <v>5422</v>
      </c>
      <c r="CY941" s="32" t="s">
        <v>698</v>
      </c>
      <c r="CZ941" s="32" t="s">
        <v>1193</v>
      </c>
      <c r="DA941" s="32" t="s">
        <v>3212</v>
      </c>
      <c r="DB941" s="32" t="s">
        <v>845</v>
      </c>
      <c r="DC941" s="32" t="s">
        <v>831</v>
      </c>
    </row>
    <row r="942" spans="41:107" ht="42.75">
      <c r="AO942" s="28">
        <v>941</v>
      </c>
      <c r="AZ942" s="32"/>
      <c r="BA942" s="32"/>
      <c r="BB942" s="32" t="s">
        <v>5423</v>
      </c>
      <c r="BC942" s="32" t="s">
        <v>698</v>
      </c>
      <c r="BD942" s="32" t="s">
        <v>1193</v>
      </c>
      <c r="BE942" s="32" t="s">
        <v>3212</v>
      </c>
      <c r="BF942" s="32" t="s">
        <v>877</v>
      </c>
      <c r="BG942" s="32" t="s">
        <v>863</v>
      </c>
      <c r="CK942" s="32" t="s">
        <v>5423</v>
      </c>
      <c r="CL942" s="32" t="s">
        <v>698</v>
      </c>
      <c r="CM942" s="32" t="s">
        <v>1193</v>
      </c>
      <c r="CN942" s="32" t="s">
        <v>3212</v>
      </c>
      <c r="CO942" s="32" t="s">
        <v>877</v>
      </c>
      <c r="CP942" s="32" t="s">
        <v>863</v>
      </c>
      <c r="CV942" s="32"/>
      <c r="CW942" s="32"/>
      <c r="CX942" s="32" t="s">
        <v>5423</v>
      </c>
      <c r="CY942" s="32" t="s">
        <v>698</v>
      </c>
      <c r="CZ942" s="32" t="s">
        <v>1193</v>
      </c>
      <c r="DA942" s="32" t="s">
        <v>3212</v>
      </c>
      <c r="DB942" s="32" t="s">
        <v>877</v>
      </c>
      <c r="DC942" s="32" t="s">
        <v>863</v>
      </c>
    </row>
    <row r="943" spans="41:107" ht="28.5">
      <c r="AO943" s="28">
        <v>942</v>
      </c>
      <c r="AZ943" s="32"/>
      <c r="BA943" s="32"/>
      <c r="BB943" s="32" t="s">
        <v>5424</v>
      </c>
      <c r="BC943" s="32" t="s">
        <v>698</v>
      </c>
      <c r="BD943" s="32" t="s">
        <v>1193</v>
      </c>
      <c r="BE943" s="32" t="s">
        <v>3212</v>
      </c>
      <c r="BF943" s="32" t="s">
        <v>910</v>
      </c>
      <c r="BG943" s="32" t="s">
        <v>895</v>
      </c>
      <c r="CK943" s="32" t="s">
        <v>5424</v>
      </c>
      <c r="CL943" s="32" t="s">
        <v>698</v>
      </c>
      <c r="CM943" s="32" t="s">
        <v>1193</v>
      </c>
      <c r="CN943" s="32" t="s">
        <v>3212</v>
      </c>
      <c r="CO943" s="32" t="s">
        <v>910</v>
      </c>
      <c r="CP943" s="32" t="s">
        <v>895</v>
      </c>
      <c r="CV943" s="32"/>
      <c r="CW943" s="32"/>
      <c r="CX943" s="32" t="s">
        <v>5424</v>
      </c>
      <c r="CY943" s="32" t="s">
        <v>698</v>
      </c>
      <c r="CZ943" s="32" t="s">
        <v>1193</v>
      </c>
      <c r="DA943" s="32" t="s">
        <v>3212</v>
      </c>
      <c r="DB943" s="32" t="s">
        <v>910</v>
      </c>
      <c r="DC943" s="32" t="s">
        <v>895</v>
      </c>
    </row>
    <row r="944" spans="41:107" ht="42.75">
      <c r="AO944" s="28">
        <v>943</v>
      </c>
      <c r="AZ944" s="32"/>
      <c r="BA944" s="32"/>
      <c r="BB944" s="32" t="s">
        <v>5425</v>
      </c>
      <c r="BC944" s="32" t="s">
        <v>698</v>
      </c>
      <c r="BD944" s="32" t="s">
        <v>1193</v>
      </c>
      <c r="BE944" s="32" t="s">
        <v>3212</v>
      </c>
      <c r="BF944" s="32" t="s">
        <v>943</v>
      </c>
      <c r="BG944" s="32" t="s">
        <v>927</v>
      </c>
      <c r="CK944" s="32" t="s">
        <v>5425</v>
      </c>
      <c r="CL944" s="32" t="s">
        <v>698</v>
      </c>
      <c r="CM944" s="32" t="s">
        <v>1193</v>
      </c>
      <c r="CN944" s="32" t="s">
        <v>3212</v>
      </c>
      <c r="CO944" s="32" t="s">
        <v>943</v>
      </c>
      <c r="CP944" s="32" t="s">
        <v>927</v>
      </c>
      <c r="CV944" s="32"/>
      <c r="CW944" s="32"/>
      <c r="CX944" s="32" t="s">
        <v>5425</v>
      </c>
      <c r="CY944" s="32" t="s">
        <v>698</v>
      </c>
      <c r="CZ944" s="32" t="s">
        <v>1193</v>
      </c>
      <c r="DA944" s="32" t="s">
        <v>3212</v>
      </c>
      <c r="DB944" s="32" t="s">
        <v>943</v>
      </c>
      <c r="DC944" s="32" t="s">
        <v>927</v>
      </c>
    </row>
    <row r="945" spans="41:107" ht="42.75">
      <c r="AO945" s="28">
        <v>944</v>
      </c>
      <c r="AZ945" s="32"/>
      <c r="BA945" s="32"/>
      <c r="BB945" s="32" t="s">
        <v>5426</v>
      </c>
      <c r="BC945" s="32" t="s">
        <v>698</v>
      </c>
      <c r="BD945" s="32" t="s">
        <v>1193</v>
      </c>
      <c r="BE945" s="32" t="s">
        <v>3212</v>
      </c>
      <c r="BF945" s="32" t="s">
        <v>972</v>
      </c>
      <c r="BG945" s="32" t="s">
        <v>937</v>
      </c>
      <c r="CK945" s="32" t="s">
        <v>5426</v>
      </c>
      <c r="CL945" s="32" t="s">
        <v>698</v>
      </c>
      <c r="CM945" s="32" t="s">
        <v>1193</v>
      </c>
      <c r="CN945" s="32" t="s">
        <v>3212</v>
      </c>
      <c r="CO945" s="32" t="s">
        <v>972</v>
      </c>
      <c r="CP945" s="32" t="s">
        <v>937</v>
      </c>
      <c r="CV945" s="32"/>
      <c r="CW945" s="32"/>
      <c r="CX945" s="32" t="s">
        <v>5426</v>
      </c>
      <c r="CY945" s="32" t="s">
        <v>698</v>
      </c>
      <c r="CZ945" s="32" t="s">
        <v>1193</v>
      </c>
      <c r="DA945" s="32" t="s">
        <v>3212</v>
      </c>
      <c r="DB945" s="32" t="s">
        <v>972</v>
      </c>
      <c r="DC945" s="32" t="s">
        <v>937</v>
      </c>
    </row>
    <row r="946" spans="41:107" ht="28.5">
      <c r="AO946" s="28">
        <v>945</v>
      </c>
      <c r="AZ946" s="32"/>
      <c r="BA946" s="32"/>
      <c r="BB946" s="32" t="s">
        <v>5427</v>
      </c>
      <c r="BC946" s="32" t="s">
        <v>698</v>
      </c>
      <c r="BD946" s="32" t="s">
        <v>1193</v>
      </c>
      <c r="BE946" s="32" t="s">
        <v>3212</v>
      </c>
      <c r="BF946" s="32" t="s">
        <v>1003</v>
      </c>
      <c r="BG946" s="32" t="s">
        <v>987</v>
      </c>
      <c r="CK946" s="32" t="s">
        <v>5427</v>
      </c>
      <c r="CL946" s="32" t="s">
        <v>698</v>
      </c>
      <c r="CM946" s="32" t="s">
        <v>1193</v>
      </c>
      <c r="CN946" s="32" t="s">
        <v>3212</v>
      </c>
      <c r="CO946" s="32" t="s">
        <v>1003</v>
      </c>
      <c r="CP946" s="32" t="s">
        <v>987</v>
      </c>
      <c r="CV946" s="32"/>
      <c r="CW946" s="32"/>
      <c r="CX946" s="32" t="s">
        <v>5427</v>
      </c>
      <c r="CY946" s="32" t="s">
        <v>698</v>
      </c>
      <c r="CZ946" s="32" t="s">
        <v>1193</v>
      </c>
      <c r="DA946" s="32" t="s">
        <v>3212</v>
      </c>
      <c r="DB946" s="32" t="s">
        <v>1003</v>
      </c>
      <c r="DC946" s="32" t="s">
        <v>987</v>
      </c>
    </row>
    <row r="947" spans="41:107" ht="28.5">
      <c r="AO947" s="28">
        <v>946</v>
      </c>
      <c r="AZ947" s="32"/>
      <c r="BA947" s="32"/>
      <c r="BB947" s="32" t="s">
        <v>5428</v>
      </c>
      <c r="BC947" s="32" t="s">
        <v>698</v>
      </c>
      <c r="BD947" s="32" t="s">
        <v>1193</v>
      </c>
      <c r="BE947" s="32" t="s">
        <v>3212</v>
      </c>
      <c r="BF947" s="32" t="s">
        <v>1033</v>
      </c>
      <c r="BG947" s="32" t="s">
        <v>1017</v>
      </c>
      <c r="CK947" s="32" t="s">
        <v>5428</v>
      </c>
      <c r="CL947" s="32" t="s">
        <v>698</v>
      </c>
      <c r="CM947" s="32" t="s">
        <v>1193</v>
      </c>
      <c r="CN947" s="32" t="s">
        <v>3212</v>
      </c>
      <c r="CO947" s="32" t="s">
        <v>1033</v>
      </c>
      <c r="CP947" s="32" t="s">
        <v>1017</v>
      </c>
      <c r="CV947" s="32"/>
      <c r="CW947" s="32"/>
      <c r="CX947" s="32" t="s">
        <v>5428</v>
      </c>
      <c r="CY947" s="32" t="s">
        <v>698</v>
      </c>
      <c r="CZ947" s="32" t="s">
        <v>1193</v>
      </c>
      <c r="DA947" s="32" t="s">
        <v>3212</v>
      </c>
      <c r="DB947" s="32" t="s">
        <v>1033</v>
      </c>
      <c r="DC947" s="32" t="s">
        <v>1017</v>
      </c>
    </row>
    <row r="948" spans="41:107" ht="28.5">
      <c r="AO948" s="28">
        <v>947</v>
      </c>
      <c r="AZ948" s="32"/>
      <c r="BA948" s="32"/>
      <c r="BB948" s="32" t="s">
        <v>5429</v>
      </c>
      <c r="BC948" s="32" t="s">
        <v>698</v>
      </c>
      <c r="BD948" s="32" t="s">
        <v>1193</v>
      </c>
      <c r="BE948" s="32" t="s">
        <v>3212</v>
      </c>
      <c r="BF948" s="32" t="s">
        <v>1063</v>
      </c>
      <c r="BG948" s="32" t="s">
        <v>1047</v>
      </c>
      <c r="CK948" s="32" t="s">
        <v>5429</v>
      </c>
      <c r="CL948" s="32" t="s">
        <v>698</v>
      </c>
      <c r="CM948" s="32" t="s">
        <v>1193</v>
      </c>
      <c r="CN948" s="32" t="s">
        <v>3212</v>
      </c>
      <c r="CO948" s="32" t="s">
        <v>1063</v>
      </c>
      <c r="CP948" s="32" t="s">
        <v>1047</v>
      </c>
      <c r="CV948" s="32"/>
      <c r="CW948" s="32"/>
      <c r="CX948" s="32" t="s">
        <v>5429</v>
      </c>
      <c r="CY948" s="32" t="s">
        <v>698</v>
      </c>
      <c r="CZ948" s="32" t="s">
        <v>1193</v>
      </c>
      <c r="DA948" s="32" t="s">
        <v>3212</v>
      </c>
      <c r="DB948" s="32" t="s">
        <v>1063</v>
      </c>
      <c r="DC948" s="32" t="s">
        <v>1047</v>
      </c>
    </row>
    <row r="949" spans="41:107" ht="28.5">
      <c r="AO949" s="28">
        <v>948</v>
      </c>
      <c r="AZ949" s="32"/>
      <c r="BA949" s="32"/>
      <c r="BB949" s="32" t="s">
        <v>5430</v>
      </c>
      <c r="BC949" s="32" t="s">
        <v>698</v>
      </c>
      <c r="BD949" s="32" t="s">
        <v>1193</v>
      </c>
      <c r="BE949" s="32" t="s">
        <v>3212</v>
      </c>
      <c r="BF949" s="32" t="s">
        <v>1646</v>
      </c>
      <c r="BG949" s="32" t="s">
        <v>1076</v>
      </c>
      <c r="CK949" s="32" t="s">
        <v>5430</v>
      </c>
      <c r="CL949" s="32" t="s">
        <v>698</v>
      </c>
      <c r="CM949" s="32" t="s">
        <v>1193</v>
      </c>
      <c r="CN949" s="32" t="s">
        <v>3212</v>
      </c>
      <c r="CO949" s="32" t="s">
        <v>1646</v>
      </c>
      <c r="CP949" s="32" t="s">
        <v>1076</v>
      </c>
      <c r="CV949" s="32"/>
      <c r="CW949" s="32"/>
      <c r="CX949" s="32" t="s">
        <v>5430</v>
      </c>
      <c r="CY949" s="32" t="s">
        <v>698</v>
      </c>
      <c r="CZ949" s="32" t="s">
        <v>1193</v>
      </c>
      <c r="DA949" s="32" t="s">
        <v>3212</v>
      </c>
      <c r="DB949" s="32" t="s">
        <v>1646</v>
      </c>
      <c r="DC949" s="32" t="s">
        <v>1076</v>
      </c>
    </row>
    <row r="950" spans="41:107" ht="71.25">
      <c r="AO950" s="28">
        <v>949</v>
      </c>
      <c r="AZ950" s="32"/>
      <c r="BA950" s="32"/>
      <c r="BB950" s="32" t="s">
        <v>5431</v>
      </c>
      <c r="BC950" s="32" t="s">
        <v>698</v>
      </c>
      <c r="BD950" s="32" t="s">
        <v>1193</v>
      </c>
      <c r="BE950" s="32" t="s">
        <v>3212</v>
      </c>
      <c r="BF950" s="32" t="s">
        <v>1666</v>
      </c>
      <c r="BG950" s="32" t="s">
        <v>1102</v>
      </c>
      <c r="CK950" s="32" t="s">
        <v>5431</v>
      </c>
      <c r="CL950" s="32" t="s">
        <v>698</v>
      </c>
      <c r="CM950" s="32" t="s">
        <v>1193</v>
      </c>
      <c r="CN950" s="32" t="s">
        <v>3212</v>
      </c>
      <c r="CO950" s="32" t="s">
        <v>1666</v>
      </c>
      <c r="CP950" s="32" t="s">
        <v>1102</v>
      </c>
      <c r="CV950" s="32"/>
      <c r="CW950" s="32"/>
      <c r="CX950" s="32" t="s">
        <v>5431</v>
      </c>
      <c r="CY950" s="32" t="s">
        <v>698</v>
      </c>
      <c r="CZ950" s="32" t="s">
        <v>1193</v>
      </c>
      <c r="DA950" s="32" t="s">
        <v>3212</v>
      </c>
      <c r="DB950" s="32" t="s">
        <v>1666</v>
      </c>
      <c r="DC950" s="32" t="s">
        <v>1102</v>
      </c>
    </row>
    <row r="951" spans="41:107" ht="28.5">
      <c r="AO951" s="28">
        <v>950</v>
      </c>
      <c r="AZ951" s="32"/>
      <c r="BA951" s="32"/>
      <c r="BB951" s="32" t="s">
        <v>5432</v>
      </c>
      <c r="BC951" s="32" t="s">
        <v>698</v>
      </c>
      <c r="BD951" s="32" t="s">
        <v>1193</v>
      </c>
      <c r="BE951" s="32" t="s">
        <v>3212</v>
      </c>
      <c r="BF951" s="32" t="s">
        <v>1891</v>
      </c>
      <c r="BG951" s="32" t="s">
        <v>1127</v>
      </c>
      <c r="CK951" s="32" t="s">
        <v>5432</v>
      </c>
      <c r="CL951" s="32" t="s">
        <v>698</v>
      </c>
      <c r="CM951" s="32" t="s">
        <v>1193</v>
      </c>
      <c r="CN951" s="32" t="s">
        <v>3212</v>
      </c>
      <c r="CO951" s="32" t="s">
        <v>1891</v>
      </c>
      <c r="CP951" s="32" t="s">
        <v>1127</v>
      </c>
      <c r="CV951" s="32"/>
      <c r="CW951" s="32"/>
      <c r="CX951" s="32" t="s">
        <v>5432</v>
      </c>
      <c r="CY951" s="32" t="s">
        <v>698</v>
      </c>
      <c r="CZ951" s="32" t="s">
        <v>1193</v>
      </c>
      <c r="DA951" s="32" t="s">
        <v>3212</v>
      </c>
      <c r="DB951" s="32" t="s">
        <v>1891</v>
      </c>
      <c r="DC951" s="32" t="s">
        <v>1127</v>
      </c>
    </row>
    <row r="952" spans="41:107" ht="28.5">
      <c r="AO952" s="28">
        <v>951</v>
      </c>
      <c r="AZ952" s="32"/>
      <c r="BA952" s="32"/>
      <c r="BB952" s="32" t="s">
        <v>5433</v>
      </c>
      <c r="BC952" s="32" t="s">
        <v>698</v>
      </c>
      <c r="BD952" s="32" t="s">
        <v>1193</v>
      </c>
      <c r="BE952" s="32" t="s">
        <v>3212</v>
      </c>
      <c r="BF952" s="32" t="s">
        <v>1905</v>
      </c>
      <c r="BG952" s="32" t="s">
        <v>1151</v>
      </c>
      <c r="CK952" s="32" t="s">
        <v>5433</v>
      </c>
      <c r="CL952" s="32" t="s">
        <v>698</v>
      </c>
      <c r="CM952" s="32" t="s">
        <v>1193</v>
      </c>
      <c r="CN952" s="32" t="s">
        <v>3212</v>
      </c>
      <c r="CO952" s="32" t="s">
        <v>1905</v>
      </c>
      <c r="CP952" s="32" t="s">
        <v>1151</v>
      </c>
      <c r="CV952" s="32"/>
      <c r="CW952" s="32"/>
      <c r="CX952" s="32" t="s">
        <v>5433</v>
      </c>
      <c r="CY952" s="32" t="s">
        <v>698</v>
      </c>
      <c r="CZ952" s="32" t="s">
        <v>1193</v>
      </c>
      <c r="DA952" s="32" t="s">
        <v>3212</v>
      </c>
      <c r="DB952" s="32" t="s">
        <v>1905</v>
      </c>
      <c r="DC952" s="32" t="s">
        <v>1151</v>
      </c>
    </row>
    <row r="953" spans="41:107" ht="28.5">
      <c r="AO953" s="28">
        <v>952</v>
      </c>
      <c r="AZ953" s="32"/>
      <c r="BA953" s="32"/>
      <c r="BB953" s="32" t="s">
        <v>5434</v>
      </c>
      <c r="BC953" s="32" t="s">
        <v>698</v>
      </c>
      <c r="BD953" s="32" t="s">
        <v>1193</v>
      </c>
      <c r="BE953" s="32" t="s">
        <v>3212</v>
      </c>
      <c r="BF953" s="32" t="s">
        <v>1917</v>
      </c>
      <c r="BG953" s="32" t="s">
        <v>1179</v>
      </c>
      <c r="CK953" s="32" t="s">
        <v>5434</v>
      </c>
      <c r="CL953" s="32" t="s">
        <v>698</v>
      </c>
      <c r="CM953" s="32" t="s">
        <v>1193</v>
      </c>
      <c r="CN953" s="32" t="s">
        <v>3212</v>
      </c>
      <c r="CO953" s="32" t="s">
        <v>1917</v>
      </c>
      <c r="CP953" s="32" t="s">
        <v>1179</v>
      </c>
      <c r="CV953" s="32"/>
      <c r="CW953" s="32"/>
      <c r="CX953" s="32" t="s">
        <v>5434</v>
      </c>
      <c r="CY953" s="32" t="s">
        <v>698</v>
      </c>
      <c r="CZ953" s="32" t="s">
        <v>1193</v>
      </c>
      <c r="DA953" s="32" t="s">
        <v>3212</v>
      </c>
      <c r="DB953" s="32" t="s">
        <v>1917</v>
      </c>
      <c r="DC953" s="32" t="s">
        <v>1179</v>
      </c>
    </row>
    <row r="954" spans="41:107" ht="42.75">
      <c r="AO954" s="28">
        <v>953</v>
      </c>
      <c r="AZ954" s="32"/>
      <c r="BA954" s="32"/>
      <c r="BB954" s="32" t="s">
        <v>5435</v>
      </c>
      <c r="BC954" s="32" t="s">
        <v>698</v>
      </c>
      <c r="BD954" s="32" t="s">
        <v>1193</v>
      </c>
      <c r="BE954" s="32" t="s">
        <v>3212</v>
      </c>
      <c r="BF954" s="32" t="s">
        <v>1933</v>
      </c>
      <c r="BG954" s="32" t="s">
        <v>1203</v>
      </c>
      <c r="CK954" s="32" t="s">
        <v>5435</v>
      </c>
      <c r="CL954" s="32" t="s">
        <v>698</v>
      </c>
      <c r="CM954" s="32" t="s">
        <v>1193</v>
      </c>
      <c r="CN954" s="32" t="s">
        <v>3212</v>
      </c>
      <c r="CO954" s="32" t="s">
        <v>1933</v>
      </c>
      <c r="CP954" s="32" t="s">
        <v>1203</v>
      </c>
      <c r="CV954" s="32"/>
      <c r="CW954" s="32"/>
      <c r="CX954" s="32" t="s">
        <v>5435</v>
      </c>
      <c r="CY954" s="32" t="s">
        <v>698</v>
      </c>
      <c r="CZ954" s="32" t="s">
        <v>1193</v>
      </c>
      <c r="DA954" s="32" t="s">
        <v>3212</v>
      </c>
      <c r="DB954" s="32" t="s">
        <v>1933</v>
      </c>
      <c r="DC954" s="32" t="s">
        <v>1203</v>
      </c>
    </row>
    <row r="955" spans="41:107" ht="28.5">
      <c r="AO955" s="28">
        <v>954</v>
      </c>
      <c r="AZ955" s="32"/>
      <c r="BA955" s="32"/>
      <c r="BB955" s="32" t="s">
        <v>5436</v>
      </c>
      <c r="BC955" s="32" t="s">
        <v>698</v>
      </c>
      <c r="BD955" s="32" t="s">
        <v>1193</v>
      </c>
      <c r="BE955" s="32" t="s">
        <v>3212</v>
      </c>
      <c r="BF955" s="32" t="s">
        <v>1949</v>
      </c>
      <c r="BG955" s="32" t="s">
        <v>1228</v>
      </c>
      <c r="CK955" s="32" t="s">
        <v>5436</v>
      </c>
      <c r="CL955" s="32" t="s">
        <v>698</v>
      </c>
      <c r="CM955" s="32" t="s">
        <v>1193</v>
      </c>
      <c r="CN955" s="32" t="s">
        <v>3212</v>
      </c>
      <c r="CO955" s="32" t="s">
        <v>1949</v>
      </c>
      <c r="CP955" s="32" t="s">
        <v>1228</v>
      </c>
      <c r="CV955" s="32"/>
      <c r="CW955" s="32"/>
      <c r="CX955" s="32" t="s">
        <v>5436</v>
      </c>
      <c r="CY955" s="32" t="s">
        <v>698</v>
      </c>
      <c r="CZ955" s="32" t="s">
        <v>1193</v>
      </c>
      <c r="DA955" s="32" t="s">
        <v>3212</v>
      </c>
      <c r="DB955" s="32" t="s">
        <v>1949</v>
      </c>
      <c r="DC955" s="32" t="s">
        <v>1228</v>
      </c>
    </row>
    <row r="956" spans="41:107" ht="28.5">
      <c r="AO956" s="28">
        <v>955</v>
      </c>
      <c r="AZ956" s="32"/>
      <c r="BA956" s="32"/>
      <c r="BB956" s="32" t="s">
        <v>5437</v>
      </c>
      <c r="BC956" s="32" t="s">
        <v>698</v>
      </c>
      <c r="BD956" s="32" t="s">
        <v>1193</v>
      </c>
      <c r="BE956" s="32" t="s">
        <v>3212</v>
      </c>
      <c r="BF956" s="32" t="s">
        <v>1962</v>
      </c>
      <c r="BG956" s="32" t="s">
        <v>1250</v>
      </c>
      <c r="CK956" s="32" t="s">
        <v>5437</v>
      </c>
      <c r="CL956" s="32" t="s">
        <v>698</v>
      </c>
      <c r="CM956" s="32" t="s">
        <v>1193</v>
      </c>
      <c r="CN956" s="32" t="s">
        <v>3212</v>
      </c>
      <c r="CO956" s="32" t="s">
        <v>1962</v>
      </c>
      <c r="CP956" s="32" t="s">
        <v>1250</v>
      </c>
      <c r="CV956" s="32"/>
      <c r="CW956" s="32"/>
      <c r="CX956" s="32" t="s">
        <v>5437</v>
      </c>
      <c r="CY956" s="32" t="s">
        <v>698</v>
      </c>
      <c r="CZ956" s="32" t="s">
        <v>1193</v>
      </c>
      <c r="DA956" s="32" t="s">
        <v>3212</v>
      </c>
      <c r="DB956" s="32" t="s">
        <v>1962</v>
      </c>
      <c r="DC956" s="32" t="s">
        <v>1250</v>
      </c>
    </row>
    <row r="957" spans="41:107" ht="28.5">
      <c r="AO957" s="28">
        <v>956</v>
      </c>
      <c r="AZ957" s="32"/>
      <c r="BA957" s="32"/>
      <c r="BB957" s="32" t="s">
        <v>5438</v>
      </c>
      <c r="BC957" s="32" t="s">
        <v>698</v>
      </c>
      <c r="BD957" s="32" t="s">
        <v>1193</v>
      </c>
      <c r="BE957" s="32" t="s">
        <v>3212</v>
      </c>
      <c r="BF957" s="32" t="s">
        <v>1975</v>
      </c>
      <c r="BG957" s="32" t="s">
        <v>1273</v>
      </c>
      <c r="CK957" s="32" t="s">
        <v>5438</v>
      </c>
      <c r="CL957" s="32" t="s">
        <v>698</v>
      </c>
      <c r="CM957" s="32" t="s">
        <v>1193</v>
      </c>
      <c r="CN957" s="32" t="s">
        <v>3212</v>
      </c>
      <c r="CO957" s="32" t="s">
        <v>1975</v>
      </c>
      <c r="CP957" s="32" t="s">
        <v>1273</v>
      </c>
      <c r="CV957" s="32"/>
      <c r="CW957" s="32"/>
      <c r="CX957" s="32" t="s">
        <v>5438</v>
      </c>
      <c r="CY957" s="32" t="s">
        <v>698</v>
      </c>
      <c r="CZ957" s="32" t="s">
        <v>1193</v>
      </c>
      <c r="DA957" s="32" t="s">
        <v>3212</v>
      </c>
      <c r="DB957" s="32" t="s">
        <v>1975</v>
      </c>
      <c r="DC957" s="32" t="s">
        <v>1273</v>
      </c>
    </row>
    <row r="958" spans="41:107" ht="28.5">
      <c r="AO958" s="28">
        <v>957</v>
      </c>
      <c r="AZ958" s="32"/>
      <c r="BA958" s="32"/>
      <c r="BB958" s="32" t="s">
        <v>5439</v>
      </c>
      <c r="BC958" s="32" t="s">
        <v>698</v>
      </c>
      <c r="BD958" s="32" t="s">
        <v>1193</v>
      </c>
      <c r="BE958" s="32" t="s">
        <v>3212</v>
      </c>
      <c r="BF958" s="32" t="s">
        <v>1986</v>
      </c>
      <c r="BG958" s="32" t="s">
        <v>1295</v>
      </c>
      <c r="CK958" s="32" t="s">
        <v>5439</v>
      </c>
      <c r="CL958" s="32" t="s">
        <v>698</v>
      </c>
      <c r="CM958" s="32" t="s">
        <v>1193</v>
      </c>
      <c r="CN958" s="32" t="s">
        <v>3212</v>
      </c>
      <c r="CO958" s="32" t="s">
        <v>1986</v>
      </c>
      <c r="CP958" s="32" t="s">
        <v>1295</v>
      </c>
      <c r="CV958" s="32"/>
      <c r="CW958" s="32"/>
      <c r="CX958" s="32" t="s">
        <v>5439</v>
      </c>
      <c r="CY958" s="32" t="s">
        <v>698</v>
      </c>
      <c r="CZ958" s="32" t="s">
        <v>1193</v>
      </c>
      <c r="DA958" s="32" t="s">
        <v>3212</v>
      </c>
      <c r="DB958" s="32" t="s">
        <v>1986</v>
      </c>
      <c r="DC958" s="32" t="s">
        <v>1295</v>
      </c>
    </row>
    <row r="959" spans="41:107" ht="42.75">
      <c r="AO959" s="28">
        <v>958</v>
      </c>
      <c r="AZ959" s="32"/>
      <c r="BA959" s="32"/>
      <c r="BB959" s="32" t="s">
        <v>5440</v>
      </c>
      <c r="BC959" s="32" t="s">
        <v>698</v>
      </c>
      <c r="BD959" s="32" t="s">
        <v>1193</v>
      </c>
      <c r="BE959" s="32" t="s">
        <v>3212</v>
      </c>
      <c r="BF959" s="32" t="s">
        <v>1999</v>
      </c>
      <c r="BG959" s="32" t="s">
        <v>1316</v>
      </c>
      <c r="CK959" s="32" t="s">
        <v>5440</v>
      </c>
      <c r="CL959" s="32" t="s">
        <v>698</v>
      </c>
      <c r="CM959" s="32" t="s">
        <v>1193</v>
      </c>
      <c r="CN959" s="32" t="s">
        <v>3212</v>
      </c>
      <c r="CO959" s="32" t="s">
        <v>1999</v>
      </c>
      <c r="CP959" s="32" t="s">
        <v>1316</v>
      </c>
      <c r="CV959" s="32"/>
      <c r="CW959" s="32"/>
      <c r="CX959" s="32" t="s">
        <v>5440</v>
      </c>
      <c r="CY959" s="32" t="s">
        <v>698</v>
      </c>
      <c r="CZ959" s="32" t="s">
        <v>1193</v>
      </c>
      <c r="DA959" s="32" t="s">
        <v>3212</v>
      </c>
      <c r="DB959" s="32" t="s">
        <v>1999</v>
      </c>
      <c r="DC959" s="32" t="s">
        <v>1316</v>
      </c>
    </row>
    <row r="960" spans="41:107" ht="42.75">
      <c r="AO960" s="28">
        <v>959</v>
      </c>
      <c r="AZ960" s="32"/>
      <c r="BA960" s="32"/>
      <c r="BB960" s="32" t="s">
        <v>5441</v>
      </c>
      <c r="BC960" s="32" t="s">
        <v>698</v>
      </c>
      <c r="BD960" s="32" t="s">
        <v>1193</v>
      </c>
      <c r="BE960" s="32" t="s">
        <v>3212</v>
      </c>
      <c r="BF960" s="32" t="s">
        <v>2012</v>
      </c>
      <c r="BG960" s="32" t="s">
        <v>1335</v>
      </c>
      <c r="CK960" s="32" t="s">
        <v>5441</v>
      </c>
      <c r="CL960" s="32" t="s">
        <v>698</v>
      </c>
      <c r="CM960" s="32" t="s">
        <v>1193</v>
      </c>
      <c r="CN960" s="32" t="s">
        <v>3212</v>
      </c>
      <c r="CO960" s="32" t="s">
        <v>2012</v>
      </c>
      <c r="CP960" s="32" t="s">
        <v>1335</v>
      </c>
      <c r="CV960" s="32"/>
      <c r="CW960" s="32"/>
      <c r="CX960" s="32" t="s">
        <v>5441</v>
      </c>
      <c r="CY960" s="32" t="s">
        <v>698</v>
      </c>
      <c r="CZ960" s="32" t="s">
        <v>1193</v>
      </c>
      <c r="DA960" s="32" t="s">
        <v>3212</v>
      </c>
      <c r="DB960" s="32" t="s">
        <v>2012</v>
      </c>
      <c r="DC960" s="32" t="s">
        <v>1335</v>
      </c>
    </row>
    <row r="961" spans="41:107" ht="42.75">
      <c r="AO961" s="28">
        <v>960</v>
      </c>
      <c r="AZ961" s="32"/>
      <c r="BA961" s="32"/>
      <c r="BB961" s="32" t="s">
        <v>5442</v>
      </c>
      <c r="BC961" s="32" t="s">
        <v>698</v>
      </c>
      <c r="BD961" s="32" t="s">
        <v>1193</v>
      </c>
      <c r="BE961" s="32" t="s">
        <v>3212</v>
      </c>
      <c r="BF961" s="32" t="s">
        <v>2024</v>
      </c>
      <c r="BG961" s="32" t="s">
        <v>1356</v>
      </c>
      <c r="CK961" s="32" t="s">
        <v>5442</v>
      </c>
      <c r="CL961" s="32" t="s">
        <v>698</v>
      </c>
      <c r="CM961" s="32" t="s">
        <v>1193</v>
      </c>
      <c r="CN961" s="32" t="s">
        <v>3212</v>
      </c>
      <c r="CO961" s="32" t="s">
        <v>2024</v>
      </c>
      <c r="CP961" s="32" t="s">
        <v>1356</v>
      </c>
      <c r="CV961" s="32"/>
      <c r="CW961" s="32"/>
      <c r="CX961" s="32" t="s">
        <v>5442</v>
      </c>
      <c r="CY961" s="32" t="s">
        <v>698</v>
      </c>
      <c r="CZ961" s="32" t="s">
        <v>1193</v>
      </c>
      <c r="DA961" s="32" t="s">
        <v>3212</v>
      </c>
      <c r="DB961" s="32" t="s">
        <v>2024</v>
      </c>
      <c r="DC961" s="32" t="s">
        <v>1356</v>
      </c>
    </row>
    <row r="962" spans="41:107" ht="42.75">
      <c r="AO962" s="28">
        <v>961</v>
      </c>
      <c r="AZ962" s="32"/>
      <c r="BA962" s="32"/>
      <c r="BB962" s="32" t="s">
        <v>5443</v>
      </c>
      <c r="BC962" s="32" t="s">
        <v>698</v>
      </c>
      <c r="BD962" s="32" t="s">
        <v>1193</v>
      </c>
      <c r="BE962" s="32" t="s">
        <v>3212</v>
      </c>
      <c r="BF962" s="32" t="s">
        <v>2035</v>
      </c>
      <c r="BG962" s="32" t="s">
        <v>1376</v>
      </c>
      <c r="CK962" s="32" t="s">
        <v>5443</v>
      </c>
      <c r="CL962" s="32" t="s">
        <v>698</v>
      </c>
      <c r="CM962" s="32" t="s">
        <v>1193</v>
      </c>
      <c r="CN962" s="32" t="s">
        <v>3212</v>
      </c>
      <c r="CO962" s="32" t="s">
        <v>2035</v>
      </c>
      <c r="CP962" s="32" t="s">
        <v>1376</v>
      </c>
      <c r="CV962" s="32"/>
      <c r="CW962" s="32"/>
      <c r="CX962" s="32" t="s">
        <v>5443</v>
      </c>
      <c r="CY962" s="32" t="s">
        <v>698</v>
      </c>
      <c r="CZ962" s="32" t="s">
        <v>1193</v>
      </c>
      <c r="DA962" s="32" t="s">
        <v>3212</v>
      </c>
      <c r="DB962" s="32" t="s">
        <v>2035</v>
      </c>
      <c r="DC962" s="32" t="s">
        <v>1376</v>
      </c>
    </row>
    <row r="963" spans="41:107" ht="42.75">
      <c r="AO963" s="28">
        <v>962</v>
      </c>
      <c r="AZ963" s="32"/>
      <c r="BA963" s="32"/>
      <c r="BB963" s="32" t="s">
        <v>5444</v>
      </c>
      <c r="BC963" s="32" t="s">
        <v>698</v>
      </c>
      <c r="BD963" s="32" t="s">
        <v>1193</v>
      </c>
      <c r="BE963" s="32" t="s">
        <v>3212</v>
      </c>
      <c r="BF963" s="32" t="s">
        <v>2047</v>
      </c>
      <c r="BG963" s="32" t="s">
        <v>1398</v>
      </c>
      <c r="CK963" s="32" t="s">
        <v>5444</v>
      </c>
      <c r="CL963" s="32" t="s">
        <v>698</v>
      </c>
      <c r="CM963" s="32" t="s">
        <v>1193</v>
      </c>
      <c r="CN963" s="32" t="s">
        <v>3212</v>
      </c>
      <c r="CO963" s="32" t="s">
        <v>2047</v>
      </c>
      <c r="CP963" s="32" t="s">
        <v>1398</v>
      </c>
      <c r="CV963" s="32"/>
      <c r="CW963" s="32"/>
      <c r="CX963" s="32" t="s">
        <v>5444</v>
      </c>
      <c r="CY963" s="32" t="s">
        <v>698</v>
      </c>
      <c r="CZ963" s="32" t="s">
        <v>1193</v>
      </c>
      <c r="DA963" s="32" t="s">
        <v>3212</v>
      </c>
      <c r="DB963" s="32" t="s">
        <v>2047</v>
      </c>
      <c r="DC963" s="32" t="s">
        <v>1398</v>
      </c>
    </row>
    <row r="964" spans="41:107" ht="28.5">
      <c r="AO964" s="28">
        <v>963</v>
      </c>
      <c r="AZ964" s="32"/>
      <c r="BA964" s="32"/>
      <c r="BB964" s="32" t="s">
        <v>5445</v>
      </c>
      <c r="BC964" s="32" t="s">
        <v>698</v>
      </c>
      <c r="BD964" s="32" t="s">
        <v>1193</v>
      </c>
      <c r="BE964" s="32" t="s">
        <v>3212</v>
      </c>
      <c r="BF964" s="32" t="s">
        <v>2058</v>
      </c>
      <c r="BG964" s="32" t="s">
        <v>1419</v>
      </c>
      <c r="CK964" s="32" t="s">
        <v>5445</v>
      </c>
      <c r="CL964" s="32" t="s">
        <v>698</v>
      </c>
      <c r="CM964" s="32" t="s">
        <v>1193</v>
      </c>
      <c r="CN964" s="32" t="s">
        <v>3212</v>
      </c>
      <c r="CO964" s="32" t="s">
        <v>2058</v>
      </c>
      <c r="CP964" s="32" t="s">
        <v>1419</v>
      </c>
      <c r="CV964" s="32"/>
      <c r="CW964" s="32"/>
      <c r="CX964" s="32" t="s">
        <v>5445</v>
      </c>
      <c r="CY964" s="32" t="s">
        <v>698</v>
      </c>
      <c r="CZ964" s="32" t="s">
        <v>1193</v>
      </c>
      <c r="DA964" s="32" t="s">
        <v>3212</v>
      </c>
      <c r="DB964" s="32" t="s">
        <v>2058</v>
      </c>
      <c r="DC964" s="32" t="s">
        <v>1419</v>
      </c>
    </row>
    <row r="965" spans="41:107" ht="28.5">
      <c r="AO965" s="28">
        <v>964</v>
      </c>
      <c r="AZ965" s="32"/>
      <c r="BA965" s="32"/>
      <c r="BB965" s="32" t="s">
        <v>5446</v>
      </c>
      <c r="BC965" s="32" t="s">
        <v>698</v>
      </c>
      <c r="BD965" s="32" t="s">
        <v>1193</v>
      </c>
      <c r="BE965" s="32" t="s">
        <v>3212</v>
      </c>
      <c r="BF965" s="32" t="s">
        <v>2070</v>
      </c>
      <c r="BG965" s="32" t="s">
        <v>1438</v>
      </c>
      <c r="CK965" s="32" t="s">
        <v>5446</v>
      </c>
      <c r="CL965" s="32" t="s">
        <v>698</v>
      </c>
      <c r="CM965" s="32" t="s">
        <v>1193</v>
      </c>
      <c r="CN965" s="32" t="s">
        <v>3212</v>
      </c>
      <c r="CO965" s="32" t="s">
        <v>2070</v>
      </c>
      <c r="CP965" s="32" t="s">
        <v>1438</v>
      </c>
      <c r="CV965" s="32"/>
      <c r="CW965" s="32"/>
      <c r="CX965" s="32" t="s">
        <v>5446</v>
      </c>
      <c r="CY965" s="32" t="s">
        <v>698</v>
      </c>
      <c r="CZ965" s="32" t="s">
        <v>1193</v>
      </c>
      <c r="DA965" s="32" t="s">
        <v>3212</v>
      </c>
      <c r="DB965" s="32" t="s">
        <v>2070</v>
      </c>
      <c r="DC965" s="32" t="s">
        <v>1438</v>
      </c>
    </row>
    <row r="966" spans="41:107" ht="28.5">
      <c r="AO966" s="28">
        <v>965</v>
      </c>
      <c r="AZ966" s="32"/>
      <c r="BA966" s="32"/>
      <c r="BB966" s="32" t="s">
        <v>5447</v>
      </c>
      <c r="BC966" s="32" t="s">
        <v>698</v>
      </c>
      <c r="BD966" s="32" t="s">
        <v>1193</v>
      </c>
      <c r="BE966" s="32" t="s">
        <v>3212</v>
      </c>
      <c r="BF966" s="32" t="s">
        <v>2082</v>
      </c>
      <c r="BG966" s="32" t="s">
        <v>1459</v>
      </c>
      <c r="CK966" s="32" t="s">
        <v>5447</v>
      </c>
      <c r="CL966" s="32" t="s">
        <v>698</v>
      </c>
      <c r="CM966" s="32" t="s">
        <v>1193</v>
      </c>
      <c r="CN966" s="32" t="s">
        <v>3212</v>
      </c>
      <c r="CO966" s="32" t="s">
        <v>2082</v>
      </c>
      <c r="CP966" s="32" t="s">
        <v>1459</v>
      </c>
      <c r="CV966" s="32"/>
      <c r="CW966" s="32"/>
      <c r="CX966" s="32" t="s">
        <v>5447</v>
      </c>
      <c r="CY966" s="32" t="s">
        <v>698</v>
      </c>
      <c r="CZ966" s="32" t="s">
        <v>1193</v>
      </c>
      <c r="DA966" s="32" t="s">
        <v>3212</v>
      </c>
      <c r="DB966" s="32" t="s">
        <v>2082</v>
      </c>
      <c r="DC966" s="32" t="s">
        <v>1459</v>
      </c>
    </row>
    <row r="967" spans="41:107" ht="28.5">
      <c r="AO967" s="28">
        <v>966</v>
      </c>
      <c r="AZ967" s="32"/>
      <c r="BA967" s="32"/>
      <c r="BB967" s="32" t="s">
        <v>5448</v>
      </c>
      <c r="BC967" s="32" t="s">
        <v>698</v>
      </c>
      <c r="BD967" s="32" t="s">
        <v>1193</v>
      </c>
      <c r="BE967" s="32" t="s">
        <v>3212</v>
      </c>
      <c r="BF967" s="32" t="s">
        <v>2093</v>
      </c>
      <c r="BG967" s="32" t="s">
        <v>1480</v>
      </c>
      <c r="CK967" s="32" t="s">
        <v>5448</v>
      </c>
      <c r="CL967" s="32" t="s">
        <v>698</v>
      </c>
      <c r="CM967" s="32" t="s">
        <v>1193</v>
      </c>
      <c r="CN967" s="32" t="s">
        <v>3212</v>
      </c>
      <c r="CO967" s="32" t="s">
        <v>2093</v>
      </c>
      <c r="CP967" s="32" t="s">
        <v>1480</v>
      </c>
      <c r="CV967" s="32"/>
      <c r="CW967" s="32"/>
      <c r="CX967" s="32" t="s">
        <v>5448</v>
      </c>
      <c r="CY967" s="32" t="s">
        <v>698</v>
      </c>
      <c r="CZ967" s="32" t="s">
        <v>1193</v>
      </c>
      <c r="DA967" s="32" t="s">
        <v>3212</v>
      </c>
      <c r="DB967" s="32" t="s">
        <v>2093</v>
      </c>
      <c r="DC967" s="32" t="s">
        <v>1480</v>
      </c>
    </row>
    <row r="968" spans="41:107" ht="28.5">
      <c r="AO968" s="28">
        <v>967</v>
      </c>
      <c r="AZ968" s="32"/>
      <c r="BA968" s="32"/>
      <c r="BB968" s="32" t="s">
        <v>5449</v>
      </c>
      <c r="BC968" s="32" t="s">
        <v>698</v>
      </c>
      <c r="BD968" s="32" t="s">
        <v>1193</v>
      </c>
      <c r="BE968" s="32" t="s">
        <v>3212</v>
      </c>
      <c r="BF968" s="32" t="s">
        <v>2104</v>
      </c>
      <c r="BG968" s="32" t="s">
        <v>1501</v>
      </c>
      <c r="CK968" s="32" t="s">
        <v>5449</v>
      </c>
      <c r="CL968" s="32" t="s">
        <v>698</v>
      </c>
      <c r="CM968" s="32" t="s">
        <v>1193</v>
      </c>
      <c r="CN968" s="32" t="s">
        <v>3212</v>
      </c>
      <c r="CO968" s="32" t="s">
        <v>2104</v>
      </c>
      <c r="CP968" s="32" t="s">
        <v>1501</v>
      </c>
      <c r="CV968" s="32"/>
      <c r="CW968" s="32"/>
      <c r="CX968" s="32" t="s">
        <v>5449</v>
      </c>
      <c r="CY968" s="32" t="s">
        <v>698</v>
      </c>
      <c r="CZ968" s="32" t="s">
        <v>1193</v>
      </c>
      <c r="DA968" s="32" t="s">
        <v>3212</v>
      </c>
      <c r="DB968" s="32" t="s">
        <v>2104</v>
      </c>
      <c r="DC968" s="32" t="s">
        <v>1501</v>
      </c>
    </row>
    <row r="969" spans="41:107" ht="42.75">
      <c r="AO969" s="28">
        <v>968</v>
      </c>
      <c r="AZ969" s="32"/>
      <c r="BA969" s="32"/>
      <c r="BB969" s="32" t="s">
        <v>5450</v>
      </c>
      <c r="BC969" s="32" t="s">
        <v>698</v>
      </c>
      <c r="BD969" s="32" t="s">
        <v>1193</v>
      </c>
      <c r="BE969" s="32" t="s">
        <v>3212</v>
      </c>
      <c r="BF969" s="32" t="s">
        <v>2114</v>
      </c>
      <c r="BG969" s="32" t="s">
        <v>1522</v>
      </c>
      <c r="CK969" s="32" t="s">
        <v>5450</v>
      </c>
      <c r="CL969" s="32" t="s">
        <v>698</v>
      </c>
      <c r="CM969" s="32" t="s">
        <v>1193</v>
      </c>
      <c r="CN969" s="32" t="s">
        <v>3212</v>
      </c>
      <c r="CO969" s="32" t="s">
        <v>2114</v>
      </c>
      <c r="CP969" s="32" t="s">
        <v>1522</v>
      </c>
      <c r="CV969" s="32"/>
      <c r="CW969" s="32"/>
      <c r="CX969" s="32" t="s">
        <v>5450</v>
      </c>
      <c r="CY969" s="32" t="s">
        <v>698</v>
      </c>
      <c r="CZ969" s="32" t="s">
        <v>1193</v>
      </c>
      <c r="DA969" s="32" t="s">
        <v>3212</v>
      </c>
      <c r="DB969" s="32" t="s">
        <v>2114</v>
      </c>
      <c r="DC969" s="32" t="s">
        <v>1522</v>
      </c>
    </row>
    <row r="970" spans="41:107" ht="28.5">
      <c r="AO970" s="28">
        <v>969</v>
      </c>
      <c r="AZ970" s="32"/>
      <c r="BA970" s="32"/>
      <c r="BB970" s="32" t="s">
        <v>5451</v>
      </c>
      <c r="BC970" s="32" t="s">
        <v>698</v>
      </c>
      <c r="BD970" s="32" t="s">
        <v>1193</v>
      </c>
      <c r="BE970" s="32" t="s">
        <v>3212</v>
      </c>
      <c r="BF970" s="32" t="s">
        <v>2124</v>
      </c>
      <c r="BG970" s="32" t="s">
        <v>1542</v>
      </c>
      <c r="CK970" s="32" t="s">
        <v>5451</v>
      </c>
      <c r="CL970" s="32" t="s">
        <v>698</v>
      </c>
      <c r="CM970" s="32" t="s">
        <v>1193</v>
      </c>
      <c r="CN970" s="32" t="s">
        <v>3212</v>
      </c>
      <c r="CO970" s="32" t="s">
        <v>2124</v>
      </c>
      <c r="CP970" s="32" t="s">
        <v>1542</v>
      </c>
      <c r="CV970" s="32"/>
      <c r="CW970" s="32"/>
      <c r="CX970" s="32" t="s">
        <v>5451</v>
      </c>
      <c r="CY970" s="32" t="s">
        <v>698</v>
      </c>
      <c r="CZ970" s="32" t="s">
        <v>1193</v>
      </c>
      <c r="DA970" s="32" t="s">
        <v>3212</v>
      </c>
      <c r="DB970" s="32" t="s">
        <v>2124</v>
      </c>
      <c r="DC970" s="32" t="s">
        <v>1542</v>
      </c>
    </row>
    <row r="971" spans="41:107" ht="28.5">
      <c r="AO971" s="28">
        <v>970</v>
      </c>
      <c r="AZ971" s="32"/>
      <c r="BA971" s="32"/>
      <c r="BB971" s="32" t="s">
        <v>5452</v>
      </c>
      <c r="BC971" s="32" t="s">
        <v>698</v>
      </c>
      <c r="BD971" s="32" t="s">
        <v>1193</v>
      </c>
      <c r="BE971" s="32" t="s">
        <v>3212</v>
      </c>
      <c r="BF971" s="32" t="s">
        <v>2135</v>
      </c>
      <c r="BG971" s="32" t="s">
        <v>1560</v>
      </c>
      <c r="CK971" s="32" t="s">
        <v>5452</v>
      </c>
      <c r="CL971" s="32" t="s">
        <v>698</v>
      </c>
      <c r="CM971" s="32" t="s">
        <v>1193</v>
      </c>
      <c r="CN971" s="32" t="s">
        <v>3212</v>
      </c>
      <c r="CO971" s="32" t="s">
        <v>2135</v>
      </c>
      <c r="CP971" s="32" t="s">
        <v>1560</v>
      </c>
      <c r="CV971" s="32"/>
      <c r="CW971" s="32"/>
      <c r="CX971" s="32" t="s">
        <v>5452</v>
      </c>
      <c r="CY971" s="32" t="s">
        <v>698</v>
      </c>
      <c r="CZ971" s="32" t="s">
        <v>1193</v>
      </c>
      <c r="DA971" s="32" t="s">
        <v>3212</v>
      </c>
      <c r="DB971" s="32" t="s">
        <v>2135</v>
      </c>
      <c r="DC971" s="32" t="s">
        <v>1560</v>
      </c>
    </row>
    <row r="972" spans="41:107" ht="28.5">
      <c r="AO972" s="28">
        <v>971</v>
      </c>
      <c r="AZ972" s="32"/>
      <c r="BA972" s="32"/>
      <c r="BB972" s="32" t="s">
        <v>5453</v>
      </c>
      <c r="BC972" s="32" t="s">
        <v>698</v>
      </c>
      <c r="BD972" s="32" t="s">
        <v>1193</v>
      </c>
      <c r="BE972" s="32" t="s">
        <v>3212</v>
      </c>
      <c r="BF972" s="32" t="s">
        <v>2144</v>
      </c>
      <c r="BG972" s="32" t="s">
        <v>1581</v>
      </c>
      <c r="CK972" s="32" t="s">
        <v>5453</v>
      </c>
      <c r="CL972" s="32" t="s">
        <v>698</v>
      </c>
      <c r="CM972" s="32" t="s">
        <v>1193</v>
      </c>
      <c r="CN972" s="32" t="s">
        <v>3212</v>
      </c>
      <c r="CO972" s="32" t="s">
        <v>2144</v>
      </c>
      <c r="CP972" s="32" t="s">
        <v>1581</v>
      </c>
      <c r="CV972" s="32"/>
      <c r="CW972" s="32"/>
      <c r="CX972" s="32" t="s">
        <v>5453</v>
      </c>
      <c r="CY972" s="32" t="s">
        <v>698</v>
      </c>
      <c r="CZ972" s="32" t="s">
        <v>1193</v>
      </c>
      <c r="DA972" s="32" t="s">
        <v>3212</v>
      </c>
      <c r="DB972" s="32" t="s">
        <v>2144</v>
      </c>
      <c r="DC972" s="32" t="s">
        <v>1581</v>
      </c>
    </row>
    <row r="973" spans="41:107" ht="28.5">
      <c r="AO973" s="28">
        <v>972</v>
      </c>
      <c r="AZ973" s="32"/>
      <c r="BA973" s="32"/>
      <c r="BB973" s="32" t="s">
        <v>5454</v>
      </c>
      <c r="BC973" s="32" t="s">
        <v>698</v>
      </c>
      <c r="BD973" s="32" t="s">
        <v>1193</v>
      </c>
      <c r="BE973" s="32" t="s">
        <v>3212</v>
      </c>
      <c r="BF973" s="32" t="s">
        <v>2155</v>
      </c>
      <c r="BG973" s="32" t="s">
        <v>1599</v>
      </c>
      <c r="CK973" s="32" t="s">
        <v>5454</v>
      </c>
      <c r="CL973" s="32" t="s">
        <v>698</v>
      </c>
      <c r="CM973" s="32" t="s">
        <v>1193</v>
      </c>
      <c r="CN973" s="32" t="s">
        <v>3212</v>
      </c>
      <c r="CO973" s="32" t="s">
        <v>2155</v>
      </c>
      <c r="CP973" s="32" t="s">
        <v>1599</v>
      </c>
      <c r="CV973" s="32"/>
      <c r="CW973" s="32"/>
      <c r="CX973" s="32" t="s">
        <v>5454</v>
      </c>
      <c r="CY973" s="32" t="s">
        <v>698</v>
      </c>
      <c r="CZ973" s="32" t="s">
        <v>1193</v>
      </c>
      <c r="DA973" s="32" t="s">
        <v>3212</v>
      </c>
      <c r="DB973" s="32" t="s">
        <v>2155</v>
      </c>
      <c r="DC973" s="32" t="s">
        <v>1599</v>
      </c>
    </row>
    <row r="974" spans="41:107" ht="28.5">
      <c r="AO974" s="28">
        <v>973</v>
      </c>
      <c r="AZ974" s="32"/>
      <c r="BA974" s="32"/>
      <c r="BB974" s="32" t="s">
        <v>5455</v>
      </c>
      <c r="BC974" s="32" t="s">
        <v>698</v>
      </c>
      <c r="BD974" s="32" t="s">
        <v>1193</v>
      </c>
      <c r="BE974" s="32" t="s">
        <v>3212</v>
      </c>
      <c r="BF974" s="40">
        <v>998</v>
      </c>
      <c r="BG974" s="32" t="s">
        <v>881</v>
      </c>
      <c r="CK974" s="32" t="s">
        <v>5455</v>
      </c>
      <c r="CL974" s="32" t="s">
        <v>698</v>
      </c>
      <c r="CM974" s="32" t="s">
        <v>1193</v>
      </c>
      <c r="CN974" s="32" t="s">
        <v>3212</v>
      </c>
      <c r="CO974" s="40">
        <v>998</v>
      </c>
      <c r="CP974" s="32" t="s">
        <v>881</v>
      </c>
      <c r="CV974" s="32"/>
      <c r="CW974" s="32"/>
      <c r="CX974" s="32" t="s">
        <v>5455</v>
      </c>
      <c r="CY974" s="32" t="s">
        <v>698</v>
      </c>
      <c r="CZ974" s="32" t="s">
        <v>1193</v>
      </c>
      <c r="DA974" s="32" t="s">
        <v>3212</v>
      </c>
      <c r="DB974" s="40">
        <v>998</v>
      </c>
      <c r="DC974" s="32" t="s">
        <v>881</v>
      </c>
    </row>
    <row r="975" spans="41:107" ht="28.5">
      <c r="AO975" s="28">
        <v>974</v>
      </c>
      <c r="AZ975" s="32"/>
      <c r="BA975" s="32"/>
      <c r="BB975" s="32" t="s">
        <v>5456</v>
      </c>
      <c r="BC975" s="32" t="s">
        <v>698</v>
      </c>
      <c r="BD975" s="32" t="s">
        <v>1193</v>
      </c>
      <c r="BE975" s="32" t="s">
        <v>3212</v>
      </c>
      <c r="BF975" s="40">
        <v>999</v>
      </c>
      <c r="BG975" s="32" t="s">
        <v>361</v>
      </c>
      <c r="CK975" s="32" t="s">
        <v>5456</v>
      </c>
      <c r="CL975" s="32" t="s">
        <v>698</v>
      </c>
      <c r="CM975" s="32" t="s">
        <v>1193</v>
      </c>
      <c r="CN975" s="32" t="s">
        <v>3212</v>
      </c>
      <c r="CO975" s="40">
        <v>999</v>
      </c>
      <c r="CP975" s="32" t="s">
        <v>361</v>
      </c>
      <c r="CV975" s="32"/>
      <c r="CW975" s="32"/>
      <c r="CX975" s="32" t="s">
        <v>5456</v>
      </c>
      <c r="CY975" s="32" t="s">
        <v>698</v>
      </c>
      <c r="CZ975" s="32" t="s">
        <v>1193</v>
      </c>
      <c r="DA975" s="32" t="s">
        <v>3212</v>
      </c>
      <c r="DB975" s="40">
        <v>999</v>
      </c>
      <c r="DC975" s="32" t="s">
        <v>361</v>
      </c>
    </row>
    <row r="976" spans="41:107" ht="28.5">
      <c r="AO976" s="28">
        <v>975</v>
      </c>
      <c r="AZ976" s="32"/>
      <c r="BA976" s="32"/>
      <c r="BB976" s="32" t="s">
        <v>5457</v>
      </c>
      <c r="BC976" s="32" t="s">
        <v>699</v>
      </c>
      <c r="BD976" s="32" t="s">
        <v>1217</v>
      </c>
      <c r="BE976" s="32" t="s">
        <v>3213</v>
      </c>
      <c r="BF976" s="32" t="s">
        <v>749</v>
      </c>
      <c r="BG976" s="32" t="s">
        <v>736</v>
      </c>
      <c r="CK976" s="32" t="s">
        <v>5457</v>
      </c>
      <c r="CL976" s="32" t="s">
        <v>699</v>
      </c>
      <c r="CM976" s="32" t="s">
        <v>1217</v>
      </c>
      <c r="CN976" s="32" t="s">
        <v>3213</v>
      </c>
      <c r="CO976" s="32" t="s">
        <v>749</v>
      </c>
      <c r="CP976" s="32" t="s">
        <v>736</v>
      </c>
      <c r="CV976" s="32"/>
      <c r="CW976" s="32"/>
      <c r="CX976" s="32" t="s">
        <v>5457</v>
      </c>
      <c r="CY976" s="32" t="s">
        <v>699</v>
      </c>
      <c r="CZ976" s="32" t="s">
        <v>1217</v>
      </c>
      <c r="DA976" s="32" t="s">
        <v>3213</v>
      </c>
      <c r="DB976" s="32" t="s">
        <v>749</v>
      </c>
      <c r="DC976" s="32" t="s">
        <v>736</v>
      </c>
    </row>
    <row r="977" spans="41:107" ht="28.5">
      <c r="AO977" s="28">
        <v>976</v>
      </c>
      <c r="AZ977" s="32"/>
      <c r="BA977" s="32"/>
      <c r="BB977" s="32" t="s">
        <v>5458</v>
      </c>
      <c r="BC977" s="32" t="s">
        <v>699</v>
      </c>
      <c r="BD977" s="32" t="s">
        <v>1217</v>
      </c>
      <c r="BE977" s="32" t="s">
        <v>3213</v>
      </c>
      <c r="BF977" s="32" t="s">
        <v>780</v>
      </c>
      <c r="BG977" s="32" t="s">
        <v>767</v>
      </c>
      <c r="CK977" s="32" t="s">
        <v>5458</v>
      </c>
      <c r="CL977" s="32" t="s">
        <v>699</v>
      </c>
      <c r="CM977" s="32" t="s">
        <v>1217</v>
      </c>
      <c r="CN977" s="32" t="s">
        <v>3213</v>
      </c>
      <c r="CO977" s="32" t="s">
        <v>780</v>
      </c>
      <c r="CP977" s="32" t="s">
        <v>767</v>
      </c>
      <c r="CV977" s="32"/>
      <c r="CW977" s="32"/>
      <c r="CX977" s="32" t="s">
        <v>5458</v>
      </c>
      <c r="CY977" s="32" t="s">
        <v>699</v>
      </c>
      <c r="CZ977" s="32" t="s">
        <v>1217</v>
      </c>
      <c r="DA977" s="32" t="s">
        <v>3213</v>
      </c>
      <c r="DB977" s="32" t="s">
        <v>780</v>
      </c>
      <c r="DC977" s="32" t="s">
        <v>767</v>
      </c>
    </row>
    <row r="978" spans="41:107" ht="42.75">
      <c r="AO978" s="28">
        <v>977</v>
      </c>
      <c r="AZ978" s="32"/>
      <c r="BA978" s="32"/>
      <c r="BB978" s="32" t="s">
        <v>5459</v>
      </c>
      <c r="BC978" s="32" t="s">
        <v>699</v>
      </c>
      <c r="BD978" s="32" t="s">
        <v>1217</v>
      </c>
      <c r="BE978" s="32" t="s">
        <v>3213</v>
      </c>
      <c r="BF978" s="32" t="s">
        <v>813</v>
      </c>
      <c r="BG978" s="32" t="s">
        <v>799</v>
      </c>
      <c r="CK978" s="32" t="s">
        <v>5459</v>
      </c>
      <c r="CL978" s="32" t="s">
        <v>699</v>
      </c>
      <c r="CM978" s="32" t="s">
        <v>1217</v>
      </c>
      <c r="CN978" s="32" t="s">
        <v>3213</v>
      </c>
      <c r="CO978" s="32" t="s">
        <v>813</v>
      </c>
      <c r="CP978" s="32" t="s">
        <v>799</v>
      </c>
      <c r="CV978" s="32"/>
      <c r="CW978" s="32"/>
      <c r="CX978" s="32" t="s">
        <v>5459</v>
      </c>
      <c r="CY978" s="32" t="s">
        <v>699</v>
      </c>
      <c r="CZ978" s="32" t="s">
        <v>1217</v>
      </c>
      <c r="DA978" s="32" t="s">
        <v>3213</v>
      </c>
      <c r="DB978" s="32" t="s">
        <v>813</v>
      </c>
      <c r="DC978" s="32" t="s">
        <v>799</v>
      </c>
    </row>
    <row r="979" spans="41:107" ht="42.75">
      <c r="AO979" s="28">
        <v>978</v>
      </c>
      <c r="AZ979" s="32"/>
      <c r="BA979" s="32"/>
      <c r="BB979" s="32" t="s">
        <v>5460</v>
      </c>
      <c r="BC979" s="32" t="s">
        <v>699</v>
      </c>
      <c r="BD979" s="32" t="s">
        <v>1217</v>
      </c>
      <c r="BE979" s="32" t="s">
        <v>3213</v>
      </c>
      <c r="BF979" s="32" t="s">
        <v>845</v>
      </c>
      <c r="BG979" s="32" t="s">
        <v>832</v>
      </c>
      <c r="CK979" s="32" t="s">
        <v>5460</v>
      </c>
      <c r="CL979" s="32" t="s">
        <v>699</v>
      </c>
      <c r="CM979" s="32" t="s">
        <v>1217</v>
      </c>
      <c r="CN979" s="32" t="s">
        <v>3213</v>
      </c>
      <c r="CO979" s="32" t="s">
        <v>845</v>
      </c>
      <c r="CP979" s="32" t="s">
        <v>832</v>
      </c>
      <c r="CV979" s="32"/>
      <c r="CW979" s="32"/>
      <c r="CX979" s="32" t="s">
        <v>5460</v>
      </c>
      <c r="CY979" s="32" t="s">
        <v>699</v>
      </c>
      <c r="CZ979" s="32" t="s">
        <v>1217</v>
      </c>
      <c r="DA979" s="32" t="s">
        <v>3213</v>
      </c>
      <c r="DB979" s="32" t="s">
        <v>845</v>
      </c>
      <c r="DC979" s="32" t="s">
        <v>832</v>
      </c>
    </row>
    <row r="980" spans="41:107" ht="28.5">
      <c r="AO980" s="28">
        <v>979</v>
      </c>
      <c r="AZ980" s="32"/>
      <c r="BA980" s="32"/>
      <c r="BB980" s="32" t="s">
        <v>5461</v>
      </c>
      <c r="BC980" s="32" t="s">
        <v>699</v>
      </c>
      <c r="BD980" s="32" t="s">
        <v>1217</v>
      </c>
      <c r="BE980" s="32" t="s">
        <v>3213</v>
      </c>
      <c r="BF980" s="32" t="s">
        <v>877</v>
      </c>
      <c r="BG980" s="32" t="s">
        <v>864</v>
      </c>
      <c r="CK980" s="32" t="s">
        <v>5461</v>
      </c>
      <c r="CL980" s="32" t="s">
        <v>699</v>
      </c>
      <c r="CM980" s="32" t="s">
        <v>1217</v>
      </c>
      <c r="CN980" s="32" t="s">
        <v>3213</v>
      </c>
      <c r="CO980" s="32" t="s">
        <v>877</v>
      </c>
      <c r="CP980" s="32" t="s">
        <v>864</v>
      </c>
      <c r="CV980" s="32"/>
      <c r="CW980" s="32"/>
      <c r="CX980" s="32" t="s">
        <v>5461</v>
      </c>
      <c r="CY980" s="32" t="s">
        <v>699</v>
      </c>
      <c r="CZ980" s="32" t="s">
        <v>1217</v>
      </c>
      <c r="DA980" s="32" t="s">
        <v>3213</v>
      </c>
      <c r="DB980" s="32" t="s">
        <v>877</v>
      </c>
      <c r="DC980" s="32" t="s">
        <v>864</v>
      </c>
    </row>
    <row r="981" spans="41:107" ht="42.75">
      <c r="AO981" s="28">
        <v>980</v>
      </c>
      <c r="AZ981" s="32"/>
      <c r="BA981" s="32"/>
      <c r="BB981" s="32" t="s">
        <v>5462</v>
      </c>
      <c r="BC981" s="32" t="s">
        <v>699</v>
      </c>
      <c r="BD981" s="32" t="s">
        <v>1217</v>
      </c>
      <c r="BE981" s="32" t="s">
        <v>3213</v>
      </c>
      <c r="BF981" s="32" t="s">
        <v>910</v>
      </c>
      <c r="BG981" s="32" t="s">
        <v>896</v>
      </c>
      <c r="CK981" s="32" t="s">
        <v>5462</v>
      </c>
      <c r="CL981" s="32" t="s">
        <v>699</v>
      </c>
      <c r="CM981" s="32" t="s">
        <v>1217</v>
      </c>
      <c r="CN981" s="32" t="s">
        <v>3213</v>
      </c>
      <c r="CO981" s="32" t="s">
        <v>910</v>
      </c>
      <c r="CP981" s="32" t="s">
        <v>896</v>
      </c>
      <c r="CV981" s="32"/>
      <c r="CW981" s="32"/>
      <c r="CX981" s="32" t="s">
        <v>5462</v>
      </c>
      <c r="CY981" s="32" t="s">
        <v>699</v>
      </c>
      <c r="CZ981" s="32" t="s">
        <v>1217</v>
      </c>
      <c r="DA981" s="32" t="s">
        <v>3213</v>
      </c>
      <c r="DB981" s="32" t="s">
        <v>910</v>
      </c>
      <c r="DC981" s="32" t="s">
        <v>896</v>
      </c>
    </row>
    <row r="982" spans="41:107" ht="28.5">
      <c r="AO982" s="28">
        <v>981</v>
      </c>
      <c r="AZ982" s="32"/>
      <c r="BA982" s="32"/>
      <c r="BB982" s="32" t="s">
        <v>5463</v>
      </c>
      <c r="BC982" s="32" t="s">
        <v>699</v>
      </c>
      <c r="BD982" s="32" t="s">
        <v>1217</v>
      </c>
      <c r="BE982" s="32" t="s">
        <v>3213</v>
      </c>
      <c r="BF982" s="32" t="s">
        <v>943</v>
      </c>
      <c r="BG982" s="32" t="s">
        <v>928</v>
      </c>
      <c r="CK982" s="32" t="s">
        <v>5463</v>
      </c>
      <c r="CL982" s="32" t="s">
        <v>699</v>
      </c>
      <c r="CM982" s="32" t="s">
        <v>1217</v>
      </c>
      <c r="CN982" s="32" t="s">
        <v>3213</v>
      </c>
      <c r="CO982" s="32" t="s">
        <v>943</v>
      </c>
      <c r="CP982" s="32" t="s">
        <v>928</v>
      </c>
      <c r="CV982" s="32"/>
      <c r="CW982" s="32"/>
      <c r="CX982" s="32" t="s">
        <v>5463</v>
      </c>
      <c r="CY982" s="32" t="s">
        <v>699</v>
      </c>
      <c r="CZ982" s="32" t="s">
        <v>1217</v>
      </c>
      <c r="DA982" s="32" t="s">
        <v>3213</v>
      </c>
      <c r="DB982" s="32" t="s">
        <v>943</v>
      </c>
      <c r="DC982" s="32" t="s">
        <v>928</v>
      </c>
    </row>
    <row r="983" spans="41:107" ht="28.5">
      <c r="AO983" s="28">
        <v>982</v>
      </c>
      <c r="AZ983" s="32"/>
      <c r="BA983" s="32"/>
      <c r="BB983" s="32" t="s">
        <v>5464</v>
      </c>
      <c r="BC983" s="32" t="s">
        <v>699</v>
      </c>
      <c r="BD983" s="32" t="s">
        <v>1217</v>
      </c>
      <c r="BE983" s="32" t="s">
        <v>3213</v>
      </c>
      <c r="BF983" s="32" t="s">
        <v>972</v>
      </c>
      <c r="BG983" s="32" t="s">
        <v>959</v>
      </c>
      <c r="CK983" s="32" t="s">
        <v>5464</v>
      </c>
      <c r="CL983" s="32" t="s">
        <v>699</v>
      </c>
      <c r="CM983" s="32" t="s">
        <v>1217</v>
      </c>
      <c r="CN983" s="32" t="s">
        <v>3213</v>
      </c>
      <c r="CO983" s="32" t="s">
        <v>972</v>
      </c>
      <c r="CP983" s="32" t="s">
        <v>959</v>
      </c>
      <c r="CV983" s="32"/>
      <c r="CW983" s="32"/>
      <c r="CX983" s="32" t="s">
        <v>5464</v>
      </c>
      <c r="CY983" s="32" t="s">
        <v>699</v>
      </c>
      <c r="CZ983" s="32" t="s">
        <v>1217</v>
      </c>
      <c r="DA983" s="32" t="s">
        <v>3213</v>
      </c>
      <c r="DB983" s="32" t="s">
        <v>972</v>
      </c>
      <c r="DC983" s="32" t="s">
        <v>959</v>
      </c>
    </row>
    <row r="984" spans="41:107" ht="28.5">
      <c r="AO984" s="28">
        <v>983</v>
      </c>
      <c r="AZ984" s="32"/>
      <c r="BA984" s="32"/>
      <c r="BB984" s="32" t="s">
        <v>5465</v>
      </c>
      <c r="BC984" s="32" t="s">
        <v>699</v>
      </c>
      <c r="BD984" s="32" t="s">
        <v>1217</v>
      </c>
      <c r="BE984" s="32" t="s">
        <v>3213</v>
      </c>
      <c r="BF984" s="32" t="s">
        <v>1003</v>
      </c>
      <c r="BG984" s="32" t="s">
        <v>988</v>
      </c>
      <c r="CK984" s="32" t="s">
        <v>5465</v>
      </c>
      <c r="CL984" s="32" t="s">
        <v>699</v>
      </c>
      <c r="CM984" s="32" t="s">
        <v>1217</v>
      </c>
      <c r="CN984" s="32" t="s">
        <v>3213</v>
      </c>
      <c r="CO984" s="32" t="s">
        <v>1003</v>
      </c>
      <c r="CP984" s="32" t="s">
        <v>988</v>
      </c>
      <c r="CV984" s="32"/>
      <c r="CW984" s="32"/>
      <c r="CX984" s="32" t="s">
        <v>5465</v>
      </c>
      <c r="CY984" s="32" t="s">
        <v>699</v>
      </c>
      <c r="CZ984" s="32" t="s">
        <v>1217</v>
      </c>
      <c r="DA984" s="32" t="s">
        <v>3213</v>
      </c>
      <c r="DB984" s="32" t="s">
        <v>1003</v>
      </c>
      <c r="DC984" s="32" t="s">
        <v>988</v>
      </c>
    </row>
    <row r="985" spans="41:107" ht="42.75">
      <c r="AO985" s="28">
        <v>984</v>
      </c>
      <c r="AZ985" s="32"/>
      <c r="BA985" s="32"/>
      <c r="BB985" s="32" t="s">
        <v>5466</v>
      </c>
      <c r="BC985" s="32" t="s">
        <v>699</v>
      </c>
      <c r="BD985" s="32" t="s">
        <v>1217</v>
      </c>
      <c r="BE985" s="32" t="s">
        <v>3213</v>
      </c>
      <c r="BF985" s="32" t="s">
        <v>1033</v>
      </c>
      <c r="BG985" s="32" t="s">
        <v>1018</v>
      </c>
      <c r="CK985" s="32" t="s">
        <v>5466</v>
      </c>
      <c r="CL985" s="32" t="s">
        <v>699</v>
      </c>
      <c r="CM985" s="32" t="s">
        <v>1217</v>
      </c>
      <c r="CN985" s="32" t="s">
        <v>3213</v>
      </c>
      <c r="CO985" s="32" t="s">
        <v>1033</v>
      </c>
      <c r="CP985" s="32" t="s">
        <v>1018</v>
      </c>
      <c r="CV985" s="32"/>
      <c r="CW985" s="32"/>
      <c r="CX985" s="32" t="s">
        <v>5466</v>
      </c>
      <c r="CY985" s="32" t="s">
        <v>699</v>
      </c>
      <c r="CZ985" s="32" t="s">
        <v>1217</v>
      </c>
      <c r="DA985" s="32" t="s">
        <v>3213</v>
      </c>
      <c r="DB985" s="32" t="s">
        <v>1033</v>
      </c>
      <c r="DC985" s="32" t="s">
        <v>1018</v>
      </c>
    </row>
    <row r="986" spans="41:107" ht="28.5">
      <c r="AO986" s="28">
        <v>985</v>
      </c>
      <c r="AZ986" s="32"/>
      <c r="BA986" s="32"/>
      <c r="BB986" s="32" t="s">
        <v>5467</v>
      </c>
      <c r="BC986" s="32" t="s">
        <v>699</v>
      </c>
      <c r="BD986" s="32" t="s">
        <v>1217</v>
      </c>
      <c r="BE986" s="32" t="s">
        <v>3213</v>
      </c>
      <c r="BF986" s="32" t="s">
        <v>1063</v>
      </c>
      <c r="BG986" s="32" t="s">
        <v>1048</v>
      </c>
      <c r="CK986" s="32" t="s">
        <v>5467</v>
      </c>
      <c r="CL986" s="32" t="s">
        <v>699</v>
      </c>
      <c r="CM986" s="32" t="s">
        <v>1217</v>
      </c>
      <c r="CN986" s="32" t="s">
        <v>3213</v>
      </c>
      <c r="CO986" s="32" t="s">
        <v>1063</v>
      </c>
      <c r="CP986" s="32" t="s">
        <v>1048</v>
      </c>
      <c r="CV986" s="32"/>
      <c r="CW986" s="32"/>
      <c r="CX986" s="32" t="s">
        <v>5467</v>
      </c>
      <c r="CY986" s="32" t="s">
        <v>699</v>
      </c>
      <c r="CZ986" s="32" t="s">
        <v>1217</v>
      </c>
      <c r="DA986" s="32" t="s">
        <v>3213</v>
      </c>
      <c r="DB986" s="32" t="s">
        <v>1063</v>
      </c>
      <c r="DC986" s="32" t="s">
        <v>1048</v>
      </c>
    </row>
    <row r="987" spans="41:107" ht="28.5">
      <c r="AO987" s="28">
        <v>986</v>
      </c>
      <c r="AZ987" s="32"/>
      <c r="BA987" s="32"/>
      <c r="BB987" s="32" t="s">
        <v>5468</v>
      </c>
      <c r="BC987" s="32" t="s">
        <v>699</v>
      </c>
      <c r="BD987" s="32" t="s">
        <v>1217</v>
      </c>
      <c r="BE987" s="32" t="s">
        <v>3213</v>
      </c>
      <c r="BF987" s="32" t="s">
        <v>1646</v>
      </c>
      <c r="BG987" s="32" t="s">
        <v>1077</v>
      </c>
      <c r="CK987" s="32" t="s">
        <v>5468</v>
      </c>
      <c r="CL987" s="32" t="s">
        <v>699</v>
      </c>
      <c r="CM987" s="32" t="s">
        <v>1217</v>
      </c>
      <c r="CN987" s="32" t="s">
        <v>3213</v>
      </c>
      <c r="CO987" s="32" t="s">
        <v>1646</v>
      </c>
      <c r="CP987" s="32" t="s">
        <v>1077</v>
      </c>
      <c r="CV987" s="32"/>
      <c r="CW987" s="32"/>
      <c r="CX987" s="32" t="s">
        <v>5468</v>
      </c>
      <c r="CY987" s="32" t="s">
        <v>699</v>
      </c>
      <c r="CZ987" s="32" t="s">
        <v>1217</v>
      </c>
      <c r="DA987" s="32" t="s">
        <v>3213</v>
      </c>
      <c r="DB987" s="32" t="s">
        <v>1646</v>
      </c>
      <c r="DC987" s="32" t="s">
        <v>1077</v>
      </c>
    </row>
    <row r="988" spans="41:107" ht="42.75">
      <c r="AO988" s="28">
        <v>987</v>
      </c>
      <c r="AZ988" s="32"/>
      <c r="BA988" s="32"/>
      <c r="BB988" s="32" t="s">
        <v>5469</v>
      </c>
      <c r="BC988" s="32" t="s">
        <v>699</v>
      </c>
      <c r="BD988" s="32" t="s">
        <v>1217</v>
      </c>
      <c r="BE988" s="32" t="s">
        <v>3213</v>
      </c>
      <c r="BF988" s="32" t="s">
        <v>1666</v>
      </c>
      <c r="BG988" s="32" t="s">
        <v>1103</v>
      </c>
      <c r="CK988" s="32" t="s">
        <v>5469</v>
      </c>
      <c r="CL988" s="32" t="s">
        <v>699</v>
      </c>
      <c r="CM988" s="32" t="s">
        <v>1217</v>
      </c>
      <c r="CN988" s="32" t="s">
        <v>3213</v>
      </c>
      <c r="CO988" s="32" t="s">
        <v>1666</v>
      </c>
      <c r="CP988" s="32" t="s">
        <v>1103</v>
      </c>
      <c r="CV988" s="32"/>
      <c r="CW988" s="32"/>
      <c r="CX988" s="32" t="s">
        <v>5469</v>
      </c>
      <c r="CY988" s="32" t="s">
        <v>699</v>
      </c>
      <c r="CZ988" s="32" t="s">
        <v>1217</v>
      </c>
      <c r="DA988" s="32" t="s">
        <v>3213</v>
      </c>
      <c r="DB988" s="32" t="s">
        <v>1666</v>
      </c>
      <c r="DC988" s="32" t="s">
        <v>1103</v>
      </c>
    </row>
    <row r="989" spans="41:107" ht="57">
      <c r="AO989" s="28">
        <v>988</v>
      </c>
      <c r="AZ989" s="32"/>
      <c r="BA989" s="32"/>
      <c r="BB989" s="32" t="s">
        <v>5470</v>
      </c>
      <c r="BC989" s="32" t="s">
        <v>699</v>
      </c>
      <c r="BD989" s="32" t="s">
        <v>1217</v>
      </c>
      <c r="BE989" s="32" t="s">
        <v>3213</v>
      </c>
      <c r="BF989" s="32" t="s">
        <v>1891</v>
      </c>
      <c r="BG989" s="32" t="s">
        <v>1128</v>
      </c>
      <c r="CK989" s="32" t="s">
        <v>5470</v>
      </c>
      <c r="CL989" s="32" t="s">
        <v>699</v>
      </c>
      <c r="CM989" s="32" t="s">
        <v>1217</v>
      </c>
      <c r="CN989" s="32" t="s">
        <v>3213</v>
      </c>
      <c r="CO989" s="32" t="s">
        <v>1891</v>
      </c>
      <c r="CP989" s="32" t="s">
        <v>1128</v>
      </c>
      <c r="CV989" s="32"/>
      <c r="CW989" s="32"/>
      <c r="CX989" s="32" t="s">
        <v>5470</v>
      </c>
      <c r="CY989" s="32" t="s">
        <v>699</v>
      </c>
      <c r="CZ989" s="32" t="s">
        <v>1217</v>
      </c>
      <c r="DA989" s="32" t="s">
        <v>3213</v>
      </c>
      <c r="DB989" s="32" t="s">
        <v>1891</v>
      </c>
      <c r="DC989" s="32" t="s">
        <v>1128</v>
      </c>
    </row>
    <row r="990" spans="41:107" ht="42.75">
      <c r="AO990" s="28">
        <v>989</v>
      </c>
      <c r="AZ990" s="32"/>
      <c r="BA990" s="32"/>
      <c r="BB990" s="32" t="s">
        <v>5471</v>
      </c>
      <c r="BC990" s="32" t="s">
        <v>699</v>
      </c>
      <c r="BD990" s="32" t="s">
        <v>1217</v>
      </c>
      <c r="BE990" s="32" t="s">
        <v>3213</v>
      </c>
      <c r="BF990" s="32" t="s">
        <v>1905</v>
      </c>
      <c r="BG990" s="32" t="s">
        <v>1152</v>
      </c>
      <c r="CK990" s="32" t="s">
        <v>5471</v>
      </c>
      <c r="CL990" s="32" t="s">
        <v>699</v>
      </c>
      <c r="CM990" s="32" t="s">
        <v>1217</v>
      </c>
      <c r="CN990" s="32" t="s">
        <v>3213</v>
      </c>
      <c r="CO990" s="32" t="s">
        <v>1905</v>
      </c>
      <c r="CP990" s="32" t="s">
        <v>1152</v>
      </c>
      <c r="CV990" s="32"/>
      <c r="CW990" s="32"/>
      <c r="CX990" s="32" t="s">
        <v>5471</v>
      </c>
      <c r="CY990" s="32" t="s">
        <v>699</v>
      </c>
      <c r="CZ990" s="32" t="s">
        <v>1217</v>
      </c>
      <c r="DA990" s="32" t="s">
        <v>3213</v>
      </c>
      <c r="DB990" s="32" t="s">
        <v>1905</v>
      </c>
      <c r="DC990" s="32" t="s">
        <v>1152</v>
      </c>
    </row>
    <row r="991" spans="41:107" ht="28.5">
      <c r="AO991" s="28">
        <v>990</v>
      </c>
      <c r="AZ991" s="32"/>
      <c r="BA991" s="32"/>
      <c r="BB991" s="32" t="s">
        <v>5472</v>
      </c>
      <c r="BC991" s="32" t="s">
        <v>699</v>
      </c>
      <c r="BD991" s="32" t="s">
        <v>1217</v>
      </c>
      <c r="BE991" s="32" t="s">
        <v>3213</v>
      </c>
      <c r="BF991" s="32" t="s">
        <v>1917</v>
      </c>
      <c r="BG991" s="32" t="s">
        <v>1180</v>
      </c>
      <c r="CK991" s="32" t="s">
        <v>5472</v>
      </c>
      <c r="CL991" s="32" t="s">
        <v>699</v>
      </c>
      <c r="CM991" s="32" t="s">
        <v>1217</v>
      </c>
      <c r="CN991" s="32" t="s">
        <v>3213</v>
      </c>
      <c r="CO991" s="32" t="s">
        <v>1917</v>
      </c>
      <c r="CP991" s="32" t="s">
        <v>1180</v>
      </c>
      <c r="CV991" s="32"/>
      <c r="CW991" s="32"/>
      <c r="CX991" s="32" t="s">
        <v>5472</v>
      </c>
      <c r="CY991" s="32" t="s">
        <v>699</v>
      </c>
      <c r="CZ991" s="32" t="s">
        <v>1217</v>
      </c>
      <c r="DA991" s="32" t="s">
        <v>3213</v>
      </c>
      <c r="DB991" s="32" t="s">
        <v>1917</v>
      </c>
      <c r="DC991" s="32" t="s">
        <v>1180</v>
      </c>
    </row>
    <row r="992" spans="41:107" ht="28.5">
      <c r="AO992" s="28">
        <v>991</v>
      </c>
      <c r="AZ992" s="32"/>
      <c r="BA992" s="32"/>
      <c r="BB992" s="32" t="s">
        <v>5473</v>
      </c>
      <c r="BC992" s="32" t="s">
        <v>699</v>
      </c>
      <c r="BD992" s="32" t="s">
        <v>1217</v>
      </c>
      <c r="BE992" s="32" t="s">
        <v>3213</v>
      </c>
      <c r="BF992" s="32" t="s">
        <v>1933</v>
      </c>
      <c r="BG992" s="32" t="s">
        <v>1204</v>
      </c>
      <c r="CK992" s="32" t="s">
        <v>5473</v>
      </c>
      <c r="CL992" s="32" t="s">
        <v>699</v>
      </c>
      <c r="CM992" s="32" t="s">
        <v>1217</v>
      </c>
      <c r="CN992" s="32" t="s">
        <v>3213</v>
      </c>
      <c r="CO992" s="32" t="s">
        <v>1933</v>
      </c>
      <c r="CP992" s="32" t="s">
        <v>1204</v>
      </c>
      <c r="CV992" s="32"/>
      <c r="CW992" s="32"/>
      <c r="CX992" s="32" t="s">
        <v>5473</v>
      </c>
      <c r="CY992" s="32" t="s">
        <v>699</v>
      </c>
      <c r="CZ992" s="32" t="s">
        <v>1217</v>
      </c>
      <c r="DA992" s="32" t="s">
        <v>3213</v>
      </c>
      <c r="DB992" s="32" t="s">
        <v>1933</v>
      </c>
      <c r="DC992" s="32" t="s">
        <v>1204</v>
      </c>
    </row>
    <row r="993" spans="41:107" ht="28.5">
      <c r="AO993" s="28">
        <v>992</v>
      </c>
      <c r="AZ993" s="32"/>
      <c r="BA993" s="32"/>
      <c r="BB993" s="32" t="s">
        <v>5474</v>
      </c>
      <c r="BC993" s="32" t="s">
        <v>699</v>
      </c>
      <c r="BD993" s="32" t="s">
        <v>1217</v>
      </c>
      <c r="BE993" s="32" t="s">
        <v>3213</v>
      </c>
      <c r="BF993" s="32" t="s">
        <v>1949</v>
      </c>
      <c r="BG993" s="32" t="s">
        <v>1229</v>
      </c>
      <c r="CK993" s="32" t="s">
        <v>5474</v>
      </c>
      <c r="CL993" s="32" t="s">
        <v>699</v>
      </c>
      <c r="CM993" s="32" t="s">
        <v>1217</v>
      </c>
      <c r="CN993" s="32" t="s">
        <v>3213</v>
      </c>
      <c r="CO993" s="32" t="s">
        <v>1949</v>
      </c>
      <c r="CP993" s="32" t="s">
        <v>1229</v>
      </c>
      <c r="CV993" s="32"/>
      <c r="CW993" s="32"/>
      <c r="CX993" s="32" t="s">
        <v>5474</v>
      </c>
      <c r="CY993" s="32" t="s">
        <v>699</v>
      </c>
      <c r="CZ993" s="32" t="s">
        <v>1217</v>
      </c>
      <c r="DA993" s="32" t="s">
        <v>3213</v>
      </c>
      <c r="DB993" s="32" t="s">
        <v>1949</v>
      </c>
      <c r="DC993" s="32" t="s">
        <v>1229</v>
      </c>
    </row>
    <row r="994" spans="41:107" ht="28.5">
      <c r="AO994" s="28">
        <v>993</v>
      </c>
      <c r="AZ994" s="32"/>
      <c r="BA994" s="32"/>
      <c r="BB994" s="32" t="s">
        <v>5475</v>
      </c>
      <c r="BC994" s="32" t="s">
        <v>699</v>
      </c>
      <c r="BD994" s="32" t="s">
        <v>1217</v>
      </c>
      <c r="BE994" s="32" t="s">
        <v>3213</v>
      </c>
      <c r="BF994" s="32" t="s">
        <v>1962</v>
      </c>
      <c r="BG994" s="32" t="s">
        <v>1251</v>
      </c>
      <c r="CK994" s="32" t="s">
        <v>5475</v>
      </c>
      <c r="CL994" s="32" t="s">
        <v>699</v>
      </c>
      <c r="CM994" s="32" t="s">
        <v>1217</v>
      </c>
      <c r="CN994" s="32" t="s">
        <v>3213</v>
      </c>
      <c r="CO994" s="32" t="s">
        <v>1962</v>
      </c>
      <c r="CP994" s="32" t="s">
        <v>1251</v>
      </c>
      <c r="CV994" s="32"/>
      <c r="CW994" s="32"/>
      <c r="CX994" s="32" t="s">
        <v>5475</v>
      </c>
      <c r="CY994" s="32" t="s">
        <v>699</v>
      </c>
      <c r="CZ994" s="32" t="s">
        <v>1217</v>
      </c>
      <c r="DA994" s="32" t="s">
        <v>3213</v>
      </c>
      <c r="DB994" s="32" t="s">
        <v>1962</v>
      </c>
      <c r="DC994" s="32" t="s">
        <v>1251</v>
      </c>
    </row>
    <row r="995" spans="41:107" ht="42.75">
      <c r="AO995" s="28">
        <v>994</v>
      </c>
      <c r="AZ995" s="32"/>
      <c r="BA995" s="32"/>
      <c r="BB995" s="32" t="s">
        <v>5476</v>
      </c>
      <c r="BC995" s="32" t="s">
        <v>699</v>
      </c>
      <c r="BD995" s="32" t="s">
        <v>1217</v>
      </c>
      <c r="BE995" s="32" t="s">
        <v>3213</v>
      </c>
      <c r="BF995" s="32" t="s">
        <v>1975</v>
      </c>
      <c r="BG995" s="32" t="s">
        <v>1274</v>
      </c>
      <c r="CK995" s="32" t="s">
        <v>5476</v>
      </c>
      <c r="CL995" s="32" t="s">
        <v>699</v>
      </c>
      <c r="CM995" s="32" t="s">
        <v>1217</v>
      </c>
      <c r="CN995" s="32" t="s">
        <v>3213</v>
      </c>
      <c r="CO995" s="32" t="s">
        <v>1975</v>
      </c>
      <c r="CP995" s="32" t="s">
        <v>1274</v>
      </c>
      <c r="CV995" s="32"/>
      <c r="CW995" s="32"/>
      <c r="CX995" s="32" t="s">
        <v>5476</v>
      </c>
      <c r="CY995" s="32" t="s">
        <v>699</v>
      </c>
      <c r="CZ995" s="32" t="s">
        <v>1217</v>
      </c>
      <c r="DA995" s="32" t="s">
        <v>3213</v>
      </c>
      <c r="DB995" s="32" t="s">
        <v>1975</v>
      </c>
      <c r="DC995" s="32" t="s">
        <v>1274</v>
      </c>
    </row>
    <row r="996" spans="41:107" ht="28.5">
      <c r="AO996" s="28">
        <v>995</v>
      </c>
      <c r="AZ996" s="32"/>
      <c r="BA996" s="32"/>
      <c r="BB996" s="32" t="s">
        <v>5477</v>
      </c>
      <c r="BC996" s="32" t="s">
        <v>699</v>
      </c>
      <c r="BD996" s="32" t="s">
        <v>1217</v>
      </c>
      <c r="BE996" s="32" t="s">
        <v>3213</v>
      </c>
      <c r="BF996" s="40">
        <v>998</v>
      </c>
      <c r="BG996" s="32" t="s">
        <v>881</v>
      </c>
      <c r="CK996" s="32" t="s">
        <v>5477</v>
      </c>
      <c r="CL996" s="32" t="s">
        <v>699</v>
      </c>
      <c r="CM996" s="32" t="s">
        <v>1217</v>
      </c>
      <c r="CN996" s="32" t="s">
        <v>3213</v>
      </c>
      <c r="CO996" s="40">
        <v>998</v>
      </c>
      <c r="CP996" s="32" t="s">
        <v>881</v>
      </c>
      <c r="CV996" s="32"/>
      <c r="CW996" s="32"/>
      <c r="CX996" s="32" t="s">
        <v>5477</v>
      </c>
      <c r="CY996" s="32" t="s">
        <v>699</v>
      </c>
      <c r="CZ996" s="32" t="s">
        <v>1217</v>
      </c>
      <c r="DA996" s="32" t="s">
        <v>3213</v>
      </c>
      <c r="DB996" s="40">
        <v>998</v>
      </c>
      <c r="DC996" s="32" t="s">
        <v>881</v>
      </c>
    </row>
    <row r="997" spans="41:107" ht="28.5">
      <c r="AO997" s="28">
        <v>996</v>
      </c>
      <c r="AZ997" s="32"/>
      <c r="BA997" s="32"/>
      <c r="BB997" s="32" t="s">
        <v>5478</v>
      </c>
      <c r="BC997" s="32" t="s">
        <v>699</v>
      </c>
      <c r="BD997" s="32" t="s">
        <v>1217</v>
      </c>
      <c r="BE997" s="32" t="s">
        <v>3213</v>
      </c>
      <c r="BF997" s="40">
        <v>999</v>
      </c>
      <c r="BG997" s="32" t="s">
        <v>361</v>
      </c>
      <c r="CK997" s="32" t="s">
        <v>5478</v>
      </c>
      <c r="CL997" s="32" t="s">
        <v>699</v>
      </c>
      <c r="CM997" s="32" t="s">
        <v>1217</v>
      </c>
      <c r="CN997" s="32" t="s">
        <v>3213</v>
      </c>
      <c r="CO997" s="40">
        <v>999</v>
      </c>
      <c r="CP997" s="32" t="s">
        <v>361</v>
      </c>
      <c r="CV997" s="32"/>
      <c r="CW997" s="32"/>
      <c r="CX997" s="32" t="s">
        <v>5478</v>
      </c>
      <c r="CY997" s="32" t="s">
        <v>699</v>
      </c>
      <c r="CZ997" s="32" t="s">
        <v>1217</v>
      </c>
      <c r="DA997" s="32" t="s">
        <v>3213</v>
      </c>
      <c r="DB997" s="40">
        <v>999</v>
      </c>
      <c r="DC997" s="32" t="s">
        <v>361</v>
      </c>
    </row>
    <row r="998" spans="41:107" ht="28.5">
      <c r="AO998" s="28">
        <v>997</v>
      </c>
      <c r="AZ998" s="32"/>
      <c r="BA998" s="32"/>
      <c r="BB998" s="32" t="s">
        <v>5479</v>
      </c>
      <c r="BC998" s="32" t="s">
        <v>1240</v>
      </c>
      <c r="BD998" s="32" t="s">
        <v>1241</v>
      </c>
      <c r="BE998" s="32" t="s">
        <v>3214</v>
      </c>
      <c r="BF998" s="32" t="s">
        <v>749</v>
      </c>
      <c r="BG998" s="32" t="s">
        <v>724</v>
      </c>
      <c r="CK998" s="32" t="s">
        <v>5479</v>
      </c>
      <c r="CL998" s="32" t="s">
        <v>1240</v>
      </c>
      <c r="CM998" s="32" t="s">
        <v>1241</v>
      </c>
      <c r="CN998" s="32" t="s">
        <v>3214</v>
      </c>
      <c r="CO998" s="32" t="s">
        <v>749</v>
      </c>
      <c r="CP998" s="32" t="s">
        <v>724</v>
      </c>
      <c r="CV998" s="32"/>
      <c r="CW998" s="32"/>
      <c r="CX998" s="32" t="s">
        <v>5479</v>
      </c>
      <c r="CY998" s="32" t="s">
        <v>1240</v>
      </c>
      <c r="CZ998" s="32" t="s">
        <v>1241</v>
      </c>
      <c r="DA998" s="32" t="s">
        <v>3214</v>
      </c>
      <c r="DB998" s="32" t="s">
        <v>749</v>
      </c>
      <c r="DC998" s="32" t="s">
        <v>724</v>
      </c>
    </row>
    <row r="999" spans="41:107" ht="57">
      <c r="AO999" s="28">
        <v>998</v>
      </c>
      <c r="AZ999" s="32"/>
      <c r="BA999" s="32"/>
      <c r="BB999" s="32" t="s">
        <v>5480</v>
      </c>
      <c r="BC999" s="32" t="s">
        <v>1240</v>
      </c>
      <c r="BD999" s="32" t="s">
        <v>1241</v>
      </c>
      <c r="BE999" s="32" t="s">
        <v>3214</v>
      </c>
      <c r="BF999" s="32" t="s">
        <v>780</v>
      </c>
      <c r="BG999" s="32" t="s">
        <v>768</v>
      </c>
      <c r="CK999" s="32" t="s">
        <v>5480</v>
      </c>
      <c r="CL999" s="32" t="s">
        <v>1240</v>
      </c>
      <c r="CM999" s="32" t="s">
        <v>1241</v>
      </c>
      <c r="CN999" s="32" t="s">
        <v>3214</v>
      </c>
      <c r="CO999" s="32" t="s">
        <v>780</v>
      </c>
      <c r="CP999" s="32" t="s">
        <v>768</v>
      </c>
      <c r="CV999" s="32"/>
      <c r="CW999" s="32"/>
      <c r="CX999" s="32" t="s">
        <v>5480</v>
      </c>
      <c r="CY999" s="32" t="s">
        <v>1240</v>
      </c>
      <c r="CZ999" s="32" t="s">
        <v>1241</v>
      </c>
      <c r="DA999" s="32" t="s">
        <v>3214</v>
      </c>
      <c r="DB999" s="32" t="s">
        <v>780</v>
      </c>
      <c r="DC999" s="32" t="s">
        <v>768</v>
      </c>
    </row>
    <row r="1000" spans="41:107" ht="42.75">
      <c r="AO1000" s="28">
        <v>999</v>
      </c>
      <c r="AZ1000" s="32"/>
      <c r="BA1000" s="32"/>
      <c r="BB1000" s="32" t="s">
        <v>5481</v>
      </c>
      <c r="BC1000" s="32" t="s">
        <v>1240</v>
      </c>
      <c r="BD1000" s="32" t="s">
        <v>1241</v>
      </c>
      <c r="BE1000" s="32" t="s">
        <v>3214</v>
      </c>
      <c r="BF1000" s="32" t="s">
        <v>813</v>
      </c>
      <c r="BG1000" s="32" t="s">
        <v>800</v>
      </c>
      <c r="CK1000" s="32" t="s">
        <v>5481</v>
      </c>
      <c r="CL1000" s="32" t="s">
        <v>1240</v>
      </c>
      <c r="CM1000" s="32" t="s">
        <v>1241</v>
      </c>
      <c r="CN1000" s="32" t="s">
        <v>3214</v>
      </c>
      <c r="CO1000" s="32" t="s">
        <v>813</v>
      </c>
      <c r="CP1000" s="32" t="s">
        <v>800</v>
      </c>
      <c r="CV1000" s="32"/>
      <c r="CW1000" s="32"/>
      <c r="CX1000" s="32" t="s">
        <v>5481</v>
      </c>
      <c r="CY1000" s="32" t="s">
        <v>1240</v>
      </c>
      <c r="CZ1000" s="32" t="s">
        <v>1241</v>
      </c>
      <c r="DA1000" s="32" t="s">
        <v>3214</v>
      </c>
      <c r="DB1000" s="32" t="s">
        <v>813</v>
      </c>
      <c r="DC1000" s="32" t="s">
        <v>800</v>
      </c>
    </row>
    <row r="1001" spans="41:107" ht="28.5">
      <c r="AO1001" s="28">
        <v>1000</v>
      </c>
      <c r="AZ1001" s="32"/>
      <c r="BA1001" s="32"/>
      <c r="BB1001" s="32" t="s">
        <v>5482</v>
      </c>
      <c r="BC1001" s="32" t="s">
        <v>1240</v>
      </c>
      <c r="BD1001" s="32" t="s">
        <v>1241</v>
      </c>
      <c r="BE1001" s="32" t="s">
        <v>3214</v>
      </c>
      <c r="BF1001" s="32" t="s">
        <v>845</v>
      </c>
      <c r="BG1001" s="32" t="s">
        <v>787</v>
      </c>
      <c r="CK1001" s="32" t="s">
        <v>5482</v>
      </c>
      <c r="CL1001" s="32" t="s">
        <v>1240</v>
      </c>
      <c r="CM1001" s="32" t="s">
        <v>1241</v>
      </c>
      <c r="CN1001" s="32" t="s">
        <v>3214</v>
      </c>
      <c r="CO1001" s="32" t="s">
        <v>845</v>
      </c>
      <c r="CP1001" s="32" t="s">
        <v>787</v>
      </c>
      <c r="CV1001" s="32"/>
      <c r="CW1001" s="32"/>
      <c r="CX1001" s="32" t="s">
        <v>5482</v>
      </c>
      <c r="CY1001" s="32" t="s">
        <v>1240</v>
      </c>
      <c r="CZ1001" s="32" t="s">
        <v>1241</v>
      </c>
      <c r="DA1001" s="32" t="s">
        <v>3214</v>
      </c>
      <c r="DB1001" s="32" t="s">
        <v>845</v>
      </c>
      <c r="DC1001" s="32" t="s">
        <v>787</v>
      </c>
    </row>
    <row r="1002" spans="41:107" ht="28.5">
      <c r="AZ1002" s="32"/>
      <c r="BA1002" s="32"/>
      <c r="BB1002" s="32" t="s">
        <v>5483</v>
      </c>
      <c r="BC1002" s="32" t="s">
        <v>1240</v>
      </c>
      <c r="BD1002" s="32" t="s">
        <v>1241</v>
      </c>
      <c r="BE1002" s="32" t="s">
        <v>3214</v>
      </c>
      <c r="BF1002" s="32" t="s">
        <v>877</v>
      </c>
      <c r="BG1002" s="32" t="s">
        <v>865</v>
      </c>
      <c r="CK1002" s="32" t="s">
        <v>5483</v>
      </c>
      <c r="CL1002" s="32" t="s">
        <v>1240</v>
      </c>
      <c r="CM1002" s="32" t="s">
        <v>1241</v>
      </c>
      <c r="CN1002" s="32" t="s">
        <v>3214</v>
      </c>
      <c r="CO1002" s="32" t="s">
        <v>877</v>
      </c>
      <c r="CP1002" s="32" t="s">
        <v>865</v>
      </c>
      <c r="CV1002" s="32"/>
      <c r="CW1002" s="32"/>
      <c r="CX1002" s="32" t="s">
        <v>5483</v>
      </c>
      <c r="CY1002" s="32" t="s">
        <v>1240</v>
      </c>
      <c r="CZ1002" s="32" t="s">
        <v>1241</v>
      </c>
      <c r="DA1002" s="32" t="s">
        <v>3214</v>
      </c>
      <c r="DB1002" s="32" t="s">
        <v>877</v>
      </c>
      <c r="DC1002" s="32" t="s">
        <v>865</v>
      </c>
    </row>
    <row r="1003" spans="41:107" ht="28.5">
      <c r="AZ1003" s="32"/>
      <c r="BA1003" s="32"/>
      <c r="BB1003" s="32" t="s">
        <v>5484</v>
      </c>
      <c r="BC1003" s="32" t="s">
        <v>1240</v>
      </c>
      <c r="BD1003" s="32" t="s">
        <v>1241</v>
      </c>
      <c r="BE1003" s="32" t="s">
        <v>3214</v>
      </c>
      <c r="BF1003" s="32" t="s">
        <v>910</v>
      </c>
      <c r="BG1003" s="32" t="s">
        <v>897</v>
      </c>
      <c r="CK1003" s="32" t="s">
        <v>5484</v>
      </c>
      <c r="CL1003" s="32" t="s">
        <v>1240</v>
      </c>
      <c r="CM1003" s="32" t="s">
        <v>1241</v>
      </c>
      <c r="CN1003" s="32" t="s">
        <v>3214</v>
      </c>
      <c r="CO1003" s="32" t="s">
        <v>910</v>
      </c>
      <c r="CP1003" s="32" t="s">
        <v>897</v>
      </c>
      <c r="CV1003" s="32"/>
      <c r="CW1003" s="32"/>
      <c r="CX1003" s="32" t="s">
        <v>5484</v>
      </c>
      <c r="CY1003" s="32" t="s">
        <v>1240</v>
      </c>
      <c r="CZ1003" s="32" t="s">
        <v>1241</v>
      </c>
      <c r="DA1003" s="32" t="s">
        <v>3214</v>
      </c>
      <c r="DB1003" s="32" t="s">
        <v>910</v>
      </c>
      <c r="DC1003" s="32" t="s">
        <v>897</v>
      </c>
    </row>
    <row r="1004" spans="41:107" ht="42.75">
      <c r="AZ1004" s="32"/>
      <c r="BA1004" s="32"/>
      <c r="BB1004" s="32" t="s">
        <v>5485</v>
      </c>
      <c r="BC1004" s="32" t="s">
        <v>1240</v>
      </c>
      <c r="BD1004" s="32" t="s">
        <v>1241</v>
      </c>
      <c r="BE1004" s="32" t="s">
        <v>3214</v>
      </c>
      <c r="BF1004" s="32" t="s">
        <v>943</v>
      </c>
      <c r="BG1004" s="32" t="s">
        <v>929</v>
      </c>
      <c r="CK1004" s="32" t="s">
        <v>5485</v>
      </c>
      <c r="CL1004" s="32" t="s">
        <v>1240</v>
      </c>
      <c r="CM1004" s="32" t="s">
        <v>1241</v>
      </c>
      <c r="CN1004" s="32" t="s">
        <v>3214</v>
      </c>
      <c r="CO1004" s="32" t="s">
        <v>943</v>
      </c>
      <c r="CP1004" s="32" t="s">
        <v>929</v>
      </c>
      <c r="CV1004" s="32"/>
      <c r="CW1004" s="32"/>
      <c r="CX1004" s="32" t="s">
        <v>5485</v>
      </c>
      <c r="CY1004" s="32" t="s">
        <v>1240</v>
      </c>
      <c r="CZ1004" s="32" t="s">
        <v>1241</v>
      </c>
      <c r="DA1004" s="32" t="s">
        <v>3214</v>
      </c>
      <c r="DB1004" s="32" t="s">
        <v>943</v>
      </c>
      <c r="DC1004" s="32" t="s">
        <v>929</v>
      </c>
    </row>
    <row r="1005" spans="41:107" ht="57">
      <c r="AZ1005" s="32"/>
      <c r="BA1005" s="32"/>
      <c r="BB1005" s="32" t="s">
        <v>5486</v>
      </c>
      <c r="BC1005" s="32" t="s">
        <v>1240</v>
      </c>
      <c r="BD1005" s="32" t="s">
        <v>1241</v>
      </c>
      <c r="BE1005" s="32" t="s">
        <v>3214</v>
      </c>
      <c r="BF1005" s="32" t="s">
        <v>972</v>
      </c>
      <c r="BG1005" s="32" t="s">
        <v>905</v>
      </c>
      <c r="CK1005" s="32" t="s">
        <v>5486</v>
      </c>
      <c r="CL1005" s="32" t="s">
        <v>1240</v>
      </c>
      <c r="CM1005" s="32" t="s">
        <v>1241</v>
      </c>
      <c r="CN1005" s="32" t="s">
        <v>3214</v>
      </c>
      <c r="CO1005" s="32" t="s">
        <v>972</v>
      </c>
      <c r="CP1005" s="32" t="s">
        <v>905</v>
      </c>
      <c r="CV1005" s="32"/>
      <c r="CW1005" s="32"/>
      <c r="CX1005" s="32" t="s">
        <v>5486</v>
      </c>
      <c r="CY1005" s="32" t="s">
        <v>1240</v>
      </c>
      <c r="CZ1005" s="32" t="s">
        <v>1241</v>
      </c>
      <c r="DA1005" s="32" t="s">
        <v>3214</v>
      </c>
      <c r="DB1005" s="32" t="s">
        <v>972</v>
      </c>
      <c r="DC1005" s="32" t="s">
        <v>905</v>
      </c>
    </row>
    <row r="1006" spans="41:107" ht="57">
      <c r="AZ1006" s="32"/>
      <c r="BA1006" s="32"/>
      <c r="BB1006" s="32" t="s">
        <v>5487</v>
      </c>
      <c r="BC1006" s="32" t="s">
        <v>1240</v>
      </c>
      <c r="BD1006" s="32" t="s">
        <v>1241</v>
      </c>
      <c r="BE1006" s="32" t="s">
        <v>3214</v>
      </c>
      <c r="BF1006" s="32" t="s">
        <v>1003</v>
      </c>
      <c r="BG1006" s="32" t="s">
        <v>989</v>
      </c>
      <c r="CK1006" s="32" t="s">
        <v>5487</v>
      </c>
      <c r="CL1006" s="32" t="s">
        <v>1240</v>
      </c>
      <c r="CM1006" s="32" t="s">
        <v>1241</v>
      </c>
      <c r="CN1006" s="32" t="s">
        <v>3214</v>
      </c>
      <c r="CO1006" s="32" t="s">
        <v>1003</v>
      </c>
      <c r="CP1006" s="32" t="s">
        <v>989</v>
      </c>
      <c r="CV1006" s="32"/>
      <c r="CW1006" s="32"/>
      <c r="CX1006" s="32" t="s">
        <v>5487</v>
      </c>
      <c r="CY1006" s="32" t="s">
        <v>1240</v>
      </c>
      <c r="CZ1006" s="32" t="s">
        <v>1241</v>
      </c>
      <c r="DA1006" s="32" t="s">
        <v>3214</v>
      </c>
      <c r="DB1006" s="32" t="s">
        <v>1003</v>
      </c>
      <c r="DC1006" s="32" t="s">
        <v>989</v>
      </c>
    </row>
    <row r="1007" spans="41:107" ht="42.75">
      <c r="AZ1007" s="32"/>
      <c r="BA1007" s="32"/>
      <c r="BB1007" s="32" t="s">
        <v>5488</v>
      </c>
      <c r="BC1007" s="32" t="s">
        <v>1240</v>
      </c>
      <c r="BD1007" s="32" t="s">
        <v>1241</v>
      </c>
      <c r="BE1007" s="32" t="s">
        <v>3214</v>
      </c>
      <c r="BF1007" s="32" t="s">
        <v>1033</v>
      </c>
      <c r="BG1007" s="32" t="s">
        <v>1019</v>
      </c>
      <c r="CK1007" s="32" t="s">
        <v>5488</v>
      </c>
      <c r="CL1007" s="32" t="s">
        <v>1240</v>
      </c>
      <c r="CM1007" s="32" t="s">
        <v>1241</v>
      </c>
      <c r="CN1007" s="32" t="s">
        <v>3214</v>
      </c>
      <c r="CO1007" s="32" t="s">
        <v>1033</v>
      </c>
      <c r="CP1007" s="32" t="s">
        <v>1019</v>
      </c>
      <c r="CV1007" s="32"/>
      <c r="CW1007" s="32"/>
      <c r="CX1007" s="32" t="s">
        <v>5488</v>
      </c>
      <c r="CY1007" s="32" t="s">
        <v>1240</v>
      </c>
      <c r="CZ1007" s="32" t="s">
        <v>1241</v>
      </c>
      <c r="DA1007" s="32" t="s">
        <v>3214</v>
      </c>
      <c r="DB1007" s="32" t="s">
        <v>1033</v>
      </c>
      <c r="DC1007" s="32" t="s">
        <v>1019</v>
      </c>
    </row>
    <row r="1008" spans="41:107" ht="28.5">
      <c r="AZ1008" s="32"/>
      <c r="BA1008" s="32"/>
      <c r="BB1008" s="32" t="s">
        <v>5489</v>
      </c>
      <c r="BC1008" s="32" t="s">
        <v>1240</v>
      </c>
      <c r="BD1008" s="32" t="s">
        <v>1241</v>
      </c>
      <c r="BE1008" s="32" t="s">
        <v>3214</v>
      </c>
      <c r="BF1008" s="32" t="s">
        <v>1063</v>
      </c>
      <c r="BG1008" s="32" t="s">
        <v>1049</v>
      </c>
      <c r="CK1008" s="32" t="s">
        <v>5489</v>
      </c>
      <c r="CL1008" s="32" t="s">
        <v>1240</v>
      </c>
      <c r="CM1008" s="32" t="s">
        <v>1241</v>
      </c>
      <c r="CN1008" s="32" t="s">
        <v>3214</v>
      </c>
      <c r="CO1008" s="32" t="s">
        <v>1063</v>
      </c>
      <c r="CP1008" s="32" t="s">
        <v>1049</v>
      </c>
      <c r="CV1008" s="32"/>
      <c r="CW1008" s="32"/>
      <c r="CX1008" s="32" t="s">
        <v>5489</v>
      </c>
      <c r="CY1008" s="32" t="s">
        <v>1240</v>
      </c>
      <c r="CZ1008" s="32" t="s">
        <v>1241</v>
      </c>
      <c r="DA1008" s="32" t="s">
        <v>3214</v>
      </c>
      <c r="DB1008" s="32" t="s">
        <v>1063</v>
      </c>
      <c r="DC1008" s="32" t="s">
        <v>1049</v>
      </c>
    </row>
    <row r="1009" spans="52:107" ht="42.75">
      <c r="AZ1009" s="32"/>
      <c r="BA1009" s="32"/>
      <c r="BB1009" s="32" t="s">
        <v>5490</v>
      </c>
      <c r="BC1009" s="32" t="s">
        <v>1240</v>
      </c>
      <c r="BD1009" s="32" t="s">
        <v>1241</v>
      </c>
      <c r="BE1009" s="32" t="s">
        <v>3214</v>
      </c>
      <c r="BF1009" s="32" t="s">
        <v>1646</v>
      </c>
      <c r="BG1009" s="32" t="s">
        <v>1078</v>
      </c>
      <c r="CK1009" s="32" t="s">
        <v>5490</v>
      </c>
      <c r="CL1009" s="32" t="s">
        <v>1240</v>
      </c>
      <c r="CM1009" s="32" t="s">
        <v>1241</v>
      </c>
      <c r="CN1009" s="32" t="s">
        <v>3214</v>
      </c>
      <c r="CO1009" s="32" t="s">
        <v>1646</v>
      </c>
      <c r="CP1009" s="32" t="s">
        <v>1078</v>
      </c>
      <c r="CV1009" s="32"/>
      <c r="CW1009" s="32"/>
      <c r="CX1009" s="32" t="s">
        <v>5490</v>
      </c>
      <c r="CY1009" s="32" t="s">
        <v>1240</v>
      </c>
      <c r="CZ1009" s="32" t="s">
        <v>1241</v>
      </c>
      <c r="DA1009" s="32" t="s">
        <v>3214</v>
      </c>
      <c r="DB1009" s="32" t="s">
        <v>1646</v>
      </c>
      <c r="DC1009" s="32" t="s">
        <v>1078</v>
      </c>
    </row>
    <row r="1010" spans="52:107" ht="28.5">
      <c r="AZ1010" s="32"/>
      <c r="BA1010" s="32"/>
      <c r="BB1010" s="32" t="s">
        <v>5491</v>
      </c>
      <c r="BC1010" s="32" t="s">
        <v>1240</v>
      </c>
      <c r="BD1010" s="32" t="s">
        <v>1241</v>
      </c>
      <c r="BE1010" s="32" t="s">
        <v>3214</v>
      </c>
      <c r="BF1010" s="32" t="s">
        <v>1666</v>
      </c>
      <c r="BG1010" s="32" t="s">
        <v>1104</v>
      </c>
      <c r="CK1010" s="32" t="s">
        <v>5491</v>
      </c>
      <c r="CL1010" s="32" t="s">
        <v>1240</v>
      </c>
      <c r="CM1010" s="32" t="s">
        <v>1241</v>
      </c>
      <c r="CN1010" s="32" t="s">
        <v>3214</v>
      </c>
      <c r="CO1010" s="32" t="s">
        <v>1666</v>
      </c>
      <c r="CP1010" s="32" t="s">
        <v>1104</v>
      </c>
      <c r="CV1010" s="32"/>
      <c r="CW1010" s="32"/>
      <c r="CX1010" s="32" t="s">
        <v>5491</v>
      </c>
      <c r="CY1010" s="32" t="s">
        <v>1240</v>
      </c>
      <c r="CZ1010" s="32" t="s">
        <v>1241</v>
      </c>
      <c r="DA1010" s="32" t="s">
        <v>3214</v>
      </c>
      <c r="DB1010" s="32" t="s">
        <v>1666</v>
      </c>
      <c r="DC1010" s="32" t="s">
        <v>1104</v>
      </c>
    </row>
    <row r="1011" spans="52:107" ht="42.75">
      <c r="AZ1011" s="32"/>
      <c r="BA1011" s="32"/>
      <c r="BB1011" s="32" t="s">
        <v>5492</v>
      </c>
      <c r="BC1011" s="32" t="s">
        <v>1240</v>
      </c>
      <c r="BD1011" s="32" t="s">
        <v>1241</v>
      </c>
      <c r="BE1011" s="32" t="s">
        <v>3214</v>
      </c>
      <c r="BF1011" s="32" t="s">
        <v>1891</v>
      </c>
      <c r="BG1011" s="32" t="s">
        <v>1129</v>
      </c>
      <c r="CK1011" s="32" t="s">
        <v>5492</v>
      </c>
      <c r="CL1011" s="32" t="s">
        <v>1240</v>
      </c>
      <c r="CM1011" s="32" t="s">
        <v>1241</v>
      </c>
      <c r="CN1011" s="32" t="s">
        <v>3214</v>
      </c>
      <c r="CO1011" s="32" t="s">
        <v>1891</v>
      </c>
      <c r="CP1011" s="32" t="s">
        <v>1129</v>
      </c>
      <c r="CV1011" s="32"/>
      <c r="CW1011" s="32"/>
      <c r="CX1011" s="32" t="s">
        <v>5492</v>
      </c>
      <c r="CY1011" s="32" t="s">
        <v>1240</v>
      </c>
      <c r="CZ1011" s="32" t="s">
        <v>1241</v>
      </c>
      <c r="DA1011" s="32" t="s">
        <v>3214</v>
      </c>
      <c r="DB1011" s="32" t="s">
        <v>1891</v>
      </c>
      <c r="DC1011" s="32" t="s">
        <v>1129</v>
      </c>
    </row>
    <row r="1012" spans="52:107" ht="42.75">
      <c r="AZ1012" s="32"/>
      <c r="BA1012" s="32"/>
      <c r="BB1012" s="32" t="s">
        <v>5493</v>
      </c>
      <c r="BC1012" s="32" t="s">
        <v>1240</v>
      </c>
      <c r="BD1012" s="32" t="s">
        <v>1241</v>
      </c>
      <c r="BE1012" s="32" t="s">
        <v>3214</v>
      </c>
      <c r="BF1012" s="32" t="s">
        <v>1905</v>
      </c>
      <c r="BG1012" s="32" t="s">
        <v>1153</v>
      </c>
      <c r="CK1012" s="32" t="s">
        <v>5493</v>
      </c>
      <c r="CL1012" s="32" t="s">
        <v>1240</v>
      </c>
      <c r="CM1012" s="32" t="s">
        <v>1241</v>
      </c>
      <c r="CN1012" s="32" t="s">
        <v>3214</v>
      </c>
      <c r="CO1012" s="32" t="s">
        <v>1905</v>
      </c>
      <c r="CP1012" s="32" t="s">
        <v>1153</v>
      </c>
      <c r="CV1012" s="32"/>
      <c r="CW1012" s="32"/>
      <c r="CX1012" s="32" t="s">
        <v>5493</v>
      </c>
      <c r="CY1012" s="32" t="s">
        <v>1240</v>
      </c>
      <c r="CZ1012" s="32" t="s">
        <v>1241</v>
      </c>
      <c r="DA1012" s="32" t="s">
        <v>3214</v>
      </c>
      <c r="DB1012" s="32" t="s">
        <v>1905</v>
      </c>
      <c r="DC1012" s="32" t="s">
        <v>1153</v>
      </c>
    </row>
    <row r="1013" spans="52:107" ht="42.75">
      <c r="AZ1013" s="32"/>
      <c r="BA1013" s="32"/>
      <c r="BB1013" s="32" t="s">
        <v>5494</v>
      </c>
      <c r="BC1013" s="32" t="s">
        <v>1240</v>
      </c>
      <c r="BD1013" s="32" t="s">
        <v>1241</v>
      </c>
      <c r="BE1013" s="32" t="s">
        <v>3214</v>
      </c>
      <c r="BF1013" s="32" t="s">
        <v>1917</v>
      </c>
      <c r="BG1013" s="32" t="s">
        <v>1181</v>
      </c>
      <c r="CK1013" s="32" t="s">
        <v>5494</v>
      </c>
      <c r="CL1013" s="32" t="s">
        <v>1240</v>
      </c>
      <c r="CM1013" s="32" t="s">
        <v>1241</v>
      </c>
      <c r="CN1013" s="32" t="s">
        <v>3214</v>
      </c>
      <c r="CO1013" s="32" t="s">
        <v>1917</v>
      </c>
      <c r="CP1013" s="32" t="s">
        <v>1181</v>
      </c>
      <c r="CV1013" s="32"/>
      <c r="CW1013" s="32"/>
      <c r="CX1013" s="32" t="s">
        <v>5494</v>
      </c>
      <c r="CY1013" s="32" t="s">
        <v>1240</v>
      </c>
      <c r="CZ1013" s="32" t="s">
        <v>1241</v>
      </c>
      <c r="DA1013" s="32" t="s">
        <v>3214</v>
      </c>
      <c r="DB1013" s="32" t="s">
        <v>1917</v>
      </c>
      <c r="DC1013" s="32" t="s">
        <v>1181</v>
      </c>
    </row>
    <row r="1014" spans="52:107" ht="28.5">
      <c r="AZ1014" s="32"/>
      <c r="BA1014" s="32"/>
      <c r="BB1014" s="32" t="s">
        <v>5495</v>
      </c>
      <c r="BC1014" s="32" t="s">
        <v>1240</v>
      </c>
      <c r="BD1014" s="32" t="s">
        <v>1241</v>
      </c>
      <c r="BE1014" s="32" t="s">
        <v>3214</v>
      </c>
      <c r="BF1014" s="32" t="s">
        <v>1933</v>
      </c>
      <c r="BG1014" s="32" t="s">
        <v>1205</v>
      </c>
      <c r="CK1014" s="32" t="s">
        <v>5495</v>
      </c>
      <c r="CL1014" s="32" t="s">
        <v>1240</v>
      </c>
      <c r="CM1014" s="32" t="s">
        <v>1241</v>
      </c>
      <c r="CN1014" s="32" t="s">
        <v>3214</v>
      </c>
      <c r="CO1014" s="32" t="s">
        <v>1933</v>
      </c>
      <c r="CP1014" s="32" t="s">
        <v>1205</v>
      </c>
      <c r="CV1014" s="32"/>
      <c r="CW1014" s="32"/>
      <c r="CX1014" s="32" t="s">
        <v>5495</v>
      </c>
      <c r="CY1014" s="32" t="s">
        <v>1240</v>
      </c>
      <c r="CZ1014" s="32" t="s">
        <v>1241</v>
      </c>
      <c r="DA1014" s="32" t="s">
        <v>3214</v>
      </c>
      <c r="DB1014" s="32" t="s">
        <v>1933</v>
      </c>
      <c r="DC1014" s="32" t="s">
        <v>1205</v>
      </c>
    </row>
    <row r="1015" spans="52:107" ht="28.5">
      <c r="AZ1015" s="32"/>
      <c r="BA1015" s="32"/>
      <c r="BB1015" s="32" t="s">
        <v>5496</v>
      </c>
      <c r="BC1015" s="32" t="s">
        <v>1240</v>
      </c>
      <c r="BD1015" s="32" t="s">
        <v>1241</v>
      </c>
      <c r="BE1015" s="32" t="s">
        <v>3214</v>
      </c>
      <c r="BF1015" s="32" t="s">
        <v>1949</v>
      </c>
      <c r="BG1015" s="32" t="s">
        <v>1230</v>
      </c>
      <c r="CK1015" s="32" t="s">
        <v>5496</v>
      </c>
      <c r="CL1015" s="32" t="s">
        <v>1240</v>
      </c>
      <c r="CM1015" s="32" t="s">
        <v>1241</v>
      </c>
      <c r="CN1015" s="32" t="s">
        <v>3214</v>
      </c>
      <c r="CO1015" s="32" t="s">
        <v>1949</v>
      </c>
      <c r="CP1015" s="32" t="s">
        <v>1230</v>
      </c>
      <c r="CV1015" s="32"/>
      <c r="CW1015" s="32"/>
      <c r="CX1015" s="32" t="s">
        <v>5496</v>
      </c>
      <c r="CY1015" s="32" t="s">
        <v>1240</v>
      </c>
      <c r="CZ1015" s="32" t="s">
        <v>1241</v>
      </c>
      <c r="DA1015" s="32" t="s">
        <v>3214</v>
      </c>
      <c r="DB1015" s="32" t="s">
        <v>1949</v>
      </c>
      <c r="DC1015" s="32" t="s">
        <v>1230</v>
      </c>
    </row>
    <row r="1016" spans="52:107" ht="71.25">
      <c r="AZ1016" s="32"/>
      <c r="BA1016" s="32"/>
      <c r="BB1016" s="32" t="s">
        <v>5497</v>
      </c>
      <c r="BC1016" s="32" t="s">
        <v>1240</v>
      </c>
      <c r="BD1016" s="32" t="s">
        <v>1241</v>
      </c>
      <c r="BE1016" s="32" t="s">
        <v>3214</v>
      </c>
      <c r="BF1016" s="32" t="s">
        <v>1962</v>
      </c>
      <c r="BG1016" s="32" t="s">
        <v>1252</v>
      </c>
      <c r="CK1016" s="32" t="s">
        <v>5497</v>
      </c>
      <c r="CL1016" s="32" t="s">
        <v>1240</v>
      </c>
      <c r="CM1016" s="32" t="s">
        <v>1241</v>
      </c>
      <c r="CN1016" s="32" t="s">
        <v>3214</v>
      </c>
      <c r="CO1016" s="32" t="s">
        <v>1962</v>
      </c>
      <c r="CP1016" s="32" t="s">
        <v>1252</v>
      </c>
      <c r="CV1016" s="32"/>
      <c r="CW1016" s="32"/>
      <c r="CX1016" s="32" t="s">
        <v>5497</v>
      </c>
      <c r="CY1016" s="32" t="s">
        <v>1240</v>
      </c>
      <c r="CZ1016" s="32" t="s">
        <v>1241</v>
      </c>
      <c r="DA1016" s="32" t="s">
        <v>3214</v>
      </c>
      <c r="DB1016" s="32" t="s">
        <v>1962</v>
      </c>
      <c r="DC1016" s="32" t="s">
        <v>1252</v>
      </c>
    </row>
    <row r="1017" spans="52:107" ht="42.75">
      <c r="AZ1017" s="32"/>
      <c r="BA1017" s="32"/>
      <c r="BB1017" s="32" t="s">
        <v>5498</v>
      </c>
      <c r="BC1017" s="32" t="s">
        <v>1240</v>
      </c>
      <c r="BD1017" s="32" t="s">
        <v>1241</v>
      </c>
      <c r="BE1017" s="32" t="s">
        <v>3214</v>
      </c>
      <c r="BF1017" s="32" t="s">
        <v>1975</v>
      </c>
      <c r="BG1017" s="32" t="s">
        <v>1275</v>
      </c>
      <c r="CK1017" s="32" t="s">
        <v>5498</v>
      </c>
      <c r="CL1017" s="32" t="s">
        <v>1240</v>
      </c>
      <c r="CM1017" s="32" t="s">
        <v>1241</v>
      </c>
      <c r="CN1017" s="32" t="s">
        <v>3214</v>
      </c>
      <c r="CO1017" s="32" t="s">
        <v>1975</v>
      </c>
      <c r="CP1017" s="32" t="s">
        <v>1275</v>
      </c>
      <c r="CV1017" s="32"/>
      <c r="CW1017" s="32"/>
      <c r="CX1017" s="32" t="s">
        <v>5498</v>
      </c>
      <c r="CY1017" s="32" t="s">
        <v>1240</v>
      </c>
      <c r="CZ1017" s="32" t="s">
        <v>1241</v>
      </c>
      <c r="DA1017" s="32" t="s">
        <v>3214</v>
      </c>
      <c r="DB1017" s="32" t="s">
        <v>1975</v>
      </c>
      <c r="DC1017" s="32" t="s">
        <v>1275</v>
      </c>
    </row>
    <row r="1018" spans="52:107" ht="42.75">
      <c r="AZ1018" s="32"/>
      <c r="BA1018" s="32"/>
      <c r="BB1018" s="32" t="s">
        <v>5499</v>
      </c>
      <c r="BC1018" s="32" t="s">
        <v>1240</v>
      </c>
      <c r="BD1018" s="32" t="s">
        <v>1241</v>
      </c>
      <c r="BE1018" s="32" t="s">
        <v>3214</v>
      </c>
      <c r="BF1018" s="32" t="s">
        <v>1986</v>
      </c>
      <c r="BG1018" s="32" t="s">
        <v>1296</v>
      </c>
      <c r="CK1018" s="32" t="s">
        <v>5499</v>
      </c>
      <c r="CL1018" s="32" t="s">
        <v>1240</v>
      </c>
      <c r="CM1018" s="32" t="s">
        <v>1241</v>
      </c>
      <c r="CN1018" s="32" t="s">
        <v>3214</v>
      </c>
      <c r="CO1018" s="32" t="s">
        <v>1986</v>
      </c>
      <c r="CP1018" s="32" t="s">
        <v>1296</v>
      </c>
      <c r="CV1018" s="32"/>
      <c r="CW1018" s="32"/>
      <c r="CX1018" s="32" t="s">
        <v>5499</v>
      </c>
      <c r="CY1018" s="32" t="s">
        <v>1240</v>
      </c>
      <c r="CZ1018" s="32" t="s">
        <v>1241</v>
      </c>
      <c r="DA1018" s="32" t="s">
        <v>3214</v>
      </c>
      <c r="DB1018" s="32" t="s">
        <v>1986</v>
      </c>
      <c r="DC1018" s="32" t="s">
        <v>1296</v>
      </c>
    </row>
    <row r="1019" spans="52:107" ht="42.75">
      <c r="AZ1019" s="32"/>
      <c r="BA1019" s="32"/>
      <c r="BB1019" s="32" t="s">
        <v>5500</v>
      </c>
      <c r="BC1019" s="32" t="s">
        <v>1240</v>
      </c>
      <c r="BD1019" s="32" t="s">
        <v>1241</v>
      </c>
      <c r="BE1019" s="32" t="s">
        <v>3214</v>
      </c>
      <c r="BF1019" s="32" t="s">
        <v>1999</v>
      </c>
      <c r="BG1019" s="32" t="s">
        <v>1317</v>
      </c>
      <c r="CK1019" s="32" t="s">
        <v>5500</v>
      </c>
      <c r="CL1019" s="32" t="s">
        <v>1240</v>
      </c>
      <c r="CM1019" s="32" t="s">
        <v>1241</v>
      </c>
      <c r="CN1019" s="32" t="s">
        <v>3214</v>
      </c>
      <c r="CO1019" s="32" t="s">
        <v>1999</v>
      </c>
      <c r="CP1019" s="32" t="s">
        <v>1317</v>
      </c>
      <c r="CV1019" s="32"/>
      <c r="CW1019" s="32"/>
      <c r="CX1019" s="32" t="s">
        <v>5500</v>
      </c>
      <c r="CY1019" s="32" t="s">
        <v>1240</v>
      </c>
      <c r="CZ1019" s="32" t="s">
        <v>1241</v>
      </c>
      <c r="DA1019" s="32" t="s">
        <v>3214</v>
      </c>
      <c r="DB1019" s="32" t="s">
        <v>1999</v>
      </c>
      <c r="DC1019" s="32" t="s">
        <v>1317</v>
      </c>
    </row>
    <row r="1020" spans="52:107" ht="42.75">
      <c r="AZ1020" s="32"/>
      <c r="BA1020" s="32"/>
      <c r="BB1020" s="32" t="s">
        <v>5501</v>
      </c>
      <c r="BC1020" s="32" t="s">
        <v>1240</v>
      </c>
      <c r="BD1020" s="32" t="s">
        <v>1241</v>
      </c>
      <c r="BE1020" s="32" t="s">
        <v>3214</v>
      </c>
      <c r="BF1020" s="32" t="s">
        <v>2012</v>
      </c>
      <c r="BG1020" s="32" t="s">
        <v>1336</v>
      </c>
      <c r="CK1020" s="32" t="s">
        <v>5501</v>
      </c>
      <c r="CL1020" s="32" t="s">
        <v>1240</v>
      </c>
      <c r="CM1020" s="32" t="s">
        <v>1241</v>
      </c>
      <c r="CN1020" s="32" t="s">
        <v>3214</v>
      </c>
      <c r="CO1020" s="32" t="s">
        <v>2012</v>
      </c>
      <c r="CP1020" s="32" t="s">
        <v>1336</v>
      </c>
      <c r="CV1020" s="32"/>
      <c r="CW1020" s="32"/>
      <c r="CX1020" s="32" t="s">
        <v>5501</v>
      </c>
      <c r="CY1020" s="32" t="s">
        <v>1240</v>
      </c>
      <c r="CZ1020" s="32" t="s">
        <v>1241</v>
      </c>
      <c r="DA1020" s="32" t="s">
        <v>3214</v>
      </c>
      <c r="DB1020" s="32" t="s">
        <v>2012</v>
      </c>
      <c r="DC1020" s="32" t="s">
        <v>1336</v>
      </c>
    </row>
    <row r="1021" spans="52:107" ht="42.75">
      <c r="AZ1021" s="32"/>
      <c r="BA1021" s="32"/>
      <c r="BB1021" s="32" t="s">
        <v>5502</v>
      </c>
      <c r="BC1021" s="32" t="s">
        <v>1240</v>
      </c>
      <c r="BD1021" s="32" t="s">
        <v>1241</v>
      </c>
      <c r="BE1021" s="32" t="s">
        <v>3214</v>
      </c>
      <c r="BF1021" s="32" t="s">
        <v>2024</v>
      </c>
      <c r="BG1021" s="32" t="s">
        <v>1357</v>
      </c>
      <c r="CK1021" s="32" t="s">
        <v>5502</v>
      </c>
      <c r="CL1021" s="32" t="s">
        <v>1240</v>
      </c>
      <c r="CM1021" s="32" t="s">
        <v>1241</v>
      </c>
      <c r="CN1021" s="32" t="s">
        <v>3214</v>
      </c>
      <c r="CO1021" s="32" t="s">
        <v>2024</v>
      </c>
      <c r="CP1021" s="32" t="s">
        <v>1357</v>
      </c>
      <c r="CV1021" s="32"/>
      <c r="CW1021" s="32"/>
      <c r="CX1021" s="32" t="s">
        <v>5502</v>
      </c>
      <c r="CY1021" s="32" t="s">
        <v>1240</v>
      </c>
      <c r="CZ1021" s="32" t="s">
        <v>1241</v>
      </c>
      <c r="DA1021" s="32" t="s">
        <v>3214</v>
      </c>
      <c r="DB1021" s="32" t="s">
        <v>2024</v>
      </c>
      <c r="DC1021" s="32" t="s">
        <v>1357</v>
      </c>
    </row>
    <row r="1022" spans="52:107" ht="42.75">
      <c r="AZ1022" s="32"/>
      <c r="BA1022" s="32"/>
      <c r="BB1022" s="32" t="s">
        <v>5503</v>
      </c>
      <c r="BC1022" s="32" t="s">
        <v>1240</v>
      </c>
      <c r="BD1022" s="32" t="s">
        <v>1241</v>
      </c>
      <c r="BE1022" s="32" t="s">
        <v>3214</v>
      </c>
      <c r="BF1022" s="32" t="s">
        <v>2035</v>
      </c>
      <c r="BG1022" s="32" t="s">
        <v>1377</v>
      </c>
      <c r="CK1022" s="32" t="s">
        <v>5503</v>
      </c>
      <c r="CL1022" s="32" t="s">
        <v>1240</v>
      </c>
      <c r="CM1022" s="32" t="s">
        <v>1241</v>
      </c>
      <c r="CN1022" s="32" t="s">
        <v>3214</v>
      </c>
      <c r="CO1022" s="32" t="s">
        <v>2035</v>
      </c>
      <c r="CP1022" s="32" t="s">
        <v>1377</v>
      </c>
      <c r="CV1022" s="32"/>
      <c r="CW1022" s="32"/>
      <c r="CX1022" s="32" t="s">
        <v>5503</v>
      </c>
      <c r="CY1022" s="32" t="s">
        <v>1240</v>
      </c>
      <c r="CZ1022" s="32" t="s">
        <v>1241</v>
      </c>
      <c r="DA1022" s="32" t="s">
        <v>3214</v>
      </c>
      <c r="DB1022" s="32" t="s">
        <v>2035</v>
      </c>
      <c r="DC1022" s="32" t="s">
        <v>1377</v>
      </c>
    </row>
    <row r="1023" spans="52:107" ht="42.75">
      <c r="AZ1023" s="32"/>
      <c r="BA1023" s="32"/>
      <c r="BB1023" s="32" t="s">
        <v>5504</v>
      </c>
      <c r="BC1023" s="32" t="s">
        <v>1240</v>
      </c>
      <c r="BD1023" s="32" t="s">
        <v>1241</v>
      </c>
      <c r="BE1023" s="32" t="s">
        <v>3214</v>
      </c>
      <c r="BF1023" s="32" t="s">
        <v>2047</v>
      </c>
      <c r="BG1023" s="32" t="s">
        <v>1216</v>
      </c>
      <c r="CK1023" s="32" t="s">
        <v>5504</v>
      </c>
      <c r="CL1023" s="32" t="s">
        <v>1240</v>
      </c>
      <c r="CM1023" s="32" t="s">
        <v>1241</v>
      </c>
      <c r="CN1023" s="32" t="s">
        <v>3214</v>
      </c>
      <c r="CO1023" s="32" t="s">
        <v>2047</v>
      </c>
      <c r="CP1023" s="32" t="s">
        <v>1216</v>
      </c>
      <c r="CV1023" s="32"/>
      <c r="CW1023" s="32"/>
      <c r="CX1023" s="32" t="s">
        <v>5504</v>
      </c>
      <c r="CY1023" s="32" t="s">
        <v>1240</v>
      </c>
      <c r="CZ1023" s="32" t="s">
        <v>1241</v>
      </c>
      <c r="DA1023" s="32" t="s">
        <v>3214</v>
      </c>
      <c r="DB1023" s="32" t="s">
        <v>2047</v>
      </c>
      <c r="DC1023" s="32" t="s">
        <v>1216</v>
      </c>
    </row>
    <row r="1024" spans="52:107" ht="42.75">
      <c r="AZ1024" s="32"/>
      <c r="BA1024" s="32"/>
      <c r="BB1024" s="32" t="s">
        <v>5505</v>
      </c>
      <c r="BC1024" s="32" t="s">
        <v>1240</v>
      </c>
      <c r="BD1024" s="32" t="s">
        <v>1241</v>
      </c>
      <c r="BE1024" s="32" t="s">
        <v>3214</v>
      </c>
      <c r="BF1024" s="32" t="s">
        <v>2058</v>
      </c>
      <c r="BG1024" s="32" t="s">
        <v>1420</v>
      </c>
      <c r="CK1024" s="32" t="s">
        <v>5505</v>
      </c>
      <c r="CL1024" s="32" t="s">
        <v>1240</v>
      </c>
      <c r="CM1024" s="32" t="s">
        <v>1241</v>
      </c>
      <c r="CN1024" s="32" t="s">
        <v>3214</v>
      </c>
      <c r="CO1024" s="32" t="s">
        <v>2058</v>
      </c>
      <c r="CP1024" s="32" t="s">
        <v>1420</v>
      </c>
      <c r="CV1024" s="32"/>
      <c r="CW1024" s="32"/>
      <c r="CX1024" s="32" t="s">
        <v>5505</v>
      </c>
      <c r="CY1024" s="32" t="s">
        <v>1240</v>
      </c>
      <c r="CZ1024" s="32" t="s">
        <v>1241</v>
      </c>
      <c r="DA1024" s="32" t="s">
        <v>3214</v>
      </c>
      <c r="DB1024" s="32" t="s">
        <v>2058</v>
      </c>
      <c r="DC1024" s="32" t="s">
        <v>1420</v>
      </c>
    </row>
    <row r="1025" spans="52:107" ht="28.5">
      <c r="AZ1025" s="32"/>
      <c r="BA1025" s="32"/>
      <c r="BB1025" s="32" t="s">
        <v>5506</v>
      </c>
      <c r="BC1025" s="32" t="s">
        <v>1240</v>
      </c>
      <c r="BD1025" s="32" t="s">
        <v>1241</v>
      </c>
      <c r="BE1025" s="32" t="s">
        <v>3214</v>
      </c>
      <c r="BF1025" s="32" t="s">
        <v>2070</v>
      </c>
      <c r="BG1025" s="32" t="s">
        <v>1439</v>
      </c>
      <c r="CK1025" s="32" t="s">
        <v>5506</v>
      </c>
      <c r="CL1025" s="32" t="s">
        <v>1240</v>
      </c>
      <c r="CM1025" s="32" t="s">
        <v>1241</v>
      </c>
      <c r="CN1025" s="32" t="s">
        <v>3214</v>
      </c>
      <c r="CO1025" s="32" t="s">
        <v>2070</v>
      </c>
      <c r="CP1025" s="32" t="s">
        <v>1439</v>
      </c>
      <c r="CV1025" s="32"/>
      <c r="CW1025" s="32"/>
      <c r="CX1025" s="32" t="s">
        <v>5506</v>
      </c>
      <c r="CY1025" s="32" t="s">
        <v>1240</v>
      </c>
      <c r="CZ1025" s="32" t="s">
        <v>1241</v>
      </c>
      <c r="DA1025" s="32" t="s">
        <v>3214</v>
      </c>
      <c r="DB1025" s="32" t="s">
        <v>2070</v>
      </c>
      <c r="DC1025" s="32" t="s">
        <v>1439</v>
      </c>
    </row>
    <row r="1026" spans="52:107" ht="57">
      <c r="AZ1026" s="32"/>
      <c r="BA1026" s="32"/>
      <c r="BB1026" s="32" t="s">
        <v>5507</v>
      </c>
      <c r="BC1026" s="32" t="s">
        <v>1240</v>
      </c>
      <c r="BD1026" s="32" t="s">
        <v>1241</v>
      </c>
      <c r="BE1026" s="32" t="s">
        <v>3214</v>
      </c>
      <c r="BF1026" s="32" t="s">
        <v>2082</v>
      </c>
      <c r="BG1026" s="32" t="s">
        <v>1460</v>
      </c>
      <c r="CK1026" s="32" t="s">
        <v>5507</v>
      </c>
      <c r="CL1026" s="32" t="s">
        <v>1240</v>
      </c>
      <c r="CM1026" s="32" t="s">
        <v>1241</v>
      </c>
      <c r="CN1026" s="32" t="s">
        <v>3214</v>
      </c>
      <c r="CO1026" s="32" t="s">
        <v>2082</v>
      </c>
      <c r="CP1026" s="32" t="s">
        <v>1460</v>
      </c>
      <c r="CV1026" s="32"/>
      <c r="CW1026" s="32"/>
      <c r="CX1026" s="32" t="s">
        <v>5507</v>
      </c>
      <c r="CY1026" s="32" t="s">
        <v>1240</v>
      </c>
      <c r="CZ1026" s="32" t="s">
        <v>1241</v>
      </c>
      <c r="DA1026" s="32" t="s">
        <v>3214</v>
      </c>
      <c r="DB1026" s="32" t="s">
        <v>2082</v>
      </c>
      <c r="DC1026" s="32" t="s">
        <v>1460</v>
      </c>
    </row>
    <row r="1027" spans="52:107" ht="28.5">
      <c r="AZ1027" s="32"/>
      <c r="BA1027" s="32"/>
      <c r="BB1027" s="32" t="s">
        <v>5508</v>
      </c>
      <c r="BC1027" s="32" t="s">
        <v>1240</v>
      </c>
      <c r="BD1027" s="32" t="s">
        <v>1241</v>
      </c>
      <c r="BE1027" s="32" t="s">
        <v>3214</v>
      </c>
      <c r="BF1027" s="32" t="s">
        <v>2093</v>
      </c>
      <c r="BG1027" s="32" t="s">
        <v>1481</v>
      </c>
      <c r="CK1027" s="32" t="s">
        <v>5508</v>
      </c>
      <c r="CL1027" s="32" t="s">
        <v>1240</v>
      </c>
      <c r="CM1027" s="32" t="s">
        <v>1241</v>
      </c>
      <c r="CN1027" s="32" t="s">
        <v>3214</v>
      </c>
      <c r="CO1027" s="32" t="s">
        <v>2093</v>
      </c>
      <c r="CP1027" s="32" t="s">
        <v>1481</v>
      </c>
      <c r="CV1027" s="32"/>
      <c r="CW1027" s="32"/>
      <c r="CX1027" s="32" t="s">
        <v>5508</v>
      </c>
      <c r="CY1027" s="32" t="s">
        <v>1240</v>
      </c>
      <c r="CZ1027" s="32" t="s">
        <v>1241</v>
      </c>
      <c r="DA1027" s="32" t="s">
        <v>3214</v>
      </c>
      <c r="DB1027" s="32" t="s">
        <v>2093</v>
      </c>
      <c r="DC1027" s="32" t="s">
        <v>1481</v>
      </c>
    </row>
    <row r="1028" spans="52:107" ht="28.5">
      <c r="AZ1028" s="32"/>
      <c r="BA1028" s="32"/>
      <c r="BB1028" s="32" t="s">
        <v>5509</v>
      </c>
      <c r="BC1028" s="32" t="s">
        <v>1240</v>
      </c>
      <c r="BD1028" s="32" t="s">
        <v>1241</v>
      </c>
      <c r="BE1028" s="32" t="s">
        <v>3214</v>
      </c>
      <c r="BF1028" s="32" t="s">
        <v>2104</v>
      </c>
      <c r="BG1028" s="32" t="s">
        <v>1141</v>
      </c>
      <c r="CK1028" s="32" t="s">
        <v>5509</v>
      </c>
      <c r="CL1028" s="32" t="s">
        <v>1240</v>
      </c>
      <c r="CM1028" s="32" t="s">
        <v>1241</v>
      </c>
      <c r="CN1028" s="32" t="s">
        <v>3214</v>
      </c>
      <c r="CO1028" s="32" t="s">
        <v>2104</v>
      </c>
      <c r="CP1028" s="32" t="s">
        <v>1141</v>
      </c>
      <c r="CV1028" s="32"/>
      <c r="CW1028" s="32"/>
      <c r="CX1028" s="32" t="s">
        <v>5509</v>
      </c>
      <c r="CY1028" s="32" t="s">
        <v>1240</v>
      </c>
      <c r="CZ1028" s="32" t="s">
        <v>1241</v>
      </c>
      <c r="DA1028" s="32" t="s">
        <v>3214</v>
      </c>
      <c r="DB1028" s="32" t="s">
        <v>2104</v>
      </c>
      <c r="DC1028" s="32" t="s">
        <v>1141</v>
      </c>
    </row>
    <row r="1029" spans="52:107" ht="57">
      <c r="AZ1029" s="32"/>
      <c r="BA1029" s="32"/>
      <c r="BB1029" s="32" t="s">
        <v>5510</v>
      </c>
      <c r="BC1029" s="32" t="s">
        <v>1240</v>
      </c>
      <c r="BD1029" s="32" t="s">
        <v>1241</v>
      </c>
      <c r="BE1029" s="32" t="s">
        <v>3214</v>
      </c>
      <c r="BF1029" s="32" t="s">
        <v>2114</v>
      </c>
      <c r="BG1029" s="32" t="s">
        <v>1523</v>
      </c>
      <c r="CK1029" s="32" t="s">
        <v>5510</v>
      </c>
      <c r="CL1029" s="32" t="s">
        <v>1240</v>
      </c>
      <c r="CM1029" s="32" t="s">
        <v>1241</v>
      </c>
      <c r="CN1029" s="32" t="s">
        <v>3214</v>
      </c>
      <c r="CO1029" s="32" t="s">
        <v>2114</v>
      </c>
      <c r="CP1029" s="32" t="s">
        <v>1523</v>
      </c>
      <c r="CV1029" s="32"/>
      <c r="CW1029" s="32"/>
      <c r="CX1029" s="32" t="s">
        <v>5510</v>
      </c>
      <c r="CY1029" s="32" t="s">
        <v>1240</v>
      </c>
      <c r="CZ1029" s="32" t="s">
        <v>1241</v>
      </c>
      <c r="DA1029" s="32" t="s">
        <v>3214</v>
      </c>
      <c r="DB1029" s="32" t="s">
        <v>2114</v>
      </c>
      <c r="DC1029" s="32" t="s">
        <v>1523</v>
      </c>
    </row>
    <row r="1030" spans="52:107" ht="28.5">
      <c r="AZ1030" s="32"/>
      <c r="BA1030" s="32"/>
      <c r="BB1030" s="32" t="s">
        <v>5511</v>
      </c>
      <c r="BC1030" s="32" t="s">
        <v>1240</v>
      </c>
      <c r="BD1030" s="32" t="s">
        <v>1241</v>
      </c>
      <c r="BE1030" s="32" t="s">
        <v>3214</v>
      </c>
      <c r="BF1030" s="32" t="s">
        <v>2124</v>
      </c>
      <c r="BG1030" s="32" t="s">
        <v>1543</v>
      </c>
      <c r="CK1030" s="32" t="s">
        <v>5511</v>
      </c>
      <c r="CL1030" s="32" t="s">
        <v>1240</v>
      </c>
      <c r="CM1030" s="32" t="s">
        <v>1241</v>
      </c>
      <c r="CN1030" s="32" t="s">
        <v>3214</v>
      </c>
      <c r="CO1030" s="32" t="s">
        <v>2124</v>
      </c>
      <c r="CP1030" s="32" t="s">
        <v>1543</v>
      </c>
      <c r="CV1030" s="32"/>
      <c r="CW1030" s="32"/>
      <c r="CX1030" s="32" t="s">
        <v>5511</v>
      </c>
      <c r="CY1030" s="32" t="s">
        <v>1240</v>
      </c>
      <c r="CZ1030" s="32" t="s">
        <v>1241</v>
      </c>
      <c r="DA1030" s="32" t="s">
        <v>3214</v>
      </c>
      <c r="DB1030" s="32" t="s">
        <v>2124</v>
      </c>
      <c r="DC1030" s="32" t="s">
        <v>1543</v>
      </c>
    </row>
    <row r="1031" spans="52:107" ht="28.5">
      <c r="AZ1031" s="32"/>
      <c r="BA1031" s="32"/>
      <c r="BB1031" s="32" t="s">
        <v>5512</v>
      </c>
      <c r="BC1031" s="32" t="s">
        <v>1240</v>
      </c>
      <c r="BD1031" s="32" t="s">
        <v>1241</v>
      </c>
      <c r="BE1031" s="32" t="s">
        <v>3214</v>
      </c>
      <c r="BF1031" s="32" t="s">
        <v>2135</v>
      </c>
      <c r="BG1031" s="32" t="s">
        <v>1561</v>
      </c>
      <c r="CK1031" s="32" t="s">
        <v>5512</v>
      </c>
      <c r="CL1031" s="32" t="s">
        <v>1240</v>
      </c>
      <c r="CM1031" s="32" t="s">
        <v>1241</v>
      </c>
      <c r="CN1031" s="32" t="s">
        <v>3214</v>
      </c>
      <c r="CO1031" s="32" t="s">
        <v>2135</v>
      </c>
      <c r="CP1031" s="32" t="s">
        <v>1561</v>
      </c>
      <c r="CV1031" s="32"/>
      <c r="CW1031" s="32"/>
      <c r="CX1031" s="32" t="s">
        <v>5512</v>
      </c>
      <c r="CY1031" s="32" t="s">
        <v>1240</v>
      </c>
      <c r="CZ1031" s="32" t="s">
        <v>1241</v>
      </c>
      <c r="DA1031" s="32" t="s">
        <v>3214</v>
      </c>
      <c r="DB1031" s="32" t="s">
        <v>2135</v>
      </c>
      <c r="DC1031" s="32" t="s">
        <v>1561</v>
      </c>
    </row>
    <row r="1032" spans="52:107" ht="42.75">
      <c r="AZ1032" s="32"/>
      <c r="BA1032" s="32"/>
      <c r="BB1032" s="32" t="s">
        <v>5513</v>
      </c>
      <c r="BC1032" s="32" t="s">
        <v>1240</v>
      </c>
      <c r="BD1032" s="32" t="s">
        <v>1241</v>
      </c>
      <c r="BE1032" s="32" t="s">
        <v>3214</v>
      </c>
      <c r="BF1032" s="32" t="s">
        <v>2144</v>
      </c>
      <c r="BG1032" s="32" t="s">
        <v>1428</v>
      </c>
      <c r="CK1032" s="32" t="s">
        <v>5513</v>
      </c>
      <c r="CL1032" s="32" t="s">
        <v>1240</v>
      </c>
      <c r="CM1032" s="32" t="s">
        <v>1241</v>
      </c>
      <c r="CN1032" s="32" t="s">
        <v>3214</v>
      </c>
      <c r="CO1032" s="32" t="s">
        <v>2144</v>
      </c>
      <c r="CP1032" s="32" t="s">
        <v>1428</v>
      </c>
      <c r="CV1032" s="32"/>
      <c r="CW1032" s="32"/>
      <c r="CX1032" s="32" t="s">
        <v>5513</v>
      </c>
      <c r="CY1032" s="32" t="s">
        <v>1240</v>
      </c>
      <c r="CZ1032" s="32" t="s">
        <v>1241</v>
      </c>
      <c r="DA1032" s="32" t="s">
        <v>3214</v>
      </c>
      <c r="DB1032" s="32" t="s">
        <v>2144</v>
      </c>
      <c r="DC1032" s="32" t="s">
        <v>1428</v>
      </c>
    </row>
    <row r="1033" spans="52:107" ht="42.75">
      <c r="AZ1033" s="32"/>
      <c r="BA1033" s="32"/>
      <c r="BB1033" s="32" t="s">
        <v>5514</v>
      </c>
      <c r="BC1033" s="32" t="s">
        <v>1240</v>
      </c>
      <c r="BD1033" s="32" t="s">
        <v>1241</v>
      </c>
      <c r="BE1033" s="32" t="s">
        <v>3214</v>
      </c>
      <c r="BF1033" s="32" t="s">
        <v>2155</v>
      </c>
      <c r="BG1033" s="32" t="s">
        <v>1600</v>
      </c>
      <c r="CK1033" s="32" t="s">
        <v>5514</v>
      </c>
      <c r="CL1033" s="32" t="s">
        <v>1240</v>
      </c>
      <c r="CM1033" s="32" t="s">
        <v>1241</v>
      </c>
      <c r="CN1033" s="32" t="s">
        <v>3214</v>
      </c>
      <c r="CO1033" s="32" t="s">
        <v>2155</v>
      </c>
      <c r="CP1033" s="32" t="s">
        <v>1600</v>
      </c>
      <c r="CV1033" s="32"/>
      <c r="CW1033" s="32"/>
      <c r="CX1033" s="32" t="s">
        <v>5514</v>
      </c>
      <c r="CY1033" s="32" t="s">
        <v>1240</v>
      </c>
      <c r="CZ1033" s="32" t="s">
        <v>1241</v>
      </c>
      <c r="DA1033" s="32" t="s">
        <v>3214</v>
      </c>
      <c r="DB1033" s="32" t="s">
        <v>2155</v>
      </c>
      <c r="DC1033" s="32" t="s">
        <v>1600</v>
      </c>
    </row>
    <row r="1034" spans="52:107" ht="28.5">
      <c r="AZ1034" s="32"/>
      <c r="BA1034" s="32"/>
      <c r="BB1034" s="32" t="s">
        <v>5515</v>
      </c>
      <c r="BC1034" s="32" t="s">
        <v>1240</v>
      </c>
      <c r="BD1034" s="32" t="s">
        <v>1241</v>
      </c>
      <c r="BE1034" s="32" t="s">
        <v>3214</v>
      </c>
      <c r="BF1034" s="32" t="s">
        <v>2166</v>
      </c>
      <c r="BG1034" s="32" t="s">
        <v>1619</v>
      </c>
      <c r="CK1034" s="32" t="s">
        <v>5515</v>
      </c>
      <c r="CL1034" s="32" t="s">
        <v>1240</v>
      </c>
      <c r="CM1034" s="32" t="s">
        <v>1241</v>
      </c>
      <c r="CN1034" s="32" t="s">
        <v>3214</v>
      </c>
      <c r="CO1034" s="32" t="s">
        <v>2166</v>
      </c>
      <c r="CP1034" s="32" t="s">
        <v>1619</v>
      </c>
      <c r="CV1034" s="32"/>
      <c r="CW1034" s="32"/>
      <c r="CX1034" s="32" t="s">
        <v>5515</v>
      </c>
      <c r="CY1034" s="32" t="s">
        <v>1240</v>
      </c>
      <c r="CZ1034" s="32" t="s">
        <v>1241</v>
      </c>
      <c r="DA1034" s="32" t="s">
        <v>3214</v>
      </c>
      <c r="DB1034" s="32" t="s">
        <v>2166</v>
      </c>
      <c r="DC1034" s="32" t="s">
        <v>1619</v>
      </c>
    </row>
    <row r="1035" spans="52:107" ht="57">
      <c r="AZ1035" s="32"/>
      <c r="BA1035" s="32"/>
      <c r="BB1035" s="32" t="s">
        <v>5516</v>
      </c>
      <c r="BC1035" s="32" t="s">
        <v>1240</v>
      </c>
      <c r="BD1035" s="32" t="s">
        <v>1241</v>
      </c>
      <c r="BE1035" s="32" t="s">
        <v>3214</v>
      </c>
      <c r="BF1035" s="32" t="s">
        <v>2177</v>
      </c>
      <c r="BG1035" s="32" t="s">
        <v>1638</v>
      </c>
      <c r="CK1035" s="32" t="s">
        <v>5516</v>
      </c>
      <c r="CL1035" s="32" t="s">
        <v>1240</v>
      </c>
      <c r="CM1035" s="32" t="s">
        <v>1241</v>
      </c>
      <c r="CN1035" s="32" t="s">
        <v>3214</v>
      </c>
      <c r="CO1035" s="32" t="s">
        <v>2177</v>
      </c>
      <c r="CP1035" s="32" t="s">
        <v>1638</v>
      </c>
      <c r="CV1035" s="32"/>
      <c r="CW1035" s="32"/>
      <c r="CX1035" s="32" t="s">
        <v>5516</v>
      </c>
      <c r="CY1035" s="32" t="s">
        <v>1240</v>
      </c>
      <c r="CZ1035" s="32" t="s">
        <v>1241</v>
      </c>
      <c r="DA1035" s="32" t="s">
        <v>3214</v>
      </c>
      <c r="DB1035" s="32" t="s">
        <v>2177</v>
      </c>
      <c r="DC1035" s="32" t="s">
        <v>1638</v>
      </c>
    </row>
    <row r="1036" spans="52:107" ht="42.75">
      <c r="AZ1036" s="32"/>
      <c r="BA1036" s="32"/>
      <c r="BB1036" s="32" t="s">
        <v>5517</v>
      </c>
      <c r="BC1036" s="32" t="s">
        <v>1240</v>
      </c>
      <c r="BD1036" s="32" t="s">
        <v>1241</v>
      </c>
      <c r="BE1036" s="32" t="s">
        <v>3214</v>
      </c>
      <c r="BF1036" s="32" t="s">
        <v>2523</v>
      </c>
      <c r="BG1036" s="32" t="s">
        <v>1656</v>
      </c>
      <c r="CK1036" s="32" t="s">
        <v>5517</v>
      </c>
      <c r="CL1036" s="32" t="s">
        <v>1240</v>
      </c>
      <c r="CM1036" s="32" t="s">
        <v>1241</v>
      </c>
      <c r="CN1036" s="32" t="s">
        <v>3214</v>
      </c>
      <c r="CO1036" s="32" t="s">
        <v>2523</v>
      </c>
      <c r="CP1036" s="32" t="s">
        <v>1656</v>
      </c>
      <c r="CV1036" s="32"/>
      <c r="CW1036" s="32"/>
      <c r="CX1036" s="32" t="s">
        <v>5517</v>
      </c>
      <c r="CY1036" s="32" t="s">
        <v>1240</v>
      </c>
      <c r="CZ1036" s="32" t="s">
        <v>1241</v>
      </c>
      <c r="DA1036" s="32" t="s">
        <v>3214</v>
      </c>
      <c r="DB1036" s="32" t="s">
        <v>2523</v>
      </c>
      <c r="DC1036" s="32" t="s">
        <v>1656</v>
      </c>
    </row>
    <row r="1037" spans="52:107" ht="28.5">
      <c r="AZ1037" s="32"/>
      <c r="BA1037" s="32"/>
      <c r="BB1037" s="32" t="s">
        <v>5518</v>
      </c>
      <c r="BC1037" s="32" t="s">
        <v>1240</v>
      </c>
      <c r="BD1037" s="32" t="s">
        <v>1241</v>
      </c>
      <c r="BE1037" s="32" t="s">
        <v>3214</v>
      </c>
      <c r="BF1037" s="32" t="s">
        <v>2527</v>
      </c>
      <c r="BG1037" s="32" t="s">
        <v>1675</v>
      </c>
      <c r="CK1037" s="32" t="s">
        <v>5518</v>
      </c>
      <c r="CL1037" s="32" t="s">
        <v>1240</v>
      </c>
      <c r="CM1037" s="32" t="s">
        <v>1241</v>
      </c>
      <c r="CN1037" s="32" t="s">
        <v>3214</v>
      </c>
      <c r="CO1037" s="32" t="s">
        <v>2527</v>
      </c>
      <c r="CP1037" s="32" t="s">
        <v>1675</v>
      </c>
      <c r="CV1037" s="32"/>
      <c r="CW1037" s="32"/>
      <c r="CX1037" s="32" t="s">
        <v>5518</v>
      </c>
      <c r="CY1037" s="32" t="s">
        <v>1240</v>
      </c>
      <c r="CZ1037" s="32" t="s">
        <v>1241</v>
      </c>
      <c r="DA1037" s="32" t="s">
        <v>3214</v>
      </c>
      <c r="DB1037" s="32" t="s">
        <v>2527</v>
      </c>
      <c r="DC1037" s="32" t="s">
        <v>1675</v>
      </c>
    </row>
    <row r="1038" spans="52:107" ht="42.75">
      <c r="AZ1038" s="32"/>
      <c r="BA1038" s="32"/>
      <c r="BB1038" s="32" t="s">
        <v>5519</v>
      </c>
      <c r="BC1038" s="32" t="s">
        <v>1240</v>
      </c>
      <c r="BD1038" s="32" t="s">
        <v>1241</v>
      </c>
      <c r="BE1038" s="32" t="s">
        <v>3214</v>
      </c>
      <c r="BF1038" s="32" t="s">
        <v>2531</v>
      </c>
      <c r="BG1038" s="32" t="s">
        <v>1694</v>
      </c>
      <c r="CK1038" s="32" t="s">
        <v>5519</v>
      </c>
      <c r="CL1038" s="32" t="s">
        <v>1240</v>
      </c>
      <c r="CM1038" s="32" t="s">
        <v>1241</v>
      </c>
      <c r="CN1038" s="32" t="s">
        <v>3214</v>
      </c>
      <c r="CO1038" s="32" t="s">
        <v>2531</v>
      </c>
      <c r="CP1038" s="32" t="s">
        <v>1694</v>
      </c>
      <c r="CV1038" s="32"/>
      <c r="CW1038" s="32"/>
      <c r="CX1038" s="32" t="s">
        <v>5519</v>
      </c>
      <c r="CY1038" s="32" t="s">
        <v>1240</v>
      </c>
      <c r="CZ1038" s="32" t="s">
        <v>1241</v>
      </c>
      <c r="DA1038" s="32" t="s">
        <v>3214</v>
      </c>
      <c r="DB1038" s="32" t="s">
        <v>2531</v>
      </c>
      <c r="DC1038" s="32" t="s">
        <v>1694</v>
      </c>
    </row>
    <row r="1039" spans="52:107" ht="42.75">
      <c r="AZ1039" s="32"/>
      <c r="BA1039" s="32"/>
      <c r="BB1039" s="32" t="s">
        <v>5520</v>
      </c>
      <c r="BC1039" s="32" t="s">
        <v>1240</v>
      </c>
      <c r="BD1039" s="32" t="s">
        <v>1241</v>
      </c>
      <c r="BE1039" s="32" t="s">
        <v>3214</v>
      </c>
      <c r="BF1039" s="32" t="s">
        <v>2535</v>
      </c>
      <c r="BG1039" s="32" t="s">
        <v>1713</v>
      </c>
      <c r="CK1039" s="32" t="s">
        <v>5520</v>
      </c>
      <c r="CL1039" s="32" t="s">
        <v>1240</v>
      </c>
      <c r="CM1039" s="32" t="s">
        <v>1241</v>
      </c>
      <c r="CN1039" s="32" t="s">
        <v>3214</v>
      </c>
      <c r="CO1039" s="32" t="s">
        <v>2535</v>
      </c>
      <c r="CP1039" s="32" t="s">
        <v>1713</v>
      </c>
      <c r="CV1039" s="32"/>
      <c r="CW1039" s="32"/>
      <c r="CX1039" s="32" t="s">
        <v>5520</v>
      </c>
      <c r="CY1039" s="32" t="s">
        <v>1240</v>
      </c>
      <c r="CZ1039" s="32" t="s">
        <v>1241</v>
      </c>
      <c r="DA1039" s="32" t="s">
        <v>3214</v>
      </c>
      <c r="DB1039" s="32" t="s">
        <v>2535</v>
      </c>
      <c r="DC1039" s="32" t="s">
        <v>1713</v>
      </c>
    </row>
    <row r="1040" spans="52:107" ht="28.5">
      <c r="AZ1040" s="32"/>
      <c r="BA1040" s="32"/>
      <c r="BB1040" s="32" t="s">
        <v>5521</v>
      </c>
      <c r="BC1040" s="32" t="s">
        <v>1240</v>
      </c>
      <c r="BD1040" s="32" t="s">
        <v>1241</v>
      </c>
      <c r="BE1040" s="32" t="s">
        <v>3214</v>
      </c>
      <c r="BF1040" s="32" t="s">
        <v>2539</v>
      </c>
      <c r="BG1040" s="32" t="s">
        <v>1730</v>
      </c>
      <c r="CK1040" s="32" t="s">
        <v>5521</v>
      </c>
      <c r="CL1040" s="32" t="s">
        <v>1240</v>
      </c>
      <c r="CM1040" s="32" t="s">
        <v>1241</v>
      </c>
      <c r="CN1040" s="32" t="s">
        <v>3214</v>
      </c>
      <c r="CO1040" s="32" t="s">
        <v>2539</v>
      </c>
      <c r="CP1040" s="32" t="s">
        <v>1730</v>
      </c>
      <c r="CV1040" s="32"/>
      <c r="CW1040" s="32"/>
      <c r="CX1040" s="32" t="s">
        <v>5521</v>
      </c>
      <c r="CY1040" s="32" t="s">
        <v>1240</v>
      </c>
      <c r="CZ1040" s="32" t="s">
        <v>1241</v>
      </c>
      <c r="DA1040" s="32" t="s">
        <v>3214</v>
      </c>
      <c r="DB1040" s="32" t="s">
        <v>2539</v>
      </c>
      <c r="DC1040" s="32" t="s">
        <v>1730</v>
      </c>
    </row>
    <row r="1041" spans="52:107" ht="42.75">
      <c r="AZ1041" s="32"/>
      <c r="BA1041" s="32"/>
      <c r="BB1041" s="32" t="s">
        <v>5522</v>
      </c>
      <c r="BC1041" s="32" t="s">
        <v>1240</v>
      </c>
      <c r="BD1041" s="32" t="s">
        <v>1241</v>
      </c>
      <c r="BE1041" s="32" t="s">
        <v>3214</v>
      </c>
      <c r="BF1041" s="32" t="s">
        <v>2543</v>
      </c>
      <c r="BG1041" s="32" t="s">
        <v>1745</v>
      </c>
      <c r="CK1041" s="32" t="s">
        <v>5522</v>
      </c>
      <c r="CL1041" s="32" t="s">
        <v>1240</v>
      </c>
      <c r="CM1041" s="32" t="s">
        <v>1241</v>
      </c>
      <c r="CN1041" s="32" t="s">
        <v>3214</v>
      </c>
      <c r="CO1041" s="32" t="s">
        <v>2543</v>
      </c>
      <c r="CP1041" s="32" t="s">
        <v>1745</v>
      </c>
      <c r="CV1041" s="32"/>
      <c r="CW1041" s="32"/>
      <c r="CX1041" s="32" t="s">
        <v>5522</v>
      </c>
      <c r="CY1041" s="32" t="s">
        <v>1240</v>
      </c>
      <c r="CZ1041" s="32" t="s">
        <v>1241</v>
      </c>
      <c r="DA1041" s="32" t="s">
        <v>3214</v>
      </c>
      <c r="DB1041" s="32" t="s">
        <v>2543</v>
      </c>
      <c r="DC1041" s="32" t="s">
        <v>1745</v>
      </c>
    </row>
    <row r="1042" spans="52:107" ht="42.75">
      <c r="AZ1042" s="32"/>
      <c r="BA1042" s="32"/>
      <c r="BB1042" s="32" t="s">
        <v>5523</v>
      </c>
      <c r="BC1042" s="32" t="s">
        <v>1240</v>
      </c>
      <c r="BD1042" s="32" t="s">
        <v>1241</v>
      </c>
      <c r="BE1042" s="32" t="s">
        <v>3214</v>
      </c>
      <c r="BF1042" s="32" t="s">
        <v>2547</v>
      </c>
      <c r="BG1042" s="32" t="s">
        <v>1761</v>
      </c>
      <c r="CK1042" s="32" t="s">
        <v>5523</v>
      </c>
      <c r="CL1042" s="32" t="s">
        <v>1240</v>
      </c>
      <c r="CM1042" s="32" t="s">
        <v>1241</v>
      </c>
      <c r="CN1042" s="32" t="s">
        <v>3214</v>
      </c>
      <c r="CO1042" s="32" t="s">
        <v>2547</v>
      </c>
      <c r="CP1042" s="32" t="s">
        <v>1761</v>
      </c>
      <c r="CV1042" s="32"/>
      <c r="CW1042" s="32"/>
      <c r="CX1042" s="32" t="s">
        <v>5523</v>
      </c>
      <c r="CY1042" s="32" t="s">
        <v>1240</v>
      </c>
      <c r="CZ1042" s="32" t="s">
        <v>1241</v>
      </c>
      <c r="DA1042" s="32" t="s">
        <v>3214</v>
      </c>
      <c r="DB1042" s="32" t="s">
        <v>2547</v>
      </c>
      <c r="DC1042" s="32" t="s">
        <v>1761</v>
      </c>
    </row>
    <row r="1043" spans="52:107" ht="57">
      <c r="AZ1043" s="32"/>
      <c r="BA1043" s="32"/>
      <c r="BB1043" s="32" t="s">
        <v>5524</v>
      </c>
      <c r="BC1043" s="32" t="s">
        <v>1240</v>
      </c>
      <c r="BD1043" s="32" t="s">
        <v>1241</v>
      </c>
      <c r="BE1043" s="32" t="s">
        <v>3214</v>
      </c>
      <c r="BF1043" s="32" t="s">
        <v>2551</v>
      </c>
      <c r="BG1043" s="32" t="s">
        <v>1775</v>
      </c>
      <c r="CK1043" s="32" t="s">
        <v>5524</v>
      </c>
      <c r="CL1043" s="32" t="s">
        <v>1240</v>
      </c>
      <c r="CM1043" s="32" t="s">
        <v>1241</v>
      </c>
      <c r="CN1043" s="32" t="s">
        <v>3214</v>
      </c>
      <c r="CO1043" s="32" t="s">
        <v>2551</v>
      </c>
      <c r="CP1043" s="32" t="s">
        <v>1775</v>
      </c>
      <c r="CV1043" s="32"/>
      <c r="CW1043" s="32"/>
      <c r="CX1043" s="32" t="s">
        <v>5524</v>
      </c>
      <c r="CY1043" s="32" t="s">
        <v>1240</v>
      </c>
      <c r="CZ1043" s="32" t="s">
        <v>1241</v>
      </c>
      <c r="DA1043" s="32" t="s">
        <v>3214</v>
      </c>
      <c r="DB1043" s="32" t="s">
        <v>2551</v>
      </c>
      <c r="DC1043" s="32" t="s">
        <v>1775</v>
      </c>
    </row>
    <row r="1044" spans="52:107" ht="28.5">
      <c r="AZ1044" s="32"/>
      <c r="BA1044" s="32"/>
      <c r="BB1044" s="32" t="s">
        <v>5525</v>
      </c>
      <c r="BC1044" s="32" t="s">
        <v>1240</v>
      </c>
      <c r="BD1044" s="32" t="s">
        <v>1241</v>
      </c>
      <c r="BE1044" s="32" t="s">
        <v>3214</v>
      </c>
      <c r="BF1044" s="32" t="s">
        <v>2554</v>
      </c>
      <c r="BG1044" s="32" t="s">
        <v>694</v>
      </c>
      <c r="CK1044" s="32" t="s">
        <v>5525</v>
      </c>
      <c r="CL1044" s="32" t="s">
        <v>1240</v>
      </c>
      <c r="CM1044" s="32" t="s">
        <v>1241</v>
      </c>
      <c r="CN1044" s="32" t="s">
        <v>3214</v>
      </c>
      <c r="CO1044" s="32" t="s">
        <v>2554</v>
      </c>
      <c r="CP1044" s="32" t="s">
        <v>694</v>
      </c>
      <c r="CV1044" s="32"/>
      <c r="CW1044" s="32"/>
      <c r="CX1044" s="32" t="s">
        <v>5525</v>
      </c>
      <c r="CY1044" s="32" t="s">
        <v>1240</v>
      </c>
      <c r="CZ1044" s="32" t="s">
        <v>1241</v>
      </c>
      <c r="DA1044" s="32" t="s">
        <v>3214</v>
      </c>
      <c r="DB1044" s="32" t="s">
        <v>2554</v>
      </c>
      <c r="DC1044" s="32" t="s">
        <v>694</v>
      </c>
    </row>
    <row r="1045" spans="52:107" ht="42.75">
      <c r="AZ1045" s="32"/>
      <c r="BA1045" s="32"/>
      <c r="BB1045" s="32" t="s">
        <v>5526</v>
      </c>
      <c r="BC1045" s="32" t="s">
        <v>1240</v>
      </c>
      <c r="BD1045" s="32" t="s">
        <v>1241</v>
      </c>
      <c r="BE1045" s="32" t="s">
        <v>3214</v>
      </c>
      <c r="BF1045" s="32" t="s">
        <v>2558</v>
      </c>
      <c r="BG1045" s="32" t="s">
        <v>1504</v>
      </c>
      <c r="CK1045" s="32" t="s">
        <v>5526</v>
      </c>
      <c r="CL1045" s="32" t="s">
        <v>1240</v>
      </c>
      <c r="CM1045" s="32" t="s">
        <v>1241</v>
      </c>
      <c r="CN1045" s="32" t="s">
        <v>3214</v>
      </c>
      <c r="CO1045" s="32" t="s">
        <v>2558</v>
      </c>
      <c r="CP1045" s="32" t="s">
        <v>1504</v>
      </c>
      <c r="CV1045" s="32"/>
      <c r="CW1045" s="32"/>
      <c r="CX1045" s="32" t="s">
        <v>5526</v>
      </c>
      <c r="CY1045" s="32" t="s">
        <v>1240</v>
      </c>
      <c r="CZ1045" s="32" t="s">
        <v>1241</v>
      </c>
      <c r="DA1045" s="32" t="s">
        <v>3214</v>
      </c>
      <c r="DB1045" s="32" t="s">
        <v>2558</v>
      </c>
      <c r="DC1045" s="32" t="s">
        <v>1504</v>
      </c>
    </row>
    <row r="1046" spans="52:107" ht="28.5">
      <c r="AZ1046" s="32"/>
      <c r="BA1046" s="32"/>
      <c r="BB1046" s="32" t="s">
        <v>5527</v>
      </c>
      <c r="BC1046" s="32" t="s">
        <v>1240</v>
      </c>
      <c r="BD1046" s="32" t="s">
        <v>1241</v>
      </c>
      <c r="BE1046" s="32" t="s">
        <v>3214</v>
      </c>
      <c r="BF1046" s="32" t="s">
        <v>2562</v>
      </c>
      <c r="BG1046" s="32" t="s">
        <v>1815</v>
      </c>
      <c r="CK1046" s="32" t="s">
        <v>5527</v>
      </c>
      <c r="CL1046" s="32" t="s">
        <v>1240</v>
      </c>
      <c r="CM1046" s="32" t="s">
        <v>1241</v>
      </c>
      <c r="CN1046" s="32" t="s">
        <v>3214</v>
      </c>
      <c r="CO1046" s="32" t="s">
        <v>2562</v>
      </c>
      <c r="CP1046" s="32" t="s">
        <v>1815</v>
      </c>
      <c r="CV1046" s="32"/>
      <c r="CW1046" s="32"/>
      <c r="CX1046" s="32" t="s">
        <v>5527</v>
      </c>
      <c r="CY1046" s="32" t="s">
        <v>1240</v>
      </c>
      <c r="CZ1046" s="32" t="s">
        <v>1241</v>
      </c>
      <c r="DA1046" s="32" t="s">
        <v>3214</v>
      </c>
      <c r="DB1046" s="32" t="s">
        <v>2562</v>
      </c>
      <c r="DC1046" s="32" t="s">
        <v>1815</v>
      </c>
    </row>
    <row r="1047" spans="52:107" ht="28.5">
      <c r="AZ1047" s="32"/>
      <c r="BA1047" s="32"/>
      <c r="BB1047" s="32" t="s">
        <v>5528</v>
      </c>
      <c r="BC1047" s="32" t="s">
        <v>1240</v>
      </c>
      <c r="BD1047" s="32" t="s">
        <v>1241</v>
      </c>
      <c r="BE1047" s="32" t="s">
        <v>3214</v>
      </c>
      <c r="BF1047" s="32" t="s">
        <v>2566</v>
      </c>
      <c r="BG1047" s="32" t="s">
        <v>1831</v>
      </c>
      <c r="CK1047" s="32" t="s">
        <v>5528</v>
      </c>
      <c r="CL1047" s="32" t="s">
        <v>1240</v>
      </c>
      <c r="CM1047" s="32" t="s">
        <v>1241</v>
      </c>
      <c r="CN1047" s="32" t="s">
        <v>3214</v>
      </c>
      <c r="CO1047" s="32" t="s">
        <v>2566</v>
      </c>
      <c r="CP1047" s="32" t="s">
        <v>1831</v>
      </c>
      <c r="CV1047" s="32"/>
      <c r="CW1047" s="32"/>
      <c r="CX1047" s="32" t="s">
        <v>5528</v>
      </c>
      <c r="CY1047" s="32" t="s">
        <v>1240</v>
      </c>
      <c r="CZ1047" s="32" t="s">
        <v>1241</v>
      </c>
      <c r="DA1047" s="32" t="s">
        <v>3214</v>
      </c>
      <c r="DB1047" s="32" t="s">
        <v>2566</v>
      </c>
      <c r="DC1047" s="32" t="s">
        <v>1831</v>
      </c>
    </row>
    <row r="1048" spans="52:107" ht="42.75">
      <c r="AZ1048" s="32"/>
      <c r="BA1048" s="32"/>
      <c r="BB1048" s="32" t="s">
        <v>5529</v>
      </c>
      <c r="BC1048" s="32" t="s">
        <v>1240</v>
      </c>
      <c r="BD1048" s="32" t="s">
        <v>1241</v>
      </c>
      <c r="BE1048" s="32" t="s">
        <v>3214</v>
      </c>
      <c r="BF1048" s="32" t="s">
        <v>2570</v>
      </c>
      <c r="BG1048" s="32" t="s">
        <v>1845</v>
      </c>
      <c r="CK1048" s="32" t="s">
        <v>5529</v>
      </c>
      <c r="CL1048" s="32" t="s">
        <v>1240</v>
      </c>
      <c r="CM1048" s="32" t="s">
        <v>1241</v>
      </c>
      <c r="CN1048" s="32" t="s">
        <v>3214</v>
      </c>
      <c r="CO1048" s="32" t="s">
        <v>2570</v>
      </c>
      <c r="CP1048" s="32" t="s">
        <v>1845</v>
      </c>
      <c r="CV1048" s="32"/>
      <c r="CW1048" s="32"/>
      <c r="CX1048" s="32" t="s">
        <v>5529</v>
      </c>
      <c r="CY1048" s="32" t="s">
        <v>1240</v>
      </c>
      <c r="CZ1048" s="32" t="s">
        <v>1241</v>
      </c>
      <c r="DA1048" s="32" t="s">
        <v>3214</v>
      </c>
      <c r="DB1048" s="32" t="s">
        <v>2570</v>
      </c>
      <c r="DC1048" s="32" t="s">
        <v>1845</v>
      </c>
    </row>
    <row r="1049" spans="52:107" ht="28.5">
      <c r="AZ1049" s="32"/>
      <c r="BA1049" s="32"/>
      <c r="BB1049" s="32" t="s">
        <v>5530</v>
      </c>
      <c r="BC1049" s="32" t="s">
        <v>1240</v>
      </c>
      <c r="BD1049" s="32" t="s">
        <v>1241</v>
      </c>
      <c r="BE1049" s="32" t="s">
        <v>3214</v>
      </c>
      <c r="BF1049" s="40">
        <v>998</v>
      </c>
      <c r="BG1049" s="32" t="s">
        <v>881</v>
      </c>
      <c r="CK1049" s="32" t="s">
        <v>5530</v>
      </c>
      <c r="CL1049" s="32" t="s">
        <v>1240</v>
      </c>
      <c r="CM1049" s="32" t="s">
        <v>1241</v>
      </c>
      <c r="CN1049" s="32" t="s">
        <v>3214</v>
      </c>
      <c r="CO1049" s="40">
        <v>998</v>
      </c>
      <c r="CP1049" s="32" t="s">
        <v>881</v>
      </c>
      <c r="CV1049" s="32"/>
      <c r="CW1049" s="32"/>
      <c r="CX1049" s="32" t="s">
        <v>5530</v>
      </c>
      <c r="CY1049" s="32" t="s">
        <v>1240</v>
      </c>
      <c r="CZ1049" s="32" t="s">
        <v>1241</v>
      </c>
      <c r="DA1049" s="32" t="s">
        <v>3214</v>
      </c>
      <c r="DB1049" s="40">
        <v>998</v>
      </c>
      <c r="DC1049" s="32" t="s">
        <v>881</v>
      </c>
    </row>
    <row r="1050" spans="52:107" ht="42.75">
      <c r="AZ1050" s="32"/>
      <c r="BA1050" s="32"/>
      <c r="BB1050" s="32" t="s">
        <v>5531</v>
      </c>
      <c r="BC1050" s="32" t="s">
        <v>1240</v>
      </c>
      <c r="BD1050" s="32" t="s">
        <v>1241</v>
      </c>
      <c r="BE1050" s="32" t="s">
        <v>3214</v>
      </c>
      <c r="BF1050" s="40">
        <v>999</v>
      </c>
      <c r="BG1050" s="32" t="s">
        <v>361</v>
      </c>
      <c r="CK1050" s="32" t="s">
        <v>5531</v>
      </c>
      <c r="CL1050" s="32" t="s">
        <v>1240</v>
      </c>
      <c r="CM1050" s="32" t="s">
        <v>1241</v>
      </c>
      <c r="CN1050" s="32" t="s">
        <v>3214</v>
      </c>
      <c r="CO1050" s="40">
        <v>999</v>
      </c>
      <c r="CP1050" s="32" t="s">
        <v>361</v>
      </c>
      <c r="CV1050" s="32"/>
      <c r="CW1050" s="32"/>
      <c r="CX1050" s="32" t="s">
        <v>5531</v>
      </c>
      <c r="CY1050" s="32" t="s">
        <v>1240</v>
      </c>
      <c r="CZ1050" s="32" t="s">
        <v>1241</v>
      </c>
      <c r="DA1050" s="32" t="s">
        <v>3214</v>
      </c>
      <c r="DB1050" s="40">
        <v>999</v>
      </c>
      <c r="DC1050" s="32" t="s">
        <v>361</v>
      </c>
    </row>
    <row r="1051" spans="52:107" ht="28.5">
      <c r="AZ1051" s="32"/>
      <c r="BA1051" s="32"/>
      <c r="BB1051" s="32" t="s">
        <v>5532</v>
      </c>
      <c r="BC1051" s="32" t="s">
        <v>701</v>
      </c>
      <c r="BD1051" s="32" t="s">
        <v>1262</v>
      </c>
      <c r="BE1051" s="32" t="s">
        <v>3215</v>
      </c>
      <c r="BF1051" s="32" t="s">
        <v>749</v>
      </c>
      <c r="BG1051" s="32" t="s">
        <v>737</v>
      </c>
      <c r="CK1051" s="32" t="s">
        <v>5532</v>
      </c>
      <c r="CL1051" s="32" t="s">
        <v>701</v>
      </c>
      <c r="CM1051" s="32" t="s">
        <v>1262</v>
      </c>
      <c r="CN1051" s="32" t="s">
        <v>3215</v>
      </c>
      <c r="CO1051" s="32" t="s">
        <v>749</v>
      </c>
      <c r="CP1051" s="32" t="s">
        <v>737</v>
      </c>
      <c r="CV1051" s="32"/>
      <c r="CW1051" s="32"/>
      <c r="CX1051" s="32" t="s">
        <v>5532</v>
      </c>
      <c r="CY1051" s="32" t="s">
        <v>701</v>
      </c>
      <c r="CZ1051" s="32" t="s">
        <v>1262</v>
      </c>
      <c r="DA1051" s="32" t="s">
        <v>3215</v>
      </c>
      <c r="DB1051" s="32" t="s">
        <v>749</v>
      </c>
      <c r="DC1051" s="32" t="s">
        <v>737</v>
      </c>
    </row>
    <row r="1052" spans="52:107" ht="57">
      <c r="AZ1052" s="32"/>
      <c r="BA1052" s="32"/>
      <c r="BB1052" s="32" t="s">
        <v>5533</v>
      </c>
      <c r="BC1052" s="32" t="s">
        <v>701</v>
      </c>
      <c r="BD1052" s="32" t="s">
        <v>1262</v>
      </c>
      <c r="BE1052" s="32" t="s">
        <v>3215</v>
      </c>
      <c r="BF1052" s="32" t="s">
        <v>780</v>
      </c>
      <c r="BG1052" s="32" t="s">
        <v>769</v>
      </c>
      <c r="CK1052" s="32" t="s">
        <v>5533</v>
      </c>
      <c r="CL1052" s="32" t="s">
        <v>701</v>
      </c>
      <c r="CM1052" s="32" t="s">
        <v>1262</v>
      </c>
      <c r="CN1052" s="32" t="s">
        <v>3215</v>
      </c>
      <c r="CO1052" s="32" t="s">
        <v>780</v>
      </c>
      <c r="CP1052" s="32" t="s">
        <v>769</v>
      </c>
      <c r="CV1052" s="32"/>
      <c r="CW1052" s="32"/>
      <c r="CX1052" s="32" t="s">
        <v>5533</v>
      </c>
      <c r="CY1052" s="32" t="s">
        <v>701</v>
      </c>
      <c r="CZ1052" s="32" t="s">
        <v>1262</v>
      </c>
      <c r="DA1052" s="32" t="s">
        <v>3215</v>
      </c>
      <c r="DB1052" s="32" t="s">
        <v>780</v>
      </c>
      <c r="DC1052" s="32" t="s">
        <v>769</v>
      </c>
    </row>
    <row r="1053" spans="52:107" ht="57">
      <c r="AZ1053" s="32"/>
      <c r="BA1053" s="32"/>
      <c r="BB1053" s="32" t="s">
        <v>5534</v>
      </c>
      <c r="BC1053" s="32" t="s">
        <v>701</v>
      </c>
      <c r="BD1053" s="32" t="s">
        <v>1262</v>
      </c>
      <c r="BE1053" s="32" t="s">
        <v>3215</v>
      </c>
      <c r="BF1053" s="32" t="s">
        <v>813</v>
      </c>
      <c r="BG1053" s="32" t="s">
        <v>801</v>
      </c>
      <c r="CK1053" s="32" t="s">
        <v>5534</v>
      </c>
      <c r="CL1053" s="32" t="s">
        <v>701</v>
      </c>
      <c r="CM1053" s="32" t="s">
        <v>1262</v>
      </c>
      <c r="CN1053" s="32" t="s">
        <v>3215</v>
      </c>
      <c r="CO1053" s="32" t="s">
        <v>813</v>
      </c>
      <c r="CP1053" s="32" t="s">
        <v>801</v>
      </c>
      <c r="CV1053" s="32"/>
      <c r="CW1053" s="32"/>
      <c r="CX1053" s="32" t="s">
        <v>5534</v>
      </c>
      <c r="CY1053" s="32" t="s">
        <v>701</v>
      </c>
      <c r="CZ1053" s="32" t="s">
        <v>1262</v>
      </c>
      <c r="DA1053" s="32" t="s">
        <v>3215</v>
      </c>
      <c r="DB1053" s="32" t="s">
        <v>813</v>
      </c>
      <c r="DC1053" s="32" t="s">
        <v>801</v>
      </c>
    </row>
    <row r="1054" spans="52:107" ht="42.75">
      <c r="AZ1054" s="32"/>
      <c r="BA1054" s="32"/>
      <c r="BB1054" s="32" t="s">
        <v>5535</v>
      </c>
      <c r="BC1054" s="32" t="s">
        <v>701</v>
      </c>
      <c r="BD1054" s="32" t="s">
        <v>1262</v>
      </c>
      <c r="BE1054" s="32" t="s">
        <v>3215</v>
      </c>
      <c r="BF1054" s="32" t="s">
        <v>845</v>
      </c>
      <c r="BG1054" s="32" t="s">
        <v>833</v>
      </c>
      <c r="CK1054" s="32" t="s">
        <v>5535</v>
      </c>
      <c r="CL1054" s="32" t="s">
        <v>701</v>
      </c>
      <c r="CM1054" s="32" t="s">
        <v>1262</v>
      </c>
      <c r="CN1054" s="32" t="s">
        <v>3215</v>
      </c>
      <c r="CO1054" s="32" t="s">
        <v>845</v>
      </c>
      <c r="CP1054" s="32" t="s">
        <v>833</v>
      </c>
      <c r="CV1054" s="32"/>
      <c r="CW1054" s="32"/>
      <c r="CX1054" s="32" t="s">
        <v>5535</v>
      </c>
      <c r="CY1054" s="32" t="s">
        <v>701</v>
      </c>
      <c r="CZ1054" s="32" t="s">
        <v>1262</v>
      </c>
      <c r="DA1054" s="32" t="s">
        <v>3215</v>
      </c>
      <c r="DB1054" s="32" t="s">
        <v>845</v>
      </c>
      <c r="DC1054" s="32" t="s">
        <v>833</v>
      </c>
    </row>
    <row r="1055" spans="52:107" ht="42.75">
      <c r="AZ1055" s="32"/>
      <c r="BA1055" s="32"/>
      <c r="BB1055" s="32" t="s">
        <v>5536</v>
      </c>
      <c r="BC1055" s="32" t="s">
        <v>701</v>
      </c>
      <c r="BD1055" s="32" t="s">
        <v>1262</v>
      </c>
      <c r="BE1055" s="32" t="s">
        <v>3215</v>
      </c>
      <c r="BF1055" s="32" t="s">
        <v>877</v>
      </c>
      <c r="BG1055" s="32" t="s">
        <v>866</v>
      </c>
      <c r="CK1055" s="32" t="s">
        <v>5536</v>
      </c>
      <c r="CL1055" s="32" t="s">
        <v>701</v>
      </c>
      <c r="CM1055" s="32" t="s">
        <v>1262</v>
      </c>
      <c r="CN1055" s="32" t="s">
        <v>3215</v>
      </c>
      <c r="CO1055" s="32" t="s">
        <v>877</v>
      </c>
      <c r="CP1055" s="32" t="s">
        <v>866</v>
      </c>
      <c r="CV1055" s="32"/>
      <c r="CW1055" s="32"/>
      <c r="CX1055" s="32" t="s">
        <v>5536</v>
      </c>
      <c r="CY1055" s="32" t="s">
        <v>701</v>
      </c>
      <c r="CZ1055" s="32" t="s">
        <v>1262</v>
      </c>
      <c r="DA1055" s="32" t="s">
        <v>3215</v>
      </c>
      <c r="DB1055" s="32" t="s">
        <v>877</v>
      </c>
      <c r="DC1055" s="32" t="s">
        <v>866</v>
      </c>
    </row>
    <row r="1056" spans="52:107" ht="42.75">
      <c r="AZ1056" s="32"/>
      <c r="BA1056" s="32"/>
      <c r="BB1056" s="32" t="s">
        <v>5537</v>
      </c>
      <c r="BC1056" s="32" t="s">
        <v>701</v>
      </c>
      <c r="BD1056" s="32" t="s">
        <v>1262</v>
      </c>
      <c r="BE1056" s="32" t="s">
        <v>3215</v>
      </c>
      <c r="BF1056" s="32" t="s">
        <v>910</v>
      </c>
      <c r="BG1056" s="32" t="s">
        <v>898</v>
      </c>
      <c r="CK1056" s="32" t="s">
        <v>5537</v>
      </c>
      <c r="CL1056" s="32" t="s">
        <v>701</v>
      </c>
      <c r="CM1056" s="32" t="s">
        <v>1262</v>
      </c>
      <c r="CN1056" s="32" t="s">
        <v>3215</v>
      </c>
      <c r="CO1056" s="32" t="s">
        <v>910</v>
      </c>
      <c r="CP1056" s="32" t="s">
        <v>898</v>
      </c>
      <c r="CV1056" s="32"/>
      <c r="CW1056" s="32"/>
      <c r="CX1056" s="32" t="s">
        <v>5537</v>
      </c>
      <c r="CY1056" s="32" t="s">
        <v>701</v>
      </c>
      <c r="CZ1056" s="32" t="s">
        <v>1262</v>
      </c>
      <c r="DA1056" s="32" t="s">
        <v>3215</v>
      </c>
      <c r="DB1056" s="32" t="s">
        <v>910</v>
      </c>
      <c r="DC1056" s="32" t="s">
        <v>898</v>
      </c>
    </row>
    <row r="1057" spans="52:107" ht="42.75">
      <c r="AZ1057" s="32"/>
      <c r="BA1057" s="32"/>
      <c r="BB1057" s="32" t="s">
        <v>5538</v>
      </c>
      <c r="BC1057" s="32" t="s">
        <v>701</v>
      </c>
      <c r="BD1057" s="32" t="s">
        <v>1262</v>
      </c>
      <c r="BE1057" s="32" t="s">
        <v>3215</v>
      </c>
      <c r="BF1057" s="32" t="s">
        <v>943</v>
      </c>
      <c r="BG1057" s="32" t="s">
        <v>930</v>
      </c>
      <c r="CK1057" s="32" t="s">
        <v>5538</v>
      </c>
      <c r="CL1057" s="32" t="s">
        <v>701</v>
      </c>
      <c r="CM1057" s="32" t="s">
        <v>1262</v>
      </c>
      <c r="CN1057" s="32" t="s">
        <v>3215</v>
      </c>
      <c r="CO1057" s="32" t="s">
        <v>943</v>
      </c>
      <c r="CP1057" s="32" t="s">
        <v>930</v>
      </c>
      <c r="CV1057" s="32"/>
      <c r="CW1057" s="32"/>
      <c r="CX1057" s="32" t="s">
        <v>5538</v>
      </c>
      <c r="CY1057" s="32" t="s">
        <v>701</v>
      </c>
      <c r="CZ1057" s="32" t="s">
        <v>1262</v>
      </c>
      <c r="DA1057" s="32" t="s">
        <v>3215</v>
      </c>
      <c r="DB1057" s="32" t="s">
        <v>943</v>
      </c>
      <c r="DC1057" s="32" t="s">
        <v>930</v>
      </c>
    </row>
    <row r="1058" spans="52:107" ht="42.75">
      <c r="AZ1058" s="32"/>
      <c r="BA1058" s="32"/>
      <c r="BB1058" s="32" t="s">
        <v>5539</v>
      </c>
      <c r="BC1058" s="32" t="s">
        <v>701</v>
      </c>
      <c r="BD1058" s="32" t="s">
        <v>1262</v>
      </c>
      <c r="BE1058" s="32" t="s">
        <v>3215</v>
      </c>
      <c r="BF1058" s="32" t="s">
        <v>972</v>
      </c>
      <c r="BG1058" s="32" t="s">
        <v>960</v>
      </c>
      <c r="CK1058" s="32" t="s">
        <v>5539</v>
      </c>
      <c r="CL1058" s="32" t="s">
        <v>701</v>
      </c>
      <c r="CM1058" s="32" t="s">
        <v>1262</v>
      </c>
      <c r="CN1058" s="32" t="s">
        <v>3215</v>
      </c>
      <c r="CO1058" s="32" t="s">
        <v>972</v>
      </c>
      <c r="CP1058" s="32" t="s">
        <v>960</v>
      </c>
      <c r="CV1058" s="32"/>
      <c r="CW1058" s="32"/>
      <c r="CX1058" s="32" t="s">
        <v>5539</v>
      </c>
      <c r="CY1058" s="32" t="s">
        <v>701</v>
      </c>
      <c r="CZ1058" s="32" t="s">
        <v>1262</v>
      </c>
      <c r="DA1058" s="32" t="s">
        <v>3215</v>
      </c>
      <c r="DB1058" s="32" t="s">
        <v>972</v>
      </c>
      <c r="DC1058" s="32" t="s">
        <v>960</v>
      </c>
    </row>
    <row r="1059" spans="52:107" ht="42.75">
      <c r="AZ1059" s="32"/>
      <c r="BA1059" s="32"/>
      <c r="BB1059" s="32" t="s">
        <v>5540</v>
      </c>
      <c r="BC1059" s="32" t="s">
        <v>701</v>
      </c>
      <c r="BD1059" s="32" t="s">
        <v>1262</v>
      </c>
      <c r="BE1059" s="32" t="s">
        <v>3215</v>
      </c>
      <c r="BF1059" s="32" t="s">
        <v>1003</v>
      </c>
      <c r="BG1059" s="32" t="s">
        <v>990</v>
      </c>
      <c r="CK1059" s="32" t="s">
        <v>5540</v>
      </c>
      <c r="CL1059" s="32" t="s">
        <v>701</v>
      </c>
      <c r="CM1059" s="32" t="s">
        <v>1262</v>
      </c>
      <c r="CN1059" s="32" t="s">
        <v>3215</v>
      </c>
      <c r="CO1059" s="32" t="s">
        <v>1003</v>
      </c>
      <c r="CP1059" s="32" t="s">
        <v>990</v>
      </c>
      <c r="CV1059" s="32"/>
      <c r="CW1059" s="32"/>
      <c r="CX1059" s="32" t="s">
        <v>5540</v>
      </c>
      <c r="CY1059" s="32" t="s">
        <v>701</v>
      </c>
      <c r="CZ1059" s="32" t="s">
        <v>1262</v>
      </c>
      <c r="DA1059" s="32" t="s">
        <v>3215</v>
      </c>
      <c r="DB1059" s="32" t="s">
        <v>1003</v>
      </c>
      <c r="DC1059" s="32" t="s">
        <v>990</v>
      </c>
    </row>
    <row r="1060" spans="52:107" ht="42.75">
      <c r="AZ1060" s="32"/>
      <c r="BA1060" s="32"/>
      <c r="BB1060" s="32" t="s">
        <v>5541</v>
      </c>
      <c r="BC1060" s="32" t="s">
        <v>701</v>
      </c>
      <c r="BD1060" s="32" t="s">
        <v>1262</v>
      </c>
      <c r="BE1060" s="32" t="s">
        <v>3215</v>
      </c>
      <c r="BF1060" s="32" t="s">
        <v>1033</v>
      </c>
      <c r="BG1060" s="32" t="s">
        <v>1020</v>
      </c>
      <c r="CK1060" s="32" t="s">
        <v>5541</v>
      </c>
      <c r="CL1060" s="32" t="s">
        <v>701</v>
      </c>
      <c r="CM1060" s="32" t="s">
        <v>1262</v>
      </c>
      <c r="CN1060" s="32" t="s">
        <v>3215</v>
      </c>
      <c r="CO1060" s="32" t="s">
        <v>1033</v>
      </c>
      <c r="CP1060" s="32" t="s">
        <v>1020</v>
      </c>
      <c r="CV1060" s="32"/>
      <c r="CW1060" s="32"/>
      <c r="CX1060" s="32" t="s">
        <v>5541</v>
      </c>
      <c r="CY1060" s="32" t="s">
        <v>701</v>
      </c>
      <c r="CZ1060" s="32" t="s">
        <v>1262</v>
      </c>
      <c r="DA1060" s="32" t="s">
        <v>3215</v>
      </c>
      <c r="DB1060" s="32" t="s">
        <v>1033</v>
      </c>
      <c r="DC1060" s="32" t="s">
        <v>1020</v>
      </c>
    </row>
    <row r="1061" spans="52:107" ht="28.5">
      <c r="AZ1061" s="32"/>
      <c r="BA1061" s="32"/>
      <c r="BB1061" s="32" t="s">
        <v>5542</v>
      </c>
      <c r="BC1061" s="32" t="s">
        <v>701</v>
      </c>
      <c r="BD1061" s="32" t="s">
        <v>1262</v>
      </c>
      <c r="BE1061" s="32" t="s">
        <v>3215</v>
      </c>
      <c r="BF1061" s="32" t="s">
        <v>1063</v>
      </c>
      <c r="BG1061" s="32" t="s">
        <v>1050</v>
      </c>
      <c r="CK1061" s="32" t="s">
        <v>5542</v>
      </c>
      <c r="CL1061" s="32" t="s">
        <v>701</v>
      </c>
      <c r="CM1061" s="32" t="s">
        <v>1262</v>
      </c>
      <c r="CN1061" s="32" t="s">
        <v>3215</v>
      </c>
      <c r="CO1061" s="32" t="s">
        <v>1063</v>
      </c>
      <c r="CP1061" s="32" t="s">
        <v>1050</v>
      </c>
      <c r="CV1061" s="32"/>
      <c r="CW1061" s="32"/>
      <c r="CX1061" s="32" t="s">
        <v>5542</v>
      </c>
      <c r="CY1061" s="32" t="s">
        <v>701</v>
      </c>
      <c r="CZ1061" s="32" t="s">
        <v>1262</v>
      </c>
      <c r="DA1061" s="32" t="s">
        <v>3215</v>
      </c>
      <c r="DB1061" s="32" t="s">
        <v>1063</v>
      </c>
      <c r="DC1061" s="32" t="s">
        <v>1050</v>
      </c>
    </row>
    <row r="1062" spans="52:107" ht="42.75">
      <c r="AZ1062" s="32"/>
      <c r="BA1062" s="32"/>
      <c r="BB1062" s="32" t="s">
        <v>5543</v>
      </c>
      <c r="BC1062" s="32" t="s">
        <v>701</v>
      </c>
      <c r="BD1062" s="32" t="s">
        <v>1262</v>
      </c>
      <c r="BE1062" s="32" t="s">
        <v>3215</v>
      </c>
      <c r="BF1062" s="32" t="s">
        <v>1646</v>
      </c>
      <c r="BG1062" s="32" t="s">
        <v>1079</v>
      </c>
      <c r="CK1062" s="32" t="s">
        <v>5543</v>
      </c>
      <c r="CL1062" s="32" t="s">
        <v>701</v>
      </c>
      <c r="CM1062" s="32" t="s">
        <v>1262</v>
      </c>
      <c r="CN1062" s="32" t="s">
        <v>3215</v>
      </c>
      <c r="CO1062" s="32" t="s">
        <v>1646</v>
      </c>
      <c r="CP1062" s="32" t="s">
        <v>1079</v>
      </c>
      <c r="CV1062" s="32"/>
      <c r="CW1062" s="32"/>
      <c r="CX1062" s="32" t="s">
        <v>5543</v>
      </c>
      <c r="CY1062" s="32" t="s">
        <v>701</v>
      </c>
      <c r="CZ1062" s="32" t="s">
        <v>1262</v>
      </c>
      <c r="DA1062" s="32" t="s">
        <v>3215</v>
      </c>
      <c r="DB1062" s="32" t="s">
        <v>1646</v>
      </c>
      <c r="DC1062" s="32" t="s">
        <v>1079</v>
      </c>
    </row>
    <row r="1063" spans="52:107" ht="57">
      <c r="AZ1063" s="32"/>
      <c r="BA1063" s="32"/>
      <c r="BB1063" s="32" t="s">
        <v>5544</v>
      </c>
      <c r="BC1063" s="32" t="s">
        <v>701</v>
      </c>
      <c r="BD1063" s="32" t="s">
        <v>1262</v>
      </c>
      <c r="BE1063" s="32" t="s">
        <v>3215</v>
      </c>
      <c r="BF1063" s="32" t="s">
        <v>1666</v>
      </c>
      <c r="BG1063" s="32" t="s">
        <v>1105</v>
      </c>
      <c r="CK1063" s="32" t="s">
        <v>5544</v>
      </c>
      <c r="CL1063" s="32" t="s">
        <v>701</v>
      </c>
      <c r="CM1063" s="32" t="s">
        <v>1262</v>
      </c>
      <c r="CN1063" s="32" t="s">
        <v>3215</v>
      </c>
      <c r="CO1063" s="32" t="s">
        <v>1666</v>
      </c>
      <c r="CP1063" s="32" t="s">
        <v>1105</v>
      </c>
      <c r="CV1063" s="32"/>
      <c r="CW1063" s="32"/>
      <c r="CX1063" s="32" t="s">
        <v>5544</v>
      </c>
      <c r="CY1063" s="32" t="s">
        <v>701</v>
      </c>
      <c r="CZ1063" s="32" t="s">
        <v>1262</v>
      </c>
      <c r="DA1063" s="32" t="s">
        <v>3215</v>
      </c>
      <c r="DB1063" s="32" t="s">
        <v>1666</v>
      </c>
      <c r="DC1063" s="32" t="s">
        <v>1105</v>
      </c>
    </row>
    <row r="1064" spans="52:107" ht="42.75">
      <c r="AZ1064" s="32"/>
      <c r="BA1064" s="32"/>
      <c r="BB1064" s="32" t="s">
        <v>5545</v>
      </c>
      <c r="BC1064" s="32" t="s">
        <v>701</v>
      </c>
      <c r="BD1064" s="32" t="s">
        <v>1262</v>
      </c>
      <c r="BE1064" s="32" t="s">
        <v>3215</v>
      </c>
      <c r="BF1064" s="32" t="s">
        <v>1891</v>
      </c>
      <c r="BG1064" s="32" t="s">
        <v>1130</v>
      </c>
      <c r="CK1064" s="32" t="s">
        <v>5545</v>
      </c>
      <c r="CL1064" s="32" t="s">
        <v>701</v>
      </c>
      <c r="CM1064" s="32" t="s">
        <v>1262</v>
      </c>
      <c r="CN1064" s="32" t="s">
        <v>3215</v>
      </c>
      <c r="CO1064" s="32" t="s">
        <v>1891</v>
      </c>
      <c r="CP1064" s="32" t="s">
        <v>1130</v>
      </c>
      <c r="CV1064" s="32"/>
      <c r="CW1064" s="32"/>
      <c r="CX1064" s="32" t="s">
        <v>5545</v>
      </c>
      <c r="CY1064" s="32" t="s">
        <v>701</v>
      </c>
      <c r="CZ1064" s="32" t="s">
        <v>1262</v>
      </c>
      <c r="DA1064" s="32" t="s">
        <v>3215</v>
      </c>
      <c r="DB1064" s="32" t="s">
        <v>1891</v>
      </c>
      <c r="DC1064" s="32" t="s">
        <v>1130</v>
      </c>
    </row>
    <row r="1065" spans="52:107" ht="42.75">
      <c r="AZ1065" s="32"/>
      <c r="BA1065" s="32"/>
      <c r="BB1065" s="32" t="s">
        <v>5546</v>
      </c>
      <c r="BC1065" s="32" t="s">
        <v>701</v>
      </c>
      <c r="BD1065" s="32" t="s">
        <v>1262</v>
      </c>
      <c r="BE1065" s="32" t="s">
        <v>3215</v>
      </c>
      <c r="BF1065" s="32" t="s">
        <v>1905</v>
      </c>
      <c r="BG1065" s="32" t="s">
        <v>1154</v>
      </c>
      <c r="CK1065" s="32" t="s">
        <v>5546</v>
      </c>
      <c r="CL1065" s="32" t="s">
        <v>701</v>
      </c>
      <c r="CM1065" s="32" t="s">
        <v>1262</v>
      </c>
      <c r="CN1065" s="32" t="s">
        <v>3215</v>
      </c>
      <c r="CO1065" s="32" t="s">
        <v>1905</v>
      </c>
      <c r="CP1065" s="32" t="s">
        <v>1154</v>
      </c>
      <c r="CV1065" s="32"/>
      <c r="CW1065" s="32"/>
      <c r="CX1065" s="32" t="s">
        <v>5546</v>
      </c>
      <c r="CY1065" s="32" t="s">
        <v>701</v>
      </c>
      <c r="CZ1065" s="32" t="s">
        <v>1262</v>
      </c>
      <c r="DA1065" s="32" t="s">
        <v>3215</v>
      </c>
      <c r="DB1065" s="32" t="s">
        <v>1905</v>
      </c>
      <c r="DC1065" s="32" t="s">
        <v>1154</v>
      </c>
    </row>
    <row r="1066" spans="52:107" ht="57">
      <c r="AZ1066" s="32"/>
      <c r="BA1066" s="32"/>
      <c r="BB1066" s="32" t="s">
        <v>5547</v>
      </c>
      <c r="BC1066" s="32" t="s">
        <v>701</v>
      </c>
      <c r="BD1066" s="32" t="s">
        <v>1262</v>
      </c>
      <c r="BE1066" s="32" t="s">
        <v>3215</v>
      </c>
      <c r="BF1066" s="32" t="s">
        <v>1917</v>
      </c>
      <c r="BG1066" s="32" t="s">
        <v>1182</v>
      </c>
      <c r="CK1066" s="32" t="s">
        <v>5547</v>
      </c>
      <c r="CL1066" s="32" t="s">
        <v>701</v>
      </c>
      <c r="CM1066" s="32" t="s">
        <v>1262</v>
      </c>
      <c r="CN1066" s="32" t="s">
        <v>3215</v>
      </c>
      <c r="CO1066" s="32" t="s">
        <v>1917</v>
      </c>
      <c r="CP1066" s="32" t="s">
        <v>1182</v>
      </c>
      <c r="CV1066" s="32"/>
      <c r="CW1066" s="32"/>
      <c r="CX1066" s="32" t="s">
        <v>5547</v>
      </c>
      <c r="CY1066" s="32" t="s">
        <v>701</v>
      </c>
      <c r="CZ1066" s="32" t="s">
        <v>1262</v>
      </c>
      <c r="DA1066" s="32" t="s">
        <v>3215</v>
      </c>
      <c r="DB1066" s="32" t="s">
        <v>1917</v>
      </c>
      <c r="DC1066" s="32" t="s">
        <v>1182</v>
      </c>
    </row>
    <row r="1067" spans="52:107" ht="28.5">
      <c r="AZ1067" s="32"/>
      <c r="BA1067" s="32"/>
      <c r="BB1067" s="32" t="s">
        <v>5548</v>
      </c>
      <c r="BC1067" s="32" t="s">
        <v>701</v>
      </c>
      <c r="BD1067" s="32" t="s">
        <v>1262</v>
      </c>
      <c r="BE1067" s="32" t="s">
        <v>3215</v>
      </c>
      <c r="BF1067" s="32" t="s">
        <v>1933</v>
      </c>
      <c r="BG1067" s="32" t="s">
        <v>1206</v>
      </c>
      <c r="CK1067" s="32" t="s">
        <v>5548</v>
      </c>
      <c r="CL1067" s="32" t="s">
        <v>701</v>
      </c>
      <c r="CM1067" s="32" t="s">
        <v>1262</v>
      </c>
      <c r="CN1067" s="32" t="s">
        <v>3215</v>
      </c>
      <c r="CO1067" s="32" t="s">
        <v>1933</v>
      </c>
      <c r="CP1067" s="32" t="s">
        <v>1206</v>
      </c>
      <c r="CV1067" s="32"/>
      <c r="CW1067" s="32"/>
      <c r="CX1067" s="32" t="s">
        <v>5548</v>
      </c>
      <c r="CY1067" s="32" t="s">
        <v>701</v>
      </c>
      <c r="CZ1067" s="32" t="s">
        <v>1262</v>
      </c>
      <c r="DA1067" s="32" t="s">
        <v>3215</v>
      </c>
      <c r="DB1067" s="32" t="s">
        <v>1933</v>
      </c>
      <c r="DC1067" s="32" t="s">
        <v>1206</v>
      </c>
    </row>
    <row r="1068" spans="52:107" ht="57">
      <c r="AZ1068" s="32"/>
      <c r="BA1068" s="32"/>
      <c r="BB1068" s="32" t="s">
        <v>5549</v>
      </c>
      <c r="BC1068" s="32" t="s">
        <v>701</v>
      </c>
      <c r="BD1068" s="32" t="s">
        <v>1262</v>
      </c>
      <c r="BE1068" s="32" t="s">
        <v>3215</v>
      </c>
      <c r="BF1068" s="32" t="s">
        <v>1949</v>
      </c>
      <c r="BG1068" s="32" t="s">
        <v>1231</v>
      </c>
      <c r="CK1068" s="32" t="s">
        <v>5549</v>
      </c>
      <c r="CL1068" s="32" t="s">
        <v>701</v>
      </c>
      <c r="CM1068" s="32" t="s">
        <v>1262</v>
      </c>
      <c r="CN1068" s="32" t="s">
        <v>3215</v>
      </c>
      <c r="CO1068" s="32" t="s">
        <v>1949</v>
      </c>
      <c r="CP1068" s="32" t="s">
        <v>1231</v>
      </c>
      <c r="CV1068" s="32"/>
      <c r="CW1068" s="32"/>
      <c r="CX1068" s="32" t="s">
        <v>5549</v>
      </c>
      <c r="CY1068" s="32" t="s">
        <v>701</v>
      </c>
      <c r="CZ1068" s="32" t="s">
        <v>1262</v>
      </c>
      <c r="DA1068" s="32" t="s">
        <v>3215</v>
      </c>
      <c r="DB1068" s="32" t="s">
        <v>1949</v>
      </c>
      <c r="DC1068" s="32" t="s">
        <v>1231</v>
      </c>
    </row>
    <row r="1069" spans="52:107" ht="42.75">
      <c r="AZ1069" s="32"/>
      <c r="BA1069" s="32"/>
      <c r="BB1069" s="32" t="s">
        <v>5550</v>
      </c>
      <c r="BC1069" s="32" t="s">
        <v>701</v>
      </c>
      <c r="BD1069" s="32" t="s">
        <v>1262</v>
      </c>
      <c r="BE1069" s="32" t="s">
        <v>3215</v>
      </c>
      <c r="BF1069" s="32" t="s">
        <v>1962</v>
      </c>
      <c r="BG1069" s="32" t="s">
        <v>1253</v>
      </c>
      <c r="CK1069" s="32" t="s">
        <v>5550</v>
      </c>
      <c r="CL1069" s="32" t="s">
        <v>701</v>
      </c>
      <c r="CM1069" s="32" t="s">
        <v>1262</v>
      </c>
      <c r="CN1069" s="32" t="s">
        <v>3215</v>
      </c>
      <c r="CO1069" s="32" t="s">
        <v>1962</v>
      </c>
      <c r="CP1069" s="32" t="s">
        <v>1253</v>
      </c>
      <c r="CV1069" s="32"/>
      <c r="CW1069" s="32"/>
      <c r="CX1069" s="32" t="s">
        <v>5550</v>
      </c>
      <c r="CY1069" s="32" t="s">
        <v>701</v>
      </c>
      <c r="CZ1069" s="32" t="s">
        <v>1262</v>
      </c>
      <c r="DA1069" s="32" t="s">
        <v>3215</v>
      </c>
      <c r="DB1069" s="32" t="s">
        <v>1962</v>
      </c>
      <c r="DC1069" s="32" t="s">
        <v>1253</v>
      </c>
    </row>
    <row r="1070" spans="52:107" ht="57">
      <c r="AZ1070" s="32"/>
      <c r="BA1070" s="32"/>
      <c r="BB1070" s="32" t="s">
        <v>5551</v>
      </c>
      <c r="BC1070" s="32" t="s">
        <v>701</v>
      </c>
      <c r="BD1070" s="32" t="s">
        <v>1262</v>
      </c>
      <c r="BE1070" s="32" t="s">
        <v>3215</v>
      </c>
      <c r="BF1070" s="32" t="s">
        <v>1975</v>
      </c>
      <c r="BG1070" s="32" t="s">
        <v>1276</v>
      </c>
      <c r="CK1070" s="32" t="s">
        <v>5551</v>
      </c>
      <c r="CL1070" s="32" t="s">
        <v>701</v>
      </c>
      <c r="CM1070" s="32" t="s">
        <v>1262</v>
      </c>
      <c r="CN1070" s="32" t="s">
        <v>3215</v>
      </c>
      <c r="CO1070" s="32" t="s">
        <v>1975</v>
      </c>
      <c r="CP1070" s="32" t="s">
        <v>1276</v>
      </c>
      <c r="CV1070" s="32"/>
      <c r="CW1070" s="32"/>
      <c r="CX1070" s="32" t="s">
        <v>5551</v>
      </c>
      <c r="CY1070" s="32" t="s">
        <v>701</v>
      </c>
      <c r="CZ1070" s="32" t="s">
        <v>1262</v>
      </c>
      <c r="DA1070" s="32" t="s">
        <v>3215</v>
      </c>
      <c r="DB1070" s="32" t="s">
        <v>1975</v>
      </c>
      <c r="DC1070" s="32" t="s">
        <v>1276</v>
      </c>
    </row>
    <row r="1071" spans="52:107" ht="28.5">
      <c r="AZ1071" s="32"/>
      <c r="BA1071" s="32"/>
      <c r="BB1071" s="32" t="s">
        <v>5552</v>
      </c>
      <c r="BC1071" s="32" t="s">
        <v>701</v>
      </c>
      <c r="BD1071" s="32" t="s">
        <v>1262</v>
      </c>
      <c r="BE1071" s="32" t="s">
        <v>3215</v>
      </c>
      <c r="BF1071" s="32" t="s">
        <v>1986</v>
      </c>
      <c r="BG1071" s="32" t="s">
        <v>1297</v>
      </c>
      <c r="CK1071" s="32" t="s">
        <v>5552</v>
      </c>
      <c r="CL1071" s="32" t="s">
        <v>701</v>
      </c>
      <c r="CM1071" s="32" t="s">
        <v>1262</v>
      </c>
      <c r="CN1071" s="32" t="s">
        <v>3215</v>
      </c>
      <c r="CO1071" s="32" t="s">
        <v>1986</v>
      </c>
      <c r="CP1071" s="32" t="s">
        <v>1297</v>
      </c>
      <c r="CV1071" s="32"/>
      <c r="CW1071" s="32"/>
      <c r="CX1071" s="32" t="s">
        <v>5552</v>
      </c>
      <c r="CY1071" s="32" t="s">
        <v>701</v>
      </c>
      <c r="CZ1071" s="32" t="s">
        <v>1262</v>
      </c>
      <c r="DA1071" s="32" t="s">
        <v>3215</v>
      </c>
      <c r="DB1071" s="32" t="s">
        <v>1986</v>
      </c>
      <c r="DC1071" s="32" t="s">
        <v>1297</v>
      </c>
    </row>
    <row r="1072" spans="52:107" ht="42.75">
      <c r="AZ1072" s="32"/>
      <c r="BA1072" s="32"/>
      <c r="BB1072" s="32" t="s">
        <v>5553</v>
      </c>
      <c r="BC1072" s="32" t="s">
        <v>701</v>
      </c>
      <c r="BD1072" s="32" t="s">
        <v>1262</v>
      </c>
      <c r="BE1072" s="32" t="s">
        <v>3215</v>
      </c>
      <c r="BF1072" s="32" t="s">
        <v>1999</v>
      </c>
      <c r="BG1072" s="32" t="s">
        <v>1318</v>
      </c>
      <c r="CK1072" s="32" t="s">
        <v>5553</v>
      </c>
      <c r="CL1072" s="32" t="s">
        <v>701</v>
      </c>
      <c r="CM1072" s="32" t="s">
        <v>1262</v>
      </c>
      <c r="CN1072" s="32" t="s">
        <v>3215</v>
      </c>
      <c r="CO1072" s="32" t="s">
        <v>1999</v>
      </c>
      <c r="CP1072" s="32" t="s">
        <v>1318</v>
      </c>
      <c r="CV1072" s="32"/>
      <c r="CW1072" s="32"/>
      <c r="CX1072" s="32" t="s">
        <v>5553</v>
      </c>
      <c r="CY1072" s="32" t="s">
        <v>701</v>
      </c>
      <c r="CZ1072" s="32" t="s">
        <v>1262</v>
      </c>
      <c r="DA1072" s="32" t="s">
        <v>3215</v>
      </c>
      <c r="DB1072" s="32" t="s">
        <v>1999</v>
      </c>
      <c r="DC1072" s="32" t="s">
        <v>1318</v>
      </c>
    </row>
    <row r="1073" spans="52:107" ht="57">
      <c r="AZ1073" s="32"/>
      <c r="BA1073" s="32"/>
      <c r="BB1073" s="32" t="s">
        <v>5554</v>
      </c>
      <c r="BC1073" s="32" t="s">
        <v>701</v>
      </c>
      <c r="BD1073" s="32" t="s">
        <v>1262</v>
      </c>
      <c r="BE1073" s="32" t="s">
        <v>3215</v>
      </c>
      <c r="BF1073" s="32" t="s">
        <v>2012</v>
      </c>
      <c r="BG1073" s="32" t="s">
        <v>1337</v>
      </c>
      <c r="CK1073" s="32" t="s">
        <v>5554</v>
      </c>
      <c r="CL1073" s="32" t="s">
        <v>701</v>
      </c>
      <c r="CM1073" s="32" t="s">
        <v>1262</v>
      </c>
      <c r="CN1073" s="32" t="s">
        <v>3215</v>
      </c>
      <c r="CO1073" s="32" t="s">
        <v>2012</v>
      </c>
      <c r="CP1073" s="32" t="s">
        <v>1337</v>
      </c>
      <c r="CV1073" s="32"/>
      <c r="CW1073" s="32"/>
      <c r="CX1073" s="32" t="s">
        <v>5554</v>
      </c>
      <c r="CY1073" s="32" t="s">
        <v>701</v>
      </c>
      <c r="CZ1073" s="32" t="s">
        <v>1262</v>
      </c>
      <c r="DA1073" s="32" t="s">
        <v>3215</v>
      </c>
      <c r="DB1073" s="32" t="s">
        <v>2012</v>
      </c>
      <c r="DC1073" s="32" t="s">
        <v>1337</v>
      </c>
    </row>
    <row r="1074" spans="52:107" ht="57">
      <c r="AZ1074" s="32"/>
      <c r="BA1074" s="32"/>
      <c r="BB1074" s="32" t="s">
        <v>5555</v>
      </c>
      <c r="BC1074" s="32" t="s">
        <v>701</v>
      </c>
      <c r="BD1074" s="32" t="s">
        <v>1262</v>
      </c>
      <c r="BE1074" s="32" t="s">
        <v>3215</v>
      </c>
      <c r="BF1074" s="32" t="s">
        <v>2024</v>
      </c>
      <c r="BG1074" s="32" t="s">
        <v>1358</v>
      </c>
      <c r="CK1074" s="32" t="s">
        <v>5555</v>
      </c>
      <c r="CL1074" s="32" t="s">
        <v>701</v>
      </c>
      <c r="CM1074" s="32" t="s">
        <v>1262</v>
      </c>
      <c r="CN1074" s="32" t="s">
        <v>3215</v>
      </c>
      <c r="CO1074" s="32" t="s">
        <v>2024</v>
      </c>
      <c r="CP1074" s="32" t="s">
        <v>1358</v>
      </c>
      <c r="CV1074" s="32"/>
      <c r="CW1074" s="32"/>
      <c r="CX1074" s="32" t="s">
        <v>5555</v>
      </c>
      <c r="CY1074" s="32" t="s">
        <v>701</v>
      </c>
      <c r="CZ1074" s="32" t="s">
        <v>1262</v>
      </c>
      <c r="DA1074" s="32" t="s">
        <v>3215</v>
      </c>
      <c r="DB1074" s="32" t="s">
        <v>2024</v>
      </c>
      <c r="DC1074" s="32" t="s">
        <v>1358</v>
      </c>
    </row>
    <row r="1075" spans="52:107" ht="28.5">
      <c r="AZ1075" s="32"/>
      <c r="BA1075" s="32"/>
      <c r="BB1075" s="32" t="s">
        <v>5556</v>
      </c>
      <c r="BC1075" s="32" t="s">
        <v>701</v>
      </c>
      <c r="BD1075" s="32" t="s">
        <v>1262</v>
      </c>
      <c r="BE1075" s="32" t="s">
        <v>3215</v>
      </c>
      <c r="BF1075" s="32" t="s">
        <v>2035</v>
      </c>
      <c r="BG1075" s="32" t="s">
        <v>1378</v>
      </c>
      <c r="CK1075" s="32" t="s">
        <v>5556</v>
      </c>
      <c r="CL1075" s="32" t="s">
        <v>701</v>
      </c>
      <c r="CM1075" s="32" t="s">
        <v>1262</v>
      </c>
      <c r="CN1075" s="32" t="s">
        <v>3215</v>
      </c>
      <c r="CO1075" s="32" t="s">
        <v>2035</v>
      </c>
      <c r="CP1075" s="32" t="s">
        <v>1378</v>
      </c>
      <c r="CV1075" s="32"/>
      <c r="CW1075" s="32"/>
      <c r="CX1075" s="32" t="s">
        <v>5556</v>
      </c>
      <c r="CY1075" s="32" t="s">
        <v>701</v>
      </c>
      <c r="CZ1075" s="32" t="s">
        <v>1262</v>
      </c>
      <c r="DA1075" s="32" t="s">
        <v>3215</v>
      </c>
      <c r="DB1075" s="32" t="s">
        <v>2035</v>
      </c>
      <c r="DC1075" s="32" t="s">
        <v>1378</v>
      </c>
    </row>
    <row r="1076" spans="52:107" ht="57">
      <c r="AZ1076" s="32"/>
      <c r="BA1076" s="32"/>
      <c r="BB1076" s="32" t="s">
        <v>5557</v>
      </c>
      <c r="BC1076" s="32" t="s">
        <v>701</v>
      </c>
      <c r="BD1076" s="32" t="s">
        <v>1262</v>
      </c>
      <c r="BE1076" s="32" t="s">
        <v>3215</v>
      </c>
      <c r="BF1076" s="32" t="s">
        <v>2047</v>
      </c>
      <c r="BG1076" s="32" t="s">
        <v>1399</v>
      </c>
      <c r="CK1076" s="32" t="s">
        <v>5557</v>
      </c>
      <c r="CL1076" s="32" t="s">
        <v>701</v>
      </c>
      <c r="CM1076" s="32" t="s">
        <v>1262</v>
      </c>
      <c r="CN1076" s="32" t="s">
        <v>3215</v>
      </c>
      <c r="CO1076" s="32" t="s">
        <v>2047</v>
      </c>
      <c r="CP1076" s="32" t="s">
        <v>1399</v>
      </c>
      <c r="CV1076" s="32"/>
      <c r="CW1076" s="32"/>
      <c r="CX1076" s="32" t="s">
        <v>5557</v>
      </c>
      <c r="CY1076" s="32" t="s">
        <v>701</v>
      </c>
      <c r="CZ1076" s="32" t="s">
        <v>1262</v>
      </c>
      <c r="DA1076" s="32" t="s">
        <v>3215</v>
      </c>
      <c r="DB1076" s="32" t="s">
        <v>2047</v>
      </c>
      <c r="DC1076" s="32" t="s">
        <v>1399</v>
      </c>
    </row>
    <row r="1077" spans="52:107" ht="71.25">
      <c r="AZ1077" s="32"/>
      <c r="BA1077" s="32"/>
      <c r="BB1077" s="32" t="s">
        <v>5558</v>
      </c>
      <c r="BC1077" s="32" t="s">
        <v>701</v>
      </c>
      <c r="BD1077" s="32" t="s">
        <v>1262</v>
      </c>
      <c r="BE1077" s="32" t="s">
        <v>3215</v>
      </c>
      <c r="BF1077" s="32" t="s">
        <v>2058</v>
      </c>
      <c r="BG1077" s="32" t="s">
        <v>1421</v>
      </c>
      <c r="CK1077" s="32" t="s">
        <v>5558</v>
      </c>
      <c r="CL1077" s="32" t="s">
        <v>701</v>
      </c>
      <c r="CM1077" s="32" t="s">
        <v>1262</v>
      </c>
      <c r="CN1077" s="32" t="s">
        <v>3215</v>
      </c>
      <c r="CO1077" s="32" t="s">
        <v>2058</v>
      </c>
      <c r="CP1077" s="32" t="s">
        <v>1421</v>
      </c>
      <c r="CV1077" s="32"/>
      <c r="CW1077" s="32"/>
      <c r="CX1077" s="32" t="s">
        <v>5558</v>
      </c>
      <c r="CY1077" s="32" t="s">
        <v>701</v>
      </c>
      <c r="CZ1077" s="32" t="s">
        <v>1262</v>
      </c>
      <c r="DA1077" s="32" t="s">
        <v>3215</v>
      </c>
      <c r="DB1077" s="32" t="s">
        <v>2058</v>
      </c>
      <c r="DC1077" s="32" t="s">
        <v>1421</v>
      </c>
    </row>
    <row r="1078" spans="52:107" ht="71.25">
      <c r="AZ1078" s="32"/>
      <c r="BA1078" s="32"/>
      <c r="BB1078" s="32" t="s">
        <v>5559</v>
      </c>
      <c r="BC1078" s="32" t="s">
        <v>701</v>
      </c>
      <c r="BD1078" s="32" t="s">
        <v>1262</v>
      </c>
      <c r="BE1078" s="32" t="s">
        <v>3215</v>
      </c>
      <c r="BF1078" s="32" t="s">
        <v>2070</v>
      </c>
      <c r="BG1078" s="32" t="s">
        <v>1440</v>
      </c>
      <c r="CK1078" s="32" t="s">
        <v>5559</v>
      </c>
      <c r="CL1078" s="32" t="s">
        <v>701</v>
      </c>
      <c r="CM1078" s="32" t="s">
        <v>1262</v>
      </c>
      <c r="CN1078" s="32" t="s">
        <v>3215</v>
      </c>
      <c r="CO1078" s="32" t="s">
        <v>2070</v>
      </c>
      <c r="CP1078" s="32" t="s">
        <v>1440</v>
      </c>
      <c r="CV1078" s="32"/>
      <c r="CW1078" s="32"/>
      <c r="CX1078" s="32" t="s">
        <v>5559</v>
      </c>
      <c r="CY1078" s="32" t="s">
        <v>701</v>
      </c>
      <c r="CZ1078" s="32" t="s">
        <v>1262</v>
      </c>
      <c r="DA1078" s="32" t="s">
        <v>3215</v>
      </c>
      <c r="DB1078" s="32" t="s">
        <v>2070</v>
      </c>
      <c r="DC1078" s="32" t="s">
        <v>1440</v>
      </c>
    </row>
    <row r="1079" spans="52:107" ht="57">
      <c r="AZ1079" s="32"/>
      <c r="BA1079" s="32"/>
      <c r="BB1079" s="32" t="s">
        <v>5560</v>
      </c>
      <c r="BC1079" s="32" t="s">
        <v>701</v>
      </c>
      <c r="BD1079" s="32" t="s">
        <v>1262</v>
      </c>
      <c r="BE1079" s="32" t="s">
        <v>3215</v>
      </c>
      <c r="BF1079" s="32" t="s">
        <v>2082</v>
      </c>
      <c r="BG1079" s="32" t="s">
        <v>1461</v>
      </c>
      <c r="CK1079" s="32" t="s">
        <v>5560</v>
      </c>
      <c r="CL1079" s="32" t="s">
        <v>701</v>
      </c>
      <c r="CM1079" s="32" t="s">
        <v>1262</v>
      </c>
      <c r="CN1079" s="32" t="s">
        <v>3215</v>
      </c>
      <c r="CO1079" s="32" t="s">
        <v>2082</v>
      </c>
      <c r="CP1079" s="32" t="s">
        <v>1461</v>
      </c>
      <c r="CV1079" s="32"/>
      <c r="CW1079" s="32"/>
      <c r="CX1079" s="32" t="s">
        <v>5560</v>
      </c>
      <c r="CY1079" s="32" t="s">
        <v>701</v>
      </c>
      <c r="CZ1079" s="32" t="s">
        <v>1262</v>
      </c>
      <c r="DA1079" s="32" t="s">
        <v>3215</v>
      </c>
      <c r="DB1079" s="32" t="s">
        <v>2082</v>
      </c>
      <c r="DC1079" s="32" t="s">
        <v>1461</v>
      </c>
    </row>
    <row r="1080" spans="52:107" ht="28.5">
      <c r="AZ1080" s="32"/>
      <c r="BA1080" s="32"/>
      <c r="BB1080" s="32" t="s">
        <v>5561</v>
      </c>
      <c r="BC1080" s="32" t="s">
        <v>701</v>
      </c>
      <c r="BD1080" s="32" t="s">
        <v>1262</v>
      </c>
      <c r="BE1080" s="32" t="s">
        <v>3215</v>
      </c>
      <c r="BF1080" s="32" t="s">
        <v>2093</v>
      </c>
      <c r="BG1080" s="32" t="s">
        <v>1482</v>
      </c>
      <c r="CK1080" s="32" t="s">
        <v>5561</v>
      </c>
      <c r="CL1080" s="32" t="s">
        <v>701</v>
      </c>
      <c r="CM1080" s="32" t="s">
        <v>1262</v>
      </c>
      <c r="CN1080" s="32" t="s">
        <v>3215</v>
      </c>
      <c r="CO1080" s="32" t="s">
        <v>2093</v>
      </c>
      <c r="CP1080" s="32" t="s">
        <v>1482</v>
      </c>
      <c r="CV1080" s="32"/>
      <c r="CW1080" s="32"/>
      <c r="CX1080" s="32" t="s">
        <v>5561</v>
      </c>
      <c r="CY1080" s="32" t="s">
        <v>701</v>
      </c>
      <c r="CZ1080" s="32" t="s">
        <v>1262</v>
      </c>
      <c r="DA1080" s="32" t="s">
        <v>3215</v>
      </c>
      <c r="DB1080" s="32" t="s">
        <v>2093</v>
      </c>
      <c r="DC1080" s="32" t="s">
        <v>1482</v>
      </c>
    </row>
    <row r="1081" spans="52:107" ht="71.25">
      <c r="AZ1081" s="32"/>
      <c r="BA1081" s="32"/>
      <c r="BB1081" s="32" t="s">
        <v>5562</v>
      </c>
      <c r="BC1081" s="32" t="s">
        <v>701</v>
      </c>
      <c r="BD1081" s="32" t="s">
        <v>1262</v>
      </c>
      <c r="BE1081" s="32" t="s">
        <v>3215</v>
      </c>
      <c r="BF1081" s="32" t="s">
        <v>2104</v>
      </c>
      <c r="BG1081" s="32" t="s">
        <v>1502</v>
      </c>
      <c r="CK1081" s="32" t="s">
        <v>5562</v>
      </c>
      <c r="CL1081" s="32" t="s">
        <v>701</v>
      </c>
      <c r="CM1081" s="32" t="s">
        <v>1262</v>
      </c>
      <c r="CN1081" s="32" t="s">
        <v>3215</v>
      </c>
      <c r="CO1081" s="32" t="s">
        <v>2104</v>
      </c>
      <c r="CP1081" s="32" t="s">
        <v>1502</v>
      </c>
      <c r="CV1081" s="32"/>
      <c r="CW1081" s="32"/>
      <c r="CX1081" s="32" t="s">
        <v>5562</v>
      </c>
      <c r="CY1081" s="32" t="s">
        <v>701</v>
      </c>
      <c r="CZ1081" s="32" t="s">
        <v>1262</v>
      </c>
      <c r="DA1081" s="32" t="s">
        <v>3215</v>
      </c>
      <c r="DB1081" s="32" t="s">
        <v>2104</v>
      </c>
      <c r="DC1081" s="32" t="s">
        <v>1502</v>
      </c>
    </row>
    <row r="1082" spans="52:107" ht="42.75">
      <c r="AZ1082" s="32"/>
      <c r="BA1082" s="32"/>
      <c r="BB1082" s="32" t="s">
        <v>5563</v>
      </c>
      <c r="BC1082" s="32" t="s">
        <v>701</v>
      </c>
      <c r="BD1082" s="32" t="s">
        <v>1262</v>
      </c>
      <c r="BE1082" s="32" t="s">
        <v>3215</v>
      </c>
      <c r="BF1082" s="32" t="s">
        <v>2114</v>
      </c>
      <c r="BG1082" s="32" t="s">
        <v>1524</v>
      </c>
      <c r="CK1082" s="32" t="s">
        <v>5563</v>
      </c>
      <c r="CL1082" s="32" t="s">
        <v>701</v>
      </c>
      <c r="CM1082" s="32" t="s">
        <v>1262</v>
      </c>
      <c r="CN1082" s="32" t="s">
        <v>3215</v>
      </c>
      <c r="CO1082" s="32" t="s">
        <v>2114</v>
      </c>
      <c r="CP1082" s="32" t="s">
        <v>1524</v>
      </c>
      <c r="CV1082" s="32"/>
      <c r="CW1082" s="32"/>
      <c r="CX1082" s="32" t="s">
        <v>5563</v>
      </c>
      <c r="CY1082" s="32" t="s">
        <v>701</v>
      </c>
      <c r="CZ1082" s="32" t="s">
        <v>1262</v>
      </c>
      <c r="DA1082" s="32" t="s">
        <v>3215</v>
      </c>
      <c r="DB1082" s="32" t="s">
        <v>2114</v>
      </c>
      <c r="DC1082" s="32" t="s">
        <v>1524</v>
      </c>
    </row>
    <row r="1083" spans="52:107" ht="42.75">
      <c r="AZ1083" s="32"/>
      <c r="BA1083" s="32"/>
      <c r="BB1083" s="32" t="s">
        <v>5564</v>
      </c>
      <c r="BC1083" s="32" t="s">
        <v>701</v>
      </c>
      <c r="BD1083" s="32" t="s">
        <v>1262</v>
      </c>
      <c r="BE1083" s="32" t="s">
        <v>3215</v>
      </c>
      <c r="BF1083" s="32" t="s">
        <v>2124</v>
      </c>
      <c r="BG1083" s="32" t="s">
        <v>1544</v>
      </c>
      <c r="CK1083" s="32" t="s">
        <v>5564</v>
      </c>
      <c r="CL1083" s="32" t="s">
        <v>701</v>
      </c>
      <c r="CM1083" s="32" t="s">
        <v>1262</v>
      </c>
      <c r="CN1083" s="32" t="s">
        <v>3215</v>
      </c>
      <c r="CO1083" s="32" t="s">
        <v>2124</v>
      </c>
      <c r="CP1083" s="32" t="s">
        <v>1544</v>
      </c>
      <c r="CV1083" s="32"/>
      <c r="CW1083" s="32"/>
      <c r="CX1083" s="32" t="s">
        <v>5564</v>
      </c>
      <c r="CY1083" s="32" t="s">
        <v>701</v>
      </c>
      <c r="CZ1083" s="32" t="s">
        <v>1262</v>
      </c>
      <c r="DA1083" s="32" t="s">
        <v>3215</v>
      </c>
      <c r="DB1083" s="32" t="s">
        <v>2124</v>
      </c>
      <c r="DC1083" s="32" t="s">
        <v>1544</v>
      </c>
    </row>
    <row r="1084" spans="52:107" ht="57">
      <c r="AZ1084" s="32"/>
      <c r="BA1084" s="32"/>
      <c r="BB1084" s="32" t="s">
        <v>5565</v>
      </c>
      <c r="BC1084" s="32" t="s">
        <v>701</v>
      </c>
      <c r="BD1084" s="32" t="s">
        <v>1262</v>
      </c>
      <c r="BE1084" s="32" t="s">
        <v>3215</v>
      </c>
      <c r="BF1084" s="32" t="s">
        <v>2135</v>
      </c>
      <c r="BG1084" s="32" t="s">
        <v>1562</v>
      </c>
      <c r="CK1084" s="32" t="s">
        <v>5565</v>
      </c>
      <c r="CL1084" s="32" t="s">
        <v>701</v>
      </c>
      <c r="CM1084" s="32" t="s">
        <v>1262</v>
      </c>
      <c r="CN1084" s="32" t="s">
        <v>3215</v>
      </c>
      <c r="CO1084" s="32" t="s">
        <v>2135</v>
      </c>
      <c r="CP1084" s="32" t="s">
        <v>1562</v>
      </c>
      <c r="CV1084" s="32"/>
      <c r="CW1084" s="32"/>
      <c r="CX1084" s="32" t="s">
        <v>5565</v>
      </c>
      <c r="CY1084" s="32" t="s">
        <v>701</v>
      </c>
      <c r="CZ1084" s="32" t="s">
        <v>1262</v>
      </c>
      <c r="DA1084" s="32" t="s">
        <v>3215</v>
      </c>
      <c r="DB1084" s="32" t="s">
        <v>2135</v>
      </c>
      <c r="DC1084" s="32" t="s">
        <v>1562</v>
      </c>
    </row>
    <row r="1085" spans="52:107" ht="42.75">
      <c r="AZ1085" s="32"/>
      <c r="BA1085" s="32"/>
      <c r="BB1085" s="32" t="s">
        <v>5566</v>
      </c>
      <c r="BC1085" s="32" t="s">
        <v>701</v>
      </c>
      <c r="BD1085" s="32" t="s">
        <v>1262</v>
      </c>
      <c r="BE1085" s="32" t="s">
        <v>3215</v>
      </c>
      <c r="BF1085" s="32" t="s">
        <v>2144</v>
      </c>
      <c r="BG1085" s="32" t="s">
        <v>1582</v>
      </c>
      <c r="CK1085" s="32" t="s">
        <v>5566</v>
      </c>
      <c r="CL1085" s="32" t="s">
        <v>701</v>
      </c>
      <c r="CM1085" s="32" t="s">
        <v>1262</v>
      </c>
      <c r="CN1085" s="32" t="s">
        <v>3215</v>
      </c>
      <c r="CO1085" s="32" t="s">
        <v>2144</v>
      </c>
      <c r="CP1085" s="32" t="s">
        <v>1582</v>
      </c>
      <c r="CV1085" s="32"/>
      <c r="CW1085" s="32"/>
      <c r="CX1085" s="32" t="s">
        <v>5566</v>
      </c>
      <c r="CY1085" s="32" t="s">
        <v>701</v>
      </c>
      <c r="CZ1085" s="32" t="s">
        <v>1262</v>
      </c>
      <c r="DA1085" s="32" t="s">
        <v>3215</v>
      </c>
      <c r="DB1085" s="32" t="s">
        <v>2144</v>
      </c>
      <c r="DC1085" s="32" t="s">
        <v>1582</v>
      </c>
    </row>
    <row r="1086" spans="52:107" ht="42.75">
      <c r="AZ1086" s="32"/>
      <c r="BA1086" s="32"/>
      <c r="BB1086" s="32" t="s">
        <v>5567</v>
      </c>
      <c r="BC1086" s="32" t="s">
        <v>701</v>
      </c>
      <c r="BD1086" s="32" t="s">
        <v>1262</v>
      </c>
      <c r="BE1086" s="32" t="s">
        <v>3215</v>
      </c>
      <c r="BF1086" s="32" t="s">
        <v>2155</v>
      </c>
      <c r="BG1086" s="32" t="s">
        <v>1601</v>
      </c>
      <c r="CK1086" s="32" t="s">
        <v>5567</v>
      </c>
      <c r="CL1086" s="32" t="s">
        <v>701</v>
      </c>
      <c r="CM1086" s="32" t="s">
        <v>1262</v>
      </c>
      <c r="CN1086" s="32" t="s">
        <v>3215</v>
      </c>
      <c r="CO1086" s="32" t="s">
        <v>2155</v>
      </c>
      <c r="CP1086" s="32" t="s">
        <v>1601</v>
      </c>
      <c r="CV1086" s="32"/>
      <c r="CW1086" s="32"/>
      <c r="CX1086" s="32" t="s">
        <v>5567</v>
      </c>
      <c r="CY1086" s="32" t="s">
        <v>701</v>
      </c>
      <c r="CZ1086" s="32" t="s">
        <v>1262</v>
      </c>
      <c r="DA1086" s="32" t="s">
        <v>3215</v>
      </c>
      <c r="DB1086" s="32" t="s">
        <v>2155</v>
      </c>
      <c r="DC1086" s="32" t="s">
        <v>1601</v>
      </c>
    </row>
    <row r="1087" spans="52:107" ht="42.75">
      <c r="AZ1087" s="32"/>
      <c r="BA1087" s="32"/>
      <c r="BB1087" s="32" t="s">
        <v>5568</v>
      </c>
      <c r="BC1087" s="32" t="s">
        <v>701</v>
      </c>
      <c r="BD1087" s="32" t="s">
        <v>1262</v>
      </c>
      <c r="BE1087" s="32" t="s">
        <v>3215</v>
      </c>
      <c r="BF1087" s="32" t="s">
        <v>2166</v>
      </c>
      <c r="BG1087" s="32" t="s">
        <v>1620</v>
      </c>
      <c r="CK1087" s="32" t="s">
        <v>5568</v>
      </c>
      <c r="CL1087" s="32" t="s">
        <v>701</v>
      </c>
      <c r="CM1087" s="32" t="s">
        <v>1262</v>
      </c>
      <c r="CN1087" s="32" t="s">
        <v>3215</v>
      </c>
      <c r="CO1087" s="32" t="s">
        <v>2166</v>
      </c>
      <c r="CP1087" s="32" t="s">
        <v>1620</v>
      </c>
      <c r="CV1087" s="32"/>
      <c r="CW1087" s="32"/>
      <c r="CX1087" s="32" t="s">
        <v>5568</v>
      </c>
      <c r="CY1087" s="32" t="s">
        <v>701</v>
      </c>
      <c r="CZ1087" s="32" t="s">
        <v>1262</v>
      </c>
      <c r="DA1087" s="32" t="s">
        <v>3215</v>
      </c>
      <c r="DB1087" s="32" t="s">
        <v>2166</v>
      </c>
      <c r="DC1087" s="32" t="s">
        <v>1620</v>
      </c>
    </row>
    <row r="1088" spans="52:107" ht="42.75">
      <c r="AZ1088" s="32"/>
      <c r="BA1088" s="32"/>
      <c r="BB1088" s="32" t="s">
        <v>5569</v>
      </c>
      <c r="BC1088" s="32" t="s">
        <v>701</v>
      </c>
      <c r="BD1088" s="32" t="s">
        <v>1262</v>
      </c>
      <c r="BE1088" s="32" t="s">
        <v>3215</v>
      </c>
      <c r="BF1088" s="32" t="s">
        <v>2177</v>
      </c>
      <c r="BG1088" s="32" t="s">
        <v>1639</v>
      </c>
      <c r="CK1088" s="32" t="s">
        <v>5569</v>
      </c>
      <c r="CL1088" s="32" t="s">
        <v>701</v>
      </c>
      <c r="CM1088" s="32" t="s">
        <v>1262</v>
      </c>
      <c r="CN1088" s="32" t="s">
        <v>3215</v>
      </c>
      <c r="CO1088" s="32" t="s">
        <v>2177</v>
      </c>
      <c r="CP1088" s="32" t="s">
        <v>1639</v>
      </c>
      <c r="CV1088" s="32"/>
      <c r="CW1088" s="32"/>
      <c r="CX1088" s="32" t="s">
        <v>5569</v>
      </c>
      <c r="CY1088" s="32" t="s">
        <v>701</v>
      </c>
      <c r="CZ1088" s="32" t="s">
        <v>1262</v>
      </c>
      <c r="DA1088" s="32" t="s">
        <v>3215</v>
      </c>
      <c r="DB1088" s="32" t="s">
        <v>2177</v>
      </c>
      <c r="DC1088" s="32" t="s">
        <v>1639</v>
      </c>
    </row>
    <row r="1089" spans="52:107" ht="71.25">
      <c r="AZ1089" s="32"/>
      <c r="BA1089" s="32"/>
      <c r="BB1089" s="32" t="s">
        <v>5570</v>
      </c>
      <c r="BC1089" s="32" t="s">
        <v>701</v>
      </c>
      <c r="BD1089" s="32" t="s">
        <v>1262</v>
      </c>
      <c r="BE1089" s="32" t="s">
        <v>3215</v>
      </c>
      <c r="BF1089" s="32" t="s">
        <v>2523</v>
      </c>
      <c r="BG1089" s="32" t="s">
        <v>1657</v>
      </c>
      <c r="CK1089" s="32" t="s">
        <v>5570</v>
      </c>
      <c r="CL1089" s="32" t="s">
        <v>701</v>
      </c>
      <c r="CM1089" s="32" t="s">
        <v>1262</v>
      </c>
      <c r="CN1089" s="32" t="s">
        <v>3215</v>
      </c>
      <c r="CO1089" s="32" t="s">
        <v>2523</v>
      </c>
      <c r="CP1089" s="32" t="s">
        <v>1657</v>
      </c>
      <c r="CV1089" s="32"/>
      <c r="CW1089" s="32"/>
      <c r="CX1089" s="32" t="s">
        <v>5570</v>
      </c>
      <c r="CY1089" s="32" t="s">
        <v>701</v>
      </c>
      <c r="CZ1089" s="32" t="s">
        <v>1262</v>
      </c>
      <c r="DA1089" s="32" t="s">
        <v>3215</v>
      </c>
      <c r="DB1089" s="32" t="s">
        <v>2523</v>
      </c>
      <c r="DC1089" s="32" t="s">
        <v>1657</v>
      </c>
    </row>
    <row r="1090" spans="52:107" ht="28.5">
      <c r="AZ1090" s="32"/>
      <c r="BA1090" s="32"/>
      <c r="BB1090" s="32" t="s">
        <v>5571</v>
      </c>
      <c r="BC1090" s="32" t="s">
        <v>701</v>
      </c>
      <c r="BD1090" s="32" t="s">
        <v>1262</v>
      </c>
      <c r="BE1090" s="32" t="s">
        <v>3215</v>
      </c>
      <c r="BF1090" s="32" t="s">
        <v>2527</v>
      </c>
      <c r="BG1090" s="32" t="s">
        <v>1676</v>
      </c>
      <c r="CK1090" s="32" t="s">
        <v>5571</v>
      </c>
      <c r="CL1090" s="32" t="s">
        <v>701</v>
      </c>
      <c r="CM1090" s="32" t="s">
        <v>1262</v>
      </c>
      <c r="CN1090" s="32" t="s">
        <v>3215</v>
      </c>
      <c r="CO1090" s="32" t="s">
        <v>2527</v>
      </c>
      <c r="CP1090" s="32" t="s">
        <v>1676</v>
      </c>
      <c r="CV1090" s="32"/>
      <c r="CW1090" s="32"/>
      <c r="CX1090" s="32" t="s">
        <v>5571</v>
      </c>
      <c r="CY1090" s="32" t="s">
        <v>701</v>
      </c>
      <c r="CZ1090" s="32" t="s">
        <v>1262</v>
      </c>
      <c r="DA1090" s="32" t="s">
        <v>3215</v>
      </c>
      <c r="DB1090" s="32" t="s">
        <v>2527</v>
      </c>
      <c r="DC1090" s="32" t="s">
        <v>1676</v>
      </c>
    </row>
    <row r="1091" spans="52:107" ht="42.75">
      <c r="AZ1091" s="32"/>
      <c r="BA1091" s="32"/>
      <c r="BB1091" s="32" t="s">
        <v>5572</v>
      </c>
      <c r="BC1091" s="32" t="s">
        <v>701</v>
      </c>
      <c r="BD1091" s="32" t="s">
        <v>1262</v>
      </c>
      <c r="BE1091" s="32" t="s">
        <v>3215</v>
      </c>
      <c r="BF1091" s="32" t="s">
        <v>2531</v>
      </c>
      <c r="BG1091" s="32" t="s">
        <v>1695</v>
      </c>
      <c r="CK1091" s="32" t="s">
        <v>5572</v>
      </c>
      <c r="CL1091" s="32" t="s">
        <v>701</v>
      </c>
      <c r="CM1091" s="32" t="s">
        <v>1262</v>
      </c>
      <c r="CN1091" s="32" t="s">
        <v>3215</v>
      </c>
      <c r="CO1091" s="32" t="s">
        <v>2531</v>
      </c>
      <c r="CP1091" s="32" t="s">
        <v>1695</v>
      </c>
      <c r="CV1091" s="32"/>
      <c r="CW1091" s="32"/>
      <c r="CX1091" s="32" t="s">
        <v>5572</v>
      </c>
      <c r="CY1091" s="32" t="s">
        <v>701</v>
      </c>
      <c r="CZ1091" s="32" t="s">
        <v>1262</v>
      </c>
      <c r="DA1091" s="32" t="s">
        <v>3215</v>
      </c>
      <c r="DB1091" s="32" t="s">
        <v>2531</v>
      </c>
      <c r="DC1091" s="32" t="s">
        <v>1695</v>
      </c>
    </row>
    <row r="1092" spans="52:107" ht="42.75">
      <c r="AZ1092" s="32"/>
      <c r="BA1092" s="32"/>
      <c r="BB1092" s="32" t="s">
        <v>5573</v>
      </c>
      <c r="BC1092" s="32" t="s">
        <v>701</v>
      </c>
      <c r="BD1092" s="32" t="s">
        <v>1262</v>
      </c>
      <c r="BE1092" s="32" t="s">
        <v>3215</v>
      </c>
      <c r="BF1092" s="32" t="s">
        <v>2535</v>
      </c>
      <c r="BG1092" s="32" t="s">
        <v>1714</v>
      </c>
      <c r="CK1092" s="32" t="s">
        <v>5573</v>
      </c>
      <c r="CL1092" s="32" t="s">
        <v>701</v>
      </c>
      <c r="CM1092" s="32" t="s">
        <v>1262</v>
      </c>
      <c r="CN1092" s="32" t="s">
        <v>3215</v>
      </c>
      <c r="CO1092" s="32" t="s">
        <v>2535</v>
      </c>
      <c r="CP1092" s="32" t="s">
        <v>1714</v>
      </c>
      <c r="CV1092" s="32"/>
      <c r="CW1092" s="32"/>
      <c r="CX1092" s="32" t="s">
        <v>5573</v>
      </c>
      <c r="CY1092" s="32" t="s">
        <v>701</v>
      </c>
      <c r="CZ1092" s="32" t="s">
        <v>1262</v>
      </c>
      <c r="DA1092" s="32" t="s">
        <v>3215</v>
      </c>
      <c r="DB1092" s="32" t="s">
        <v>2535</v>
      </c>
      <c r="DC1092" s="32" t="s">
        <v>1714</v>
      </c>
    </row>
    <row r="1093" spans="52:107" ht="57">
      <c r="AZ1093" s="32"/>
      <c r="BA1093" s="32"/>
      <c r="BB1093" s="32" t="s">
        <v>5574</v>
      </c>
      <c r="BC1093" s="32" t="s">
        <v>701</v>
      </c>
      <c r="BD1093" s="32" t="s">
        <v>1262</v>
      </c>
      <c r="BE1093" s="32" t="s">
        <v>3215</v>
      </c>
      <c r="BF1093" s="32" t="s">
        <v>2539</v>
      </c>
      <c r="BG1093" s="32" t="s">
        <v>1731</v>
      </c>
      <c r="CK1093" s="32" t="s">
        <v>5574</v>
      </c>
      <c r="CL1093" s="32" t="s">
        <v>701</v>
      </c>
      <c r="CM1093" s="32" t="s">
        <v>1262</v>
      </c>
      <c r="CN1093" s="32" t="s">
        <v>3215</v>
      </c>
      <c r="CO1093" s="32" t="s">
        <v>2539</v>
      </c>
      <c r="CP1093" s="32" t="s">
        <v>1731</v>
      </c>
      <c r="CV1093" s="32"/>
      <c r="CW1093" s="32"/>
      <c r="CX1093" s="32" t="s">
        <v>5574</v>
      </c>
      <c r="CY1093" s="32" t="s">
        <v>701</v>
      </c>
      <c r="CZ1093" s="32" t="s">
        <v>1262</v>
      </c>
      <c r="DA1093" s="32" t="s">
        <v>3215</v>
      </c>
      <c r="DB1093" s="32" t="s">
        <v>2539</v>
      </c>
      <c r="DC1093" s="32" t="s">
        <v>1731</v>
      </c>
    </row>
    <row r="1094" spans="52:107" ht="42.75">
      <c r="AZ1094" s="32"/>
      <c r="BA1094" s="32"/>
      <c r="BB1094" s="32" t="s">
        <v>5575</v>
      </c>
      <c r="BC1094" s="32" t="s">
        <v>701</v>
      </c>
      <c r="BD1094" s="32" t="s">
        <v>1262</v>
      </c>
      <c r="BE1094" s="32" t="s">
        <v>3215</v>
      </c>
      <c r="BF1094" s="32" t="s">
        <v>2543</v>
      </c>
      <c r="BG1094" s="32" t="s">
        <v>1746</v>
      </c>
      <c r="CK1094" s="32" t="s">
        <v>5575</v>
      </c>
      <c r="CL1094" s="32" t="s">
        <v>701</v>
      </c>
      <c r="CM1094" s="32" t="s">
        <v>1262</v>
      </c>
      <c r="CN1094" s="32" t="s">
        <v>3215</v>
      </c>
      <c r="CO1094" s="32" t="s">
        <v>2543</v>
      </c>
      <c r="CP1094" s="32" t="s">
        <v>1746</v>
      </c>
      <c r="CV1094" s="32"/>
      <c r="CW1094" s="32"/>
      <c r="CX1094" s="32" t="s">
        <v>5575</v>
      </c>
      <c r="CY1094" s="32" t="s">
        <v>701</v>
      </c>
      <c r="CZ1094" s="32" t="s">
        <v>1262</v>
      </c>
      <c r="DA1094" s="32" t="s">
        <v>3215</v>
      </c>
      <c r="DB1094" s="32" t="s">
        <v>2543</v>
      </c>
      <c r="DC1094" s="32" t="s">
        <v>1746</v>
      </c>
    </row>
    <row r="1095" spans="52:107" ht="42.75">
      <c r="AZ1095" s="32"/>
      <c r="BA1095" s="32"/>
      <c r="BB1095" s="32" t="s">
        <v>5576</v>
      </c>
      <c r="BC1095" s="32" t="s">
        <v>701</v>
      </c>
      <c r="BD1095" s="32" t="s">
        <v>1262</v>
      </c>
      <c r="BE1095" s="32" t="s">
        <v>3215</v>
      </c>
      <c r="BF1095" s="32" t="s">
        <v>2547</v>
      </c>
      <c r="BG1095" s="32" t="s">
        <v>1762</v>
      </c>
      <c r="CK1095" s="32" t="s">
        <v>5576</v>
      </c>
      <c r="CL1095" s="32" t="s">
        <v>701</v>
      </c>
      <c r="CM1095" s="32" t="s">
        <v>1262</v>
      </c>
      <c r="CN1095" s="32" t="s">
        <v>3215</v>
      </c>
      <c r="CO1095" s="32" t="s">
        <v>2547</v>
      </c>
      <c r="CP1095" s="32" t="s">
        <v>1762</v>
      </c>
      <c r="CV1095" s="32"/>
      <c r="CW1095" s="32"/>
      <c r="CX1095" s="32" t="s">
        <v>5576</v>
      </c>
      <c r="CY1095" s="32" t="s">
        <v>701</v>
      </c>
      <c r="CZ1095" s="32" t="s">
        <v>1262</v>
      </c>
      <c r="DA1095" s="32" t="s">
        <v>3215</v>
      </c>
      <c r="DB1095" s="32" t="s">
        <v>2547</v>
      </c>
      <c r="DC1095" s="32" t="s">
        <v>1762</v>
      </c>
    </row>
    <row r="1096" spans="52:107" ht="42.75">
      <c r="AZ1096" s="32"/>
      <c r="BA1096" s="32"/>
      <c r="BB1096" s="32" t="s">
        <v>5577</v>
      </c>
      <c r="BC1096" s="32" t="s">
        <v>701</v>
      </c>
      <c r="BD1096" s="32" t="s">
        <v>1262</v>
      </c>
      <c r="BE1096" s="32" t="s">
        <v>3215</v>
      </c>
      <c r="BF1096" s="32" t="s">
        <v>2551</v>
      </c>
      <c r="BG1096" s="32" t="s">
        <v>1776</v>
      </c>
      <c r="CK1096" s="32" t="s">
        <v>5577</v>
      </c>
      <c r="CL1096" s="32" t="s">
        <v>701</v>
      </c>
      <c r="CM1096" s="32" t="s">
        <v>1262</v>
      </c>
      <c r="CN1096" s="32" t="s">
        <v>3215</v>
      </c>
      <c r="CO1096" s="32" t="s">
        <v>2551</v>
      </c>
      <c r="CP1096" s="32" t="s">
        <v>1776</v>
      </c>
      <c r="CV1096" s="32"/>
      <c r="CW1096" s="32"/>
      <c r="CX1096" s="32" t="s">
        <v>5577</v>
      </c>
      <c r="CY1096" s="32" t="s">
        <v>701</v>
      </c>
      <c r="CZ1096" s="32" t="s">
        <v>1262</v>
      </c>
      <c r="DA1096" s="32" t="s">
        <v>3215</v>
      </c>
      <c r="DB1096" s="32" t="s">
        <v>2551</v>
      </c>
      <c r="DC1096" s="32" t="s">
        <v>1776</v>
      </c>
    </row>
    <row r="1097" spans="52:107" ht="57">
      <c r="AZ1097" s="32"/>
      <c r="BA1097" s="32"/>
      <c r="BB1097" s="32" t="s">
        <v>5578</v>
      </c>
      <c r="BC1097" s="32" t="s">
        <v>701</v>
      </c>
      <c r="BD1097" s="32" t="s">
        <v>1262</v>
      </c>
      <c r="BE1097" s="32" t="s">
        <v>3215</v>
      </c>
      <c r="BF1097" s="32" t="s">
        <v>2554</v>
      </c>
      <c r="BG1097" s="32" t="s">
        <v>1790</v>
      </c>
      <c r="CK1097" s="32" t="s">
        <v>5578</v>
      </c>
      <c r="CL1097" s="32" t="s">
        <v>701</v>
      </c>
      <c r="CM1097" s="32" t="s">
        <v>1262</v>
      </c>
      <c r="CN1097" s="32" t="s">
        <v>3215</v>
      </c>
      <c r="CO1097" s="32" t="s">
        <v>2554</v>
      </c>
      <c r="CP1097" s="32" t="s">
        <v>1790</v>
      </c>
      <c r="CV1097" s="32"/>
      <c r="CW1097" s="32"/>
      <c r="CX1097" s="32" t="s">
        <v>5578</v>
      </c>
      <c r="CY1097" s="32" t="s">
        <v>701</v>
      </c>
      <c r="CZ1097" s="32" t="s">
        <v>1262</v>
      </c>
      <c r="DA1097" s="32" t="s">
        <v>3215</v>
      </c>
      <c r="DB1097" s="32" t="s">
        <v>2554</v>
      </c>
      <c r="DC1097" s="32" t="s">
        <v>1790</v>
      </c>
    </row>
    <row r="1098" spans="52:107" ht="42.75">
      <c r="AZ1098" s="32"/>
      <c r="BA1098" s="32"/>
      <c r="BB1098" s="32" t="s">
        <v>5579</v>
      </c>
      <c r="BC1098" s="32" t="s">
        <v>701</v>
      </c>
      <c r="BD1098" s="32" t="s">
        <v>1262</v>
      </c>
      <c r="BE1098" s="32" t="s">
        <v>3215</v>
      </c>
      <c r="BF1098" s="32" t="s">
        <v>2558</v>
      </c>
      <c r="BG1098" s="32" t="s">
        <v>1800</v>
      </c>
      <c r="CK1098" s="32" t="s">
        <v>5579</v>
      </c>
      <c r="CL1098" s="32" t="s">
        <v>701</v>
      </c>
      <c r="CM1098" s="32" t="s">
        <v>1262</v>
      </c>
      <c r="CN1098" s="32" t="s">
        <v>3215</v>
      </c>
      <c r="CO1098" s="32" t="s">
        <v>2558</v>
      </c>
      <c r="CP1098" s="32" t="s">
        <v>1800</v>
      </c>
      <c r="CV1098" s="32"/>
      <c r="CW1098" s="32"/>
      <c r="CX1098" s="32" t="s">
        <v>5579</v>
      </c>
      <c r="CY1098" s="32" t="s">
        <v>701</v>
      </c>
      <c r="CZ1098" s="32" t="s">
        <v>1262</v>
      </c>
      <c r="DA1098" s="32" t="s">
        <v>3215</v>
      </c>
      <c r="DB1098" s="32" t="s">
        <v>2558</v>
      </c>
      <c r="DC1098" s="32" t="s">
        <v>1800</v>
      </c>
    </row>
    <row r="1099" spans="52:107" ht="42.75">
      <c r="AZ1099" s="32"/>
      <c r="BA1099" s="32"/>
      <c r="BB1099" s="32" t="s">
        <v>5580</v>
      </c>
      <c r="BC1099" s="32" t="s">
        <v>701</v>
      </c>
      <c r="BD1099" s="32" t="s">
        <v>1262</v>
      </c>
      <c r="BE1099" s="32" t="s">
        <v>3215</v>
      </c>
      <c r="BF1099" s="32" t="s">
        <v>2562</v>
      </c>
      <c r="BG1099" s="32" t="s">
        <v>1816</v>
      </c>
      <c r="CK1099" s="32" t="s">
        <v>5580</v>
      </c>
      <c r="CL1099" s="32" t="s">
        <v>701</v>
      </c>
      <c r="CM1099" s="32" t="s">
        <v>1262</v>
      </c>
      <c r="CN1099" s="32" t="s">
        <v>3215</v>
      </c>
      <c r="CO1099" s="32" t="s">
        <v>2562</v>
      </c>
      <c r="CP1099" s="32" t="s">
        <v>1816</v>
      </c>
      <c r="CV1099" s="32"/>
      <c r="CW1099" s="32"/>
      <c r="CX1099" s="32" t="s">
        <v>5580</v>
      </c>
      <c r="CY1099" s="32" t="s">
        <v>701</v>
      </c>
      <c r="CZ1099" s="32" t="s">
        <v>1262</v>
      </c>
      <c r="DA1099" s="32" t="s">
        <v>3215</v>
      </c>
      <c r="DB1099" s="32" t="s">
        <v>2562</v>
      </c>
      <c r="DC1099" s="32" t="s">
        <v>1816</v>
      </c>
    </row>
    <row r="1100" spans="52:107" ht="42.75">
      <c r="AZ1100" s="32"/>
      <c r="BA1100" s="32"/>
      <c r="BB1100" s="32" t="s">
        <v>5581</v>
      </c>
      <c r="BC1100" s="32" t="s">
        <v>701</v>
      </c>
      <c r="BD1100" s="32" t="s">
        <v>1262</v>
      </c>
      <c r="BE1100" s="32" t="s">
        <v>3215</v>
      </c>
      <c r="BF1100" s="32" t="s">
        <v>2566</v>
      </c>
      <c r="BG1100" s="32" t="s">
        <v>1832</v>
      </c>
      <c r="CK1100" s="32" t="s">
        <v>5581</v>
      </c>
      <c r="CL1100" s="32" t="s">
        <v>701</v>
      </c>
      <c r="CM1100" s="32" t="s">
        <v>1262</v>
      </c>
      <c r="CN1100" s="32" t="s">
        <v>3215</v>
      </c>
      <c r="CO1100" s="32" t="s">
        <v>2566</v>
      </c>
      <c r="CP1100" s="32" t="s">
        <v>1832</v>
      </c>
      <c r="CV1100" s="32"/>
      <c r="CW1100" s="32"/>
      <c r="CX1100" s="32" t="s">
        <v>5581</v>
      </c>
      <c r="CY1100" s="32" t="s">
        <v>701</v>
      </c>
      <c r="CZ1100" s="32" t="s">
        <v>1262</v>
      </c>
      <c r="DA1100" s="32" t="s">
        <v>3215</v>
      </c>
      <c r="DB1100" s="32" t="s">
        <v>2566</v>
      </c>
      <c r="DC1100" s="32" t="s">
        <v>1832</v>
      </c>
    </row>
    <row r="1101" spans="52:107" ht="42.75">
      <c r="AZ1101" s="32"/>
      <c r="BA1101" s="32"/>
      <c r="BB1101" s="32" t="s">
        <v>5582</v>
      </c>
      <c r="BC1101" s="32" t="s">
        <v>701</v>
      </c>
      <c r="BD1101" s="32" t="s">
        <v>1262</v>
      </c>
      <c r="BE1101" s="32" t="s">
        <v>3215</v>
      </c>
      <c r="BF1101" s="32" t="s">
        <v>2570</v>
      </c>
      <c r="BG1101" s="32" t="s">
        <v>1846</v>
      </c>
      <c r="CK1101" s="32" t="s">
        <v>5582</v>
      </c>
      <c r="CL1101" s="32" t="s">
        <v>701</v>
      </c>
      <c r="CM1101" s="32" t="s">
        <v>1262</v>
      </c>
      <c r="CN1101" s="32" t="s">
        <v>3215</v>
      </c>
      <c r="CO1101" s="32" t="s">
        <v>2570</v>
      </c>
      <c r="CP1101" s="32" t="s">
        <v>1846</v>
      </c>
      <c r="CV1101" s="32"/>
      <c r="CW1101" s="32"/>
      <c r="CX1101" s="32" t="s">
        <v>5582</v>
      </c>
      <c r="CY1101" s="32" t="s">
        <v>701</v>
      </c>
      <c r="CZ1101" s="32" t="s">
        <v>1262</v>
      </c>
      <c r="DA1101" s="32" t="s">
        <v>3215</v>
      </c>
      <c r="DB1101" s="32" t="s">
        <v>2570</v>
      </c>
      <c r="DC1101" s="32" t="s">
        <v>1846</v>
      </c>
    </row>
    <row r="1102" spans="52:107" ht="57">
      <c r="AZ1102" s="32"/>
      <c r="BA1102" s="32"/>
      <c r="BB1102" s="32" t="s">
        <v>5583</v>
      </c>
      <c r="BC1102" s="32" t="s">
        <v>701</v>
      </c>
      <c r="BD1102" s="32" t="s">
        <v>1262</v>
      </c>
      <c r="BE1102" s="32" t="s">
        <v>3215</v>
      </c>
      <c r="BF1102" s="32" t="s">
        <v>2574</v>
      </c>
      <c r="BG1102" s="32" t="s">
        <v>1858</v>
      </c>
      <c r="CK1102" s="32" t="s">
        <v>5583</v>
      </c>
      <c r="CL1102" s="32" t="s">
        <v>701</v>
      </c>
      <c r="CM1102" s="32" t="s">
        <v>1262</v>
      </c>
      <c r="CN1102" s="32" t="s">
        <v>3215</v>
      </c>
      <c r="CO1102" s="32" t="s">
        <v>2574</v>
      </c>
      <c r="CP1102" s="32" t="s">
        <v>1858</v>
      </c>
      <c r="CV1102" s="32"/>
      <c r="CW1102" s="32"/>
      <c r="CX1102" s="32" t="s">
        <v>5583</v>
      </c>
      <c r="CY1102" s="32" t="s">
        <v>701</v>
      </c>
      <c r="CZ1102" s="32" t="s">
        <v>1262</v>
      </c>
      <c r="DA1102" s="32" t="s">
        <v>3215</v>
      </c>
      <c r="DB1102" s="32" t="s">
        <v>2574</v>
      </c>
      <c r="DC1102" s="32" t="s">
        <v>1858</v>
      </c>
    </row>
    <row r="1103" spans="52:107" ht="42.75">
      <c r="AZ1103" s="32"/>
      <c r="BA1103" s="32"/>
      <c r="BB1103" s="32" t="s">
        <v>5584</v>
      </c>
      <c r="BC1103" s="32" t="s">
        <v>701</v>
      </c>
      <c r="BD1103" s="32" t="s">
        <v>1262</v>
      </c>
      <c r="BE1103" s="32" t="s">
        <v>3215</v>
      </c>
      <c r="BF1103" s="32" t="s">
        <v>2578</v>
      </c>
      <c r="BG1103" s="32" t="s">
        <v>1872</v>
      </c>
      <c r="CK1103" s="32" t="s">
        <v>5584</v>
      </c>
      <c r="CL1103" s="32" t="s">
        <v>701</v>
      </c>
      <c r="CM1103" s="32" t="s">
        <v>1262</v>
      </c>
      <c r="CN1103" s="32" t="s">
        <v>3215</v>
      </c>
      <c r="CO1103" s="32" t="s">
        <v>2578</v>
      </c>
      <c r="CP1103" s="32" t="s">
        <v>1872</v>
      </c>
      <c r="CV1103" s="32"/>
      <c r="CW1103" s="32"/>
      <c r="CX1103" s="32" t="s">
        <v>5584</v>
      </c>
      <c r="CY1103" s="32" t="s">
        <v>701</v>
      </c>
      <c r="CZ1103" s="32" t="s">
        <v>1262</v>
      </c>
      <c r="DA1103" s="32" t="s">
        <v>3215</v>
      </c>
      <c r="DB1103" s="32" t="s">
        <v>2578</v>
      </c>
      <c r="DC1103" s="32" t="s">
        <v>1872</v>
      </c>
    </row>
    <row r="1104" spans="52:107" ht="42.75">
      <c r="AZ1104" s="32"/>
      <c r="BA1104" s="32"/>
      <c r="BB1104" s="32" t="s">
        <v>5585</v>
      </c>
      <c r="BC1104" s="32" t="s">
        <v>701</v>
      </c>
      <c r="BD1104" s="32" t="s">
        <v>1262</v>
      </c>
      <c r="BE1104" s="32" t="s">
        <v>3215</v>
      </c>
      <c r="BF1104" s="32" t="s">
        <v>2582</v>
      </c>
      <c r="BG1104" s="32" t="s">
        <v>1884</v>
      </c>
      <c r="CK1104" s="32" t="s">
        <v>5585</v>
      </c>
      <c r="CL1104" s="32" t="s">
        <v>701</v>
      </c>
      <c r="CM1104" s="32" t="s">
        <v>1262</v>
      </c>
      <c r="CN1104" s="32" t="s">
        <v>3215</v>
      </c>
      <c r="CO1104" s="32" t="s">
        <v>2582</v>
      </c>
      <c r="CP1104" s="32" t="s">
        <v>1884</v>
      </c>
      <c r="CV1104" s="32"/>
      <c r="CW1104" s="32"/>
      <c r="CX1104" s="32" t="s">
        <v>5585</v>
      </c>
      <c r="CY1104" s="32" t="s">
        <v>701</v>
      </c>
      <c r="CZ1104" s="32" t="s">
        <v>1262</v>
      </c>
      <c r="DA1104" s="32" t="s">
        <v>3215</v>
      </c>
      <c r="DB1104" s="32" t="s">
        <v>2582</v>
      </c>
      <c r="DC1104" s="32" t="s">
        <v>1884</v>
      </c>
    </row>
    <row r="1105" spans="52:107" ht="42.75">
      <c r="AZ1105" s="32"/>
      <c r="BA1105" s="32"/>
      <c r="BB1105" s="32" t="s">
        <v>5586</v>
      </c>
      <c r="BC1105" s="32" t="s">
        <v>701</v>
      </c>
      <c r="BD1105" s="32" t="s">
        <v>1262</v>
      </c>
      <c r="BE1105" s="32" t="s">
        <v>3215</v>
      </c>
      <c r="BF1105" s="32" t="s">
        <v>2586</v>
      </c>
      <c r="BG1105" s="32" t="s">
        <v>1898</v>
      </c>
      <c r="CK1105" s="32" t="s">
        <v>5586</v>
      </c>
      <c r="CL1105" s="32" t="s">
        <v>701</v>
      </c>
      <c r="CM1105" s="32" t="s">
        <v>1262</v>
      </c>
      <c r="CN1105" s="32" t="s">
        <v>3215</v>
      </c>
      <c r="CO1105" s="32" t="s">
        <v>2586</v>
      </c>
      <c r="CP1105" s="32" t="s">
        <v>1898</v>
      </c>
      <c r="CV1105" s="32"/>
      <c r="CW1105" s="32"/>
      <c r="CX1105" s="32" t="s">
        <v>5586</v>
      </c>
      <c r="CY1105" s="32" t="s">
        <v>701</v>
      </c>
      <c r="CZ1105" s="32" t="s">
        <v>1262</v>
      </c>
      <c r="DA1105" s="32" t="s">
        <v>3215</v>
      </c>
      <c r="DB1105" s="32" t="s">
        <v>2586</v>
      </c>
      <c r="DC1105" s="32" t="s">
        <v>1898</v>
      </c>
    </row>
    <row r="1106" spans="52:107" ht="42.75">
      <c r="AZ1106" s="32"/>
      <c r="BA1106" s="32"/>
      <c r="BB1106" s="32" t="s">
        <v>5587</v>
      </c>
      <c r="BC1106" s="32" t="s">
        <v>701</v>
      </c>
      <c r="BD1106" s="32" t="s">
        <v>1262</v>
      </c>
      <c r="BE1106" s="32" t="s">
        <v>3215</v>
      </c>
      <c r="BF1106" s="32" t="s">
        <v>2590</v>
      </c>
      <c r="BG1106" s="32" t="s">
        <v>1910</v>
      </c>
      <c r="CK1106" s="32" t="s">
        <v>5587</v>
      </c>
      <c r="CL1106" s="32" t="s">
        <v>701</v>
      </c>
      <c r="CM1106" s="32" t="s">
        <v>1262</v>
      </c>
      <c r="CN1106" s="32" t="s">
        <v>3215</v>
      </c>
      <c r="CO1106" s="32" t="s">
        <v>2590</v>
      </c>
      <c r="CP1106" s="32" t="s">
        <v>1910</v>
      </c>
      <c r="CV1106" s="32"/>
      <c r="CW1106" s="32"/>
      <c r="CX1106" s="32" t="s">
        <v>5587</v>
      </c>
      <c r="CY1106" s="32" t="s">
        <v>701</v>
      </c>
      <c r="CZ1106" s="32" t="s">
        <v>1262</v>
      </c>
      <c r="DA1106" s="32" t="s">
        <v>3215</v>
      </c>
      <c r="DB1106" s="32" t="s">
        <v>2590</v>
      </c>
      <c r="DC1106" s="32" t="s">
        <v>1910</v>
      </c>
    </row>
    <row r="1107" spans="52:107" ht="57">
      <c r="AZ1107" s="32"/>
      <c r="BA1107" s="32"/>
      <c r="BB1107" s="32" t="s">
        <v>5588</v>
      </c>
      <c r="BC1107" s="32" t="s">
        <v>701</v>
      </c>
      <c r="BD1107" s="32" t="s">
        <v>1262</v>
      </c>
      <c r="BE1107" s="32" t="s">
        <v>3215</v>
      </c>
      <c r="BF1107" s="32" t="s">
        <v>2594</v>
      </c>
      <c r="BG1107" s="32" t="s">
        <v>1925</v>
      </c>
      <c r="CK1107" s="32" t="s">
        <v>5588</v>
      </c>
      <c r="CL1107" s="32" t="s">
        <v>701</v>
      </c>
      <c r="CM1107" s="32" t="s">
        <v>1262</v>
      </c>
      <c r="CN1107" s="32" t="s">
        <v>3215</v>
      </c>
      <c r="CO1107" s="32" t="s">
        <v>2594</v>
      </c>
      <c r="CP1107" s="32" t="s">
        <v>1925</v>
      </c>
      <c r="CV1107" s="32"/>
      <c r="CW1107" s="32"/>
      <c r="CX1107" s="32" t="s">
        <v>5588</v>
      </c>
      <c r="CY1107" s="32" t="s">
        <v>701</v>
      </c>
      <c r="CZ1107" s="32" t="s">
        <v>1262</v>
      </c>
      <c r="DA1107" s="32" t="s">
        <v>3215</v>
      </c>
      <c r="DB1107" s="32" t="s">
        <v>2594</v>
      </c>
      <c r="DC1107" s="32" t="s">
        <v>1925</v>
      </c>
    </row>
    <row r="1108" spans="52:107" ht="57">
      <c r="AZ1108" s="32"/>
      <c r="BA1108" s="32"/>
      <c r="BB1108" s="32" t="s">
        <v>5589</v>
      </c>
      <c r="BC1108" s="32" t="s">
        <v>701</v>
      </c>
      <c r="BD1108" s="32" t="s">
        <v>1262</v>
      </c>
      <c r="BE1108" s="32" t="s">
        <v>3215</v>
      </c>
      <c r="BF1108" s="32" t="s">
        <v>2598</v>
      </c>
      <c r="BG1108" s="32" t="s">
        <v>1941</v>
      </c>
      <c r="CK1108" s="32" t="s">
        <v>5589</v>
      </c>
      <c r="CL1108" s="32" t="s">
        <v>701</v>
      </c>
      <c r="CM1108" s="32" t="s">
        <v>1262</v>
      </c>
      <c r="CN1108" s="32" t="s">
        <v>3215</v>
      </c>
      <c r="CO1108" s="32" t="s">
        <v>2598</v>
      </c>
      <c r="CP1108" s="32" t="s">
        <v>1941</v>
      </c>
      <c r="CV1108" s="32"/>
      <c r="CW1108" s="32"/>
      <c r="CX1108" s="32" t="s">
        <v>5589</v>
      </c>
      <c r="CY1108" s="32" t="s">
        <v>701</v>
      </c>
      <c r="CZ1108" s="32" t="s">
        <v>1262</v>
      </c>
      <c r="DA1108" s="32" t="s">
        <v>3215</v>
      </c>
      <c r="DB1108" s="32" t="s">
        <v>2598</v>
      </c>
      <c r="DC1108" s="32" t="s">
        <v>1941</v>
      </c>
    </row>
    <row r="1109" spans="52:107" ht="57">
      <c r="AZ1109" s="32"/>
      <c r="BA1109" s="32"/>
      <c r="BB1109" s="32" t="s">
        <v>5590</v>
      </c>
      <c r="BC1109" s="32" t="s">
        <v>701</v>
      </c>
      <c r="BD1109" s="32" t="s">
        <v>1262</v>
      </c>
      <c r="BE1109" s="32" t="s">
        <v>3215</v>
      </c>
      <c r="BF1109" s="32" t="s">
        <v>2602</v>
      </c>
      <c r="BG1109" s="32" t="s">
        <v>1957</v>
      </c>
      <c r="CK1109" s="32" t="s">
        <v>5590</v>
      </c>
      <c r="CL1109" s="32" t="s">
        <v>701</v>
      </c>
      <c r="CM1109" s="32" t="s">
        <v>1262</v>
      </c>
      <c r="CN1109" s="32" t="s">
        <v>3215</v>
      </c>
      <c r="CO1109" s="32" t="s">
        <v>2602</v>
      </c>
      <c r="CP1109" s="32" t="s">
        <v>1957</v>
      </c>
      <c r="CV1109" s="32"/>
      <c r="CW1109" s="32"/>
      <c r="CX1109" s="32" t="s">
        <v>5590</v>
      </c>
      <c r="CY1109" s="32" t="s">
        <v>701</v>
      </c>
      <c r="CZ1109" s="32" t="s">
        <v>1262</v>
      </c>
      <c r="DA1109" s="32" t="s">
        <v>3215</v>
      </c>
      <c r="DB1109" s="32" t="s">
        <v>2602</v>
      </c>
      <c r="DC1109" s="32" t="s">
        <v>1957</v>
      </c>
    </row>
    <row r="1110" spans="52:107" ht="57">
      <c r="AZ1110" s="32"/>
      <c r="BA1110" s="32"/>
      <c r="BB1110" s="32" t="s">
        <v>5591</v>
      </c>
      <c r="BC1110" s="32" t="s">
        <v>701</v>
      </c>
      <c r="BD1110" s="32" t="s">
        <v>1262</v>
      </c>
      <c r="BE1110" s="32" t="s">
        <v>3215</v>
      </c>
      <c r="BF1110" s="32" t="s">
        <v>2606</v>
      </c>
      <c r="BG1110" s="32" t="s">
        <v>1970</v>
      </c>
      <c r="CK1110" s="32" t="s">
        <v>5591</v>
      </c>
      <c r="CL1110" s="32" t="s">
        <v>701</v>
      </c>
      <c r="CM1110" s="32" t="s">
        <v>1262</v>
      </c>
      <c r="CN1110" s="32" t="s">
        <v>3215</v>
      </c>
      <c r="CO1110" s="32" t="s">
        <v>2606</v>
      </c>
      <c r="CP1110" s="32" t="s">
        <v>1970</v>
      </c>
      <c r="CV1110" s="32"/>
      <c r="CW1110" s="32"/>
      <c r="CX1110" s="32" t="s">
        <v>5591</v>
      </c>
      <c r="CY1110" s="32" t="s">
        <v>701</v>
      </c>
      <c r="CZ1110" s="32" t="s">
        <v>1262</v>
      </c>
      <c r="DA1110" s="32" t="s">
        <v>3215</v>
      </c>
      <c r="DB1110" s="32" t="s">
        <v>2606</v>
      </c>
      <c r="DC1110" s="32" t="s">
        <v>1970</v>
      </c>
    </row>
    <row r="1111" spans="52:107" ht="28.5">
      <c r="AZ1111" s="32"/>
      <c r="BA1111" s="32"/>
      <c r="BB1111" s="32" t="s">
        <v>5592</v>
      </c>
      <c r="BC1111" s="32" t="s">
        <v>701</v>
      </c>
      <c r="BD1111" s="32" t="s">
        <v>1262</v>
      </c>
      <c r="BE1111" s="32" t="s">
        <v>3215</v>
      </c>
      <c r="BF1111" s="32" t="s">
        <v>2610</v>
      </c>
      <c r="BG1111" s="32" t="s">
        <v>1982</v>
      </c>
      <c r="CK1111" s="32" t="s">
        <v>5592</v>
      </c>
      <c r="CL1111" s="32" t="s">
        <v>701</v>
      </c>
      <c r="CM1111" s="32" t="s">
        <v>1262</v>
      </c>
      <c r="CN1111" s="32" t="s">
        <v>3215</v>
      </c>
      <c r="CO1111" s="32" t="s">
        <v>2610</v>
      </c>
      <c r="CP1111" s="32" t="s">
        <v>1982</v>
      </c>
      <c r="CV1111" s="32"/>
      <c r="CW1111" s="32"/>
      <c r="CX1111" s="32" t="s">
        <v>5592</v>
      </c>
      <c r="CY1111" s="32" t="s">
        <v>701</v>
      </c>
      <c r="CZ1111" s="32" t="s">
        <v>1262</v>
      </c>
      <c r="DA1111" s="32" t="s">
        <v>3215</v>
      </c>
      <c r="DB1111" s="32" t="s">
        <v>2610</v>
      </c>
      <c r="DC1111" s="32" t="s">
        <v>1982</v>
      </c>
    </row>
    <row r="1112" spans="52:107" ht="28.5">
      <c r="AZ1112" s="32"/>
      <c r="BA1112" s="32"/>
      <c r="BB1112" s="32" t="s">
        <v>5593</v>
      </c>
      <c r="BC1112" s="32" t="s">
        <v>701</v>
      </c>
      <c r="BD1112" s="32" t="s">
        <v>1262</v>
      </c>
      <c r="BE1112" s="32" t="s">
        <v>3215</v>
      </c>
      <c r="BF1112" s="32" t="s">
        <v>2614</v>
      </c>
      <c r="BG1112" s="32" t="s">
        <v>1994</v>
      </c>
      <c r="CK1112" s="32" t="s">
        <v>5593</v>
      </c>
      <c r="CL1112" s="32" t="s">
        <v>701</v>
      </c>
      <c r="CM1112" s="32" t="s">
        <v>1262</v>
      </c>
      <c r="CN1112" s="32" t="s">
        <v>3215</v>
      </c>
      <c r="CO1112" s="32" t="s">
        <v>2614</v>
      </c>
      <c r="CP1112" s="32" t="s">
        <v>1994</v>
      </c>
      <c r="CV1112" s="32"/>
      <c r="CW1112" s="32"/>
      <c r="CX1112" s="32" t="s">
        <v>5593</v>
      </c>
      <c r="CY1112" s="32" t="s">
        <v>701</v>
      </c>
      <c r="CZ1112" s="32" t="s">
        <v>1262</v>
      </c>
      <c r="DA1112" s="32" t="s">
        <v>3215</v>
      </c>
      <c r="DB1112" s="32" t="s">
        <v>2614</v>
      </c>
      <c r="DC1112" s="32" t="s">
        <v>1994</v>
      </c>
    </row>
    <row r="1113" spans="52:107" ht="42.75">
      <c r="AZ1113" s="32"/>
      <c r="BA1113" s="32"/>
      <c r="BB1113" s="32" t="s">
        <v>5594</v>
      </c>
      <c r="BC1113" s="32" t="s">
        <v>701</v>
      </c>
      <c r="BD1113" s="32" t="s">
        <v>1262</v>
      </c>
      <c r="BE1113" s="32" t="s">
        <v>3215</v>
      </c>
      <c r="BF1113" s="32" t="s">
        <v>2618</v>
      </c>
      <c r="BG1113" s="32" t="s">
        <v>2007</v>
      </c>
      <c r="CK1113" s="32" t="s">
        <v>5594</v>
      </c>
      <c r="CL1113" s="32" t="s">
        <v>701</v>
      </c>
      <c r="CM1113" s="32" t="s">
        <v>1262</v>
      </c>
      <c r="CN1113" s="32" t="s">
        <v>3215</v>
      </c>
      <c r="CO1113" s="32" t="s">
        <v>2618</v>
      </c>
      <c r="CP1113" s="32" t="s">
        <v>2007</v>
      </c>
      <c r="CV1113" s="32"/>
      <c r="CW1113" s="32"/>
      <c r="CX1113" s="32" t="s">
        <v>5594</v>
      </c>
      <c r="CY1113" s="32" t="s">
        <v>701</v>
      </c>
      <c r="CZ1113" s="32" t="s">
        <v>1262</v>
      </c>
      <c r="DA1113" s="32" t="s">
        <v>3215</v>
      </c>
      <c r="DB1113" s="32" t="s">
        <v>2618</v>
      </c>
      <c r="DC1113" s="32" t="s">
        <v>2007</v>
      </c>
    </row>
    <row r="1114" spans="52:107" ht="42.75">
      <c r="AZ1114" s="32"/>
      <c r="BA1114" s="32"/>
      <c r="BB1114" s="32" t="s">
        <v>5595</v>
      </c>
      <c r="BC1114" s="32" t="s">
        <v>701</v>
      </c>
      <c r="BD1114" s="32" t="s">
        <v>1262</v>
      </c>
      <c r="BE1114" s="32" t="s">
        <v>3215</v>
      </c>
      <c r="BF1114" s="32" t="s">
        <v>2622</v>
      </c>
      <c r="BG1114" s="32" t="s">
        <v>2019</v>
      </c>
      <c r="CK1114" s="32" t="s">
        <v>5595</v>
      </c>
      <c r="CL1114" s="32" t="s">
        <v>701</v>
      </c>
      <c r="CM1114" s="32" t="s">
        <v>1262</v>
      </c>
      <c r="CN1114" s="32" t="s">
        <v>3215</v>
      </c>
      <c r="CO1114" s="32" t="s">
        <v>2622</v>
      </c>
      <c r="CP1114" s="32" t="s">
        <v>2019</v>
      </c>
      <c r="CV1114" s="32"/>
      <c r="CW1114" s="32"/>
      <c r="CX1114" s="32" t="s">
        <v>5595</v>
      </c>
      <c r="CY1114" s="32" t="s">
        <v>701</v>
      </c>
      <c r="CZ1114" s="32" t="s">
        <v>1262</v>
      </c>
      <c r="DA1114" s="32" t="s">
        <v>3215</v>
      </c>
      <c r="DB1114" s="32" t="s">
        <v>2622</v>
      </c>
      <c r="DC1114" s="32" t="s">
        <v>2019</v>
      </c>
    </row>
    <row r="1115" spans="52:107" ht="42.75">
      <c r="AZ1115" s="32"/>
      <c r="BA1115" s="32"/>
      <c r="BB1115" s="32" t="s">
        <v>5596</v>
      </c>
      <c r="BC1115" s="32" t="s">
        <v>701</v>
      </c>
      <c r="BD1115" s="32" t="s">
        <v>1262</v>
      </c>
      <c r="BE1115" s="32" t="s">
        <v>3215</v>
      </c>
      <c r="BF1115" s="32" t="s">
        <v>2626</v>
      </c>
      <c r="BG1115" s="32" t="s">
        <v>2032</v>
      </c>
      <c r="CK1115" s="32" t="s">
        <v>5596</v>
      </c>
      <c r="CL1115" s="32" t="s">
        <v>701</v>
      </c>
      <c r="CM1115" s="32" t="s">
        <v>1262</v>
      </c>
      <c r="CN1115" s="32" t="s">
        <v>3215</v>
      </c>
      <c r="CO1115" s="32" t="s">
        <v>2626</v>
      </c>
      <c r="CP1115" s="32" t="s">
        <v>2032</v>
      </c>
      <c r="CV1115" s="32"/>
      <c r="CW1115" s="32"/>
      <c r="CX1115" s="32" t="s">
        <v>5596</v>
      </c>
      <c r="CY1115" s="32" t="s">
        <v>701</v>
      </c>
      <c r="CZ1115" s="32" t="s">
        <v>1262</v>
      </c>
      <c r="DA1115" s="32" t="s">
        <v>3215</v>
      </c>
      <c r="DB1115" s="32" t="s">
        <v>2626</v>
      </c>
      <c r="DC1115" s="32" t="s">
        <v>2032</v>
      </c>
    </row>
    <row r="1116" spans="52:107" ht="42.75">
      <c r="AZ1116" s="32"/>
      <c r="BA1116" s="32"/>
      <c r="BB1116" s="32" t="s">
        <v>5597</v>
      </c>
      <c r="BC1116" s="32" t="s">
        <v>701</v>
      </c>
      <c r="BD1116" s="32" t="s">
        <v>1262</v>
      </c>
      <c r="BE1116" s="32" t="s">
        <v>3215</v>
      </c>
      <c r="BF1116" s="32" t="s">
        <v>2630</v>
      </c>
      <c r="BG1116" s="32" t="s">
        <v>2043</v>
      </c>
      <c r="CK1116" s="32" t="s">
        <v>5597</v>
      </c>
      <c r="CL1116" s="32" t="s">
        <v>701</v>
      </c>
      <c r="CM1116" s="32" t="s">
        <v>1262</v>
      </c>
      <c r="CN1116" s="32" t="s">
        <v>3215</v>
      </c>
      <c r="CO1116" s="32" t="s">
        <v>2630</v>
      </c>
      <c r="CP1116" s="32" t="s">
        <v>2043</v>
      </c>
      <c r="CV1116" s="32"/>
      <c r="CW1116" s="32"/>
      <c r="CX1116" s="32" t="s">
        <v>5597</v>
      </c>
      <c r="CY1116" s="32" t="s">
        <v>701</v>
      </c>
      <c r="CZ1116" s="32" t="s">
        <v>1262</v>
      </c>
      <c r="DA1116" s="32" t="s">
        <v>3215</v>
      </c>
      <c r="DB1116" s="32" t="s">
        <v>2630</v>
      </c>
      <c r="DC1116" s="32" t="s">
        <v>2043</v>
      </c>
    </row>
    <row r="1117" spans="52:107" ht="42.75">
      <c r="AZ1117" s="32"/>
      <c r="BA1117" s="32"/>
      <c r="BB1117" s="32" t="s">
        <v>5598</v>
      </c>
      <c r="BC1117" s="32" t="s">
        <v>701</v>
      </c>
      <c r="BD1117" s="32" t="s">
        <v>1262</v>
      </c>
      <c r="BE1117" s="32" t="s">
        <v>3215</v>
      </c>
      <c r="BF1117" s="32" t="s">
        <v>2634</v>
      </c>
      <c r="BG1117" s="32" t="s">
        <v>2055</v>
      </c>
      <c r="CK1117" s="32" t="s">
        <v>5598</v>
      </c>
      <c r="CL1117" s="32" t="s">
        <v>701</v>
      </c>
      <c r="CM1117" s="32" t="s">
        <v>1262</v>
      </c>
      <c r="CN1117" s="32" t="s">
        <v>3215</v>
      </c>
      <c r="CO1117" s="32" t="s">
        <v>2634</v>
      </c>
      <c r="CP1117" s="32" t="s">
        <v>2055</v>
      </c>
      <c r="CV1117" s="32"/>
      <c r="CW1117" s="32"/>
      <c r="CX1117" s="32" t="s">
        <v>5598</v>
      </c>
      <c r="CY1117" s="32" t="s">
        <v>701</v>
      </c>
      <c r="CZ1117" s="32" t="s">
        <v>1262</v>
      </c>
      <c r="DA1117" s="32" t="s">
        <v>3215</v>
      </c>
      <c r="DB1117" s="32" t="s">
        <v>2634</v>
      </c>
      <c r="DC1117" s="32" t="s">
        <v>2055</v>
      </c>
    </row>
    <row r="1118" spans="52:107" ht="42.75">
      <c r="AZ1118" s="32"/>
      <c r="BA1118" s="32"/>
      <c r="BB1118" s="32" t="s">
        <v>5599</v>
      </c>
      <c r="BC1118" s="32" t="s">
        <v>701</v>
      </c>
      <c r="BD1118" s="32" t="s">
        <v>1262</v>
      </c>
      <c r="BE1118" s="32" t="s">
        <v>3215</v>
      </c>
      <c r="BF1118" s="32" t="s">
        <v>2638</v>
      </c>
      <c r="BG1118" s="32" t="s">
        <v>2065</v>
      </c>
      <c r="CK1118" s="32" t="s">
        <v>5599</v>
      </c>
      <c r="CL1118" s="32" t="s">
        <v>701</v>
      </c>
      <c r="CM1118" s="32" t="s">
        <v>1262</v>
      </c>
      <c r="CN1118" s="32" t="s">
        <v>3215</v>
      </c>
      <c r="CO1118" s="32" t="s">
        <v>2638</v>
      </c>
      <c r="CP1118" s="32" t="s">
        <v>2065</v>
      </c>
      <c r="CV1118" s="32"/>
      <c r="CW1118" s="32"/>
      <c r="CX1118" s="32" t="s">
        <v>5599</v>
      </c>
      <c r="CY1118" s="32" t="s">
        <v>701</v>
      </c>
      <c r="CZ1118" s="32" t="s">
        <v>1262</v>
      </c>
      <c r="DA1118" s="32" t="s">
        <v>3215</v>
      </c>
      <c r="DB1118" s="32" t="s">
        <v>2638</v>
      </c>
      <c r="DC1118" s="32" t="s">
        <v>2065</v>
      </c>
    </row>
    <row r="1119" spans="52:107" ht="28.5">
      <c r="AZ1119" s="32"/>
      <c r="BA1119" s="32"/>
      <c r="BB1119" s="32" t="s">
        <v>5600</v>
      </c>
      <c r="BC1119" s="32" t="s">
        <v>701</v>
      </c>
      <c r="BD1119" s="32" t="s">
        <v>1262</v>
      </c>
      <c r="BE1119" s="32" t="s">
        <v>3215</v>
      </c>
      <c r="BF1119" s="32" t="s">
        <v>2642</v>
      </c>
      <c r="BG1119" s="32" t="s">
        <v>2077</v>
      </c>
      <c r="CK1119" s="32" t="s">
        <v>5600</v>
      </c>
      <c r="CL1119" s="32" t="s">
        <v>701</v>
      </c>
      <c r="CM1119" s="32" t="s">
        <v>1262</v>
      </c>
      <c r="CN1119" s="32" t="s">
        <v>3215</v>
      </c>
      <c r="CO1119" s="32" t="s">
        <v>2642</v>
      </c>
      <c r="CP1119" s="32" t="s">
        <v>2077</v>
      </c>
      <c r="CV1119" s="32"/>
      <c r="CW1119" s="32"/>
      <c r="CX1119" s="32" t="s">
        <v>5600</v>
      </c>
      <c r="CY1119" s="32" t="s">
        <v>701</v>
      </c>
      <c r="CZ1119" s="32" t="s">
        <v>1262</v>
      </c>
      <c r="DA1119" s="32" t="s">
        <v>3215</v>
      </c>
      <c r="DB1119" s="32" t="s">
        <v>2642</v>
      </c>
      <c r="DC1119" s="32" t="s">
        <v>2077</v>
      </c>
    </row>
    <row r="1120" spans="52:107" ht="57">
      <c r="AZ1120" s="32"/>
      <c r="BA1120" s="32"/>
      <c r="BB1120" s="32" t="s">
        <v>5601</v>
      </c>
      <c r="BC1120" s="32" t="s">
        <v>701</v>
      </c>
      <c r="BD1120" s="32" t="s">
        <v>1262</v>
      </c>
      <c r="BE1120" s="32" t="s">
        <v>3215</v>
      </c>
      <c r="BF1120" s="32" t="s">
        <v>2646</v>
      </c>
      <c r="BG1120" s="32" t="s">
        <v>2088</v>
      </c>
      <c r="CK1120" s="32" t="s">
        <v>5601</v>
      </c>
      <c r="CL1120" s="32" t="s">
        <v>701</v>
      </c>
      <c r="CM1120" s="32" t="s">
        <v>1262</v>
      </c>
      <c r="CN1120" s="32" t="s">
        <v>3215</v>
      </c>
      <c r="CO1120" s="32" t="s">
        <v>2646</v>
      </c>
      <c r="CP1120" s="32" t="s">
        <v>2088</v>
      </c>
      <c r="CV1120" s="32"/>
      <c r="CW1120" s="32"/>
      <c r="CX1120" s="32" t="s">
        <v>5601</v>
      </c>
      <c r="CY1120" s="32" t="s">
        <v>701</v>
      </c>
      <c r="CZ1120" s="32" t="s">
        <v>1262</v>
      </c>
      <c r="DA1120" s="32" t="s">
        <v>3215</v>
      </c>
      <c r="DB1120" s="32" t="s">
        <v>2646</v>
      </c>
      <c r="DC1120" s="32" t="s">
        <v>2088</v>
      </c>
    </row>
    <row r="1121" spans="52:107" ht="42.75">
      <c r="AZ1121" s="32"/>
      <c r="BA1121" s="32"/>
      <c r="BB1121" s="32" t="s">
        <v>5602</v>
      </c>
      <c r="BC1121" s="32" t="s">
        <v>701</v>
      </c>
      <c r="BD1121" s="32" t="s">
        <v>1262</v>
      </c>
      <c r="BE1121" s="32" t="s">
        <v>3215</v>
      </c>
      <c r="BF1121" s="32" t="s">
        <v>2650</v>
      </c>
      <c r="BG1121" s="32" t="s">
        <v>2100</v>
      </c>
      <c r="CK1121" s="32" t="s">
        <v>5602</v>
      </c>
      <c r="CL1121" s="32" t="s">
        <v>701</v>
      </c>
      <c r="CM1121" s="32" t="s">
        <v>1262</v>
      </c>
      <c r="CN1121" s="32" t="s">
        <v>3215</v>
      </c>
      <c r="CO1121" s="32" t="s">
        <v>2650</v>
      </c>
      <c r="CP1121" s="32" t="s">
        <v>2100</v>
      </c>
      <c r="CV1121" s="32"/>
      <c r="CW1121" s="32"/>
      <c r="CX1121" s="32" t="s">
        <v>5602</v>
      </c>
      <c r="CY1121" s="32" t="s">
        <v>701</v>
      </c>
      <c r="CZ1121" s="32" t="s">
        <v>1262</v>
      </c>
      <c r="DA1121" s="32" t="s">
        <v>3215</v>
      </c>
      <c r="DB1121" s="32" t="s">
        <v>2650</v>
      </c>
      <c r="DC1121" s="32" t="s">
        <v>2100</v>
      </c>
    </row>
    <row r="1122" spans="52:107" ht="57">
      <c r="AZ1122" s="32"/>
      <c r="BA1122" s="32"/>
      <c r="BB1122" s="32" t="s">
        <v>5603</v>
      </c>
      <c r="BC1122" s="32" t="s">
        <v>701</v>
      </c>
      <c r="BD1122" s="32" t="s">
        <v>1262</v>
      </c>
      <c r="BE1122" s="32" t="s">
        <v>3215</v>
      </c>
      <c r="BF1122" s="32" t="s">
        <v>2654</v>
      </c>
      <c r="BG1122" s="32" t="s">
        <v>2110</v>
      </c>
      <c r="CK1122" s="32" t="s">
        <v>5603</v>
      </c>
      <c r="CL1122" s="32" t="s">
        <v>701</v>
      </c>
      <c r="CM1122" s="32" t="s">
        <v>1262</v>
      </c>
      <c r="CN1122" s="32" t="s">
        <v>3215</v>
      </c>
      <c r="CO1122" s="32" t="s">
        <v>2654</v>
      </c>
      <c r="CP1122" s="32" t="s">
        <v>2110</v>
      </c>
      <c r="CV1122" s="32"/>
      <c r="CW1122" s="32"/>
      <c r="CX1122" s="32" t="s">
        <v>5603</v>
      </c>
      <c r="CY1122" s="32" t="s">
        <v>701</v>
      </c>
      <c r="CZ1122" s="32" t="s">
        <v>1262</v>
      </c>
      <c r="DA1122" s="32" t="s">
        <v>3215</v>
      </c>
      <c r="DB1122" s="32" t="s">
        <v>2654</v>
      </c>
      <c r="DC1122" s="32" t="s">
        <v>2110</v>
      </c>
    </row>
    <row r="1123" spans="52:107" ht="57">
      <c r="AZ1123" s="32"/>
      <c r="BA1123" s="32"/>
      <c r="BB1123" s="32" t="s">
        <v>5604</v>
      </c>
      <c r="BC1123" s="32" t="s">
        <v>701</v>
      </c>
      <c r="BD1123" s="32" t="s">
        <v>1262</v>
      </c>
      <c r="BE1123" s="32" t="s">
        <v>3215</v>
      </c>
      <c r="BF1123" s="32" t="s">
        <v>2658</v>
      </c>
      <c r="BG1123" s="32" t="s">
        <v>2120</v>
      </c>
      <c r="CK1123" s="32" t="s">
        <v>5604</v>
      </c>
      <c r="CL1123" s="32" t="s">
        <v>701</v>
      </c>
      <c r="CM1123" s="32" t="s">
        <v>1262</v>
      </c>
      <c r="CN1123" s="32" t="s">
        <v>3215</v>
      </c>
      <c r="CO1123" s="32" t="s">
        <v>2658</v>
      </c>
      <c r="CP1123" s="32" t="s">
        <v>2120</v>
      </c>
      <c r="CV1123" s="32"/>
      <c r="CW1123" s="32"/>
      <c r="CX1123" s="32" t="s">
        <v>5604</v>
      </c>
      <c r="CY1123" s="32" t="s">
        <v>701</v>
      </c>
      <c r="CZ1123" s="32" t="s">
        <v>1262</v>
      </c>
      <c r="DA1123" s="32" t="s">
        <v>3215</v>
      </c>
      <c r="DB1123" s="32" t="s">
        <v>2658</v>
      </c>
      <c r="DC1123" s="32" t="s">
        <v>2120</v>
      </c>
    </row>
    <row r="1124" spans="52:107" ht="57">
      <c r="AZ1124" s="32"/>
      <c r="BA1124" s="32"/>
      <c r="BB1124" s="32" t="s">
        <v>5605</v>
      </c>
      <c r="BC1124" s="32" t="s">
        <v>701</v>
      </c>
      <c r="BD1124" s="32" t="s">
        <v>1262</v>
      </c>
      <c r="BE1124" s="32" t="s">
        <v>3215</v>
      </c>
      <c r="BF1124" s="32" t="s">
        <v>2662</v>
      </c>
      <c r="BG1124" s="32" t="s">
        <v>2131</v>
      </c>
      <c r="CK1124" s="32" t="s">
        <v>5605</v>
      </c>
      <c r="CL1124" s="32" t="s">
        <v>701</v>
      </c>
      <c r="CM1124" s="32" t="s">
        <v>1262</v>
      </c>
      <c r="CN1124" s="32" t="s">
        <v>3215</v>
      </c>
      <c r="CO1124" s="32" t="s">
        <v>2662</v>
      </c>
      <c r="CP1124" s="32" t="s">
        <v>2131</v>
      </c>
      <c r="CV1124" s="32"/>
      <c r="CW1124" s="32"/>
      <c r="CX1124" s="32" t="s">
        <v>5605</v>
      </c>
      <c r="CY1124" s="32" t="s">
        <v>701</v>
      </c>
      <c r="CZ1124" s="32" t="s">
        <v>1262</v>
      </c>
      <c r="DA1124" s="32" t="s">
        <v>3215</v>
      </c>
      <c r="DB1124" s="32" t="s">
        <v>2662</v>
      </c>
      <c r="DC1124" s="32" t="s">
        <v>2131</v>
      </c>
    </row>
    <row r="1125" spans="52:107" ht="42.75">
      <c r="AZ1125" s="32"/>
      <c r="BA1125" s="32"/>
      <c r="BB1125" s="32" t="s">
        <v>5606</v>
      </c>
      <c r="BC1125" s="32" t="s">
        <v>701</v>
      </c>
      <c r="BD1125" s="32" t="s">
        <v>1262</v>
      </c>
      <c r="BE1125" s="32" t="s">
        <v>3215</v>
      </c>
      <c r="BF1125" s="32" t="s">
        <v>2666</v>
      </c>
      <c r="BG1125" s="32" t="s">
        <v>2141</v>
      </c>
      <c r="CK1125" s="32" t="s">
        <v>5606</v>
      </c>
      <c r="CL1125" s="32" t="s">
        <v>701</v>
      </c>
      <c r="CM1125" s="32" t="s">
        <v>1262</v>
      </c>
      <c r="CN1125" s="32" t="s">
        <v>3215</v>
      </c>
      <c r="CO1125" s="32" t="s">
        <v>2666</v>
      </c>
      <c r="CP1125" s="32" t="s">
        <v>2141</v>
      </c>
      <c r="CV1125" s="32"/>
      <c r="CW1125" s="32"/>
      <c r="CX1125" s="32" t="s">
        <v>5606</v>
      </c>
      <c r="CY1125" s="32" t="s">
        <v>701</v>
      </c>
      <c r="CZ1125" s="32" t="s">
        <v>1262</v>
      </c>
      <c r="DA1125" s="32" t="s">
        <v>3215</v>
      </c>
      <c r="DB1125" s="32" t="s">
        <v>2666</v>
      </c>
      <c r="DC1125" s="32" t="s">
        <v>2141</v>
      </c>
    </row>
    <row r="1126" spans="52:107" ht="28.5">
      <c r="AZ1126" s="32"/>
      <c r="BA1126" s="32"/>
      <c r="BB1126" s="32" t="s">
        <v>5607</v>
      </c>
      <c r="BC1126" s="32" t="s">
        <v>701</v>
      </c>
      <c r="BD1126" s="32" t="s">
        <v>1262</v>
      </c>
      <c r="BE1126" s="32" t="s">
        <v>3215</v>
      </c>
      <c r="BF1126" s="32" t="s">
        <v>2670</v>
      </c>
      <c r="BG1126" s="32" t="s">
        <v>2151</v>
      </c>
      <c r="CK1126" s="32" t="s">
        <v>5607</v>
      </c>
      <c r="CL1126" s="32" t="s">
        <v>701</v>
      </c>
      <c r="CM1126" s="32" t="s">
        <v>1262</v>
      </c>
      <c r="CN1126" s="32" t="s">
        <v>3215</v>
      </c>
      <c r="CO1126" s="32" t="s">
        <v>2670</v>
      </c>
      <c r="CP1126" s="32" t="s">
        <v>2151</v>
      </c>
      <c r="CV1126" s="32"/>
      <c r="CW1126" s="32"/>
      <c r="CX1126" s="32" t="s">
        <v>5607</v>
      </c>
      <c r="CY1126" s="32" t="s">
        <v>701</v>
      </c>
      <c r="CZ1126" s="32" t="s">
        <v>1262</v>
      </c>
      <c r="DA1126" s="32" t="s">
        <v>3215</v>
      </c>
      <c r="DB1126" s="32" t="s">
        <v>2670</v>
      </c>
      <c r="DC1126" s="32" t="s">
        <v>2151</v>
      </c>
    </row>
    <row r="1127" spans="52:107" ht="28.5">
      <c r="AZ1127" s="32"/>
      <c r="BA1127" s="32"/>
      <c r="BB1127" s="32" t="s">
        <v>5608</v>
      </c>
      <c r="BC1127" s="32" t="s">
        <v>701</v>
      </c>
      <c r="BD1127" s="32" t="s">
        <v>1262</v>
      </c>
      <c r="BE1127" s="32" t="s">
        <v>3215</v>
      </c>
      <c r="BF1127" s="32" t="s">
        <v>2673</v>
      </c>
      <c r="BG1127" s="32" t="s">
        <v>2162</v>
      </c>
      <c r="CK1127" s="32" t="s">
        <v>5608</v>
      </c>
      <c r="CL1127" s="32" t="s">
        <v>701</v>
      </c>
      <c r="CM1127" s="32" t="s">
        <v>1262</v>
      </c>
      <c r="CN1127" s="32" t="s">
        <v>3215</v>
      </c>
      <c r="CO1127" s="32" t="s">
        <v>2673</v>
      </c>
      <c r="CP1127" s="32" t="s">
        <v>2162</v>
      </c>
      <c r="CV1127" s="32"/>
      <c r="CW1127" s="32"/>
      <c r="CX1127" s="32" t="s">
        <v>5608</v>
      </c>
      <c r="CY1127" s="32" t="s">
        <v>701</v>
      </c>
      <c r="CZ1127" s="32" t="s">
        <v>1262</v>
      </c>
      <c r="DA1127" s="32" t="s">
        <v>3215</v>
      </c>
      <c r="DB1127" s="32" t="s">
        <v>2673</v>
      </c>
      <c r="DC1127" s="32" t="s">
        <v>2162</v>
      </c>
    </row>
    <row r="1128" spans="52:107" ht="57">
      <c r="AZ1128" s="32"/>
      <c r="BA1128" s="32"/>
      <c r="BB1128" s="32" t="s">
        <v>5609</v>
      </c>
      <c r="BC1128" s="32" t="s">
        <v>701</v>
      </c>
      <c r="BD1128" s="32" t="s">
        <v>1262</v>
      </c>
      <c r="BE1128" s="32" t="s">
        <v>3215</v>
      </c>
      <c r="BF1128" s="32" t="s">
        <v>2676</v>
      </c>
      <c r="BG1128" s="32" t="s">
        <v>2173</v>
      </c>
      <c r="CK1128" s="32" t="s">
        <v>5609</v>
      </c>
      <c r="CL1128" s="32" t="s">
        <v>701</v>
      </c>
      <c r="CM1128" s="32" t="s">
        <v>1262</v>
      </c>
      <c r="CN1128" s="32" t="s">
        <v>3215</v>
      </c>
      <c r="CO1128" s="32" t="s">
        <v>2676</v>
      </c>
      <c r="CP1128" s="32" t="s">
        <v>2173</v>
      </c>
      <c r="CV1128" s="32"/>
      <c r="CW1128" s="32"/>
      <c r="CX1128" s="32" t="s">
        <v>5609</v>
      </c>
      <c r="CY1128" s="32" t="s">
        <v>701</v>
      </c>
      <c r="CZ1128" s="32" t="s">
        <v>1262</v>
      </c>
      <c r="DA1128" s="32" t="s">
        <v>3215</v>
      </c>
      <c r="DB1128" s="32" t="s">
        <v>2676</v>
      </c>
      <c r="DC1128" s="32" t="s">
        <v>2173</v>
      </c>
    </row>
    <row r="1129" spans="52:107" ht="42.75">
      <c r="AZ1129" s="32"/>
      <c r="BA1129" s="32"/>
      <c r="BB1129" s="32" t="s">
        <v>5610</v>
      </c>
      <c r="BC1129" s="32" t="s">
        <v>701</v>
      </c>
      <c r="BD1129" s="32" t="s">
        <v>1262</v>
      </c>
      <c r="BE1129" s="32" t="s">
        <v>3215</v>
      </c>
      <c r="BF1129" s="32" t="s">
        <v>2680</v>
      </c>
      <c r="BG1129" s="32" t="s">
        <v>2182</v>
      </c>
      <c r="CK1129" s="32" t="s">
        <v>5610</v>
      </c>
      <c r="CL1129" s="32" t="s">
        <v>701</v>
      </c>
      <c r="CM1129" s="32" t="s">
        <v>1262</v>
      </c>
      <c r="CN1129" s="32" t="s">
        <v>3215</v>
      </c>
      <c r="CO1129" s="32" t="s">
        <v>2680</v>
      </c>
      <c r="CP1129" s="32" t="s">
        <v>2182</v>
      </c>
      <c r="CV1129" s="32"/>
      <c r="CW1129" s="32"/>
      <c r="CX1129" s="32" t="s">
        <v>5610</v>
      </c>
      <c r="CY1129" s="32" t="s">
        <v>701</v>
      </c>
      <c r="CZ1129" s="32" t="s">
        <v>1262</v>
      </c>
      <c r="DA1129" s="32" t="s">
        <v>3215</v>
      </c>
      <c r="DB1129" s="32" t="s">
        <v>2680</v>
      </c>
      <c r="DC1129" s="32" t="s">
        <v>2182</v>
      </c>
    </row>
    <row r="1130" spans="52:107" ht="57">
      <c r="AZ1130" s="32"/>
      <c r="BA1130" s="32"/>
      <c r="BB1130" s="32" t="s">
        <v>5611</v>
      </c>
      <c r="BC1130" s="32" t="s">
        <v>701</v>
      </c>
      <c r="BD1130" s="32" t="s">
        <v>1262</v>
      </c>
      <c r="BE1130" s="32" t="s">
        <v>3215</v>
      </c>
      <c r="BF1130" s="32" t="s">
        <v>2684</v>
      </c>
      <c r="BG1130" s="32" t="s">
        <v>2192</v>
      </c>
      <c r="CK1130" s="32" t="s">
        <v>5611</v>
      </c>
      <c r="CL1130" s="32" t="s">
        <v>701</v>
      </c>
      <c r="CM1130" s="32" t="s">
        <v>1262</v>
      </c>
      <c r="CN1130" s="32" t="s">
        <v>3215</v>
      </c>
      <c r="CO1130" s="32" t="s">
        <v>2684</v>
      </c>
      <c r="CP1130" s="32" t="s">
        <v>2192</v>
      </c>
      <c r="CV1130" s="32"/>
      <c r="CW1130" s="32"/>
      <c r="CX1130" s="32" t="s">
        <v>5611</v>
      </c>
      <c r="CY1130" s="32" t="s">
        <v>701</v>
      </c>
      <c r="CZ1130" s="32" t="s">
        <v>1262</v>
      </c>
      <c r="DA1130" s="32" t="s">
        <v>3215</v>
      </c>
      <c r="DB1130" s="32" t="s">
        <v>2684</v>
      </c>
      <c r="DC1130" s="32" t="s">
        <v>2192</v>
      </c>
    </row>
    <row r="1131" spans="52:107" ht="57">
      <c r="AZ1131" s="32"/>
      <c r="BA1131" s="32"/>
      <c r="BB1131" s="32" t="s">
        <v>5612</v>
      </c>
      <c r="BC1131" s="32" t="s">
        <v>701</v>
      </c>
      <c r="BD1131" s="32" t="s">
        <v>1262</v>
      </c>
      <c r="BE1131" s="32" t="s">
        <v>3215</v>
      </c>
      <c r="BF1131" s="32" t="s">
        <v>2688</v>
      </c>
      <c r="BG1131" s="32" t="s">
        <v>2203</v>
      </c>
      <c r="CK1131" s="32" t="s">
        <v>5612</v>
      </c>
      <c r="CL1131" s="32" t="s">
        <v>701</v>
      </c>
      <c r="CM1131" s="32" t="s">
        <v>1262</v>
      </c>
      <c r="CN1131" s="32" t="s">
        <v>3215</v>
      </c>
      <c r="CO1131" s="32" t="s">
        <v>2688</v>
      </c>
      <c r="CP1131" s="32" t="s">
        <v>2203</v>
      </c>
      <c r="CV1131" s="32"/>
      <c r="CW1131" s="32"/>
      <c r="CX1131" s="32" t="s">
        <v>5612</v>
      </c>
      <c r="CY1131" s="32" t="s">
        <v>701</v>
      </c>
      <c r="CZ1131" s="32" t="s">
        <v>1262</v>
      </c>
      <c r="DA1131" s="32" t="s">
        <v>3215</v>
      </c>
      <c r="DB1131" s="32" t="s">
        <v>2688</v>
      </c>
      <c r="DC1131" s="32" t="s">
        <v>2203</v>
      </c>
    </row>
    <row r="1132" spans="52:107" ht="57">
      <c r="AZ1132" s="32"/>
      <c r="BA1132" s="32"/>
      <c r="BB1132" s="32" t="s">
        <v>5613</v>
      </c>
      <c r="BC1132" s="32" t="s">
        <v>701</v>
      </c>
      <c r="BD1132" s="32" t="s">
        <v>1262</v>
      </c>
      <c r="BE1132" s="32" t="s">
        <v>3215</v>
      </c>
      <c r="BF1132" s="32" t="s">
        <v>2692</v>
      </c>
      <c r="BG1132" s="32" t="s">
        <v>2212</v>
      </c>
      <c r="CK1132" s="32" t="s">
        <v>5613</v>
      </c>
      <c r="CL1132" s="32" t="s">
        <v>701</v>
      </c>
      <c r="CM1132" s="32" t="s">
        <v>1262</v>
      </c>
      <c r="CN1132" s="32" t="s">
        <v>3215</v>
      </c>
      <c r="CO1132" s="32" t="s">
        <v>2692</v>
      </c>
      <c r="CP1132" s="32" t="s">
        <v>2212</v>
      </c>
      <c r="CV1132" s="32"/>
      <c r="CW1132" s="32"/>
      <c r="CX1132" s="32" t="s">
        <v>5613</v>
      </c>
      <c r="CY1132" s="32" t="s">
        <v>701</v>
      </c>
      <c r="CZ1132" s="32" t="s">
        <v>1262</v>
      </c>
      <c r="DA1132" s="32" t="s">
        <v>3215</v>
      </c>
      <c r="DB1132" s="32" t="s">
        <v>2692</v>
      </c>
      <c r="DC1132" s="32" t="s">
        <v>2212</v>
      </c>
    </row>
    <row r="1133" spans="52:107" ht="57">
      <c r="AZ1133" s="32"/>
      <c r="BA1133" s="32"/>
      <c r="BB1133" s="32" t="s">
        <v>5614</v>
      </c>
      <c r="BC1133" s="32" t="s">
        <v>701</v>
      </c>
      <c r="BD1133" s="32" t="s">
        <v>1262</v>
      </c>
      <c r="BE1133" s="32" t="s">
        <v>3215</v>
      </c>
      <c r="BF1133" s="32" t="s">
        <v>2696</v>
      </c>
      <c r="BG1133" s="32" t="s">
        <v>2221</v>
      </c>
      <c r="CK1133" s="32" t="s">
        <v>5614</v>
      </c>
      <c r="CL1133" s="32" t="s">
        <v>701</v>
      </c>
      <c r="CM1133" s="32" t="s">
        <v>1262</v>
      </c>
      <c r="CN1133" s="32" t="s">
        <v>3215</v>
      </c>
      <c r="CO1133" s="32" t="s">
        <v>2696</v>
      </c>
      <c r="CP1133" s="32" t="s">
        <v>2221</v>
      </c>
      <c r="CV1133" s="32"/>
      <c r="CW1133" s="32"/>
      <c r="CX1133" s="32" t="s">
        <v>5614</v>
      </c>
      <c r="CY1133" s="32" t="s">
        <v>701</v>
      </c>
      <c r="CZ1133" s="32" t="s">
        <v>1262</v>
      </c>
      <c r="DA1133" s="32" t="s">
        <v>3215</v>
      </c>
      <c r="DB1133" s="32" t="s">
        <v>2696</v>
      </c>
      <c r="DC1133" s="32" t="s">
        <v>2221</v>
      </c>
    </row>
    <row r="1134" spans="52:107" ht="57">
      <c r="AZ1134" s="32"/>
      <c r="BA1134" s="32"/>
      <c r="BB1134" s="32" t="s">
        <v>5615</v>
      </c>
      <c r="BC1134" s="32" t="s">
        <v>701</v>
      </c>
      <c r="BD1134" s="32" t="s">
        <v>1262</v>
      </c>
      <c r="BE1134" s="32" t="s">
        <v>3215</v>
      </c>
      <c r="BF1134" s="32" t="s">
        <v>2699</v>
      </c>
      <c r="BG1134" s="32" t="s">
        <v>2230</v>
      </c>
      <c r="CK1134" s="32" t="s">
        <v>5615</v>
      </c>
      <c r="CL1134" s="32" t="s">
        <v>701</v>
      </c>
      <c r="CM1134" s="32" t="s">
        <v>1262</v>
      </c>
      <c r="CN1134" s="32" t="s">
        <v>3215</v>
      </c>
      <c r="CO1134" s="32" t="s">
        <v>2699</v>
      </c>
      <c r="CP1134" s="32" t="s">
        <v>2230</v>
      </c>
      <c r="CV1134" s="32"/>
      <c r="CW1134" s="32"/>
      <c r="CX1134" s="32" t="s">
        <v>5615</v>
      </c>
      <c r="CY1134" s="32" t="s">
        <v>701</v>
      </c>
      <c r="CZ1134" s="32" t="s">
        <v>1262</v>
      </c>
      <c r="DA1134" s="32" t="s">
        <v>3215</v>
      </c>
      <c r="DB1134" s="32" t="s">
        <v>2699</v>
      </c>
      <c r="DC1134" s="32" t="s">
        <v>2230</v>
      </c>
    </row>
    <row r="1135" spans="52:107" ht="57">
      <c r="AZ1135" s="32"/>
      <c r="BA1135" s="32"/>
      <c r="BB1135" s="32" t="s">
        <v>5616</v>
      </c>
      <c r="BC1135" s="32" t="s">
        <v>701</v>
      </c>
      <c r="BD1135" s="32" t="s">
        <v>1262</v>
      </c>
      <c r="BE1135" s="32" t="s">
        <v>3215</v>
      </c>
      <c r="BF1135" s="32" t="s">
        <v>2703</v>
      </c>
      <c r="BG1135" s="32" t="s">
        <v>2238</v>
      </c>
      <c r="CK1135" s="32" t="s">
        <v>5616</v>
      </c>
      <c r="CL1135" s="32" t="s">
        <v>701</v>
      </c>
      <c r="CM1135" s="32" t="s">
        <v>1262</v>
      </c>
      <c r="CN1135" s="32" t="s">
        <v>3215</v>
      </c>
      <c r="CO1135" s="32" t="s">
        <v>2703</v>
      </c>
      <c r="CP1135" s="32" t="s">
        <v>2238</v>
      </c>
      <c r="CV1135" s="32"/>
      <c r="CW1135" s="32"/>
      <c r="CX1135" s="32" t="s">
        <v>5616</v>
      </c>
      <c r="CY1135" s="32" t="s">
        <v>701</v>
      </c>
      <c r="CZ1135" s="32" t="s">
        <v>1262</v>
      </c>
      <c r="DA1135" s="32" t="s">
        <v>3215</v>
      </c>
      <c r="DB1135" s="32" t="s">
        <v>2703</v>
      </c>
      <c r="DC1135" s="32" t="s">
        <v>2238</v>
      </c>
    </row>
    <row r="1136" spans="52:107" ht="57">
      <c r="AZ1136" s="32"/>
      <c r="BA1136" s="32"/>
      <c r="BB1136" s="32" t="s">
        <v>5617</v>
      </c>
      <c r="BC1136" s="32" t="s">
        <v>701</v>
      </c>
      <c r="BD1136" s="32" t="s">
        <v>1262</v>
      </c>
      <c r="BE1136" s="32" t="s">
        <v>3215</v>
      </c>
      <c r="BF1136" s="32" t="s">
        <v>2707</v>
      </c>
      <c r="BG1136" s="32" t="s">
        <v>2246</v>
      </c>
      <c r="CK1136" s="32" t="s">
        <v>5617</v>
      </c>
      <c r="CL1136" s="32" t="s">
        <v>701</v>
      </c>
      <c r="CM1136" s="32" t="s">
        <v>1262</v>
      </c>
      <c r="CN1136" s="32" t="s">
        <v>3215</v>
      </c>
      <c r="CO1136" s="32" t="s">
        <v>2707</v>
      </c>
      <c r="CP1136" s="32" t="s">
        <v>2246</v>
      </c>
      <c r="CV1136" s="32"/>
      <c r="CW1136" s="32"/>
      <c r="CX1136" s="32" t="s">
        <v>5617</v>
      </c>
      <c r="CY1136" s="32" t="s">
        <v>701</v>
      </c>
      <c r="CZ1136" s="32" t="s">
        <v>1262</v>
      </c>
      <c r="DA1136" s="32" t="s">
        <v>3215</v>
      </c>
      <c r="DB1136" s="32" t="s">
        <v>2707</v>
      </c>
      <c r="DC1136" s="32" t="s">
        <v>2246</v>
      </c>
    </row>
    <row r="1137" spans="52:107" ht="57">
      <c r="AZ1137" s="32"/>
      <c r="BA1137" s="32"/>
      <c r="BB1137" s="32" t="s">
        <v>5618</v>
      </c>
      <c r="BC1137" s="32" t="s">
        <v>701</v>
      </c>
      <c r="BD1137" s="32" t="s">
        <v>1262</v>
      </c>
      <c r="BE1137" s="32" t="s">
        <v>3215</v>
      </c>
      <c r="BF1137" s="32" t="s">
        <v>2711</v>
      </c>
      <c r="BG1137" s="32" t="s">
        <v>2254</v>
      </c>
      <c r="CK1137" s="32" t="s">
        <v>5618</v>
      </c>
      <c r="CL1137" s="32" t="s">
        <v>701</v>
      </c>
      <c r="CM1137" s="32" t="s">
        <v>1262</v>
      </c>
      <c r="CN1137" s="32" t="s">
        <v>3215</v>
      </c>
      <c r="CO1137" s="32" t="s">
        <v>2711</v>
      </c>
      <c r="CP1137" s="32" t="s">
        <v>2254</v>
      </c>
      <c r="CV1137" s="32"/>
      <c r="CW1137" s="32"/>
      <c r="CX1137" s="32" t="s">
        <v>5618</v>
      </c>
      <c r="CY1137" s="32" t="s">
        <v>701</v>
      </c>
      <c r="CZ1137" s="32" t="s">
        <v>1262</v>
      </c>
      <c r="DA1137" s="32" t="s">
        <v>3215</v>
      </c>
      <c r="DB1137" s="32" t="s">
        <v>2711</v>
      </c>
      <c r="DC1137" s="32" t="s">
        <v>2254</v>
      </c>
    </row>
    <row r="1138" spans="52:107" ht="71.25">
      <c r="AZ1138" s="32"/>
      <c r="BA1138" s="32"/>
      <c r="BB1138" s="32" t="s">
        <v>5619</v>
      </c>
      <c r="BC1138" s="32" t="s">
        <v>701</v>
      </c>
      <c r="BD1138" s="32" t="s">
        <v>1262</v>
      </c>
      <c r="BE1138" s="32" t="s">
        <v>3215</v>
      </c>
      <c r="BF1138" s="32" t="s">
        <v>2715</v>
      </c>
      <c r="BG1138" s="32" t="s">
        <v>2261</v>
      </c>
      <c r="CK1138" s="32" t="s">
        <v>5619</v>
      </c>
      <c r="CL1138" s="32" t="s">
        <v>701</v>
      </c>
      <c r="CM1138" s="32" t="s">
        <v>1262</v>
      </c>
      <c r="CN1138" s="32" t="s">
        <v>3215</v>
      </c>
      <c r="CO1138" s="32" t="s">
        <v>2715</v>
      </c>
      <c r="CP1138" s="32" t="s">
        <v>2261</v>
      </c>
      <c r="CV1138" s="32"/>
      <c r="CW1138" s="32"/>
      <c r="CX1138" s="32" t="s">
        <v>5619</v>
      </c>
      <c r="CY1138" s="32" t="s">
        <v>701</v>
      </c>
      <c r="CZ1138" s="32" t="s">
        <v>1262</v>
      </c>
      <c r="DA1138" s="32" t="s">
        <v>3215</v>
      </c>
      <c r="DB1138" s="32" t="s">
        <v>2715</v>
      </c>
      <c r="DC1138" s="32" t="s">
        <v>2261</v>
      </c>
    </row>
    <row r="1139" spans="52:107" ht="57">
      <c r="AZ1139" s="32"/>
      <c r="BA1139" s="32"/>
      <c r="BB1139" s="32" t="s">
        <v>5620</v>
      </c>
      <c r="BC1139" s="32" t="s">
        <v>701</v>
      </c>
      <c r="BD1139" s="32" t="s">
        <v>1262</v>
      </c>
      <c r="BE1139" s="32" t="s">
        <v>3215</v>
      </c>
      <c r="BF1139" s="32" t="s">
        <v>2719</v>
      </c>
      <c r="BG1139" s="32" t="s">
        <v>2269</v>
      </c>
      <c r="CK1139" s="32" t="s">
        <v>5620</v>
      </c>
      <c r="CL1139" s="32" t="s">
        <v>701</v>
      </c>
      <c r="CM1139" s="32" t="s">
        <v>1262</v>
      </c>
      <c r="CN1139" s="32" t="s">
        <v>3215</v>
      </c>
      <c r="CO1139" s="32" t="s">
        <v>2719</v>
      </c>
      <c r="CP1139" s="32" t="s">
        <v>2269</v>
      </c>
      <c r="CV1139" s="32"/>
      <c r="CW1139" s="32"/>
      <c r="CX1139" s="32" t="s">
        <v>5620</v>
      </c>
      <c r="CY1139" s="32" t="s">
        <v>701</v>
      </c>
      <c r="CZ1139" s="32" t="s">
        <v>1262</v>
      </c>
      <c r="DA1139" s="32" t="s">
        <v>3215</v>
      </c>
      <c r="DB1139" s="32" t="s">
        <v>2719</v>
      </c>
      <c r="DC1139" s="32" t="s">
        <v>2269</v>
      </c>
    </row>
    <row r="1140" spans="52:107" ht="71.25">
      <c r="AZ1140" s="32"/>
      <c r="BA1140" s="32"/>
      <c r="BB1140" s="32" t="s">
        <v>5621</v>
      </c>
      <c r="BC1140" s="32" t="s">
        <v>701</v>
      </c>
      <c r="BD1140" s="32" t="s">
        <v>1262</v>
      </c>
      <c r="BE1140" s="32" t="s">
        <v>3215</v>
      </c>
      <c r="BF1140" s="32" t="s">
        <v>2723</v>
      </c>
      <c r="BG1140" s="32" t="s">
        <v>2277</v>
      </c>
      <c r="CK1140" s="32" t="s">
        <v>5621</v>
      </c>
      <c r="CL1140" s="32" t="s">
        <v>701</v>
      </c>
      <c r="CM1140" s="32" t="s">
        <v>1262</v>
      </c>
      <c r="CN1140" s="32" t="s">
        <v>3215</v>
      </c>
      <c r="CO1140" s="32" t="s">
        <v>2723</v>
      </c>
      <c r="CP1140" s="32" t="s">
        <v>2277</v>
      </c>
      <c r="CV1140" s="32"/>
      <c r="CW1140" s="32"/>
      <c r="CX1140" s="32" t="s">
        <v>5621</v>
      </c>
      <c r="CY1140" s="32" t="s">
        <v>701</v>
      </c>
      <c r="CZ1140" s="32" t="s">
        <v>1262</v>
      </c>
      <c r="DA1140" s="32" t="s">
        <v>3215</v>
      </c>
      <c r="DB1140" s="32" t="s">
        <v>2723</v>
      </c>
      <c r="DC1140" s="32" t="s">
        <v>2277</v>
      </c>
    </row>
    <row r="1141" spans="52:107" ht="57">
      <c r="AZ1141" s="32"/>
      <c r="BA1141" s="32"/>
      <c r="BB1141" s="32" t="s">
        <v>5622</v>
      </c>
      <c r="BC1141" s="32" t="s">
        <v>701</v>
      </c>
      <c r="BD1141" s="32" t="s">
        <v>1262</v>
      </c>
      <c r="BE1141" s="32" t="s">
        <v>3215</v>
      </c>
      <c r="BF1141" s="32" t="s">
        <v>2727</v>
      </c>
      <c r="BG1141" s="32" t="s">
        <v>2285</v>
      </c>
      <c r="CK1141" s="32" t="s">
        <v>5622</v>
      </c>
      <c r="CL1141" s="32" t="s">
        <v>701</v>
      </c>
      <c r="CM1141" s="32" t="s">
        <v>1262</v>
      </c>
      <c r="CN1141" s="32" t="s">
        <v>3215</v>
      </c>
      <c r="CO1141" s="32" t="s">
        <v>2727</v>
      </c>
      <c r="CP1141" s="32" t="s">
        <v>2285</v>
      </c>
      <c r="CV1141" s="32"/>
      <c r="CW1141" s="32"/>
      <c r="CX1141" s="32" t="s">
        <v>5622</v>
      </c>
      <c r="CY1141" s="32" t="s">
        <v>701</v>
      </c>
      <c r="CZ1141" s="32" t="s">
        <v>1262</v>
      </c>
      <c r="DA1141" s="32" t="s">
        <v>3215</v>
      </c>
      <c r="DB1141" s="32" t="s">
        <v>2727</v>
      </c>
      <c r="DC1141" s="32" t="s">
        <v>2285</v>
      </c>
    </row>
    <row r="1142" spans="52:107" ht="57">
      <c r="AZ1142" s="32"/>
      <c r="BA1142" s="32"/>
      <c r="BB1142" s="32" t="s">
        <v>5623</v>
      </c>
      <c r="BC1142" s="32" t="s">
        <v>701</v>
      </c>
      <c r="BD1142" s="32" t="s">
        <v>1262</v>
      </c>
      <c r="BE1142" s="32" t="s">
        <v>3215</v>
      </c>
      <c r="BF1142" s="32" t="s">
        <v>2731</v>
      </c>
      <c r="BG1142" s="32" t="s">
        <v>2294</v>
      </c>
      <c r="CK1142" s="32" t="s">
        <v>5623</v>
      </c>
      <c r="CL1142" s="32" t="s">
        <v>701</v>
      </c>
      <c r="CM1142" s="32" t="s">
        <v>1262</v>
      </c>
      <c r="CN1142" s="32" t="s">
        <v>3215</v>
      </c>
      <c r="CO1142" s="32" t="s">
        <v>2731</v>
      </c>
      <c r="CP1142" s="32" t="s">
        <v>2294</v>
      </c>
      <c r="CV1142" s="32"/>
      <c r="CW1142" s="32"/>
      <c r="CX1142" s="32" t="s">
        <v>5623</v>
      </c>
      <c r="CY1142" s="32" t="s">
        <v>701</v>
      </c>
      <c r="CZ1142" s="32" t="s">
        <v>1262</v>
      </c>
      <c r="DA1142" s="32" t="s">
        <v>3215</v>
      </c>
      <c r="DB1142" s="32" t="s">
        <v>2731</v>
      </c>
      <c r="DC1142" s="32" t="s">
        <v>2294</v>
      </c>
    </row>
    <row r="1143" spans="52:107" ht="57">
      <c r="AZ1143" s="32"/>
      <c r="BA1143" s="32"/>
      <c r="BB1143" s="32" t="s">
        <v>5624</v>
      </c>
      <c r="BC1143" s="32" t="s">
        <v>701</v>
      </c>
      <c r="BD1143" s="32" t="s">
        <v>1262</v>
      </c>
      <c r="BE1143" s="32" t="s">
        <v>3215</v>
      </c>
      <c r="BF1143" s="32" t="s">
        <v>2735</v>
      </c>
      <c r="BG1143" s="32" t="s">
        <v>2302</v>
      </c>
      <c r="CK1143" s="32" t="s">
        <v>5624</v>
      </c>
      <c r="CL1143" s="32" t="s">
        <v>701</v>
      </c>
      <c r="CM1143" s="32" t="s">
        <v>1262</v>
      </c>
      <c r="CN1143" s="32" t="s">
        <v>3215</v>
      </c>
      <c r="CO1143" s="32" t="s">
        <v>2735</v>
      </c>
      <c r="CP1143" s="32" t="s">
        <v>2302</v>
      </c>
      <c r="CV1143" s="32"/>
      <c r="CW1143" s="32"/>
      <c r="CX1143" s="32" t="s">
        <v>5624</v>
      </c>
      <c r="CY1143" s="32" t="s">
        <v>701</v>
      </c>
      <c r="CZ1143" s="32" t="s">
        <v>1262</v>
      </c>
      <c r="DA1143" s="32" t="s">
        <v>3215</v>
      </c>
      <c r="DB1143" s="32" t="s">
        <v>2735</v>
      </c>
      <c r="DC1143" s="32" t="s">
        <v>2302</v>
      </c>
    </row>
    <row r="1144" spans="52:107" ht="57">
      <c r="AZ1144" s="32"/>
      <c r="BA1144" s="32"/>
      <c r="BB1144" s="32" t="s">
        <v>5625</v>
      </c>
      <c r="BC1144" s="32" t="s">
        <v>701</v>
      </c>
      <c r="BD1144" s="32" t="s">
        <v>1262</v>
      </c>
      <c r="BE1144" s="32" t="s">
        <v>3215</v>
      </c>
      <c r="BF1144" s="32" t="s">
        <v>2739</v>
      </c>
      <c r="BG1144" s="32" t="s">
        <v>2309</v>
      </c>
      <c r="CK1144" s="32" t="s">
        <v>5625</v>
      </c>
      <c r="CL1144" s="32" t="s">
        <v>701</v>
      </c>
      <c r="CM1144" s="32" t="s">
        <v>1262</v>
      </c>
      <c r="CN1144" s="32" t="s">
        <v>3215</v>
      </c>
      <c r="CO1144" s="32" t="s">
        <v>2739</v>
      </c>
      <c r="CP1144" s="32" t="s">
        <v>2309</v>
      </c>
      <c r="CV1144" s="32"/>
      <c r="CW1144" s="32"/>
      <c r="CX1144" s="32" t="s">
        <v>5625</v>
      </c>
      <c r="CY1144" s="32" t="s">
        <v>701</v>
      </c>
      <c r="CZ1144" s="32" t="s">
        <v>1262</v>
      </c>
      <c r="DA1144" s="32" t="s">
        <v>3215</v>
      </c>
      <c r="DB1144" s="32" t="s">
        <v>2739</v>
      </c>
      <c r="DC1144" s="32" t="s">
        <v>2309</v>
      </c>
    </row>
    <row r="1145" spans="52:107" ht="57">
      <c r="AZ1145" s="32"/>
      <c r="BA1145" s="32"/>
      <c r="BB1145" s="32" t="s">
        <v>5626</v>
      </c>
      <c r="BC1145" s="32" t="s">
        <v>701</v>
      </c>
      <c r="BD1145" s="32" t="s">
        <v>1262</v>
      </c>
      <c r="BE1145" s="32" t="s">
        <v>3215</v>
      </c>
      <c r="BF1145" s="32" t="s">
        <v>3209</v>
      </c>
      <c r="BG1145" s="32" t="s">
        <v>2317</v>
      </c>
      <c r="CK1145" s="32" t="s">
        <v>5626</v>
      </c>
      <c r="CL1145" s="32" t="s">
        <v>701</v>
      </c>
      <c r="CM1145" s="32" t="s">
        <v>1262</v>
      </c>
      <c r="CN1145" s="32" t="s">
        <v>3215</v>
      </c>
      <c r="CO1145" s="32" t="s">
        <v>3209</v>
      </c>
      <c r="CP1145" s="32" t="s">
        <v>2317</v>
      </c>
      <c r="CV1145" s="32"/>
      <c r="CW1145" s="32"/>
      <c r="CX1145" s="32" t="s">
        <v>5626</v>
      </c>
      <c r="CY1145" s="32" t="s">
        <v>701</v>
      </c>
      <c r="CZ1145" s="32" t="s">
        <v>1262</v>
      </c>
      <c r="DA1145" s="32" t="s">
        <v>3215</v>
      </c>
      <c r="DB1145" s="32" t="s">
        <v>3209</v>
      </c>
      <c r="DC1145" s="32" t="s">
        <v>2317</v>
      </c>
    </row>
    <row r="1146" spans="52:107" ht="57">
      <c r="AZ1146" s="32"/>
      <c r="BA1146" s="32"/>
      <c r="BB1146" s="32" t="s">
        <v>5627</v>
      </c>
      <c r="BC1146" s="32" t="s">
        <v>701</v>
      </c>
      <c r="BD1146" s="32" t="s">
        <v>1262</v>
      </c>
      <c r="BE1146" s="32" t="s">
        <v>3215</v>
      </c>
      <c r="BF1146" s="32" t="s">
        <v>2743</v>
      </c>
      <c r="BG1146" s="32" t="s">
        <v>2325</v>
      </c>
      <c r="CK1146" s="32" t="s">
        <v>5627</v>
      </c>
      <c r="CL1146" s="32" t="s">
        <v>701</v>
      </c>
      <c r="CM1146" s="32" t="s">
        <v>1262</v>
      </c>
      <c r="CN1146" s="32" t="s">
        <v>3215</v>
      </c>
      <c r="CO1146" s="32" t="s">
        <v>2743</v>
      </c>
      <c r="CP1146" s="32" t="s">
        <v>2325</v>
      </c>
      <c r="CV1146" s="32"/>
      <c r="CW1146" s="32"/>
      <c r="CX1146" s="32" t="s">
        <v>5627</v>
      </c>
      <c r="CY1146" s="32" t="s">
        <v>701</v>
      </c>
      <c r="CZ1146" s="32" t="s">
        <v>1262</v>
      </c>
      <c r="DA1146" s="32" t="s">
        <v>3215</v>
      </c>
      <c r="DB1146" s="32" t="s">
        <v>2743</v>
      </c>
      <c r="DC1146" s="32" t="s">
        <v>2325</v>
      </c>
    </row>
    <row r="1147" spans="52:107" ht="57">
      <c r="AZ1147" s="32"/>
      <c r="BA1147" s="32"/>
      <c r="BB1147" s="32" t="s">
        <v>5628</v>
      </c>
      <c r="BC1147" s="32" t="s">
        <v>701</v>
      </c>
      <c r="BD1147" s="32" t="s">
        <v>1262</v>
      </c>
      <c r="BE1147" s="32" t="s">
        <v>3215</v>
      </c>
      <c r="BF1147" s="32" t="s">
        <v>2746</v>
      </c>
      <c r="BG1147" s="32" t="s">
        <v>2333</v>
      </c>
      <c r="CK1147" s="32" t="s">
        <v>5628</v>
      </c>
      <c r="CL1147" s="32" t="s">
        <v>701</v>
      </c>
      <c r="CM1147" s="32" t="s">
        <v>1262</v>
      </c>
      <c r="CN1147" s="32" t="s">
        <v>3215</v>
      </c>
      <c r="CO1147" s="32" t="s">
        <v>2746</v>
      </c>
      <c r="CP1147" s="32" t="s">
        <v>2333</v>
      </c>
      <c r="CV1147" s="32"/>
      <c r="CW1147" s="32"/>
      <c r="CX1147" s="32" t="s">
        <v>5628</v>
      </c>
      <c r="CY1147" s="32" t="s">
        <v>701</v>
      </c>
      <c r="CZ1147" s="32" t="s">
        <v>1262</v>
      </c>
      <c r="DA1147" s="32" t="s">
        <v>3215</v>
      </c>
      <c r="DB1147" s="32" t="s">
        <v>2746</v>
      </c>
      <c r="DC1147" s="32" t="s">
        <v>2333</v>
      </c>
    </row>
    <row r="1148" spans="52:107" ht="71.25">
      <c r="AZ1148" s="32"/>
      <c r="BA1148" s="32"/>
      <c r="BB1148" s="32" t="s">
        <v>5629</v>
      </c>
      <c r="BC1148" s="32" t="s">
        <v>701</v>
      </c>
      <c r="BD1148" s="32" t="s">
        <v>1262</v>
      </c>
      <c r="BE1148" s="32" t="s">
        <v>3215</v>
      </c>
      <c r="BF1148" s="32" t="s">
        <v>2749</v>
      </c>
      <c r="BG1148" s="32" t="s">
        <v>2340</v>
      </c>
      <c r="CK1148" s="32" t="s">
        <v>5629</v>
      </c>
      <c r="CL1148" s="32" t="s">
        <v>701</v>
      </c>
      <c r="CM1148" s="32" t="s">
        <v>1262</v>
      </c>
      <c r="CN1148" s="32" t="s">
        <v>3215</v>
      </c>
      <c r="CO1148" s="32" t="s">
        <v>2749</v>
      </c>
      <c r="CP1148" s="32" t="s">
        <v>2340</v>
      </c>
      <c r="CV1148" s="32"/>
      <c r="CW1148" s="32"/>
      <c r="CX1148" s="32" t="s">
        <v>5629</v>
      </c>
      <c r="CY1148" s="32" t="s">
        <v>701</v>
      </c>
      <c r="CZ1148" s="32" t="s">
        <v>1262</v>
      </c>
      <c r="DA1148" s="32" t="s">
        <v>3215</v>
      </c>
      <c r="DB1148" s="32" t="s">
        <v>2749</v>
      </c>
      <c r="DC1148" s="32" t="s">
        <v>2340</v>
      </c>
    </row>
    <row r="1149" spans="52:107" ht="57">
      <c r="AZ1149" s="32"/>
      <c r="BA1149" s="32"/>
      <c r="BB1149" s="32" t="s">
        <v>5630</v>
      </c>
      <c r="BC1149" s="32" t="s">
        <v>701</v>
      </c>
      <c r="BD1149" s="32" t="s">
        <v>1262</v>
      </c>
      <c r="BE1149" s="32" t="s">
        <v>3215</v>
      </c>
      <c r="BF1149" s="32" t="s">
        <v>2753</v>
      </c>
      <c r="BG1149" s="32" t="s">
        <v>2346</v>
      </c>
      <c r="CK1149" s="32" t="s">
        <v>5630</v>
      </c>
      <c r="CL1149" s="32" t="s">
        <v>701</v>
      </c>
      <c r="CM1149" s="32" t="s">
        <v>1262</v>
      </c>
      <c r="CN1149" s="32" t="s">
        <v>3215</v>
      </c>
      <c r="CO1149" s="32" t="s">
        <v>2753</v>
      </c>
      <c r="CP1149" s="32" t="s">
        <v>2346</v>
      </c>
      <c r="CV1149" s="32"/>
      <c r="CW1149" s="32"/>
      <c r="CX1149" s="32" t="s">
        <v>5630</v>
      </c>
      <c r="CY1149" s="32" t="s">
        <v>701</v>
      </c>
      <c r="CZ1149" s="32" t="s">
        <v>1262</v>
      </c>
      <c r="DA1149" s="32" t="s">
        <v>3215</v>
      </c>
      <c r="DB1149" s="32" t="s">
        <v>2753</v>
      </c>
      <c r="DC1149" s="32" t="s">
        <v>2346</v>
      </c>
    </row>
    <row r="1150" spans="52:107" ht="57">
      <c r="AZ1150" s="32"/>
      <c r="BA1150" s="32"/>
      <c r="BB1150" s="32" t="s">
        <v>5631</v>
      </c>
      <c r="BC1150" s="32" t="s">
        <v>701</v>
      </c>
      <c r="BD1150" s="32" t="s">
        <v>1262</v>
      </c>
      <c r="BE1150" s="32" t="s">
        <v>3215</v>
      </c>
      <c r="BF1150" s="32" t="s">
        <v>2756</v>
      </c>
      <c r="BG1150" s="32" t="s">
        <v>2354</v>
      </c>
      <c r="CK1150" s="32" t="s">
        <v>5631</v>
      </c>
      <c r="CL1150" s="32" t="s">
        <v>701</v>
      </c>
      <c r="CM1150" s="32" t="s">
        <v>1262</v>
      </c>
      <c r="CN1150" s="32" t="s">
        <v>3215</v>
      </c>
      <c r="CO1150" s="32" t="s">
        <v>2756</v>
      </c>
      <c r="CP1150" s="32" t="s">
        <v>2354</v>
      </c>
      <c r="CV1150" s="32"/>
      <c r="CW1150" s="32"/>
      <c r="CX1150" s="32" t="s">
        <v>5631</v>
      </c>
      <c r="CY1150" s="32" t="s">
        <v>701</v>
      </c>
      <c r="CZ1150" s="32" t="s">
        <v>1262</v>
      </c>
      <c r="DA1150" s="32" t="s">
        <v>3215</v>
      </c>
      <c r="DB1150" s="32" t="s">
        <v>2756</v>
      </c>
      <c r="DC1150" s="32" t="s">
        <v>2354</v>
      </c>
    </row>
    <row r="1151" spans="52:107" ht="57">
      <c r="AZ1151" s="32"/>
      <c r="BA1151" s="32"/>
      <c r="BB1151" s="32" t="s">
        <v>5632</v>
      </c>
      <c r="BC1151" s="32" t="s">
        <v>701</v>
      </c>
      <c r="BD1151" s="32" t="s">
        <v>1262</v>
      </c>
      <c r="BE1151" s="32" t="s">
        <v>3215</v>
      </c>
      <c r="BF1151" s="32" t="s">
        <v>2760</v>
      </c>
      <c r="BG1151" s="32" t="s">
        <v>2361</v>
      </c>
      <c r="CK1151" s="32" t="s">
        <v>5632</v>
      </c>
      <c r="CL1151" s="32" t="s">
        <v>701</v>
      </c>
      <c r="CM1151" s="32" t="s">
        <v>1262</v>
      </c>
      <c r="CN1151" s="32" t="s">
        <v>3215</v>
      </c>
      <c r="CO1151" s="32" t="s">
        <v>2760</v>
      </c>
      <c r="CP1151" s="32" t="s">
        <v>2361</v>
      </c>
      <c r="CV1151" s="32"/>
      <c r="CW1151" s="32"/>
      <c r="CX1151" s="32" t="s">
        <v>5632</v>
      </c>
      <c r="CY1151" s="32" t="s">
        <v>701</v>
      </c>
      <c r="CZ1151" s="32" t="s">
        <v>1262</v>
      </c>
      <c r="DA1151" s="32" t="s">
        <v>3215</v>
      </c>
      <c r="DB1151" s="32" t="s">
        <v>2760</v>
      </c>
      <c r="DC1151" s="32" t="s">
        <v>2361</v>
      </c>
    </row>
    <row r="1152" spans="52:107" ht="57">
      <c r="AZ1152" s="32"/>
      <c r="BA1152" s="32"/>
      <c r="BB1152" s="32" t="s">
        <v>5633</v>
      </c>
      <c r="BC1152" s="32" t="s">
        <v>701</v>
      </c>
      <c r="BD1152" s="32" t="s">
        <v>1262</v>
      </c>
      <c r="BE1152" s="32" t="s">
        <v>3215</v>
      </c>
      <c r="BF1152" s="32" t="s">
        <v>2764</v>
      </c>
      <c r="BG1152" s="32" t="s">
        <v>2369</v>
      </c>
      <c r="CK1152" s="32" t="s">
        <v>5633</v>
      </c>
      <c r="CL1152" s="32" t="s">
        <v>701</v>
      </c>
      <c r="CM1152" s="32" t="s">
        <v>1262</v>
      </c>
      <c r="CN1152" s="32" t="s">
        <v>3215</v>
      </c>
      <c r="CO1152" s="32" t="s">
        <v>2764</v>
      </c>
      <c r="CP1152" s="32" t="s">
        <v>2369</v>
      </c>
      <c r="CV1152" s="32"/>
      <c r="CW1152" s="32"/>
      <c r="CX1152" s="32" t="s">
        <v>5633</v>
      </c>
      <c r="CY1152" s="32" t="s">
        <v>701</v>
      </c>
      <c r="CZ1152" s="32" t="s">
        <v>1262</v>
      </c>
      <c r="DA1152" s="32" t="s">
        <v>3215</v>
      </c>
      <c r="DB1152" s="32" t="s">
        <v>2764</v>
      </c>
      <c r="DC1152" s="32" t="s">
        <v>2369</v>
      </c>
    </row>
    <row r="1153" spans="52:107" ht="71.25">
      <c r="AZ1153" s="32"/>
      <c r="BA1153" s="32"/>
      <c r="BB1153" s="32" t="s">
        <v>5634</v>
      </c>
      <c r="BC1153" s="32" t="s">
        <v>701</v>
      </c>
      <c r="BD1153" s="32" t="s">
        <v>1262</v>
      </c>
      <c r="BE1153" s="32" t="s">
        <v>3215</v>
      </c>
      <c r="BF1153" s="32" t="s">
        <v>2768</v>
      </c>
      <c r="BG1153" s="32" t="s">
        <v>2376</v>
      </c>
      <c r="CK1153" s="32" t="s">
        <v>5634</v>
      </c>
      <c r="CL1153" s="32" t="s">
        <v>701</v>
      </c>
      <c r="CM1153" s="32" t="s">
        <v>1262</v>
      </c>
      <c r="CN1153" s="32" t="s">
        <v>3215</v>
      </c>
      <c r="CO1153" s="32" t="s">
        <v>2768</v>
      </c>
      <c r="CP1153" s="32" t="s">
        <v>2376</v>
      </c>
      <c r="CV1153" s="32"/>
      <c r="CW1153" s="32"/>
      <c r="CX1153" s="32" t="s">
        <v>5634</v>
      </c>
      <c r="CY1153" s="32" t="s">
        <v>701</v>
      </c>
      <c r="CZ1153" s="32" t="s">
        <v>1262</v>
      </c>
      <c r="DA1153" s="32" t="s">
        <v>3215</v>
      </c>
      <c r="DB1153" s="32" t="s">
        <v>2768</v>
      </c>
      <c r="DC1153" s="32" t="s">
        <v>2376</v>
      </c>
    </row>
    <row r="1154" spans="52:107" ht="57">
      <c r="AZ1154" s="32"/>
      <c r="BA1154" s="32"/>
      <c r="BB1154" s="32" t="s">
        <v>5635</v>
      </c>
      <c r="BC1154" s="32" t="s">
        <v>701</v>
      </c>
      <c r="BD1154" s="32" t="s">
        <v>1262</v>
      </c>
      <c r="BE1154" s="32" t="s">
        <v>3215</v>
      </c>
      <c r="BF1154" s="32" t="s">
        <v>2772</v>
      </c>
      <c r="BG1154" s="32" t="s">
        <v>2384</v>
      </c>
      <c r="CK1154" s="32" t="s">
        <v>5635</v>
      </c>
      <c r="CL1154" s="32" t="s">
        <v>701</v>
      </c>
      <c r="CM1154" s="32" t="s">
        <v>1262</v>
      </c>
      <c r="CN1154" s="32" t="s">
        <v>3215</v>
      </c>
      <c r="CO1154" s="32" t="s">
        <v>2772</v>
      </c>
      <c r="CP1154" s="32" t="s">
        <v>2384</v>
      </c>
      <c r="CV1154" s="32"/>
      <c r="CW1154" s="32"/>
      <c r="CX1154" s="32" t="s">
        <v>5635</v>
      </c>
      <c r="CY1154" s="32" t="s">
        <v>701</v>
      </c>
      <c r="CZ1154" s="32" t="s">
        <v>1262</v>
      </c>
      <c r="DA1154" s="32" t="s">
        <v>3215</v>
      </c>
      <c r="DB1154" s="32" t="s">
        <v>2772</v>
      </c>
      <c r="DC1154" s="32" t="s">
        <v>2384</v>
      </c>
    </row>
    <row r="1155" spans="52:107" ht="71.25">
      <c r="AZ1155" s="32"/>
      <c r="BA1155" s="32"/>
      <c r="BB1155" s="32" t="s">
        <v>5636</v>
      </c>
      <c r="BC1155" s="32" t="s">
        <v>701</v>
      </c>
      <c r="BD1155" s="32" t="s">
        <v>1262</v>
      </c>
      <c r="BE1155" s="32" t="s">
        <v>3215</v>
      </c>
      <c r="BF1155" s="32" t="s">
        <v>2774</v>
      </c>
      <c r="BG1155" s="32" t="s">
        <v>2391</v>
      </c>
      <c r="CK1155" s="32" t="s">
        <v>5636</v>
      </c>
      <c r="CL1155" s="32" t="s">
        <v>701</v>
      </c>
      <c r="CM1155" s="32" t="s">
        <v>1262</v>
      </c>
      <c r="CN1155" s="32" t="s">
        <v>3215</v>
      </c>
      <c r="CO1155" s="32" t="s">
        <v>2774</v>
      </c>
      <c r="CP1155" s="32" t="s">
        <v>2391</v>
      </c>
      <c r="CV1155" s="32"/>
      <c r="CW1155" s="32"/>
      <c r="CX1155" s="32" t="s">
        <v>5636</v>
      </c>
      <c r="CY1155" s="32" t="s">
        <v>701</v>
      </c>
      <c r="CZ1155" s="32" t="s">
        <v>1262</v>
      </c>
      <c r="DA1155" s="32" t="s">
        <v>3215</v>
      </c>
      <c r="DB1155" s="32" t="s">
        <v>2774</v>
      </c>
      <c r="DC1155" s="32" t="s">
        <v>2391</v>
      </c>
    </row>
    <row r="1156" spans="52:107" ht="57">
      <c r="AZ1156" s="32"/>
      <c r="BA1156" s="32"/>
      <c r="BB1156" s="32" t="s">
        <v>5637</v>
      </c>
      <c r="BC1156" s="32" t="s">
        <v>701</v>
      </c>
      <c r="BD1156" s="32" t="s">
        <v>1262</v>
      </c>
      <c r="BE1156" s="32" t="s">
        <v>3215</v>
      </c>
      <c r="BF1156" s="32" t="s">
        <v>2776</v>
      </c>
      <c r="BG1156" s="32" t="s">
        <v>2398</v>
      </c>
      <c r="CK1156" s="32" t="s">
        <v>5637</v>
      </c>
      <c r="CL1156" s="32" t="s">
        <v>701</v>
      </c>
      <c r="CM1156" s="32" t="s">
        <v>1262</v>
      </c>
      <c r="CN1156" s="32" t="s">
        <v>3215</v>
      </c>
      <c r="CO1156" s="32" t="s">
        <v>2776</v>
      </c>
      <c r="CP1156" s="32" t="s">
        <v>2398</v>
      </c>
      <c r="CV1156" s="32"/>
      <c r="CW1156" s="32"/>
      <c r="CX1156" s="32" t="s">
        <v>5637</v>
      </c>
      <c r="CY1156" s="32" t="s">
        <v>701</v>
      </c>
      <c r="CZ1156" s="32" t="s">
        <v>1262</v>
      </c>
      <c r="DA1156" s="32" t="s">
        <v>3215</v>
      </c>
      <c r="DB1156" s="32" t="s">
        <v>2776</v>
      </c>
      <c r="DC1156" s="32" t="s">
        <v>2398</v>
      </c>
    </row>
    <row r="1157" spans="52:107" ht="57">
      <c r="AZ1157" s="32"/>
      <c r="BA1157" s="32"/>
      <c r="BB1157" s="32" t="s">
        <v>5638</v>
      </c>
      <c r="BC1157" s="32" t="s">
        <v>701</v>
      </c>
      <c r="BD1157" s="32" t="s">
        <v>1262</v>
      </c>
      <c r="BE1157" s="32" t="s">
        <v>3215</v>
      </c>
      <c r="BF1157" s="32" t="s">
        <v>2780</v>
      </c>
      <c r="BG1157" s="32" t="s">
        <v>2406</v>
      </c>
      <c r="CK1157" s="32" t="s">
        <v>5638</v>
      </c>
      <c r="CL1157" s="32" t="s">
        <v>701</v>
      </c>
      <c r="CM1157" s="32" t="s">
        <v>1262</v>
      </c>
      <c r="CN1157" s="32" t="s">
        <v>3215</v>
      </c>
      <c r="CO1157" s="32" t="s">
        <v>2780</v>
      </c>
      <c r="CP1157" s="32" t="s">
        <v>2406</v>
      </c>
      <c r="CV1157" s="32"/>
      <c r="CW1157" s="32"/>
      <c r="CX1157" s="32" t="s">
        <v>5638</v>
      </c>
      <c r="CY1157" s="32" t="s">
        <v>701</v>
      </c>
      <c r="CZ1157" s="32" t="s">
        <v>1262</v>
      </c>
      <c r="DA1157" s="32" t="s">
        <v>3215</v>
      </c>
      <c r="DB1157" s="32" t="s">
        <v>2780</v>
      </c>
      <c r="DC1157" s="32" t="s">
        <v>2406</v>
      </c>
    </row>
    <row r="1158" spans="52:107" ht="57">
      <c r="AZ1158" s="32"/>
      <c r="BA1158" s="32"/>
      <c r="BB1158" s="32" t="s">
        <v>5639</v>
      </c>
      <c r="BC1158" s="32" t="s">
        <v>701</v>
      </c>
      <c r="BD1158" s="32" t="s">
        <v>1262</v>
      </c>
      <c r="BE1158" s="32" t="s">
        <v>3215</v>
      </c>
      <c r="BF1158" s="32" t="s">
        <v>2784</v>
      </c>
      <c r="BG1158" s="32" t="s">
        <v>2412</v>
      </c>
      <c r="CK1158" s="32" t="s">
        <v>5639</v>
      </c>
      <c r="CL1158" s="32" t="s">
        <v>701</v>
      </c>
      <c r="CM1158" s="32" t="s">
        <v>1262</v>
      </c>
      <c r="CN1158" s="32" t="s">
        <v>3215</v>
      </c>
      <c r="CO1158" s="32" t="s">
        <v>2784</v>
      </c>
      <c r="CP1158" s="32" t="s">
        <v>2412</v>
      </c>
      <c r="CV1158" s="32"/>
      <c r="CW1158" s="32"/>
      <c r="CX1158" s="32" t="s">
        <v>5639</v>
      </c>
      <c r="CY1158" s="32" t="s">
        <v>701</v>
      </c>
      <c r="CZ1158" s="32" t="s">
        <v>1262</v>
      </c>
      <c r="DA1158" s="32" t="s">
        <v>3215</v>
      </c>
      <c r="DB1158" s="32" t="s">
        <v>2784</v>
      </c>
      <c r="DC1158" s="32" t="s">
        <v>2412</v>
      </c>
    </row>
    <row r="1159" spans="52:107" ht="71.25">
      <c r="AZ1159" s="32"/>
      <c r="BA1159" s="32"/>
      <c r="BB1159" s="32" t="s">
        <v>5640</v>
      </c>
      <c r="BC1159" s="32" t="s">
        <v>701</v>
      </c>
      <c r="BD1159" s="32" t="s">
        <v>1262</v>
      </c>
      <c r="BE1159" s="32" t="s">
        <v>3215</v>
      </c>
      <c r="BF1159" s="32" t="s">
        <v>2787</v>
      </c>
      <c r="BG1159" s="32" t="s">
        <v>2417</v>
      </c>
      <c r="CK1159" s="32" t="s">
        <v>5640</v>
      </c>
      <c r="CL1159" s="32" t="s">
        <v>701</v>
      </c>
      <c r="CM1159" s="32" t="s">
        <v>1262</v>
      </c>
      <c r="CN1159" s="32" t="s">
        <v>3215</v>
      </c>
      <c r="CO1159" s="32" t="s">
        <v>2787</v>
      </c>
      <c r="CP1159" s="32" t="s">
        <v>2417</v>
      </c>
      <c r="CV1159" s="32"/>
      <c r="CW1159" s="32"/>
      <c r="CX1159" s="32" t="s">
        <v>5640</v>
      </c>
      <c r="CY1159" s="32" t="s">
        <v>701</v>
      </c>
      <c r="CZ1159" s="32" t="s">
        <v>1262</v>
      </c>
      <c r="DA1159" s="32" t="s">
        <v>3215</v>
      </c>
      <c r="DB1159" s="32" t="s">
        <v>2787</v>
      </c>
      <c r="DC1159" s="32" t="s">
        <v>2417</v>
      </c>
    </row>
    <row r="1160" spans="52:107" ht="57">
      <c r="AZ1160" s="32"/>
      <c r="BA1160" s="32"/>
      <c r="BB1160" s="32" t="s">
        <v>5641</v>
      </c>
      <c r="BC1160" s="32" t="s">
        <v>701</v>
      </c>
      <c r="BD1160" s="32" t="s">
        <v>1262</v>
      </c>
      <c r="BE1160" s="32" t="s">
        <v>3215</v>
      </c>
      <c r="BF1160" s="32" t="s">
        <v>2790</v>
      </c>
      <c r="BG1160" s="32" t="s">
        <v>2424</v>
      </c>
      <c r="CK1160" s="32" t="s">
        <v>5641</v>
      </c>
      <c r="CL1160" s="32" t="s">
        <v>701</v>
      </c>
      <c r="CM1160" s="32" t="s">
        <v>1262</v>
      </c>
      <c r="CN1160" s="32" t="s">
        <v>3215</v>
      </c>
      <c r="CO1160" s="32" t="s">
        <v>2790</v>
      </c>
      <c r="CP1160" s="32" t="s">
        <v>2424</v>
      </c>
      <c r="CV1160" s="32"/>
      <c r="CW1160" s="32"/>
      <c r="CX1160" s="32" t="s">
        <v>5641</v>
      </c>
      <c r="CY1160" s="32" t="s">
        <v>701</v>
      </c>
      <c r="CZ1160" s="32" t="s">
        <v>1262</v>
      </c>
      <c r="DA1160" s="32" t="s">
        <v>3215</v>
      </c>
      <c r="DB1160" s="32" t="s">
        <v>2790</v>
      </c>
      <c r="DC1160" s="32" t="s">
        <v>2424</v>
      </c>
    </row>
    <row r="1161" spans="52:107" ht="57">
      <c r="AZ1161" s="32"/>
      <c r="BA1161" s="32"/>
      <c r="BB1161" s="32" t="s">
        <v>5642</v>
      </c>
      <c r="BC1161" s="32" t="s">
        <v>701</v>
      </c>
      <c r="BD1161" s="32" t="s">
        <v>1262</v>
      </c>
      <c r="BE1161" s="32" t="s">
        <v>3215</v>
      </c>
      <c r="BF1161" s="32" t="s">
        <v>2794</v>
      </c>
      <c r="BG1161" s="32" t="s">
        <v>2431</v>
      </c>
      <c r="CK1161" s="32" t="s">
        <v>5642</v>
      </c>
      <c r="CL1161" s="32" t="s">
        <v>701</v>
      </c>
      <c r="CM1161" s="32" t="s">
        <v>1262</v>
      </c>
      <c r="CN1161" s="32" t="s">
        <v>3215</v>
      </c>
      <c r="CO1161" s="32" t="s">
        <v>2794</v>
      </c>
      <c r="CP1161" s="32" t="s">
        <v>2431</v>
      </c>
      <c r="CV1161" s="32"/>
      <c r="CW1161" s="32"/>
      <c r="CX1161" s="32" t="s">
        <v>5642</v>
      </c>
      <c r="CY1161" s="32" t="s">
        <v>701</v>
      </c>
      <c r="CZ1161" s="32" t="s">
        <v>1262</v>
      </c>
      <c r="DA1161" s="32" t="s">
        <v>3215</v>
      </c>
      <c r="DB1161" s="32" t="s">
        <v>2794</v>
      </c>
      <c r="DC1161" s="32" t="s">
        <v>2431</v>
      </c>
    </row>
    <row r="1162" spans="52:107" ht="71.25">
      <c r="AZ1162" s="32"/>
      <c r="BA1162" s="32"/>
      <c r="BB1162" s="32" t="s">
        <v>5643</v>
      </c>
      <c r="BC1162" s="32" t="s">
        <v>701</v>
      </c>
      <c r="BD1162" s="32" t="s">
        <v>1262</v>
      </c>
      <c r="BE1162" s="32" t="s">
        <v>3215</v>
      </c>
      <c r="BF1162" s="32" t="s">
        <v>2798</v>
      </c>
      <c r="BG1162" s="32" t="s">
        <v>2436</v>
      </c>
      <c r="CK1162" s="32" t="s">
        <v>5643</v>
      </c>
      <c r="CL1162" s="32" t="s">
        <v>701</v>
      </c>
      <c r="CM1162" s="32" t="s">
        <v>1262</v>
      </c>
      <c r="CN1162" s="32" t="s">
        <v>3215</v>
      </c>
      <c r="CO1162" s="32" t="s">
        <v>2798</v>
      </c>
      <c r="CP1162" s="32" t="s">
        <v>2436</v>
      </c>
      <c r="CV1162" s="32"/>
      <c r="CW1162" s="32"/>
      <c r="CX1162" s="32" t="s">
        <v>5643</v>
      </c>
      <c r="CY1162" s="32" t="s">
        <v>701</v>
      </c>
      <c r="CZ1162" s="32" t="s">
        <v>1262</v>
      </c>
      <c r="DA1162" s="32" t="s">
        <v>3215</v>
      </c>
      <c r="DB1162" s="32" t="s">
        <v>2798</v>
      </c>
      <c r="DC1162" s="32" t="s">
        <v>2436</v>
      </c>
    </row>
    <row r="1163" spans="52:107" ht="57">
      <c r="AZ1163" s="32"/>
      <c r="BA1163" s="32"/>
      <c r="BB1163" s="32" t="s">
        <v>5644</v>
      </c>
      <c r="BC1163" s="32" t="s">
        <v>701</v>
      </c>
      <c r="BD1163" s="32" t="s">
        <v>1262</v>
      </c>
      <c r="BE1163" s="32" t="s">
        <v>3215</v>
      </c>
      <c r="BF1163" s="32" t="s">
        <v>2802</v>
      </c>
      <c r="BG1163" s="32" t="s">
        <v>2443</v>
      </c>
      <c r="CK1163" s="32" t="s">
        <v>5644</v>
      </c>
      <c r="CL1163" s="32" t="s">
        <v>701</v>
      </c>
      <c r="CM1163" s="32" t="s">
        <v>1262</v>
      </c>
      <c r="CN1163" s="32" t="s">
        <v>3215</v>
      </c>
      <c r="CO1163" s="32" t="s">
        <v>2802</v>
      </c>
      <c r="CP1163" s="32" t="s">
        <v>2443</v>
      </c>
      <c r="CV1163" s="32"/>
      <c r="CW1163" s="32"/>
      <c r="CX1163" s="32" t="s">
        <v>5644</v>
      </c>
      <c r="CY1163" s="32" t="s">
        <v>701</v>
      </c>
      <c r="CZ1163" s="32" t="s">
        <v>1262</v>
      </c>
      <c r="DA1163" s="32" t="s">
        <v>3215</v>
      </c>
      <c r="DB1163" s="32" t="s">
        <v>2802</v>
      </c>
      <c r="DC1163" s="32" t="s">
        <v>2443</v>
      </c>
    </row>
    <row r="1164" spans="52:107" ht="71.25">
      <c r="AZ1164" s="32"/>
      <c r="BA1164" s="32"/>
      <c r="BB1164" s="32" t="s">
        <v>5645</v>
      </c>
      <c r="BC1164" s="32" t="s">
        <v>701</v>
      </c>
      <c r="BD1164" s="32" t="s">
        <v>1262</v>
      </c>
      <c r="BE1164" s="32" t="s">
        <v>3215</v>
      </c>
      <c r="BF1164" s="32" t="s">
        <v>2806</v>
      </c>
      <c r="BG1164" s="32" t="s">
        <v>2449</v>
      </c>
      <c r="CK1164" s="32" t="s">
        <v>5645</v>
      </c>
      <c r="CL1164" s="32" t="s">
        <v>701</v>
      </c>
      <c r="CM1164" s="32" t="s">
        <v>1262</v>
      </c>
      <c r="CN1164" s="32" t="s">
        <v>3215</v>
      </c>
      <c r="CO1164" s="32" t="s">
        <v>2806</v>
      </c>
      <c r="CP1164" s="32" t="s">
        <v>2449</v>
      </c>
      <c r="CV1164" s="32"/>
      <c r="CW1164" s="32"/>
      <c r="CX1164" s="32" t="s">
        <v>5645</v>
      </c>
      <c r="CY1164" s="32" t="s">
        <v>701</v>
      </c>
      <c r="CZ1164" s="32" t="s">
        <v>1262</v>
      </c>
      <c r="DA1164" s="32" t="s">
        <v>3215</v>
      </c>
      <c r="DB1164" s="32" t="s">
        <v>2806</v>
      </c>
      <c r="DC1164" s="32" t="s">
        <v>2449</v>
      </c>
    </row>
    <row r="1165" spans="52:107" ht="57">
      <c r="AZ1165" s="32"/>
      <c r="BA1165" s="32"/>
      <c r="BB1165" s="32" t="s">
        <v>5646</v>
      </c>
      <c r="BC1165" s="32" t="s">
        <v>701</v>
      </c>
      <c r="BD1165" s="32" t="s">
        <v>1262</v>
      </c>
      <c r="BE1165" s="32" t="s">
        <v>3215</v>
      </c>
      <c r="BF1165" s="32" t="s">
        <v>2810</v>
      </c>
      <c r="BG1165" s="32" t="s">
        <v>2453</v>
      </c>
      <c r="CK1165" s="32" t="s">
        <v>5646</v>
      </c>
      <c r="CL1165" s="32" t="s">
        <v>701</v>
      </c>
      <c r="CM1165" s="32" t="s">
        <v>1262</v>
      </c>
      <c r="CN1165" s="32" t="s">
        <v>3215</v>
      </c>
      <c r="CO1165" s="32" t="s">
        <v>2810</v>
      </c>
      <c r="CP1165" s="32" t="s">
        <v>2453</v>
      </c>
      <c r="CV1165" s="32"/>
      <c r="CW1165" s="32"/>
      <c r="CX1165" s="32" t="s">
        <v>5646</v>
      </c>
      <c r="CY1165" s="32" t="s">
        <v>701</v>
      </c>
      <c r="CZ1165" s="32" t="s">
        <v>1262</v>
      </c>
      <c r="DA1165" s="32" t="s">
        <v>3215</v>
      </c>
      <c r="DB1165" s="32" t="s">
        <v>2810</v>
      </c>
      <c r="DC1165" s="32" t="s">
        <v>2453</v>
      </c>
    </row>
    <row r="1166" spans="52:107" ht="57">
      <c r="AZ1166" s="32"/>
      <c r="BA1166" s="32"/>
      <c r="BB1166" s="32" t="s">
        <v>5647</v>
      </c>
      <c r="BC1166" s="32" t="s">
        <v>701</v>
      </c>
      <c r="BD1166" s="32" t="s">
        <v>1262</v>
      </c>
      <c r="BE1166" s="32" t="s">
        <v>3215</v>
      </c>
      <c r="BF1166" s="32" t="s">
        <v>2814</v>
      </c>
      <c r="BG1166" s="32" t="s">
        <v>2457</v>
      </c>
      <c r="CK1166" s="32" t="s">
        <v>5647</v>
      </c>
      <c r="CL1166" s="32" t="s">
        <v>701</v>
      </c>
      <c r="CM1166" s="32" t="s">
        <v>1262</v>
      </c>
      <c r="CN1166" s="32" t="s">
        <v>3215</v>
      </c>
      <c r="CO1166" s="32" t="s">
        <v>2814</v>
      </c>
      <c r="CP1166" s="32" t="s">
        <v>2457</v>
      </c>
      <c r="CV1166" s="32"/>
      <c r="CW1166" s="32"/>
      <c r="CX1166" s="32" t="s">
        <v>5647</v>
      </c>
      <c r="CY1166" s="32" t="s">
        <v>701</v>
      </c>
      <c r="CZ1166" s="32" t="s">
        <v>1262</v>
      </c>
      <c r="DA1166" s="32" t="s">
        <v>3215</v>
      </c>
      <c r="DB1166" s="32" t="s">
        <v>2814</v>
      </c>
      <c r="DC1166" s="32" t="s">
        <v>2457</v>
      </c>
    </row>
    <row r="1167" spans="52:107" ht="57">
      <c r="AZ1167" s="32"/>
      <c r="BA1167" s="32"/>
      <c r="BB1167" s="32" t="s">
        <v>5648</v>
      </c>
      <c r="BC1167" s="32" t="s">
        <v>701</v>
      </c>
      <c r="BD1167" s="32" t="s">
        <v>1262</v>
      </c>
      <c r="BE1167" s="32" t="s">
        <v>3215</v>
      </c>
      <c r="BF1167" s="32" t="s">
        <v>2818</v>
      </c>
      <c r="BG1167" s="32" t="s">
        <v>2463</v>
      </c>
      <c r="CK1167" s="32" t="s">
        <v>5648</v>
      </c>
      <c r="CL1167" s="32" t="s">
        <v>701</v>
      </c>
      <c r="CM1167" s="32" t="s">
        <v>1262</v>
      </c>
      <c r="CN1167" s="32" t="s">
        <v>3215</v>
      </c>
      <c r="CO1167" s="32" t="s">
        <v>2818</v>
      </c>
      <c r="CP1167" s="32" t="s">
        <v>2463</v>
      </c>
      <c r="CV1167" s="32"/>
      <c r="CW1167" s="32"/>
      <c r="CX1167" s="32" t="s">
        <v>5648</v>
      </c>
      <c r="CY1167" s="32" t="s">
        <v>701</v>
      </c>
      <c r="CZ1167" s="32" t="s">
        <v>1262</v>
      </c>
      <c r="DA1167" s="32" t="s">
        <v>3215</v>
      </c>
      <c r="DB1167" s="32" t="s">
        <v>2818</v>
      </c>
      <c r="DC1167" s="32" t="s">
        <v>2463</v>
      </c>
    </row>
    <row r="1168" spans="52:107" ht="57">
      <c r="AZ1168" s="32"/>
      <c r="BA1168" s="32"/>
      <c r="BB1168" s="32" t="s">
        <v>5649</v>
      </c>
      <c r="BC1168" s="32" t="s">
        <v>701</v>
      </c>
      <c r="BD1168" s="32" t="s">
        <v>1262</v>
      </c>
      <c r="BE1168" s="32" t="s">
        <v>3215</v>
      </c>
      <c r="BF1168" s="32" t="s">
        <v>2822</v>
      </c>
      <c r="BG1168" s="32" t="s">
        <v>2469</v>
      </c>
      <c r="CK1168" s="32" t="s">
        <v>5649</v>
      </c>
      <c r="CL1168" s="32" t="s">
        <v>701</v>
      </c>
      <c r="CM1168" s="32" t="s">
        <v>1262</v>
      </c>
      <c r="CN1168" s="32" t="s">
        <v>3215</v>
      </c>
      <c r="CO1168" s="32" t="s">
        <v>2822</v>
      </c>
      <c r="CP1168" s="32" t="s">
        <v>2469</v>
      </c>
      <c r="CV1168" s="32"/>
      <c r="CW1168" s="32"/>
      <c r="CX1168" s="32" t="s">
        <v>5649</v>
      </c>
      <c r="CY1168" s="32" t="s">
        <v>701</v>
      </c>
      <c r="CZ1168" s="32" t="s">
        <v>1262</v>
      </c>
      <c r="DA1168" s="32" t="s">
        <v>3215</v>
      </c>
      <c r="DB1168" s="32" t="s">
        <v>2822</v>
      </c>
      <c r="DC1168" s="32" t="s">
        <v>2469</v>
      </c>
    </row>
    <row r="1169" spans="52:107" ht="57">
      <c r="AZ1169" s="32"/>
      <c r="BA1169" s="32"/>
      <c r="BB1169" s="32" t="s">
        <v>5650</v>
      </c>
      <c r="BC1169" s="32" t="s">
        <v>701</v>
      </c>
      <c r="BD1169" s="32" t="s">
        <v>1262</v>
      </c>
      <c r="BE1169" s="32" t="s">
        <v>3215</v>
      </c>
      <c r="BF1169" s="32" t="s">
        <v>2826</v>
      </c>
      <c r="BG1169" s="32" t="s">
        <v>2475</v>
      </c>
      <c r="CK1169" s="32" t="s">
        <v>5650</v>
      </c>
      <c r="CL1169" s="32" t="s">
        <v>701</v>
      </c>
      <c r="CM1169" s="32" t="s">
        <v>1262</v>
      </c>
      <c r="CN1169" s="32" t="s">
        <v>3215</v>
      </c>
      <c r="CO1169" s="32" t="s">
        <v>2826</v>
      </c>
      <c r="CP1169" s="32" t="s">
        <v>2475</v>
      </c>
      <c r="CV1169" s="32"/>
      <c r="CW1169" s="32"/>
      <c r="CX1169" s="32" t="s">
        <v>5650</v>
      </c>
      <c r="CY1169" s="32" t="s">
        <v>701</v>
      </c>
      <c r="CZ1169" s="32" t="s">
        <v>1262</v>
      </c>
      <c r="DA1169" s="32" t="s">
        <v>3215</v>
      </c>
      <c r="DB1169" s="32" t="s">
        <v>2826</v>
      </c>
      <c r="DC1169" s="32" t="s">
        <v>2475</v>
      </c>
    </row>
    <row r="1170" spans="52:107" ht="57">
      <c r="AZ1170" s="32"/>
      <c r="BA1170" s="32"/>
      <c r="BB1170" s="32" t="s">
        <v>5651</v>
      </c>
      <c r="BC1170" s="32" t="s">
        <v>701</v>
      </c>
      <c r="BD1170" s="32" t="s">
        <v>1262</v>
      </c>
      <c r="BE1170" s="32" t="s">
        <v>3215</v>
      </c>
      <c r="BF1170" s="32" t="s">
        <v>2829</v>
      </c>
      <c r="BG1170" s="32" t="s">
        <v>2481</v>
      </c>
      <c r="CK1170" s="32" t="s">
        <v>5651</v>
      </c>
      <c r="CL1170" s="32" t="s">
        <v>701</v>
      </c>
      <c r="CM1170" s="32" t="s">
        <v>1262</v>
      </c>
      <c r="CN1170" s="32" t="s">
        <v>3215</v>
      </c>
      <c r="CO1170" s="32" t="s">
        <v>2829</v>
      </c>
      <c r="CP1170" s="32" t="s">
        <v>2481</v>
      </c>
      <c r="CV1170" s="32"/>
      <c r="CW1170" s="32"/>
      <c r="CX1170" s="32" t="s">
        <v>5651</v>
      </c>
      <c r="CY1170" s="32" t="s">
        <v>701</v>
      </c>
      <c r="CZ1170" s="32" t="s">
        <v>1262</v>
      </c>
      <c r="DA1170" s="32" t="s">
        <v>3215</v>
      </c>
      <c r="DB1170" s="32" t="s">
        <v>2829</v>
      </c>
      <c r="DC1170" s="32" t="s">
        <v>2481</v>
      </c>
    </row>
    <row r="1171" spans="52:107" ht="57">
      <c r="AZ1171" s="32"/>
      <c r="BA1171" s="32"/>
      <c r="BB1171" s="32" t="s">
        <v>5652</v>
      </c>
      <c r="BC1171" s="32" t="s">
        <v>701</v>
      </c>
      <c r="BD1171" s="32" t="s">
        <v>1262</v>
      </c>
      <c r="BE1171" s="32" t="s">
        <v>3215</v>
      </c>
      <c r="BF1171" s="32" t="s">
        <v>2833</v>
      </c>
      <c r="BG1171" s="32" t="s">
        <v>2487</v>
      </c>
      <c r="CK1171" s="32" t="s">
        <v>5652</v>
      </c>
      <c r="CL1171" s="32" t="s">
        <v>701</v>
      </c>
      <c r="CM1171" s="32" t="s">
        <v>1262</v>
      </c>
      <c r="CN1171" s="32" t="s">
        <v>3215</v>
      </c>
      <c r="CO1171" s="32" t="s">
        <v>2833</v>
      </c>
      <c r="CP1171" s="32" t="s">
        <v>2487</v>
      </c>
      <c r="CV1171" s="32"/>
      <c r="CW1171" s="32"/>
      <c r="CX1171" s="32" t="s">
        <v>5652</v>
      </c>
      <c r="CY1171" s="32" t="s">
        <v>701</v>
      </c>
      <c r="CZ1171" s="32" t="s">
        <v>1262</v>
      </c>
      <c r="DA1171" s="32" t="s">
        <v>3215</v>
      </c>
      <c r="DB1171" s="32" t="s">
        <v>2833</v>
      </c>
      <c r="DC1171" s="32" t="s">
        <v>2487</v>
      </c>
    </row>
    <row r="1172" spans="52:107" ht="57">
      <c r="AZ1172" s="32"/>
      <c r="BA1172" s="32"/>
      <c r="BB1172" s="32" t="s">
        <v>5653</v>
      </c>
      <c r="BC1172" s="32" t="s">
        <v>701</v>
      </c>
      <c r="BD1172" s="32" t="s">
        <v>1262</v>
      </c>
      <c r="BE1172" s="32" t="s">
        <v>3215</v>
      </c>
      <c r="BF1172" s="32" t="s">
        <v>2836</v>
      </c>
      <c r="BG1172" s="32" t="s">
        <v>2492</v>
      </c>
      <c r="CK1172" s="32" t="s">
        <v>5653</v>
      </c>
      <c r="CL1172" s="32" t="s">
        <v>701</v>
      </c>
      <c r="CM1172" s="32" t="s">
        <v>1262</v>
      </c>
      <c r="CN1172" s="32" t="s">
        <v>3215</v>
      </c>
      <c r="CO1172" s="32" t="s">
        <v>2836</v>
      </c>
      <c r="CP1172" s="32" t="s">
        <v>2492</v>
      </c>
      <c r="CV1172" s="32"/>
      <c r="CW1172" s="32"/>
      <c r="CX1172" s="32" t="s">
        <v>5653</v>
      </c>
      <c r="CY1172" s="32" t="s">
        <v>701</v>
      </c>
      <c r="CZ1172" s="32" t="s">
        <v>1262</v>
      </c>
      <c r="DA1172" s="32" t="s">
        <v>3215</v>
      </c>
      <c r="DB1172" s="32" t="s">
        <v>2836</v>
      </c>
      <c r="DC1172" s="32" t="s">
        <v>2492</v>
      </c>
    </row>
    <row r="1173" spans="52:107" ht="57">
      <c r="AZ1173" s="32"/>
      <c r="BA1173" s="32"/>
      <c r="BB1173" s="32" t="s">
        <v>5654</v>
      </c>
      <c r="BC1173" s="32" t="s">
        <v>701</v>
      </c>
      <c r="BD1173" s="32" t="s">
        <v>1262</v>
      </c>
      <c r="BE1173" s="32" t="s">
        <v>3215</v>
      </c>
      <c r="BF1173" s="32" t="s">
        <v>2840</v>
      </c>
      <c r="BG1173" s="32" t="s">
        <v>2498</v>
      </c>
      <c r="CK1173" s="32" t="s">
        <v>5654</v>
      </c>
      <c r="CL1173" s="32" t="s">
        <v>701</v>
      </c>
      <c r="CM1173" s="32" t="s">
        <v>1262</v>
      </c>
      <c r="CN1173" s="32" t="s">
        <v>3215</v>
      </c>
      <c r="CO1173" s="32" t="s">
        <v>2840</v>
      </c>
      <c r="CP1173" s="32" t="s">
        <v>2498</v>
      </c>
      <c r="CV1173" s="32"/>
      <c r="CW1173" s="32"/>
      <c r="CX1173" s="32" t="s">
        <v>5654</v>
      </c>
      <c r="CY1173" s="32" t="s">
        <v>701</v>
      </c>
      <c r="CZ1173" s="32" t="s">
        <v>1262</v>
      </c>
      <c r="DA1173" s="32" t="s">
        <v>3215</v>
      </c>
      <c r="DB1173" s="32" t="s">
        <v>2840</v>
      </c>
      <c r="DC1173" s="32" t="s">
        <v>2498</v>
      </c>
    </row>
    <row r="1174" spans="52:107" ht="42.75">
      <c r="AZ1174" s="32"/>
      <c r="BA1174" s="32"/>
      <c r="BB1174" s="32" t="s">
        <v>5655</v>
      </c>
      <c r="BC1174" s="32" t="s">
        <v>701</v>
      </c>
      <c r="BD1174" s="32" t="s">
        <v>1262</v>
      </c>
      <c r="BE1174" s="32" t="s">
        <v>3215</v>
      </c>
      <c r="BF1174" s="32" t="s">
        <v>2843</v>
      </c>
      <c r="BG1174" s="32" t="s">
        <v>2503</v>
      </c>
      <c r="CK1174" s="32" t="s">
        <v>5655</v>
      </c>
      <c r="CL1174" s="32" t="s">
        <v>701</v>
      </c>
      <c r="CM1174" s="32" t="s">
        <v>1262</v>
      </c>
      <c r="CN1174" s="32" t="s">
        <v>3215</v>
      </c>
      <c r="CO1174" s="32" t="s">
        <v>2843</v>
      </c>
      <c r="CP1174" s="32" t="s">
        <v>2503</v>
      </c>
      <c r="CV1174" s="32"/>
      <c r="CW1174" s="32"/>
      <c r="CX1174" s="32" t="s">
        <v>5655</v>
      </c>
      <c r="CY1174" s="32" t="s">
        <v>701</v>
      </c>
      <c r="CZ1174" s="32" t="s">
        <v>1262</v>
      </c>
      <c r="DA1174" s="32" t="s">
        <v>3215</v>
      </c>
      <c r="DB1174" s="32" t="s">
        <v>2843</v>
      </c>
      <c r="DC1174" s="32" t="s">
        <v>2503</v>
      </c>
    </row>
    <row r="1175" spans="52:107" ht="42.75">
      <c r="AZ1175" s="32"/>
      <c r="BA1175" s="32"/>
      <c r="BB1175" s="32" t="s">
        <v>5656</v>
      </c>
      <c r="BC1175" s="32" t="s">
        <v>701</v>
      </c>
      <c r="BD1175" s="32" t="s">
        <v>1262</v>
      </c>
      <c r="BE1175" s="32" t="s">
        <v>3215</v>
      </c>
      <c r="BF1175" s="32" t="s">
        <v>2846</v>
      </c>
      <c r="BG1175" s="32" t="s">
        <v>2508</v>
      </c>
      <c r="CK1175" s="32" t="s">
        <v>5656</v>
      </c>
      <c r="CL1175" s="32" t="s">
        <v>701</v>
      </c>
      <c r="CM1175" s="32" t="s">
        <v>1262</v>
      </c>
      <c r="CN1175" s="32" t="s">
        <v>3215</v>
      </c>
      <c r="CO1175" s="32" t="s">
        <v>2846</v>
      </c>
      <c r="CP1175" s="32" t="s">
        <v>2508</v>
      </c>
      <c r="CV1175" s="32"/>
      <c r="CW1175" s="32"/>
      <c r="CX1175" s="32" t="s">
        <v>5656</v>
      </c>
      <c r="CY1175" s="32" t="s">
        <v>701</v>
      </c>
      <c r="CZ1175" s="32" t="s">
        <v>1262</v>
      </c>
      <c r="DA1175" s="32" t="s">
        <v>3215</v>
      </c>
      <c r="DB1175" s="32" t="s">
        <v>2846</v>
      </c>
      <c r="DC1175" s="32" t="s">
        <v>2508</v>
      </c>
    </row>
    <row r="1176" spans="52:107" ht="57">
      <c r="AZ1176" s="32"/>
      <c r="BA1176" s="32"/>
      <c r="BB1176" s="32" t="s">
        <v>5657</v>
      </c>
      <c r="BC1176" s="32" t="s">
        <v>701</v>
      </c>
      <c r="BD1176" s="32" t="s">
        <v>1262</v>
      </c>
      <c r="BE1176" s="32" t="s">
        <v>3215</v>
      </c>
      <c r="BF1176" s="32" t="s">
        <v>3216</v>
      </c>
      <c r="BG1176" s="32" t="s">
        <v>2511</v>
      </c>
      <c r="CK1176" s="32" t="s">
        <v>5657</v>
      </c>
      <c r="CL1176" s="32" t="s">
        <v>701</v>
      </c>
      <c r="CM1176" s="32" t="s">
        <v>1262</v>
      </c>
      <c r="CN1176" s="32" t="s">
        <v>3215</v>
      </c>
      <c r="CO1176" s="32" t="s">
        <v>3216</v>
      </c>
      <c r="CP1176" s="32" t="s">
        <v>2511</v>
      </c>
      <c r="CV1176" s="32"/>
      <c r="CW1176" s="32"/>
      <c r="CX1176" s="32" t="s">
        <v>5657</v>
      </c>
      <c r="CY1176" s="32" t="s">
        <v>701</v>
      </c>
      <c r="CZ1176" s="32" t="s">
        <v>1262</v>
      </c>
      <c r="DA1176" s="32" t="s">
        <v>3215</v>
      </c>
      <c r="DB1176" s="32" t="s">
        <v>3216</v>
      </c>
      <c r="DC1176" s="32" t="s">
        <v>2511</v>
      </c>
    </row>
    <row r="1177" spans="52:107" ht="57">
      <c r="AZ1177" s="32"/>
      <c r="BA1177" s="32"/>
      <c r="BB1177" s="32" t="s">
        <v>5658</v>
      </c>
      <c r="BC1177" s="32" t="s">
        <v>701</v>
      </c>
      <c r="BD1177" s="32" t="s">
        <v>1262</v>
      </c>
      <c r="BE1177" s="32" t="s">
        <v>3215</v>
      </c>
      <c r="BF1177" s="32" t="s">
        <v>3217</v>
      </c>
      <c r="BG1177" s="32" t="s">
        <v>2514</v>
      </c>
      <c r="CK1177" s="32" t="s">
        <v>5658</v>
      </c>
      <c r="CL1177" s="32" t="s">
        <v>701</v>
      </c>
      <c r="CM1177" s="32" t="s">
        <v>1262</v>
      </c>
      <c r="CN1177" s="32" t="s">
        <v>3215</v>
      </c>
      <c r="CO1177" s="32" t="s">
        <v>3217</v>
      </c>
      <c r="CP1177" s="32" t="s">
        <v>2514</v>
      </c>
      <c r="CV1177" s="32"/>
      <c r="CW1177" s="32"/>
      <c r="CX1177" s="32" t="s">
        <v>5658</v>
      </c>
      <c r="CY1177" s="32" t="s">
        <v>701</v>
      </c>
      <c r="CZ1177" s="32" t="s">
        <v>1262</v>
      </c>
      <c r="DA1177" s="32" t="s">
        <v>3215</v>
      </c>
      <c r="DB1177" s="32" t="s">
        <v>3217</v>
      </c>
      <c r="DC1177" s="32" t="s">
        <v>2514</v>
      </c>
    </row>
    <row r="1178" spans="52:107" ht="57">
      <c r="AZ1178" s="32"/>
      <c r="BA1178" s="32"/>
      <c r="BB1178" s="32" t="s">
        <v>5659</v>
      </c>
      <c r="BC1178" s="32" t="s">
        <v>701</v>
      </c>
      <c r="BD1178" s="32" t="s">
        <v>1262</v>
      </c>
      <c r="BE1178" s="32" t="s">
        <v>3215</v>
      </c>
      <c r="BF1178" s="32" t="s">
        <v>3218</v>
      </c>
      <c r="BG1178" s="32" t="s">
        <v>2517</v>
      </c>
      <c r="CK1178" s="32" t="s">
        <v>5659</v>
      </c>
      <c r="CL1178" s="32" t="s">
        <v>701</v>
      </c>
      <c r="CM1178" s="32" t="s">
        <v>1262</v>
      </c>
      <c r="CN1178" s="32" t="s">
        <v>3215</v>
      </c>
      <c r="CO1178" s="32" t="s">
        <v>3218</v>
      </c>
      <c r="CP1178" s="32" t="s">
        <v>2517</v>
      </c>
      <c r="CV1178" s="32"/>
      <c r="CW1178" s="32"/>
      <c r="CX1178" s="32" t="s">
        <v>5659</v>
      </c>
      <c r="CY1178" s="32" t="s">
        <v>701</v>
      </c>
      <c r="CZ1178" s="32" t="s">
        <v>1262</v>
      </c>
      <c r="DA1178" s="32" t="s">
        <v>3215</v>
      </c>
      <c r="DB1178" s="32" t="s">
        <v>3218</v>
      </c>
      <c r="DC1178" s="32" t="s">
        <v>2517</v>
      </c>
    </row>
    <row r="1179" spans="52:107" ht="71.25">
      <c r="AZ1179" s="32"/>
      <c r="BA1179" s="32"/>
      <c r="BB1179" s="32" t="s">
        <v>5660</v>
      </c>
      <c r="BC1179" s="32" t="s">
        <v>701</v>
      </c>
      <c r="BD1179" s="32" t="s">
        <v>1262</v>
      </c>
      <c r="BE1179" s="32" t="s">
        <v>3215</v>
      </c>
      <c r="BF1179" s="32" t="s">
        <v>3219</v>
      </c>
      <c r="BG1179" s="32" t="s">
        <v>2520</v>
      </c>
      <c r="CK1179" s="32" t="s">
        <v>5660</v>
      </c>
      <c r="CL1179" s="32" t="s">
        <v>701</v>
      </c>
      <c r="CM1179" s="32" t="s">
        <v>1262</v>
      </c>
      <c r="CN1179" s="32" t="s">
        <v>3215</v>
      </c>
      <c r="CO1179" s="32" t="s">
        <v>3219</v>
      </c>
      <c r="CP1179" s="32" t="s">
        <v>2520</v>
      </c>
      <c r="CV1179" s="32"/>
      <c r="CW1179" s="32"/>
      <c r="CX1179" s="32" t="s">
        <v>5660</v>
      </c>
      <c r="CY1179" s="32" t="s">
        <v>701</v>
      </c>
      <c r="CZ1179" s="32" t="s">
        <v>1262</v>
      </c>
      <c r="DA1179" s="32" t="s">
        <v>3215</v>
      </c>
      <c r="DB1179" s="32" t="s">
        <v>3219</v>
      </c>
      <c r="DC1179" s="32" t="s">
        <v>2520</v>
      </c>
    </row>
    <row r="1180" spans="52:107" ht="57">
      <c r="AZ1180" s="32"/>
      <c r="BA1180" s="32"/>
      <c r="BB1180" s="32" t="s">
        <v>5661</v>
      </c>
      <c r="BC1180" s="32" t="s">
        <v>701</v>
      </c>
      <c r="BD1180" s="32" t="s">
        <v>1262</v>
      </c>
      <c r="BE1180" s="32" t="s">
        <v>3215</v>
      </c>
      <c r="BF1180" s="32" t="s">
        <v>3220</v>
      </c>
      <c r="BG1180" s="32" t="s">
        <v>2524</v>
      </c>
      <c r="CK1180" s="32" t="s">
        <v>5661</v>
      </c>
      <c r="CL1180" s="32" t="s">
        <v>701</v>
      </c>
      <c r="CM1180" s="32" t="s">
        <v>1262</v>
      </c>
      <c r="CN1180" s="32" t="s">
        <v>3215</v>
      </c>
      <c r="CO1180" s="32" t="s">
        <v>3220</v>
      </c>
      <c r="CP1180" s="32" t="s">
        <v>2524</v>
      </c>
      <c r="CV1180" s="32"/>
      <c r="CW1180" s="32"/>
      <c r="CX1180" s="32" t="s">
        <v>5661</v>
      </c>
      <c r="CY1180" s="32" t="s">
        <v>701</v>
      </c>
      <c r="CZ1180" s="32" t="s">
        <v>1262</v>
      </c>
      <c r="DA1180" s="32" t="s">
        <v>3215</v>
      </c>
      <c r="DB1180" s="32" t="s">
        <v>3220</v>
      </c>
      <c r="DC1180" s="32" t="s">
        <v>2524</v>
      </c>
    </row>
    <row r="1181" spans="52:107" ht="57">
      <c r="AZ1181" s="32"/>
      <c r="BA1181" s="32"/>
      <c r="BB1181" s="32" t="s">
        <v>5662</v>
      </c>
      <c r="BC1181" s="32" t="s">
        <v>701</v>
      </c>
      <c r="BD1181" s="32" t="s">
        <v>1262</v>
      </c>
      <c r="BE1181" s="32" t="s">
        <v>3215</v>
      </c>
      <c r="BF1181" s="32" t="s">
        <v>3221</v>
      </c>
      <c r="BG1181" s="32" t="s">
        <v>2528</v>
      </c>
      <c r="CK1181" s="32" t="s">
        <v>5662</v>
      </c>
      <c r="CL1181" s="32" t="s">
        <v>701</v>
      </c>
      <c r="CM1181" s="32" t="s">
        <v>1262</v>
      </c>
      <c r="CN1181" s="32" t="s">
        <v>3215</v>
      </c>
      <c r="CO1181" s="32" t="s">
        <v>3221</v>
      </c>
      <c r="CP1181" s="32" t="s">
        <v>2528</v>
      </c>
      <c r="CV1181" s="32"/>
      <c r="CW1181" s="32"/>
      <c r="CX1181" s="32" t="s">
        <v>5662</v>
      </c>
      <c r="CY1181" s="32" t="s">
        <v>701</v>
      </c>
      <c r="CZ1181" s="32" t="s">
        <v>1262</v>
      </c>
      <c r="DA1181" s="32" t="s">
        <v>3215</v>
      </c>
      <c r="DB1181" s="32" t="s">
        <v>3221</v>
      </c>
      <c r="DC1181" s="32" t="s">
        <v>2528</v>
      </c>
    </row>
    <row r="1182" spans="52:107" ht="57">
      <c r="AZ1182" s="32"/>
      <c r="BA1182" s="32"/>
      <c r="BB1182" s="32" t="s">
        <v>5663</v>
      </c>
      <c r="BC1182" s="32" t="s">
        <v>701</v>
      </c>
      <c r="BD1182" s="32" t="s">
        <v>1262</v>
      </c>
      <c r="BE1182" s="32" t="s">
        <v>3215</v>
      </c>
      <c r="BF1182" s="32" t="s">
        <v>3222</v>
      </c>
      <c r="BG1182" s="32" t="s">
        <v>2532</v>
      </c>
      <c r="CK1182" s="32" t="s">
        <v>5663</v>
      </c>
      <c r="CL1182" s="32" t="s">
        <v>701</v>
      </c>
      <c r="CM1182" s="32" t="s">
        <v>1262</v>
      </c>
      <c r="CN1182" s="32" t="s">
        <v>3215</v>
      </c>
      <c r="CO1182" s="32" t="s">
        <v>3222</v>
      </c>
      <c r="CP1182" s="32" t="s">
        <v>2532</v>
      </c>
      <c r="CV1182" s="32"/>
      <c r="CW1182" s="32"/>
      <c r="CX1182" s="32" t="s">
        <v>5663</v>
      </c>
      <c r="CY1182" s="32" t="s">
        <v>701</v>
      </c>
      <c r="CZ1182" s="32" t="s">
        <v>1262</v>
      </c>
      <c r="DA1182" s="32" t="s">
        <v>3215</v>
      </c>
      <c r="DB1182" s="32" t="s">
        <v>3222</v>
      </c>
      <c r="DC1182" s="32" t="s">
        <v>2532</v>
      </c>
    </row>
    <row r="1183" spans="52:107" ht="57">
      <c r="AZ1183" s="32"/>
      <c r="BA1183" s="32"/>
      <c r="BB1183" s="32" t="s">
        <v>5664</v>
      </c>
      <c r="BC1183" s="32" t="s">
        <v>701</v>
      </c>
      <c r="BD1183" s="32" t="s">
        <v>1262</v>
      </c>
      <c r="BE1183" s="32" t="s">
        <v>3215</v>
      </c>
      <c r="BF1183" s="32" t="s">
        <v>3223</v>
      </c>
      <c r="BG1183" s="32" t="s">
        <v>2536</v>
      </c>
      <c r="CK1183" s="32" t="s">
        <v>5664</v>
      </c>
      <c r="CL1183" s="32" t="s">
        <v>701</v>
      </c>
      <c r="CM1183" s="32" t="s">
        <v>1262</v>
      </c>
      <c r="CN1183" s="32" t="s">
        <v>3215</v>
      </c>
      <c r="CO1183" s="32" t="s">
        <v>3223</v>
      </c>
      <c r="CP1183" s="32" t="s">
        <v>2536</v>
      </c>
      <c r="CV1183" s="32"/>
      <c r="CW1183" s="32"/>
      <c r="CX1183" s="32" t="s">
        <v>5664</v>
      </c>
      <c r="CY1183" s="32" t="s">
        <v>701</v>
      </c>
      <c r="CZ1183" s="32" t="s">
        <v>1262</v>
      </c>
      <c r="DA1183" s="32" t="s">
        <v>3215</v>
      </c>
      <c r="DB1183" s="32" t="s">
        <v>3223</v>
      </c>
      <c r="DC1183" s="32" t="s">
        <v>2536</v>
      </c>
    </row>
    <row r="1184" spans="52:107" ht="57">
      <c r="AZ1184" s="32"/>
      <c r="BA1184" s="32"/>
      <c r="BB1184" s="32" t="s">
        <v>5665</v>
      </c>
      <c r="BC1184" s="32" t="s">
        <v>701</v>
      </c>
      <c r="BD1184" s="32" t="s">
        <v>1262</v>
      </c>
      <c r="BE1184" s="32" t="s">
        <v>3215</v>
      </c>
      <c r="BF1184" s="32" t="s">
        <v>3224</v>
      </c>
      <c r="BG1184" s="32" t="s">
        <v>2540</v>
      </c>
      <c r="CK1184" s="32" t="s">
        <v>5665</v>
      </c>
      <c r="CL1184" s="32" t="s">
        <v>701</v>
      </c>
      <c r="CM1184" s="32" t="s">
        <v>1262</v>
      </c>
      <c r="CN1184" s="32" t="s">
        <v>3215</v>
      </c>
      <c r="CO1184" s="32" t="s">
        <v>3224</v>
      </c>
      <c r="CP1184" s="32" t="s">
        <v>2540</v>
      </c>
      <c r="CV1184" s="32"/>
      <c r="CW1184" s="32"/>
      <c r="CX1184" s="32" t="s">
        <v>5665</v>
      </c>
      <c r="CY1184" s="32" t="s">
        <v>701</v>
      </c>
      <c r="CZ1184" s="32" t="s">
        <v>1262</v>
      </c>
      <c r="DA1184" s="32" t="s">
        <v>3215</v>
      </c>
      <c r="DB1184" s="32" t="s">
        <v>3224</v>
      </c>
      <c r="DC1184" s="32" t="s">
        <v>2540</v>
      </c>
    </row>
    <row r="1185" spans="52:107" ht="42.75">
      <c r="AZ1185" s="32"/>
      <c r="BA1185" s="32"/>
      <c r="BB1185" s="32" t="s">
        <v>5666</v>
      </c>
      <c r="BC1185" s="32" t="s">
        <v>701</v>
      </c>
      <c r="BD1185" s="32" t="s">
        <v>1262</v>
      </c>
      <c r="BE1185" s="32" t="s">
        <v>3215</v>
      </c>
      <c r="BF1185" s="32" t="s">
        <v>3225</v>
      </c>
      <c r="BG1185" s="32" t="s">
        <v>2544</v>
      </c>
      <c r="CK1185" s="32" t="s">
        <v>5666</v>
      </c>
      <c r="CL1185" s="32" t="s">
        <v>701</v>
      </c>
      <c r="CM1185" s="32" t="s">
        <v>1262</v>
      </c>
      <c r="CN1185" s="32" t="s">
        <v>3215</v>
      </c>
      <c r="CO1185" s="32" t="s">
        <v>3225</v>
      </c>
      <c r="CP1185" s="32" t="s">
        <v>2544</v>
      </c>
      <c r="CV1185" s="32"/>
      <c r="CW1185" s="32"/>
      <c r="CX1185" s="32" t="s">
        <v>5666</v>
      </c>
      <c r="CY1185" s="32" t="s">
        <v>701</v>
      </c>
      <c r="CZ1185" s="32" t="s">
        <v>1262</v>
      </c>
      <c r="DA1185" s="32" t="s">
        <v>3215</v>
      </c>
      <c r="DB1185" s="32" t="s">
        <v>3225</v>
      </c>
      <c r="DC1185" s="32" t="s">
        <v>2544</v>
      </c>
    </row>
    <row r="1186" spans="52:107" ht="42.75">
      <c r="AZ1186" s="32"/>
      <c r="BA1186" s="32"/>
      <c r="BB1186" s="32" t="s">
        <v>5667</v>
      </c>
      <c r="BC1186" s="32" t="s">
        <v>701</v>
      </c>
      <c r="BD1186" s="32" t="s">
        <v>1262</v>
      </c>
      <c r="BE1186" s="32" t="s">
        <v>3215</v>
      </c>
      <c r="BF1186" s="32" t="s">
        <v>3226</v>
      </c>
      <c r="BG1186" s="32" t="s">
        <v>2548</v>
      </c>
      <c r="CK1186" s="32" t="s">
        <v>5667</v>
      </c>
      <c r="CL1186" s="32" t="s">
        <v>701</v>
      </c>
      <c r="CM1186" s="32" t="s">
        <v>1262</v>
      </c>
      <c r="CN1186" s="32" t="s">
        <v>3215</v>
      </c>
      <c r="CO1186" s="32" t="s">
        <v>3226</v>
      </c>
      <c r="CP1186" s="32" t="s">
        <v>2548</v>
      </c>
      <c r="CV1186" s="32"/>
      <c r="CW1186" s="32"/>
      <c r="CX1186" s="32" t="s">
        <v>5667</v>
      </c>
      <c r="CY1186" s="32" t="s">
        <v>701</v>
      </c>
      <c r="CZ1186" s="32" t="s">
        <v>1262</v>
      </c>
      <c r="DA1186" s="32" t="s">
        <v>3215</v>
      </c>
      <c r="DB1186" s="32" t="s">
        <v>3226</v>
      </c>
      <c r="DC1186" s="32" t="s">
        <v>2548</v>
      </c>
    </row>
    <row r="1187" spans="52:107" ht="57">
      <c r="AZ1187" s="32"/>
      <c r="BA1187" s="32"/>
      <c r="BB1187" s="32" t="s">
        <v>5668</v>
      </c>
      <c r="BC1187" s="32" t="s">
        <v>701</v>
      </c>
      <c r="BD1187" s="32" t="s">
        <v>1262</v>
      </c>
      <c r="BE1187" s="32" t="s">
        <v>3215</v>
      </c>
      <c r="BF1187" s="32" t="s">
        <v>3227</v>
      </c>
      <c r="BG1187" s="32" t="s">
        <v>2552</v>
      </c>
      <c r="CK1187" s="32" t="s">
        <v>5668</v>
      </c>
      <c r="CL1187" s="32" t="s">
        <v>701</v>
      </c>
      <c r="CM1187" s="32" t="s">
        <v>1262</v>
      </c>
      <c r="CN1187" s="32" t="s">
        <v>3215</v>
      </c>
      <c r="CO1187" s="32" t="s">
        <v>3227</v>
      </c>
      <c r="CP1187" s="32" t="s">
        <v>2552</v>
      </c>
      <c r="CV1187" s="32"/>
      <c r="CW1187" s="32"/>
      <c r="CX1187" s="32" t="s">
        <v>5668</v>
      </c>
      <c r="CY1187" s="32" t="s">
        <v>701</v>
      </c>
      <c r="CZ1187" s="32" t="s">
        <v>1262</v>
      </c>
      <c r="DA1187" s="32" t="s">
        <v>3215</v>
      </c>
      <c r="DB1187" s="32" t="s">
        <v>3227</v>
      </c>
      <c r="DC1187" s="32" t="s">
        <v>2552</v>
      </c>
    </row>
    <row r="1188" spans="52:107" ht="57">
      <c r="AZ1188" s="32"/>
      <c r="BA1188" s="32"/>
      <c r="BB1188" s="32" t="s">
        <v>5669</v>
      </c>
      <c r="BC1188" s="32" t="s">
        <v>701</v>
      </c>
      <c r="BD1188" s="32" t="s">
        <v>1262</v>
      </c>
      <c r="BE1188" s="32" t="s">
        <v>3215</v>
      </c>
      <c r="BF1188" s="32" t="s">
        <v>3228</v>
      </c>
      <c r="BG1188" s="32" t="s">
        <v>2555</v>
      </c>
      <c r="CK1188" s="32" t="s">
        <v>5669</v>
      </c>
      <c r="CL1188" s="32" t="s">
        <v>701</v>
      </c>
      <c r="CM1188" s="32" t="s">
        <v>1262</v>
      </c>
      <c r="CN1188" s="32" t="s">
        <v>3215</v>
      </c>
      <c r="CO1188" s="32" t="s">
        <v>3228</v>
      </c>
      <c r="CP1188" s="32" t="s">
        <v>2555</v>
      </c>
      <c r="CV1188" s="32"/>
      <c r="CW1188" s="32"/>
      <c r="CX1188" s="32" t="s">
        <v>5669</v>
      </c>
      <c r="CY1188" s="32" t="s">
        <v>701</v>
      </c>
      <c r="CZ1188" s="32" t="s">
        <v>1262</v>
      </c>
      <c r="DA1188" s="32" t="s">
        <v>3215</v>
      </c>
      <c r="DB1188" s="32" t="s">
        <v>3228</v>
      </c>
      <c r="DC1188" s="32" t="s">
        <v>2555</v>
      </c>
    </row>
    <row r="1189" spans="52:107" ht="57">
      <c r="AZ1189" s="32"/>
      <c r="BA1189" s="32"/>
      <c r="BB1189" s="32" t="s">
        <v>5670</v>
      </c>
      <c r="BC1189" s="32" t="s">
        <v>701</v>
      </c>
      <c r="BD1189" s="32" t="s">
        <v>1262</v>
      </c>
      <c r="BE1189" s="32" t="s">
        <v>3215</v>
      </c>
      <c r="BF1189" s="32" t="s">
        <v>3229</v>
      </c>
      <c r="BG1189" s="32" t="s">
        <v>2559</v>
      </c>
      <c r="CK1189" s="32" t="s">
        <v>5670</v>
      </c>
      <c r="CL1189" s="32" t="s">
        <v>701</v>
      </c>
      <c r="CM1189" s="32" t="s">
        <v>1262</v>
      </c>
      <c r="CN1189" s="32" t="s">
        <v>3215</v>
      </c>
      <c r="CO1189" s="32" t="s">
        <v>3229</v>
      </c>
      <c r="CP1189" s="32" t="s">
        <v>2559</v>
      </c>
      <c r="CV1189" s="32"/>
      <c r="CW1189" s="32"/>
      <c r="CX1189" s="32" t="s">
        <v>5670</v>
      </c>
      <c r="CY1189" s="32" t="s">
        <v>701</v>
      </c>
      <c r="CZ1189" s="32" t="s">
        <v>1262</v>
      </c>
      <c r="DA1189" s="32" t="s">
        <v>3215</v>
      </c>
      <c r="DB1189" s="32" t="s">
        <v>3229</v>
      </c>
      <c r="DC1189" s="32" t="s">
        <v>2559</v>
      </c>
    </row>
    <row r="1190" spans="52:107" ht="57">
      <c r="AZ1190" s="32"/>
      <c r="BA1190" s="32"/>
      <c r="BB1190" s="32" t="s">
        <v>5671</v>
      </c>
      <c r="BC1190" s="32" t="s">
        <v>701</v>
      </c>
      <c r="BD1190" s="32" t="s">
        <v>1262</v>
      </c>
      <c r="BE1190" s="32" t="s">
        <v>3215</v>
      </c>
      <c r="BF1190" s="32" t="s">
        <v>3230</v>
      </c>
      <c r="BG1190" s="32" t="s">
        <v>2563</v>
      </c>
      <c r="CK1190" s="32" t="s">
        <v>5671</v>
      </c>
      <c r="CL1190" s="32" t="s">
        <v>701</v>
      </c>
      <c r="CM1190" s="32" t="s">
        <v>1262</v>
      </c>
      <c r="CN1190" s="32" t="s">
        <v>3215</v>
      </c>
      <c r="CO1190" s="32" t="s">
        <v>3230</v>
      </c>
      <c r="CP1190" s="32" t="s">
        <v>2563</v>
      </c>
      <c r="CV1190" s="32"/>
      <c r="CW1190" s="32"/>
      <c r="CX1190" s="32" t="s">
        <v>5671</v>
      </c>
      <c r="CY1190" s="32" t="s">
        <v>701</v>
      </c>
      <c r="CZ1190" s="32" t="s">
        <v>1262</v>
      </c>
      <c r="DA1190" s="32" t="s">
        <v>3215</v>
      </c>
      <c r="DB1190" s="32" t="s">
        <v>3230</v>
      </c>
      <c r="DC1190" s="32" t="s">
        <v>2563</v>
      </c>
    </row>
    <row r="1191" spans="52:107" ht="57">
      <c r="AZ1191" s="32"/>
      <c r="BA1191" s="32"/>
      <c r="BB1191" s="32" t="s">
        <v>5672</v>
      </c>
      <c r="BC1191" s="32" t="s">
        <v>701</v>
      </c>
      <c r="BD1191" s="32" t="s">
        <v>1262</v>
      </c>
      <c r="BE1191" s="32" t="s">
        <v>3215</v>
      </c>
      <c r="BF1191" s="32" t="s">
        <v>3231</v>
      </c>
      <c r="BG1191" s="32" t="s">
        <v>2567</v>
      </c>
      <c r="CK1191" s="32" t="s">
        <v>5672</v>
      </c>
      <c r="CL1191" s="32" t="s">
        <v>701</v>
      </c>
      <c r="CM1191" s="32" t="s">
        <v>1262</v>
      </c>
      <c r="CN1191" s="32" t="s">
        <v>3215</v>
      </c>
      <c r="CO1191" s="32" t="s">
        <v>3231</v>
      </c>
      <c r="CP1191" s="32" t="s">
        <v>2567</v>
      </c>
      <c r="CV1191" s="32"/>
      <c r="CW1191" s="32"/>
      <c r="CX1191" s="32" t="s">
        <v>5672</v>
      </c>
      <c r="CY1191" s="32" t="s">
        <v>701</v>
      </c>
      <c r="CZ1191" s="32" t="s">
        <v>1262</v>
      </c>
      <c r="DA1191" s="32" t="s">
        <v>3215</v>
      </c>
      <c r="DB1191" s="32" t="s">
        <v>3231</v>
      </c>
      <c r="DC1191" s="32" t="s">
        <v>2567</v>
      </c>
    </row>
    <row r="1192" spans="52:107" ht="57">
      <c r="AZ1192" s="32"/>
      <c r="BA1192" s="32"/>
      <c r="BB1192" s="32" t="s">
        <v>5673</v>
      </c>
      <c r="BC1192" s="32" t="s">
        <v>701</v>
      </c>
      <c r="BD1192" s="32" t="s">
        <v>1262</v>
      </c>
      <c r="BE1192" s="32" t="s">
        <v>3215</v>
      </c>
      <c r="BF1192" s="32" t="s">
        <v>3232</v>
      </c>
      <c r="BG1192" s="32" t="s">
        <v>2571</v>
      </c>
      <c r="CK1192" s="32" t="s">
        <v>5673</v>
      </c>
      <c r="CL1192" s="32" t="s">
        <v>701</v>
      </c>
      <c r="CM1192" s="32" t="s">
        <v>1262</v>
      </c>
      <c r="CN1192" s="32" t="s">
        <v>3215</v>
      </c>
      <c r="CO1192" s="32" t="s">
        <v>3232</v>
      </c>
      <c r="CP1192" s="32" t="s">
        <v>2571</v>
      </c>
      <c r="CV1192" s="32"/>
      <c r="CW1192" s="32"/>
      <c r="CX1192" s="32" t="s">
        <v>5673</v>
      </c>
      <c r="CY1192" s="32" t="s">
        <v>701</v>
      </c>
      <c r="CZ1192" s="32" t="s">
        <v>1262</v>
      </c>
      <c r="DA1192" s="32" t="s">
        <v>3215</v>
      </c>
      <c r="DB1192" s="32" t="s">
        <v>3232</v>
      </c>
      <c r="DC1192" s="32" t="s">
        <v>2571</v>
      </c>
    </row>
    <row r="1193" spans="52:107" ht="57">
      <c r="AZ1193" s="32"/>
      <c r="BA1193" s="32"/>
      <c r="BB1193" s="32" t="s">
        <v>5674</v>
      </c>
      <c r="BC1193" s="32" t="s">
        <v>701</v>
      </c>
      <c r="BD1193" s="32" t="s">
        <v>1262</v>
      </c>
      <c r="BE1193" s="32" t="s">
        <v>3215</v>
      </c>
      <c r="BF1193" s="32" t="s">
        <v>3233</v>
      </c>
      <c r="BG1193" s="32" t="s">
        <v>2575</v>
      </c>
      <c r="CK1193" s="32" t="s">
        <v>5674</v>
      </c>
      <c r="CL1193" s="32" t="s">
        <v>701</v>
      </c>
      <c r="CM1193" s="32" t="s">
        <v>1262</v>
      </c>
      <c r="CN1193" s="32" t="s">
        <v>3215</v>
      </c>
      <c r="CO1193" s="32" t="s">
        <v>3233</v>
      </c>
      <c r="CP1193" s="32" t="s">
        <v>2575</v>
      </c>
      <c r="CV1193" s="32"/>
      <c r="CW1193" s="32"/>
      <c r="CX1193" s="32" t="s">
        <v>5674</v>
      </c>
      <c r="CY1193" s="32" t="s">
        <v>701</v>
      </c>
      <c r="CZ1193" s="32" t="s">
        <v>1262</v>
      </c>
      <c r="DA1193" s="32" t="s">
        <v>3215</v>
      </c>
      <c r="DB1193" s="32" t="s">
        <v>3233</v>
      </c>
      <c r="DC1193" s="32" t="s">
        <v>2575</v>
      </c>
    </row>
    <row r="1194" spans="52:107" ht="71.25">
      <c r="AZ1194" s="32"/>
      <c r="BA1194" s="32"/>
      <c r="BB1194" s="32" t="s">
        <v>5675</v>
      </c>
      <c r="BC1194" s="32" t="s">
        <v>701</v>
      </c>
      <c r="BD1194" s="32" t="s">
        <v>1262</v>
      </c>
      <c r="BE1194" s="32" t="s">
        <v>3215</v>
      </c>
      <c r="BF1194" s="32" t="s">
        <v>3234</v>
      </c>
      <c r="BG1194" s="32" t="s">
        <v>2579</v>
      </c>
      <c r="CK1194" s="32" t="s">
        <v>5675</v>
      </c>
      <c r="CL1194" s="32" t="s">
        <v>701</v>
      </c>
      <c r="CM1194" s="32" t="s">
        <v>1262</v>
      </c>
      <c r="CN1194" s="32" t="s">
        <v>3215</v>
      </c>
      <c r="CO1194" s="32" t="s">
        <v>3234</v>
      </c>
      <c r="CP1194" s="32" t="s">
        <v>2579</v>
      </c>
      <c r="CV1194" s="32"/>
      <c r="CW1194" s="32"/>
      <c r="CX1194" s="32" t="s">
        <v>5675</v>
      </c>
      <c r="CY1194" s="32" t="s">
        <v>701</v>
      </c>
      <c r="CZ1194" s="32" t="s">
        <v>1262</v>
      </c>
      <c r="DA1194" s="32" t="s">
        <v>3215</v>
      </c>
      <c r="DB1194" s="32" t="s">
        <v>3234</v>
      </c>
      <c r="DC1194" s="32" t="s">
        <v>2579</v>
      </c>
    </row>
    <row r="1195" spans="52:107" ht="57">
      <c r="AZ1195" s="32"/>
      <c r="BA1195" s="32"/>
      <c r="BB1195" s="32" t="s">
        <v>5676</v>
      </c>
      <c r="BC1195" s="32" t="s">
        <v>701</v>
      </c>
      <c r="BD1195" s="32" t="s">
        <v>1262</v>
      </c>
      <c r="BE1195" s="32" t="s">
        <v>3215</v>
      </c>
      <c r="BF1195" s="32" t="s">
        <v>3235</v>
      </c>
      <c r="BG1195" s="32" t="s">
        <v>2583</v>
      </c>
      <c r="CK1195" s="32" t="s">
        <v>5676</v>
      </c>
      <c r="CL1195" s="32" t="s">
        <v>701</v>
      </c>
      <c r="CM1195" s="32" t="s">
        <v>1262</v>
      </c>
      <c r="CN1195" s="32" t="s">
        <v>3215</v>
      </c>
      <c r="CO1195" s="32" t="s">
        <v>3235</v>
      </c>
      <c r="CP1195" s="32" t="s">
        <v>2583</v>
      </c>
      <c r="CV1195" s="32"/>
      <c r="CW1195" s="32"/>
      <c r="CX1195" s="32" t="s">
        <v>5676</v>
      </c>
      <c r="CY1195" s="32" t="s">
        <v>701</v>
      </c>
      <c r="CZ1195" s="32" t="s">
        <v>1262</v>
      </c>
      <c r="DA1195" s="32" t="s">
        <v>3215</v>
      </c>
      <c r="DB1195" s="32" t="s">
        <v>3235</v>
      </c>
      <c r="DC1195" s="32" t="s">
        <v>2583</v>
      </c>
    </row>
    <row r="1196" spans="52:107" ht="57">
      <c r="AZ1196" s="32"/>
      <c r="BA1196" s="32"/>
      <c r="BB1196" s="32" t="s">
        <v>5677</v>
      </c>
      <c r="BC1196" s="32" t="s">
        <v>701</v>
      </c>
      <c r="BD1196" s="32" t="s">
        <v>1262</v>
      </c>
      <c r="BE1196" s="32" t="s">
        <v>3215</v>
      </c>
      <c r="BF1196" s="32" t="s">
        <v>3236</v>
      </c>
      <c r="BG1196" s="32" t="s">
        <v>2587</v>
      </c>
      <c r="CK1196" s="32" t="s">
        <v>5677</v>
      </c>
      <c r="CL1196" s="32" t="s">
        <v>701</v>
      </c>
      <c r="CM1196" s="32" t="s">
        <v>1262</v>
      </c>
      <c r="CN1196" s="32" t="s">
        <v>3215</v>
      </c>
      <c r="CO1196" s="32" t="s">
        <v>3236</v>
      </c>
      <c r="CP1196" s="32" t="s">
        <v>2587</v>
      </c>
      <c r="CV1196" s="32"/>
      <c r="CW1196" s="32"/>
      <c r="CX1196" s="32" t="s">
        <v>5677</v>
      </c>
      <c r="CY1196" s="32" t="s">
        <v>701</v>
      </c>
      <c r="CZ1196" s="32" t="s">
        <v>1262</v>
      </c>
      <c r="DA1196" s="32" t="s">
        <v>3215</v>
      </c>
      <c r="DB1196" s="32" t="s">
        <v>3236</v>
      </c>
      <c r="DC1196" s="32" t="s">
        <v>2587</v>
      </c>
    </row>
    <row r="1197" spans="52:107" ht="57">
      <c r="AZ1197" s="32"/>
      <c r="BA1197" s="32"/>
      <c r="BB1197" s="32" t="s">
        <v>5678</v>
      </c>
      <c r="BC1197" s="32" t="s">
        <v>701</v>
      </c>
      <c r="BD1197" s="32" t="s">
        <v>1262</v>
      </c>
      <c r="BE1197" s="32" t="s">
        <v>3215</v>
      </c>
      <c r="BF1197" s="32" t="s">
        <v>3237</v>
      </c>
      <c r="BG1197" s="32" t="s">
        <v>2591</v>
      </c>
      <c r="CK1197" s="32" t="s">
        <v>5678</v>
      </c>
      <c r="CL1197" s="32" t="s">
        <v>701</v>
      </c>
      <c r="CM1197" s="32" t="s">
        <v>1262</v>
      </c>
      <c r="CN1197" s="32" t="s">
        <v>3215</v>
      </c>
      <c r="CO1197" s="32" t="s">
        <v>3237</v>
      </c>
      <c r="CP1197" s="32" t="s">
        <v>2591</v>
      </c>
      <c r="CV1197" s="32"/>
      <c r="CW1197" s="32"/>
      <c r="CX1197" s="32" t="s">
        <v>5678</v>
      </c>
      <c r="CY1197" s="32" t="s">
        <v>701</v>
      </c>
      <c r="CZ1197" s="32" t="s">
        <v>1262</v>
      </c>
      <c r="DA1197" s="32" t="s">
        <v>3215</v>
      </c>
      <c r="DB1197" s="32" t="s">
        <v>3237</v>
      </c>
      <c r="DC1197" s="32" t="s">
        <v>2591</v>
      </c>
    </row>
    <row r="1198" spans="52:107" ht="71.25">
      <c r="AZ1198" s="32"/>
      <c r="BA1198" s="32"/>
      <c r="BB1198" s="32" t="s">
        <v>5679</v>
      </c>
      <c r="BC1198" s="32" t="s">
        <v>701</v>
      </c>
      <c r="BD1198" s="32" t="s">
        <v>1262</v>
      </c>
      <c r="BE1198" s="32" t="s">
        <v>3215</v>
      </c>
      <c r="BF1198" s="32" t="s">
        <v>3238</v>
      </c>
      <c r="BG1198" s="32" t="s">
        <v>2595</v>
      </c>
      <c r="CK1198" s="32" t="s">
        <v>5679</v>
      </c>
      <c r="CL1198" s="32" t="s">
        <v>701</v>
      </c>
      <c r="CM1198" s="32" t="s">
        <v>1262</v>
      </c>
      <c r="CN1198" s="32" t="s">
        <v>3215</v>
      </c>
      <c r="CO1198" s="32" t="s">
        <v>3238</v>
      </c>
      <c r="CP1198" s="32" t="s">
        <v>2595</v>
      </c>
      <c r="CV1198" s="32"/>
      <c r="CW1198" s="32"/>
      <c r="CX1198" s="32" t="s">
        <v>5679</v>
      </c>
      <c r="CY1198" s="32" t="s">
        <v>701</v>
      </c>
      <c r="CZ1198" s="32" t="s">
        <v>1262</v>
      </c>
      <c r="DA1198" s="32" t="s">
        <v>3215</v>
      </c>
      <c r="DB1198" s="32" t="s">
        <v>3238</v>
      </c>
      <c r="DC1198" s="32" t="s">
        <v>2595</v>
      </c>
    </row>
    <row r="1199" spans="52:107" ht="57">
      <c r="AZ1199" s="32"/>
      <c r="BA1199" s="32"/>
      <c r="BB1199" s="32" t="s">
        <v>5680</v>
      </c>
      <c r="BC1199" s="32" t="s">
        <v>701</v>
      </c>
      <c r="BD1199" s="32" t="s">
        <v>1262</v>
      </c>
      <c r="BE1199" s="32" t="s">
        <v>3215</v>
      </c>
      <c r="BF1199" s="32" t="s">
        <v>3239</v>
      </c>
      <c r="BG1199" s="32" t="s">
        <v>2599</v>
      </c>
      <c r="CK1199" s="32" t="s">
        <v>5680</v>
      </c>
      <c r="CL1199" s="32" t="s">
        <v>701</v>
      </c>
      <c r="CM1199" s="32" t="s">
        <v>1262</v>
      </c>
      <c r="CN1199" s="32" t="s">
        <v>3215</v>
      </c>
      <c r="CO1199" s="32" t="s">
        <v>3239</v>
      </c>
      <c r="CP1199" s="32" t="s">
        <v>2599</v>
      </c>
      <c r="CV1199" s="32"/>
      <c r="CW1199" s="32"/>
      <c r="CX1199" s="32" t="s">
        <v>5680</v>
      </c>
      <c r="CY1199" s="32" t="s">
        <v>701</v>
      </c>
      <c r="CZ1199" s="32" t="s">
        <v>1262</v>
      </c>
      <c r="DA1199" s="32" t="s">
        <v>3215</v>
      </c>
      <c r="DB1199" s="32" t="s">
        <v>3239</v>
      </c>
      <c r="DC1199" s="32" t="s">
        <v>2599</v>
      </c>
    </row>
    <row r="1200" spans="52:107" ht="71.25">
      <c r="AZ1200" s="32"/>
      <c r="BA1200" s="32"/>
      <c r="BB1200" s="32" t="s">
        <v>5681</v>
      </c>
      <c r="BC1200" s="32" t="s">
        <v>701</v>
      </c>
      <c r="BD1200" s="32" t="s">
        <v>1262</v>
      </c>
      <c r="BE1200" s="32" t="s">
        <v>3215</v>
      </c>
      <c r="BF1200" s="32" t="s">
        <v>3240</v>
      </c>
      <c r="BG1200" s="32" t="s">
        <v>2603</v>
      </c>
      <c r="CK1200" s="32" t="s">
        <v>5681</v>
      </c>
      <c r="CL1200" s="32" t="s">
        <v>701</v>
      </c>
      <c r="CM1200" s="32" t="s">
        <v>1262</v>
      </c>
      <c r="CN1200" s="32" t="s">
        <v>3215</v>
      </c>
      <c r="CO1200" s="32" t="s">
        <v>3240</v>
      </c>
      <c r="CP1200" s="32" t="s">
        <v>2603</v>
      </c>
      <c r="CV1200" s="32"/>
      <c r="CW1200" s="32"/>
      <c r="CX1200" s="32" t="s">
        <v>5681</v>
      </c>
      <c r="CY1200" s="32" t="s">
        <v>701</v>
      </c>
      <c r="CZ1200" s="32" t="s">
        <v>1262</v>
      </c>
      <c r="DA1200" s="32" t="s">
        <v>3215</v>
      </c>
      <c r="DB1200" s="32" t="s">
        <v>3240</v>
      </c>
      <c r="DC1200" s="32" t="s">
        <v>2603</v>
      </c>
    </row>
    <row r="1201" spans="52:107" ht="57">
      <c r="AZ1201" s="32"/>
      <c r="BA1201" s="32"/>
      <c r="BB1201" s="32" t="s">
        <v>5682</v>
      </c>
      <c r="BC1201" s="32" t="s">
        <v>701</v>
      </c>
      <c r="BD1201" s="32" t="s">
        <v>1262</v>
      </c>
      <c r="BE1201" s="32" t="s">
        <v>3215</v>
      </c>
      <c r="BF1201" s="32" t="s">
        <v>3241</v>
      </c>
      <c r="BG1201" s="32" t="s">
        <v>2607</v>
      </c>
      <c r="CK1201" s="32" t="s">
        <v>5682</v>
      </c>
      <c r="CL1201" s="32" t="s">
        <v>701</v>
      </c>
      <c r="CM1201" s="32" t="s">
        <v>1262</v>
      </c>
      <c r="CN1201" s="32" t="s">
        <v>3215</v>
      </c>
      <c r="CO1201" s="32" t="s">
        <v>3241</v>
      </c>
      <c r="CP1201" s="32" t="s">
        <v>2607</v>
      </c>
      <c r="CV1201" s="32"/>
      <c r="CW1201" s="32"/>
      <c r="CX1201" s="32" t="s">
        <v>5682</v>
      </c>
      <c r="CY1201" s="32" t="s">
        <v>701</v>
      </c>
      <c r="CZ1201" s="32" t="s">
        <v>1262</v>
      </c>
      <c r="DA1201" s="32" t="s">
        <v>3215</v>
      </c>
      <c r="DB1201" s="32" t="s">
        <v>3241</v>
      </c>
      <c r="DC1201" s="32" t="s">
        <v>2607</v>
      </c>
    </row>
    <row r="1202" spans="52:107" ht="71.25">
      <c r="AZ1202" s="32"/>
      <c r="BA1202" s="32"/>
      <c r="BB1202" s="32" t="s">
        <v>5683</v>
      </c>
      <c r="BC1202" s="32" t="s">
        <v>701</v>
      </c>
      <c r="BD1202" s="32" t="s">
        <v>1262</v>
      </c>
      <c r="BE1202" s="32" t="s">
        <v>3215</v>
      </c>
      <c r="BF1202" s="32" t="s">
        <v>3242</v>
      </c>
      <c r="BG1202" s="32" t="s">
        <v>2611</v>
      </c>
      <c r="CK1202" s="32" t="s">
        <v>5683</v>
      </c>
      <c r="CL1202" s="32" t="s">
        <v>701</v>
      </c>
      <c r="CM1202" s="32" t="s">
        <v>1262</v>
      </c>
      <c r="CN1202" s="32" t="s">
        <v>3215</v>
      </c>
      <c r="CO1202" s="32" t="s">
        <v>3242</v>
      </c>
      <c r="CP1202" s="32" t="s">
        <v>2611</v>
      </c>
      <c r="CV1202" s="32"/>
      <c r="CW1202" s="32"/>
      <c r="CX1202" s="32" t="s">
        <v>5683</v>
      </c>
      <c r="CY1202" s="32" t="s">
        <v>701</v>
      </c>
      <c r="CZ1202" s="32" t="s">
        <v>1262</v>
      </c>
      <c r="DA1202" s="32" t="s">
        <v>3215</v>
      </c>
      <c r="DB1202" s="32" t="s">
        <v>3242</v>
      </c>
      <c r="DC1202" s="32" t="s">
        <v>2611</v>
      </c>
    </row>
    <row r="1203" spans="52:107" ht="57">
      <c r="AZ1203" s="32"/>
      <c r="BA1203" s="32"/>
      <c r="BB1203" s="32" t="s">
        <v>5684</v>
      </c>
      <c r="BC1203" s="32" t="s">
        <v>701</v>
      </c>
      <c r="BD1203" s="32" t="s">
        <v>1262</v>
      </c>
      <c r="BE1203" s="32" t="s">
        <v>3215</v>
      </c>
      <c r="BF1203" s="32" t="s">
        <v>3243</v>
      </c>
      <c r="BG1203" s="32" t="s">
        <v>2615</v>
      </c>
      <c r="CK1203" s="32" t="s">
        <v>5684</v>
      </c>
      <c r="CL1203" s="32" t="s">
        <v>701</v>
      </c>
      <c r="CM1203" s="32" t="s">
        <v>1262</v>
      </c>
      <c r="CN1203" s="32" t="s">
        <v>3215</v>
      </c>
      <c r="CO1203" s="32" t="s">
        <v>3243</v>
      </c>
      <c r="CP1203" s="32" t="s">
        <v>2615</v>
      </c>
      <c r="CV1203" s="32"/>
      <c r="CW1203" s="32"/>
      <c r="CX1203" s="32" t="s">
        <v>5684</v>
      </c>
      <c r="CY1203" s="32" t="s">
        <v>701</v>
      </c>
      <c r="CZ1203" s="32" t="s">
        <v>1262</v>
      </c>
      <c r="DA1203" s="32" t="s">
        <v>3215</v>
      </c>
      <c r="DB1203" s="32" t="s">
        <v>3243</v>
      </c>
      <c r="DC1203" s="32" t="s">
        <v>2615</v>
      </c>
    </row>
    <row r="1204" spans="52:107" ht="57">
      <c r="AZ1204" s="32"/>
      <c r="BA1204" s="32"/>
      <c r="BB1204" s="32" t="s">
        <v>5685</v>
      </c>
      <c r="BC1204" s="32" t="s">
        <v>701</v>
      </c>
      <c r="BD1204" s="32" t="s">
        <v>1262</v>
      </c>
      <c r="BE1204" s="32" t="s">
        <v>3215</v>
      </c>
      <c r="BF1204" s="32" t="s">
        <v>3244</v>
      </c>
      <c r="BG1204" s="32" t="s">
        <v>2619</v>
      </c>
      <c r="CK1204" s="32" t="s">
        <v>5685</v>
      </c>
      <c r="CL1204" s="32" t="s">
        <v>701</v>
      </c>
      <c r="CM1204" s="32" t="s">
        <v>1262</v>
      </c>
      <c r="CN1204" s="32" t="s">
        <v>3215</v>
      </c>
      <c r="CO1204" s="32" t="s">
        <v>3244</v>
      </c>
      <c r="CP1204" s="32" t="s">
        <v>2619</v>
      </c>
      <c r="CV1204" s="32"/>
      <c r="CW1204" s="32"/>
      <c r="CX1204" s="32" t="s">
        <v>5685</v>
      </c>
      <c r="CY1204" s="32" t="s">
        <v>701</v>
      </c>
      <c r="CZ1204" s="32" t="s">
        <v>1262</v>
      </c>
      <c r="DA1204" s="32" t="s">
        <v>3215</v>
      </c>
      <c r="DB1204" s="32" t="s">
        <v>3244</v>
      </c>
      <c r="DC1204" s="32" t="s">
        <v>2619</v>
      </c>
    </row>
    <row r="1205" spans="52:107" ht="57">
      <c r="AZ1205" s="32"/>
      <c r="BA1205" s="32"/>
      <c r="BB1205" s="32" t="s">
        <v>5686</v>
      </c>
      <c r="BC1205" s="32" t="s">
        <v>701</v>
      </c>
      <c r="BD1205" s="32" t="s">
        <v>1262</v>
      </c>
      <c r="BE1205" s="32" t="s">
        <v>3215</v>
      </c>
      <c r="BF1205" s="32" t="s">
        <v>3245</v>
      </c>
      <c r="BG1205" s="32" t="s">
        <v>2623</v>
      </c>
      <c r="CK1205" s="32" t="s">
        <v>5686</v>
      </c>
      <c r="CL1205" s="32" t="s">
        <v>701</v>
      </c>
      <c r="CM1205" s="32" t="s">
        <v>1262</v>
      </c>
      <c r="CN1205" s="32" t="s">
        <v>3215</v>
      </c>
      <c r="CO1205" s="32" t="s">
        <v>3245</v>
      </c>
      <c r="CP1205" s="32" t="s">
        <v>2623</v>
      </c>
      <c r="CV1205" s="32"/>
      <c r="CW1205" s="32"/>
      <c r="CX1205" s="32" t="s">
        <v>5686</v>
      </c>
      <c r="CY1205" s="32" t="s">
        <v>701</v>
      </c>
      <c r="CZ1205" s="32" t="s">
        <v>1262</v>
      </c>
      <c r="DA1205" s="32" t="s">
        <v>3215</v>
      </c>
      <c r="DB1205" s="32" t="s">
        <v>3245</v>
      </c>
      <c r="DC1205" s="32" t="s">
        <v>2623</v>
      </c>
    </row>
    <row r="1206" spans="52:107" ht="57">
      <c r="AZ1206" s="32"/>
      <c r="BA1206" s="32"/>
      <c r="BB1206" s="32" t="s">
        <v>5687</v>
      </c>
      <c r="BC1206" s="32" t="s">
        <v>701</v>
      </c>
      <c r="BD1206" s="32" t="s">
        <v>1262</v>
      </c>
      <c r="BE1206" s="32" t="s">
        <v>3215</v>
      </c>
      <c r="BF1206" s="32" t="s">
        <v>3246</v>
      </c>
      <c r="BG1206" s="32" t="s">
        <v>2627</v>
      </c>
      <c r="CK1206" s="32" t="s">
        <v>5687</v>
      </c>
      <c r="CL1206" s="32" t="s">
        <v>701</v>
      </c>
      <c r="CM1206" s="32" t="s">
        <v>1262</v>
      </c>
      <c r="CN1206" s="32" t="s">
        <v>3215</v>
      </c>
      <c r="CO1206" s="32" t="s">
        <v>3246</v>
      </c>
      <c r="CP1206" s="32" t="s">
        <v>2627</v>
      </c>
      <c r="CV1206" s="32"/>
      <c r="CW1206" s="32"/>
      <c r="CX1206" s="32" t="s">
        <v>5687</v>
      </c>
      <c r="CY1206" s="32" t="s">
        <v>701</v>
      </c>
      <c r="CZ1206" s="32" t="s">
        <v>1262</v>
      </c>
      <c r="DA1206" s="32" t="s">
        <v>3215</v>
      </c>
      <c r="DB1206" s="32" t="s">
        <v>3246</v>
      </c>
      <c r="DC1206" s="32" t="s">
        <v>2627</v>
      </c>
    </row>
    <row r="1207" spans="52:107" ht="57">
      <c r="AZ1207" s="32"/>
      <c r="BA1207" s="32"/>
      <c r="BB1207" s="32" t="s">
        <v>5688</v>
      </c>
      <c r="BC1207" s="32" t="s">
        <v>701</v>
      </c>
      <c r="BD1207" s="32" t="s">
        <v>1262</v>
      </c>
      <c r="BE1207" s="32" t="s">
        <v>3215</v>
      </c>
      <c r="BF1207" s="32" t="s">
        <v>3247</v>
      </c>
      <c r="BG1207" s="32" t="s">
        <v>2631</v>
      </c>
      <c r="CK1207" s="32" t="s">
        <v>5688</v>
      </c>
      <c r="CL1207" s="32" t="s">
        <v>701</v>
      </c>
      <c r="CM1207" s="32" t="s">
        <v>1262</v>
      </c>
      <c r="CN1207" s="32" t="s">
        <v>3215</v>
      </c>
      <c r="CO1207" s="32" t="s">
        <v>3247</v>
      </c>
      <c r="CP1207" s="32" t="s">
        <v>2631</v>
      </c>
      <c r="CV1207" s="32"/>
      <c r="CW1207" s="32"/>
      <c r="CX1207" s="32" t="s">
        <v>5688</v>
      </c>
      <c r="CY1207" s="32" t="s">
        <v>701</v>
      </c>
      <c r="CZ1207" s="32" t="s">
        <v>1262</v>
      </c>
      <c r="DA1207" s="32" t="s">
        <v>3215</v>
      </c>
      <c r="DB1207" s="32" t="s">
        <v>3247</v>
      </c>
      <c r="DC1207" s="32" t="s">
        <v>2631</v>
      </c>
    </row>
    <row r="1208" spans="52:107" ht="57">
      <c r="AZ1208" s="32"/>
      <c r="BA1208" s="32"/>
      <c r="BB1208" s="32" t="s">
        <v>5689</v>
      </c>
      <c r="BC1208" s="32" t="s">
        <v>701</v>
      </c>
      <c r="BD1208" s="32" t="s">
        <v>1262</v>
      </c>
      <c r="BE1208" s="32" t="s">
        <v>3215</v>
      </c>
      <c r="BF1208" s="32" t="s">
        <v>3248</v>
      </c>
      <c r="BG1208" s="32" t="s">
        <v>2635</v>
      </c>
      <c r="CK1208" s="32" t="s">
        <v>5689</v>
      </c>
      <c r="CL1208" s="32" t="s">
        <v>701</v>
      </c>
      <c r="CM1208" s="32" t="s">
        <v>1262</v>
      </c>
      <c r="CN1208" s="32" t="s">
        <v>3215</v>
      </c>
      <c r="CO1208" s="32" t="s">
        <v>3248</v>
      </c>
      <c r="CP1208" s="32" t="s">
        <v>2635</v>
      </c>
      <c r="CV1208" s="32"/>
      <c r="CW1208" s="32"/>
      <c r="CX1208" s="32" t="s">
        <v>5689</v>
      </c>
      <c r="CY1208" s="32" t="s">
        <v>701</v>
      </c>
      <c r="CZ1208" s="32" t="s">
        <v>1262</v>
      </c>
      <c r="DA1208" s="32" t="s">
        <v>3215</v>
      </c>
      <c r="DB1208" s="32" t="s">
        <v>3248</v>
      </c>
      <c r="DC1208" s="32" t="s">
        <v>2635</v>
      </c>
    </row>
    <row r="1209" spans="52:107" ht="57">
      <c r="AZ1209" s="32"/>
      <c r="BA1209" s="32"/>
      <c r="BB1209" s="32" t="s">
        <v>5690</v>
      </c>
      <c r="BC1209" s="32" t="s">
        <v>701</v>
      </c>
      <c r="BD1209" s="32" t="s">
        <v>1262</v>
      </c>
      <c r="BE1209" s="32" t="s">
        <v>3215</v>
      </c>
      <c r="BF1209" s="32" t="s">
        <v>3249</v>
      </c>
      <c r="BG1209" s="32" t="s">
        <v>2639</v>
      </c>
      <c r="CK1209" s="32" t="s">
        <v>5690</v>
      </c>
      <c r="CL1209" s="32" t="s">
        <v>701</v>
      </c>
      <c r="CM1209" s="32" t="s">
        <v>1262</v>
      </c>
      <c r="CN1209" s="32" t="s">
        <v>3215</v>
      </c>
      <c r="CO1209" s="32" t="s">
        <v>3249</v>
      </c>
      <c r="CP1209" s="32" t="s">
        <v>2639</v>
      </c>
      <c r="CV1209" s="32"/>
      <c r="CW1209" s="32"/>
      <c r="CX1209" s="32" t="s">
        <v>5690</v>
      </c>
      <c r="CY1209" s="32" t="s">
        <v>701</v>
      </c>
      <c r="CZ1209" s="32" t="s">
        <v>1262</v>
      </c>
      <c r="DA1209" s="32" t="s">
        <v>3215</v>
      </c>
      <c r="DB1209" s="32" t="s">
        <v>3249</v>
      </c>
      <c r="DC1209" s="32" t="s">
        <v>2639</v>
      </c>
    </row>
    <row r="1210" spans="52:107" ht="71.25">
      <c r="AZ1210" s="32"/>
      <c r="BA1210" s="32"/>
      <c r="BB1210" s="32" t="s">
        <v>5691</v>
      </c>
      <c r="BC1210" s="32" t="s">
        <v>701</v>
      </c>
      <c r="BD1210" s="32" t="s">
        <v>1262</v>
      </c>
      <c r="BE1210" s="32" t="s">
        <v>3215</v>
      </c>
      <c r="BF1210" s="32" t="s">
        <v>3250</v>
      </c>
      <c r="BG1210" s="32" t="s">
        <v>2643</v>
      </c>
      <c r="CK1210" s="32" t="s">
        <v>5691</v>
      </c>
      <c r="CL1210" s="32" t="s">
        <v>701</v>
      </c>
      <c r="CM1210" s="32" t="s">
        <v>1262</v>
      </c>
      <c r="CN1210" s="32" t="s">
        <v>3215</v>
      </c>
      <c r="CO1210" s="32" t="s">
        <v>3250</v>
      </c>
      <c r="CP1210" s="32" t="s">
        <v>2643</v>
      </c>
      <c r="CV1210" s="32"/>
      <c r="CW1210" s="32"/>
      <c r="CX1210" s="32" t="s">
        <v>5691</v>
      </c>
      <c r="CY1210" s="32" t="s">
        <v>701</v>
      </c>
      <c r="CZ1210" s="32" t="s">
        <v>1262</v>
      </c>
      <c r="DA1210" s="32" t="s">
        <v>3215</v>
      </c>
      <c r="DB1210" s="32" t="s">
        <v>3250</v>
      </c>
      <c r="DC1210" s="32" t="s">
        <v>2643</v>
      </c>
    </row>
    <row r="1211" spans="52:107" ht="57">
      <c r="AZ1211" s="32"/>
      <c r="BA1211" s="32"/>
      <c r="BB1211" s="32" t="s">
        <v>5692</v>
      </c>
      <c r="BC1211" s="32" t="s">
        <v>701</v>
      </c>
      <c r="BD1211" s="32" t="s">
        <v>1262</v>
      </c>
      <c r="BE1211" s="32" t="s">
        <v>3215</v>
      </c>
      <c r="BF1211" s="32" t="s">
        <v>3251</v>
      </c>
      <c r="BG1211" s="32" t="s">
        <v>2647</v>
      </c>
      <c r="CK1211" s="32" t="s">
        <v>5692</v>
      </c>
      <c r="CL1211" s="32" t="s">
        <v>701</v>
      </c>
      <c r="CM1211" s="32" t="s">
        <v>1262</v>
      </c>
      <c r="CN1211" s="32" t="s">
        <v>3215</v>
      </c>
      <c r="CO1211" s="32" t="s">
        <v>3251</v>
      </c>
      <c r="CP1211" s="32" t="s">
        <v>2647</v>
      </c>
      <c r="CV1211" s="32"/>
      <c r="CW1211" s="32"/>
      <c r="CX1211" s="32" t="s">
        <v>5692</v>
      </c>
      <c r="CY1211" s="32" t="s">
        <v>701</v>
      </c>
      <c r="CZ1211" s="32" t="s">
        <v>1262</v>
      </c>
      <c r="DA1211" s="32" t="s">
        <v>3215</v>
      </c>
      <c r="DB1211" s="32" t="s">
        <v>3251</v>
      </c>
      <c r="DC1211" s="32" t="s">
        <v>2647</v>
      </c>
    </row>
    <row r="1212" spans="52:107" ht="57">
      <c r="AZ1212" s="32"/>
      <c r="BA1212" s="32"/>
      <c r="BB1212" s="32" t="s">
        <v>5693</v>
      </c>
      <c r="BC1212" s="32" t="s">
        <v>701</v>
      </c>
      <c r="BD1212" s="32" t="s">
        <v>1262</v>
      </c>
      <c r="BE1212" s="32" t="s">
        <v>3215</v>
      </c>
      <c r="BF1212" s="32" t="s">
        <v>3252</v>
      </c>
      <c r="BG1212" s="32" t="s">
        <v>2651</v>
      </c>
      <c r="CK1212" s="32" t="s">
        <v>5693</v>
      </c>
      <c r="CL1212" s="32" t="s">
        <v>701</v>
      </c>
      <c r="CM1212" s="32" t="s">
        <v>1262</v>
      </c>
      <c r="CN1212" s="32" t="s">
        <v>3215</v>
      </c>
      <c r="CO1212" s="32" t="s">
        <v>3252</v>
      </c>
      <c r="CP1212" s="32" t="s">
        <v>2651</v>
      </c>
      <c r="CV1212" s="32"/>
      <c r="CW1212" s="32"/>
      <c r="CX1212" s="32" t="s">
        <v>5693</v>
      </c>
      <c r="CY1212" s="32" t="s">
        <v>701</v>
      </c>
      <c r="CZ1212" s="32" t="s">
        <v>1262</v>
      </c>
      <c r="DA1212" s="32" t="s">
        <v>3215</v>
      </c>
      <c r="DB1212" s="32" t="s">
        <v>3252</v>
      </c>
      <c r="DC1212" s="32" t="s">
        <v>2651</v>
      </c>
    </row>
    <row r="1213" spans="52:107" ht="57">
      <c r="AZ1213" s="32"/>
      <c r="BA1213" s="32"/>
      <c r="BB1213" s="32" t="s">
        <v>5694</v>
      </c>
      <c r="BC1213" s="32" t="s">
        <v>701</v>
      </c>
      <c r="BD1213" s="32" t="s">
        <v>1262</v>
      </c>
      <c r="BE1213" s="32" t="s">
        <v>3215</v>
      </c>
      <c r="BF1213" s="32" t="s">
        <v>3253</v>
      </c>
      <c r="BG1213" s="32" t="s">
        <v>2655</v>
      </c>
      <c r="CK1213" s="32" t="s">
        <v>5694</v>
      </c>
      <c r="CL1213" s="32" t="s">
        <v>701</v>
      </c>
      <c r="CM1213" s="32" t="s">
        <v>1262</v>
      </c>
      <c r="CN1213" s="32" t="s">
        <v>3215</v>
      </c>
      <c r="CO1213" s="32" t="s">
        <v>3253</v>
      </c>
      <c r="CP1213" s="32" t="s">
        <v>2655</v>
      </c>
      <c r="CV1213" s="32"/>
      <c r="CW1213" s="32"/>
      <c r="CX1213" s="32" t="s">
        <v>5694</v>
      </c>
      <c r="CY1213" s="32" t="s">
        <v>701</v>
      </c>
      <c r="CZ1213" s="32" t="s">
        <v>1262</v>
      </c>
      <c r="DA1213" s="32" t="s">
        <v>3215</v>
      </c>
      <c r="DB1213" s="32" t="s">
        <v>3253</v>
      </c>
      <c r="DC1213" s="32" t="s">
        <v>2655</v>
      </c>
    </row>
    <row r="1214" spans="52:107" ht="42.75">
      <c r="AZ1214" s="32"/>
      <c r="BA1214" s="32"/>
      <c r="BB1214" s="32" t="s">
        <v>5695</v>
      </c>
      <c r="BC1214" s="32" t="s">
        <v>701</v>
      </c>
      <c r="BD1214" s="32" t="s">
        <v>1262</v>
      </c>
      <c r="BE1214" s="32" t="s">
        <v>3215</v>
      </c>
      <c r="BF1214" s="32" t="s">
        <v>3254</v>
      </c>
      <c r="BG1214" s="32" t="s">
        <v>2659</v>
      </c>
      <c r="CK1214" s="32" t="s">
        <v>5695</v>
      </c>
      <c r="CL1214" s="32" t="s">
        <v>701</v>
      </c>
      <c r="CM1214" s="32" t="s">
        <v>1262</v>
      </c>
      <c r="CN1214" s="32" t="s">
        <v>3215</v>
      </c>
      <c r="CO1214" s="32" t="s">
        <v>3254</v>
      </c>
      <c r="CP1214" s="32" t="s">
        <v>2659</v>
      </c>
      <c r="CV1214" s="32"/>
      <c r="CW1214" s="32"/>
      <c r="CX1214" s="32" t="s">
        <v>5695</v>
      </c>
      <c r="CY1214" s="32" t="s">
        <v>701</v>
      </c>
      <c r="CZ1214" s="32" t="s">
        <v>1262</v>
      </c>
      <c r="DA1214" s="32" t="s">
        <v>3215</v>
      </c>
      <c r="DB1214" s="32" t="s">
        <v>3254</v>
      </c>
      <c r="DC1214" s="32" t="s">
        <v>2659</v>
      </c>
    </row>
    <row r="1215" spans="52:107" ht="42.75">
      <c r="AZ1215" s="32"/>
      <c r="BA1215" s="32"/>
      <c r="BB1215" s="32" t="s">
        <v>5696</v>
      </c>
      <c r="BC1215" s="32" t="s">
        <v>701</v>
      </c>
      <c r="BD1215" s="32" t="s">
        <v>1262</v>
      </c>
      <c r="BE1215" s="32" t="s">
        <v>3215</v>
      </c>
      <c r="BF1215" s="32" t="s">
        <v>3255</v>
      </c>
      <c r="BG1215" s="32" t="s">
        <v>2663</v>
      </c>
      <c r="CK1215" s="32" t="s">
        <v>5696</v>
      </c>
      <c r="CL1215" s="32" t="s">
        <v>701</v>
      </c>
      <c r="CM1215" s="32" t="s">
        <v>1262</v>
      </c>
      <c r="CN1215" s="32" t="s">
        <v>3215</v>
      </c>
      <c r="CO1215" s="32" t="s">
        <v>3255</v>
      </c>
      <c r="CP1215" s="32" t="s">
        <v>2663</v>
      </c>
      <c r="CV1215" s="32"/>
      <c r="CW1215" s="32"/>
      <c r="CX1215" s="32" t="s">
        <v>5696</v>
      </c>
      <c r="CY1215" s="32" t="s">
        <v>701</v>
      </c>
      <c r="CZ1215" s="32" t="s">
        <v>1262</v>
      </c>
      <c r="DA1215" s="32" t="s">
        <v>3215</v>
      </c>
      <c r="DB1215" s="32" t="s">
        <v>3255</v>
      </c>
      <c r="DC1215" s="32" t="s">
        <v>2663</v>
      </c>
    </row>
    <row r="1216" spans="52:107" ht="42.75">
      <c r="AZ1216" s="32"/>
      <c r="BA1216" s="32"/>
      <c r="BB1216" s="32" t="s">
        <v>5697</v>
      </c>
      <c r="BC1216" s="32" t="s">
        <v>701</v>
      </c>
      <c r="BD1216" s="32" t="s">
        <v>1262</v>
      </c>
      <c r="BE1216" s="32" t="s">
        <v>3215</v>
      </c>
      <c r="BF1216" s="32" t="s">
        <v>3256</v>
      </c>
      <c r="BG1216" s="32" t="s">
        <v>2667</v>
      </c>
      <c r="CK1216" s="32" t="s">
        <v>5697</v>
      </c>
      <c r="CL1216" s="32" t="s">
        <v>701</v>
      </c>
      <c r="CM1216" s="32" t="s">
        <v>1262</v>
      </c>
      <c r="CN1216" s="32" t="s">
        <v>3215</v>
      </c>
      <c r="CO1216" s="32" t="s">
        <v>3256</v>
      </c>
      <c r="CP1216" s="32" t="s">
        <v>2667</v>
      </c>
      <c r="CV1216" s="32"/>
      <c r="CW1216" s="32"/>
      <c r="CX1216" s="32" t="s">
        <v>5697</v>
      </c>
      <c r="CY1216" s="32" t="s">
        <v>701</v>
      </c>
      <c r="CZ1216" s="32" t="s">
        <v>1262</v>
      </c>
      <c r="DA1216" s="32" t="s">
        <v>3215</v>
      </c>
      <c r="DB1216" s="32" t="s">
        <v>3256</v>
      </c>
      <c r="DC1216" s="32" t="s">
        <v>2667</v>
      </c>
    </row>
    <row r="1217" spans="52:107" ht="57">
      <c r="AZ1217" s="32"/>
      <c r="BA1217" s="32"/>
      <c r="BB1217" s="32" t="s">
        <v>5698</v>
      </c>
      <c r="BC1217" s="32" t="s">
        <v>701</v>
      </c>
      <c r="BD1217" s="32" t="s">
        <v>1262</v>
      </c>
      <c r="BE1217" s="32" t="s">
        <v>3215</v>
      </c>
      <c r="BF1217" s="32" t="s">
        <v>3257</v>
      </c>
      <c r="BG1217" s="32" t="s">
        <v>2671</v>
      </c>
      <c r="CK1217" s="32" t="s">
        <v>5698</v>
      </c>
      <c r="CL1217" s="32" t="s">
        <v>701</v>
      </c>
      <c r="CM1217" s="32" t="s">
        <v>1262</v>
      </c>
      <c r="CN1217" s="32" t="s">
        <v>3215</v>
      </c>
      <c r="CO1217" s="32" t="s">
        <v>3257</v>
      </c>
      <c r="CP1217" s="32" t="s">
        <v>2671</v>
      </c>
      <c r="CV1217" s="32"/>
      <c r="CW1217" s="32"/>
      <c r="CX1217" s="32" t="s">
        <v>5698</v>
      </c>
      <c r="CY1217" s="32" t="s">
        <v>701</v>
      </c>
      <c r="CZ1217" s="32" t="s">
        <v>1262</v>
      </c>
      <c r="DA1217" s="32" t="s">
        <v>3215</v>
      </c>
      <c r="DB1217" s="32" t="s">
        <v>3257</v>
      </c>
      <c r="DC1217" s="32" t="s">
        <v>2671</v>
      </c>
    </row>
    <row r="1218" spans="52:107" ht="57">
      <c r="AZ1218" s="32"/>
      <c r="BA1218" s="32"/>
      <c r="BB1218" s="32" t="s">
        <v>5699</v>
      </c>
      <c r="BC1218" s="32" t="s">
        <v>701</v>
      </c>
      <c r="BD1218" s="32" t="s">
        <v>1262</v>
      </c>
      <c r="BE1218" s="32" t="s">
        <v>3215</v>
      </c>
      <c r="BF1218" s="32" t="s">
        <v>3258</v>
      </c>
      <c r="BG1218" s="32" t="s">
        <v>2674</v>
      </c>
      <c r="CK1218" s="32" t="s">
        <v>5699</v>
      </c>
      <c r="CL1218" s="32" t="s">
        <v>701</v>
      </c>
      <c r="CM1218" s="32" t="s">
        <v>1262</v>
      </c>
      <c r="CN1218" s="32" t="s">
        <v>3215</v>
      </c>
      <c r="CO1218" s="32" t="s">
        <v>3258</v>
      </c>
      <c r="CP1218" s="32" t="s">
        <v>2674</v>
      </c>
      <c r="CV1218" s="32"/>
      <c r="CW1218" s="32"/>
      <c r="CX1218" s="32" t="s">
        <v>5699</v>
      </c>
      <c r="CY1218" s="32" t="s">
        <v>701</v>
      </c>
      <c r="CZ1218" s="32" t="s">
        <v>1262</v>
      </c>
      <c r="DA1218" s="32" t="s">
        <v>3215</v>
      </c>
      <c r="DB1218" s="32" t="s">
        <v>3258</v>
      </c>
      <c r="DC1218" s="32" t="s">
        <v>2674</v>
      </c>
    </row>
    <row r="1219" spans="52:107" ht="57">
      <c r="AZ1219" s="32"/>
      <c r="BA1219" s="32"/>
      <c r="BB1219" s="32" t="s">
        <v>5700</v>
      </c>
      <c r="BC1219" s="32" t="s">
        <v>701</v>
      </c>
      <c r="BD1219" s="32" t="s">
        <v>1262</v>
      </c>
      <c r="BE1219" s="32" t="s">
        <v>3215</v>
      </c>
      <c r="BF1219" s="32" t="s">
        <v>3259</v>
      </c>
      <c r="BG1219" s="32" t="s">
        <v>2677</v>
      </c>
      <c r="CK1219" s="32" t="s">
        <v>5700</v>
      </c>
      <c r="CL1219" s="32" t="s">
        <v>701</v>
      </c>
      <c r="CM1219" s="32" t="s">
        <v>1262</v>
      </c>
      <c r="CN1219" s="32" t="s">
        <v>3215</v>
      </c>
      <c r="CO1219" s="32" t="s">
        <v>3259</v>
      </c>
      <c r="CP1219" s="32" t="s">
        <v>2677</v>
      </c>
      <c r="CV1219" s="32"/>
      <c r="CW1219" s="32"/>
      <c r="CX1219" s="32" t="s">
        <v>5700</v>
      </c>
      <c r="CY1219" s="32" t="s">
        <v>701</v>
      </c>
      <c r="CZ1219" s="32" t="s">
        <v>1262</v>
      </c>
      <c r="DA1219" s="32" t="s">
        <v>3215</v>
      </c>
      <c r="DB1219" s="32" t="s">
        <v>3259</v>
      </c>
      <c r="DC1219" s="32" t="s">
        <v>2677</v>
      </c>
    </row>
    <row r="1220" spans="52:107" ht="42.75">
      <c r="AZ1220" s="32"/>
      <c r="BA1220" s="32"/>
      <c r="BB1220" s="32" t="s">
        <v>5701</v>
      </c>
      <c r="BC1220" s="32" t="s">
        <v>701</v>
      </c>
      <c r="BD1220" s="32" t="s">
        <v>1262</v>
      </c>
      <c r="BE1220" s="32" t="s">
        <v>3215</v>
      </c>
      <c r="BF1220" s="32" t="s">
        <v>3260</v>
      </c>
      <c r="BG1220" s="32" t="s">
        <v>2681</v>
      </c>
      <c r="CK1220" s="32" t="s">
        <v>5701</v>
      </c>
      <c r="CL1220" s="32" t="s">
        <v>701</v>
      </c>
      <c r="CM1220" s="32" t="s">
        <v>1262</v>
      </c>
      <c r="CN1220" s="32" t="s">
        <v>3215</v>
      </c>
      <c r="CO1220" s="32" t="s">
        <v>3260</v>
      </c>
      <c r="CP1220" s="32" t="s">
        <v>2681</v>
      </c>
      <c r="CV1220" s="32"/>
      <c r="CW1220" s="32"/>
      <c r="CX1220" s="32" t="s">
        <v>5701</v>
      </c>
      <c r="CY1220" s="32" t="s">
        <v>701</v>
      </c>
      <c r="CZ1220" s="32" t="s">
        <v>1262</v>
      </c>
      <c r="DA1220" s="32" t="s">
        <v>3215</v>
      </c>
      <c r="DB1220" s="32" t="s">
        <v>3260</v>
      </c>
      <c r="DC1220" s="32" t="s">
        <v>2681</v>
      </c>
    </row>
    <row r="1221" spans="52:107" ht="42.75">
      <c r="AZ1221" s="32"/>
      <c r="BA1221" s="32"/>
      <c r="BB1221" s="32" t="s">
        <v>5702</v>
      </c>
      <c r="BC1221" s="32" t="s">
        <v>701</v>
      </c>
      <c r="BD1221" s="32" t="s">
        <v>1262</v>
      </c>
      <c r="BE1221" s="32" t="s">
        <v>3215</v>
      </c>
      <c r="BF1221" s="32" t="s">
        <v>3261</v>
      </c>
      <c r="BG1221" s="32" t="s">
        <v>2685</v>
      </c>
      <c r="CK1221" s="32" t="s">
        <v>5702</v>
      </c>
      <c r="CL1221" s="32" t="s">
        <v>701</v>
      </c>
      <c r="CM1221" s="32" t="s">
        <v>1262</v>
      </c>
      <c r="CN1221" s="32" t="s">
        <v>3215</v>
      </c>
      <c r="CO1221" s="32" t="s">
        <v>3261</v>
      </c>
      <c r="CP1221" s="32" t="s">
        <v>2685</v>
      </c>
      <c r="CV1221" s="32"/>
      <c r="CW1221" s="32"/>
      <c r="CX1221" s="32" t="s">
        <v>5702</v>
      </c>
      <c r="CY1221" s="32" t="s">
        <v>701</v>
      </c>
      <c r="CZ1221" s="32" t="s">
        <v>1262</v>
      </c>
      <c r="DA1221" s="32" t="s">
        <v>3215</v>
      </c>
      <c r="DB1221" s="32" t="s">
        <v>3261</v>
      </c>
      <c r="DC1221" s="32" t="s">
        <v>2685</v>
      </c>
    </row>
    <row r="1222" spans="52:107" ht="42.75">
      <c r="AZ1222" s="32"/>
      <c r="BA1222" s="32"/>
      <c r="BB1222" s="32" t="s">
        <v>5703</v>
      </c>
      <c r="BC1222" s="32" t="s">
        <v>701</v>
      </c>
      <c r="BD1222" s="32" t="s">
        <v>1262</v>
      </c>
      <c r="BE1222" s="32" t="s">
        <v>3215</v>
      </c>
      <c r="BF1222" s="32" t="s">
        <v>3262</v>
      </c>
      <c r="BG1222" s="32" t="s">
        <v>2689</v>
      </c>
      <c r="CK1222" s="32" t="s">
        <v>5703</v>
      </c>
      <c r="CL1222" s="32" t="s">
        <v>701</v>
      </c>
      <c r="CM1222" s="32" t="s">
        <v>1262</v>
      </c>
      <c r="CN1222" s="32" t="s">
        <v>3215</v>
      </c>
      <c r="CO1222" s="32" t="s">
        <v>3262</v>
      </c>
      <c r="CP1222" s="32" t="s">
        <v>2689</v>
      </c>
      <c r="CV1222" s="32"/>
      <c r="CW1222" s="32"/>
      <c r="CX1222" s="32" t="s">
        <v>5703</v>
      </c>
      <c r="CY1222" s="32" t="s">
        <v>701</v>
      </c>
      <c r="CZ1222" s="32" t="s">
        <v>1262</v>
      </c>
      <c r="DA1222" s="32" t="s">
        <v>3215</v>
      </c>
      <c r="DB1222" s="32" t="s">
        <v>3262</v>
      </c>
      <c r="DC1222" s="32" t="s">
        <v>2689</v>
      </c>
    </row>
    <row r="1223" spans="52:107" ht="42.75">
      <c r="AZ1223" s="32"/>
      <c r="BA1223" s="32"/>
      <c r="BB1223" s="32" t="s">
        <v>5704</v>
      </c>
      <c r="BC1223" s="32" t="s">
        <v>701</v>
      </c>
      <c r="BD1223" s="32" t="s">
        <v>1262</v>
      </c>
      <c r="BE1223" s="32" t="s">
        <v>3215</v>
      </c>
      <c r="BF1223" s="32" t="s">
        <v>3263</v>
      </c>
      <c r="BG1223" s="32" t="s">
        <v>2693</v>
      </c>
      <c r="CK1223" s="32" t="s">
        <v>5704</v>
      </c>
      <c r="CL1223" s="32" t="s">
        <v>701</v>
      </c>
      <c r="CM1223" s="32" t="s">
        <v>1262</v>
      </c>
      <c r="CN1223" s="32" t="s">
        <v>3215</v>
      </c>
      <c r="CO1223" s="32" t="s">
        <v>3263</v>
      </c>
      <c r="CP1223" s="32" t="s">
        <v>2693</v>
      </c>
      <c r="CV1223" s="32"/>
      <c r="CW1223" s="32"/>
      <c r="CX1223" s="32" t="s">
        <v>5704</v>
      </c>
      <c r="CY1223" s="32" t="s">
        <v>701</v>
      </c>
      <c r="CZ1223" s="32" t="s">
        <v>1262</v>
      </c>
      <c r="DA1223" s="32" t="s">
        <v>3215</v>
      </c>
      <c r="DB1223" s="32" t="s">
        <v>3263</v>
      </c>
      <c r="DC1223" s="32" t="s">
        <v>2693</v>
      </c>
    </row>
    <row r="1224" spans="52:107" ht="42.75">
      <c r="AZ1224" s="32"/>
      <c r="BA1224" s="32"/>
      <c r="BB1224" s="32" t="s">
        <v>5705</v>
      </c>
      <c r="BC1224" s="32" t="s">
        <v>701</v>
      </c>
      <c r="BD1224" s="32" t="s">
        <v>1262</v>
      </c>
      <c r="BE1224" s="32" t="s">
        <v>3215</v>
      </c>
      <c r="BF1224" s="32" t="s">
        <v>3264</v>
      </c>
      <c r="BG1224" s="32" t="s">
        <v>2697</v>
      </c>
      <c r="CK1224" s="32" t="s">
        <v>5705</v>
      </c>
      <c r="CL1224" s="32" t="s">
        <v>701</v>
      </c>
      <c r="CM1224" s="32" t="s">
        <v>1262</v>
      </c>
      <c r="CN1224" s="32" t="s">
        <v>3215</v>
      </c>
      <c r="CO1224" s="32" t="s">
        <v>3264</v>
      </c>
      <c r="CP1224" s="32" t="s">
        <v>2697</v>
      </c>
      <c r="CV1224" s="32"/>
      <c r="CW1224" s="32"/>
      <c r="CX1224" s="32" t="s">
        <v>5705</v>
      </c>
      <c r="CY1224" s="32" t="s">
        <v>701</v>
      </c>
      <c r="CZ1224" s="32" t="s">
        <v>1262</v>
      </c>
      <c r="DA1224" s="32" t="s">
        <v>3215</v>
      </c>
      <c r="DB1224" s="32" t="s">
        <v>3264</v>
      </c>
      <c r="DC1224" s="32" t="s">
        <v>2697</v>
      </c>
    </row>
    <row r="1225" spans="52:107" ht="57">
      <c r="AZ1225" s="32"/>
      <c r="BA1225" s="32"/>
      <c r="BB1225" s="32" t="s">
        <v>5706</v>
      </c>
      <c r="BC1225" s="32" t="s">
        <v>701</v>
      </c>
      <c r="BD1225" s="32" t="s">
        <v>1262</v>
      </c>
      <c r="BE1225" s="32" t="s">
        <v>3215</v>
      </c>
      <c r="BF1225" s="32" t="s">
        <v>3265</v>
      </c>
      <c r="BG1225" s="32" t="s">
        <v>2700</v>
      </c>
      <c r="CK1225" s="32" t="s">
        <v>5706</v>
      </c>
      <c r="CL1225" s="32" t="s">
        <v>701</v>
      </c>
      <c r="CM1225" s="32" t="s">
        <v>1262</v>
      </c>
      <c r="CN1225" s="32" t="s">
        <v>3215</v>
      </c>
      <c r="CO1225" s="32" t="s">
        <v>3265</v>
      </c>
      <c r="CP1225" s="32" t="s">
        <v>2700</v>
      </c>
      <c r="CV1225" s="32"/>
      <c r="CW1225" s="32"/>
      <c r="CX1225" s="32" t="s">
        <v>5706</v>
      </c>
      <c r="CY1225" s="32" t="s">
        <v>701</v>
      </c>
      <c r="CZ1225" s="32" t="s">
        <v>1262</v>
      </c>
      <c r="DA1225" s="32" t="s">
        <v>3215</v>
      </c>
      <c r="DB1225" s="32" t="s">
        <v>3265</v>
      </c>
      <c r="DC1225" s="32" t="s">
        <v>2700</v>
      </c>
    </row>
    <row r="1226" spans="52:107" ht="71.25">
      <c r="AZ1226" s="32"/>
      <c r="BA1226" s="32"/>
      <c r="BB1226" s="32" t="s">
        <v>5707</v>
      </c>
      <c r="BC1226" s="32" t="s">
        <v>701</v>
      </c>
      <c r="BD1226" s="32" t="s">
        <v>1262</v>
      </c>
      <c r="BE1226" s="32" t="s">
        <v>3215</v>
      </c>
      <c r="BF1226" s="32" t="s">
        <v>3266</v>
      </c>
      <c r="BG1226" s="32" t="s">
        <v>2704</v>
      </c>
      <c r="CK1226" s="32" t="s">
        <v>5707</v>
      </c>
      <c r="CL1226" s="32" t="s">
        <v>701</v>
      </c>
      <c r="CM1226" s="32" t="s">
        <v>1262</v>
      </c>
      <c r="CN1226" s="32" t="s">
        <v>3215</v>
      </c>
      <c r="CO1226" s="32" t="s">
        <v>3266</v>
      </c>
      <c r="CP1226" s="32" t="s">
        <v>2704</v>
      </c>
      <c r="CV1226" s="32"/>
      <c r="CW1226" s="32"/>
      <c r="CX1226" s="32" t="s">
        <v>5707</v>
      </c>
      <c r="CY1226" s="32" t="s">
        <v>701</v>
      </c>
      <c r="CZ1226" s="32" t="s">
        <v>1262</v>
      </c>
      <c r="DA1226" s="32" t="s">
        <v>3215</v>
      </c>
      <c r="DB1226" s="32" t="s">
        <v>3266</v>
      </c>
      <c r="DC1226" s="32" t="s">
        <v>2704</v>
      </c>
    </row>
    <row r="1227" spans="52:107" ht="57">
      <c r="AZ1227" s="32"/>
      <c r="BA1227" s="32"/>
      <c r="BB1227" s="32" t="s">
        <v>5708</v>
      </c>
      <c r="BC1227" s="32" t="s">
        <v>701</v>
      </c>
      <c r="BD1227" s="32" t="s">
        <v>1262</v>
      </c>
      <c r="BE1227" s="32" t="s">
        <v>3215</v>
      </c>
      <c r="BF1227" s="32" t="s">
        <v>3267</v>
      </c>
      <c r="BG1227" s="32" t="s">
        <v>2708</v>
      </c>
      <c r="CK1227" s="32" t="s">
        <v>5708</v>
      </c>
      <c r="CL1227" s="32" t="s">
        <v>701</v>
      </c>
      <c r="CM1227" s="32" t="s">
        <v>1262</v>
      </c>
      <c r="CN1227" s="32" t="s">
        <v>3215</v>
      </c>
      <c r="CO1227" s="32" t="s">
        <v>3267</v>
      </c>
      <c r="CP1227" s="32" t="s">
        <v>2708</v>
      </c>
      <c r="CV1227" s="32"/>
      <c r="CW1227" s="32"/>
      <c r="CX1227" s="32" t="s">
        <v>5708</v>
      </c>
      <c r="CY1227" s="32" t="s">
        <v>701</v>
      </c>
      <c r="CZ1227" s="32" t="s">
        <v>1262</v>
      </c>
      <c r="DA1227" s="32" t="s">
        <v>3215</v>
      </c>
      <c r="DB1227" s="32" t="s">
        <v>3267</v>
      </c>
      <c r="DC1227" s="32" t="s">
        <v>2708</v>
      </c>
    </row>
    <row r="1228" spans="52:107" ht="57">
      <c r="AZ1228" s="32"/>
      <c r="BA1228" s="32"/>
      <c r="BB1228" s="32" t="s">
        <v>5709</v>
      </c>
      <c r="BC1228" s="32" t="s">
        <v>701</v>
      </c>
      <c r="BD1228" s="32" t="s">
        <v>1262</v>
      </c>
      <c r="BE1228" s="32" t="s">
        <v>3215</v>
      </c>
      <c r="BF1228" s="32" t="s">
        <v>3268</v>
      </c>
      <c r="BG1228" s="32" t="s">
        <v>2712</v>
      </c>
      <c r="CK1228" s="32" t="s">
        <v>5709</v>
      </c>
      <c r="CL1228" s="32" t="s">
        <v>701</v>
      </c>
      <c r="CM1228" s="32" t="s">
        <v>1262</v>
      </c>
      <c r="CN1228" s="32" t="s">
        <v>3215</v>
      </c>
      <c r="CO1228" s="32" t="s">
        <v>3268</v>
      </c>
      <c r="CP1228" s="32" t="s">
        <v>2712</v>
      </c>
      <c r="CV1228" s="32"/>
      <c r="CW1228" s="32"/>
      <c r="CX1228" s="32" t="s">
        <v>5709</v>
      </c>
      <c r="CY1228" s="32" t="s">
        <v>701</v>
      </c>
      <c r="CZ1228" s="32" t="s">
        <v>1262</v>
      </c>
      <c r="DA1228" s="32" t="s">
        <v>3215</v>
      </c>
      <c r="DB1228" s="32" t="s">
        <v>3268</v>
      </c>
      <c r="DC1228" s="32" t="s">
        <v>2712</v>
      </c>
    </row>
    <row r="1229" spans="52:107" ht="57">
      <c r="AZ1229" s="32"/>
      <c r="BA1229" s="32"/>
      <c r="BB1229" s="32" t="s">
        <v>5710</v>
      </c>
      <c r="BC1229" s="32" t="s">
        <v>701</v>
      </c>
      <c r="BD1229" s="32" t="s">
        <v>1262</v>
      </c>
      <c r="BE1229" s="32" t="s">
        <v>3215</v>
      </c>
      <c r="BF1229" s="32" t="s">
        <v>3269</v>
      </c>
      <c r="BG1229" s="32" t="s">
        <v>2716</v>
      </c>
      <c r="CK1229" s="32" t="s">
        <v>5710</v>
      </c>
      <c r="CL1229" s="32" t="s">
        <v>701</v>
      </c>
      <c r="CM1229" s="32" t="s">
        <v>1262</v>
      </c>
      <c r="CN1229" s="32" t="s">
        <v>3215</v>
      </c>
      <c r="CO1229" s="32" t="s">
        <v>3269</v>
      </c>
      <c r="CP1229" s="32" t="s">
        <v>2716</v>
      </c>
      <c r="CV1229" s="32"/>
      <c r="CW1229" s="32"/>
      <c r="CX1229" s="32" t="s">
        <v>5710</v>
      </c>
      <c r="CY1229" s="32" t="s">
        <v>701</v>
      </c>
      <c r="CZ1229" s="32" t="s">
        <v>1262</v>
      </c>
      <c r="DA1229" s="32" t="s">
        <v>3215</v>
      </c>
      <c r="DB1229" s="32" t="s">
        <v>3269</v>
      </c>
      <c r="DC1229" s="32" t="s">
        <v>2716</v>
      </c>
    </row>
    <row r="1230" spans="52:107" ht="57">
      <c r="AZ1230" s="32"/>
      <c r="BA1230" s="32"/>
      <c r="BB1230" s="32" t="s">
        <v>5711</v>
      </c>
      <c r="BC1230" s="32" t="s">
        <v>701</v>
      </c>
      <c r="BD1230" s="32" t="s">
        <v>1262</v>
      </c>
      <c r="BE1230" s="32" t="s">
        <v>3215</v>
      </c>
      <c r="BF1230" s="32" t="s">
        <v>3270</v>
      </c>
      <c r="BG1230" s="32" t="s">
        <v>2720</v>
      </c>
      <c r="CK1230" s="32" t="s">
        <v>5711</v>
      </c>
      <c r="CL1230" s="32" t="s">
        <v>701</v>
      </c>
      <c r="CM1230" s="32" t="s">
        <v>1262</v>
      </c>
      <c r="CN1230" s="32" t="s">
        <v>3215</v>
      </c>
      <c r="CO1230" s="32" t="s">
        <v>3270</v>
      </c>
      <c r="CP1230" s="32" t="s">
        <v>2720</v>
      </c>
      <c r="CV1230" s="32"/>
      <c r="CW1230" s="32"/>
      <c r="CX1230" s="32" t="s">
        <v>5711</v>
      </c>
      <c r="CY1230" s="32" t="s">
        <v>701</v>
      </c>
      <c r="CZ1230" s="32" t="s">
        <v>1262</v>
      </c>
      <c r="DA1230" s="32" t="s">
        <v>3215</v>
      </c>
      <c r="DB1230" s="32" t="s">
        <v>3270</v>
      </c>
      <c r="DC1230" s="32" t="s">
        <v>2720</v>
      </c>
    </row>
    <row r="1231" spans="52:107" ht="57">
      <c r="AZ1231" s="32"/>
      <c r="BA1231" s="32"/>
      <c r="BB1231" s="32" t="s">
        <v>5712</v>
      </c>
      <c r="BC1231" s="32" t="s">
        <v>701</v>
      </c>
      <c r="BD1231" s="32" t="s">
        <v>1262</v>
      </c>
      <c r="BE1231" s="32" t="s">
        <v>3215</v>
      </c>
      <c r="BF1231" s="32" t="s">
        <v>3271</v>
      </c>
      <c r="BG1231" s="32" t="s">
        <v>2724</v>
      </c>
      <c r="CK1231" s="32" t="s">
        <v>5712</v>
      </c>
      <c r="CL1231" s="32" t="s">
        <v>701</v>
      </c>
      <c r="CM1231" s="32" t="s">
        <v>1262</v>
      </c>
      <c r="CN1231" s="32" t="s">
        <v>3215</v>
      </c>
      <c r="CO1231" s="32" t="s">
        <v>3271</v>
      </c>
      <c r="CP1231" s="32" t="s">
        <v>2724</v>
      </c>
      <c r="CV1231" s="32"/>
      <c r="CW1231" s="32"/>
      <c r="CX1231" s="32" t="s">
        <v>5712</v>
      </c>
      <c r="CY1231" s="32" t="s">
        <v>701</v>
      </c>
      <c r="CZ1231" s="32" t="s">
        <v>1262</v>
      </c>
      <c r="DA1231" s="32" t="s">
        <v>3215</v>
      </c>
      <c r="DB1231" s="32" t="s">
        <v>3271</v>
      </c>
      <c r="DC1231" s="32" t="s">
        <v>2724</v>
      </c>
    </row>
    <row r="1232" spans="52:107" ht="71.25">
      <c r="AZ1232" s="32"/>
      <c r="BA1232" s="32"/>
      <c r="BB1232" s="32" t="s">
        <v>5713</v>
      </c>
      <c r="BC1232" s="32" t="s">
        <v>701</v>
      </c>
      <c r="BD1232" s="32" t="s">
        <v>1262</v>
      </c>
      <c r="BE1232" s="32" t="s">
        <v>3215</v>
      </c>
      <c r="BF1232" s="32" t="s">
        <v>3272</v>
      </c>
      <c r="BG1232" s="32" t="s">
        <v>2728</v>
      </c>
      <c r="CK1232" s="32" t="s">
        <v>5713</v>
      </c>
      <c r="CL1232" s="32" t="s">
        <v>701</v>
      </c>
      <c r="CM1232" s="32" t="s">
        <v>1262</v>
      </c>
      <c r="CN1232" s="32" t="s">
        <v>3215</v>
      </c>
      <c r="CO1232" s="32" t="s">
        <v>3272</v>
      </c>
      <c r="CP1232" s="32" t="s">
        <v>2728</v>
      </c>
      <c r="CV1232" s="32"/>
      <c r="CW1232" s="32"/>
      <c r="CX1232" s="32" t="s">
        <v>5713</v>
      </c>
      <c r="CY1232" s="32" t="s">
        <v>701</v>
      </c>
      <c r="CZ1232" s="32" t="s">
        <v>1262</v>
      </c>
      <c r="DA1232" s="32" t="s">
        <v>3215</v>
      </c>
      <c r="DB1232" s="32" t="s">
        <v>3272</v>
      </c>
      <c r="DC1232" s="32" t="s">
        <v>2728</v>
      </c>
    </row>
    <row r="1233" spans="52:107" ht="71.25">
      <c r="AZ1233" s="32"/>
      <c r="BA1233" s="32"/>
      <c r="BB1233" s="32" t="s">
        <v>5714</v>
      </c>
      <c r="BC1233" s="32" t="s">
        <v>701</v>
      </c>
      <c r="BD1233" s="32" t="s">
        <v>1262</v>
      </c>
      <c r="BE1233" s="32" t="s">
        <v>3215</v>
      </c>
      <c r="BF1233" s="32" t="s">
        <v>3273</v>
      </c>
      <c r="BG1233" s="32" t="s">
        <v>2732</v>
      </c>
      <c r="CK1233" s="32" t="s">
        <v>5714</v>
      </c>
      <c r="CL1233" s="32" t="s">
        <v>701</v>
      </c>
      <c r="CM1233" s="32" t="s">
        <v>1262</v>
      </c>
      <c r="CN1233" s="32" t="s">
        <v>3215</v>
      </c>
      <c r="CO1233" s="32" t="s">
        <v>3273</v>
      </c>
      <c r="CP1233" s="32" t="s">
        <v>2732</v>
      </c>
      <c r="CV1233" s="32"/>
      <c r="CW1233" s="32"/>
      <c r="CX1233" s="32" t="s">
        <v>5714</v>
      </c>
      <c r="CY1233" s="32" t="s">
        <v>701</v>
      </c>
      <c r="CZ1233" s="32" t="s">
        <v>1262</v>
      </c>
      <c r="DA1233" s="32" t="s">
        <v>3215</v>
      </c>
      <c r="DB1233" s="32" t="s">
        <v>3273</v>
      </c>
      <c r="DC1233" s="32" t="s">
        <v>2732</v>
      </c>
    </row>
    <row r="1234" spans="52:107" ht="57">
      <c r="AZ1234" s="32"/>
      <c r="BA1234" s="32"/>
      <c r="BB1234" s="32" t="s">
        <v>5715</v>
      </c>
      <c r="BC1234" s="32" t="s">
        <v>701</v>
      </c>
      <c r="BD1234" s="32" t="s">
        <v>1262</v>
      </c>
      <c r="BE1234" s="32" t="s">
        <v>3215</v>
      </c>
      <c r="BF1234" s="32" t="s">
        <v>3274</v>
      </c>
      <c r="BG1234" s="32" t="s">
        <v>2736</v>
      </c>
      <c r="CK1234" s="32" t="s">
        <v>5715</v>
      </c>
      <c r="CL1234" s="32" t="s">
        <v>701</v>
      </c>
      <c r="CM1234" s="32" t="s">
        <v>1262</v>
      </c>
      <c r="CN1234" s="32" t="s">
        <v>3215</v>
      </c>
      <c r="CO1234" s="32" t="s">
        <v>3274</v>
      </c>
      <c r="CP1234" s="32" t="s">
        <v>2736</v>
      </c>
      <c r="CV1234" s="32"/>
      <c r="CW1234" s="32"/>
      <c r="CX1234" s="32" t="s">
        <v>5715</v>
      </c>
      <c r="CY1234" s="32" t="s">
        <v>701</v>
      </c>
      <c r="CZ1234" s="32" t="s">
        <v>1262</v>
      </c>
      <c r="DA1234" s="32" t="s">
        <v>3215</v>
      </c>
      <c r="DB1234" s="32" t="s">
        <v>3274</v>
      </c>
      <c r="DC1234" s="32" t="s">
        <v>2736</v>
      </c>
    </row>
    <row r="1235" spans="52:107" ht="57">
      <c r="AZ1235" s="32"/>
      <c r="BA1235" s="32"/>
      <c r="BB1235" s="32" t="s">
        <v>5716</v>
      </c>
      <c r="BC1235" s="32" t="s">
        <v>701</v>
      </c>
      <c r="BD1235" s="32" t="s">
        <v>1262</v>
      </c>
      <c r="BE1235" s="32" t="s">
        <v>3215</v>
      </c>
      <c r="BF1235" s="32" t="s">
        <v>3275</v>
      </c>
      <c r="BG1235" s="32" t="s">
        <v>2740</v>
      </c>
      <c r="CK1235" s="32" t="s">
        <v>5716</v>
      </c>
      <c r="CL1235" s="32" t="s">
        <v>701</v>
      </c>
      <c r="CM1235" s="32" t="s">
        <v>1262</v>
      </c>
      <c r="CN1235" s="32" t="s">
        <v>3215</v>
      </c>
      <c r="CO1235" s="32" t="s">
        <v>3275</v>
      </c>
      <c r="CP1235" s="32" t="s">
        <v>2740</v>
      </c>
      <c r="CV1235" s="32"/>
      <c r="CW1235" s="32"/>
      <c r="CX1235" s="32" t="s">
        <v>5716</v>
      </c>
      <c r="CY1235" s="32" t="s">
        <v>701</v>
      </c>
      <c r="CZ1235" s="32" t="s">
        <v>1262</v>
      </c>
      <c r="DA1235" s="32" t="s">
        <v>3215</v>
      </c>
      <c r="DB1235" s="32" t="s">
        <v>3275</v>
      </c>
      <c r="DC1235" s="32" t="s">
        <v>2740</v>
      </c>
    </row>
    <row r="1236" spans="52:107" ht="42.75">
      <c r="AZ1236" s="32"/>
      <c r="BA1236" s="32"/>
      <c r="BB1236" s="32" t="s">
        <v>5717</v>
      </c>
      <c r="BC1236" s="32" t="s">
        <v>701</v>
      </c>
      <c r="BD1236" s="32" t="s">
        <v>1262</v>
      </c>
      <c r="BE1236" s="32" t="s">
        <v>3215</v>
      </c>
      <c r="BF1236" s="32" t="s">
        <v>3276</v>
      </c>
      <c r="BG1236" s="32" t="s">
        <v>2744</v>
      </c>
      <c r="CK1236" s="32" t="s">
        <v>5717</v>
      </c>
      <c r="CL1236" s="32" t="s">
        <v>701</v>
      </c>
      <c r="CM1236" s="32" t="s">
        <v>1262</v>
      </c>
      <c r="CN1236" s="32" t="s">
        <v>3215</v>
      </c>
      <c r="CO1236" s="32" t="s">
        <v>3276</v>
      </c>
      <c r="CP1236" s="32" t="s">
        <v>2744</v>
      </c>
      <c r="CV1236" s="32"/>
      <c r="CW1236" s="32"/>
      <c r="CX1236" s="32" t="s">
        <v>5717</v>
      </c>
      <c r="CY1236" s="32" t="s">
        <v>701</v>
      </c>
      <c r="CZ1236" s="32" t="s">
        <v>1262</v>
      </c>
      <c r="DA1236" s="32" t="s">
        <v>3215</v>
      </c>
      <c r="DB1236" s="32" t="s">
        <v>3276</v>
      </c>
      <c r="DC1236" s="32" t="s">
        <v>2744</v>
      </c>
    </row>
    <row r="1237" spans="52:107" ht="57">
      <c r="AZ1237" s="32"/>
      <c r="BA1237" s="32"/>
      <c r="BB1237" s="32" t="s">
        <v>5718</v>
      </c>
      <c r="BC1237" s="32" t="s">
        <v>701</v>
      </c>
      <c r="BD1237" s="32" t="s">
        <v>1262</v>
      </c>
      <c r="BE1237" s="32" t="s">
        <v>3215</v>
      </c>
      <c r="BF1237" s="32" t="s">
        <v>3277</v>
      </c>
      <c r="BG1237" s="32" t="s">
        <v>2747</v>
      </c>
      <c r="CK1237" s="32" t="s">
        <v>5718</v>
      </c>
      <c r="CL1237" s="32" t="s">
        <v>701</v>
      </c>
      <c r="CM1237" s="32" t="s">
        <v>1262</v>
      </c>
      <c r="CN1237" s="32" t="s">
        <v>3215</v>
      </c>
      <c r="CO1237" s="32" t="s">
        <v>3277</v>
      </c>
      <c r="CP1237" s="32" t="s">
        <v>2747</v>
      </c>
      <c r="CV1237" s="32"/>
      <c r="CW1237" s="32"/>
      <c r="CX1237" s="32" t="s">
        <v>5718</v>
      </c>
      <c r="CY1237" s="32" t="s">
        <v>701</v>
      </c>
      <c r="CZ1237" s="32" t="s">
        <v>1262</v>
      </c>
      <c r="DA1237" s="32" t="s">
        <v>3215</v>
      </c>
      <c r="DB1237" s="32" t="s">
        <v>3277</v>
      </c>
      <c r="DC1237" s="32" t="s">
        <v>2747</v>
      </c>
    </row>
    <row r="1238" spans="52:107" ht="42.75">
      <c r="AZ1238" s="32"/>
      <c r="BA1238" s="32"/>
      <c r="BB1238" s="32" t="s">
        <v>5719</v>
      </c>
      <c r="BC1238" s="32" t="s">
        <v>701</v>
      </c>
      <c r="BD1238" s="32" t="s">
        <v>1262</v>
      </c>
      <c r="BE1238" s="32" t="s">
        <v>3215</v>
      </c>
      <c r="BF1238" s="32" t="s">
        <v>3278</v>
      </c>
      <c r="BG1238" s="32" t="s">
        <v>2750</v>
      </c>
      <c r="CK1238" s="32" t="s">
        <v>5719</v>
      </c>
      <c r="CL1238" s="32" t="s">
        <v>701</v>
      </c>
      <c r="CM1238" s="32" t="s">
        <v>1262</v>
      </c>
      <c r="CN1238" s="32" t="s">
        <v>3215</v>
      </c>
      <c r="CO1238" s="32" t="s">
        <v>3278</v>
      </c>
      <c r="CP1238" s="32" t="s">
        <v>2750</v>
      </c>
      <c r="CV1238" s="32"/>
      <c r="CW1238" s="32"/>
      <c r="CX1238" s="32" t="s">
        <v>5719</v>
      </c>
      <c r="CY1238" s="32" t="s">
        <v>701</v>
      </c>
      <c r="CZ1238" s="32" t="s">
        <v>1262</v>
      </c>
      <c r="DA1238" s="32" t="s">
        <v>3215</v>
      </c>
      <c r="DB1238" s="32" t="s">
        <v>3278</v>
      </c>
      <c r="DC1238" s="32" t="s">
        <v>2750</v>
      </c>
    </row>
    <row r="1239" spans="52:107" ht="57">
      <c r="AZ1239" s="32"/>
      <c r="BA1239" s="32"/>
      <c r="BB1239" s="32" t="s">
        <v>5720</v>
      </c>
      <c r="BC1239" s="32" t="s">
        <v>701</v>
      </c>
      <c r="BD1239" s="32" t="s">
        <v>1262</v>
      </c>
      <c r="BE1239" s="32" t="s">
        <v>3215</v>
      </c>
      <c r="BF1239" s="32" t="s">
        <v>3279</v>
      </c>
      <c r="BG1239" s="32" t="s">
        <v>2754</v>
      </c>
      <c r="CK1239" s="32" t="s">
        <v>5720</v>
      </c>
      <c r="CL1239" s="32" t="s">
        <v>701</v>
      </c>
      <c r="CM1239" s="32" t="s">
        <v>1262</v>
      </c>
      <c r="CN1239" s="32" t="s">
        <v>3215</v>
      </c>
      <c r="CO1239" s="32" t="s">
        <v>3279</v>
      </c>
      <c r="CP1239" s="32" t="s">
        <v>2754</v>
      </c>
      <c r="CV1239" s="32"/>
      <c r="CW1239" s="32"/>
      <c r="CX1239" s="32" t="s">
        <v>5720</v>
      </c>
      <c r="CY1239" s="32" t="s">
        <v>701</v>
      </c>
      <c r="CZ1239" s="32" t="s">
        <v>1262</v>
      </c>
      <c r="DA1239" s="32" t="s">
        <v>3215</v>
      </c>
      <c r="DB1239" s="32" t="s">
        <v>3279</v>
      </c>
      <c r="DC1239" s="32" t="s">
        <v>2754</v>
      </c>
    </row>
    <row r="1240" spans="52:107" ht="42.75">
      <c r="AZ1240" s="32"/>
      <c r="BA1240" s="32"/>
      <c r="BB1240" s="32" t="s">
        <v>5721</v>
      </c>
      <c r="BC1240" s="32" t="s">
        <v>701</v>
      </c>
      <c r="BD1240" s="32" t="s">
        <v>1262</v>
      </c>
      <c r="BE1240" s="32" t="s">
        <v>3215</v>
      </c>
      <c r="BF1240" s="32" t="s">
        <v>3280</v>
      </c>
      <c r="BG1240" s="32" t="s">
        <v>2757</v>
      </c>
      <c r="CK1240" s="32" t="s">
        <v>5721</v>
      </c>
      <c r="CL1240" s="32" t="s">
        <v>701</v>
      </c>
      <c r="CM1240" s="32" t="s">
        <v>1262</v>
      </c>
      <c r="CN1240" s="32" t="s">
        <v>3215</v>
      </c>
      <c r="CO1240" s="32" t="s">
        <v>3280</v>
      </c>
      <c r="CP1240" s="32" t="s">
        <v>2757</v>
      </c>
      <c r="CV1240" s="32"/>
      <c r="CW1240" s="32"/>
      <c r="CX1240" s="32" t="s">
        <v>5721</v>
      </c>
      <c r="CY1240" s="32" t="s">
        <v>701</v>
      </c>
      <c r="CZ1240" s="32" t="s">
        <v>1262</v>
      </c>
      <c r="DA1240" s="32" t="s">
        <v>3215</v>
      </c>
      <c r="DB1240" s="32" t="s">
        <v>3280</v>
      </c>
      <c r="DC1240" s="32" t="s">
        <v>2757</v>
      </c>
    </row>
    <row r="1241" spans="52:107" ht="57">
      <c r="AZ1241" s="32"/>
      <c r="BA1241" s="32"/>
      <c r="BB1241" s="32" t="s">
        <v>5722</v>
      </c>
      <c r="BC1241" s="32" t="s">
        <v>701</v>
      </c>
      <c r="BD1241" s="32" t="s">
        <v>1262</v>
      </c>
      <c r="BE1241" s="32" t="s">
        <v>3215</v>
      </c>
      <c r="BF1241" s="32" t="s">
        <v>3281</v>
      </c>
      <c r="BG1241" s="32" t="s">
        <v>2761</v>
      </c>
      <c r="CK1241" s="32" t="s">
        <v>5722</v>
      </c>
      <c r="CL1241" s="32" t="s">
        <v>701</v>
      </c>
      <c r="CM1241" s="32" t="s">
        <v>1262</v>
      </c>
      <c r="CN1241" s="32" t="s">
        <v>3215</v>
      </c>
      <c r="CO1241" s="32" t="s">
        <v>3281</v>
      </c>
      <c r="CP1241" s="32" t="s">
        <v>2761</v>
      </c>
      <c r="CV1241" s="32"/>
      <c r="CW1241" s="32"/>
      <c r="CX1241" s="32" t="s">
        <v>5722</v>
      </c>
      <c r="CY1241" s="32" t="s">
        <v>701</v>
      </c>
      <c r="CZ1241" s="32" t="s">
        <v>1262</v>
      </c>
      <c r="DA1241" s="32" t="s">
        <v>3215</v>
      </c>
      <c r="DB1241" s="32" t="s">
        <v>3281</v>
      </c>
      <c r="DC1241" s="32" t="s">
        <v>2761</v>
      </c>
    </row>
    <row r="1242" spans="52:107" ht="42.75">
      <c r="AZ1242" s="32"/>
      <c r="BA1242" s="32"/>
      <c r="BB1242" s="32" t="s">
        <v>5723</v>
      </c>
      <c r="BC1242" s="32" t="s">
        <v>701</v>
      </c>
      <c r="BD1242" s="32" t="s">
        <v>1262</v>
      </c>
      <c r="BE1242" s="32" t="s">
        <v>3215</v>
      </c>
      <c r="BF1242" s="32" t="s">
        <v>3282</v>
      </c>
      <c r="BG1242" s="32" t="s">
        <v>2765</v>
      </c>
      <c r="CK1242" s="32" t="s">
        <v>5723</v>
      </c>
      <c r="CL1242" s="32" t="s">
        <v>701</v>
      </c>
      <c r="CM1242" s="32" t="s">
        <v>1262</v>
      </c>
      <c r="CN1242" s="32" t="s">
        <v>3215</v>
      </c>
      <c r="CO1242" s="32" t="s">
        <v>3282</v>
      </c>
      <c r="CP1242" s="32" t="s">
        <v>2765</v>
      </c>
      <c r="CV1242" s="32"/>
      <c r="CW1242" s="32"/>
      <c r="CX1242" s="32" t="s">
        <v>5723</v>
      </c>
      <c r="CY1242" s="32" t="s">
        <v>701</v>
      </c>
      <c r="CZ1242" s="32" t="s">
        <v>1262</v>
      </c>
      <c r="DA1242" s="32" t="s">
        <v>3215</v>
      </c>
      <c r="DB1242" s="32" t="s">
        <v>3282</v>
      </c>
      <c r="DC1242" s="32" t="s">
        <v>2765</v>
      </c>
    </row>
    <row r="1243" spans="52:107" ht="42.75">
      <c r="AZ1243" s="32"/>
      <c r="BA1243" s="32"/>
      <c r="BB1243" s="32" t="s">
        <v>5724</v>
      </c>
      <c r="BC1243" s="32" t="s">
        <v>701</v>
      </c>
      <c r="BD1243" s="32" t="s">
        <v>1262</v>
      </c>
      <c r="BE1243" s="32" t="s">
        <v>3215</v>
      </c>
      <c r="BF1243" s="32" t="s">
        <v>3283</v>
      </c>
      <c r="BG1243" s="32" t="s">
        <v>2769</v>
      </c>
      <c r="CK1243" s="32" t="s">
        <v>5724</v>
      </c>
      <c r="CL1243" s="32" t="s">
        <v>701</v>
      </c>
      <c r="CM1243" s="32" t="s">
        <v>1262</v>
      </c>
      <c r="CN1243" s="32" t="s">
        <v>3215</v>
      </c>
      <c r="CO1243" s="32" t="s">
        <v>3283</v>
      </c>
      <c r="CP1243" s="32" t="s">
        <v>2769</v>
      </c>
      <c r="CV1243" s="32"/>
      <c r="CW1243" s="32"/>
      <c r="CX1243" s="32" t="s">
        <v>5724</v>
      </c>
      <c r="CY1243" s="32" t="s">
        <v>701</v>
      </c>
      <c r="CZ1243" s="32" t="s">
        <v>1262</v>
      </c>
      <c r="DA1243" s="32" t="s">
        <v>3215</v>
      </c>
      <c r="DB1243" s="32" t="s">
        <v>3283</v>
      </c>
      <c r="DC1243" s="32" t="s">
        <v>2769</v>
      </c>
    </row>
    <row r="1244" spans="52:107" ht="42.75">
      <c r="AZ1244" s="32"/>
      <c r="BA1244" s="32"/>
      <c r="BB1244" s="32" t="s">
        <v>5725</v>
      </c>
      <c r="BC1244" s="32" t="s">
        <v>701</v>
      </c>
      <c r="BD1244" s="32" t="s">
        <v>1262</v>
      </c>
      <c r="BE1244" s="32" t="s">
        <v>3215</v>
      </c>
      <c r="BF1244" s="32" t="s">
        <v>3284</v>
      </c>
      <c r="BG1244" s="32" t="s">
        <v>1184</v>
      </c>
      <c r="CK1244" s="32" t="s">
        <v>5725</v>
      </c>
      <c r="CL1244" s="32" t="s">
        <v>701</v>
      </c>
      <c r="CM1244" s="32" t="s">
        <v>1262</v>
      </c>
      <c r="CN1244" s="32" t="s">
        <v>3215</v>
      </c>
      <c r="CO1244" s="32" t="s">
        <v>3284</v>
      </c>
      <c r="CP1244" s="32" t="s">
        <v>1184</v>
      </c>
      <c r="CV1244" s="32"/>
      <c r="CW1244" s="32"/>
      <c r="CX1244" s="32" t="s">
        <v>5725</v>
      </c>
      <c r="CY1244" s="32" t="s">
        <v>701</v>
      </c>
      <c r="CZ1244" s="32" t="s">
        <v>1262</v>
      </c>
      <c r="DA1244" s="32" t="s">
        <v>3215</v>
      </c>
      <c r="DB1244" s="32" t="s">
        <v>3284</v>
      </c>
      <c r="DC1244" s="32" t="s">
        <v>1184</v>
      </c>
    </row>
    <row r="1245" spans="52:107" ht="42.75">
      <c r="AZ1245" s="32"/>
      <c r="BA1245" s="32"/>
      <c r="BB1245" s="32" t="s">
        <v>5726</v>
      </c>
      <c r="BC1245" s="32" t="s">
        <v>701</v>
      </c>
      <c r="BD1245" s="32" t="s">
        <v>1262</v>
      </c>
      <c r="BE1245" s="32" t="s">
        <v>3215</v>
      </c>
      <c r="BF1245" s="32" t="s">
        <v>3285</v>
      </c>
      <c r="BG1245" s="32" t="s">
        <v>2775</v>
      </c>
      <c r="CK1245" s="32" t="s">
        <v>5726</v>
      </c>
      <c r="CL1245" s="32" t="s">
        <v>701</v>
      </c>
      <c r="CM1245" s="32" t="s">
        <v>1262</v>
      </c>
      <c r="CN1245" s="32" t="s">
        <v>3215</v>
      </c>
      <c r="CO1245" s="32" t="s">
        <v>3285</v>
      </c>
      <c r="CP1245" s="32" t="s">
        <v>2775</v>
      </c>
      <c r="CV1245" s="32"/>
      <c r="CW1245" s="32"/>
      <c r="CX1245" s="32" t="s">
        <v>5726</v>
      </c>
      <c r="CY1245" s="32" t="s">
        <v>701</v>
      </c>
      <c r="CZ1245" s="32" t="s">
        <v>1262</v>
      </c>
      <c r="DA1245" s="32" t="s">
        <v>3215</v>
      </c>
      <c r="DB1245" s="32" t="s">
        <v>3285</v>
      </c>
      <c r="DC1245" s="32" t="s">
        <v>2775</v>
      </c>
    </row>
    <row r="1246" spans="52:107" ht="57">
      <c r="AZ1246" s="32"/>
      <c r="BA1246" s="32"/>
      <c r="BB1246" s="32" t="s">
        <v>5727</v>
      </c>
      <c r="BC1246" s="32" t="s">
        <v>701</v>
      </c>
      <c r="BD1246" s="32" t="s">
        <v>1262</v>
      </c>
      <c r="BE1246" s="32" t="s">
        <v>3215</v>
      </c>
      <c r="BF1246" s="32" t="s">
        <v>3286</v>
      </c>
      <c r="BG1246" s="32" t="s">
        <v>2777</v>
      </c>
      <c r="CK1246" s="32" t="s">
        <v>5727</v>
      </c>
      <c r="CL1246" s="32" t="s">
        <v>701</v>
      </c>
      <c r="CM1246" s="32" t="s">
        <v>1262</v>
      </c>
      <c r="CN1246" s="32" t="s">
        <v>3215</v>
      </c>
      <c r="CO1246" s="32" t="s">
        <v>3286</v>
      </c>
      <c r="CP1246" s="32" t="s">
        <v>2777</v>
      </c>
      <c r="CV1246" s="32"/>
      <c r="CW1246" s="32"/>
      <c r="CX1246" s="32" t="s">
        <v>5727</v>
      </c>
      <c r="CY1246" s="32" t="s">
        <v>701</v>
      </c>
      <c r="CZ1246" s="32" t="s">
        <v>1262</v>
      </c>
      <c r="DA1246" s="32" t="s">
        <v>3215</v>
      </c>
      <c r="DB1246" s="32" t="s">
        <v>3286</v>
      </c>
      <c r="DC1246" s="32" t="s">
        <v>2777</v>
      </c>
    </row>
    <row r="1247" spans="52:107" ht="42.75">
      <c r="AZ1247" s="32"/>
      <c r="BA1247" s="32"/>
      <c r="BB1247" s="32" t="s">
        <v>5728</v>
      </c>
      <c r="BC1247" s="32" t="s">
        <v>701</v>
      </c>
      <c r="BD1247" s="32" t="s">
        <v>1262</v>
      </c>
      <c r="BE1247" s="32" t="s">
        <v>3215</v>
      </c>
      <c r="BF1247" s="32" t="s">
        <v>3287</v>
      </c>
      <c r="BG1247" s="32" t="s">
        <v>2781</v>
      </c>
      <c r="CK1247" s="32" t="s">
        <v>5728</v>
      </c>
      <c r="CL1247" s="32" t="s">
        <v>701</v>
      </c>
      <c r="CM1247" s="32" t="s">
        <v>1262</v>
      </c>
      <c r="CN1247" s="32" t="s">
        <v>3215</v>
      </c>
      <c r="CO1247" s="32" t="s">
        <v>3287</v>
      </c>
      <c r="CP1247" s="32" t="s">
        <v>2781</v>
      </c>
      <c r="CV1247" s="32"/>
      <c r="CW1247" s="32"/>
      <c r="CX1247" s="32" t="s">
        <v>5728</v>
      </c>
      <c r="CY1247" s="32" t="s">
        <v>701</v>
      </c>
      <c r="CZ1247" s="32" t="s">
        <v>1262</v>
      </c>
      <c r="DA1247" s="32" t="s">
        <v>3215</v>
      </c>
      <c r="DB1247" s="32" t="s">
        <v>3287</v>
      </c>
      <c r="DC1247" s="32" t="s">
        <v>2781</v>
      </c>
    </row>
    <row r="1248" spans="52:107" ht="42.75">
      <c r="AZ1248" s="32"/>
      <c r="BA1248" s="32"/>
      <c r="BB1248" s="32" t="s">
        <v>5729</v>
      </c>
      <c r="BC1248" s="32" t="s">
        <v>701</v>
      </c>
      <c r="BD1248" s="32" t="s">
        <v>1262</v>
      </c>
      <c r="BE1248" s="32" t="s">
        <v>3215</v>
      </c>
      <c r="BF1248" s="32" t="s">
        <v>3288</v>
      </c>
      <c r="BG1248" s="32" t="s">
        <v>2785</v>
      </c>
      <c r="CK1248" s="32" t="s">
        <v>5729</v>
      </c>
      <c r="CL1248" s="32" t="s">
        <v>701</v>
      </c>
      <c r="CM1248" s="32" t="s">
        <v>1262</v>
      </c>
      <c r="CN1248" s="32" t="s">
        <v>3215</v>
      </c>
      <c r="CO1248" s="32" t="s">
        <v>3288</v>
      </c>
      <c r="CP1248" s="32" t="s">
        <v>2785</v>
      </c>
      <c r="CV1248" s="32"/>
      <c r="CW1248" s="32"/>
      <c r="CX1248" s="32" t="s">
        <v>5729</v>
      </c>
      <c r="CY1248" s="32" t="s">
        <v>701</v>
      </c>
      <c r="CZ1248" s="32" t="s">
        <v>1262</v>
      </c>
      <c r="DA1248" s="32" t="s">
        <v>3215</v>
      </c>
      <c r="DB1248" s="32" t="s">
        <v>3288</v>
      </c>
      <c r="DC1248" s="32" t="s">
        <v>2785</v>
      </c>
    </row>
    <row r="1249" spans="52:107" ht="42.75">
      <c r="AZ1249" s="32"/>
      <c r="BA1249" s="32"/>
      <c r="BB1249" s="32" t="s">
        <v>5730</v>
      </c>
      <c r="BC1249" s="32" t="s">
        <v>701</v>
      </c>
      <c r="BD1249" s="32" t="s">
        <v>1262</v>
      </c>
      <c r="BE1249" s="32" t="s">
        <v>3215</v>
      </c>
      <c r="BF1249" s="32" t="s">
        <v>3289</v>
      </c>
      <c r="BG1249" s="32" t="s">
        <v>2788</v>
      </c>
      <c r="CK1249" s="32" t="s">
        <v>5730</v>
      </c>
      <c r="CL1249" s="32" t="s">
        <v>701</v>
      </c>
      <c r="CM1249" s="32" t="s">
        <v>1262</v>
      </c>
      <c r="CN1249" s="32" t="s">
        <v>3215</v>
      </c>
      <c r="CO1249" s="32" t="s">
        <v>3289</v>
      </c>
      <c r="CP1249" s="32" t="s">
        <v>2788</v>
      </c>
      <c r="CV1249" s="32"/>
      <c r="CW1249" s="32"/>
      <c r="CX1249" s="32" t="s">
        <v>5730</v>
      </c>
      <c r="CY1249" s="32" t="s">
        <v>701</v>
      </c>
      <c r="CZ1249" s="32" t="s">
        <v>1262</v>
      </c>
      <c r="DA1249" s="32" t="s">
        <v>3215</v>
      </c>
      <c r="DB1249" s="32" t="s">
        <v>3289</v>
      </c>
      <c r="DC1249" s="32" t="s">
        <v>2788</v>
      </c>
    </row>
    <row r="1250" spans="52:107" ht="57">
      <c r="AZ1250" s="32"/>
      <c r="BA1250" s="32"/>
      <c r="BB1250" s="32" t="s">
        <v>5731</v>
      </c>
      <c r="BC1250" s="32" t="s">
        <v>701</v>
      </c>
      <c r="BD1250" s="32" t="s">
        <v>1262</v>
      </c>
      <c r="BE1250" s="32" t="s">
        <v>3215</v>
      </c>
      <c r="BF1250" s="32" t="s">
        <v>3290</v>
      </c>
      <c r="BG1250" s="32" t="s">
        <v>2791</v>
      </c>
      <c r="CK1250" s="32" t="s">
        <v>5731</v>
      </c>
      <c r="CL1250" s="32" t="s">
        <v>701</v>
      </c>
      <c r="CM1250" s="32" t="s">
        <v>1262</v>
      </c>
      <c r="CN1250" s="32" t="s">
        <v>3215</v>
      </c>
      <c r="CO1250" s="32" t="s">
        <v>3290</v>
      </c>
      <c r="CP1250" s="32" t="s">
        <v>2791</v>
      </c>
      <c r="CV1250" s="32"/>
      <c r="CW1250" s="32"/>
      <c r="CX1250" s="32" t="s">
        <v>5731</v>
      </c>
      <c r="CY1250" s="32" t="s">
        <v>701</v>
      </c>
      <c r="CZ1250" s="32" t="s">
        <v>1262</v>
      </c>
      <c r="DA1250" s="32" t="s">
        <v>3215</v>
      </c>
      <c r="DB1250" s="32" t="s">
        <v>3290</v>
      </c>
      <c r="DC1250" s="32" t="s">
        <v>2791</v>
      </c>
    </row>
    <row r="1251" spans="52:107" ht="57">
      <c r="AZ1251" s="32"/>
      <c r="BA1251" s="32"/>
      <c r="BB1251" s="32" t="s">
        <v>5732</v>
      </c>
      <c r="BC1251" s="32" t="s">
        <v>701</v>
      </c>
      <c r="BD1251" s="32" t="s">
        <v>1262</v>
      </c>
      <c r="BE1251" s="32" t="s">
        <v>3215</v>
      </c>
      <c r="BF1251" s="32" t="s">
        <v>3291</v>
      </c>
      <c r="BG1251" s="32" t="s">
        <v>2795</v>
      </c>
      <c r="CK1251" s="32" t="s">
        <v>5732</v>
      </c>
      <c r="CL1251" s="32" t="s">
        <v>701</v>
      </c>
      <c r="CM1251" s="32" t="s">
        <v>1262</v>
      </c>
      <c r="CN1251" s="32" t="s">
        <v>3215</v>
      </c>
      <c r="CO1251" s="32" t="s">
        <v>3291</v>
      </c>
      <c r="CP1251" s="32" t="s">
        <v>2795</v>
      </c>
      <c r="CV1251" s="32"/>
      <c r="CW1251" s="32"/>
      <c r="CX1251" s="32" t="s">
        <v>5732</v>
      </c>
      <c r="CY1251" s="32" t="s">
        <v>701</v>
      </c>
      <c r="CZ1251" s="32" t="s">
        <v>1262</v>
      </c>
      <c r="DA1251" s="32" t="s">
        <v>3215</v>
      </c>
      <c r="DB1251" s="32" t="s">
        <v>3291</v>
      </c>
      <c r="DC1251" s="32" t="s">
        <v>2795</v>
      </c>
    </row>
    <row r="1252" spans="52:107" ht="42.75">
      <c r="AZ1252" s="32"/>
      <c r="BA1252" s="32"/>
      <c r="BB1252" s="32" t="s">
        <v>5733</v>
      </c>
      <c r="BC1252" s="32" t="s">
        <v>701</v>
      </c>
      <c r="BD1252" s="32" t="s">
        <v>1262</v>
      </c>
      <c r="BE1252" s="32" t="s">
        <v>3215</v>
      </c>
      <c r="BF1252" s="32" t="s">
        <v>3292</v>
      </c>
      <c r="BG1252" s="32" t="s">
        <v>2799</v>
      </c>
      <c r="CK1252" s="32" t="s">
        <v>5733</v>
      </c>
      <c r="CL1252" s="32" t="s">
        <v>701</v>
      </c>
      <c r="CM1252" s="32" t="s">
        <v>1262</v>
      </c>
      <c r="CN1252" s="32" t="s">
        <v>3215</v>
      </c>
      <c r="CO1252" s="32" t="s">
        <v>3292</v>
      </c>
      <c r="CP1252" s="32" t="s">
        <v>2799</v>
      </c>
      <c r="CV1252" s="32"/>
      <c r="CW1252" s="32"/>
      <c r="CX1252" s="32" t="s">
        <v>5733</v>
      </c>
      <c r="CY1252" s="32" t="s">
        <v>701</v>
      </c>
      <c r="CZ1252" s="32" t="s">
        <v>1262</v>
      </c>
      <c r="DA1252" s="32" t="s">
        <v>3215</v>
      </c>
      <c r="DB1252" s="32" t="s">
        <v>3292</v>
      </c>
      <c r="DC1252" s="32" t="s">
        <v>2799</v>
      </c>
    </row>
    <row r="1253" spans="52:107" ht="42.75">
      <c r="AZ1253" s="32"/>
      <c r="BA1253" s="32"/>
      <c r="BB1253" s="32" t="s">
        <v>5734</v>
      </c>
      <c r="BC1253" s="32" t="s">
        <v>701</v>
      </c>
      <c r="BD1253" s="32" t="s">
        <v>1262</v>
      </c>
      <c r="BE1253" s="32" t="s">
        <v>3215</v>
      </c>
      <c r="BF1253" s="32" t="s">
        <v>3293</v>
      </c>
      <c r="BG1253" s="32" t="s">
        <v>2803</v>
      </c>
      <c r="CK1253" s="32" t="s">
        <v>5734</v>
      </c>
      <c r="CL1253" s="32" t="s">
        <v>701</v>
      </c>
      <c r="CM1253" s="32" t="s">
        <v>1262</v>
      </c>
      <c r="CN1253" s="32" t="s">
        <v>3215</v>
      </c>
      <c r="CO1253" s="32" t="s">
        <v>3293</v>
      </c>
      <c r="CP1253" s="32" t="s">
        <v>2803</v>
      </c>
      <c r="CV1253" s="32"/>
      <c r="CW1253" s="32"/>
      <c r="CX1253" s="32" t="s">
        <v>5734</v>
      </c>
      <c r="CY1253" s="32" t="s">
        <v>701</v>
      </c>
      <c r="CZ1253" s="32" t="s">
        <v>1262</v>
      </c>
      <c r="DA1253" s="32" t="s">
        <v>3215</v>
      </c>
      <c r="DB1253" s="32" t="s">
        <v>3293</v>
      </c>
      <c r="DC1253" s="32" t="s">
        <v>2803</v>
      </c>
    </row>
    <row r="1254" spans="52:107" ht="42.75">
      <c r="AZ1254" s="32"/>
      <c r="BA1254" s="32"/>
      <c r="BB1254" s="32" t="s">
        <v>5735</v>
      </c>
      <c r="BC1254" s="32" t="s">
        <v>701</v>
      </c>
      <c r="BD1254" s="32" t="s">
        <v>1262</v>
      </c>
      <c r="BE1254" s="32" t="s">
        <v>3215</v>
      </c>
      <c r="BF1254" s="32" t="s">
        <v>3294</v>
      </c>
      <c r="BG1254" s="32" t="s">
        <v>2807</v>
      </c>
      <c r="CK1254" s="32" t="s">
        <v>5735</v>
      </c>
      <c r="CL1254" s="32" t="s">
        <v>701</v>
      </c>
      <c r="CM1254" s="32" t="s">
        <v>1262</v>
      </c>
      <c r="CN1254" s="32" t="s">
        <v>3215</v>
      </c>
      <c r="CO1254" s="32" t="s">
        <v>3294</v>
      </c>
      <c r="CP1254" s="32" t="s">
        <v>2807</v>
      </c>
      <c r="CV1254" s="32"/>
      <c r="CW1254" s="32"/>
      <c r="CX1254" s="32" t="s">
        <v>5735</v>
      </c>
      <c r="CY1254" s="32" t="s">
        <v>701</v>
      </c>
      <c r="CZ1254" s="32" t="s">
        <v>1262</v>
      </c>
      <c r="DA1254" s="32" t="s">
        <v>3215</v>
      </c>
      <c r="DB1254" s="32" t="s">
        <v>3294</v>
      </c>
      <c r="DC1254" s="32" t="s">
        <v>2807</v>
      </c>
    </row>
    <row r="1255" spans="52:107" ht="42.75">
      <c r="AZ1255" s="32"/>
      <c r="BA1255" s="32"/>
      <c r="BB1255" s="32" t="s">
        <v>5736</v>
      </c>
      <c r="BC1255" s="32" t="s">
        <v>701</v>
      </c>
      <c r="BD1255" s="32" t="s">
        <v>1262</v>
      </c>
      <c r="BE1255" s="32" t="s">
        <v>3215</v>
      </c>
      <c r="BF1255" s="32" t="s">
        <v>3295</v>
      </c>
      <c r="BG1255" s="32" t="s">
        <v>2811</v>
      </c>
      <c r="CK1255" s="32" t="s">
        <v>5736</v>
      </c>
      <c r="CL1255" s="32" t="s">
        <v>701</v>
      </c>
      <c r="CM1255" s="32" t="s">
        <v>1262</v>
      </c>
      <c r="CN1255" s="32" t="s">
        <v>3215</v>
      </c>
      <c r="CO1255" s="32" t="s">
        <v>3295</v>
      </c>
      <c r="CP1255" s="32" t="s">
        <v>2811</v>
      </c>
      <c r="CV1255" s="32"/>
      <c r="CW1255" s="32"/>
      <c r="CX1255" s="32" t="s">
        <v>5736</v>
      </c>
      <c r="CY1255" s="32" t="s">
        <v>701</v>
      </c>
      <c r="CZ1255" s="32" t="s">
        <v>1262</v>
      </c>
      <c r="DA1255" s="32" t="s">
        <v>3215</v>
      </c>
      <c r="DB1255" s="32" t="s">
        <v>3295</v>
      </c>
      <c r="DC1255" s="32" t="s">
        <v>2811</v>
      </c>
    </row>
    <row r="1256" spans="52:107" ht="57">
      <c r="AZ1256" s="32"/>
      <c r="BA1256" s="32"/>
      <c r="BB1256" s="32" t="s">
        <v>5737</v>
      </c>
      <c r="BC1256" s="32" t="s">
        <v>701</v>
      </c>
      <c r="BD1256" s="32" t="s">
        <v>1262</v>
      </c>
      <c r="BE1256" s="32" t="s">
        <v>3215</v>
      </c>
      <c r="BF1256" s="32" t="s">
        <v>3296</v>
      </c>
      <c r="BG1256" s="32" t="s">
        <v>2815</v>
      </c>
      <c r="CK1256" s="32" t="s">
        <v>5737</v>
      </c>
      <c r="CL1256" s="32" t="s">
        <v>701</v>
      </c>
      <c r="CM1256" s="32" t="s">
        <v>1262</v>
      </c>
      <c r="CN1256" s="32" t="s">
        <v>3215</v>
      </c>
      <c r="CO1256" s="32" t="s">
        <v>3296</v>
      </c>
      <c r="CP1256" s="32" t="s">
        <v>2815</v>
      </c>
      <c r="CV1256" s="32"/>
      <c r="CW1256" s="32"/>
      <c r="CX1256" s="32" t="s">
        <v>5737</v>
      </c>
      <c r="CY1256" s="32" t="s">
        <v>701</v>
      </c>
      <c r="CZ1256" s="32" t="s">
        <v>1262</v>
      </c>
      <c r="DA1256" s="32" t="s">
        <v>3215</v>
      </c>
      <c r="DB1256" s="32" t="s">
        <v>3296</v>
      </c>
      <c r="DC1256" s="32" t="s">
        <v>2815</v>
      </c>
    </row>
    <row r="1257" spans="52:107" ht="42.75">
      <c r="AZ1257" s="32"/>
      <c r="BA1257" s="32"/>
      <c r="BB1257" s="32" t="s">
        <v>5738</v>
      </c>
      <c r="BC1257" s="32" t="s">
        <v>701</v>
      </c>
      <c r="BD1257" s="32" t="s">
        <v>1262</v>
      </c>
      <c r="BE1257" s="32" t="s">
        <v>3215</v>
      </c>
      <c r="BF1257" s="32" t="s">
        <v>3297</v>
      </c>
      <c r="BG1257" s="32" t="s">
        <v>2819</v>
      </c>
      <c r="CK1257" s="32" t="s">
        <v>5738</v>
      </c>
      <c r="CL1257" s="32" t="s">
        <v>701</v>
      </c>
      <c r="CM1257" s="32" t="s">
        <v>1262</v>
      </c>
      <c r="CN1257" s="32" t="s">
        <v>3215</v>
      </c>
      <c r="CO1257" s="32" t="s">
        <v>3297</v>
      </c>
      <c r="CP1257" s="32" t="s">
        <v>2819</v>
      </c>
      <c r="CV1257" s="32"/>
      <c r="CW1257" s="32"/>
      <c r="CX1257" s="32" t="s">
        <v>5738</v>
      </c>
      <c r="CY1257" s="32" t="s">
        <v>701</v>
      </c>
      <c r="CZ1257" s="32" t="s">
        <v>1262</v>
      </c>
      <c r="DA1257" s="32" t="s">
        <v>3215</v>
      </c>
      <c r="DB1257" s="32" t="s">
        <v>3297</v>
      </c>
      <c r="DC1257" s="32" t="s">
        <v>2819</v>
      </c>
    </row>
    <row r="1258" spans="52:107" ht="42.75">
      <c r="AZ1258" s="32"/>
      <c r="BA1258" s="32"/>
      <c r="BB1258" s="32" t="s">
        <v>5739</v>
      </c>
      <c r="BC1258" s="32" t="s">
        <v>701</v>
      </c>
      <c r="BD1258" s="32" t="s">
        <v>1262</v>
      </c>
      <c r="BE1258" s="32" t="s">
        <v>3215</v>
      </c>
      <c r="BF1258" s="32" t="s">
        <v>3298</v>
      </c>
      <c r="BG1258" s="32" t="s">
        <v>2823</v>
      </c>
      <c r="CK1258" s="32" t="s">
        <v>5739</v>
      </c>
      <c r="CL1258" s="32" t="s">
        <v>701</v>
      </c>
      <c r="CM1258" s="32" t="s">
        <v>1262</v>
      </c>
      <c r="CN1258" s="32" t="s">
        <v>3215</v>
      </c>
      <c r="CO1258" s="32" t="s">
        <v>3298</v>
      </c>
      <c r="CP1258" s="32" t="s">
        <v>2823</v>
      </c>
      <c r="CV1258" s="32"/>
      <c r="CW1258" s="32"/>
      <c r="CX1258" s="32" t="s">
        <v>5739</v>
      </c>
      <c r="CY1258" s="32" t="s">
        <v>701</v>
      </c>
      <c r="CZ1258" s="32" t="s">
        <v>1262</v>
      </c>
      <c r="DA1258" s="32" t="s">
        <v>3215</v>
      </c>
      <c r="DB1258" s="32" t="s">
        <v>3298</v>
      </c>
      <c r="DC1258" s="32" t="s">
        <v>2823</v>
      </c>
    </row>
    <row r="1259" spans="52:107" ht="42.75">
      <c r="AZ1259" s="32"/>
      <c r="BA1259" s="32"/>
      <c r="BB1259" s="32" t="s">
        <v>5739</v>
      </c>
      <c r="BC1259" s="32" t="s">
        <v>701</v>
      </c>
      <c r="BD1259" s="32" t="s">
        <v>1262</v>
      </c>
      <c r="BE1259" s="32" t="s">
        <v>3215</v>
      </c>
      <c r="BF1259" s="32" t="s">
        <v>3299</v>
      </c>
      <c r="BG1259" s="32" t="s">
        <v>2823</v>
      </c>
      <c r="CK1259" s="32" t="s">
        <v>5739</v>
      </c>
      <c r="CL1259" s="32" t="s">
        <v>701</v>
      </c>
      <c r="CM1259" s="32" t="s">
        <v>1262</v>
      </c>
      <c r="CN1259" s="32" t="s">
        <v>3215</v>
      </c>
      <c r="CO1259" s="32" t="s">
        <v>3299</v>
      </c>
      <c r="CP1259" s="32" t="s">
        <v>2823</v>
      </c>
      <c r="CV1259" s="32"/>
      <c r="CW1259" s="32"/>
      <c r="CX1259" s="32" t="s">
        <v>5739</v>
      </c>
      <c r="CY1259" s="32" t="s">
        <v>701</v>
      </c>
      <c r="CZ1259" s="32" t="s">
        <v>1262</v>
      </c>
      <c r="DA1259" s="32" t="s">
        <v>3215</v>
      </c>
      <c r="DB1259" s="32" t="s">
        <v>3299</v>
      </c>
      <c r="DC1259" s="32" t="s">
        <v>2823</v>
      </c>
    </row>
    <row r="1260" spans="52:107" ht="42.75">
      <c r="AZ1260" s="32"/>
      <c r="BA1260" s="32"/>
      <c r="BB1260" s="32" t="s">
        <v>5740</v>
      </c>
      <c r="BC1260" s="32" t="s">
        <v>701</v>
      </c>
      <c r="BD1260" s="32" t="s">
        <v>1262</v>
      </c>
      <c r="BE1260" s="32" t="s">
        <v>3215</v>
      </c>
      <c r="BF1260" s="32" t="s">
        <v>3300</v>
      </c>
      <c r="BG1260" s="32" t="s">
        <v>2830</v>
      </c>
      <c r="CK1260" s="32" t="s">
        <v>5740</v>
      </c>
      <c r="CL1260" s="32" t="s">
        <v>701</v>
      </c>
      <c r="CM1260" s="32" t="s">
        <v>1262</v>
      </c>
      <c r="CN1260" s="32" t="s">
        <v>3215</v>
      </c>
      <c r="CO1260" s="32" t="s">
        <v>3300</v>
      </c>
      <c r="CP1260" s="32" t="s">
        <v>2830</v>
      </c>
      <c r="CV1260" s="32"/>
      <c r="CW1260" s="32"/>
      <c r="CX1260" s="32" t="s">
        <v>5740</v>
      </c>
      <c r="CY1260" s="32" t="s">
        <v>701</v>
      </c>
      <c r="CZ1260" s="32" t="s">
        <v>1262</v>
      </c>
      <c r="DA1260" s="32" t="s">
        <v>3215</v>
      </c>
      <c r="DB1260" s="32" t="s">
        <v>3300</v>
      </c>
      <c r="DC1260" s="32" t="s">
        <v>2830</v>
      </c>
    </row>
    <row r="1261" spans="52:107" ht="57">
      <c r="AZ1261" s="32"/>
      <c r="BA1261" s="32"/>
      <c r="BB1261" s="32" t="s">
        <v>5741</v>
      </c>
      <c r="BC1261" s="32" t="s">
        <v>701</v>
      </c>
      <c r="BD1261" s="32" t="s">
        <v>1262</v>
      </c>
      <c r="BE1261" s="32" t="s">
        <v>3215</v>
      </c>
      <c r="BF1261" s="32" t="s">
        <v>3301</v>
      </c>
      <c r="BG1261" s="32" t="s">
        <v>2834</v>
      </c>
      <c r="CK1261" s="32" t="s">
        <v>5741</v>
      </c>
      <c r="CL1261" s="32" t="s">
        <v>701</v>
      </c>
      <c r="CM1261" s="32" t="s">
        <v>1262</v>
      </c>
      <c r="CN1261" s="32" t="s">
        <v>3215</v>
      </c>
      <c r="CO1261" s="32" t="s">
        <v>3301</v>
      </c>
      <c r="CP1261" s="32" t="s">
        <v>2834</v>
      </c>
      <c r="CV1261" s="32"/>
      <c r="CW1261" s="32"/>
      <c r="CX1261" s="32" t="s">
        <v>5741</v>
      </c>
      <c r="CY1261" s="32" t="s">
        <v>701</v>
      </c>
      <c r="CZ1261" s="32" t="s">
        <v>1262</v>
      </c>
      <c r="DA1261" s="32" t="s">
        <v>3215</v>
      </c>
      <c r="DB1261" s="32" t="s">
        <v>3301</v>
      </c>
      <c r="DC1261" s="32" t="s">
        <v>2834</v>
      </c>
    </row>
    <row r="1262" spans="52:107" ht="42.75">
      <c r="AZ1262" s="32"/>
      <c r="BA1262" s="32"/>
      <c r="BB1262" s="32" t="s">
        <v>5742</v>
      </c>
      <c r="BC1262" s="32" t="s">
        <v>701</v>
      </c>
      <c r="BD1262" s="32" t="s">
        <v>1262</v>
      </c>
      <c r="BE1262" s="32" t="s">
        <v>3215</v>
      </c>
      <c r="BF1262" s="32" t="s">
        <v>3302</v>
      </c>
      <c r="BG1262" s="32" t="s">
        <v>2837</v>
      </c>
      <c r="CK1262" s="32" t="s">
        <v>5742</v>
      </c>
      <c r="CL1262" s="32" t="s">
        <v>701</v>
      </c>
      <c r="CM1262" s="32" t="s">
        <v>1262</v>
      </c>
      <c r="CN1262" s="32" t="s">
        <v>3215</v>
      </c>
      <c r="CO1262" s="32" t="s">
        <v>3302</v>
      </c>
      <c r="CP1262" s="32" t="s">
        <v>2837</v>
      </c>
      <c r="CV1262" s="32"/>
      <c r="CW1262" s="32"/>
      <c r="CX1262" s="32" t="s">
        <v>5742</v>
      </c>
      <c r="CY1262" s="32" t="s">
        <v>701</v>
      </c>
      <c r="CZ1262" s="32" t="s">
        <v>1262</v>
      </c>
      <c r="DA1262" s="32" t="s">
        <v>3215</v>
      </c>
      <c r="DB1262" s="32" t="s">
        <v>3302</v>
      </c>
      <c r="DC1262" s="32" t="s">
        <v>2837</v>
      </c>
    </row>
    <row r="1263" spans="52:107" ht="42.75">
      <c r="AZ1263" s="32"/>
      <c r="BA1263" s="32"/>
      <c r="BB1263" s="32" t="s">
        <v>5743</v>
      </c>
      <c r="BC1263" s="32" t="s">
        <v>701</v>
      </c>
      <c r="BD1263" s="32" t="s">
        <v>1262</v>
      </c>
      <c r="BE1263" s="32" t="s">
        <v>3215</v>
      </c>
      <c r="BF1263" s="32" t="s">
        <v>3303</v>
      </c>
      <c r="BG1263" s="32" t="s">
        <v>2841</v>
      </c>
      <c r="CK1263" s="32" t="s">
        <v>5743</v>
      </c>
      <c r="CL1263" s="32" t="s">
        <v>701</v>
      </c>
      <c r="CM1263" s="32" t="s">
        <v>1262</v>
      </c>
      <c r="CN1263" s="32" t="s">
        <v>3215</v>
      </c>
      <c r="CO1263" s="32" t="s">
        <v>3303</v>
      </c>
      <c r="CP1263" s="32" t="s">
        <v>2841</v>
      </c>
      <c r="CV1263" s="32"/>
      <c r="CW1263" s="32"/>
      <c r="CX1263" s="32" t="s">
        <v>5743</v>
      </c>
      <c r="CY1263" s="32" t="s">
        <v>701</v>
      </c>
      <c r="CZ1263" s="32" t="s">
        <v>1262</v>
      </c>
      <c r="DA1263" s="32" t="s">
        <v>3215</v>
      </c>
      <c r="DB1263" s="32" t="s">
        <v>3303</v>
      </c>
      <c r="DC1263" s="32" t="s">
        <v>2841</v>
      </c>
    </row>
    <row r="1264" spans="52:107" ht="42.75">
      <c r="AZ1264" s="32"/>
      <c r="BA1264" s="32"/>
      <c r="BB1264" s="32" t="s">
        <v>5744</v>
      </c>
      <c r="BC1264" s="32" t="s">
        <v>701</v>
      </c>
      <c r="BD1264" s="32" t="s">
        <v>1262</v>
      </c>
      <c r="BE1264" s="32" t="s">
        <v>3215</v>
      </c>
      <c r="BF1264" s="32" t="s">
        <v>3304</v>
      </c>
      <c r="BG1264" s="32" t="s">
        <v>2844</v>
      </c>
      <c r="CK1264" s="32" t="s">
        <v>5744</v>
      </c>
      <c r="CL1264" s="32" t="s">
        <v>701</v>
      </c>
      <c r="CM1264" s="32" t="s">
        <v>1262</v>
      </c>
      <c r="CN1264" s="32" t="s">
        <v>3215</v>
      </c>
      <c r="CO1264" s="32" t="s">
        <v>3304</v>
      </c>
      <c r="CP1264" s="32" t="s">
        <v>2844</v>
      </c>
      <c r="CV1264" s="32"/>
      <c r="CW1264" s="32"/>
      <c r="CX1264" s="32" t="s">
        <v>5744</v>
      </c>
      <c r="CY1264" s="32" t="s">
        <v>701</v>
      </c>
      <c r="CZ1264" s="32" t="s">
        <v>1262</v>
      </c>
      <c r="DA1264" s="32" t="s">
        <v>3215</v>
      </c>
      <c r="DB1264" s="32" t="s">
        <v>3304</v>
      </c>
      <c r="DC1264" s="32" t="s">
        <v>2844</v>
      </c>
    </row>
    <row r="1265" spans="52:107" ht="42.75">
      <c r="AZ1265" s="32"/>
      <c r="BA1265" s="32"/>
      <c r="BB1265" s="32" t="s">
        <v>5745</v>
      </c>
      <c r="BC1265" s="32" t="s">
        <v>701</v>
      </c>
      <c r="BD1265" s="32" t="s">
        <v>1262</v>
      </c>
      <c r="BE1265" s="32" t="s">
        <v>3215</v>
      </c>
      <c r="BF1265" s="32" t="s">
        <v>3305</v>
      </c>
      <c r="BG1265" s="32" t="s">
        <v>2847</v>
      </c>
      <c r="CK1265" s="32" t="s">
        <v>5745</v>
      </c>
      <c r="CL1265" s="32" t="s">
        <v>701</v>
      </c>
      <c r="CM1265" s="32" t="s">
        <v>1262</v>
      </c>
      <c r="CN1265" s="32" t="s">
        <v>3215</v>
      </c>
      <c r="CO1265" s="32" t="s">
        <v>3305</v>
      </c>
      <c r="CP1265" s="32" t="s">
        <v>2847</v>
      </c>
      <c r="CV1265" s="32"/>
      <c r="CW1265" s="32"/>
      <c r="CX1265" s="32" t="s">
        <v>5745</v>
      </c>
      <c r="CY1265" s="32" t="s">
        <v>701</v>
      </c>
      <c r="CZ1265" s="32" t="s">
        <v>1262</v>
      </c>
      <c r="DA1265" s="32" t="s">
        <v>3215</v>
      </c>
      <c r="DB1265" s="32" t="s">
        <v>3305</v>
      </c>
      <c r="DC1265" s="32" t="s">
        <v>2847</v>
      </c>
    </row>
    <row r="1266" spans="52:107" ht="42.75">
      <c r="AZ1266" s="32"/>
      <c r="BA1266" s="32"/>
      <c r="BB1266" s="32" t="s">
        <v>5746</v>
      </c>
      <c r="BC1266" s="32" t="s">
        <v>701</v>
      </c>
      <c r="BD1266" s="32" t="s">
        <v>1262</v>
      </c>
      <c r="BE1266" s="32" t="s">
        <v>3215</v>
      </c>
      <c r="BF1266" s="32" t="s">
        <v>3306</v>
      </c>
      <c r="BG1266" s="32" t="s">
        <v>2849</v>
      </c>
      <c r="CK1266" s="32" t="s">
        <v>5746</v>
      </c>
      <c r="CL1266" s="32" t="s">
        <v>701</v>
      </c>
      <c r="CM1266" s="32" t="s">
        <v>1262</v>
      </c>
      <c r="CN1266" s="32" t="s">
        <v>3215</v>
      </c>
      <c r="CO1266" s="32" t="s">
        <v>3306</v>
      </c>
      <c r="CP1266" s="32" t="s">
        <v>2849</v>
      </c>
      <c r="CV1266" s="32"/>
      <c r="CW1266" s="32"/>
      <c r="CX1266" s="32" t="s">
        <v>5746</v>
      </c>
      <c r="CY1266" s="32" t="s">
        <v>701</v>
      </c>
      <c r="CZ1266" s="32" t="s">
        <v>1262</v>
      </c>
      <c r="DA1266" s="32" t="s">
        <v>3215</v>
      </c>
      <c r="DB1266" s="32" t="s">
        <v>3306</v>
      </c>
      <c r="DC1266" s="32" t="s">
        <v>2849</v>
      </c>
    </row>
    <row r="1267" spans="52:107" ht="42.75">
      <c r="AZ1267" s="32"/>
      <c r="BA1267" s="32"/>
      <c r="BB1267" s="32" t="s">
        <v>5747</v>
      </c>
      <c r="BC1267" s="32" t="s">
        <v>701</v>
      </c>
      <c r="BD1267" s="32" t="s">
        <v>1262</v>
      </c>
      <c r="BE1267" s="32" t="s">
        <v>3215</v>
      </c>
      <c r="BF1267" s="32" t="s">
        <v>3307</v>
      </c>
      <c r="BG1267" s="32" t="s">
        <v>2852</v>
      </c>
      <c r="CK1267" s="32" t="s">
        <v>5747</v>
      </c>
      <c r="CL1267" s="32" t="s">
        <v>701</v>
      </c>
      <c r="CM1267" s="32" t="s">
        <v>1262</v>
      </c>
      <c r="CN1267" s="32" t="s">
        <v>3215</v>
      </c>
      <c r="CO1267" s="32" t="s">
        <v>3307</v>
      </c>
      <c r="CP1267" s="32" t="s">
        <v>2852</v>
      </c>
      <c r="CV1267" s="32"/>
      <c r="CW1267" s="32"/>
      <c r="CX1267" s="32" t="s">
        <v>5747</v>
      </c>
      <c r="CY1267" s="32" t="s">
        <v>701</v>
      </c>
      <c r="CZ1267" s="32" t="s">
        <v>1262</v>
      </c>
      <c r="DA1267" s="32" t="s">
        <v>3215</v>
      </c>
      <c r="DB1267" s="32" t="s">
        <v>3307</v>
      </c>
      <c r="DC1267" s="32" t="s">
        <v>2852</v>
      </c>
    </row>
    <row r="1268" spans="52:107" ht="42.75">
      <c r="AZ1268" s="32"/>
      <c r="BA1268" s="32"/>
      <c r="BB1268" s="32" t="s">
        <v>5748</v>
      </c>
      <c r="BC1268" s="32" t="s">
        <v>701</v>
      </c>
      <c r="BD1268" s="32" t="s">
        <v>1262</v>
      </c>
      <c r="BE1268" s="32" t="s">
        <v>3215</v>
      </c>
      <c r="BF1268" s="32" t="s">
        <v>3308</v>
      </c>
      <c r="BG1268" s="32" t="s">
        <v>2854</v>
      </c>
      <c r="CK1268" s="32" t="s">
        <v>5748</v>
      </c>
      <c r="CL1268" s="32" t="s">
        <v>701</v>
      </c>
      <c r="CM1268" s="32" t="s">
        <v>1262</v>
      </c>
      <c r="CN1268" s="32" t="s">
        <v>3215</v>
      </c>
      <c r="CO1268" s="32" t="s">
        <v>3308</v>
      </c>
      <c r="CP1268" s="32" t="s">
        <v>2854</v>
      </c>
      <c r="CV1268" s="32"/>
      <c r="CW1268" s="32"/>
      <c r="CX1268" s="32" t="s">
        <v>5748</v>
      </c>
      <c r="CY1268" s="32" t="s">
        <v>701</v>
      </c>
      <c r="CZ1268" s="32" t="s">
        <v>1262</v>
      </c>
      <c r="DA1268" s="32" t="s">
        <v>3215</v>
      </c>
      <c r="DB1268" s="32" t="s">
        <v>3308</v>
      </c>
      <c r="DC1268" s="32" t="s">
        <v>2854</v>
      </c>
    </row>
    <row r="1269" spans="52:107" ht="42.75">
      <c r="AZ1269" s="32"/>
      <c r="BA1269" s="32"/>
      <c r="BB1269" s="32" t="s">
        <v>5749</v>
      </c>
      <c r="BC1269" s="32" t="s">
        <v>701</v>
      </c>
      <c r="BD1269" s="32" t="s">
        <v>1262</v>
      </c>
      <c r="BE1269" s="32" t="s">
        <v>3215</v>
      </c>
      <c r="BF1269" s="32" t="s">
        <v>3309</v>
      </c>
      <c r="BG1269" s="32" t="s">
        <v>2855</v>
      </c>
      <c r="CK1269" s="32" t="s">
        <v>5749</v>
      </c>
      <c r="CL1269" s="32" t="s">
        <v>701</v>
      </c>
      <c r="CM1269" s="32" t="s">
        <v>1262</v>
      </c>
      <c r="CN1269" s="32" t="s">
        <v>3215</v>
      </c>
      <c r="CO1269" s="32" t="s">
        <v>3309</v>
      </c>
      <c r="CP1269" s="32" t="s">
        <v>2855</v>
      </c>
      <c r="CV1269" s="32"/>
      <c r="CW1269" s="32"/>
      <c r="CX1269" s="32" t="s">
        <v>5749</v>
      </c>
      <c r="CY1269" s="32" t="s">
        <v>701</v>
      </c>
      <c r="CZ1269" s="32" t="s">
        <v>1262</v>
      </c>
      <c r="DA1269" s="32" t="s">
        <v>3215</v>
      </c>
      <c r="DB1269" s="32" t="s">
        <v>3309</v>
      </c>
      <c r="DC1269" s="32" t="s">
        <v>2855</v>
      </c>
    </row>
    <row r="1270" spans="52:107" ht="42.75">
      <c r="AZ1270" s="32"/>
      <c r="BA1270" s="32"/>
      <c r="BB1270" s="32" t="s">
        <v>5750</v>
      </c>
      <c r="BC1270" s="32" t="s">
        <v>701</v>
      </c>
      <c r="BD1270" s="32" t="s">
        <v>1262</v>
      </c>
      <c r="BE1270" s="32" t="s">
        <v>3215</v>
      </c>
      <c r="BF1270" s="32" t="s">
        <v>3310</v>
      </c>
      <c r="BG1270" s="32" t="s">
        <v>2856</v>
      </c>
      <c r="CK1270" s="32" t="s">
        <v>5750</v>
      </c>
      <c r="CL1270" s="32" t="s">
        <v>701</v>
      </c>
      <c r="CM1270" s="32" t="s">
        <v>1262</v>
      </c>
      <c r="CN1270" s="32" t="s">
        <v>3215</v>
      </c>
      <c r="CO1270" s="32" t="s">
        <v>3310</v>
      </c>
      <c r="CP1270" s="32" t="s">
        <v>2856</v>
      </c>
      <c r="CV1270" s="32"/>
      <c r="CW1270" s="32"/>
      <c r="CX1270" s="32" t="s">
        <v>5750</v>
      </c>
      <c r="CY1270" s="32" t="s">
        <v>701</v>
      </c>
      <c r="CZ1270" s="32" t="s">
        <v>1262</v>
      </c>
      <c r="DA1270" s="32" t="s">
        <v>3215</v>
      </c>
      <c r="DB1270" s="32" t="s">
        <v>3310</v>
      </c>
      <c r="DC1270" s="32" t="s">
        <v>2856</v>
      </c>
    </row>
    <row r="1271" spans="52:107" ht="57">
      <c r="AZ1271" s="32"/>
      <c r="BA1271" s="32"/>
      <c r="BB1271" s="32" t="s">
        <v>5751</v>
      </c>
      <c r="BC1271" s="32" t="s">
        <v>701</v>
      </c>
      <c r="BD1271" s="32" t="s">
        <v>1262</v>
      </c>
      <c r="BE1271" s="32" t="s">
        <v>3215</v>
      </c>
      <c r="BF1271" s="32" t="s">
        <v>3311</v>
      </c>
      <c r="BG1271" s="32" t="s">
        <v>2857</v>
      </c>
      <c r="CK1271" s="32" t="s">
        <v>5751</v>
      </c>
      <c r="CL1271" s="32" t="s">
        <v>701</v>
      </c>
      <c r="CM1271" s="32" t="s">
        <v>1262</v>
      </c>
      <c r="CN1271" s="32" t="s">
        <v>3215</v>
      </c>
      <c r="CO1271" s="32" t="s">
        <v>3311</v>
      </c>
      <c r="CP1271" s="32" t="s">
        <v>2857</v>
      </c>
      <c r="CV1271" s="32"/>
      <c r="CW1271" s="32"/>
      <c r="CX1271" s="32" t="s">
        <v>5751</v>
      </c>
      <c r="CY1271" s="32" t="s">
        <v>701</v>
      </c>
      <c r="CZ1271" s="32" t="s">
        <v>1262</v>
      </c>
      <c r="DA1271" s="32" t="s">
        <v>3215</v>
      </c>
      <c r="DB1271" s="32" t="s">
        <v>3311</v>
      </c>
      <c r="DC1271" s="32" t="s">
        <v>2857</v>
      </c>
    </row>
    <row r="1272" spans="52:107" ht="42.75">
      <c r="AZ1272" s="32"/>
      <c r="BA1272" s="32"/>
      <c r="BB1272" s="32" t="s">
        <v>5752</v>
      </c>
      <c r="BC1272" s="32" t="s">
        <v>701</v>
      </c>
      <c r="BD1272" s="32" t="s">
        <v>1262</v>
      </c>
      <c r="BE1272" s="32" t="s">
        <v>3215</v>
      </c>
      <c r="BF1272" s="32" t="s">
        <v>3312</v>
      </c>
      <c r="BG1272" s="32" t="s">
        <v>2858</v>
      </c>
      <c r="CK1272" s="32" t="s">
        <v>5752</v>
      </c>
      <c r="CL1272" s="32" t="s">
        <v>701</v>
      </c>
      <c r="CM1272" s="32" t="s">
        <v>1262</v>
      </c>
      <c r="CN1272" s="32" t="s">
        <v>3215</v>
      </c>
      <c r="CO1272" s="32" t="s">
        <v>3312</v>
      </c>
      <c r="CP1272" s="32" t="s">
        <v>2858</v>
      </c>
      <c r="CV1272" s="32"/>
      <c r="CW1272" s="32"/>
      <c r="CX1272" s="32" t="s">
        <v>5752</v>
      </c>
      <c r="CY1272" s="32" t="s">
        <v>701</v>
      </c>
      <c r="CZ1272" s="32" t="s">
        <v>1262</v>
      </c>
      <c r="DA1272" s="32" t="s">
        <v>3215</v>
      </c>
      <c r="DB1272" s="32" t="s">
        <v>3312</v>
      </c>
      <c r="DC1272" s="32" t="s">
        <v>2858</v>
      </c>
    </row>
    <row r="1273" spans="52:107" ht="42.75">
      <c r="AZ1273" s="32"/>
      <c r="BA1273" s="32"/>
      <c r="BB1273" s="32" t="s">
        <v>5753</v>
      </c>
      <c r="BC1273" s="32" t="s">
        <v>701</v>
      </c>
      <c r="BD1273" s="32" t="s">
        <v>1262</v>
      </c>
      <c r="BE1273" s="32" t="s">
        <v>3215</v>
      </c>
      <c r="BF1273" s="32" t="s">
        <v>3313</v>
      </c>
      <c r="BG1273" s="32" t="s">
        <v>2859</v>
      </c>
      <c r="CK1273" s="32" t="s">
        <v>5753</v>
      </c>
      <c r="CL1273" s="32" t="s">
        <v>701</v>
      </c>
      <c r="CM1273" s="32" t="s">
        <v>1262</v>
      </c>
      <c r="CN1273" s="32" t="s">
        <v>3215</v>
      </c>
      <c r="CO1273" s="32" t="s">
        <v>3313</v>
      </c>
      <c r="CP1273" s="32" t="s">
        <v>2859</v>
      </c>
      <c r="CV1273" s="32"/>
      <c r="CW1273" s="32"/>
      <c r="CX1273" s="32" t="s">
        <v>5753</v>
      </c>
      <c r="CY1273" s="32" t="s">
        <v>701</v>
      </c>
      <c r="CZ1273" s="32" t="s">
        <v>1262</v>
      </c>
      <c r="DA1273" s="32" t="s">
        <v>3215</v>
      </c>
      <c r="DB1273" s="32" t="s">
        <v>3313</v>
      </c>
      <c r="DC1273" s="32" t="s">
        <v>2859</v>
      </c>
    </row>
    <row r="1274" spans="52:107" ht="42.75">
      <c r="AZ1274" s="32"/>
      <c r="BA1274" s="32"/>
      <c r="BB1274" s="32" t="s">
        <v>5754</v>
      </c>
      <c r="BC1274" s="32" t="s">
        <v>701</v>
      </c>
      <c r="BD1274" s="32" t="s">
        <v>1262</v>
      </c>
      <c r="BE1274" s="32" t="s">
        <v>3215</v>
      </c>
      <c r="BF1274" s="32" t="s">
        <v>3314</v>
      </c>
      <c r="BG1274" s="32" t="s">
        <v>2860</v>
      </c>
      <c r="CK1274" s="32" t="s">
        <v>5754</v>
      </c>
      <c r="CL1274" s="32" t="s">
        <v>701</v>
      </c>
      <c r="CM1274" s="32" t="s">
        <v>1262</v>
      </c>
      <c r="CN1274" s="32" t="s">
        <v>3215</v>
      </c>
      <c r="CO1274" s="32" t="s">
        <v>3314</v>
      </c>
      <c r="CP1274" s="32" t="s">
        <v>2860</v>
      </c>
      <c r="CV1274" s="32"/>
      <c r="CW1274" s="32"/>
      <c r="CX1274" s="32" t="s">
        <v>5754</v>
      </c>
      <c r="CY1274" s="32" t="s">
        <v>701</v>
      </c>
      <c r="CZ1274" s="32" t="s">
        <v>1262</v>
      </c>
      <c r="DA1274" s="32" t="s">
        <v>3215</v>
      </c>
      <c r="DB1274" s="32" t="s">
        <v>3314</v>
      </c>
      <c r="DC1274" s="32" t="s">
        <v>2860</v>
      </c>
    </row>
    <row r="1275" spans="52:107" ht="42.75">
      <c r="AZ1275" s="32"/>
      <c r="BA1275" s="32"/>
      <c r="BB1275" s="32" t="s">
        <v>5755</v>
      </c>
      <c r="BC1275" s="32" t="s">
        <v>701</v>
      </c>
      <c r="BD1275" s="32" t="s">
        <v>1262</v>
      </c>
      <c r="BE1275" s="32" t="s">
        <v>3215</v>
      </c>
      <c r="BF1275" s="32" t="s">
        <v>3315</v>
      </c>
      <c r="BG1275" s="32" t="s">
        <v>2861</v>
      </c>
      <c r="CK1275" s="32" t="s">
        <v>5755</v>
      </c>
      <c r="CL1275" s="32" t="s">
        <v>701</v>
      </c>
      <c r="CM1275" s="32" t="s">
        <v>1262</v>
      </c>
      <c r="CN1275" s="32" t="s">
        <v>3215</v>
      </c>
      <c r="CO1275" s="32" t="s">
        <v>3315</v>
      </c>
      <c r="CP1275" s="32" t="s">
        <v>2861</v>
      </c>
      <c r="CV1275" s="32"/>
      <c r="CW1275" s="32"/>
      <c r="CX1275" s="32" t="s">
        <v>5755</v>
      </c>
      <c r="CY1275" s="32" t="s">
        <v>701</v>
      </c>
      <c r="CZ1275" s="32" t="s">
        <v>1262</v>
      </c>
      <c r="DA1275" s="32" t="s">
        <v>3215</v>
      </c>
      <c r="DB1275" s="32" t="s">
        <v>3315</v>
      </c>
      <c r="DC1275" s="32" t="s">
        <v>2861</v>
      </c>
    </row>
    <row r="1276" spans="52:107" ht="57">
      <c r="AZ1276" s="32"/>
      <c r="BA1276" s="32"/>
      <c r="BB1276" s="32" t="s">
        <v>5756</v>
      </c>
      <c r="BC1276" s="32" t="s">
        <v>701</v>
      </c>
      <c r="BD1276" s="32" t="s">
        <v>1262</v>
      </c>
      <c r="BE1276" s="32" t="s">
        <v>3215</v>
      </c>
      <c r="BF1276" s="32" t="s">
        <v>3316</v>
      </c>
      <c r="BG1276" s="32" t="s">
        <v>2862</v>
      </c>
      <c r="CK1276" s="32" t="s">
        <v>5756</v>
      </c>
      <c r="CL1276" s="32" t="s">
        <v>701</v>
      </c>
      <c r="CM1276" s="32" t="s">
        <v>1262</v>
      </c>
      <c r="CN1276" s="32" t="s">
        <v>3215</v>
      </c>
      <c r="CO1276" s="32" t="s">
        <v>3316</v>
      </c>
      <c r="CP1276" s="32" t="s">
        <v>2862</v>
      </c>
      <c r="CV1276" s="32"/>
      <c r="CW1276" s="32"/>
      <c r="CX1276" s="32" t="s">
        <v>5756</v>
      </c>
      <c r="CY1276" s="32" t="s">
        <v>701</v>
      </c>
      <c r="CZ1276" s="32" t="s">
        <v>1262</v>
      </c>
      <c r="DA1276" s="32" t="s">
        <v>3215</v>
      </c>
      <c r="DB1276" s="32" t="s">
        <v>3316</v>
      </c>
      <c r="DC1276" s="32" t="s">
        <v>2862</v>
      </c>
    </row>
    <row r="1277" spans="52:107" ht="71.25">
      <c r="AZ1277" s="32"/>
      <c r="BA1277" s="32"/>
      <c r="BB1277" s="32" t="s">
        <v>5757</v>
      </c>
      <c r="BC1277" s="32" t="s">
        <v>701</v>
      </c>
      <c r="BD1277" s="32" t="s">
        <v>1262</v>
      </c>
      <c r="BE1277" s="32" t="s">
        <v>3215</v>
      </c>
      <c r="BF1277" s="32" t="s">
        <v>3317</v>
      </c>
      <c r="BG1277" s="32" t="s">
        <v>2863</v>
      </c>
      <c r="CK1277" s="32" t="s">
        <v>5757</v>
      </c>
      <c r="CL1277" s="32" t="s">
        <v>701</v>
      </c>
      <c r="CM1277" s="32" t="s">
        <v>1262</v>
      </c>
      <c r="CN1277" s="32" t="s">
        <v>3215</v>
      </c>
      <c r="CO1277" s="32" t="s">
        <v>3317</v>
      </c>
      <c r="CP1277" s="32" t="s">
        <v>2863</v>
      </c>
      <c r="CV1277" s="32"/>
      <c r="CW1277" s="32"/>
      <c r="CX1277" s="32" t="s">
        <v>5757</v>
      </c>
      <c r="CY1277" s="32" t="s">
        <v>701</v>
      </c>
      <c r="CZ1277" s="32" t="s">
        <v>1262</v>
      </c>
      <c r="DA1277" s="32" t="s">
        <v>3215</v>
      </c>
      <c r="DB1277" s="32" t="s">
        <v>3317</v>
      </c>
      <c r="DC1277" s="32" t="s">
        <v>2863</v>
      </c>
    </row>
    <row r="1278" spans="52:107" ht="71.25">
      <c r="AZ1278" s="32"/>
      <c r="BA1278" s="32"/>
      <c r="BB1278" s="32" t="s">
        <v>5758</v>
      </c>
      <c r="BC1278" s="32" t="s">
        <v>701</v>
      </c>
      <c r="BD1278" s="32" t="s">
        <v>1262</v>
      </c>
      <c r="BE1278" s="32" t="s">
        <v>3215</v>
      </c>
      <c r="BF1278" s="32" t="s">
        <v>3318</v>
      </c>
      <c r="BG1278" s="32" t="s">
        <v>2864</v>
      </c>
      <c r="CK1278" s="32" t="s">
        <v>5758</v>
      </c>
      <c r="CL1278" s="32" t="s">
        <v>701</v>
      </c>
      <c r="CM1278" s="32" t="s">
        <v>1262</v>
      </c>
      <c r="CN1278" s="32" t="s">
        <v>3215</v>
      </c>
      <c r="CO1278" s="32" t="s">
        <v>3318</v>
      </c>
      <c r="CP1278" s="32" t="s">
        <v>2864</v>
      </c>
      <c r="CV1278" s="32"/>
      <c r="CW1278" s="32"/>
      <c r="CX1278" s="32" t="s">
        <v>5758</v>
      </c>
      <c r="CY1278" s="32" t="s">
        <v>701</v>
      </c>
      <c r="CZ1278" s="32" t="s">
        <v>1262</v>
      </c>
      <c r="DA1278" s="32" t="s">
        <v>3215</v>
      </c>
      <c r="DB1278" s="32" t="s">
        <v>3318</v>
      </c>
      <c r="DC1278" s="32" t="s">
        <v>2864</v>
      </c>
    </row>
    <row r="1279" spans="52:107" ht="71.25">
      <c r="AZ1279" s="32"/>
      <c r="BA1279" s="32"/>
      <c r="BB1279" s="32" t="s">
        <v>5759</v>
      </c>
      <c r="BC1279" s="32" t="s">
        <v>701</v>
      </c>
      <c r="BD1279" s="32" t="s">
        <v>1262</v>
      </c>
      <c r="BE1279" s="32" t="s">
        <v>3215</v>
      </c>
      <c r="BF1279" s="32" t="s">
        <v>3319</v>
      </c>
      <c r="BG1279" s="32" t="s">
        <v>2865</v>
      </c>
      <c r="CK1279" s="32" t="s">
        <v>5759</v>
      </c>
      <c r="CL1279" s="32" t="s">
        <v>701</v>
      </c>
      <c r="CM1279" s="32" t="s">
        <v>1262</v>
      </c>
      <c r="CN1279" s="32" t="s">
        <v>3215</v>
      </c>
      <c r="CO1279" s="32" t="s">
        <v>3319</v>
      </c>
      <c r="CP1279" s="32" t="s">
        <v>2865</v>
      </c>
      <c r="CV1279" s="32"/>
      <c r="CW1279" s="32"/>
      <c r="CX1279" s="32" t="s">
        <v>5759</v>
      </c>
      <c r="CY1279" s="32" t="s">
        <v>701</v>
      </c>
      <c r="CZ1279" s="32" t="s">
        <v>1262</v>
      </c>
      <c r="DA1279" s="32" t="s">
        <v>3215</v>
      </c>
      <c r="DB1279" s="32" t="s">
        <v>3319</v>
      </c>
      <c r="DC1279" s="32" t="s">
        <v>2865</v>
      </c>
    </row>
    <row r="1280" spans="52:107" ht="57">
      <c r="AZ1280" s="32"/>
      <c r="BA1280" s="32"/>
      <c r="BB1280" s="32" t="s">
        <v>5760</v>
      </c>
      <c r="BC1280" s="32" t="s">
        <v>701</v>
      </c>
      <c r="BD1280" s="32" t="s">
        <v>1262</v>
      </c>
      <c r="BE1280" s="32" t="s">
        <v>3215</v>
      </c>
      <c r="BF1280" s="32" t="s">
        <v>3320</v>
      </c>
      <c r="BG1280" s="32" t="s">
        <v>2866</v>
      </c>
      <c r="CK1280" s="32" t="s">
        <v>5760</v>
      </c>
      <c r="CL1280" s="32" t="s">
        <v>701</v>
      </c>
      <c r="CM1280" s="32" t="s">
        <v>1262</v>
      </c>
      <c r="CN1280" s="32" t="s">
        <v>3215</v>
      </c>
      <c r="CO1280" s="32" t="s">
        <v>3320</v>
      </c>
      <c r="CP1280" s="32" t="s">
        <v>2866</v>
      </c>
      <c r="CV1280" s="32"/>
      <c r="CW1280" s="32"/>
      <c r="CX1280" s="32" t="s">
        <v>5760</v>
      </c>
      <c r="CY1280" s="32" t="s">
        <v>701</v>
      </c>
      <c r="CZ1280" s="32" t="s">
        <v>1262</v>
      </c>
      <c r="DA1280" s="32" t="s">
        <v>3215</v>
      </c>
      <c r="DB1280" s="32" t="s">
        <v>3320</v>
      </c>
      <c r="DC1280" s="32" t="s">
        <v>2866</v>
      </c>
    </row>
    <row r="1281" spans="52:107" ht="42.75">
      <c r="AZ1281" s="32"/>
      <c r="BA1281" s="32"/>
      <c r="BB1281" s="32" t="s">
        <v>5761</v>
      </c>
      <c r="BC1281" s="32" t="s">
        <v>701</v>
      </c>
      <c r="BD1281" s="32" t="s">
        <v>1262</v>
      </c>
      <c r="BE1281" s="32" t="s">
        <v>3215</v>
      </c>
      <c r="BF1281" s="32" t="s">
        <v>3321</v>
      </c>
      <c r="BG1281" s="32" t="s">
        <v>2867</v>
      </c>
      <c r="CK1281" s="32" t="s">
        <v>5761</v>
      </c>
      <c r="CL1281" s="32" t="s">
        <v>701</v>
      </c>
      <c r="CM1281" s="32" t="s">
        <v>1262</v>
      </c>
      <c r="CN1281" s="32" t="s">
        <v>3215</v>
      </c>
      <c r="CO1281" s="32" t="s">
        <v>3321</v>
      </c>
      <c r="CP1281" s="32" t="s">
        <v>2867</v>
      </c>
      <c r="CV1281" s="32"/>
      <c r="CW1281" s="32"/>
      <c r="CX1281" s="32" t="s">
        <v>5761</v>
      </c>
      <c r="CY1281" s="32" t="s">
        <v>701</v>
      </c>
      <c r="CZ1281" s="32" t="s">
        <v>1262</v>
      </c>
      <c r="DA1281" s="32" t="s">
        <v>3215</v>
      </c>
      <c r="DB1281" s="32" t="s">
        <v>3321</v>
      </c>
      <c r="DC1281" s="32" t="s">
        <v>2867</v>
      </c>
    </row>
    <row r="1282" spans="52:107" ht="42.75">
      <c r="AZ1282" s="32"/>
      <c r="BA1282" s="32"/>
      <c r="BB1282" s="32" t="s">
        <v>5762</v>
      </c>
      <c r="BC1282" s="32" t="s">
        <v>701</v>
      </c>
      <c r="BD1282" s="32" t="s">
        <v>1262</v>
      </c>
      <c r="BE1282" s="32" t="s">
        <v>3215</v>
      </c>
      <c r="BF1282" s="32" t="s">
        <v>3322</v>
      </c>
      <c r="BG1282" s="32" t="s">
        <v>2868</v>
      </c>
      <c r="CK1282" s="32" t="s">
        <v>5762</v>
      </c>
      <c r="CL1282" s="32" t="s">
        <v>701</v>
      </c>
      <c r="CM1282" s="32" t="s">
        <v>1262</v>
      </c>
      <c r="CN1282" s="32" t="s">
        <v>3215</v>
      </c>
      <c r="CO1282" s="32" t="s">
        <v>3322</v>
      </c>
      <c r="CP1282" s="32" t="s">
        <v>2868</v>
      </c>
      <c r="CV1282" s="32"/>
      <c r="CW1282" s="32"/>
      <c r="CX1282" s="32" t="s">
        <v>5762</v>
      </c>
      <c r="CY1282" s="32" t="s">
        <v>701</v>
      </c>
      <c r="CZ1282" s="32" t="s">
        <v>1262</v>
      </c>
      <c r="DA1282" s="32" t="s">
        <v>3215</v>
      </c>
      <c r="DB1282" s="32" t="s">
        <v>3322</v>
      </c>
      <c r="DC1282" s="32" t="s">
        <v>2868</v>
      </c>
    </row>
    <row r="1283" spans="52:107" ht="42.75">
      <c r="AZ1283" s="32"/>
      <c r="BA1283" s="32"/>
      <c r="BB1283" s="32" t="s">
        <v>5763</v>
      </c>
      <c r="BC1283" s="32" t="s">
        <v>701</v>
      </c>
      <c r="BD1283" s="32" t="s">
        <v>1262</v>
      </c>
      <c r="BE1283" s="32" t="s">
        <v>3215</v>
      </c>
      <c r="BF1283" s="32" t="s">
        <v>3323</v>
      </c>
      <c r="BG1283" s="32" t="s">
        <v>2869</v>
      </c>
      <c r="CK1283" s="32" t="s">
        <v>5763</v>
      </c>
      <c r="CL1283" s="32" t="s">
        <v>701</v>
      </c>
      <c r="CM1283" s="32" t="s">
        <v>1262</v>
      </c>
      <c r="CN1283" s="32" t="s">
        <v>3215</v>
      </c>
      <c r="CO1283" s="32" t="s">
        <v>3323</v>
      </c>
      <c r="CP1283" s="32" t="s">
        <v>2869</v>
      </c>
      <c r="CV1283" s="32"/>
      <c r="CW1283" s="32"/>
      <c r="CX1283" s="32" t="s">
        <v>5763</v>
      </c>
      <c r="CY1283" s="32" t="s">
        <v>701</v>
      </c>
      <c r="CZ1283" s="32" t="s">
        <v>1262</v>
      </c>
      <c r="DA1283" s="32" t="s">
        <v>3215</v>
      </c>
      <c r="DB1283" s="32" t="s">
        <v>3323</v>
      </c>
      <c r="DC1283" s="32" t="s">
        <v>2869</v>
      </c>
    </row>
    <row r="1284" spans="52:107" ht="42.75">
      <c r="AZ1284" s="32"/>
      <c r="BA1284" s="32"/>
      <c r="BB1284" s="32" t="s">
        <v>5764</v>
      </c>
      <c r="BC1284" s="32" t="s">
        <v>701</v>
      </c>
      <c r="BD1284" s="32" t="s">
        <v>1262</v>
      </c>
      <c r="BE1284" s="32" t="s">
        <v>3215</v>
      </c>
      <c r="BF1284" s="32" t="s">
        <v>3324</v>
      </c>
      <c r="BG1284" s="32" t="s">
        <v>2870</v>
      </c>
      <c r="CK1284" s="32" t="s">
        <v>5764</v>
      </c>
      <c r="CL1284" s="32" t="s">
        <v>701</v>
      </c>
      <c r="CM1284" s="32" t="s">
        <v>1262</v>
      </c>
      <c r="CN1284" s="32" t="s">
        <v>3215</v>
      </c>
      <c r="CO1284" s="32" t="s">
        <v>3324</v>
      </c>
      <c r="CP1284" s="32" t="s">
        <v>2870</v>
      </c>
      <c r="CV1284" s="32"/>
      <c r="CW1284" s="32"/>
      <c r="CX1284" s="32" t="s">
        <v>5764</v>
      </c>
      <c r="CY1284" s="32" t="s">
        <v>701</v>
      </c>
      <c r="CZ1284" s="32" t="s">
        <v>1262</v>
      </c>
      <c r="DA1284" s="32" t="s">
        <v>3215</v>
      </c>
      <c r="DB1284" s="32" t="s">
        <v>3324</v>
      </c>
      <c r="DC1284" s="32" t="s">
        <v>2870</v>
      </c>
    </row>
    <row r="1285" spans="52:107" ht="42.75">
      <c r="AZ1285" s="32"/>
      <c r="BA1285" s="32"/>
      <c r="BB1285" s="32" t="s">
        <v>5765</v>
      </c>
      <c r="BC1285" s="32" t="s">
        <v>701</v>
      </c>
      <c r="BD1285" s="32" t="s">
        <v>1262</v>
      </c>
      <c r="BE1285" s="32" t="s">
        <v>3215</v>
      </c>
      <c r="BF1285" s="32" t="s">
        <v>3325</v>
      </c>
      <c r="BG1285" s="32" t="s">
        <v>2871</v>
      </c>
      <c r="CK1285" s="32" t="s">
        <v>5765</v>
      </c>
      <c r="CL1285" s="32" t="s">
        <v>701</v>
      </c>
      <c r="CM1285" s="32" t="s">
        <v>1262</v>
      </c>
      <c r="CN1285" s="32" t="s">
        <v>3215</v>
      </c>
      <c r="CO1285" s="32" t="s">
        <v>3325</v>
      </c>
      <c r="CP1285" s="32" t="s">
        <v>2871</v>
      </c>
      <c r="CV1285" s="32"/>
      <c r="CW1285" s="32"/>
      <c r="CX1285" s="32" t="s">
        <v>5765</v>
      </c>
      <c r="CY1285" s="32" t="s">
        <v>701</v>
      </c>
      <c r="CZ1285" s="32" t="s">
        <v>1262</v>
      </c>
      <c r="DA1285" s="32" t="s">
        <v>3215</v>
      </c>
      <c r="DB1285" s="32" t="s">
        <v>3325</v>
      </c>
      <c r="DC1285" s="32" t="s">
        <v>2871</v>
      </c>
    </row>
    <row r="1286" spans="52:107" ht="71.25">
      <c r="AZ1286" s="32"/>
      <c r="BA1286" s="32"/>
      <c r="BB1286" s="32" t="s">
        <v>5766</v>
      </c>
      <c r="BC1286" s="32" t="s">
        <v>701</v>
      </c>
      <c r="BD1286" s="32" t="s">
        <v>1262</v>
      </c>
      <c r="BE1286" s="32" t="s">
        <v>3215</v>
      </c>
      <c r="BF1286" s="32" t="s">
        <v>3326</v>
      </c>
      <c r="BG1286" s="32" t="s">
        <v>2872</v>
      </c>
      <c r="CK1286" s="32" t="s">
        <v>5766</v>
      </c>
      <c r="CL1286" s="32" t="s">
        <v>701</v>
      </c>
      <c r="CM1286" s="32" t="s">
        <v>1262</v>
      </c>
      <c r="CN1286" s="32" t="s">
        <v>3215</v>
      </c>
      <c r="CO1286" s="32" t="s">
        <v>3326</v>
      </c>
      <c r="CP1286" s="32" t="s">
        <v>2872</v>
      </c>
      <c r="CV1286" s="32"/>
      <c r="CW1286" s="32"/>
      <c r="CX1286" s="32" t="s">
        <v>5766</v>
      </c>
      <c r="CY1286" s="32" t="s">
        <v>701</v>
      </c>
      <c r="CZ1286" s="32" t="s">
        <v>1262</v>
      </c>
      <c r="DA1286" s="32" t="s">
        <v>3215</v>
      </c>
      <c r="DB1286" s="32" t="s">
        <v>3326</v>
      </c>
      <c r="DC1286" s="32" t="s">
        <v>2872</v>
      </c>
    </row>
    <row r="1287" spans="52:107" ht="57">
      <c r="AZ1287" s="32"/>
      <c r="BA1287" s="32"/>
      <c r="BB1287" s="32" t="s">
        <v>5767</v>
      </c>
      <c r="BC1287" s="32" t="s">
        <v>701</v>
      </c>
      <c r="BD1287" s="32" t="s">
        <v>1262</v>
      </c>
      <c r="BE1287" s="32" t="s">
        <v>3215</v>
      </c>
      <c r="BF1287" s="32" t="s">
        <v>3327</v>
      </c>
      <c r="BG1287" s="32" t="s">
        <v>2873</v>
      </c>
      <c r="CK1287" s="32" t="s">
        <v>5767</v>
      </c>
      <c r="CL1287" s="32" t="s">
        <v>701</v>
      </c>
      <c r="CM1287" s="32" t="s">
        <v>1262</v>
      </c>
      <c r="CN1287" s="32" t="s">
        <v>3215</v>
      </c>
      <c r="CO1287" s="32" t="s">
        <v>3327</v>
      </c>
      <c r="CP1287" s="32" t="s">
        <v>2873</v>
      </c>
      <c r="CV1287" s="32"/>
      <c r="CW1287" s="32"/>
      <c r="CX1287" s="32" t="s">
        <v>5767</v>
      </c>
      <c r="CY1287" s="32" t="s">
        <v>701</v>
      </c>
      <c r="CZ1287" s="32" t="s">
        <v>1262</v>
      </c>
      <c r="DA1287" s="32" t="s">
        <v>3215</v>
      </c>
      <c r="DB1287" s="32" t="s">
        <v>3327</v>
      </c>
      <c r="DC1287" s="32" t="s">
        <v>2873</v>
      </c>
    </row>
    <row r="1288" spans="52:107" ht="57">
      <c r="AZ1288" s="32"/>
      <c r="BA1288" s="32"/>
      <c r="BB1288" s="32" t="s">
        <v>5768</v>
      </c>
      <c r="BC1288" s="32" t="s">
        <v>701</v>
      </c>
      <c r="BD1288" s="32" t="s">
        <v>1262</v>
      </c>
      <c r="BE1288" s="32" t="s">
        <v>3215</v>
      </c>
      <c r="BF1288" s="32" t="s">
        <v>3328</v>
      </c>
      <c r="BG1288" s="32" t="s">
        <v>2874</v>
      </c>
      <c r="CK1288" s="32" t="s">
        <v>5768</v>
      </c>
      <c r="CL1288" s="32" t="s">
        <v>701</v>
      </c>
      <c r="CM1288" s="32" t="s">
        <v>1262</v>
      </c>
      <c r="CN1288" s="32" t="s">
        <v>3215</v>
      </c>
      <c r="CO1288" s="32" t="s">
        <v>3328</v>
      </c>
      <c r="CP1288" s="32" t="s">
        <v>2874</v>
      </c>
      <c r="CV1288" s="32"/>
      <c r="CW1288" s="32"/>
      <c r="CX1288" s="32" t="s">
        <v>5768</v>
      </c>
      <c r="CY1288" s="32" t="s">
        <v>701</v>
      </c>
      <c r="CZ1288" s="32" t="s">
        <v>1262</v>
      </c>
      <c r="DA1288" s="32" t="s">
        <v>3215</v>
      </c>
      <c r="DB1288" s="32" t="s">
        <v>3328</v>
      </c>
      <c r="DC1288" s="32" t="s">
        <v>2874</v>
      </c>
    </row>
    <row r="1289" spans="52:107" ht="57">
      <c r="AZ1289" s="32"/>
      <c r="BA1289" s="32"/>
      <c r="BB1289" s="32" t="s">
        <v>5769</v>
      </c>
      <c r="BC1289" s="32" t="s">
        <v>701</v>
      </c>
      <c r="BD1289" s="32" t="s">
        <v>1262</v>
      </c>
      <c r="BE1289" s="32" t="s">
        <v>3215</v>
      </c>
      <c r="BF1289" s="32" t="s">
        <v>3329</v>
      </c>
      <c r="BG1289" s="32" t="s">
        <v>2875</v>
      </c>
      <c r="CK1289" s="32" t="s">
        <v>5769</v>
      </c>
      <c r="CL1289" s="32" t="s">
        <v>701</v>
      </c>
      <c r="CM1289" s="32" t="s">
        <v>1262</v>
      </c>
      <c r="CN1289" s="32" t="s">
        <v>3215</v>
      </c>
      <c r="CO1289" s="32" t="s">
        <v>3329</v>
      </c>
      <c r="CP1289" s="32" t="s">
        <v>2875</v>
      </c>
      <c r="CV1289" s="32"/>
      <c r="CW1289" s="32"/>
      <c r="CX1289" s="32" t="s">
        <v>5769</v>
      </c>
      <c r="CY1289" s="32" t="s">
        <v>701</v>
      </c>
      <c r="CZ1289" s="32" t="s">
        <v>1262</v>
      </c>
      <c r="DA1289" s="32" t="s">
        <v>3215</v>
      </c>
      <c r="DB1289" s="32" t="s">
        <v>3329</v>
      </c>
      <c r="DC1289" s="32" t="s">
        <v>2875</v>
      </c>
    </row>
    <row r="1290" spans="52:107" ht="42.75">
      <c r="AZ1290" s="32"/>
      <c r="BA1290" s="32"/>
      <c r="BB1290" s="32" t="s">
        <v>5770</v>
      </c>
      <c r="BC1290" s="32" t="s">
        <v>701</v>
      </c>
      <c r="BD1290" s="32" t="s">
        <v>1262</v>
      </c>
      <c r="BE1290" s="32" t="s">
        <v>3215</v>
      </c>
      <c r="BF1290" s="32" t="s">
        <v>3330</v>
      </c>
      <c r="BG1290" s="32" t="s">
        <v>2876</v>
      </c>
      <c r="CK1290" s="32" t="s">
        <v>5770</v>
      </c>
      <c r="CL1290" s="32" t="s">
        <v>701</v>
      </c>
      <c r="CM1290" s="32" t="s">
        <v>1262</v>
      </c>
      <c r="CN1290" s="32" t="s">
        <v>3215</v>
      </c>
      <c r="CO1290" s="32" t="s">
        <v>3330</v>
      </c>
      <c r="CP1290" s="32" t="s">
        <v>2876</v>
      </c>
      <c r="CV1290" s="32"/>
      <c r="CW1290" s="32"/>
      <c r="CX1290" s="32" t="s">
        <v>5770</v>
      </c>
      <c r="CY1290" s="32" t="s">
        <v>701</v>
      </c>
      <c r="CZ1290" s="32" t="s">
        <v>1262</v>
      </c>
      <c r="DA1290" s="32" t="s">
        <v>3215</v>
      </c>
      <c r="DB1290" s="32" t="s">
        <v>3330</v>
      </c>
      <c r="DC1290" s="32" t="s">
        <v>2876</v>
      </c>
    </row>
    <row r="1291" spans="52:107" ht="42.75">
      <c r="AZ1291" s="32"/>
      <c r="BA1291" s="32"/>
      <c r="BB1291" s="32" t="s">
        <v>5771</v>
      </c>
      <c r="BC1291" s="32" t="s">
        <v>701</v>
      </c>
      <c r="BD1291" s="32" t="s">
        <v>1262</v>
      </c>
      <c r="BE1291" s="32" t="s">
        <v>3215</v>
      </c>
      <c r="BF1291" s="32" t="s">
        <v>3331</v>
      </c>
      <c r="BG1291" s="32" t="s">
        <v>2877</v>
      </c>
      <c r="CK1291" s="32" t="s">
        <v>5771</v>
      </c>
      <c r="CL1291" s="32" t="s">
        <v>701</v>
      </c>
      <c r="CM1291" s="32" t="s">
        <v>1262</v>
      </c>
      <c r="CN1291" s="32" t="s">
        <v>3215</v>
      </c>
      <c r="CO1291" s="32" t="s">
        <v>3331</v>
      </c>
      <c r="CP1291" s="32" t="s">
        <v>2877</v>
      </c>
      <c r="CV1291" s="32"/>
      <c r="CW1291" s="32"/>
      <c r="CX1291" s="32" t="s">
        <v>5771</v>
      </c>
      <c r="CY1291" s="32" t="s">
        <v>701</v>
      </c>
      <c r="CZ1291" s="32" t="s">
        <v>1262</v>
      </c>
      <c r="DA1291" s="32" t="s">
        <v>3215</v>
      </c>
      <c r="DB1291" s="32" t="s">
        <v>3331</v>
      </c>
      <c r="DC1291" s="32" t="s">
        <v>2877</v>
      </c>
    </row>
    <row r="1292" spans="52:107" ht="42.75">
      <c r="AZ1292" s="32"/>
      <c r="BA1292" s="32"/>
      <c r="BB1292" s="32" t="s">
        <v>5772</v>
      </c>
      <c r="BC1292" s="32" t="s">
        <v>701</v>
      </c>
      <c r="BD1292" s="32" t="s">
        <v>1262</v>
      </c>
      <c r="BE1292" s="32" t="s">
        <v>3215</v>
      </c>
      <c r="BF1292" s="32" t="s">
        <v>3332</v>
      </c>
      <c r="BG1292" s="32" t="s">
        <v>2878</v>
      </c>
      <c r="CK1292" s="32" t="s">
        <v>5772</v>
      </c>
      <c r="CL1292" s="32" t="s">
        <v>701</v>
      </c>
      <c r="CM1292" s="32" t="s">
        <v>1262</v>
      </c>
      <c r="CN1292" s="32" t="s">
        <v>3215</v>
      </c>
      <c r="CO1292" s="32" t="s">
        <v>3332</v>
      </c>
      <c r="CP1292" s="32" t="s">
        <v>2878</v>
      </c>
      <c r="CV1292" s="32"/>
      <c r="CW1292" s="32"/>
      <c r="CX1292" s="32" t="s">
        <v>5772</v>
      </c>
      <c r="CY1292" s="32" t="s">
        <v>701</v>
      </c>
      <c r="CZ1292" s="32" t="s">
        <v>1262</v>
      </c>
      <c r="DA1292" s="32" t="s">
        <v>3215</v>
      </c>
      <c r="DB1292" s="32" t="s">
        <v>3332</v>
      </c>
      <c r="DC1292" s="32" t="s">
        <v>2878</v>
      </c>
    </row>
    <row r="1293" spans="52:107" ht="42.75">
      <c r="AZ1293" s="32"/>
      <c r="BA1293" s="32"/>
      <c r="BB1293" s="32" t="s">
        <v>5773</v>
      </c>
      <c r="BC1293" s="32" t="s">
        <v>701</v>
      </c>
      <c r="BD1293" s="32" t="s">
        <v>1262</v>
      </c>
      <c r="BE1293" s="32" t="s">
        <v>3215</v>
      </c>
      <c r="BF1293" s="32" t="s">
        <v>3333</v>
      </c>
      <c r="BG1293" s="32" t="s">
        <v>2879</v>
      </c>
      <c r="CK1293" s="32" t="s">
        <v>5773</v>
      </c>
      <c r="CL1293" s="32" t="s">
        <v>701</v>
      </c>
      <c r="CM1293" s="32" t="s">
        <v>1262</v>
      </c>
      <c r="CN1293" s="32" t="s">
        <v>3215</v>
      </c>
      <c r="CO1293" s="32" t="s">
        <v>3333</v>
      </c>
      <c r="CP1293" s="32" t="s">
        <v>2879</v>
      </c>
      <c r="CV1293" s="32"/>
      <c r="CW1293" s="32"/>
      <c r="CX1293" s="32" t="s">
        <v>5773</v>
      </c>
      <c r="CY1293" s="32" t="s">
        <v>701</v>
      </c>
      <c r="CZ1293" s="32" t="s">
        <v>1262</v>
      </c>
      <c r="DA1293" s="32" t="s">
        <v>3215</v>
      </c>
      <c r="DB1293" s="32" t="s">
        <v>3333</v>
      </c>
      <c r="DC1293" s="32" t="s">
        <v>2879</v>
      </c>
    </row>
    <row r="1294" spans="52:107" ht="42.75">
      <c r="AZ1294" s="32"/>
      <c r="BA1294" s="32"/>
      <c r="BB1294" s="32" t="s">
        <v>5774</v>
      </c>
      <c r="BC1294" s="32" t="s">
        <v>701</v>
      </c>
      <c r="BD1294" s="32" t="s">
        <v>1262</v>
      </c>
      <c r="BE1294" s="32" t="s">
        <v>3215</v>
      </c>
      <c r="BF1294" s="32" t="s">
        <v>3334</v>
      </c>
      <c r="BG1294" s="32" t="s">
        <v>2880</v>
      </c>
      <c r="CK1294" s="32" t="s">
        <v>5774</v>
      </c>
      <c r="CL1294" s="32" t="s">
        <v>701</v>
      </c>
      <c r="CM1294" s="32" t="s">
        <v>1262</v>
      </c>
      <c r="CN1294" s="32" t="s">
        <v>3215</v>
      </c>
      <c r="CO1294" s="32" t="s">
        <v>3334</v>
      </c>
      <c r="CP1294" s="32" t="s">
        <v>2880</v>
      </c>
      <c r="CV1294" s="32"/>
      <c r="CW1294" s="32"/>
      <c r="CX1294" s="32" t="s">
        <v>5774</v>
      </c>
      <c r="CY1294" s="32" t="s">
        <v>701</v>
      </c>
      <c r="CZ1294" s="32" t="s">
        <v>1262</v>
      </c>
      <c r="DA1294" s="32" t="s">
        <v>3215</v>
      </c>
      <c r="DB1294" s="32" t="s">
        <v>3334</v>
      </c>
      <c r="DC1294" s="32" t="s">
        <v>2880</v>
      </c>
    </row>
    <row r="1295" spans="52:107" ht="42.75">
      <c r="AZ1295" s="32"/>
      <c r="BA1295" s="32"/>
      <c r="BB1295" s="32" t="s">
        <v>5775</v>
      </c>
      <c r="BC1295" s="32" t="s">
        <v>701</v>
      </c>
      <c r="BD1295" s="32" t="s">
        <v>1262</v>
      </c>
      <c r="BE1295" s="32" t="s">
        <v>3215</v>
      </c>
      <c r="BF1295" s="32" t="s">
        <v>3335</v>
      </c>
      <c r="BG1295" s="32" t="s">
        <v>2881</v>
      </c>
      <c r="CK1295" s="32" t="s">
        <v>5775</v>
      </c>
      <c r="CL1295" s="32" t="s">
        <v>701</v>
      </c>
      <c r="CM1295" s="32" t="s">
        <v>1262</v>
      </c>
      <c r="CN1295" s="32" t="s">
        <v>3215</v>
      </c>
      <c r="CO1295" s="32" t="s">
        <v>3335</v>
      </c>
      <c r="CP1295" s="32" t="s">
        <v>2881</v>
      </c>
      <c r="CV1295" s="32"/>
      <c r="CW1295" s="32"/>
      <c r="CX1295" s="32" t="s">
        <v>5775</v>
      </c>
      <c r="CY1295" s="32" t="s">
        <v>701</v>
      </c>
      <c r="CZ1295" s="32" t="s">
        <v>1262</v>
      </c>
      <c r="DA1295" s="32" t="s">
        <v>3215</v>
      </c>
      <c r="DB1295" s="32" t="s">
        <v>3335</v>
      </c>
      <c r="DC1295" s="32" t="s">
        <v>2881</v>
      </c>
    </row>
    <row r="1296" spans="52:107" ht="42.75">
      <c r="AZ1296" s="32"/>
      <c r="BA1296" s="32"/>
      <c r="BB1296" s="32" t="s">
        <v>5776</v>
      </c>
      <c r="BC1296" s="32" t="s">
        <v>701</v>
      </c>
      <c r="BD1296" s="32" t="s">
        <v>1262</v>
      </c>
      <c r="BE1296" s="32" t="s">
        <v>3215</v>
      </c>
      <c r="BF1296" s="32" t="s">
        <v>3336</v>
      </c>
      <c r="BG1296" s="32" t="s">
        <v>2882</v>
      </c>
      <c r="CK1296" s="32" t="s">
        <v>5776</v>
      </c>
      <c r="CL1296" s="32" t="s">
        <v>701</v>
      </c>
      <c r="CM1296" s="32" t="s">
        <v>1262</v>
      </c>
      <c r="CN1296" s="32" t="s">
        <v>3215</v>
      </c>
      <c r="CO1296" s="32" t="s">
        <v>3336</v>
      </c>
      <c r="CP1296" s="32" t="s">
        <v>2882</v>
      </c>
      <c r="CV1296" s="32"/>
      <c r="CW1296" s="32"/>
      <c r="CX1296" s="32" t="s">
        <v>5776</v>
      </c>
      <c r="CY1296" s="32" t="s">
        <v>701</v>
      </c>
      <c r="CZ1296" s="32" t="s">
        <v>1262</v>
      </c>
      <c r="DA1296" s="32" t="s">
        <v>3215</v>
      </c>
      <c r="DB1296" s="32" t="s">
        <v>3336</v>
      </c>
      <c r="DC1296" s="32" t="s">
        <v>2882</v>
      </c>
    </row>
    <row r="1297" spans="52:107" ht="57">
      <c r="AZ1297" s="32"/>
      <c r="BA1297" s="32"/>
      <c r="BB1297" s="32" t="s">
        <v>5777</v>
      </c>
      <c r="BC1297" s="32" t="s">
        <v>701</v>
      </c>
      <c r="BD1297" s="32" t="s">
        <v>1262</v>
      </c>
      <c r="BE1297" s="32" t="s">
        <v>3215</v>
      </c>
      <c r="BF1297" s="32" t="s">
        <v>3337</v>
      </c>
      <c r="BG1297" s="32" t="s">
        <v>2883</v>
      </c>
      <c r="CK1297" s="32" t="s">
        <v>5777</v>
      </c>
      <c r="CL1297" s="32" t="s">
        <v>701</v>
      </c>
      <c r="CM1297" s="32" t="s">
        <v>1262</v>
      </c>
      <c r="CN1297" s="32" t="s">
        <v>3215</v>
      </c>
      <c r="CO1297" s="32" t="s">
        <v>3337</v>
      </c>
      <c r="CP1297" s="32" t="s">
        <v>2883</v>
      </c>
      <c r="CV1297" s="32"/>
      <c r="CW1297" s="32"/>
      <c r="CX1297" s="32" t="s">
        <v>5777</v>
      </c>
      <c r="CY1297" s="32" t="s">
        <v>701</v>
      </c>
      <c r="CZ1297" s="32" t="s">
        <v>1262</v>
      </c>
      <c r="DA1297" s="32" t="s">
        <v>3215</v>
      </c>
      <c r="DB1297" s="32" t="s">
        <v>3337</v>
      </c>
      <c r="DC1297" s="32" t="s">
        <v>2883</v>
      </c>
    </row>
    <row r="1298" spans="52:107" ht="42.75">
      <c r="AZ1298" s="32"/>
      <c r="BA1298" s="32"/>
      <c r="BB1298" s="32" t="s">
        <v>5778</v>
      </c>
      <c r="BC1298" s="32" t="s">
        <v>701</v>
      </c>
      <c r="BD1298" s="32" t="s">
        <v>1262</v>
      </c>
      <c r="BE1298" s="32" t="s">
        <v>3215</v>
      </c>
      <c r="BF1298" s="32" t="s">
        <v>3338</v>
      </c>
      <c r="BG1298" s="32" t="s">
        <v>2884</v>
      </c>
      <c r="CK1298" s="32" t="s">
        <v>5778</v>
      </c>
      <c r="CL1298" s="32" t="s">
        <v>701</v>
      </c>
      <c r="CM1298" s="32" t="s">
        <v>1262</v>
      </c>
      <c r="CN1298" s="32" t="s">
        <v>3215</v>
      </c>
      <c r="CO1298" s="32" t="s">
        <v>3338</v>
      </c>
      <c r="CP1298" s="32" t="s">
        <v>2884</v>
      </c>
      <c r="CV1298" s="32"/>
      <c r="CW1298" s="32"/>
      <c r="CX1298" s="32" t="s">
        <v>5778</v>
      </c>
      <c r="CY1298" s="32" t="s">
        <v>701</v>
      </c>
      <c r="CZ1298" s="32" t="s">
        <v>1262</v>
      </c>
      <c r="DA1298" s="32" t="s">
        <v>3215</v>
      </c>
      <c r="DB1298" s="32" t="s">
        <v>3338</v>
      </c>
      <c r="DC1298" s="32" t="s">
        <v>2884</v>
      </c>
    </row>
    <row r="1299" spans="52:107" ht="57">
      <c r="AZ1299" s="32"/>
      <c r="BA1299" s="32"/>
      <c r="BB1299" s="32" t="s">
        <v>5779</v>
      </c>
      <c r="BC1299" s="32" t="s">
        <v>701</v>
      </c>
      <c r="BD1299" s="32" t="s">
        <v>1262</v>
      </c>
      <c r="BE1299" s="32" t="s">
        <v>3215</v>
      </c>
      <c r="BF1299" s="32" t="s">
        <v>3339</v>
      </c>
      <c r="BG1299" s="32" t="s">
        <v>2885</v>
      </c>
      <c r="CK1299" s="32" t="s">
        <v>5779</v>
      </c>
      <c r="CL1299" s="32" t="s">
        <v>701</v>
      </c>
      <c r="CM1299" s="32" t="s">
        <v>1262</v>
      </c>
      <c r="CN1299" s="32" t="s">
        <v>3215</v>
      </c>
      <c r="CO1299" s="32" t="s">
        <v>3339</v>
      </c>
      <c r="CP1299" s="32" t="s">
        <v>2885</v>
      </c>
      <c r="CV1299" s="32"/>
      <c r="CW1299" s="32"/>
      <c r="CX1299" s="32" t="s">
        <v>5779</v>
      </c>
      <c r="CY1299" s="32" t="s">
        <v>701</v>
      </c>
      <c r="CZ1299" s="32" t="s">
        <v>1262</v>
      </c>
      <c r="DA1299" s="32" t="s">
        <v>3215</v>
      </c>
      <c r="DB1299" s="32" t="s">
        <v>3339</v>
      </c>
      <c r="DC1299" s="32" t="s">
        <v>2885</v>
      </c>
    </row>
    <row r="1300" spans="52:107" ht="42.75">
      <c r="AZ1300" s="32"/>
      <c r="BA1300" s="32"/>
      <c r="BB1300" s="32" t="s">
        <v>5780</v>
      </c>
      <c r="BC1300" s="32" t="s">
        <v>701</v>
      </c>
      <c r="BD1300" s="32" t="s">
        <v>1262</v>
      </c>
      <c r="BE1300" s="32" t="s">
        <v>3215</v>
      </c>
      <c r="BF1300" s="32" t="s">
        <v>3340</v>
      </c>
      <c r="BG1300" s="32" t="s">
        <v>2886</v>
      </c>
      <c r="CK1300" s="32" t="s">
        <v>5780</v>
      </c>
      <c r="CL1300" s="32" t="s">
        <v>701</v>
      </c>
      <c r="CM1300" s="32" t="s">
        <v>1262</v>
      </c>
      <c r="CN1300" s="32" t="s">
        <v>3215</v>
      </c>
      <c r="CO1300" s="32" t="s">
        <v>3340</v>
      </c>
      <c r="CP1300" s="32" t="s">
        <v>2886</v>
      </c>
      <c r="CV1300" s="32"/>
      <c r="CW1300" s="32"/>
      <c r="CX1300" s="32" t="s">
        <v>5780</v>
      </c>
      <c r="CY1300" s="32" t="s">
        <v>701</v>
      </c>
      <c r="CZ1300" s="32" t="s">
        <v>1262</v>
      </c>
      <c r="DA1300" s="32" t="s">
        <v>3215</v>
      </c>
      <c r="DB1300" s="32" t="s">
        <v>3340</v>
      </c>
      <c r="DC1300" s="32" t="s">
        <v>2886</v>
      </c>
    </row>
    <row r="1301" spans="52:107" ht="42.75">
      <c r="AZ1301" s="32"/>
      <c r="BA1301" s="32"/>
      <c r="BB1301" s="32" t="s">
        <v>5781</v>
      </c>
      <c r="BC1301" s="32" t="s">
        <v>701</v>
      </c>
      <c r="BD1301" s="32" t="s">
        <v>1262</v>
      </c>
      <c r="BE1301" s="32" t="s">
        <v>3215</v>
      </c>
      <c r="BF1301" s="32" t="s">
        <v>3341</v>
      </c>
      <c r="BG1301" s="32" t="s">
        <v>2887</v>
      </c>
      <c r="CK1301" s="32" t="s">
        <v>5781</v>
      </c>
      <c r="CL1301" s="32" t="s">
        <v>701</v>
      </c>
      <c r="CM1301" s="32" t="s">
        <v>1262</v>
      </c>
      <c r="CN1301" s="32" t="s">
        <v>3215</v>
      </c>
      <c r="CO1301" s="32" t="s">
        <v>3341</v>
      </c>
      <c r="CP1301" s="32" t="s">
        <v>2887</v>
      </c>
      <c r="CV1301" s="32"/>
      <c r="CW1301" s="32"/>
      <c r="CX1301" s="32" t="s">
        <v>5781</v>
      </c>
      <c r="CY1301" s="32" t="s">
        <v>701</v>
      </c>
      <c r="CZ1301" s="32" t="s">
        <v>1262</v>
      </c>
      <c r="DA1301" s="32" t="s">
        <v>3215</v>
      </c>
      <c r="DB1301" s="32" t="s">
        <v>3341</v>
      </c>
      <c r="DC1301" s="32" t="s">
        <v>2887</v>
      </c>
    </row>
    <row r="1302" spans="52:107" ht="42.75">
      <c r="AZ1302" s="32"/>
      <c r="BA1302" s="32"/>
      <c r="BB1302" s="32" t="s">
        <v>5782</v>
      </c>
      <c r="BC1302" s="32" t="s">
        <v>701</v>
      </c>
      <c r="BD1302" s="32" t="s">
        <v>1262</v>
      </c>
      <c r="BE1302" s="32" t="s">
        <v>3215</v>
      </c>
      <c r="BF1302" s="32" t="s">
        <v>3342</v>
      </c>
      <c r="BG1302" s="32" t="s">
        <v>2888</v>
      </c>
      <c r="CK1302" s="32" t="s">
        <v>5782</v>
      </c>
      <c r="CL1302" s="32" t="s">
        <v>701</v>
      </c>
      <c r="CM1302" s="32" t="s">
        <v>1262</v>
      </c>
      <c r="CN1302" s="32" t="s">
        <v>3215</v>
      </c>
      <c r="CO1302" s="32" t="s">
        <v>3342</v>
      </c>
      <c r="CP1302" s="32" t="s">
        <v>2888</v>
      </c>
      <c r="CV1302" s="32"/>
      <c r="CW1302" s="32"/>
      <c r="CX1302" s="32" t="s">
        <v>5782</v>
      </c>
      <c r="CY1302" s="32" t="s">
        <v>701</v>
      </c>
      <c r="CZ1302" s="32" t="s">
        <v>1262</v>
      </c>
      <c r="DA1302" s="32" t="s">
        <v>3215</v>
      </c>
      <c r="DB1302" s="32" t="s">
        <v>3342</v>
      </c>
      <c r="DC1302" s="32" t="s">
        <v>2888</v>
      </c>
    </row>
    <row r="1303" spans="52:107" ht="42.75">
      <c r="AZ1303" s="32"/>
      <c r="BA1303" s="32"/>
      <c r="BB1303" s="32" t="s">
        <v>5783</v>
      </c>
      <c r="BC1303" s="32" t="s">
        <v>701</v>
      </c>
      <c r="BD1303" s="32" t="s">
        <v>1262</v>
      </c>
      <c r="BE1303" s="32" t="s">
        <v>3215</v>
      </c>
      <c r="BF1303" s="32" t="s">
        <v>3343</v>
      </c>
      <c r="BG1303" s="32" t="s">
        <v>2889</v>
      </c>
      <c r="CK1303" s="32" t="s">
        <v>5783</v>
      </c>
      <c r="CL1303" s="32" t="s">
        <v>701</v>
      </c>
      <c r="CM1303" s="32" t="s">
        <v>1262</v>
      </c>
      <c r="CN1303" s="32" t="s">
        <v>3215</v>
      </c>
      <c r="CO1303" s="32" t="s">
        <v>3343</v>
      </c>
      <c r="CP1303" s="32" t="s">
        <v>2889</v>
      </c>
      <c r="CV1303" s="32"/>
      <c r="CW1303" s="32"/>
      <c r="CX1303" s="32" t="s">
        <v>5783</v>
      </c>
      <c r="CY1303" s="32" t="s">
        <v>701</v>
      </c>
      <c r="CZ1303" s="32" t="s">
        <v>1262</v>
      </c>
      <c r="DA1303" s="32" t="s">
        <v>3215</v>
      </c>
      <c r="DB1303" s="32" t="s">
        <v>3343</v>
      </c>
      <c r="DC1303" s="32" t="s">
        <v>2889</v>
      </c>
    </row>
    <row r="1304" spans="52:107" ht="42.75">
      <c r="AZ1304" s="32"/>
      <c r="BA1304" s="32"/>
      <c r="BB1304" s="32" t="s">
        <v>5784</v>
      </c>
      <c r="BC1304" s="32" t="s">
        <v>701</v>
      </c>
      <c r="BD1304" s="32" t="s">
        <v>1262</v>
      </c>
      <c r="BE1304" s="32" t="s">
        <v>3215</v>
      </c>
      <c r="BF1304" s="32" t="s">
        <v>3344</v>
      </c>
      <c r="BG1304" s="32" t="s">
        <v>2890</v>
      </c>
      <c r="CK1304" s="32" t="s">
        <v>5784</v>
      </c>
      <c r="CL1304" s="32" t="s">
        <v>701</v>
      </c>
      <c r="CM1304" s="32" t="s">
        <v>1262</v>
      </c>
      <c r="CN1304" s="32" t="s">
        <v>3215</v>
      </c>
      <c r="CO1304" s="32" t="s">
        <v>3344</v>
      </c>
      <c r="CP1304" s="32" t="s">
        <v>2890</v>
      </c>
      <c r="CV1304" s="32"/>
      <c r="CW1304" s="32"/>
      <c r="CX1304" s="32" t="s">
        <v>5784</v>
      </c>
      <c r="CY1304" s="32" t="s">
        <v>701</v>
      </c>
      <c r="CZ1304" s="32" t="s">
        <v>1262</v>
      </c>
      <c r="DA1304" s="32" t="s">
        <v>3215</v>
      </c>
      <c r="DB1304" s="32" t="s">
        <v>3344</v>
      </c>
      <c r="DC1304" s="32" t="s">
        <v>2890</v>
      </c>
    </row>
    <row r="1305" spans="52:107" ht="42.75">
      <c r="AZ1305" s="32"/>
      <c r="BA1305" s="32"/>
      <c r="BB1305" s="32" t="s">
        <v>5785</v>
      </c>
      <c r="BC1305" s="32" t="s">
        <v>701</v>
      </c>
      <c r="BD1305" s="32" t="s">
        <v>1262</v>
      </c>
      <c r="BE1305" s="32" t="s">
        <v>3215</v>
      </c>
      <c r="BF1305" s="32" t="s">
        <v>3345</v>
      </c>
      <c r="BG1305" s="32" t="s">
        <v>2891</v>
      </c>
      <c r="CK1305" s="32" t="s">
        <v>5785</v>
      </c>
      <c r="CL1305" s="32" t="s">
        <v>701</v>
      </c>
      <c r="CM1305" s="32" t="s">
        <v>1262</v>
      </c>
      <c r="CN1305" s="32" t="s">
        <v>3215</v>
      </c>
      <c r="CO1305" s="32" t="s">
        <v>3345</v>
      </c>
      <c r="CP1305" s="32" t="s">
        <v>2891</v>
      </c>
      <c r="CV1305" s="32"/>
      <c r="CW1305" s="32"/>
      <c r="CX1305" s="32" t="s">
        <v>5785</v>
      </c>
      <c r="CY1305" s="32" t="s">
        <v>701</v>
      </c>
      <c r="CZ1305" s="32" t="s">
        <v>1262</v>
      </c>
      <c r="DA1305" s="32" t="s">
        <v>3215</v>
      </c>
      <c r="DB1305" s="32" t="s">
        <v>3345</v>
      </c>
      <c r="DC1305" s="32" t="s">
        <v>2891</v>
      </c>
    </row>
    <row r="1306" spans="52:107" ht="42.75">
      <c r="AZ1306" s="32"/>
      <c r="BA1306" s="32"/>
      <c r="BB1306" s="32" t="s">
        <v>5786</v>
      </c>
      <c r="BC1306" s="32" t="s">
        <v>701</v>
      </c>
      <c r="BD1306" s="32" t="s">
        <v>1262</v>
      </c>
      <c r="BE1306" s="32" t="s">
        <v>3215</v>
      </c>
      <c r="BF1306" s="32" t="s">
        <v>3346</v>
      </c>
      <c r="BG1306" s="32" t="s">
        <v>2892</v>
      </c>
      <c r="CK1306" s="32" t="s">
        <v>5786</v>
      </c>
      <c r="CL1306" s="32" t="s">
        <v>701</v>
      </c>
      <c r="CM1306" s="32" t="s">
        <v>1262</v>
      </c>
      <c r="CN1306" s="32" t="s">
        <v>3215</v>
      </c>
      <c r="CO1306" s="32" t="s">
        <v>3346</v>
      </c>
      <c r="CP1306" s="32" t="s">
        <v>2892</v>
      </c>
      <c r="CV1306" s="32"/>
      <c r="CW1306" s="32"/>
      <c r="CX1306" s="32" t="s">
        <v>5786</v>
      </c>
      <c r="CY1306" s="32" t="s">
        <v>701</v>
      </c>
      <c r="CZ1306" s="32" t="s">
        <v>1262</v>
      </c>
      <c r="DA1306" s="32" t="s">
        <v>3215</v>
      </c>
      <c r="DB1306" s="32" t="s">
        <v>3346</v>
      </c>
      <c r="DC1306" s="32" t="s">
        <v>2892</v>
      </c>
    </row>
    <row r="1307" spans="52:107" ht="57">
      <c r="AZ1307" s="32"/>
      <c r="BA1307" s="32"/>
      <c r="BB1307" s="32" t="s">
        <v>5787</v>
      </c>
      <c r="BC1307" s="32" t="s">
        <v>701</v>
      </c>
      <c r="BD1307" s="32" t="s">
        <v>1262</v>
      </c>
      <c r="BE1307" s="32" t="s">
        <v>3215</v>
      </c>
      <c r="BF1307" s="32" t="s">
        <v>3347</v>
      </c>
      <c r="BG1307" s="32" t="s">
        <v>2893</v>
      </c>
      <c r="CK1307" s="32" t="s">
        <v>5787</v>
      </c>
      <c r="CL1307" s="32" t="s">
        <v>701</v>
      </c>
      <c r="CM1307" s="32" t="s">
        <v>1262</v>
      </c>
      <c r="CN1307" s="32" t="s">
        <v>3215</v>
      </c>
      <c r="CO1307" s="32" t="s">
        <v>3347</v>
      </c>
      <c r="CP1307" s="32" t="s">
        <v>2893</v>
      </c>
      <c r="CV1307" s="32"/>
      <c r="CW1307" s="32"/>
      <c r="CX1307" s="32" t="s">
        <v>5787</v>
      </c>
      <c r="CY1307" s="32" t="s">
        <v>701</v>
      </c>
      <c r="CZ1307" s="32" t="s">
        <v>1262</v>
      </c>
      <c r="DA1307" s="32" t="s">
        <v>3215</v>
      </c>
      <c r="DB1307" s="32" t="s">
        <v>3347</v>
      </c>
      <c r="DC1307" s="32" t="s">
        <v>2893</v>
      </c>
    </row>
    <row r="1308" spans="52:107" ht="42.75">
      <c r="AZ1308" s="32"/>
      <c r="BA1308" s="32"/>
      <c r="BB1308" s="32" t="s">
        <v>5788</v>
      </c>
      <c r="BC1308" s="32" t="s">
        <v>701</v>
      </c>
      <c r="BD1308" s="32" t="s">
        <v>1262</v>
      </c>
      <c r="BE1308" s="32" t="s">
        <v>3215</v>
      </c>
      <c r="BF1308" s="32" t="s">
        <v>3348</v>
      </c>
      <c r="BG1308" s="32" t="s">
        <v>2894</v>
      </c>
      <c r="CK1308" s="32" t="s">
        <v>5788</v>
      </c>
      <c r="CL1308" s="32" t="s">
        <v>701</v>
      </c>
      <c r="CM1308" s="32" t="s">
        <v>1262</v>
      </c>
      <c r="CN1308" s="32" t="s">
        <v>3215</v>
      </c>
      <c r="CO1308" s="32" t="s">
        <v>3348</v>
      </c>
      <c r="CP1308" s="32" t="s">
        <v>2894</v>
      </c>
      <c r="CV1308" s="32"/>
      <c r="CW1308" s="32"/>
      <c r="CX1308" s="32" t="s">
        <v>5788</v>
      </c>
      <c r="CY1308" s="32" t="s">
        <v>701</v>
      </c>
      <c r="CZ1308" s="32" t="s">
        <v>1262</v>
      </c>
      <c r="DA1308" s="32" t="s">
        <v>3215</v>
      </c>
      <c r="DB1308" s="32" t="s">
        <v>3348</v>
      </c>
      <c r="DC1308" s="32" t="s">
        <v>2894</v>
      </c>
    </row>
    <row r="1309" spans="52:107" ht="57">
      <c r="AZ1309" s="32"/>
      <c r="BA1309" s="32"/>
      <c r="BB1309" s="32" t="s">
        <v>5789</v>
      </c>
      <c r="BC1309" s="32" t="s">
        <v>701</v>
      </c>
      <c r="BD1309" s="32" t="s">
        <v>1262</v>
      </c>
      <c r="BE1309" s="32" t="s">
        <v>3215</v>
      </c>
      <c r="BF1309" s="32" t="s">
        <v>3349</v>
      </c>
      <c r="BG1309" s="32" t="s">
        <v>2895</v>
      </c>
      <c r="CK1309" s="32" t="s">
        <v>5789</v>
      </c>
      <c r="CL1309" s="32" t="s">
        <v>701</v>
      </c>
      <c r="CM1309" s="32" t="s">
        <v>1262</v>
      </c>
      <c r="CN1309" s="32" t="s">
        <v>3215</v>
      </c>
      <c r="CO1309" s="32" t="s">
        <v>3349</v>
      </c>
      <c r="CP1309" s="32" t="s">
        <v>2895</v>
      </c>
      <c r="CV1309" s="32"/>
      <c r="CW1309" s="32"/>
      <c r="CX1309" s="32" t="s">
        <v>5789</v>
      </c>
      <c r="CY1309" s="32" t="s">
        <v>701</v>
      </c>
      <c r="CZ1309" s="32" t="s">
        <v>1262</v>
      </c>
      <c r="DA1309" s="32" t="s">
        <v>3215</v>
      </c>
      <c r="DB1309" s="32" t="s">
        <v>3349</v>
      </c>
      <c r="DC1309" s="32" t="s">
        <v>2895</v>
      </c>
    </row>
    <row r="1310" spans="52:107" ht="42.75">
      <c r="AZ1310" s="32"/>
      <c r="BA1310" s="32"/>
      <c r="BB1310" s="32" t="s">
        <v>5790</v>
      </c>
      <c r="BC1310" s="32" t="s">
        <v>701</v>
      </c>
      <c r="BD1310" s="32" t="s">
        <v>1262</v>
      </c>
      <c r="BE1310" s="32" t="s">
        <v>3215</v>
      </c>
      <c r="BF1310" s="32" t="s">
        <v>3350</v>
      </c>
      <c r="BG1310" s="32" t="s">
        <v>2896</v>
      </c>
      <c r="CK1310" s="32" t="s">
        <v>5790</v>
      </c>
      <c r="CL1310" s="32" t="s">
        <v>701</v>
      </c>
      <c r="CM1310" s="32" t="s">
        <v>1262</v>
      </c>
      <c r="CN1310" s="32" t="s">
        <v>3215</v>
      </c>
      <c r="CO1310" s="32" t="s">
        <v>3350</v>
      </c>
      <c r="CP1310" s="32" t="s">
        <v>2896</v>
      </c>
      <c r="CV1310" s="32"/>
      <c r="CW1310" s="32"/>
      <c r="CX1310" s="32" t="s">
        <v>5790</v>
      </c>
      <c r="CY1310" s="32" t="s">
        <v>701</v>
      </c>
      <c r="CZ1310" s="32" t="s">
        <v>1262</v>
      </c>
      <c r="DA1310" s="32" t="s">
        <v>3215</v>
      </c>
      <c r="DB1310" s="32" t="s">
        <v>3350</v>
      </c>
      <c r="DC1310" s="32" t="s">
        <v>2896</v>
      </c>
    </row>
    <row r="1311" spans="52:107" ht="42.75">
      <c r="AZ1311" s="32"/>
      <c r="BA1311" s="32"/>
      <c r="BB1311" s="32" t="s">
        <v>5791</v>
      </c>
      <c r="BC1311" s="32" t="s">
        <v>701</v>
      </c>
      <c r="BD1311" s="32" t="s">
        <v>1262</v>
      </c>
      <c r="BE1311" s="32" t="s">
        <v>3215</v>
      </c>
      <c r="BF1311" s="32" t="s">
        <v>3351</v>
      </c>
      <c r="BG1311" s="32" t="s">
        <v>2897</v>
      </c>
      <c r="CK1311" s="32" t="s">
        <v>5791</v>
      </c>
      <c r="CL1311" s="32" t="s">
        <v>701</v>
      </c>
      <c r="CM1311" s="32" t="s">
        <v>1262</v>
      </c>
      <c r="CN1311" s="32" t="s">
        <v>3215</v>
      </c>
      <c r="CO1311" s="32" t="s">
        <v>3351</v>
      </c>
      <c r="CP1311" s="32" t="s">
        <v>2897</v>
      </c>
      <c r="CV1311" s="32"/>
      <c r="CW1311" s="32"/>
      <c r="CX1311" s="32" t="s">
        <v>5791</v>
      </c>
      <c r="CY1311" s="32" t="s">
        <v>701</v>
      </c>
      <c r="CZ1311" s="32" t="s">
        <v>1262</v>
      </c>
      <c r="DA1311" s="32" t="s">
        <v>3215</v>
      </c>
      <c r="DB1311" s="32" t="s">
        <v>3351</v>
      </c>
      <c r="DC1311" s="32" t="s">
        <v>2897</v>
      </c>
    </row>
    <row r="1312" spans="52:107" ht="42.75">
      <c r="AZ1312" s="32"/>
      <c r="BA1312" s="32"/>
      <c r="BB1312" s="32" t="s">
        <v>5792</v>
      </c>
      <c r="BC1312" s="32" t="s">
        <v>701</v>
      </c>
      <c r="BD1312" s="32" t="s">
        <v>1262</v>
      </c>
      <c r="BE1312" s="32" t="s">
        <v>3215</v>
      </c>
      <c r="BF1312" s="32" t="s">
        <v>3352</v>
      </c>
      <c r="BG1312" s="32" t="s">
        <v>2898</v>
      </c>
      <c r="CK1312" s="32" t="s">
        <v>5792</v>
      </c>
      <c r="CL1312" s="32" t="s">
        <v>701</v>
      </c>
      <c r="CM1312" s="32" t="s">
        <v>1262</v>
      </c>
      <c r="CN1312" s="32" t="s">
        <v>3215</v>
      </c>
      <c r="CO1312" s="32" t="s">
        <v>3352</v>
      </c>
      <c r="CP1312" s="32" t="s">
        <v>2898</v>
      </c>
      <c r="CV1312" s="32"/>
      <c r="CW1312" s="32"/>
      <c r="CX1312" s="32" t="s">
        <v>5792</v>
      </c>
      <c r="CY1312" s="32" t="s">
        <v>701</v>
      </c>
      <c r="CZ1312" s="32" t="s">
        <v>1262</v>
      </c>
      <c r="DA1312" s="32" t="s">
        <v>3215</v>
      </c>
      <c r="DB1312" s="32" t="s">
        <v>3352</v>
      </c>
      <c r="DC1312" s="32" t="s">
        <v>2898</v>
      </c>
    </row>
    <row r="1313" spans="52:107" ht="42.75">
      <c r="AZ1313" s="32"/>
      <c r="BA1313" s="32"/>
      <c r="BB1313" s="32" t="s">
        <v>5793</v>
      </c>
      <c r="BC1313" s="32" t="s">
        <v>701</v>
      </c>
      <c r="BD1313" s="32" t="s">
        <v>1262</v>
      </c>
      <c r="BE1313" s="32" t="s">
        <v>3215</v>
      </c>
      <c r="BF1313" s="32" t="s">
        <v>3353</v>
      </c>
      <c r="BG1313" s="32" t="s">
        <v>2899</v>
      </c>
      <c r="CK1313" s="32" t="s">
        <v>5793</v>
      </c>
      <c r="CL1313" s="32" t="s">
        <v>701</v>
      </c>
      <c r="CM1313" s="32" t="s">
        <v>1262</v>
      </c>
      <c r="CN1313" s="32" t="s">
        <v>3215</v>
      </c>
      <c r="CO1313" s="32" t="s">
        <v>3353</v>
      </c>
      <c r="CP1313" s="32" t="s">
        <v>2899</v>
      </c>
      <c r="CV1313" s="32"/>
      <c r="CW1313" s="32"/>
      <c r="CX1313" s="32" t="s">
        <v>5793</v>
      </c>
      <c r="CY1313" s="32" t="s">
        <v>701</v>
      </c>
      <c r="CZ1313" s="32" t="s">
        <v>1262</v>
      </c>
      <c r="DA1313" s="32" t="s">
        <v>3215</v>
      </c>
      <c r="DB1313" s="32" t="s">
        <v>3353</v>
      </c>
      <c r="DC1313" s="32" t="s">
        <v>2899</v>
      </c>
    </row>
    <row r="1314" spans="52:107" ht="42.75">
      <c r="AZ1314" s="32"/>
      <c r="BA1314" s="32"/>
      <c r="BB1314" s="32" t="s">
        <v>5794</v>
      </c>
      <c r="BC1314" s="32" t="s">
        <v>701</v>
      </c>
      <c r="BD1314" s="32" t="s">
        <v>1262</v>
      </c>
      <c r="BE1314" s="32" t="s">
        <v>3215</v>
      </c>
      <c r="BF1314" s="32" t="s">
        <v>3354</v>
      </c>
      <c r="BG1314" s="32" t="s">
        <v>2900</v>
      </c>
      <c r="CK1314" s="32" t="s">
        <v>5794</v>
      </c>
      <c r="CL1314" s="32" t="s">
        <v>701</v>
      </c>
      <c r="CM1314" s="32" t="s">
        <v>1262</v>
      </c>
      <c r="CN1314" s="32" t="s">
        <v>3215</v>
      </c>
      <c r="CO1314" s="32" t="s">
        <v>3354</v>
      </c>
      <c r="CP1314" s="32" t="s">
        <v>2900</v>
      </c>
      <c r="CV1314" s="32"/>
      <c r="CW1314" s="32"/>
      <c r="CX1314" s="32" t="s">
        <v>5794</v>
      </c>
      <c r="CY1314" s="32" t="s">
        <v>701</v>
      </c>
      <c r="CZ1314" s="32" t="s">
        <v>1262</v>
      </c>
      <c r="DA1314" s="32" t="s">
        <v>3215</v>
      </c>
      <c r="DB1314" s="32" t="s">
        <v>3354</v>
      </c>
      <c r="DC1314" s="32" t="s">
        <v>2900</v>
      </c>
    </row>
    <row r="1315" spans="52:107" ht="42.75">
      <c r="AZ1315" s="32"/>
      <c r="BA1315" s="32"/>
      <c r="BB1315" s="32" t="s">
        <v>5795</v>
      </c>
      <c r="BC1315" s="32" t="s">
        <v>701</v>
      </c>
      <c r="BD1315" s="32" t="s">
        <v>1262</v>
      </c>
      <c r="BE1315" s="32" t="s">
        <v>3215</v>
      </c>
      <c r="BF1315" s="32" t="s">
        <v>3355</v>
      </c>
      <c r="BG1315" s="32" t="s">
        <v>2901</v>
      </c>
      <c r="CK1315" s="32" t="s">
        <v>5795</v>
      </c>
      <c r="CL1315" s="32" t="s">
        <v>701</v>
      </c>
      <c r="CM1315" s="32" t="s">
        <v>1262</v>
      </c>
      <c r="CN1315" s="32" t="s">
        <v>3215</v>
      </c>
      <c r="CO1315" s="32" t="s">
        <v>3355</v>
      </c>
      <c r="CP1315" s="32" t="s">
        <v>2901</v>
      </c>
      <c r="CV1315" s="32"/>
      <c r="CW1315" s="32"/>
      <c r="CX1315" s="32" t="s">
        <v>5795</v>
      </c>
      <c r="CY1315" s="32" t="s">
        <v>701</v>
      </c>
      <c r="CZ1315" s="32" t="s">
        <v>1262</v>
      </c>
      <c r="DA1315" s="32" t="s">
        <v>3215</v>
      </c>
      <c r="DB1315" s="32" t="s">
        <v>3355</v>
      </c>
      <c r="DC1315" s="32" t="s">
        <v>2901</v>
      </c>
    </row>
    <row r="1316" spans="52:107" ht="42.75">
      <c r="AZ1316" s="32"/>
      <c r="BA1316" s="32"/>
      <c r="BB1316" s="32" t="s">
        <v>5796</v>
      </c>
      <c r="BC1316" s="32" t="s">
        <v>701</v>
      </c>
      <c r="BD1316" s="32" t="s">
        <v>1262</v>
      </c>
      <c r="BE1316" s="32" t="s">
        <v>3215</v>
      </c>
      <c r="BF1316" s="32" t="s">
        <v>3356</v>
      </c>
      <c r="BG1316" s="32" t="s">
        <v>2902</v>
      </c>
      <c r="CK1316" s="32" t="s">
        <v>5796</v>
      </c>
      <c r="CL1316" s="32" t="s">
        <v>701</v>
      </c>
      <c r="CM1316" s="32" t="s">
        <v>1262</v>
      </c>
      <c r="CN1316" s="32" t="s">
        <v>3215</v>
      </c>
      <c r="CO1316" s="32" t="s">
        <v>3356</v>
      </c>
      <c r="CP1316" s="32" t="s">
        <v>2902</v>
      </c>
      <c r="CV1316" s="32"/>
      <c r="CW1316" s="32"/>
      <c r="CX1316" s="32" t="s">
        <v>5796</v>
      </c>
      <c r="CY1316" s="32" t="s">
        <v>701</v>
      </c>
      <c r="CZ1316" s="32" t="s">
        <v>1262</v>
      </c>
      <c r="DA1316" s="32" t="s">
        <v>3215</v>
      </c>
      <c r="DB1316" s="32" t="s">
        <v>3356</v>
      </c>
      <c r="DC1316" s="32" t="s">
        <v>2902</v>
      </c>
    </row>
    <row r="1317" spans="52:107" ht="42.75">
      <c r="AZ1317" s="32"/>
      <c r="BA1317" s="32"/>
      <c r="BB1317" s="32" t="s">
        <v>5797</v>
      </c>
      <c r="BC1317" s="32" t="s">
        <v>701</v>
      </c>
      <c r="BD1317" s="32" t="s">
        <v>1262</v>
      </c>
      <c r="BE1317" s="32" t="s">
        <v>3215</v>
      </c>
      <c r="BF1317" s="32" t="s">
        <v>3357</v>
      </c>
      <c r="BG1317" s="32" t="s">
        <v>2903</v>
      </c>
      <c r="CK1317" s="32" t="s">
        <v>5797</v>
      </c>
      <c r="CL1317" s="32" t="s">
        <v>701</v>
      </c>
      <c r="CM1317" s="32" t="s">
        <v>1262</v>
      </c>
      <c r="CN1317" s="32" t="s">
        <v>3215</v>
      </c>
      <c r="CO1317" s="32" t="s">
        <v>3357</v>
      </c>
      <c r="CP1317" s="32" t="s">
        <v>2903</v>
      </c>
      <c r="CV1317" s="32"/>
      <c r="CW1317" s="32"/>
      <c r="CX1317" s="32" t="s">
        <v>5797</v>
      </c>
      <c r="CY1317" s="32" t="s">
        <v>701</v>
      </c>
      <c r="CZ1317" s="32" t="s">
        <v>1262</v>
      </c>
      <c r="DA1317" s="32" t="s">
        <v>3215</v>
      </c>
      <c r="DB1317" s="32" t="s">
        <v>3357</v>
      </c>
      <c r="DC1317" s="32" t="s">
        <v>2903</v>
      </c>
    </row>
    <row r="1318" spans="52:107" ht="42.75">
      <c r="AZ1318" s="32"/>
      <c r="BA1318" s="32"/>
      <c r="BB1318" s="32" t="s">
        <v>5798</v>
      </c>
      <c r="BC1318" s="32" t="s">
        <v>701</v>
      </c>
      <c r="BD1318" s="32" t="s">
        <v>1262</v>
      </c>
      <c r="BE1318" s="32" t="s">
        <v>3215</v>
      </c>
      <c r="BF1318" s="32" t="s">
        <v>3358</v>
      </c>
      <c r="BG1318" s="32" t="s">
        <v>2904</v>
      </c>
      <c r="CK1318" s="32" t="s">
        <v>5798</v>
      </c>
      <c r="CL1318" s="32" t="s">
        <v>701</v>
      </c>
      <c r="CM1318" s="32" t="s">
        <v>1262</v>
      </c>
      <c r="CN1318" s="32" t="s">
        <v>3215</v>
      </c>
      <c r="CO1318" s="32" t="s">
        <v>3358</v>
      </c>
      <c r="CP1318" s="32" t="s">
        <v>2904</v>
      </c>
      <c r="CV1318" s="32"/>
      <c r="CW1318" s="32"/>
      <c r="CX1318" s="32" t="s">
        <v>5798</v>
      </c>
      <c r="CY1318" s="32" t="s">
        <v>701</v>
      </c>
      <c r="CZ1318" s="32" t="s">
        <v>1262</v>
      </c>
      <c r="DA1318" s="32" t="s">
        <v>3215</v>
      </c>
      <c r="DB1318" s="32" t="s">
        <v>3358</v>
      </c>
      <c r="DC1318" s="32" t="s">
        <v>2904</v>
      </c>
    </row>
    <row r="1319" spans="52:107" ht="42.75">
      <c r="AZ1319" s="32"/>
      <c r="BA1319" s="32"/>
      <c r="BB1319" s="32" t="s">
        <v>5799</v>
      </c>
      <c r="BC1319" s="32" t="s">
        <v>701</v>
      </c>
      <c r="BD1319" s="32" t="s">
        <v>1262</v>
      </c>
      <c r="BE1319" s="32" t="s">
        <v>3215</v>
      </c>
      <c r="BF1319" s="32" t="s">
        <v>3359</v>
      </c>
      <c r="BG1319" s="32" t="s">
        <v>2905</v>
      </c>
      <c r="CK1319" s="32" t="s">
        <v>5799</v>
      </c>
      <c r="CL1319" s="32" t="s">
        <v>701</v>
      </c>
      <c r="CM1319" s="32" t="s">
        <v>1262</v>
      </c>
      <c r="CN1319" s="32" t="s">
        <v>3215</v>
      </c>
      <c r="CO1319" s="32" t="s">
        <v>3359</v>
      </c>
      <c r="CP1319" s="32" t="s">
        <v>2905</v>
      </c>
      <c r="CV1319" s="32"/>
      <c r="CW1319" s="32"/>
      <c r="CX1319" s="32" t="s">
        <v>5799</v>
      </c>
      <c r="CY1319" s="32" t="s">
        <v>701</v>
      </c>
      <c r="CZ1319" s="32" t="s">
        <v>1262</v>
      </c>
      <c r="DA1319" s="32" t="s">
        <v>3215</v>
      </c>
      <c r="DB1319" s="32" t="s">
        <v>3359</v>
      </c>
      <c r="DC1319" s="32" t="s">
        <v>2905</v>
      </c>
    </row>
    <row r="1320" spans="52:107" ht="42.75">
      <c r="AZ1320" s="32"/>
      <c r="BA1320" s="32"/>
      <c r="BB1320" s="32" t="s">
        <v>5800</v>
      </c>
      <c r="BC1320" s="32" t="s">
        <v>701</v>
      </c>
      <c r="BD1320" s="32" t="s">
        <v>1262</v>
      </c>
      <c r="BE1320" s="32" t="s">
        <v>3215</v>
      </c>
      <c r="BF1320" s="32" t="s">
        <v>3360</v>
      </c>
      <c r="BG1320" s="32" t="s">
        <v>2906</v>
      </c>
      <c r="CK1320" s="32" t="s">
        <v>5800</v>
      </c>
      <c r="CL1320" s="32" t="s">
        <v>701</v>
      </c>
      <c r="CM1320" s="32" t="s">
        <v>1262</v>
      </c>
      <c r="CN1320" s="32" t="s">
        <v>3215</v>
      </c>
      <c r="CO1320" s="32" t="s">
        <v>3360</v>
      </c>
      <c r="CP1320" s="32" t="s">
        <v>2906</v>
      </c>
      <c r="CV1320" s="32"/>
      <c r="CW1320" s="32"/>
      <c r="CX1320" s="32" t="s">
        <v>5800</v>
      </c>
      <c r="CY1320" s="32" t="s">
        <v>701</v>
      </c>
      <c r="CZ1320" s="32" t="s">
        <v>1262</v>
      </c>
      <c r="DA1320" s="32" t="s">
        <v>3215</v>
      </c>
      <c r="DB1320" s="32" t="s">
        <v>3360</v>
      </c>
      <c r="DC1320" s="32" t="s">
        <v>2906</v>
      </c>
    </row>
    <row r="1321" spans="52:107" ht="42.75">
      <c r="AZ1321" s="32"/>
      <c r="BA1321" s="32"/>
      <c r="BB1321" s="32" t="s">
        <v>5801</v>
      </c>
      <c r="BC1321" s="32" t="s">
        <v>701</v>
      </c>
      <c r="BD1321" s="32" t="s">
        <v>1262</v>
      </c>
      <c r="BE1321" s="32" t="s">
        <v>3215</v>
      </c>
      <c r="BF1321" s="32" t="s">
        <v>3361</v>
      </c>
      <c r="BG1321" s="32" t="s">
        <v>2907</v>
      </c>
      <c r="CK1321" s="32" t="s">
        <v>5801</v>
      </c>
      <c r="CL1321" s="32" t="s">
        <v>701</v>
      </c>
      <c r="CM1321" s="32" t="s">
        <v>1262</v>
      </c>
      <c r="CN1321" s="32" t="s">
        <v>3215</v>
      </c>
      <c r="CO1321" s="32" t="s">
        <v>3361</v>
      </c>
      <c r="CP1321" s="32" t="s">
        <v>2907</v>
      </c>
      <c r="CV1321" s="32"/>
      <c r="CW1321" s="32"/>
      <c r="CX1321" s="32" t="s">
        <v>5801</v>
      </c>
      <c r="CY1321" s="32" t="s">
        <v>701</v>
      </c>
      <c r="CZ1321" s="32" t="s">
        <v>1262</v>
      </c>
      <c r="DA1321" s="32" t="s">
        <v>3215</v>
      </c>
      <c r="DB1321" s="32" t="s">
        <v>3361</v>
      </c>
      <c r="DC1321" s="32" t="s">
        <v>2907</v>
      </c>
    </row>
    <row r="1322" spans="52:107" ht="57">
      <c r="AZ1322" s="32"/>
      <c r="BA1322" s="32"/>
      <c r="BB1322" s="32" t="s">
        <v>5802</v>
      </c>
      <c r="BC1322" s="32" t="s">
        <v>701</v>
      </c>
      <c r="BD1322" s="32" t="s">
        <v>1262</v>
      </c>
      <c r="BE1322" s="32" t="s">
        <v>3215</v>
      </c>
      <c r="BF1322" s="32" t="s">
        <v>3362</v>
      </c>
      <c r="BG1322" s="32" t="s">
        <v>2908</v>
      </c>
      <c r="CK1322" s="32" t="s">
        <v>5802</v>
      </c>
      <c r="CL1322" s="32" t="s">
        <v>701</v>
      </c>
      <c r="CM1322" s="32" t="s">
        <v>1262</v>
      </c>
      <c r="CN1322" s="32" t="s">
        <v>3215</v>
      </c>
      <c r="CO1322" s="32" t="s">
        <v>3362</v>
      </c>
      <c r="CP1322" s="32" t="s">
        <v>2908</v>
      </c>
      <c r="CV1322" s="32"/>
      <c r="CW1322" s="32"/>
      <c r="CX1322" s="32" t="s">
        <v>5802</v>
      </c>
      <c r="CY1322" s="32" t="s">
        <v>701</v>
      </c>
      <c r="CZ1322" s="32" t="s">
        <v>1262</v>
      </c>
      <c r="DA1322" s="32" t="s">
        <v>3215</v>
      </c>
      <c r="DB1322" s="32" t="s">
        <v>3362</v>
      </c>
      <c r="DC1322" s="32" t="s">
        <v>2908</v>
      </c>
    </row>
    <row r="1323" spans="52:107" ht="42.75">
      <c r="AZ1323" s="32"/>
      <c r="BA1323" s="32"/>
      <c r="BB1323" s="32" t="s">
        <v>5803</v>
      </c>
      <c r="BC1323" s="32" t="s">
        <v>701</v>
      </c>
      <c r="BD1323" s="32" t="s">
        <v>1262</v>
      </c>
      <c r="BE1323" s="32" t="s">
        <v>3215</v>
      </c>
      <c r="BF1323" s="32" t="s">
        <v>3363</v>
      </c>
      <c r="BG1323" s="32" t="s">
        <v>2909</v>
      </c>
      <c r="CK1323" s="32" t="s">
        <v>5803</v>
      </c>
      <c r="CL1323" s="32" t="s">
        <v>701</v>
      </c>
      <c r="CM1323" s="32" t="s">
        <v>1262</v>
      </c>
      <c r="CN1323" s="32" t="s">
        <v>3215</v>
      </c>
      <c r="CO1323" s="32" t="s">
        <v>3363</v>
      </c>
      <c r="CP1323" s="32" t="s">
        <v>2909</v>
      </c>
      <c r="CV1323" s="32"/>
      <c r="CW1323" s="32"/>
      <c r="CX1323" s="32" t="s">
        <v>5803</v>
      </c>
      <c r="CY1323" s="32" t="s">
        <v>701</v>
      </c>
      <c r="CZ1323" s="32" t="s">
        <v>1262</v>
      </c>
      <c r="DA1323" s="32" t="s">
        <v>3215</v>
      </c>
      <c r="DB1323" s="32" t="s">
        <v>3363</v>
      </c>
      <c r="DC1323" s="32" t="s">
        <v>2909</v>
      </c>
    </row>
    <row r="1324" spans="52:107" ht="42.75">
      <c r="AZ1324" s="32"/>
      <c r="BA1324" s="32"/>
      <c r="BB1324" s="32" t="s">
        <v>5804</v>
      </c>
      <c r="BC1324" s="32" t="s">
        <v>701</v>
      </c>
      <c r="BD1324" s="32" t="s">
        <v>1262</v>
      </c>
      <c r="BE1324" s="32" t="s">
        <v>3215</v>
      </c>
      <c r="BF1324" s="32" t="s">
        <v>3364</v>
      </c>
      <c r="BG1324" s="32" t="s">
        <v>2910</v>
      </c>
      <c r="CK1324" s="32" t="s">
        <v>5804</v>
      </c>
      <c r="CL1324" s="32" t="s">
        <v>701</v>
      </c>
      <c r="CM1324" s="32" t="s">
        <v>1262</v>
      </c>
      <c r="CN1324" s="32" t="s">
        <v>3215</v>
      </c>
      <c r="CO1324" s="32" t="s">
        <v>3364</v>
      </c>
      <c r="CP1324" s="32" t="s">
        <v>2910</v>
      </c>
      <c r="CV1324" s="32"/>
      <c r="CW1324" s="32"/>
      <c r="CX1324" s="32" t="s">
        <v>5804</v>
      </c>
      <c r="CY1324" s="32" t="s">
        <v>701</v>
      </c>
      <c r="CZ1324" s="32" t="s">
        <v>1262</v>
      </c>
      <c r="DA1324" s="32" t="s">
        <v>3215</v>
      </c>
      <c r="DB1324" s="32" t="s">
        <v>3364</v>
      </c>
      <c r="DC1324" s="32" t="s">
        <v>2910</v>
      </c>
    </row>
    <row r="1325" spans="52:107" ht="57">
      <c r="AZ1325" s="32"/>
      <c r="BA1325" s="32"/>
      <c r="BB1325" s="32" t="s">
        <v>5805</v>
      </c>
      <c r="BC1325" s="32" t="s">
        <v>701</v>
      </c>
      <c r="BD1325" s="32" t="s">
        <v>1262</v>
      </c>
      <c r="BE1325" s="32" t="s">
        <v>3215</v>
      </c>
      <c r="BF1325" s="32" t="s">
        <v>3365</v>
      </c>
      <c r="BG1325" s="32" t="s">
        <v>2911</v>
      </c>
      <c r="CK1325" s="32" t="s">
        <v>5805</v>
      </c>
      <c r="CL1325" s="32" t="s">
        <v>701</v>
      </c>
      <c r="CM1325" s="32" t="s">
        <v>1262</v>
      </c>
      <c r="CN1325" s="32" t="s">
        <v>3215</v>
      </c>
      <c r="CO1325" s="32" t="s">
        <v>3365</v>
      </c>
      <c r="CP1325" s="32" t="s">
        <v>2911</v>
      </c>
      <c r="CV1325" s="32"/>
      <c r="CW1325" s="32"/>
      <c r="CX1325" s="32" t="s">
        <v>5805</v>
      </c>
      <c r="CY1325" s="32" t="s">
        <v>701</v>
      </c>
      <c r="CZ1325" s="32" t="s">
        <v>1262</v>
      </c>
      <c r="DA1325" s="32" t="s">
        <v>3215</v>
      </c>
      <c r="DB1325" s="32" t="s">
        <v>3365</v>
      </c>
      <c r="DC1325" s="32" t="s">
        <v>2911</v>
      </c>
    </row>
    <row r="1326" spans="52:107" ht="42.75">
      <c r="AZ1326" s="32"/>
      <c r="BA1326" s="32"/>
      <c r="BB1326" s="32" t="s">
        <v>5806</v>
      </c>
      <c r="BC1326" s="32" t="s">
        <v>701</v>
      </c>
      <c r="BD1326" s="32" t="s">
        <v>1262</v>
      </c>
      <c r="BE1326" s="32" t="s">
        <v>3215</v>
      </c>
      <c r="BF1326" s="32" t="s">
        <v>3366</v>
      </c>
      <c r="BG1326" s="32" t="s">
        <v>2912</v>
      </c>
      <c r="CK1326" s="32" t="s">
        <v>5806</v>
      </c>
      <c r="CL1326" s="32" t="s">
        <v>701</v>
      </c>
      <c r="CM1326" s="32" t="s">
        <v>1262</v>
      </c>
      <c r="CN1326" s="32" t="s">
        <v>3215</v>
      </c>
      <c r="CO1326" s="32" t="s">
        <v>3366</v>
      </c>
      <c r="CP1326" s="32" t="s">
        <v>2912</v>
      </c>
      <c r="CV1326" s="32"/>
      <c r="CW1326" s="32"/>
      <c r="CX1326" s="32" t="s">
        <v>5806</v>
      </c>
      <c r="CY1326" s="32" t="s">
        <v>701</v>
      </c>
      <c r="CZ1326" s="32" t="s">
        <v>1262</v>
      </c>
      <c r="DA1326" s="32" t="s">
        <v>3215</v>
      </c>
      <c r="DB1326" s="32" t="s">
        <v>3366</v>
      </c>
      <c r="DC1326" s="32" t="s">
        <v>2912</v>
      </c>
    </row>
    <row r="1327" spans="52:107" ht="42.75">
      <c r="AZ1327" s="32"/>
      <c r="BA1327" s="32"/>
      <c r="BB1327" s="32" t="s">
        <v>5807</v>
      </c>
      <c r="BC1327" s="32" t="s">
        <v>701</v>
      </c>
      <c r="BD1327" s="32" t="s">
        <v>1262</v>
      </c>
      <c r="BE1327" s="32" t="s">
        <v>3215</v>
      </c>
      <c r="BF1327" s="32" t="s">
        <v>3367</v>
      </c>
      <c r="BG1327" s="32" t="s">
        <v>2913</v>
      </c>
      <c r="CK1327" s="32" t="s">
        <v>5807</v>
      </c>
      <c r="CL1327" s="32" t="s">
        <v>701</v>
      </c>
      <c r="CM1327" s="32" t="s">
        <v>1262</v>
      </c>
      <c r="CN1327" s="32" t="s">
        <v>3215</v>
      </c>
      <c r="CO1327" s="32" t="s">
        <v>3367</v>
      </c>
      <c r="CP1327" s="32" t="s">
        <v>2913</v>
      </c>
      <c r="CV1327" s="32"/>
      <c r="CW1327" s="32"/>
      <c r="CX1327" s="32" t="s">
        <v>5807</v>
      </c>
      <c r="CY1327" s="32" t="s">
        <v>701</v>
      </c>
      <c r="CZ1327" s="32" t="s">
        <v>1262</v>
      </c>
      <c r="DA1327" s="32" t="s">
        <v>3215</v>
      </c>
      <c r="DB1327" s="32" t="s">
        <v>3367</v>
      </c>
      <c r="DC1327" s="32" t="s">
        <v>2913</v>
      </c>
    </row>
    <row r="1328" spans="52:107" ht="42.75">
      <c r="AZ1328" s="32"/>
      <c r="BA1328" s="32"/>
      <c r="BB1328" s="32" t="s">
        <v>5808</v>
      </c>
      <c r="BC1328" s="32" t="s">
        <v>701</v>
      </c>
      <c r="BD1328" s="32" t="s">
        <v>1262</v>
      </c>
      <c r="BE1328" s="32" t="s">
        <v>3215</v>
      </c>
      <c r="BF1328" s="32" t="s">
        <v>3368</v>
      </c>
      <c r="BG1328" s="32" t="s">
        <v>2914</v>
      </c>
      <c r="CK1328" s="32" t="s">
        <v>5808</v>
      </c>
      <c r="CL1328" s="32" t="s">
        <v>701</v>
      </c>
      <c r="CM1328" s="32" t="s">
        <v>1262</v>
      </c>
      <c r="CN1328" s="32" t="s">
        <v>3215</v>
      </c>
      <c r="CO1328" s="32" t="s">
        <v>3368</v>
      </c>
      <c r="CP1328" s="32" t="s">
        <v>2914</v>
      </c>
      <c r="CV1328" s="32"/>
      <c r="CW1328" s="32"/>
      <c r="CX1328" s="32" t="s">
        <v>5808</v>
      </c>
      <c r="CY1328" s="32" t="s">
        <v>701</v>
      </c>
      <c r="CZ1328" s="32" t="s">
        <v>1262</v>
      </c>
      <c r="DA1328" s="32" t="s">
        <v>3215</v>
      </c>
      <c r="DB1328" s="32" t="s">
        <v>3368</v>
      </c>
      <c r="DC1328" s="32" t="s">
        <v>2914</v>
      </c>
    </row>
    <row r="1329" spans="52:107" ht="57">
      <c r="AZ1329" s="32"/>
      <c r="BA1329" s="32"/>
      <c r="BB1329" s="32" t="s">
        <v>5809</v>
      </c>
      <c r="BC1329" s="32" t="s">
        <v>701</v>
      </c>
      <c r="BD1329" s="32" t="s">
        <v>1262</v>
      </c>
      <c r="BE1329" s="32" t="s">
        <v>3215</v>
      </c>
      <c r="BF1329" s="32" t="s">
        <v>3369</v>
      </c>
      <c r="BG1329" s="32" t="s">
        <v>2915</v>
      </c>
      <c r="CK1329" s="32" t="s">
        <v>5809</v>
      </c>
      <c r="CL1329" s="32" t="s">
        <v>701</v>
      </c>
      <c r="CM1329" s="32" t="s">
        <v>1262</v>
      </c>
      <c r="CN1329" s="32" t="s">
        <v>3215</v>
      </c>
      <c r="CO1329" s="32" t="s">
        <v>3369</v>
      </c>
      <c r="CP1329" s="32" t="s">
        <v>2915</v>
      </c>
      <c r="CV1329" s="32"/>
      <c r="CW1329" s="32"/>
      <c r="CX1329" s="32" t="s">
        <v>5809</v>
      </c>
      <c r="CY1329" s="32" t="s">
        <v>701</v>
      </c>
      <c r="CZ1329" s="32" t="s">
        <v>1262</v>
      </c>
      <c r="DA1329" s="32" t="s">
        <v>3215</v>
      </c>
      <c r="DB1329" s="32" t="s">
        <v>3369</v>
      </c>
      <c r="DC1329" s="32" t="s">
        <v>2915</v>
      </c>
    </row>
    <row r="1330" spans="52:107" ht="42.75">
      <c r="AZ1330" s="32"/>
      <c r="BA1330" s="32"/>
      <c r="BB1330" s="32" t="s">
        <v>5810</v>
      </c>
      <c r="BC1330" s="32" t="s">
        <v>701</v>
      </c>
      <c r="BD1330" s="32" t="s">
        <v>1262</v>
      </c>
      <c r="BE1330" s="32" t="s">
        <v>3215</v>
      </c>
      <c r="BF1330" s="32" t="s">
        <v>3370</v>
      </c>
      <c r="BG1330" s="32" t="s">
        <v>2916</v>
      </c>
      <c r="CK1330" s="32" t="s">
        <v>5810</v>
      </c>
      <c r="CL1330" s="32" t="s">
        <v>701</v>
      </c>
      <c r="CM1330" s="32" t="s">
        <v>1262</v>
      </c>
      <c r="CN1330" s="32" t="s">
        <v>3215</v>
      </c>
      <c r="CO1330" s="32" t="s">
        <v>3370</v>
      </c>
      <c r="CP1330" s="32" t="s">
        <v>2916</v>
      </c>
      <c r="CV1330" s="32"/>
      <c r="CW1330" s="32"/>
      <c r="CX1330" s="32" t="s">
        <v>5810</v>
      </c>
      <c r="CY1330" s="32" t="s">
        <v>701</v>
      </c>
      <c r="CZ1330" s="32" t="s">
        <v>1262</v>
      </c>
      <c r="DA1330" s="32" t="s">
        <v>3215</v>
      </c>
      <c r="DB1330" s="32" t="s">
        <v>3370</v>
      </c>
      <c r="DC1330" s="32" t="s">
        <v>2916</v>
      </c>
    </row>
    <row r="1331" spans="52:107" ht="57">
      <c r="AZ1331" s="32"/>
      <c r="BA1331" s="32"/>
      <c r="BB1331" s="32" t="s">
        <v>5811</v>
      </c>
      <c r="BC1331" s="32" t="s">
        <v>701</v>
      </c>
      <c r="BD1331" s="32" t="s">
        <v>1262</v>
      </c>
      <c r="BE1331" s="32" t="s">
        <v>3215</v>
      </c>
      <c r="BF1331" s="32" t="s">
        <v>3371</v>
      </c>
      <c r="BG1331" s="32" t="s">
        <v>2917</v>
      </c>
      <c r="CK1331" s="32" t="s">
        <v>5811</v>
      </c>
      <c r="CL1331" s="32" t="s">
        <v>701</v>
      </c>
      <c r="CM1331" s="32" t="s">
        <v>1262</v>
      </c>
      <c r="CN1331" s="32" t="s">
        <v>3215</v>
      </c>
      <c r="CO1331" s="32" t="s">
        <v>3371</v>
      </c>
      <c r="CP1331" s="32" t="s">
        <v>2917</v>
      </c>
      <c r="CV1331" s="32"/>
      <c r="CW1331" s="32"/>
      <c r="CX1331" s="32" t="s">
        <v>5811</v>
      </c>
      <c r="CY1331" s="32" t="s">
        <v>701</v>
      </c>
      <c r="CZ1331" s="32" t="s">
        <v>1262</v>
      </c>
      <c r="DA1331" s="32" t="s">
        <v>3215</v>
      </c>
      <c r="DB1331" s="32" t="s">
        <v>3371</v>
      </c>
      <c r="DC1331" s="32" t="s">
        <v>2917</v>
      </c>
    </row>
    <row r="1332" spans="52:107" ht="42.75">
      <c r="AZ1332" s="32"/>
      <c r="BA1332" s="32"/>
      <c r="BB1332" s="32" t="s">
        <v>5812</v>
      </c>
      <c r="BC1332" s="32" t="s">
        <v>701</v>
      </c>
      <c r="BD1332" s="32" t="s">
        <v>1262</v>
      </c>
      <c r="BE1332" s="32" t="s">
        <v>3215</v>
      </c>
      <c r="BF1332" s="32" t="s">
        <v>3372</v>
      </c>
      <c r="BG1332" s="32" t="s">
        <v>2918</v>
      </c>
      <c r="CK1332" s="32" t="s">
        <v>5812</v>
      </c>
      <c r="CL1332" s="32" t="s">
        <v>701</v>
      </c>
      <c r="CM1332" s="32" t="s">
        <v>1262</v>
      </c>
      <c r="CN1332" s="32" t="s">
        <v>3215</v>
      </c>
      <c r="CO1332" s="32" t="s">
        <v>3372</v>
      </c>
      <c r="CP1332" s="32" t="s">
        <v>2918</v>
      </c>
      <c r="CV1332" s="32"/>
      <c r="CW1332" s="32"/>
      <c r="CX1332" s="32" t="s">
        <v>5812</v>
      </c>
      <c r="CY1332" s="32" t="s">
        <v>701</v>
      </c>
      <c r="CZ1332" s="32" t="s">
        <v>1262</v>
      </c>
      <c r="DA1332" s="32" t="s">
        <v>3215</v>
      </c>
      <c r="DB1332" s="32" t="s">
        <v>3372</v>
      </c>
      <c r="DC1332" s="32" t="s">
        <v>2918</v>
      </c>
    </row>
    <row r="1333" spans="52:107" ht="57">
      <c r="AZ1333" s="32"/>
      <c r="BA1333" s="32"/>
      <c r="BB1333" s="32" t="s">
        <v>5813</v>
      </c>
      <c r="BC1333" s="32" t="s">
        <v>701</v>
      </c>
      <c r="BD1333" s="32" t="s">
        <v>1262</v>
      </c>
      <c r="BE1333" s="32" t="s">
        <v>3215</v>
      </c>
      <c r="BF1333" s="32" t="s">
        <v>3373</v>
      </c>
      <c r="BG1333" s="32" t="s">
        <v>2919</v>
      </c>
      <c r="CK1333" s="32" t="s">
        <v>5813</v>
      </c>
      <c r="CL1333" s="32" t="s">
        <v>701</v>
      </c>
      <c r="CM1333" s="32" t="s">
        <v>1262</v>
      </c>
      <c r="CN1333" s="32" t="s">
        <v>3215</v>
      </c>
      <c r="CO1333" s="32" t="s">
        <v>3373</v>
      </c>
      <c r="CP1333" s="32" t="s">
        <v>2919</v>
      </c>
      <c r="CV1333" s="32"/>
      <c r="CW1333" s="32"/>
      <c r="CX1333" s="32" t="s">
        <v>5813</v>
      </c>
      <c r="CY1333" s="32" t="s">
        <v>701</v>
      </c>
      <c r="CZ1333" s="32" t="s">
        <v>1262</v>
      </c>
      <c r="DA1333" s="32" t="s">
        <v>3215</v>
      </c>
      <c r="DB1333" s="32" t="s">
        <v>3373</v>
      </c>
      <c r="DC1333" s="32" t="s">
        <v>2919</v>
      </c>
    </row>
    <row r="1334" spans="52:107" ht="42.75">
      <c r="AZ1334" s="32"/>
      <c r="BA1334" s="32"/>
      <c r="BB1334" s="32" t="s">
        <v>5814</v>
      </c>
      <c r="BC1334" s="32" t="s">
        <v>701</v>
      </c>
      <c r="BD1334" s="32" t="s">
        <v>1262</v>
      </c>
      <c r="BE1334" s="32" t="s">
        <v>3215</v>
      </c>
      <c r="BF1334" s="32" t="s">
        <v>3374</v>
      </c>
      <c r="BG1334" s="32" t="s">
        <v>2920</v>
      </c>
      <c r="CK1334" s="32" t="s">
        <v>5814</v>
      </c>
      <c r="CL1334" s="32" t="s">
        <v>701</v>
      </c>
      <c r="CM1334" s="32" t="s">
        <v>1262</v>
      </c>
      <c r="CN1334" s="32" t="s">
        <v>3215</v>
      </c>
      <c r="CO1334" s="32" t="s">
        <v>3374</v>
      </c>
      <c r="CP1334" s="32" t="s">
        <v>2920</v>
      </c>
      <c r="CV1334" s="32"/>
      <c r="CW1334" s="32"/>
      <c r="CX1334" s="32" t="s">
        <v>5814</v>
      </c>
      <c r="CY1334" s="32" t="s">
        <v>701</v>
      </c>
      <c r="CZ1334" s="32" t="s">
        <v>1262</v>
      </c>
      <c r="DA1334" s="32" t="s">
        <v>3215</v>
      </c>
      <c r="DB1334" s="32" t="s">
        <v>3374</v>
      </c>
      <c r="DC1334" s="32" t="s">
        <v>2920</v>
      </c>
    </row>
    <row r="1335" spans="52:107" ht="57">
      <c r="AZ1335" s="32"/>
      <c r="BA1335" s="32"/>
      <c r="BB1335" s="32" t="s">
        <v>5815</v>
      </c>
      <c r="BC1335" s="32" t="s">
        <v>701</v>
      </c>
      <c r="BD1335" s="32" t="s">
        <v>1262</v>
      </c>
      <c r="BE1335" s="32" t="s">
        <v>3215</v>
      </c>
      <c r="BF1335" s="32" t="s">
        <v>3375</v>
      </c>
      <c r="BG1335" s="32" t="s">
        <v>2921</v>
      </c>
      <c r="CK1335" s="32" t="s">
        <v>5815</v>
      </c>
      <c r="CL1335" s="32" t="s">
        <v>701</v>
      </c>
      <c r="CM1335" s="32" t="s">
        <v>1262</v>
      </c>
      <c r="CN1335" s="32" t="s">
        <v>3215</v>
      </c>
      <c r="CO1335" s="32" t="s">
        <v>3375</v>
      </c>
      <c r="CP1335" s="32" t="s">
        <v>2921</v>
      </c>
      <c r="CV1335" s="32"/>
      <c r="CW1335" s="32"/>
      <c r="CX1335" s="32" t="s">
        <v>5815</v>
      </c>
      <c r="CY1335" s="32" t="s">
        <v>701</v>
      </c>
      <c r="CZ1335" s="32" t="s">
        <v>1262</v>
      </c>
      <c r="DA1335" s="32" t="s">
        <v>3215</v>
      </c>
      <c r="DB1335" s="32" t="s">
        <v>3375</v>
      </c>
      <c r="DC1335" s="32" t="s">
        <v>2921</v>
      </c>
    </row>
    <row r="1336" spans="52:107" ht="42.75">
      <c r="AZ1336" s="32"/>
      <c r="BA1336" s="32"/>
      <c r="BB1336" s="32" t="s">
        <v>5816</v>
      </c>
      <c r="BC1336" s="32" t="s">
        <v>701</v>
      </c>
      <c r="BD1336" s="32" t="s">
        <v>1262</v>
      </c>
      <c r="BE1336" s="32" t="s">
        <v>3215</v>
      </c>
      <c r="BF1336" s="32" t="s">
        <v>3376</v>
      </c>
      <c r="BG1336" s="32" t="s">
        <v>2922</v>
      </c>
      <c r="CK1336" s="32" t="s">
        <v>5816</v>
      </c>
      <c r="CL1336" s="32" t="s">
        <v>701</v>
      </c>
      <c r="CM1336" s="32" t="s">
        <v>1262</v>
      </c>
      <c r="CN1336" s="32" t="s">
        <v>3215</v>
      </c>
      <c r="CO1336" s="32" t="s">
        <v>3376</v>
      </c>
      <c r="CP1336" s="32" t="s">
        <v>2922</v>
      </c>
      <c r="CV1336" s="32"/>
      <c r="CW1336" s="32"/>
      <c r="CX1336" s="32" t="s">
        <v>5816</v>
      </c>
      <c r="CY1336" s="32" t="s">
        <v>701</v>
      </c>
      <c r="CZ1336" s="32" t="s">
        <v>1262</v>
      </c>
      <c r="DA1336" s="32" t="s">
        <v>3215</v>
      </c>
      <c r="DB1336" s="32" t="s">
        <v>3376</v>
      </c>
      <c r="DC1336" s="32" t="s">
        <v>2922</v>
      </c>
    </row>
    <row r="1337" spans="52:107" ht="42.75">
      <c r="AZ1337" s="32"/>
      <c r="BA1337" s="32"/>
      <c r="BB1337" s="32" t="s">
        <v>5817</v>
      </c>
      <c r="BC1337" s="32" t="s">
        <v>701</v>
      </c>
      <c r="BD1337" s="32" t="s">
        <v>1262</v>
      </c>
      <c r="BE1337" s="32" t="s">
        <v>3215</v>
      </c>
      <c r="BF1337" s="32" t="s">
        <v>3377</v>
      </c>
      <c r="BG1337" s="32" t="s">
        <v>2923</v>
      </c>
      <c r="CK1337" s="32" t="s">
        <v>5817</v>
      </c>
      <c r="CL1337" s="32" t="s">
        <v>701</v>
      </c>
      <c r="CM1337" s="32" t="s">
        <v>1262</v>
      </c>
      <c r="CN1337" s="32" t="s">
        <v>3215</v>
      </c>
      <c r="CO1337" s="32" t="s">
        <v>3377</v>
      </c>
      <c r="CP1337" s="32" t="s">
        <v>2923</v>
      </c>
      <c r="CV1337" s="32"/>
      <c r="CW1337" s="32"/>
      <c r="CX1337" s="32" t="s">
        <v>5817</v>
      </c>
      <c r="CY1337" s="32" t="s">
        <v>701</v>
      </c>
      <c r="CZ1337" s="32" t="s">
        <v>1262</v>
      </c>
      <c r="DA1337" s="32" t="s">
        <v>3215</v>
      </c>
      <c r="DB1337" s="32" t="s">
        <v>3377</v>
      </c>
      <c r="DC1337" s="32" t="s">
        <v>2923</v>
      </c>
    </row>
    <row r="1338" spans="52:107" ht="42.75">
      <c r="AZ1338" s="32"/>
      <c r="BA1338" s="32"/>
      <c r="BB1338" s="32" t="s">
        <v>5818</v>
      </c>
      <c r="BC1338" s="32" t="s">
        <v>701</v>
      </c>
      <c r="BD1338" s="32" t="s">
        <v>1262</v>
      </c>
      <c r="BE1338" s="32" t="s">
        <v>3215</v>
      </c>
      <c r="BF1338" s="32" t="s">
        <v>3378</v>
      </c>
      <c r="BG1338" s="32" t="s">
        <v>2924</v>
      </c>
      <c r="CK1338" s="32" t="s">
        <v>5818</v>
      </c>
      <c r="CL1338" s="32" t="s">
        <v>701</v>
      </c>
      <c r="CM1338" s="32" t="s">
        <v>1262</v>
      </c>
      <c r="CN1338" s="32" t="s">
        <v>3215</v>
      </c>
      <c r="CO1338" s="32" t="s">
        <v>3378</v>
      </c>
      <c r="CP1338" s="32" t="s">
        <v>2924</v>
      </c>
      <c r="CV1338" s="32"/>
      <c r="CW1338" s="32"/>
      <c r="CX1338" s="32" t="s">
        <v>5818</v>
      </c>
      <c r="CY1338" s="32" t="s">
        <v>701</v>
      </c>
      <c r="CZ1338" s="32" t="s">
        <v>1262</v>
      </c>
      <c r="DA1338" s="32" t="s">
        <v>3215</v>
      </c>
      <c r="DB1338" s="32" t="s">
        <v>3378</v>
      </c>
      <c r="DC1338" s="32" t="s">
        <v>2924</v>
      </c>
    </row>
    <row r="1339" spans="52:107" ht="42.75">
      <c r="AZ1339" s="32"/>
      <c r="BA1339" s="32"/>
      <c r="BB1339" s="32" t="s">
        <v>5819</v>
      </c>
      <c r="BC1339" s="32" t="s">
        <v>701</v>
      </c>
      <c r="BD1339" s="32" t="s">
        <v>1262</v>
      </c>
      <c r="BE1339" s="32" t="s">
        <v>3215</v>
      </c>
      <c r="BF1339" s="32" t="s">
        <v>3379</v>
      </c>
      <c r="BG1339" s="32" t="s">
        <v>1605</v>
      </c>
      <c r="CK1339" s="32" t="s">
        <v>5819</v>
      </c>
      <c r="CL1339" s="32" t="s">
        <v>701</v>
      </c>
      <c r="CM1339" s="32" t="s">
        <v>1262</v>
      </c>
      <c r="CN1339" s="32" t="s">
        <v>3215</v>
      </c>
      <c r="CO1339" s="32" t="s">
        <v>3379</v>
      </c>
      <c r="CP1339" s="32" t="s">
        <v>1605</v>
      </c>
      <c r="CV1339" s="32"/>
      <c r="CW1339" s="32"/>
      <c r="CX1339" s="32" t="s">
        <v>5819</v>
      </c>
      <c r="CY1339" s="32" t="s">
        <v>701</v>
      </c>
      <c r="CZ1339" s="32" t="s">
        <v>1262</v>
      </c>
      <c r="DA1339" s="32" t="s">
        <v>3215</v>
      </c>
      <c r="DB1339" s="32" t="s">
        <v>3379</v>
      </c>
      <c r="DC1339" s="32" t="s">
        <v>1605</v>
      </c>
    </row>
    <row r="1340" spans="52:107" ht="57">
      <c r="AZ1340" s="32"/>
      <c r="BA1340" s="32"/>
      <c r="BB1340" s="32" t="s">
        <v>5820</v>
      </c>
      <c r="BC1340" s="32" t="s">
        <v>701</v>
      </c>
      <c r="BD1340" s="32" t="s">
        <v>1262</v>
      </c>
      <c r="BE1340" s="32" t="s">
        <v>3215</v>
      </c>
      <c r="BF1340" s="32" t="s">
        <v>3380</v>
      </c>
      <c r="BG1340" s="32" t="s">
        <v>2925</v>
      </c>
      <c r="CK1340" s="32" t="s">
        <v>5820</v>
      </c>
      <c r="CL1340" s="32" t="s">
        <v>701</v>
      </c>
      <c r="CM1340" s="32" t="s">
        <v>1262</v>
      </c>
      <c r="CN1340" s="32" t="s">
        <v>3215</v>
      </c>
      <c r="CO1340" s="32" t="s">
        <v>3380</v>
      </c>
      <c r="CP1340" s="32" t="s">
        <v>2925</v>
      </c>
      <c r="CV1340" s="32"/>
      <c r="CW1340" s="32"/>
      <c r="CX1340" s="32" t="s">
        <v>5820</v>
      </c>
      <c r="CY1340" s="32" t="s">
        <v>701</v>
      </c>
      <c r="CZ1340" s="32" t="s">
        <v>1262</v>
      </c>
      <c r="DA1340" s="32" t="s">
        <v>3215</v>
      </c>
      <c r="DB1340" s="32" t="s">
        <v>3380</v>
      </c>
      <c r="DC1340" s="32" t="s">
        <v>2925</v>
      </c>
    </row>
    <row r="1341" spans="52:107" ht="42.75">
      <c r="AZ1341" s="32"/>
      <c r="BA1341" s="32"/>
      <c r="BB1341" s="32" t="s">
        <v>5821</v>
      </c>
      <c r="BC1341" s="32" t="s">
        <v>701</v>
      </c>
      <c r="BD1341" s="32" t="s">
        <v>1262</v>
      </c>
      <c r="BE1341" s="32" t="s">
        <v>3215</v>
      </c>
      <c r="BF1341" s="32" t="s">
        <v>3381</v>
      </c>
      <c r="BG1341" s="32" t="s">
        <v>2926</v>
      </c>
      <c r="CK1341" s="32" t="s">
        <v>5821</v>
      </c>
      <c r="CL1341" s="32" t="s">
        <v>701</v>
      </c>
      <c r="CM1341" s="32" t="s">
        <v>1262</v>
      </c>
      <c r="CN1341" s="32" t="s">
        <v>3215</v>
      </c>
      <c r="CO1341" s="32" t="s">
        <v>3381</v>
      </c>
      <c r="CP1341" s="32" t="s">
        <v>2926</v>
      </c>
      <c r="CV1341" s="32"/>
      <c r="CW1341" s="32"/>
      <c r="CX1341" s="32" t="s">
        <v>5821</v>
      </c>
      <c r="CY1341" s="32" t="s">
        <v>701</v>
      </c>
      <c r="CZ1341" s="32" t="s">
        <v>1262</v>
      </c>
      <c r="DA1341" s="32" t="s">
        <v>3215</v>
      </c>
      <c r="DB1341" s="32" t="s">
        <v>3381</v>
      </c>
      <c r="DC1341" s="32" t="s">
        <v>2926</v>
      </c>
    </row>
    <row r="1342" spans="52:107" ht="57">
      <c r="AZ1342" s="32"/>
      <c r="BA1342" s="32"/>
      <c r="BB1342" s="32" t="s">
        <v>5822</v>
      </c>
      <c r="BC1342" s="32" t="s">
        <v>701</v>
      </c>
      <c r="BD1342" s="32" t="s">
        <v>1262</v>
      </c>
      <c r="BE1342" s="32" t="s">
        <v>3215</v>
      </c>
      <c r="BF1342" s="32" t="s">
        <v>3382</v>
      </c>
      <c r="BG1342" s="32" t="s">
        <v>2927</v>
      </c>
      <c r="CK1342" s="32" t="s">
        <v>5822</v>
      </c>
      <c r="CL1342" s="32" t="s">
        <v>701</v>
      </c>
      <c r="CM1342" s="32" t="s">
        <v>1262</v>
      </c>
      <c r="CN1342" s="32" t="s">
        <v>3215</v>
      </c>
      <c r="CO1342" s="32" t="s">
        <v>3382</v>
      </c>
      <c r="CP1342" s="32" t="s">
        <v>2927</v>
      </c>
      <c r="CV1342" s="32"/>
      <c r="CW1342" s="32"/>
      <c r="CX1342" s="32" t="s">
        <v>5822</v>
      </c>
      <c r="CY1342" s="32" t="s">
        <v>701</v>
      </c>
      <c r="CZ1342" s="32" t="s">
        <v>1262</v>
      </c>
      <c r="DA1342" s="32" t="s">
        <v>3215</v>
      </c>
      <c r="DB1342" s="32" t="s">
        <v>3382</v>
      </c>
      <c r="DC1342" s="32" t="s">
        <v>2927</v>
      </c>
    </row>
    <row r="1343" spans="52:107" ht="42.75">
      <c r="AZ1343" s="32"/>
      <c r="BA1343" s="32"/>
      <c r="BB1343" s="32" t="s">
        <v>5823</v>
      </c>
      <c r="BC1343" s="32" t="s">
        <v>701</v>
      </c>
      <c r="BD1343" s="32" t="s">
        <v>1262</v>
      </c>
      <c r="BE1343" s="32" t="s">
        <v>3215</v>
      </c>
      <c r="BF1343" s="32" t="s">
        <v>3383</v>
      </c>
      <c r="BG1343" s="32" t="s">
        <v>2928</v>
      </c>
      <c r="CK1343" s="32" t="s">
        <v>5823</v>
      </c>
      <c r="CL1343" s="32" t="s">
        <v>701</v>
      </c>
      <c r="CM1343" s="32" t="s">
        <v>1262</v>
      </c>
      <c r="CN1343" s="32" t="s">
        <v>3215</v>
      </c>
      <c r="CO1343" s="32" t="s">
        <v>3383</v>
      </c>
      <c r="CP1343" s="32" t="s">
        <v>2928</v>
      </c>
      <c r="CV1343" s="32"/>
      <c r="CW1343" s="32"/>
      <c r="CX1343" s="32" t="s">
        <v>5823</v>
      </c>
      <c r="CY1343" s="32" t="s">
        <v>701</v>
      </c>
      <c r="CZ1343" s="32" t="s">
        <v>1262</v>
      </c>
      <c r="DA1343" s="32" t="s">
        <v>3215</v>
      </c>
      <c r="DB1343" s="32" t="s">
        <v>3383</v>
      </c>
      <c r="DC1343" s="32" t="s">
        <v>2928</v>
      </c>
    </row>
    <row r="1344" spans="52:107" ht="42.75">
      <c r="AZ1344" s="32"/>
      <c r="BA1344" s="32"/>
      <c r="BB1344" s="32" t="s">
        <v>5824</v>
      </c>
      <c r="BC1344" s="32" t="s">
        <v>701</v>
      </c>
      <c r="BD1344" s="32" t="s">
        <v>1262</v>
      </c>
      <c r="BE1344" s="32" t="s">
        <v>3215</v>
      </c>
      <c r="BF1344" s="32" t="s">
        <v>3384</v>
      </c>
      <c r="BG1344" s="32" t="s">
        <v>2929</v>
      </c>
      <c r="CK1344" s="32" t="s">
        <v>5824</v>
      </c>
      <c r="CL1344" s="32" t="s">
        <v>701</v>
      </c>
      <c r="CM1344" s="32" t="s">
        <v>1262</v>
      </c>
      <c r="CN1344" s="32" t="s">
        <v>3215</v>
      </c>
      <c r="CO1344" s="32" t="s">
        <v>3384</v>
      </c>
      <c r="CP1344" s="32" t="s">
        <v>2929</v>
      </c>
      <c r="CV1344" s="32"/>
      <c r="CW1344" s="32"/>
      <c r="CX1344" s="32" t="s">
        <v>5824</v>
      </c>
      <c r="CY1344" s="32" t="s">
        <v>701</v>
      </c>
      <c r="CZ1344" s="32" t="s">
        <v>1262</v>
      </c>
      <c r="DA1344" s="32" t="s">
        <v>3215</v>
      </c>
      <c r="DB1344" s="32" t="s">
        <v>3384</v>
      </c>
      <c r="DC1344" s="32" t="s">
        <v>2929</v>
      </c>
    </row>
    <row r="1345" spans="52:107" ht="42.75">
      <c r="AZ1345" s="32"/>
      <c r="BA1345" s="32"/>
      <c r="BB1345" s="32" t="s">
        <v>5825</v>
      </c>
      <c r="BC1345" s="32" t="s">
        <v>701</v>
      </c>
      <c r="BD1345" s="32" t="s">
        <v>1262</v>
      </c>
      <c r="BE1345" s="32" t="s">
        <v>3215</v>
      </c>
      <c r="BF1345" s="32" t="s">
        <v>3385</v>
      </c>
      <c r="BG1345" s="32" t="s">
        <v>2930</v>
      </c>
      <c r="CK1345" s="32" t="s">
        <v>5825</v>
      </c>
      <c r="CL1345" s="32" t="s">
        <v>701</v>
      </c>
      <c r="CM1345" s="32" t="s">
        <v>1262</v>
      </c>
      <c r="CN1345" s="32" t="s">
        <v>3215</v>
      </c>
      <c r="CO1345" s="32" t="s">
        <v>3385</v>
      </c>
      <c r="CP1345" s="32" t="s">
        <v>2930</v>
      </c>
      <c r="CV1345" s="32"/>
      <c r="CW1345" s="32"/>
      <c r="CX1345" s="32" t="s">
        <v>5825</v>
      </c>
      <c r="CY1345" s="32" t="s">
        <v>701</v>
      </c>
      <c r="CZ1345" s="32" t="s">
        <v>1262</v>
      </c>
      <c r="DA1345" s="32" t="s">
        <v>3215</v>
      </c>
      <c r="DB1345" s="32" t="s">
        <v>3385</v>
      </c>
      <c r="DC1345" s="32" t="s">
        <v>2930</v>
      </c>
    </row>
    <row r="1346" spans="52:107" ht="57">
      <c r="AZ1346" s="32"/>
      <c r="BA1346" s="32"/>
      <c r="BB1346" s="32" t="s">
        <v>5826</v>
      </c>
      <c r="BC1346" s="32" t="s">
        <v>701</v>
      </c>
      <c r="BD1346" s="32" t="s">
        <v>1262</v>
      </c>
      <c r="BE1346" s="32" t="s">
        <v>3215</v>
      </c>
      <c r="BF1346" s="32" t="s">
        <v>3386</v>
      </c>
      <c r="BG1346" s="32" t="s">
        <v>2931</v>
      </c>
      <c r="CK1346" s="32" t="s">
        <v>5826</v>
      </c>
      <c r="CL1346" s="32" t="s">
        <v>701</v>
      </c>
      <c r="CM1346" s="32" t="s">
        <v>1262</v>
      </c>
      <c r="CN1346" s="32" t="s">
        <v>3215</v>
      </c>
      <c r="CO1346" s="32" t="s">
        <v>3386</v>
      </c>
      <c r="CP1346" s="32" t="s">
        <v>2931</v>
      </c>
      <c r="CV1346" s="32"/>
      <c r="CW1346" s="32"/>
      <c r="CX1346" s="32" t="s">
        <v>5826</v>
      </c>
      <c r="CY1346" s="32" t="s">
        <v>701</v>
      </c>
      <c r="CZ1346" s="32" t="s">
        <v>1262</v>
      </c>
      <c r="DA1346" s="32" t="s">
        <v>3215</v>
      </c>
      <c r="DB1346" s="32" t="s">
        <v>3386</v>
      </c>
      <c r="DC1346" s="32" t="s">
        <v>2931</v>
      </c>
    </row>
    <row r="1347" spans="52:107" ht="42.75">
      <c r="AZ1347" s="32"/>
      <c r="BA1347" s="32"/>
      <c r="BB1347" s="32" t="s">
        <v>5827</v>
      </c>
      <c r="BC1347" s="32" t="s">
        <v>701</v>
      </c>
      <c r="BD1347" s="32" t="s">
        <v>1262</v>
      </c>
      <c r="BE1347" s="32" t="s">
        <v>3215</v>
      </c>
      <c r="BF1347" s="32" t="s">
        <v>3387</v>
      </c>
      <c r="BG1347" s="32" t="s">
        <v>2932</v>
      </c>
      <c r="CK1347" s="32" t="s">
        <v>5827</v>
      </c>
      <c r="CL1347" s="32" t="s">
        <v>701</v>
      </c>
      <c r="CM1347" s="32" t="s">
        <v>1262</v>
      </c>
      <c r="CN1347" s="32" t="s">
        <v>3215</v>
      </c>
      <c r="CO1347" s="32" t="s">
        <v>3387</v>
      </c>
      <c r="CP1347" s="32" t="s">
        <v>2932</v>
      </c>
      <c r="CV1347" s="32"/>
      <c r="CW1347" s="32"/>
      <c r="CX1347" s="32" t="s">
        <v>5827</v>
      </c>
      <c r="CY1347" s="32" t="s">
        <v>701</v>
      </c>
      <c r="CZ1347" s="32" t="s">
        <v>1262</v>
      </c>
      <c r="DA1347" s="32" t="s">
        <v>3215</v>
      </c>
      <c r="DB1347" s="32" t="s">
        <v>3387</v>
      </c>
      <c r="DC1347" s="32" t="s">
        <v>2932</v>
      </c>
    </row>
    <row r="1348" spans="52:107" ht="57">
      <c r="AZ1348" s="32"/>
      <c r="BA1348" s="32"/>
      <c r="BB1348" s="32" t="s">
        <v>5828</v>
      </c>
      <c r="BC1348" s="32" t="s">
        <v>701</v>
      </c>
      <c r="BD1348" s="32" t="s">
        <v>1262</v>
      </c>
      <c r="BE1348" s="32" t="s">
        <v>3215</v>
      </c>
      <c r="BF1348" s="32" t="s">
        <v>3388</v>
      </c>
      <c r="BG1348" s="32" t="s">
        <v>2933</v>
      </c>
      <c r="CK1348" s="32" t="s">
        <v>5828</v>
      </c>
      <c r="CL1348" s="32" t="s">
        <v>701</v>
      </c>
      <c r="CM1348" s="32" t="s">
        <v>1262</v>
      </c>
      <c r="CN1348" s="32" t="s">
        <v>3215</v>
      </c>
      <c r="CO1348" s="32" t="s">
        <v>3388</v>
      </c>
      <c r="CP1348" s="32" t="s">
        <v>2933</v>
      </c>
      <c r="CV1348" s="32"/>
      <c r="CW1348" s="32"/>
      <c r="CX1348" s="32" t="s">
        <v>5828</v>
      </c>
      <c r="CY1348" s="32" t="s">
        <v>701</v>
      </c>
      <c r="CZ1348" s="32" t="s">
        <v>1262</v>
      </c>
      <c r="DA1348" s="32" t="s">
        <v>3215</v>
      </c>
      <c r="DB1348" s="32" t="s">
        <v>3388</v>
      </c>
      <c r="DC1348" s="32" t="s">
        <v>2933</v>
      </c>
    </row>
    <row r="1349" spans="52:107" ht="42.75">
      <c r="AZ1349" s="32"/>
      <c r="BA1349" s="32"/>
      <c r="BB1349" s="32" t="s">
        <v>5829</v>
      </c>
      <c r="BC1349" s="32" t="s">
        <v>701</v>
      </c>
      <c r="BD1349" s="32" t="s">
        <v>1262</v>
      </c>
      <c r="BE1349" s="32" t="s">
        <v>3215</v>
      </c>
      <c r="BF1349" s="32" t="s">
        <v>3389</v>
      </c>
      <c r="BG1349" s="32" t="s">
        <v>2934</v>
      </c>
      <c r="CK1349" s="32" t="s">
        <v>5829</v>
      </c>
      <c r="CL1349" s="32" t="s">
        <v>701</v>
      </c>
      <c r="CM1349" s="32" t="s">
        <v>1262</v>
      </c>
      <c r="CN1349" s="32" t="s">
        <v>3215</v>
      </c>
      <c r="CO1349" s="32" t="s">
        <v>3389</v>
      </c>
      <c r="CP1349" s="32" t="s">
        <v>2934</v>
      </c>
      <c r="CV1349" s="32"/>
      <c r="CW1349" s="32"/>
      <c r="CX1349" s="32" t="s">
        <v>5829</v>
      </c>
      <c r="CY1349" s="32" t="s">
        <v>701</v>
      </c>
      <c r="CZ1349" s="32" t="s">
        <v>1262</v>
      </c>
      <c r="DA1349" s="32" t="s">
        <v>3215</v>
      </c>
      <c r="DB1349" s="32" t="s">
        <v>3389</v>
      </c>
      <c r="DC1349" s="32" t="s">
        <v>2934</v>
      </c>
    </row>
    <row r="1350" spans="52:107" ht="42.75">
      <c r="AZ1350" s="32"/>
      <c r="BA1350" s="32"/>
      <c r="BB1350" s="32" t="s">
        <v>5830</v>
      </c>
      <c r="BC1350" s="32" t="s">
        <v>701</v>
      </c>
      <c r="BD1350" s="32" t="s">
        <v>1262</v>
      </c>
      <c r="BE1350" s="32" t="s">
        <v>3215</v>
      </c>
      <c r="BF1350" s="32" t="s">
        <v>3390</v>
      </c>
      <c r="BG1350" s="32" t="s">
        <v>2935</v>
      </c>
      <c r="CK1350" s="32" t="s">
        <v>5830</v>
      </c>
      <c r="CL1350" s="32" t="s">
        <v>701</v>
      </c>
      <c r="CM1350" s="32" t="s">
        <v>1262</v>
      </c>
      <c r="CN1350" s="32" t="s">
        <v>3215</v>
      </c>
      <c r="CO1350" s="32" t="s">
        <v>3390</v>
      </c>
      <c r="CP1350" s="32" t="s">
        <v>2935</v>
      </c>
      <c r="CV1350" s="32"/>
      <c r="CW1350" s="32"/>
      <c r="CX1350" s="32" t="s">
        <v>5830</v>
      </c>
      <c r="CY1350" s="32" t="s">
        <v>701</v>
      </c>
      <c r="CZ1350" s="32" t="s">
        <v>1262</v>
      </c>
      <c r="DA1350" s="32" t="s">
        <v>3215</v>
      </c>
      <c r="DB1350" s="32" t="s">
        <v>3390</v>
      </c>
      <c r="DC1350" s="32" t="s">
        <v>2935</v>
      </c>
    </row>
    <row r="1351" spans="52:107" ht="42.75">
      <c r="AZ1351" s="32"/>
      <c r="BA1351" s="32"/>
      <c r="BB1351" s="32" t="s">
        <v>5831</v>
      </c>
      <c r="BC1351" s="32" t="s">
        <v>701</v>
      </c>
      <c r="BD1351" s="32" t="s">
        <v>1262</v>
      </c>
      <c r="BE1351" s="32" t="s">
        <v>3215</v>
      </c>
      <c r="BF1351" s="32" t="s">
        <v>3391</v>
      </c>
      <c r="BG1351" s="32" t="s">
        <v>2936</v>
      </c>
      <c r="CK1351" s="32" t="s">
        <v>5831</v>
      </c>
      <c r="CL1351" s="32" t="s">
        <v>701</v>
      </c>
      <c r="CM1351" s="32" t="s">
        <v>1262</v>
      </c>
      <c r="CN1351" s="32" t="s">
        <v>3215</v>
      </c>
      <c r="CO1351" s="32" t="s">
        <v>3391</v>
      </c>
      <c r="CP1351" s="32" t="s">
        <v>2936</v>
      </c>
      <c r="CV1351" s="32"/>
      <c r="CW1351" s="32"/>
      <c r="CX1351" s="32" t="s">
        <v>5831</v>
      </c>
      <c r="CY1351" s="32" t="s">
        <v>701</v>
      </c>
      <c r="CZ1351" s="32" t="s">
        <v>1262</v>
      </c>
      <c r="DA1351" s="32" t="s">
        <v>3215</v>
      </c>
      <c r="DB1351" s="32" t="s">
        <v>3391</v>
      </c>
      <c r="DC1351" s="32" t="s">
        <v>2936</v>
      </c>
    </row>
    <row r="1352" spans="52:107" ht="42.75">
      <c r="AZ1352" s="32"/>
      <c r="BA1352" s="32"/>
      <c r="BB1352" s="32" t="s">
        <v>5832</v>
      </c>
      <c r="BC1352" s="32" t="s">
        <v>701</v>
      </c>
      <c r="BD1352" s="32" t="s">
        <v>1262</v>
      </c>
      <c r="BE1352" s="32" t="s">
        <v>3215</v>
      </c>
      <c r="BF1352" s="32" t="s">
        <v>3392</v>
      </c>
      <c r="BG1352" s="32" t="s">
        <v>2938</v>
      </c>
      <c r="CK1352" s="32" t="s">
        <v>5832</v>
      </c>
      <c r="CL1352" s="32" t="s">
        <v>701</v>
      </c>
      <c r="CM1352" s="32" t="s">
        <v>1262</v>
      </c>
      <c r="CN1352" s="32" t="s">
        <v>3215</v>
      </c>
      <c r="CO1352" s="32" t="s">
        <v>3392</v>
      </c>
      <c r="CP1352" s="32" t="s">
        <v>2938</v>
      </c>
      <c r="CV1352" s="32"/>
      <c r="CW1352" s="32"/>
      <c r="CX1352" s="32" t="s">
        <v>5832</v>
      </c>
      <c r="CY1352" s="32" t="s">
        <v>701</v>
      </c>
      <c r="CZ1352" s="32" t="s">
        <v>1262</v>
      </c>
      <c r="DA1352" s="32" t="s">
        <v>3215</v>
      </c>
      <c r="DB1352" s="32" t="s">
        <v>3392</v>
      </c>
      <c r="DC1352" s="32" t="s">
        <v>2938</v>
      </c>
    </row>
    <row r="1353" spans="52:107" ht="42.75">
      <c r="AZ1353" s="32"/>
      <c r="BA1353" s="32"/>
      <c r="BB1353" s="32" t="s">
        <v>5833</v>
      </c>
      <c r="BC1353" s="32" t="s">
        <v>701</v>
      </c>
      <c r="BD1353" s="32" t="s">
        <v>1262</v>
      </c>
      <c r="BE1353" s="32" t="s">
        <v>3215</v>
      </c>
      <c r="BF1353" s="32" t="s">
        <v>3393</v>
      </c>
      <c r="BG1353" s="32" t="s">
        <v>2939</v>
      </c>
      <c r="CK1353" s="32" t="s">
        <v>5833</v>
      </c>
      <c r="CL1353" s="32" t="s">
        <v>701</v>
      </c>
      <c r="CM1353" s="32" t="s">
        <v>1262</v>
      </c>
      <c r="CN1353" s="32" t="s">
        <v>3215</v>
      </c>
      <c r="CO1353" s="32" t="s">
        <v>3393</v>
      </c>
      <c r="CP1353" s="32" t="s">
        <v>2939</v>
      </c>
      <c r="CV1353" s="32"/>
      <c r="CW1353" s="32"/>
      <c r="CX1353" s="32" t="s">
        <v>5833</v>
      </c>
      <c r="CY1353" s="32" t="s">
        <v>701</v>
      </c>
      <c r="CZ1353" s="32" t="s">
        <v>1262</v>
      </c>
      <c r="DA1353" s="32" t="s">
        <v>3215</v>
      </c>
      <c r="DB1353" s="32" t="s">
        <v>3393</v>
      </c>
      <c r="DC1353" s="32" t="s">
        <v>2939</v>
      </c>
    </row>
    <row r="1354" spans="52:107" ht="57">
      <c r="AZ1354" s="32"/>
      <c r="BA1354" s="32"/>
      <c r="BB1354" s="32" t="s">
        <v>5834</v>
      </c>
      <c r="BC1354" s="32" t="s">
        <v>701</v>
      </c>
      <c r="BD1354" s="32" t="s">
        <v>1262</v>
      </c>
      <c r="BE1354" s="32" t="s">
        <v>3215</v>
      </c>
      <c r="BF1354" s="32" t="s">
        <v>3394</v>
      </c>
      <c r="BG1354" s="32" t="s">
        <v>2940</v>
      </c>
      <c r="CK1354" s="32" t="s">
        <v>5834</v>
      </c>
      <c r="CL1354" s="32" t="s">
        <v>701</v>
      </c>
      <c r="CM1354" s="32" t="s">
        <v>1262</v>
      </c>
      <c r="CN1354" s="32" t="s">
        <v>3215</v>
      </c>
      <c r="CO1354" s="32" t="s">
        <v>3394</v>
      </c>
      <c r="CP1354" s="32" t="s">
        <v>2940</v>
      </c>
      <c r="CV1354" s="32"/>
      <c r="CW1354" s="32"/>
      <c r="CX1354" s="32" t="s">
        <v>5834</v>
      </c>
      <c r="CY1354" s="32" t="s">
        <v>701</v>
      </c>
      <c r="CZ1354" s="32" t="s">
        <v>1262</v>
      </c>
      <c r="DA1354" s="32" t="s">
        <v>3215</v>
      </c>
      <c r="DB1354" s="32" t="s">
        <v>3394</v>
      </c>
      <c r="DC1354" s="32" t="s">
        <v>2940</v>
      </c>
    </row>
    <row r="1355" spans="52:107" ht="57">
      <c r="AZ1355" s="32"/>
      <c r="BA1355" s="32"/>
      <c r="BB1355" s="32" t="s">
        <v>5835</v>
      </c>
      <c r="BC1355" s="32" t="s">
        <v>701</v>
      </c>
      <c r="BD1355" s="32" t="s">
        <v>1262</v>
      </c>
      <c r="BE1355" s="32" t="s">
        <v>3215</v>
      </c>
      <c r="BF1355" s="32" t="s">
        <v>3395</v>
      </c>
      <c r="BG1355" s="32" t="s">
        <v>2941</v>
      </c>
      <c r="CK1355" s="32" t="s">
        <v>5835</v>
      </c>
      <c r="CL1355" s="32" t="s">
        <v>701</v>
      </c>
      <c r="CM1355" s="32" t="s">
        <v>1262</v>
      </c>
      <c r="CN1355" s="32" t="s">
        <v>3215</v>
      </c>
      <c r="CO1355" s="32" t="s">
        <v>3395</v>
      </c>
      <c r="CP1355" s="32" t="s">
        <v>2941</v>
      </c>
      <c r="CV1355" s="32"/>
      <c r="CW1355" s="32"/>
      <c r="CX1355" s="32" t="s">
        <v>5835</v>
      </c>
      <c r="CY1355" s="32" t="s">
        <v>701</v>
      </c>
      <c r="CZ1355" s="32" t="s">
        <v>1262</v>
      </c>
      <c r="DA1355" s="32" t="s">
        <v>3215</v>
      </c>
      <c r="DB1355" s="32" t="s">
        <v>3395</v>
      </c>
      <c r="DC1355" s="32" t="s">
        <v>2941</v>
      </c>
    </row>
    <row r="1356" spans="52:107" ht="42.75">
      <c r="AZ1356" s="32"/>
      <c r="BA1356" s="32"/>
      <c r="BB1356" s="32" t="s">
        <v>5836</v>
      </c>
      <c r="BC1356" s="32" t="s">
        <v>701</v>
      </c>
      <c r="BD1356" s="32" t="s">
        <v>1262</v>
      </c>
      <c r="BE1356" s="32" t="s">
        <v>3215</v>
      </c>
      <c r="BF1356" s="32" t="s">
        <v>3396</v>
      </c>
      <c r="BG1356" s="32" t="s">
        <v>2942</v>
      </c>
      <c r="CK1356" s="32" t="s">
        <v>5836</v>
      </c>
      <c r="CL1356" s="32" t="s">
        <v>701</v>
      </c>
      <c r="CM1356" s="32" t="s">
        <v>1262</v>
      </c>
      <c r="CN1356" s="32" t="s">
        <v>3215</v>
      </c>
      <c r="CO1356" s="32" t="s">
        <v>3396</v>
      </c>
      <c r="CP1356" s="32" t="s">
        <v>2942</v>
      </c>
      <c r="CV1356" s="32"/>
      <c r="CW1356" s="32"/>
      <c r="CX1356" s="32" t="s">
        <v>5836</v>
      </c>
      <c r="CY1356" s="32" t="s">
        <v>701</v>
      </c>
      <c r="CZ1356" s="32" t="s">
        <v>1262</v>
      </c>
      <c r="DA1356" s="32" t="s">
        <v>3215</v>
      </c>
      <c r="DB1356" s="32" t="s">
        <v>3396</v>
      </c>
      <c r="DC1356" s="32" t="s">
        <v>2942</v>
      </c>
    </row>
    <row r="1357" spans="52:107" ht="42.75">
      <c r="AZ1357" s="32"/>
      <c r="BA1357" s="32"/>
      <c r="BB1357" s="32" t="s">
        <v>5837</v>
      </c>
      <c r="BC1357" s="32" t="s">
        <v>701</v>
      </c>
      <c r="BD1357" s="32" t="s">
        <v>1262</v>
      </c>
      <c r="BE1357" s="32" t="s">
        <v>3215</v>
      </c>
      <c r="BF1357" s="32" t="s">
        <v>3397</v>
      </c>
      <c r="BG1357" s="32" t="s">
        <v>2943</v>
      </c>
      <c r="CK1357" s="32" t="s">
        <v>5837</v>
      </c>
      <c r="CL1357" s="32" t="s">
        <v>701</v>
      </c>
      <c r="CM1357" s="32" t="s">
        <v>1262</v>
      </c>
      <c r="CN1357" s="32" t="s">
        <v>3215</v>
      </c>
      <c r="CO1357" s="32" t="s">
        <v>3397</v>
      </c>
      <c r="CP1357" s="32" t="s">
        <v>2943</v>
      </c>
      <c r="CV1357" s="32"/>
      <c r="CW1357" s="32"/>
      <c r="CX1357" s="32" t="s">
        <v>5837</v>
      </c>
      <c r="CY1357" s="32" t="s">
        <v>701</v>
      </c>
      <c r="CZ1357" s="32" t="s">
        <v>1262</v>
      </c>
      <c r="DA1357" s="32" t="s">
        <v>3215</v>
      </c>
      <c r="DB1357" s="32" t="s">
        <v>3397</v>
      </c>
      <c r="DC1357" s="32" t="s">
        <v>2943</v>
      </c>
    </row>
    <row r="1358" spans="52:107" ht="42.75">
      <c r="AZ1358" s="32"/>
      <c r="BA1358" s="32"/>
      <c r="BB1358" s="32" t="s">
        <v>5838</v>
      </c>
      <c r="BC1358" s="32" t="s">
        <v>701</v>
      </c>
      <c r="BD1358" s="32" t="s">
        <v>1262</v>
      </c>
      <c r="BE1358" s="32" t="s">
        <v>3215</v>
      </c>
      <c r="BF1358" s="32" t="s">
        <v>3398</v>
      </c>
      <c r="BG1358" s="32" t="s">
        <v>2944</v>
      </c>
      <c r="CK1358" s="32" t="s">
        <v>5838</v>
      </c>
      <c r="CL1358" s="32" t="s">
        <v>701</v>
      </c>
      <c r="CM1358" s="32" t="s">
        <v>1262</v>
      </c>
      <c r="CN1358" s="32" t="s">
        <v>3215</v>
      </c>
      <c r="CO1358" s="32" t="s">
        <v>3398</v>
      </c>
      <c r="CP1358" s="32" t="s">
        <v>2944</v>
      </c>
      <c r="CV1358" s="32"/>
      <c r="CW1358" s="32"/>
      <c r="CX1358" s="32" t="s">
        <v>5838</v>
      </c>
      <c r="CY1358" s="32" t="s">
        <v>701</v>
      </c>
      <c r="CZ1358" s="32" t="s">
        <v>1262</v>
      </c>
      <c r="DA1358" s="32" t="s">
        <v>3215</v>
      </c>
      <c r="DB1358" s="32" t="s">
        <v>3398</v>
      </c>
      <c r="DC1358" s="32" t="s">
        <v>2944</v>
      </c>
    </row>
    <row r="1359" spans="52:107" ht="42.75">
      <c r="AZ1359" s="32"/>
      <c r="BA1359" s="32"/>
      <c r="BB1359" s="32" t="s">
        <v>5839</v>
      </c>
      <c r="BC1359" s="32" t="s">
        <v>701</v>
      </c>
      <c r="BD1359" s="32" t="s">
        <v>1262</v>
      </c>
      <c r="BE1359" s="32" t="s">
        <v>3215</v>
      </c>
      <c r="BF1359" s="32" t="s">
        <v>3399</v>
      </c>
      <c r="BG1359" s="32" t="s">
        <v>2945</v>
      </c>
      <c r="CK1359" s="32" t="s">
        <v>5839</v>
      </c>
      <c r="CL1359" s="32" t="s">
        <v>701</v>
      </c>
      <c r="CM1359" s="32" t="s">
        <v>1262</v>
      </c>
      <c r="CN1359" s="32" t="s">
        <v>3215</v>
      </c>
      <c r="CO1359" s="32" t="s">
        <v>3399</v>
      </c>
      <c r="CP1359" s="32" t="s">
        <v>2945</v>
      </c>
      <c r="CV1359" s="32"/>
      <c r="CW1359" s="32"/>
      <c r="CX1359" s="32" t="s">
        <v>5839</v>
      </c>
      <c r="CY1359" s="32" t="s">
        <v>701</v>
      </c>
      <c r="CZ1359" s="32" t="s">
        <v>1262</v>
      </c>
      <c r="DA1359" s="32" t="s">
        <v>3215</v>
      </c>
      <c r="DB1359" s="32" t="s">
        <v>3399</v>
      </c>
      <c r="DC1359" s="32" t="s">
        <v>2945</v>
      </c>
    </row>
    <row r="1360" spans="52:107" ht="42.75">
      <c r="AZ1360" s="32"/>
      <c r="BA1360" s="32"/>
      <c r="BB1360" s="32" t="s">
        <v>5840</v>
      </c>
      <c r="BC1360" s="32" t="s">
        <v>701</v>
      </c>
      <c r="BD1360" s="32" t="s">
        <v>1262</v>
      </c>
      <c r="BE1360" s="32" t="s">
        <v>3215</v>
      </c>
      <c r="BF1360" s="32" t="s">
        <v>3400</v>
      </c>
      <c r="BG1360" s="32" t="s">
        <v>2946</v>
      </c>
      <c r="CK1360" s="32" t="s">
        <v>5840</v>
      </c>
      <c r="CL1360" s="32" t="s">
        <v>701</v>
      </c>
      <c r="CM1360" s="32" t="s">
        <v>1262</v>
      </c>
      <c r="CN1360" s="32" t="s">
        <v>3215</v>
      </c>
      <c r="CO1360" s="32" t="s">
        <v>3400</v>
      </c>
      <c r="CP1360" s="32" t="s">
        <v>2946</v>
      </c>
      <c r="CV1360" s="32"/>
      <c r="CW1360" s="32"/>
      <c r="CX1360" s="32" t="s">
        <v>5840</v>
      </c>
      <c r="CY1360" s="32" t="s">
        <v>701</v>
      </c>
      <c r="CZ1360" s="32" t="s">
        <v>1262</v>
      </c>
      <c r="DA1360" s="32" t="s">
        <v>3215</v>
      </c>
      <c r="DB1360" s="32" t="s">
        <v>3400</v>
      </c>
      <c r="DC1360" s="32" t="s">
        <v>2946</v>
      </c>
    </row>
    <row r="1361" spans="52:107" ht="57">
      <c r="AZ1361" s="32"/>
      <c r="BA1361" s="32"/>
      <c r="BB1361" s="32" t="s">
        <v>5841</v>
      </c>
      <c r="BC1361" s="32" t="s">
        <v>701</v>
      </c>
      <c r="BD1361" s="32" t="s">
        <v>1262</v>
      </c>
      <c r="BE1361" s="32" t="s">
        <v>3215</v>
      </c>
      <c r="BF1361" s="32" t="s">
        <v>3401</v>
      </c>
      <c r="BG1361" s="32" t="s">
        <v>2947</v>
      </c>
      <c r="CK1361" s="32" t="s">
        <v>5841</v>
      </c>
      <c r="CL1361" s="32" t="s">
        <v>701</v>
      </c>
      <c r="CM1361" s="32" t="s">
        <v>1262</v>
      </c>
      <c r="CN1361" s="32" t="s">
        <v>3215</v>
      </c>
      <c r="CO1361" s="32" t="s">
        <v>3401</v>
      </c>
      <c r="CP1361" s="32" t="s">
        <v>2947</v>
      </c>
      <c r="CV1361" s="32"/>
      <c r="CW1361" s="32"/>
      <c r="CX1361" s="32" t="s">
        <v>5841</v>
      </c>
      <c r="CY1361" s="32" t="s">
        <v>701</v>
      </c>
      <c r="CZ1361" s="32" t="s">
        <v>1262</v>
      </c>
      <c r="DA1361" s="32" t="s">
        <v>3215</v>
      </c>
      <c r="DB1361" s="32" t="s">
        <v>3401</v>
      </c>
      <c r="DC1361" s="32" t="s">
        <v>2947</v>
      </c>
    </row>
    <row r="1362" spans="52:107" ht="42.75">
      <c r="AZ1362" s="32"/>
      <c r="BA1362" s="32"/>
      <c r="BB1362" s="32" t="s">
        <v>5842</v>
      </c>
      <c r="BC1362" s="32" t="s">
        <v>701</v>
      </c>
      <c r="BD1362" s="32" t="s">
        <v>1262</v>
      </c>
      <c r="BE1362" s="32" t="s">
        <v>3215</v>
      </c>
      <c r="BF1362" s="32" t="s">
        <v>3402</v>
      </c>
      <c r="BG1362" s="32" t="s">
        <v>2948</v>
      </c>
      <c r="CK1362" s="32" t="s">
        <v>5842</v>
      </c>
      <c r="CL1362" s="32" t="s">
        <v>701</v>
      </c>
      <c r="CM1362" s="32" t="s">
        <v>1262</v>
      </c>
      <c r="CN1362" s="32" t="s">
        <v>3215</v>
      </c>
      <c r="CO1362" s="32" t="s">
        <v>3402</v>
      </c>
      <c r="CP1362" s="32" t="s">
        <v>2948</v>
      </c>
      <c r="CV1362" s="32"/>
      <c r="CW1362" s="32"/>
      <c r="CX1362" s="32" t="s">
        <v>5842</v>
      </c>
      <c r="CY1362" s="32" t="s">
        <v>701</v>
      </c>
      <c r="CZ1362" s="32" t="s">
        <v>1262</v>
      </c>
      <c r="DA1362" s="32" t="s">
        <v>3215</v>
      </c>
      <c r="DB1362" s="32" t="s">
        <v>3402</v>
      </c>
      <c r="DC1362" s="32" t="s">
        <v>2948</v>
      </c>
    </row>
    <row r="1363" spans="52:107" ht="42.75">
      <c r="AZ1363" s="32"/>
      <c r="BA1363" s="32"/>
      <c r="BB1363" s="32" t="s">
        <v>5843</v>
      </c>
      <c r="BC1363" s="32" t="s">
        <v>701</v>
      </c>
      <c r="BD1363" s="32" t="s">
        <v>1262</v>
      </c>
      <c r="BE1363" s="32" t="s">
        <v>3215</v>
      </c>
      <c r="BF1363" s="32" t="s">
        <v>3403</v>
      </c>
      <c r="BG1363" s="32" t="s">
        <v>2949</v>
      </c>
      <c r="CK1363" s="32" t="s">
        <v>5843</v>
      </c>
      <c r="CL1363" s="32" t="s">
        <v>701</v>
      </c>
      <c r="CM1363" s="32" t="s">
        <v>1262</v>
      </c>
      <c r="CN1363" s="32" t="s">
        <v>3215</v>
      </c>
      <c r="CO1363" s="32" t="s">
        <v>3403</v>
      </c>
      <c r="CP1363" s="32" t="s">
        <v>2949</v>
      </c>
      <c r="CV1363" s="32"/>
      <c r="CW1363" s="32"/>
      <c r="CX1363" s="32" t="s">
        <v>5843</v>
      </c>
      <c r="CY1363" s="32" t="s">
        <v>701</v>
      </c>
      <c r="CZ1363" s="32" t="s">
        <v>1262</v>
      </c>
      <c r="DA1363" s="32" t="s">
        <v>3215</v>
      </c>
      <c r="DB1363" s="32" t="s">
        <v>3403</v>
      </c>
      <c r="DC1363" s="32" t="s">
        <v>2949</v>
      </c>
    </row>
    <row r="1364" spans="52:107" ht="57">
      <c r="AZ1364" s="32"/>
      <c r="BA1364" s="32"/>
      <c r="BB1364" s="32" t="s">
        <v>5844</v>
      </c>
      <c r="BC1364" s="32" t="s">
        <v>701</v>
      </c>
      <c r="BD1364" s="32" t="s">
        <v>1262</v>
      </c>
      <c r="BE1364" s="32" t="s">
        <v>3215</v>
      </c>
      <c r="BF1364" s="32" t="s">
        <v>3404</v>
      </c>
      <c r="BG1364" s="32" t="s">
        <v>2950</v>
      </c>
      <c r="CK1364" s="32" t="s">
        <v>5844</v>
      </c>
      <c r="CL1364" s="32" t="s">
        <v>701</v>
      </c>
      <c r="CM1364" s="32" t="s">
        <v>1262</v>
      </c>
      <c r="CN1364" s="32" t="s">
        <v>3215</v>
      </c>
      <c r="CO1364" s="32" t="s">
        <v>3404</v>
      </c>
      <c r="CP1364" s="32" t="s">
        <v>2950</v>
      </c>
      <c r="CV1364" s="32"/>
      <c r="CW1364" s="32"/>
      <c r="CX1364" s="32" t="s">
        <v>5844</v>
      </c>
      <c r="CY1364" s="32" t="s">
        <v>701</v>
      </c>
      <c r="CZ1364" s="32" t="s">
        <v>1262</v>
      </c>
      <c r="DA1364" s="32" t="s">
        <v>3215</v>
      </c>
      <c r="DB1364" s="32" t="s">
        <v>3404</v>
      </c>
      <c r="DC1364" s="32" t="s">
        <v>2950</v>
      </c>
    </row>
    <row r="1365" spans="52:107" ht="42.75">
      <c r="AZ1365" s="32"/>
      <c r="BA1365" s="32"/>
      <c r="BB1365" s="32" t="s">
        <v>5845</v>
      </c>
      <c r="BC1365" s="32" t="s">
        <v>701</v>
      </c>
      <c r="BD1365" s="32" t="s">
        <v>1262</v>
      </c>
      <c r="BE1365" s="32" t="s">
        <v>3215</v>
      </c>
      <c r="BF1365" s="32" t="s">
        <v>3405</v>
      </c>
      <c r="BG1365" s="32" t="s">
        <v>2951</v>
      </c>
      <c r="CK1365" s="32" t="s">
        <v>5845</v>
      </c>
      <c r="CL1365" s="32" t="s">
        <v>701</v>
      </c>
      <c r="CM1365" s="32" t="s">
        <v>1262</v>
      </c>
      <c r="CN1365" s="32" t="s">
        <v>3215</v>
      </c>
      <c r="CO1365" s="32" t="s">
        <v>3405</v>
      </c>
      <c r="CP1365" s="32" t="s">
        <v>2951</v>
      </c>
      <c r="CV1365" s="32"/>
      <c r="CW1365" s="32"/>
      <c r="CX1365" s="32" t="s">
        <v>5845</v>
      </c>
      <c r="CY1365" s="32" t="s">
        <v>701</v>
      </c>
      <c r="CZ1365" s="32" t="s">
        <v>1262</v>
      </c>
      <c r="DA1365" s="32" t="s">
        <v>3215</v>
      </c>
      <c r="DB1365" s="32" t="s">
        <v>3405</v>
      </c>
      <c r="DC1365" s="32" t="s">
        <v>2951</v>
      </c>
    </row>
    <row r="1366" spans="52:107" ht="57">
      <c r="AZ1366" s="32"/>
      <c r="BA1366" s="32"/>
      <c r="BB1366" s="32" t="s">
        <v>5846</v>
      </c>
      <c r="BC1366" s="32" t="s">
        <v>701</v>
      </c>
      <c r="BD1366" s="32" t="s">
        <v>1262</v>
      </c>
      <c r="BE1366" s="32" t="s">
        <v>3215</v>
      </c>
      <c r="BF1366" s="32" t="s">
        <v>3406</v>
      </c>
      <c r="BG1366" s="32" t="s">
        <v>2952</v>
      </c>
      <c r="CK1366" s="32" t="s">
        <v>5846</v>
      </c>
      <c r="CL1366" s="32" t="s">
        <v>701</v>
      </c>
      <c r="CM1366" s="32" t="s">
        <v>1262</v>
      </c>
      <c r="CN1366" s="32" t="s">
        <v>3215</v>
      </c>
      <c r="CO1366" s="32" t="s">
        <v>3406</v>
      </c>
      <c r="CP1366" s="32" t="s">
        <v>2952</v>
      </c>
      <c r="CV1366" s="32"/>
      <c r="CW1366" s="32"/>
      <c r="CX1366" s="32" t="s">
        <v>5846</v>
      </c>
      <c r="CY1366" s="32" t="s">
        <v>701</v>
      </c>
      <c r="CZ1366" s="32" t="s">
        <v>1262</v>
      </c>
      <c r="DA1366" s="32" t="s">
        <v>3215</v>
      </c>
      <c r="DB1366" s="32" t="s">
        <v>3406</v>
      </c>
      <c r="DC1366" s="32" t="s">
        <v>2952</v>
      </c>
    </row>
    <row r="1367" spans="52:107" ht="57">
      <c r="AZ1367" s="32"/>
      <c r="BA1367" s="32"/>
      <c r="BB1367" s="32" t="s">
        <v>5847</v>
      </c>
      <c r="BC1367" s="32" t="s">
        <v>701</v>
      </c>
      <c r="BD1367" s="32" t="s">
        <v>1262</v>
      </c>
      <c r="BE1367" s="32" t="s">
        <v>3215</v>
      </c>
      <c r="BF1367" s="32" t="s">
        <v>3407</v>
      </c>
      <c r="BG1367" s="32" t="s">
        <v>2953</v>
      </c>
      <c r="CK1367" s="32" t="s">
        <v>5847</v>
      </c>
      <c r="CL1367" s="32" t="s">
        <v>701</v>
      </c>
      <c r="CM1367" s="32" t="s">
        <v>1262</v>
      </c>
      <c r="CN1367" s="32" t="s">
        <v>3215</v>
      </c>
      <c r="CO1367" s="32" t="s">
        <v>3407</v>
      </c>
      <c r="CP1367" s="32" t="s">
        <v>2953</v>
      </c>
      <c r="CV1367" s="32"/>
      <c r="CW1367" s="32"/>
      <c r="CX1367" s="32" t="s">
        <v>5847</v>
      </c>
      <c r="CY1367" s="32" t="s">
        <v>701</v>
      </c>
      <c r="CZ1367" s="32" t="s">
        <v>1262</v>
      </c>
      <c r="DA1367" s="32" t="s">
        <v>3215</v>
      </c>
      <c r="DB1367" s="32" t="s">
        <v>3407</v>
      </c>
      <c r="DC1367" s="32" t="s">
        <v>2953</v>
      </c>
    </row>
    <row r="1368" spans="52:107" ht="42.75">
      <c r="AZ1368" s="32"/>
      <c r="BA1368" s="32"/>
      <c r="BB1368" s="32" t="s">
        <v>5848</v>
      </c>
      <c r="BC1368" s="32" t="s">
        <v>701</v>
      </c>
      <c r="BD1368" s="32" t="s">
        <v>1262</v>
      </c>
      <c r="BE1368" s="32" t="s">
        <v>3215</v>
      </c>
      <c r="BF1368" s="32" t="s">
        <v>3408</v>
      </c>
      <c r="BG1368" s="32" t="s">
        <v>2954</v>
      </c>
      <c r="CK1368" s="32" t="s">
        <v>5848</v>
      </c>
      <c r="CL1368" s="32" t="s">
        <v>701</v>
      </c>
      <c r="CM1368" s="32" t="s">
        <v>1262</v>
      </c>
      <c r="CN1368" s="32" t="s">
        <v>3215</v>
      </c>
      <c r="CO1368" s="32" t="s">
        <v>3408</v>
      </c>
      <c r="CP1368" s="32" t="s">
        <v>2954</v>
      </c>
      <c r="CV1368" s="32"/>
      <c r="CW1368" s="32"/>
      <c r="CX1368" s="32" t="s">
        <v>5848</v>
      </c>
      <c r="CY1368" s="32" t="s">
        <v>701</v>
      </c>
      <c r="CZ1368" s="32" t="s">
        <v>1262</v>
      </c>
      <c r="DA1368" s="32" t="s">
        <v>3215</v>
      </c>
      <c r="DB1368" s="32" t="s">
        <v>3408</v>
      </c>
      <c r="DC1368" s="32" t="s">
        <v>2954</v>
      </c>
    </row>
    <row r="1369" spans="52:107" ht="42.75">
      <c r="AZ1369" s="32"/>
      <c r="BA1369" s="32"/>
      <c r="BB1369" s="32" t="s">
        <v>5848</v>
      </c>
      <c r="BC1369" s="32" t="s">
        <v>701</v>
      </c>
      <c r="BD1369" s="32" t="s">
        <v>1262</v>
      </c>
      <c r="BE1369" s="32" t="s">
        <v>3215</v>
      </c>
      <c r="BF1369" s="32" t="s">
        <v>3409</v>
      </c>
      <c r="BG1369" s="32" t="s">
        <v>2954</v>
      </c>
      <c r="CK1369" s="32" t="s">
        <v>5848</v>
      </c>
      <c r="CL1369" s="32" t="s">
        <v>701</v>
      </c>
      <c r="CM1369" s="32" t="s">
        <v>1262</v>
      </c>
      <c r="CN1369" s="32" t="s">
        <v>3215</v>
      </c>
      <c r="CO1369" s="32" t="s">
        <v>3409</v>
      </c>
      <c r="CP1369" s="32" t="s">
        <v>2954</v>
      </c>
      <c r="CV1369" s="32"/>
      <c r="CW1369" s="32"/>
      <c r="CX1369" s="32" t="s">
        <v>5848</v>
      </c>
      <c r="CY1369" s="32" t="s">
        <v>701</v>
      </c>
      <c r="CZ1369" s="32" t="s">
        <v>1262</v>
      </c>
      <c r="DA1369" s="32" t="s">
        <v>3215</v>
      </c>
      <c r="DB1369" s="32" t="s">
        <v>3409</v>
      </c>
      <c r="DC1369" s="32" t="s">
        <v>2954</v>
      </c>
    </row>
    <row r="1370" spans="52:107" ht="42.75">
      <c r="AZ1370" s="32"/>
      <c r="BA1370" s="32"/>
      <c r="BB1370" s="32" t="s">
        <v>5849</v>
      </c>
      <c r="BC1370" s="32" t="s">
        <v>701</v>
      </c>
      <c r="BD1370" s="32" t="s">
        <v>1262</v>
      </c>
      <c r="BE1370" s="32" t="s">
        <v>3215</v>
      </c>
      <c r="BF1370" s="32" t="s">
        <v>3410</v>
      </c>
      <c r="BG1370" s="32" t="s">
        <v>2955</v>
      </c>
      <c r="CK1370" s="32" t="s">
        <v>5849</v>
      </c>
      <c r="CL1370" s="32" t="s">
        <v>701</v>
      </c>
      <c r="CM1370" s="32" t="s">
        <v>1262</v>
      </c>
      <c r="CN1370" s="32" t="s">
        <v>3215</v>
      </c>
      <c r="CO1370" s="32" t="s">
        <v>3410</v>
      </c>
      <c r="CP1370" s="32" t="s">
        <v>2955</v>
      </c>
      <c r="CV1370" s="32"/>
      <c r="CW1370" s="32"/>
      <c r="CX1370" s="32" t="s">
        <v>5849</v>
      </c>
      <c r="CY1370" s="32" t="s">
        <v>701</v>
      </c>
      <c r="CZ1370" s="32" t="s">
        <v>1262</v>
      </c>
      <c r="DA1370" s="32" t="s">
        <v>3215</v>
      </c>
      <c r="DB1370" s="32" t="s">
        <v>3410</v>
      </c>
      <c r="DC1370" s="32" t="s">
        <v>2955</v>
      </c>
    </row>
    <row r="1371" spans="52:107" ht="42.75">
      <c r="AZ1371" s="32"/>
      <c r="BA1371" s="32"/>
      <c r="BB1371" s="32" t="s">
        <v>5850</v>
      </c>
      <c r="BC1371" s="32" t="s">
        <v>701</v>
      </c>
      <c r="BD1371" s="32" t="s">
        <v>1262</v>
      </c>
      <c r="BE1371" s="32" t="s">
        <v>3215</v>
      </c>
      <c r="BF1371" s="32" t="s">
        <v>3411</v>
      </c>
      <c r="BG1371" s="32" t="s">
        <v>2956</v>
      </c>
      <c r="CK1371" s="32" t="s">
        <v>5850</v>
      </c>
      <c r="CL1371" s="32" t="s">
        <v>701</v>
      </c>
      <c r="CM1371" s="32" t="s">
        <v>1262</v>
      </c>
      <c r="CN1371" s="32" t="s">
        <v>3215</v>
      </c>
      <c r="CO1371" s="32" t="s">
        <v>3411</v>
      </c>
      <c r="CP1371" s="32" t="s">
        <v>2956</v>
      </c>
      <c r="CV1371" s="32"/>
      <c r="CW1371" s="32"/>
      <c r="CX1371" s="32" t="s">
        <v>5850</v>
      </c>
      <c r="CY1371" s="32" t="s">
        <v>701</v>
      </c>
      <c r="CZ1371" s="32" t="s">
        <v>1262</v>
      </c>
      <c r="DA1371" s="32" t="s">
        <v>3215</v>
      </c>
      <c r="DB1371" s="32" t="s">
        <v>3411</v>
      </c>
      <c r="DC1371" s="32" t="s">
        <v>2956</v>
      </c>
    </row>
    <row r="1372" spans="52:107" ht="57">
      <c r="AZ1372" s="32"/>
      <c r="BA1372" s="32"/>
      <c r="BB1372" s="32" t="s">
        <v>5851</v>
      </c>
      <c r="BC1372" s="32" t="s">
        <v>701</v>
      </c>
      <c r="BD1372" s="32" t="s">
        <v>1262</v>
      </c>
      <c r="BE1372" s="32" t="s">
        <v>3215</v>
      </c>
      <c r="BF1372" s="32" t="s">
        <v>3412</v>
      </c>
      <c r="BG1372" s="32" t="s">
        <v>2957</v>
      </c>
      <c r="CK1372" s="32" t="s">
        <v>5851</v>
      </c>
      <c r="CL1372" s="32" t="s">
        <v>701</v>
      </c>
      <c r="CM1372" s="32" t="s">
        <v>1262</v>
      </c>
      <c r="CN1372" s="32" t="s">
        <v>3215</v>
      </c>
      <c r="CO1372" s="32" t="s">
        <v>3412</v>
      </c>
      <c r="CP1372" s="32" t="s">
        <v>2957</v>
      </c>
      <c r="CV1372" s="32"/>
      <c r="CW1372" s="32"/>
      <c r="CX1372" s="32" t="s">
        <v>5851</v>
      </c>
      <c r="CY1372" s="32" t="s">
        <v>701</v>
      </c>
      <c r="CZ1372" s="32" t="s">
        <v>1262</v>
      </c>
      <c r="DA1372" s="32" t="s">
        <v>3215</v>
      </c>
      <c r="DB1372" s="32" t="s">
        <v>3412</v>
      </c>
      <c r="DC1372" s="32" t="s">
        <v>2957</v>
      </c>
    </row>
    <row r="1373" spans="52:107" ht="42.75">
      <c r="AZ1373" s="32"/>
      <c r="BA1373" s="32"/>
      <c r="BB1373" s="32" t="s">
        <v>5852</v>
      </c>
      <c r="BC1373" s="32" t="s">
        <v>701</v>
      </c>
      <c r="BD1373" s="32" t="s">
        <v>1262</v>
      </c>
      <c r="BE1373" s="32" t="s">
        <v>3215</v>
      </c>
      <c r="BF1373" s="32" t="s">
        <v>3413</v>
      </c>
      <c r="BG1373" s="32" t="s">
        <v>2958</v>
      </c>
      <c r="CK1373" s="32" t="s">
        <v>5852</v>
      </c>
      <c r="CL1373" s="32" t="s">
        <v>701</v>
      </c>
      <c r="CM1373" s="32" t="s">
        <v>1262</v>
      </c>
      <c r="CN1373" s="32" t="s">
        <v>3215</v>
      </c>
      <c r="CO1373" s="32" t="s">
        <v>3413</v>
      </c>
      <c r="CP1373" s="32" t="s">
        <v>2958</v>
      </c>
      <c r="CV1373" s="32"/>
      <c r="CW1373" s="32"/>
      <c r="CX1373" s="32" t="s">
        <v>5852</v>
      </c>
      <c r="CY1373" s="32" t="s">
        <v>701</v>
      </c>
      <c r="CZ1373" s="32" t="s">
        <v>1262</v>
      </c>
      <c r="DA1373" s="32" t="s">
        <v>3215</v>
      </c>
      <c r="DB1373" s="32" t="s">
        <v>3413</v>
      </c>
      <c r="DC1373" s="32" t="s">
        <v>2958</v>
      </c>
    </row>
    <row r="1374" spans="52:107" ht="42.75">
      <c r="AZ1374" s="32"/>
      <c r="BA1374" s="32"/>
      <c r="BB1374" s="32" t="s">
        <v>5853</v>
      </c>
      <c r="BC1374" s="32" t="s">
        <v>701</v>
      </c>
      <c r="BD1374" s="32" t="s">
        <v>1262</v>
      </c>
      <c r="BE1374" s="32" t="s">
        <v>3215</v>
      </c>
      <c r="BF1374" s="32" t="s">
        <v>3414</v>
      </c>
      <c r="BG1374" s="32" t="s">
        <v>2959</v>
      </c>
      <c r="CK1374" s="32" t="s">
        <v>5853</v>
      </c>
      <c r="CL1374" s="32" t="s">
        <v>701</v>
      </c>
      <c r="CM1374" s="32" t="s">
        <v>1262</v>
      </c>
      <c r="CN1374" s="32" t="s">
        <v>3215</v>
      </c>
      <c r="CO1374" s="32" t="s">
        <v>3414</v>
      </c>
      <c r="CP1374" s="32" t="s">
        <v>2959</v>
      </c>
      <c r="CV1374" s="32"/>
      <c r="CW1374" s="32"/>
      <c r="CX1374" s="32" t="s">
        <v>5853</v>
      </c>
      <c r="CY1374" s="32" t="s">
        <v>701</v>
      </c>
      <c r="CZ1374" s="32" t="s">
        <v>1262</v>
      </c>
      <c r="DA1374" s="32" t="s">
        <v>3215</v>
      </c>
      <c r="DB1374" s="32" t="s">
        <v>3414</v>
      </c>
      <c r="DC1374" s="32" t="s">
        <v>2959</v>
      </c>
    </row>
    <row r="1375" spans="52:107" ht="42.75">
      <c r="AZ1375" s="32"/>
      <c r="BA1375" s="32"/>
      <c r="BB1375" s="32" t="s">
        <v>5854</v>
      </c>
      <c r="BC1375" s="32" t="s">
        <v>701</v>
      </c>
      <c r="BD1375" s="32" t="s">
        <v>1262</v>
      </c>
      <c r="BE1375" s="32" t="s">
        <v>3215</v>
      </c>
      <c r="BF1375" s="32" t="s">
        <v>3415</v>
      </c>
      <c r="BG1375" s="32" t="s">
        <v>2960</v>
      </c>
      <c r="CK1375" s="32" t="s">
        <v>5854</v>
      </c>
      <c r="CL1375" s="32" t="s">
        <v>701</v>
      </c>
      <c r="CM1375" s="32" t="s">
        <v>1262</v>
      </c>
      <c r="CN1375" s="32" t="s">
        <v>3215</v>
      </c>
      <c r="CO1375" s="32" t="s">
        <v>3415</v>
      </c>
      <c r="CP1375" s="32" t="s">
        <v>2960</v>
      </c>
      <c r="CV1375" s="32"/>
      <c r="CW1375" s="32"/>
      <c r="CX1375" s="32" t="s">
        <v>5854</v>
      </c>
      <c r="CY1375" s="32" t="s">
        <v>701</v>
      </c>
      <c r="CZ1375" s="32" t="s">
        <v>1262</v>
      </c>
      <c r="DA1375" s="32" t="s">
        <v>3215</v>
      </c>
      <c r="DB1375" s="32" t="s">
        <v>3415</v>
      </c>
      <c r="DC1375" s="32" t="s">
        <v>2960</v>
      </c>
    </row>
    <row r="1376" spans="52:107" ht="57">
      <c r="AZ1376" s="32"/>
      <c r="BA1376" s="32"/>
      <c r="BB1376" s="32" t="s">
        <v>5855</v>
      </c>
      <c r="BC1376" s="32" t="s">
        <v>701</v>
      </c>
      <c r="BD1376" s="32" t="s">
        <v>1262</v>
      </c>
      <c r="BE1376" s="32" t="s">
        <v>3215</v>
      </c>
      <c r="BF1376" s="32" t="s">
        <v>3416</v>
      </c>
      <c r="BG1376" s="32" t="s">
        <v>2961</v>
      </c>
      <c r="CK1376" s="32" t="s">
        <v>5855</v>
      </c>
      <c r="CL1376" s="32" t="s">
        <v>701</v>
      </c>
      <c r="CM1376" s="32" t="s">
        <v>1262</v>
      </c>
      <c r="CN1376" s="32" t="s">
        <v>3215</v>
      </c>
      <c r="CO1376" s="32" t="s">
        <v>3416</v>
      </c>
      <c r="CP1376" s="32" t="s">
        <v>2961</v>
      </c>
      <c r="CV1376" s="32"/>
      <c r="CW1376" s="32"/>
      <c r="CX1376" s="32" t="s">
        <v>5855</v>
      </c>
      <c r="CY1376" s="32" t="s">
        <v>701</v>
      </c>
      <c r="CZ1376" s="32" t="s">
        <v>1262</v>
      </c>
      <c r="DA1376" s="32" t="s">
        <v>3215</v>
      </c>
      <c r="DB1376" s="32" t="s">
        <v>3416</v>
      </c>
      <c r="DC1376" s="32" t="s">
        <v>2961</v>
      </c>
    </row>
    <row r="1377" spans="52:107" ht="57">
      <c r="AZ1377" s="32"/>
      <c r="BA1377" s="32"/>
      <c r="BB1377" s="32" t="s">
        <v>5856</v>
      </c>
      <c r="BC1377" s="32" t="s">
        <v>701</v>
      </c>
      <c r="BD1377" s="32" t="s">
        <v>1262</v>
      </c>
      <c r="BE1377" s="32" t="s">
        <v>3215</v>
      </c>
      <c r="BF1377" s="32" t="s">
        <v>3417</v>
      </c>
      <c r="BG1377" s="32" t="s">
        <v>2962</v>
      </c>
      <c r="CK1377" s="32" t="s">
        <v>5856</v>
      </c>
      <c r="CL1377" s="32" t="s">
        <v>701</v>
      </c>
      <c r="CM1377" s="32" t="s">
        <v>1262</v>
      </c>
      <c r="CN1377" s="32" t="s">
        <v>3215</v>
      </c>
      <c r="CO1377" s="32" t="s">
        <v>3417</v>
      </c>
      <c r="CP1377" s="32" t="s">
        <v>2962</v>
      </c>
      <c r="CV1377" s="32"/>
      <c r="CW1377" s="32"/>
      <c r="CX1377" s="32" t="s">
        <v>5856</v>
      </c>
      <c r="CY1377" s="32" t="s">
        <v>701</v>
      </c>
      <c r="CZ1377" s="32" t="s">
        <v>1262</v>
      </c>
      <c r="DA1377" s="32" t="s">
        <v>3215</v>
      </c>
      <c r="DB1377" s="32" t="s">
        <v>3417</v>
      </c>
      <c r="DC1377" s="32" t="s">
        <v>2962</v>
      </c>
    </row>
    <row r="1378" spans="52:107" ht="42.75">
      <c r="AZ1378" s="32"/>
      <c r="BA1378" s="32"/>
      <c r="BB1378" s="32" t="s">
        <v>5857</v>
      </c>
      <c r="BC1378" s="32" t="s">
        <v>701</v>
      </c>
      <c r="BD1378" s="32" t="s">
        <v>1262</v>
      </c>
      <c r="BE1378" s="32" t="s">
        <v>3215</v>
      </c>
      <c r="BF1378" s="32" t="s">
        <v>3418</v>
      </c>
      <c r="BG1378" s="32" t="s">
        <v>2963</v>
      </c>
      <c r="CK1378" s="32" t="s">
        <v>5857</v>
      </c>
      <c r="CL1378" s="32" t="s">
        <v>701</v>
      </c>
      <c r="CM1378" s="32" t="s">
        <v>1262</v>
      </c>
      <c r="CN1378" s="32" t="s">
        <v>3215</v>
      </c>
      <c r="CO1378" s="32" t="s">
        <v>3418</v>
      </c>
      <c r="CP1378" s="32" t="s">
        <v>2963</v>
      </c>
      <c r="CV1378" s="32"/>
      <c r="CW1378" s="32"/>
      <c r="CX1378" s="32" t="s">
        <v>5857</v>
      </c>
      <c r="CY1378" s="32" t="s">
        <v>701</v>
      </c>
      <c r="CZ1378" s="32" t="s">
        <v>1262</v>
      </c>
      <c r="DA1378" s="32" t="s">
        <v>3215</v>
      </c>
      <c r="DB1378" s="32" t="s">
        <v>3418</v>
      </c>
      <c r="DC1378" s="32" t="s">
        <v>2963</v>
      </c>
    </row>
    <row r="1379" spans="52:107" ht="57">
      <c r="AZ1379" s="32"/>
      <c r="BA1379" s="32"/>
      <c r="BB1379" s="32" t="s">
        <v>5858</v>
      </c>
      <c r="BC1379" s="32" t="s">
        <v>701</v>
      </c>
      <c r="BD1379" s="32" t="s">
        <v>1262</v>
      </c>
      <c r="BE1379" s="32" t="s">
        <v>3215</v>
      </c>
      <c r="BF1379" s="32" t="s">
        <v>3419</v>
      </c>
      <c r="BG1379" s="32" t="s">
        <v>2964</v>
      </c>
      <c r="CK1379" s="32" t="s">
        <v>5858</v>
      </c>
      <c r="CL1379" s="32" t="s">
        <v>701</v>
      </c>
      <c r="CM1379" s="32" t="s">
        <v>1262</v>
      </c>
      <c r="CN1379" s="32" t="s">
        <v>3215</v>
      </c>
      <c r="CO1379" s="32" t="s">
        <v>3419</v>
      </c>
      <c r="CP1379" s="32" t="s">
        <v>2964</v>
      </c>
      <c r="CV1379" s="32"/>
      <c r="CW1379" s="32"/>
      <c r="CX1379" s="32" t="s">
        <v>5858</v>
      </c>
      <c r="CY1379" s="32" t="s">
        <v>701</v>
      </c>
      <c r="CZ1379" s="32" t="s">
        <v>1262</v>
      </c>
      <c r="DA1379" s="32" t="s">
        <v>3215</v>
      </c>
      <c r="DB1379" s="32" t="s">
        <v>3419</v>
      </c>
      <c r="DC1379" s="32" t="s">
        <v>2964</v>
      </c>
    </row>
    <row r="1380" spans="52:107" ht="42.75">
      <c r="AZ1380" s="32"/>
      <c r="BA1380" s="32"/>
      <c r="BB1380" s="32" t="s">
        <v>5859</v>
      </c>
      <c r="BC1380" s="32" t="s">
        <v>701</v>
      </c>
      <c r="BD1380" s="32" t="s">
        <v>1262</v>
      </c>
      <c r="BE1380" s="32" t="s">
        <v>3215</v>
      </c>
      <c r="BF1380" s="32" t="s">
        <v>3420</v>
      </c>
      <c r="BG1380" s="32" t="s">
        <v>2965</v>
      </c>
      <c r="CK1380" s="32" t="s">
        <v>5859</v>
      </c>
      <c r="CL1380" s="32" t="s">
        <v>701</v>
      </c>
      <c r="CM1380" s="32" t="s">
        <v>1262</v>
      </c>
      <c r="CN1380" s="32" t="s">
        <v>3215</v>
      </c>
      <c r="CO1380" s="32" t="s">
        <v>3420</v>
      </c>
      <c r="CP1380" s="32" t="s">
        <v>2965</v>
      </c>
      <c r="CV1380" s="32"/>
      <c r="CW1380" s="32"/>
      <c r="CX1380" s="32" t="s">
        <v>5859</v>
      </c>
      <c r="CY1380" s="32" t="s">
        <v>701</v>
      </c>
      <c r="CZ1380" s="32" t="s">
        <v>1262</v>
      </c>
      <c r="DA1380" s="32" t="s">
        <v>3215</v>
      </c>
      <c r="DB1380" s="32" t="s">
        <v>3420</v>
      </c>
      <c r="DC1380" s="32" t="s">
        <v>2965</v>
      </c>
    </row>
    <row r="1381" spans="52:107" ht="42.75">
      <c r="AZ1381" s="32"/>
      <c r="BA1381" s="32"/>
      <c r="BB1381" s="32" t="s">
        <v>5860</v>
      </c>
      <c r="BC1381" s="32" t="s">
        <v>701</v>
      </c>
      <c r="BD1381" s="32" t="s">
        <v>1262</v>
      </c>
      <c r="BE1381" s="32" t="s">
        <v>3215</v>
      </c>
      <c r="BF1381" s="32" t="s">
        <v>3421</v>
      </c>
      <c r="BG1381" s="32" t="s">
        <v>2966</v>
      </c>
      <c r="CK1381" s="32" t="s">
        <v>5860</v>
      </c>
      <c r="CL1381" s="32" t="s">
        <v>701</v>
      </c>
      <c r="CM1381" s="32" t="s">
        <v>1262</v>
      </c>
      <c r="CN1381" s="32" t="s">
        <v>3215</v>
      </c>
      <c r="CO1381" s="32" t="s">
        <v>3421</v>
      </c>
      <c r="CP1381" s="32" t="s">
        <v>2966</v>
      </c>
      <c r="CV1381" s="32"/>
      <c r="CW1381" s="32"/>
      <c r="CX1381" s="32" t="s">
        <v>5860</v>
      </c>
      <c r="CY1381" s="32" t="s">
        <v>701</v>
      </c>
      <c r="CZ1381" s="32" t="s">
        <v>1262</v>
      </c>
      <c r="DA1381" s="32" t="s">
        <v>3215</v>
      </c>
      <c r="DB1381" s="32" t="s">
        <v>3421</v>
      </c>
      <c r="DC1381" s="32" t="s">
        <v>2966</v>
      </c>
    </row>
    <row r="1382" spans="52:107" ht="42.75">
      <c r="AZ1382" s="32"/>
      <c r="BA1382" s="32"/>
      <c r="BB1382" s="32" t="s">
        <v>5861</v>
      </c>
      <c r="BC1382" s="32" t="s">
        <v>701</v>
      </c>
      <c r="BD1382" s="32" t="s">
        <v>1262</v>
      </c>
      <c r="BE1382" s="32" t="s">
        <v>3215</v>
      </c>
      <c r="BF1382" s="32" t="s">
        <v>3422</v>
      </c>
      <c r="BG1382" s="32" t="s">
        <v>2967</v>
      </c>
      <c r="CK1382" s="32" t="s">
        <v>5861</v>
      </c>
      <c r="CL1382" s="32" t="s">
        <v>701</v>
      </c>
      <c r="CM1382" s="32" t="s">
        <v>1262</v>
      </c>
      <c r="CN1382" s="32" t="s">
        <v>3215</v>
      </c>
      <c r="CO1382" s="32" t="s">
        <v>3422</v>
      </c>
      <c r="CP1382" s="32" t="s">
        <v>2967</v>
      </c>
      <c r="CV1382" s="32"/>
      <c r="CW1382" s="32"/>
      <c r="CX1382" s="32" t="s">
        <v>5861</v>
      </c>
      <c r="CY1382" s="32" t="s">
        <v>701</v>
      </c>
      <c r="CZ1382" s="32" t="s">
        <v>1262</v>
      </c>
      <c r="DA1382" s="32" t="s">
        <v>3215</v>
      </c>
      <c r="DB1382" s="32" t="s">
        <v>3422</v>
      </c>
      <c r="DC1382" s="32" t="s">
        <v>2967</v>
      </c>
    </row>
    <row r="1383" spans="52:107" ht="42.75">
      <c r="AZ1383" s="32"/>
      <c r="BA1383" s="32"/>
      <c r="BB1383" s="32" t="s">
        <v>5862</v>
      </c>
      <c r="BC1383" s="32" t="s">
        <v>701</v>
      </c>
      <c r="BD1383" s="32" t="s">
        <v>1262</v>
      </c>
      <c r="BE1383" s="32" t="s">
        <v>3215</v>
      </c>
      <c r="BF1383" s="32" t="s">
        <v>3423</v>
      </c>
      <c r="BG1383" s="32" t="s">
        <v>2968</v>
      </c>
      <c r="CK1383" s="32" t="s">
        <v>5862</v>
      </c>
      <c r="CL1383" s="32" t="s">
        <v>701</v>
      </c>
      <c r="CM1383" s="32" t="s">
        <v>1262</v>
      </c>
      <c r="CN1383" s="32" t="s">
        <v>3215</v>
      </c>
      <c r="CO1383" s="32" t="s">
        <v>3423</v>
      </c>
      <c r="CP1383" s="32" t="s">
        <v>2968</v>
      </c>
      <c r="CV1383" s="32"/>
      <c r="CW1383" s="32"/>
      <c r="CX1383" s="32" t="s">
        <v>5862</v>
      </c>
      <c r="CY1383" s="32" t="s">
        <v>701</v>
      </c>
      <c r="CZ1383" s="32" t="s">
        <v>1262</v>
      </c>
      <c r="DA1383" s="32" t="s">
        <v>3215</v>
      </c>
      <c r="DB1383" s="32" t="s">
        <v>3423</v>
      </c>
      <c r="DC1383" s="32" t="s">
        <v>2968</v>
      </c>
    </row>
    <row r="1384" spans="52:107" ht="42.75">
      <c r="AZ1384" s="32"/>
      <c r="BA1384" s="32"/>
      <c r="BB1384" s="32" t="s">
        <v>5863</v>
      </c>
      <c r="BC1384" s="32" t="s">
        <v>701</v>
      </c>
      <c r="BD1384" s="32" t="s">
        <v>1262</v>
      </c>
      <c r="BE1384" s="32" t="s">
        <v>3215</v>
      </c>
      <c r="BF1384" s="32" t="s">
        <v>3424</v>
      </c>
      <c r="BG1384" s="32" t="s">
        <v>2969</v>
      </c>
      <c r="CK1384" s="32" t="s">
        <v>5863</v>
      </c>
      <c r="CL1384" s="32" t="s">
        <v>701</v>
      </c>
      <c r="CM1384" s="32" t="s">
        <v>1262</v>
      </c>
      <c r="CN1384" s="32" t="s">
        <v>3215</v>
      </c>
      <c r="CO1384" s="32" t="s">
        <v>3424</v>
      </c>
      <c r="CP1384" s="32" t="s">
        <v>2969</v>
      </c>
      <c r="CV1384" s="32"/>
      <c r="CW1384" s="32"/>
      <c r="CX1384" s="32" t="s">
        <v>5863</v>
      </c>
      <c r="CY1384" s="32" t="s">
        <v>701</v>
      </c>
      <c r="CZ1384" s="32" t="s">
        <v>1262</v>
      </c>
      <c r="DA1384" s="32" t="s">
        <v>3215</v>
      </c>
      <c r="DB1384" s="32" t="s">
        <v>3424</v>
      </c>
      <c r="DC1384" s="32" t="s">
        <v>2969</v>
      </c>
    </row>
    <row r="1385" spans="52:107" ht="42.75">
      <c r="AZ1385" s="32"/>
      <c r="BA1385" s="32"/>
      <c r="BB1385" s="32" t="s">
        <v>5864</v>
      </c>
      <c r="BC1385" s="32" t="s">
        <v>701</v>
      </c>
      <c r="BD1385" s="32" t="s">
        <v>1262</v>
      </c>
      <c r="BE1385" s="32" t="s">
        <v>3215</v>
      </c>
      <c r="BF1385" s="32" t="s">
        <v>3425</v>
      </c>
      <c r="BG1385" s="32" t="s">
        <v>2970</v>
      </c>
      <c r="CK1385" s="32" t="s">
        <v>5864</v>
      </c>
      <c r="CL1385" s="32" t="s">
        <v>701</v>
      </c>
      <c r="CM1385" s="32" t="s">
        <v>1262</v>
      </c>
      <c r="CN1385" s="32" t="s">
        <v>3215</v>
      </c>
      <c r="CO1385" s="32" t="s">
        <v>3425</v>
      </c>
      <c r="CP1385" s="32" t="s">
        <v>2970</v>
      </c>
      <c r="CV1385" s="32"/>
      <c r="CW1385" s="32"/>
      <c r="CX1385" s="32" t="s">
        <v>5864</v>
      </c>
      <c r="CY1385" s="32" t="s">
        <v>701</v>
      </c>
      <c r="CZ1385" s="32" t="s">
        <v>1262</v>
      </c>
      <c r="DA1385" s="32" t="s">
        <v>3215</v>
      </c>
      <c r="DB1385" s="32" t="s">
        <v>3425</v>
      </c>
      <c r="DC1385" s="32" t="s">
        <v>2970</v>
      </c>
    </row>
    <row r="1386" spans="52:107" ht="42.75">
      <c r="AZ1386" s="32"/>
      <c r="BA1386" s="32"/>
      <c r="BB1386" s="32" t="s">
        <v>5865</v>
      </c>
      <c r="BC1386" s="32" t="s">
        <v>701</v>
      </c>
      <c r="BD1386" s="32" t="s">
        <v>1262</v>
      </c>
      <c r="BE1386" s="32" t="s">
        <v>3215</v>
      </c>
      <c r="BF1386" s="32" t="s">
        <v>3426</v>
      </c>
      <c r="BG1386" s="32" t="s">
        <v>2971</v>
      </c>
      <c r="CK1386" s="32" t="s">
        <v>5865</v>
      </c>
      <c r="CL1386" s="32" t="s">
        <v>701</v>
      </c>
      <c r="CM1386" s="32" t="s">
        <v>1262</v>
      </c>
      <c r="CN1386" s="32" t="s">
        <v>3215</v>
      </c>
      <c r="CO1386" s="32" t="s">
        <v>3426</v>
      </c>
      <c r="CP1386" s="32" t="s">
        <v>2971</v>
      </c>
      <c r="CV1386" s="32"/>
      <c r="CW1386" s="32"/>
      <c r="CX1386" s="32" t="s">
        <v>5865</v>
      </c>
      <c r="CY1386" s="32" t="s">
        <v>701</v>
      </c>
      <c r="CZ1386" s="32" t="s">
        <v>1262</v>
      </c>
      <c r="DA1386" s="32" t="s">
        <v>3215</v>
      </c>
      <c r="DB1386" s="32" t="s">
        <v>3426</v>
      </c>
      <c r="DC1386" s="32" t="s">
        <v>2971</v>
      </c>
    </row>
    <row r="1387" spans="52:107" ht="71.25">
      <c r="AZ1387" s="32"/>
      <c r="BA1387" s="32"/>
      <c r="BB1387" s="32" t="s">
        <v>5866</v>
      </c>
      <c r="BC1387" s="32" t="s">
        <v>701</v>
      </c>
      <c r="BD1387" s="32" t="s">
        <v>1262</v>
      </c>
      <c r="BE1387" s="32" t="s">
        <v>3215</v>
      </c>
      <c r="BF1387" s="32" t="s">
        <v>3427</v>
      </c>
      <c r="BG1387" s="32" t="s">
        <v>2972</v>
      </c>
      <c r="CK1387" s="32" t="s">
        <v>5866</v>
      </c>
      <c r="CL1387" s="32" t="s">
        <v>701</v>
      </c>
      <c r="CM1387" s="32" t="s">
        <v>1262</v>
      </c>
      <c r="CN1387" s="32" t="s">
        <v>3215</v>
      </c>
      <c r="CO1387" s="32" t="s">
        <v>3427</v>
      </c>
      <c r="CP1387" s="32" t="s">
        <v>2972</v>
      </c>
      <c r="CV1387" s="32"/>
      <c r="CW1387" s="32"/>
      <c r="CX1387" s="32" t="s">
        <v>5866</v>
      </c>
      <c r="CY1387" s="32" t="s">
        <v>701</v>
      </c>
      <c r="CZ1387" s="32" t="s">
        <v>1262</v>
      </c>
      <c r="DA1387" s="32" t="s">
        <v>3215</v>
      </c>
      <c r="DB1387" s="32" t="s">
        <v>3427</v>
      </c>
      <c r="DC1387" s="32" t="s">
        <v>2972</v>
      </c>
    </row>
    <row r="1388" spans="52:107" ht="42.75">
      <c r="AZ1388" s="32"/>
      <c r="BA1388" s="32"/>
      <c r="BB1388" s="32" t="s">
        <v>5867</v>
      </c>
      <c r="BC1388" s="32" t="s">
        <v>701</v>
      </c>
      <c r="BD1388" s="32" t="s">
        <v>1262</v>
      </c>
      <c r="BE1388" s="32" t="s">
        <v>3215</v>
      </c>
      <c r="BF1388" s="32" t="s">
        <v>3428</v>
      </c>
      <c r="BG1388" s="32" t="s">
        <v>2973</v>
      </c>
      <c r="CK1388" s="32" t="s">
        <v>5867</v>
      </c>
      <c r="CL1388" s="32" t="s">
        <v>701</v>
      </c>
      <c r="CM1388" s="32" t="s">
        <v>1262</v>
      </c>
      <c r="CN1388" s="32" t="s">
        <v>3215</v>
      </c>
      <c r="CO1388" s="32" t="s">
        <v>3428</v>
      </c>
      <c r="CP1388" s="32" t="s">
        <v>2973</v>
      </c>
      <c r="CV1388" s="32"/>
      <c r="CW1388" s="32"/>
      <c r="CX1388" s="32" t="s">
        <v>5867</v>
      </c>
      <c r="CY1388" s="32" t="s">
        <v>701</v>
      </c>
      <c r="CZ1388" s="32" t="s">
        <v>1262</v>
      </c>
      <c r="DA1388" s="32" t="s">
        <v>3215</v>
      </c>
      <c r="DB1388" s="32" t="s">
        <v>3428</v>
      </c>
      <c r="DC1388" s="32" t="s">
        <v>2973</v>
      </c>
    </row>
    <row r="1389" spans="52:107" ht="85.5">
      <c r="AZ1389" s="32"/>
      <c r="BA1389" s="32"/>
      <c r="BB1389" s="32" t="s">
        <v>5868</v>
      </c>
      <c r="BC1389" s="32" t="s">
        <v>701</v>
      </c>
      <c r="BD1389" s="32" t="s">
        <v>1262</v>
      </c>
      <c r="BE1389" s="32" t="s">
        <v>3215</v>
      </c>
      <c r="BF1389" s="32" t="s">
        <v>3429</v>
      </c>
      <c r="BG1389" s="32" t="s">
        <v>2974</v>
      </c>
      <c r="CK1389" s="32" t="s">
        <v>5868</v>
      </c>
      <c r="CL1389" s="32" t="s">
        <v>701</v>
      </c>
      <c r="CM1389" s="32" t="s">
        <v>1262</v>
      </c>
      <c r="CN1389" s="32" t="s">
        <v>3215</v>
      </c>
      <c r="CO1389" s="32" t="s">
        <v>3429</v>
      </c>
      <c r="CP1389" s="32" t="s">
        <v>2974</v>
      </c>
      <c r="CV1389" s="32"/>
      <c r="CW1389" s="32"/>
      <c r="CX1389" s="32" t="s">
        <v>5868</v>
      </c>
      <c r="CY1389" s="32" t="s">
        <v>701</v>
      </c>
      <c r="CZ1389" s="32" t="s">
        <v>1262</v>
      </c>
      <c r="DA1389" s="32" t="s">
        <v>3215</v>
      </c>
      <c r="DB1389" s="32" t="s">
        <v>3429</v>
      </c>
      <c r="DC1389" s="32" t="s">
        <v>2974</v>
      </c>
    </row>
    <row r="1390" spans="52:107" ht="85.5">
      <c r="AZ1390" s="32"/>
      <c r="BA1390" s="32"/>
      <c r="BB1390" s="32" t="s">
        <v>5869</v>
      </c>
      <c r="BC1390" s="32" t="s">
        <v>701</v>
      </c>
      <c r="BD1390" s="32" t="s">
        <v>1262</v>
      </c>
      <c r="BE1390" s="32" t="s">
        <v>3215</v>
      </c>
      <c r="BF1390" s="32" t="s">
        <v>3430</v>
      </c>
      <c r="BG1390" s="32" t="s">
        <v>2975</v>
      </c>
      <c r="CK1390" s="32" t="s">
        <v>5869</v>
      </c>
      <c r="CL1390" s="32" t="s">
        <v>701</v>
      </c>
      <c r="CM1390" s="32" t="s">
        <v>1262</v>
      </c>
      <c r="CN1390" s="32" t="s">
        <v>3215</v>
      </c>
      <c r="CO1390" s="32" t="s">
        <v>3430</v>
      </c>
      <c r="CP1390" s="32" t="s">
        <v>2975</v>
      </c>
      <c r="CV1390" s="32"/>
      <c r="CW1390" s="32"/>
      <c r="CX1390" s="32" t="s">
        <v>5869</v>
      </c>
      <c r="CY1390" s="32" t="s">
        <v>701</v>
      </c>
      <c r="CZ1390" s="32" t="s">
        <v>1262</v>
      </c>
      <c r="DA1390" s="32" t="s">
        <v>3215</v>
      </c>
      <c r="DB1390" s="32" t="s">
        <v>3430</v>
      </c>
      <c r="DC1390" s="32" t="s">
        <v>2975</v>
      </c>
    </row>
    <row r="1391" spans="52:107" ht="42.75">
      <c r="AZ1391" s="32"/>
      <c r="BA1391" s="32"/>
      <c r="BB1391" s="32" t="s">
        <v>5870</v>
      </c>
      <c r="BC1391" s="32" t="s">
        <v>701</v>
      </c>
      <c r="BD1391" s="32" t="s">
        <v>1262</v>
      </c>
      <c r="BE1391" s="32" t="s">
        <v>3215</v>
      </c>
      <c r="BF1391" s="32" t="s">
        <v>3431</v>
      </c>
      <c r="BG1391" s="32" t="s">
        <v>2976</v>
      </c>
      <c r="CK1391" s="32" t="s">
        <v>5870</v>
      </c>
      <c r="CL1391" s="32" t="s">
        <v>701</v>
      </c>
      <c r="CM1391" s="32" t="s">
        <v>1262</v>
      </c>
      <c r="CN1391" s="32" t="s">
        <v>3215</v>
      </c>
      <c r="CO1391" s="32" t="s">
        <v>3431</v>
      </c>
      <c r="CP1391" s="32" t="s">
        <v>2976</v>
      </c>
      <c r="CV1391" s="32"/>
      <c r="CW1391" s="32"/>
      <c r="CX1391" s="32" t="s">
        <v>5870</v>
      </c>
      <c r="CY1391" s="32" t="s">
        <v>701</v>
      </c>
      <c r="CZ1391" s="32" t="s">
        <v>1262</v>
      </c>
      <c r="DA1391" s="32" t="s">
        <v>3215</v>
      </c>
      <c r="DB1391" s="32" t="s">
        <v>3431</v>
      </c>
      <c r="DC1391" s="32" t="s">
        <v>2976</v>
      </c>
    </row>
    <row r="1392" spans="52:107" ht="57">
      <c r="AZ1392" s="32"/>
      <c r="BA1392" s="32"/>
      <c r="BB1392" s="32" t="s">
        <v>5871</v>
      </c>
      <c r="BC1392" s="32" t="s">
        <v>701</v>
      </c>
      <c r="BD1392" s="32" t="s">
        <v>1262</v>
      </c>
      <c r="BE1392" s="32" t="s">
        <v>3215</v>
      </c>
      <c r="BF1392" s="32" t="s">
        <v>3432</v>
      </c>
      <c r="BG1392" s="32" t="s">
        <v>2978</v>
      </c>
      <c r="CK1392" s="32" t="s">
        <v>5871</v>
      </c>
      <c r="CL1392" s="32" t="s">
        <v>701</v>
      </c>
      <c r="CM1392" s="32" t="s">
        <v>1262</v>
      </c>
      <c r="CN1392" s="32" t="s">
        <v>3215</v>
      </c>
      <c r="CO1392" s="32" t="s">
        <v>3432</v>
      </c>
      <c r="CP1392" s="32" t="s">
        <v>2978</v>
      </c>
      <c r="CV1392" s="32"/>
      <c r="CW1392" s="32"/>
      <c r="CX1392" s="32" t="s">
        <v>5871</v>
      </c>
      <c r="CY1392" s="32" t="s">
        <v>701</v>
      </c>
      <c r="CZ1392" s="32" t="s">
        <v>1262</v>
      </c>
      <c r="DA1392" s="32" t="s">
        <v>3215</v>
      </c>
      <c r="DB1392" s="32" t="s">
        <v>3432</v>
      </c>
      <c r="DC1392" s="32" t="s">
        <v>2978</v>
      </c>
    </row>
    <row r="1393" spans="52:107" ht="57">
      <c r="AZ1393" s="32"/>
      <c r="BA1393" s="32"/>
      <c r="BB1393" s="32" t="s">
        <v>5872</v>
      </c>
      <c r="BC1393" s="32" t="s">
        <v>701</v>
      </c>
      <c r="BD1393" s="32" t="s">
        <v>1262</v>
      </c>
      <c r="BE1393" s="32" t="s">
        <v>3215</v>
      </c>
      <c r="BF1393" s="32" t="s">
        <v>3433</v>
      </c>
      <c r="BG1393" s="32" t="s">
        <v>2979</v>
      </c>
      <c r="CK1393" s="32" t="s">
        <v>5872</v>
      </c>
      <c r="CL1393" s="32" t="s">
        <v>701</v>
      </c>
      <c r="CM1393" s="32" t="s">
        <v>1262</v>
      </c>
      <c r="CN1393" s="32" t="s">
        <v>3215</v>
      </c>
      <c r="CO1393" s="32" t="s">
        <v>3433</v>
      </c>
      <c r="CP1393" s="32" t="s">
        <v>2979</v>
      </c>
      <c r="CV1393" s="32"/>
      <c r="CW1393" s="32"/>
      <c r="CX1393" s="32" t="s">
        <v>5872</v>
      </c>
      <c r="CY1393" s="32" t="s">
        <v>701</v>
      </c>
      <c r="CZ1393" s="32" t="s">
        <v>1262</v>
      </c>
      <c r="DA1393" s="32" t="s">
        <v>3215</v>
      </c>
      <c r="DB1393" s="32" t="s">
        <v>3433</v>
      </c>
      <c r="DC1393" s="32" t="s">
        <v>2979</v>
      </c>
    </row>
    <row r="1394" spans="52:107" ht="57">
      <c r="AZ1394" s="32"/>
      <c r="BA1394" s="32"/>
      <c r="BB1394" s="32" t="s">
        <v>5873</v>
      </c>
      <c r="BC1394" s="32" t="s">
        <v>701</v>
      </c>
      <c r="BD1394" s="32" t="s">
        <v>1262</v>
      </c>
      <c r="BE1394" s="32" t="s">
        <v>3215</v>
      </c>
      <c r="BF1394" s="32" t="s">
        <v>3434</v>
      </c>
      <c r="BG1394" s="32" t="s">
        <v>2980</v>
      </c>
      <c r="CK1394" s="32" t="s">
        <v>5873</v>
      </c>
      <c r="CL1394" s="32" t="s">
        <v>701</v>
      </c>
      <c r="CM1394" s="32" t="s">
        <v>1262</v>
      </c>
      <c r="CN1394" s="32" t="s">
        <v>3215</v>
      </c>
      <c r="CO1394" s="32" t="s">
        <v>3434</v>
      </c>
      <c r="CP1394" s="32" t="s">
        <v>2980</v>
      </c>
      <c r="CV1394" s="32"/>
      <c r="CW1394" s="32"/>
      <c r="CX1394" s="32" t="s">
        <v>5873</v>
      </c>
      <c r="CY1394" s="32" t="s">
        <v>701</v>
      </c>
      <c r="CZ1394" s="32" t="s">
        <v>1262</v>
      </c>
      <c r="DA1394" s="32" t="s">
        <v>3215</v>
      </c>
      <c r="DB1394" s="32" t="s">
        <v>3434</v>
      </c>
      <c r="DC1394" s="32" t="s">
        <v>2980</v>
      </c>
    </row>
    <row r="1395" spans="52:107" ht="57">
      <c r="AZ1395" s="32"/>
      <c r="BA1395" s="32"/>
      <c r="BB1395" s="32" t="s">
        <v>5874</v>
      </c>
      <c r="BC1395" s="32" t="s">
        <v>701</v>
      </c>
      <c r="BD1395" s="32" t="s">
        <v>1262</v>
      </c>
      <c r="BE1395" s="32" t="s">
        <v>3215</v>
      </c>
      <c r="BF1395" s="32" t="s">
        <v>3435</v>
      </c>
      <c r="BG1395" s="32" t="s">
        <v>2981</v>
      </c>
      <c r="CK1395" s="32" t="s">
        <v>5874</v>
      </c>
      <c r="CL1395" s="32" t="s">
        <v>701</v>
      </c>
      <c r="CM1395" s="32" t="s">
        <v>1262</v>
      </c>
      <c r="CN1395" s="32" t="s">
        <v>3215</v>
      </c>
      <c r="CO1395" s="32" t="s">
        <v>3435</v>
      </c>
      <c r="CP1395" s="32" t="s">
        <v>2981</v>
      </c>
      <c r="CV1395" s="32"/>
      <c r="CW1395" s="32"/>
      <c r="CX1395" s="32" t="s">
        <v>5874</v>
      </c>
      <c r="CY1395" s="32" t="s">
        <v>701</v>
      </c>
      <c r="CZ1395" s="32" t="s">
        <v>1262</v>
      </c>
      <c r="DA1395" s="32" t="s">
        <v>3215</v>
      </c>
      <c r="DB1395" s="32" t="s">
        <v>3435</v>
      </c>
      <c r="DC1395" s="32" t="s">
        <v>2981</v>
      </c>
    </row>
    <row r="1396" spans="52:107" ht="71.25">
      <c r="AZ1396" s="32"/>
      <c r="BA1396" s="32"/>
      <c r="BB1396" s="32" t="s">
        <v>5875</v>
      </c>
      <c r="BC1396" s="32" t="s">
        <v>701</v>
      </c>
      <c r="BD1396" s="32" t="s">
        <v>1262</v>
      </c>
      <c r="BE1396" s="32" t="s">
        <v>3215</v>
      </c>
      <c r="BF1396" s="32" t="s">
        <v>3436</v>
      </c>
      <c r="BG1396" s="32" t="s">
        <v>2982</v>
      </c>
      <c r="CK1396" s="32" t="s">
        <v>5875</v>
      </c>
      <c r="CL1396" s="32" t="s">
        <v>701</v>
      </c>
      <c r="CM1396" s="32" t="s">
        <v>1262</v>
      </c>
      <c r="CN1396" s="32" t="s">
        <v>3215</v>
      </c>
      <c r="CO1396" s="32" t="s">
        <v>3436</v>
      </c>
      <c r="CP1396" s="32" t="s">
        <v>2982</v>
      </c>
      <c r="CV1396" s="32"/>
      <c r="CW1396" s="32"/>
      <c r="CX1396" s="32" t="s">
        <v>5875</v>
      </c>
      <c r="CY1396" s="32" t="s">
        <v>701</v>
      </c>
      <c r="CZ1396" s="32" t="s">
        <v>1262</v>
      </c>
      <c r="DA1396" s="32" t="s">
        <v>3215</v>
      </c>
      <c r="DB1396" s="32" t="s">
        <v>3436</v>
      </c>
      <c r="DC1396" s="32" t="s">
        <v>2982</v>
      </c>
    </row>
    <row r="1397" spans="52:107" ht="57">
      <c r="AZ1397" s="32"/>
      <c r="BA1397" s="32"/>
      <c r="BB1397" s="32" t="s">
        <v>5876</v>
      </c>
      <c r="BC1397" s="32" t="s">
        <v>701</v>
      </c>
      <c r="BD1397" s="32" t="s">
        <v>1262</v>
      </c>
      <c r="BE1397" s="32" t="s">
        <v>3215</v>
      </c>
      <c r="BF1397" s="32" t="s">
        <v>3437</v>
      </c>
      <c r="BG1397" s="32" t="s">
        <v>2983</v>
      </c>
      <c r="CK1397" s="32" t="s">
        <v>5876</v>
      </c>
      <c r="CL1397" s="32" t="s">
        <v>701</v>
      </c>
      <c r="CM1397" s="32" t="s">
        <v>1262</v>
      </c>
      <c r="CN1397" s="32" t="s">
        <v>3215</v>
      </c>
      <c r="CO1397" s="32" t="s">
        <v>3437</v>
      </c>
      <c r="CP1397" s="32" t="s">
        <v>2983</v>
      </c>
      <c r="CV1397" s="32"/>
      <c r="CW1397" s="32"/>
      <c r="CX1397" s="32" t="s">
        <v>5876</v>
      </c>
      <c r="CY1397" s="32" t="s">
        <v>701</v>
      </c>
      <c r="CZ1397" s="32" t="s">
        <v>1262</v>
      </c>
      <c r="DA1397" s="32" t="s">
        <v>3215</v>
      </c>
      <c r="DB1397" s="32" t="s">
        <v>3437</v>
      </c>
      <c r="DC1397" s="32" t="s">
        <v>2983</v>
      </c>
    </row>
    <row r="1398" spans="52:107" ht="71.25">
      <c r="AZ1398" s="32"/>
      <c r="BA1398" s="32"/>
      <c r="BB1398" s="32" t="s">
        <v>5877</v>
      </c>
      <c r="BC1398" s="32" t="s">
        <v>701</v>
      </c>
      <c r="BD1398" s="32" t="s">
        <v>1262</v>
      </c>
      <c r="BE1398" s="32" t="s">
        <v>3215</v>
      </c>
      <c r="BF1398" s="32" t="s">
        <v>3438</v>
      </c>
      <c r="BG1398" s="32" t="s">
        <v>2984</v>
      </c>
      <c r="CK1398" s="32" t="s">
        <v>5877</v>
      </c>
      <c r="CL1398" s="32" t="s">
        <v>701</v>
      </c>
      <c r="CM1398" s="32" t="s">
        <v>1262</v>
      </c>
      <c r="CN1398" s="32" t="s">
        <v>3215</v>
      </c>
      <c r="CO1398" s="32" t="s">
        <v>3438</v>
      </c>
      <c r="CP1398" s="32" t="s">
        <v>2984</v>
      </c>
      <c r="CV1398" s="32"/>
      <c r="CW1398" s="32"/>
      <c r="CX1398" s="32" t="s">
        <v>5877</v>
      </c>
      <c r="CY1398" s="32" t="s">
        <v>701</v>
      </c>
      <c r="CZ1398" s="32" t="s">
        <v>1262</v>
      </c>
      <c r="DA1398" s="32" t="s">
        <v>3215</v>
      </c>
      <c r="DB1398" s="32" t="s">
        <v>3438</v>
      </c>
      <c r="DC1398" s="32" t="s">
        <v>2984</v>
      </c>
    </row>
    <row r="1399" spans="52:107" ht="57">
      <c r="AZ1399" s="32"/>
      <c r="BA1399" s="32"/>
      <c r="BB1399" s="32" t="s">
        <v>5878</v>
      </c>
      <c r="BC1399" s="32" t="s">
        <v>701</v>
      </c>
      <c r="BD1399" s="32" t="s">
        <v>1262</v>
      </c>
      <c r="BE1399" s="32" t="s">
        <v>3215</v>
      </c>
      <c r="BF1399" s="32" t="s">
        <v>3439</v>
      </c>
      <c r="BG1399" s="32" t="s">
        <v>2985</v>
      </c>
      <c r="CK1399" s="32" t="s">
        <v>5878</v>
      </c>
      <c r="CL1399" s="32" t="s">
        <v>701</v>
      </c>
      <c r="CM1399" s="32" t="s">
        <v>1262</v>
      </c>
      <c r="CN1399" s="32" t="s">
        <v>3215</v>
      </c>
      <c r="CO1399" s="32" t="s">
        <v>3439</v>
      </c>
      <c r="CP1399" s="32" t="s">
        <v>2985</v>
      </c>
      <c r="CV1399" s="32"/>
      <c r="CW1399" s="32"/>
      <c r="CX1399" s="32" t="s">
        <v>5878</v>
      </c>
      <c r="CY1399" s="32" t="s">
        <v>701</v>
      </c>
      <c r="CZ1399" s="32" t="s">
        <v>1262</v>
      </c>
      <c r="DA1399" s="32" t="s">
        <v>3215</v>
      </c>
      <c r="DB1399" s="32" t="s">
        <v>3439</v>
      </c>
      <c r="DC1399" s="32" t="s">
        <v>2985</v>
      </c>
    </row>
    <row r="1400" spans="52:107" ht="57">
      <c r="AZ1400" s="32"/>
      <c r="BA1400" s="32"/>
      <c r="BB1400" s="32" t="s">
        <v>5879</v>
      </c>
      <c r="BC1400" s="32" t="s">
        <v>701</v>
      </c>
      <c r="BD1400" s="32" t="s">
        <v>1262</v>
      </c>
      <c r="BE1400" s="32" t="s">
        <v>3215</v>
      </c>
      <c r="BF1400" s="32" t="s">
        <v>3440</v>
      </c>
      <c r="BG1400" s="32" t="s">
        <v>2986</v>
      </c>
      <c r="CK1400" s="32" t="s">
        <v>5879</v>
      </c>
      <c r="CL1400" s="32" t="s">
        <v>701</v>
      </c>
      <c r="CM1400" s="32" t="s">
        <v>1262</v>
      </c>
      <c r="CN1400" s="32" t="s">
        <v>3215</v>
      </c>
      <c r="CO1400" s="32" t="s">
        <v>3440</v>
      </c>
      <c r="CP1400" s="32" t="s">
        <v>2986</v>
      </c>
      <c r="CV1400" s="32"/>
      <c r="CW1400" s="32"/>
      <c r="CX1400" s="32" t="s">
        <v>5879</v>
      </c>
      <c r="CY1400" s="32" t="s">
        <v>701</v>
      </c>
      <c r="CZ1400" s="32" t="s">
        <v>1262</v>
      </c>
      <c r="DA1400" s="32" t="s">
        <v>3215</v>
      </c>
      <c r="DB1400" s="32" t="s">
        <v>3440</v>
      </c>
      <c r="DC1400" s="32" t="s">
        <v>2986</v>
      </c>
    </row>
    <row r="1401" spans="52:107" ht="57">
      <c r="AZ1401" s="32"/>
      <c r="BA1401" s="32"/>
      <c r="BB1401" s="32" t="s">
        <v>5880</v>
      </c>
      <c r="BC1401" s="32" t="s">
        <v>701</v>
      </c>
      <c r="BD1401" s="32" t="s">
        <v>1262</v>
      </c>
      <c r="BE1401" s="32" t="s">
        <v>3215</v>
      </c>
      <c r="BF1401" s="32" t="s">
        <v>3441</v>
      </c>
      <c r="BG1401" s="32" t="s">
        <v>2987</v>
      </c>
      <c r="CK1401" s="32" t="s">
        <v>5880</v>
      </c>
      <c r="CL1401" s="32" t="s">
        <v>701</v>
      </c>
      <c r="CM1401" s="32" t="s">
        <v>1262</v>
      </c>
      <c r="CN1401" s="32" t="s">
        <v>3215</v>
      </c>
      <c r="CO1401" s="32" t="s">
        <v>3441</v>
      </c>
      <c r="CP1401" s="32" t="s">
        <v>2987</v>
      </c>
      <c r="CV1401" s="32"/>
      <c r="CW1401" s="32"/>
      <c r="CX1401" s="32" t="s">
        <v>5880</v>
      </c>
      <c r="CY1401" s="32" t="s">
        <v>701</v>
      </c>
      <c r="CZ1401" s="32" t="s">
        <v>1262</v>
      </c>
      <c r="DA1401" s="32" t="s">
        <v>3215</v>
      </c>
      <c r="DB1401" s="32" t="s">
        <v>3441</v>
      </c>
      <c r="DC1401" s="32" t="s">
        <v>2987</v>
      </c>
    </row>
    <row r="1402" spans="52:107" ht="42.75">
      <c r="AZ1402" s="32"/>
      <c r="BA1402" s="32"/>
      <c r="BB1402" s="32" t="s">
        <v>5881</v>
      </c>
      <c r="BC1402" s="32" t="s">
        <v>701</v>
      </c>
      <c r="BD1402" s="32" t="s">
        <v>1262</v>
      </c>
      <c r="BE1402" s="32" t="s">
        <v>3215</v>
      </c>
      <c r="BF1402" s="32" t="s">
        <v>3442</v>
      </c>
      <c r="BG1402" s="32" t="s">
        <v>2988</v>
      </c>
      <c r="CK1402" s="32" t="s">
        <v>5881</v>
      </c>
      <c r="CL1402" s="32" t="s">
        <v>701</v>
      </c>
      <c r="CM1402" s="32" t="s">
        <v>1262</v>
      </c>
      <c r="CN1402" s="32" t="s">
        <v>3215</v>
      </c>
      <c r="CO1402" s="32" t="s">
        <v>3442</v>
      </c>
      <c r="CP1402" s="32" t="s">
        <v>2988</v>
      </c>
      <c r="CV1402" s="32"/>
      <c r="CW1402" s="32"/>
      <c r="CX1402" s="32" t="s">
        <v>5881</v>
      </c>
      <c r="CY1402" s="32" t="s">
        <v>701</v>
      </c>
      <c r="CZ1402" s="32" t="s">
        <v>1262</v>
      </c>
      <c r="DA1402" s="32" t="s">
        <v>3215</v>
      </c>
      <c r="DB1402" s="32" t="s">
        <v>3442</v>
      </c>
      <c r="DC1402" s="32" t="s">
        <v>2988</v>
      </c>
    </row>
    <row r="1403" spans="52:107" ht="28.5">
      <c r="AZ1403" s="32"/>
      <c r="BA1403" s="32"/>
      <c r="BB1403" s="32" t="s">
        <v>5882</v>
      </c>
      <c r="BC1403" s="32" t="s">
        <v>701</v>
      </c>
      <c r="BD1403" s="32" t="s">
        <v>1262</v>
      </c>
      <c r="BE1403" s="32" t="s">
        <v>3215</v>
      </c>
      <c r="BF1403" s="32" t="s">
        <v>3443</v>
      </c>
      <c r="BG1403" s="32" t="s">
        <v>1944</v>
      </c>
      <c r="CK1403" s="32" t="s">
        <v>5882</v>
      </c>
      <c r="CL1403" s="32" t="s">
        <v>701</v>
      </c>
      <c r="CM1403" s="32" t="s">
        <v>1262</v>
      </c>
      <c r="CN1403" s="32" t="s">
        <v>3215</v>
      </c>
      <c r="CO1403" s="32" t="s">
        <v>3443</v>
      </c>
      <c r="CP1403" s="32" t="s">
        <v>1944</v>
      </c>
      <c r="CV1403" s="32"/>
      <c r="CW1403" s="32"/>
      <c r="CX1403" s="32" t="s">
        <v>5882</v>
      </c>
      <c r="CY1403" s="32" t="s">
        <v>701</v>
      </c>
      <c r="CZ1403" s="32" t="s">
        <v>1262</v>
      </c>
      <c r="DA1403" s="32" t="s">
        <v>3215</v>
      </c>
      <c r="DB1403" s="32" t="s">
        <v>3443</v>
      </c>
      <c r="DC1403" s="32" t="s">
        <v>1944</v>
      </c>
    </row>
    <row r="1404" spans="52:107" ht="57">
      <c r="AZ1404" s="32"/>
      <c r="BA1404" s="32"/>
      <c r="BB1404" s="32" t="s">
        <v>5883</v>
      </c>
      <c r="BC1404" s="32" t="s">
        <v>701</v>
      </c>
      <c r="BD1404" s="32" t="s">
        <v>1262</v>
      </c>
      <c r="BE1404" s="32" t="s">
        <v>3215</v>
      </c>
      <c r="BF1404" s="32" t="s">
        <v>3444</v>
      </c>
      <c r="BG1404" s="32" t="s">
        <v>2989</v>
      </c>
      <c r="CK1404" s="32" t="s">
        <v>5883</v>
      </c>
      <c r="CL1404" s="32" t="s">
        <v>701</v>
      </c>
      <c r="CM1404" s="32" t="s">
        <v>1262</v>
      </c>
      <c r="CN1404" s="32" t="s">
        <v>3215</v>
      </c>
      <c r="CO1404" s="32" t="s">
        <v>3444</v>
      </c>
      <c r="CP1404" s="32" t="s">
        <v>2989</v>
      </c>
      <c r="CV1404" s="32"/>
      <c r="CW1404" s="32"/>
      <c r="CX1404" s="32" t="s">
        <v>5883</v>
      </c>
      <c r="CY1404" s="32" t="s">
        <v>701</v>
      </c>
      <c r="CZ1404" s="32" t="s">
        <v>1262</v>
      </c>
      <c r="DA1404" s="32" t="s">
        <v>3215</v>
      </c>
      <c r="DB1404" s="32" t="s">
        <v>3444</v>
      </c>
      <c r="DC1404" s="32" t="s">
        <v>2989</v>
      </c>
    </row>
    <row r="1405" spans="52:107" ht="57">
      <c r="AZ1405" s="32"/>
      <c r="BA1405" s="32"/>
      <c r="BB1405" s="32" t="s">
        <v>5884</v>
      </c>
      <c r="BC1405" s="32" t="s">
        <v>701</v>
      </c>
      <c r="BD1405" s="32" t="s">
        <v>1262</v>
      </c>
      <c r="BE1405" s="32" t="s">
        <v>3215</v>
      </c>
      <c r="BF1405" s="32" t="s">
        <v>3445</v>
      </c>
      <c r="BG1405" s="32" t="s">
        <v>2990</v>
      </c>
      <c r="CK1405" s="32" t="s">
        <v>5884</v>
      </c>
      <c r="CL1405" s="32" t="s">
        <v>701</v>
      </c>
      <c r="CM1405" s="32" t="s">
        <v>1262</v>
      </c>
      <c r="CN1405" s="32" t="s">
        <v>3215</v>
      </c>
      <c r="CO1405" s="32" t="s">
        <v>3445</v>
      </c>
      <c r="CP1405" s="32" t="s">
        <v>2990</v>
      </c>
      <c r="CV1405" s="32"/>
      <c r="CW1405" s="32"/>
      <c r="CX1405" s="32" t="s">
        <v>5884</v>
      </c>
      <c r="CY1405" s="32" t="s">
        <v>701</v>
      </c>
      <c r="CZ1405" s="32" t="s">
        <v>1262</v>
      </c>
      <c r="DA1405" s="32" t="s">
        <v>3215</v>
      </c>
      <c r="DB1405" s="32" t="s">
        <v>3445</v>
      </c>
      <c r="DC1405" s="32" t="s">
        <v>2990</v>
      </c>
    </row>
    <row r="1406" spans="52:107" ht="42.75">
      <c r="AZ1406" s="32"/>
      <c r="BA1406" s="32"/>
      <c r="BB1406" s="32" t="s">
        <v>5885</v>
      </c>
      <c r="BC1406" s="32" t="s">
        <v>701</v>
      </c>
      <c r="BD1406" s="32" t="s">
        <v>1262</v>
      </c>
      <c r="BE1406" s="32" t="s">
        <v>3215</v>
      </c>
      <c r="BF1406" s="32" t="s">
        <v>3446</v>
      </c>
      <c r="BG1406" s="32" t="s">
        <v>2991</v>
      </c>
      <c r="CK1406" s="32" t="s">
        <v>5885</v>
      </c>
      <c r="CL1406" s="32" t="s">
        <v>701</v>
      </c>
      <c r="CM1406" s="32" t="s">
        <v>1262</v>
      </c>
      <c r="CN1406" s="32" t="s">
        <v>3215</v>
      </c>
      <c r="CO1406" s="32" t="s">
        <v>3446</v>
      </c>
      <c r="CP1406" s="32" t="s">
        <v>2991</v>
      </c>
      <c r="CV1406" s="32"/>
      <c r="CW1406" s="32"/>
      <c r="CX1406" s="32" t="s">
        <v>5885</v>
      </c>
      <c r="CY1406" s="32" t="s">
        <v>701</v>
      </c>
      <c r="CZ1406" s="32" t="s">
        <v>1262</v>
      </c>
      <c r="DA1406" s="32" t="s">
        <v>3215</v>
      </c>
      <c r="DB1406" s="32" t="s">
        <v>3446</v>
      </c>
      <c r="DC1406" s="32" t="s">
        <v>2991</v>
      </c>
    </row>
    <row r="1407" spans="52:107" ht="42.75">
      <c r="AZ1407" s="32"/>
      <c r="BA1407" s="32"/>
      <c r="BB1407" s="32" t="s">
        <v>5886</v>
      </c>
      <c r="BC1407" s="32" t="s">
        <v>701</v>
      </c>
      <c r="BD1407" s="32" t="s">
        <v>1262</v>
      </c>
      <c r="BE1407" s="32" t="s">
        <v>3215</v>
      </c>
      <c r="BF1407" s="32" t="s">
        <v>3447</v>
      </c>
      <c r="BG1407" s="32" t="s">
        <v>2992</v>
      </c>
      <c r="CK1407" s="32" t="s">
        <v>5886</v>
      </c>
      <c r="CL1407" s="32" t="s">
        <v>701</v>
      </c>
      <c r="CM1407" s="32" t="s">
        <v>1262</v>
      </c>
      <c r="CN1407" s="32" t="s">
        <v>3215</v>
      </c>
      <c r="CO1407" s="32" t="s">
        <v>3447</v>
      </c>
      <c r="CP1407" s="32" t="s">
        <v>2992</v>
      </c>
      <c r="CV1407" s="32"/>
      <c r="CW1407" s="32"/>
      <c r="CX1407" s="32" t="s">
        <v>5886</v>
      </c>
      <c r="CY1407" s="32" t="s">
        <v>701</v>
      </c>
      <c r="CZ1407" s="32" t="s">
        <v>1262</v>
      </c>
      <c r="DA1407" s="32" t="s">
        <v>3215</v>
      </c>
      <c r="DB1407" s="32" t="s">
        <v>3447</v>
      </c>
      <c r="DC1407" s="32" t="s">
        <v>2992</v>
      </c>
    </row>
    <row r="1408" spans="52:107" ht="57">
      <c r="AZ1408" s="32"/>
      <c r="BA1408" s="32"/>
      <c r="BB1408" s="32" t="s">
        <v>5887</v>
      </c>
      <c r="BC1408" s="32" t="s">
        <v>701</v>
      </c>
      <c r="BD1408" s="32" t="s">
        <v>1262</v>
      </c>
      <c r="BE1408" s="32" t="s">
        <v>3215</v>
      </c>
      <c r="BF1408" s="32" t="s">
        <v>3448</v>
      </c>
      <c r="BG1408" s="32" t="s">
        <v>2993</v>
      </c>
      <c r="CK1408" s="32" t="s">
        <v>5887</v>
      </c>
      <c r="CL1408" s="32" t="s">
        <v>701</v>
      </c>
      <c r="CM1408" s="32" t="s">
        <v>1262</v>
      </c>
      <c r="CN1408" s="32" t="s">
        <v>3215</v>
      </c>
      <c r="CO1408" s="32" t="s">
        <v>3448</v>
      </c>
      <c r="CP1408" s="32" t="s">
        <v>2993</v>
      </c>
      <c r="CV1408" s="32"/>
      <c r="CW1408" s="32"/>
      <c r="CX1408" s="32" t="s">
        <v>5887</v>
      </c>
      <c r="CY1408" s="32" t="s">
        <v>701</v>
      </c>
      <c r="CZ1408" s="32" t="s">
        <v>1262</v>
      </c>
      <c r="DA1408" s="32" t="s">
        <v>3215</v>
      </c>
      <c r="DB1408" s="32" t="s">
        <v>3448</v>
      </c>
      <c r="DC1408" s="32" t="s">
        <v>2993</v>
      </c>
    </row>
    <row r="1409" spans="52:107" ht="42.75">
      <c r="AZ1409" s="32"/>
      <c r="BA1409" s="32"/>
      <c r="BB1409" s="32" t="s">
        <v>5888</v>
      </c>
      <c r="BC1409" s="32" t="s">
        <v>701</v>
      </c>
      <c r="BD1409" s="32" t="s">
        <v>1262</v>
      </c>
      <c r="BE1409" s="32" t="s">
        <v>3215</v>
      </c>
      <c r="BF1409" s="32" t="s">
        <v>3449</v>
      </c>
      <c r="BG1409" s="32" t="s">
        <v>2994</v>
      </c>
      <c r="CK1409" s="32" t="s">
        <v>5888</v>
      </c>
      <c r="CL1409" s="32" t="s">
        <v>701</v>
      </c>
      <c r="CM1409" s="32" t="s">
        <v>1262</v>
      </c>
      <c r="CN1409" s="32" t="s">
        <v>3215</v>
      </c>
      <c r="CO1409" s="32" t="s">
        <v>3449</v>
      </c>
      <c r="CP1409" s="32" t="s">
        <v>2994</v>
      </c>
      <c r="CV1409" s="32"/>
      <c r="CW1409" s="32"/>
      <c r="CX1409" s="32" t="s">
        <v>5888</v>
      </c>
      <c r="CY1409" s="32" t="s">
        <v>701</v>
      </c>
      <c r="CZ1409" s="32" t="s">
        <v>1262</v>
      </c>
      <c r="DA1409" s="32" t="s">
        <v>3215</v>
      </c>
      <c r="DB1409" s="32" t="s">
        <v>3449</v>
      </c>
      <c r="DC1409" s="32" t="s">
        <v>2994</v>
      </c>
    </row>
    <row r="1410" spans="52:107" ht="42.75">
      <c r="AZ1410" s="32"/>
      <c r="BA1410" s="32"/>
      <c r="BB1410" s="32" t="s">
        <v>5889</v>
      </c>
      <c r="BC1410" s="32" t="s">
        <v>701</v>
      </c>
      <c r="BD1410" s="32" t="s">
        <v>1262</v>
      </c>
      <c r="BE1410" s="32" t="s">
        <v>3215</v>
      </c>
      <c r="BF1410" s="32" t="s">
        <v>3450</v>
      </c>
      <c r="BG1410" s="32" t="s">
        <v>2995</v>
      </c>
      <c r="CK1410" s="32" t="s">
        <v>5889</v>
      </c>
      <c r="CL1410" s="32" t="s">
        <v>701</v>
      </c>
      <c r="CM1410" s="32" t="s">
        <v>1262</v>
      </c>
      <c r="CN1410" s="32" t="s">
        <v>3215</v>
      </c>
      <c r="CO1410" s="32" t="s">
        <v>3450</v>
      </c>
      <c r="CP1410" s="32" t="s">
        <v>2995</v>
      </c>
      <c r="CV1410" s="32"/>
      <c r="CW1410" s="32"/>
      <c r="CX1410" s="32" t="s">
        <v>5889</v>
      </c>
      <c r="CY1410" s="32" t="s">
        <v>701</v>
      </c>
      <c r="CZ1410" s="32" t="s">
        <v>1262</v>
      </c>
      <c r="DA1410" s="32" t="s">
        <v>3215</v>
      </c>
      <c r="DB1410" s="32" t="s">
        <v>3450</v>
      </c>
      <c r="DC1410" s="32" t="s">
        <v>2995</v>
      </c>
    </row>
    <row r="1411" spans="52:107" ht="57">
      <c r="AZ1411" s="32"/>
      <c r="BA1411" s="32"/>
      <c r="BB1411" s="32" t="s">
        <v>5890</v>
      </c>
      <c r="BC1411" s="32" t="s">
        <v>701</v>
      </c>
      <c r="BD1411" s="32" t="s">
        <v>1262</v>
      </c>
      <c r="BE1411" s="32" t="s">
        <v>3215</v>
      </c>
      <c r="BF1411" s="32" t="s">
        <v>3451</v>
      </c>
      <c r="BG1411" s="32" t="s">
        <v>2996</v>
      </c>
      <c r="CK1411" s="32" t="s">
        <v>5890</v>
      </c>
      <c r="CL1411" s="32" t="s">
        <v>701</v>
      </c>
      <c r="CM1411" s="32" t="s">
        <v>1262</v>
      </c>
      <c r="CN1411" s="32" t="s">
        <v>3215</v>
      </c>
      <c r="CO1411" s="32" t="s">
        <v>3451</v>
      </c>
      <c r="CP1411" s="32" t="s">
        <v>2996</v>
      </c>
      <c r="CV1411" s="32"/>
      <c r="CW1411" s="32"/>
      <c r="CX1411" s="32" t="s">
        <v>5890</v>
      </c>
      <c r="CY1411" s="32" t="s">
        <v>701</v>
      </c>
      <c r="CZ1411" s="32" t="s">
        <v>1262</v>
      </c>
      <c r="DA1411" s="32" t="s">
        <v>3215</v>
      </c>
      <c r="DB1411" s="32" t="s">
        <v>3451</v>
      </c>
      <c r="DC1411" s="32" t="s">
        <v>2996</v>
      </c>
    </row>
    <row r="1412" spans="52:107" ht="57">
      <c r="AZ1412" s="32"/>
      <c r="BA1412" s="32"/>
      <c r="BB1412" s="32" t="s">
        <v>5891</v>
      </c>
      <c r="BC1412" s="32" t="s">
        <v>701</v>
      </c>
      <c r="BD1412" s="32" t="s">
        <v>1262</v>
      </c>
      <c r="BE1412" s="32" t="s">
        <v>3215</v>
      </c>
      <c r="BF1412" s="32" t="s">
        <v>3452</v>
      </c>
      <c r="BG1412" s="32" t="s">
        <v>2997</v>
      </c>
      <c r="CK1412" s="32" t="s">
        <v>5891</v>
      </c>
      <c r="CL1412" s="32" t="s">
        <v>701</v>
      </c>
      <c r="CM1412" s="32" t="s">
        <v>1262</v>
      </c>
      <c r="CN1412" s="32" t="s">
        <v>3215</v>
      </c>
      <c r="CO1412" s="32" t="s">
        <v>3452</v>
      </c>
      <c r="CP1412" s="32" t="s">
        <v>2997</v>
      </c>
      <c r="CV1412" s="32"/>
      <c r="CW1412" s="32"/>
      <c r="CX1412" s="32" t="s">
        <v>5891</v>
      </c>
      <c r="CY1412" s="32" t="s">
        <v>701</v>
      </c>
      <c r="CZ1412" s="32" t="s">
        <v>1262</v>
      </c>
      <c r="DA1412" s="32" t="s">
        <v>3215</v>
      </c>
      <c r="DB1412" s="32" t="s">
        <v>3452</v>
      </c>
      <c r="DC1412" s="32" t="s">
        <v>2997</v>
      </c>
    </row>
    <row r="1413" spans="52:107" ht="57">
      <c r="AZ1413" s="32"/>
      <c r="BA1413" s="32"/>
      <c r="BB1413" s="32" t="s">
        <v>5892</v>
      </c>
      <c r="BC1413" s="32" t="s">
        <v>701</v>
      </c>
      <c r="BD1413" s="32" t="s">
        <v>1262</v>
      </c>
      <c r="BE1413" s="32" t="s">
        <v>3215</v>
      </c>
      <c r="BF1413" s="32" t="s">
        <v>3453</v>
      </c>
      <c r="BG1413" s="32" t="s">
        <v>2998</v>
      </c>
      <c r="CK1413" s="32" t="s">
        <v>5892</v>
      </c>
      <c r="CL1413" s="32" t="s">
        <v>701</v>
      </c>
      <c r="CM1413" s="32" t="s">
        <v>1262</v>
      </c>
      <c r="CN1413" s="32" t="s">
        <v>3215</v>
      </c>
      <c r="CO1413" s="32" t="s">
        <v>3453</v>
      </c>
      <c r="CP1413" s="32" t="s">
        <v>2998</v>
      </c>
      <c r="CV1413" s="32"/>
      <c r="CW1413" s="32"/>
      <c r="CX1413" s="32" t="s">
        <v>5892</v>
      </c>
      <c r="CY1413" s="32" t="s">
        <v>701</v>
      </c>
      <c r="CZ1413" s="32" t="s">
        <v>1262</v>
      </c>
      <c r="DA1413" s="32" t="s">
        <v>3215</v>
      </c>
      <c r="DB1413" s="32" t="s">
        <v>3453</v>
      </c>
      <c r="DC1413" s="32" t="s">
        <v>2998</v>
      </c>
    </row>
    <row r="1414" spans="52:107" ht="57">
      <c r="AZ1414" s="32"/>
      <c r="BA1414" s="32"/>
      <c r="BB1414" s="32" t="s">
        <v>5893</v>
      </c>
      <c r="BC1414" s="32" t="s">
        <v>701</v>
      </c>
      <c r="BD1414" s="32" t="s">
        <v>1262</v>
      </c>
      <c r="BE1414" s="32" t="s">
        <v>3215</v>
      </c>
      <c r="BF1414" s="32" t="s">
        <v>3454</v>
      </c>
      <c r="BG1414" s="32" t="s">
        <v>2999</v>
      </c>
      <c r="CK1414" s="32" t="s">
        <v>5893</v>
      </c>
      <c r="CL1414" s="32" t="s">
        <v>701</v>
      </c>
      <c r="CM1414" s="32" t="s">
        <v>1262</v>
      </c>
      <c r="CN1414" s="32" t="s">
        <v>3215</v>
      </c>
      <c r="CO1414" s="32" t="s">
        <v>3454</v>
      </c>
      <c r="CP1414" s="32" t="s">
        <v>2999</v>
      </c>
      <c r="CV1414" s="32"/>
      <c r="CW1414" s="32"/>
      <c r="CX1414" s="32" t="s">
        <v>5893</v>
      </c>
      <c r="CY1414" s="32" t="s">
        <v>701</v>
      </c>
      <c r="CZ1414" s="32" t="s">
        <v>1262</v>
      </c>
      <c r="DA1414" s="32" t="s">
        <v>3215</v>
      </c>
      <c r="DB1414" s="32" t="s">
        <v>3454</v>
      </c>
      <c r="DC1414" s="32" t="s">
        <v>2999</v>
      </c>
    </row>
    <row r="1415" spans="52:107" ht="57">
      <c r="AZ1415" s="32"/>
      <c r="BA1415" s="32"/>
      <c r="BB1415" s="32" t="s">
        <v>5894</v>
      </c>
      <c r="BC1415" s="32" t="s">
        <v>701</v>
      </c>
      <c r="BD1415" s="32" t="s">
        <v>1262</v>
      </c>
      <c r="BE1415" s="32" t="s">
        <v>3215</v>
      </c>
      <c r="BF1415" s="32" t="s">
        <v>3455</v>
      </c>
      <c r="BG1415" s="32" t="s">
        <v>3000</v>
      </c>
      <c r="CK1415" s="32" t="s">
        <v>5894</v>
      </c>
      <c r="CL1415" s="32" t="s">
        <v>701</v>
      </c>
      <c r="CM1415" s="32" t="s">
        <v>1262</v>
      </c>
      <c r="CN1415" s="32" t="s">
        <v>3215</v>
      </c>
      <c r="CO1415" s="32" t="s">
        <v>3455</v>
      </c>
      <c r="CP1415" s="32" t="s">
        <v>3000</v>
      </c>
      <c r="CV1415" s="32"/>
      <c r="CW1415" s="32"/>
      <c r="CX1415" s="32" t="s">
        <v>5894</v>
      </c>
      <c r="CY1415" s="32" t="s">
        <v>701</v>
      </c>
      <c r="CZ1415" s="32" t="s">
        <v>1262</v>
      </c>
      <c r="DA1415" s="32" t="s">
        <v>3215</v>
      </c>
      <c r="DB1415" s="32" t="s">
        <v>3455</v>
      </c>
      <c r="DC1415" s="32" t="s">
        <v>3000</v>
      </c>
    </row>
    <row r="1416" spans="52:107" ht="57">
      <c r="AZ1416" s="32"/>
      <c r="BA1416" s="32"/>
      <c r="BB1416" s="32" t="s">
        <v>5895</v>
      </c>
      <c r="BC1416" s="32" t="s">
        <v>701</v>
      </c>
      <c r="BD1416" s="32" t="s">
        <v>1262</v>
      </c>
      <c r="BE1416" s="32" t="s">
        <v>3215</v>
      </c>
      <c r="BF1416" s="32" t="s">
        <v>3456</v>
      </c>
      <c r="BG1416" s="32" t="s">
        <v>3001</v>
      </c>
      <c r="CK1416" s="32" t="s">
        <v>5895</v>
      </c>
      <c r="CL1416" s="32" t="s">
        <v>701</v>
      </c>
      <c r="CM1416" s="32" t="s">
        <v>1262</v>
      </c>
      <c r="CN1416" s="32" t="s">
        <v>3215</v>
      </c>
      <c r="CO1416" s="32" t="s">
        <v>3456</v>
      </c>
      <c r="CP1416" s="32" t="s">
        <v>3001</v>
      </c>
      <c r="CV1416" s="32"/>
      <c r="CW1416" s="32"/>
      <c r="CX1416" s="32" t="s">
        <v>5895</v>
      </c>
      <c r="CY1416" s="32" t="s">
        <v>701</v>
      </c>
      <c r="CZ1416" s="32" t="s">
        <v>1262</v>
      </c>
      <c r="DA1416" s="32" t="s">
        <v>3215</v>
      </c>
      <c r="DB1416" s="32" t="s">
        <v>3456</v>
      </c>
      <c r="DC1416" s="32" t="s">
        <v>3001</v>
      </c>
    </row>
    <row r="1417" spans="52:107" ht="71.25">
      <c r="AZ1417" s="32"/>
      <c r="BA1417" s="32"/>
      <c r="BB1417" s="32" t="s">
        <v>5896</v>
      </c>
      <c r="BC1417" s="32" t="s">
        <v>701</v>
      </c>
      <c r="BD1417" s="32" t="s">
        <v>1262</v>
      </c>
      <c r="BE1417" s="32" t="s">
        <v>3215</v>
      </c>
      <c r="BF1417" s="32" t="s">
        <v>3457</v>
      </c>
      <c r="BG1417" s="32" t="s">
        <v>3002</v>
      </c>
      <c r="CK1417" s="32" t="s">
        <v>5896</v>
      </c>
      <c r="CL1417" s="32" t="s">
        <v>701</v>
      </c>
      <c r="CM1417" s="32" t="s">
        <v>1262</v>
      </c>
      <c r="CN1417" s="32" t="s">
        <v>3215</v>
      </c>
      <c r="CO1417" s="32" t="s">
        <v>3457</v>
      </c>
      <c r="CP1417" s="32" t="s">
        <v>3002</v>
      </c>
      <c r="CV1417" s="32"/>
      <c r="CW1417" s="32"/>
      <c r="CX1417" s="32" t="s">
        <v>5896</v>
      </c>
      <c r="CY1417" s="32" t="s">
        <v>701</v>
      </c>
      <c r="CZ1417" s="32" t="s">
        <v>1262</v>
      </c>
      <c r="DA1417" s="32" t="s">
        <v>3215</v>
      </c>
      <c r="DB1417" s="32" t="s">
        <v>3457</v>
      </c>
      <c r="DC1417" s="32" t="s">
        <v>3002</v>
      </c>
    </row>
    <row r="1418" spans="52:107" ht="57">
      <c r="AZ1418" s="32"/>
      <c r="BA1418" s="32"/>
      <c r="BB1418" s="32" t="s">
        <v>5897</v>
      </c>
      <c r="BC1418" s="32" t="s">
        <v>701</v>
      </c>
      <c r="BD1418" s="32" t="s">
        <v>1262</v>
      </c>
      <c r="BE1418" s="32" t="s">
        <v>3215</v>
      </c>
      <c r="BF1418" s="32" t="s">
        <v>3458</v>
      </c>
      <c r="BG1418" s="32" t="s">
        <v>3003</v>
      </c>
      <c r="CK1418" s="32" t="s">
        <v>5897</v>
      </c>
      <c r="CL1418" s="32" t="s">
        <v>701</v>
      </c>
      <c r="CM1418" s="32" t="s">
        <v>1262</v>
      </c>
      <c r="CN1418" s="32" t="s">
        <v>3215</v>
      </c>
      <c r="CO1418" s="32" t="s">
        <v>3458</v>
      </c>
      <c r="CP1418" s="32" t="s">
        <v>3003</v>
      </c>
      <c r="CV1418" s="32"/>
      <c r="CW1418" s="32"/>
      <c r="CX1418" s="32" t="s">
        <v>5897</v>
      </c>
      <c r="CY1418" s="32" t="s">
        <v>701</v>
      </c>
      <c r="CZ1418" s="32" t="s">
        <v>1262</v>
      </c>
      <c r="DA1418" s="32" t="s">
        <v>3215</v>
      </c>
      <c r="DB1418" s="32" t="s">
        <v>3458</v>
      </c>
      <c r="DC1418" s="32" t="s">
        <v>3003</v>
      </c>
    </row>
    <row r="1419" spans="52:107" ht="57">
      <c r="AZ1419" s="32"/>
      <c r="BA1419" s="32"/>
      <c r="BB1419" s="32" t="s">
        <v>5898</v>
      </c>
      <c r="BC1419" s="32" t="s">
        <v>701</v>
      </c>
      <c r="BD1419" s="32" t="s">
        <v>1262</v>
      </c>
      <c r="BE1419" s="32" t="s">
        <v>3215</v>
      </c>
      <c r="BF1419" s="32" t="s">
        <v>3459</v>
      </c>
      <c r="BG1419" s="32" t="s">
        <v>3004</v>
      </c>
      <c r="CK1419" s="32" t="s">
        <v>5898</v>
      </c>
      <c r="CL1419" s="32" t="s">
        <v>701</v>
      </c>
      <c r="CM1419" s="32" t="s">
        <v>1262</v>
      </c>
      <c r="CN1419" s="32" t="s">
        <v>3215</v>
      </c>
      <c r="CO1419" s="32" t="s">
        <v>3459</v>
      </c>
      <c r="CP1419" s="32" t="s">
        <v>3004</v>
      </c>
      <c r="CV1419" s="32"/>
      <c r="CW1419" s="32"/>
      <c r="CX1419" s="32" t="s">
        <v>5898</v>
      </c>
      <c r="CY1419" s="32" t="s">
        <v>701</v>
      </c>
      <c r="CZ1419" s="32" t="s">
        <v>1262</v>
      </c>
      <c r="DA1419" s="32" t="s">
        <v>3215</v>
      </c>
      <c r="DB1419" s="32" t="s">
        <v>3459</v>
      </c>
      <c r="DC1419" s="32" t="s">
        <v>3004</v>
      </c>
    </row>
    <row r="1420" spans="52:107" ht="57">
      <c r="AZ1420" s="32"/>
      <c r="BA1420" s="32"/>
      <c r="BB1420" s="32" t="s">
        <v>5899</v>
      </c>
      <c r="BC1420" s="32" t="s">
        <v>701</v>
      </c>
      <c r="BD1420" s="32" t="s">
        <v>1262</v>
      </c>
      <c r="BE1420" s="32" t="s">
        <v>3215</v>
      </c>
      <c r="BF1420" s="32" t="s">
        <v>3460</v>
      </c>
      <c r="BG1420" s="32" t="s">
        <v>3005</v>
      </c>
      <c r="CK1420" s="32" t="s">
        <v>5899</v>
      </c>
      <c r="CL1420" s="32" t="s">
        <v>701</v>
      </c>
      <c r="CM1420" s="32" t="s">
        <v>1262</v>
      </c>
      <c r="CN1420" s="32" t="s">
        <v>3215</v>
      </c>
      <c r="CO1420" s="32" t="s">
        <v>3460</v>
      </c>
      <c r="CP1420" s="32" t="s">
        <v>3005</v>
      </c>
      <c r="CV1420" s="32"/>
      <c r="CW1420" s="32"/>
      <c r="CX1420" s="32" t="s">
        <v>5899</v>
      </c>
      <c r="CY1420" s="32" t="s">
        <v>701</v>
      </c>
      <c r="CZ1420" s="32" t="s">
        <v>1262</v>
      </c>
      <c r="DA1420" s="32" t="s">
        <v>3215</v>
      </c>
      <c r="DB1420" s="32" t="s">
        <v>3460</v>
      </c>
      <c r="DC1420" s="32" t="s">
        <v>3005</v>
      </c>
    </row>
    <row r="1421" spans="52:107" ht="57">
      <c r="AZ1421" s="32"/>
      <c r="BA1421" s="32"/>
      <c r="BB1421" s="32" t="s">
        <v>5900</v>
      </c>
      <c r="BC1421" s="32" t="s">
        <v>701</v>
      </c>
      <c r="BD1421" s="32" t="s">
        <v>1262</v>
      </c>
      <c r="BE1421" s="32" t="s">
        <v>3215</v>
      </c>
      <c r="BF1421" s="32" t="s">
        <v>3461</v>
      </c>
      <c r="BG1421" s="32" t="s">
        <v>3006</v>
      </c>
      <c r="CK1421" s="32" t="s">
        <v>5900</v>
      </c>
      <c r="CL1421" s="32" t="s">
        <v>701</v>
      </c>
      <c r="CM1421" s="32" t="s">
        <v>1262</v>
      </c>
      <c r="CN1421" s="32" t="s">
        <v>3215</v>
      </c>
      <c r="CO1421" s="32" t="s">
        <v>3461</v>
      </c>
      <c r="CP1421" s="32" t="s">
        <v>3006</v>
      </c>
      <c r="CV1421" s="32"/>
      <c r="CW1421" s="32"/>
      <c r="CX1421" s="32" t="s">
        <v>5900</v>
      </c>
      <c r="CY1421" s="32" t="s">
        <v>701</v>
      </c>
      <c r="CZ1421" s="32" t="s">
        <v>1262</v>
      </c>
      <c r="DA1421" s="32" t="s">
        <v>3215</v>
      </c>
      <c r="DB1421" s="32" t="s">
        <v>3461</v>
      </c>
      <c r="DC1421" s="32" t="s">
        <v>3006</v>
      </c>
    </row>
    <row r="1422" spans="52:107" ht="57">
      <c r="AZ1422" s="32"/>
      <c r="BA1422" s="32"/>
      <c r="BB1422" s="32" t="s">
        <v>5901</v>
      </c>
      <c r="BC1422" s="32" t="s">
        <v>701</v>
      </c>
      <c r="BD1422" s="32" t="s">
        <v>1262</v>
      </c>
      <c r="BE1422" s="32" t="s">
        <v>3215</v>
      </c>
      <c r="BF1422" s="32" t="s">
        <v>3462</v>
      </c>
      <c r="BG1422" s="32" t="s">
        <v>3007</v>
      </c>
      <c r="CK1422" s="32" t="s">
        <v>5901</v>
      </c>
      <c r="CL1422" s="32" t="s">
        <v>701</v>
      </c>
      <c r="CM1422" s="32" t="s">
        <v>1262</v>
      </c>
      <c r="CN1422" s="32" t="s">
        <v>3215</v>
      </c>
      <c r="CO1422" s="32" t="s">
        <v>3462</v>
      </c>
      <c r="CP1422" s="32" t="s">
        <v>3007</v>
      </c>
      <c r="CV1422" s="32"/>
      <c r="CW1422" s="32"/>
      <c r="CX1422" s="32" t="s">
        <v>5901</v>
      </c>
      <c r="CY1422" s="32" t="s">
        <v>701</v>
      </c>
      <c r="CZ1422" s="32" t="s">
        <v>1262</v>
      </c>
      <c r="DA1422" s="32" t="s">
        <v>3215</v>
      </c>
      <c r="DB1422" s="32" t="s">
        <v>3462</v>
      </c>
      <c r="DC1422" s="32" t="s">
        <v>3007</v>
      </c>
    </row>
    <row r="1423" spans="52:107" ht="57">
      <c r="AZ1423" s="32"/>
      <c r="BA1423" s="32"/>
      <c r="BB1423" s="32" t="s">
        <v>5902</v>
      </c>
      <c r="BC1423" s="32" t="s">
        <v>701</v>
      </c>
      <c r="BD1423" s="32" t="s">
        <v>1262</v>
      </c>
      <c r="BE1423" s="32" t="s">
        <v>3215</v>
      </c>
      <c r="BF1423" s="32" t="s">
        <v>3463</v>
      </c>
      <c r="BG1423" s="32" t="s">
        <v>3008</v>
      </c>
      <c r="CK1423" s="32" t="s">
        <v>5902</v>
      </c>
      <c r="CL1423" s="32" t="s">
        <v>701</v>
      </c>
      <c r="CM1423" s="32" t="s">
        <v>1262</v>
      </c>
      <c r="CN1423" s="32" t="s">
        <v>3215</v>
      </c>
      <c r="CO1423" s="32" t="s">
        <v>3463</v>
      </c>
      <c r="CP1423" s="32" t="s">
        <v>3008</v>
      </c>
      <c r="CV1423" s="32"/>
      <c r="CW1423" s="32"/>
      <c r="CX1423" s="32" t="s">
        <v>5902</v>
      </c>
      <c r="CY1423" s="32" t="s">
        <v>701</v>
      </c>
      <c r="CZ1423" s="32" t="s">
        <v>1262</v>
      </c>
      <c r="DA1423" s="32" t="s">
        <v>3215</v>
      </c>
      <c r="DB1423" s="32" t="s">
        <v>3463</v>
      </c>
      <c r="DC1423" s="32" t="s">
        <v>3008</v>
      </c>
    </row>
    <row r="1424" spans="52:107" ht="57">
      <c r="AZ1424" s="32"/>
      <c r="BA1424" s="32"/>
      <c r="BB1424" s="32" t="s">
        <v>5903</v>
      </c>
      <c r="BC1424" s="32" t="s">
        <v>701</v>
      </c>
      <c r="BD1424" s="32" t="s">
        <v>1262</v>
      </c>
      <c r="BE1424" s="32" t="s">
        <v>3215</v>
      </c>
      <c r="BF1424" s="32" t="s">
        <v>3464</v>
      </c>
      <c r="BG1424" s="32" t="s">
        <v>3009</v>
      </c>
      <c r="CK1424" s="32" t="s">
        <v>5903</v>
      </c>
      <c r="CL1424" s="32" t="s">
        <v>701</v>
      </c>
      <c r="CM1424" s="32" t="s">
        <v>1262</v>
      </c>
      <c r="CN1424" s="32" t="s">
        <v>3215</v>
      </c>
      <c r="CO1424" s="32" t="s">
        <v>3464</v>
      </c>
      <c r="CP1424" s="32" t="s">
        <v>3009</v>
      </c>
      <c r="CV1424" s="32"/>
      <c r="CW1424" s="32"/>
      <c r="CX1424" s="32" t="s">
        <v>5903</v>
      </c>
      <c r="CY1424" s="32" t="s">
        <v>701</v>
      </c>
      <c r="CZ1424" s="32" t="s">
        <v>1262</v>
      </c>
      <c r="DA1424" s="32" t="s">
        <v>3215</v>
      </c>
      <c r="DB1424" s="32" t="s">
        <v>3464</v>
      </c>
      <c r="DC1424" s="32" t="s">
        <v>3009</v>
      </c>
    </row>
    <row r="1425" spans="52:107" ht="57">
      <c r="AZ1425" s="32"/>
      <c r="BA1425" s="32"/>
      <c r="BB1425" s="32" t="s">
        <v>5904</v>
      </c>
      <c r="BC1425" s="32" t="s">
        <v>701</v>
      </c>
      <c r="BD1425" s="32" t="s">
        <v>1262</v>
      </c>
      <c r="BE1425" s="32" t="s">
        <v>3215</v>
      </c>
      <c r="BF1425" s="32" t="s">
        <v>3465</v>
      </c>
      <c r="BG1425" s="32" t="s">
        <v>3010</v>
      </c>
      <c r="CK1425" s="32" t="s">
        <v>5904</v>
      </c>
      <c r="CL1425" s="32" t="s">
        <v>701</v>
      </c>
      <c r="CM1425" s="32" t="s">
        <v>1262</v>
      </c>
      <c r="CN1425" s="32" t="s">
        <v>3215</v>
      </c>
      <c r="CO1425" s="32" t="s">
        <v>3465</v>
      </c>
      <c r="CP1425" s="32" t="s">
        <v>3010</v>
      </c>
      <c r="CV1425" s="32"/>
      <c r="CW1425" s="32"/>
      <c r="CX1425" s="32" t="s">
        <v>5904</v>
      </c>
      <c r="CY1425" s="32" t="s">
        <v>701</v>
      </c>
      <c r="CZ1425" s="32" t="s">
        <v>1262</v>
      </c>
      <c r="DA1425" s="32" t="s">
        <v>3215</v>
      </c>
      <c r="DB1425" s="32" t="s">
        <v>3465</v>
      </c>
      <c r="DC1425" s="32" t="s">
        <v>3010</v>
      </c>
    </row>
    <row r="1426" spans="52:107" ht="57">
      <c r="AZ1426" s="32"/>
      <c r="BA1426" s="32"/>
      <c r="BB1426" s="32" t="s">
        <v>5905</v>
      </c>
      <c r="BC1426" s="32" t="s">
        <v>701</v>
      </c>
      <c r="BD1426" s="32" t="s">
        <v>1262</v>
      </c>
      <c r="BE1426" s="32" t="s">
        <v>3215</v>
      </c>
      <c r="BF1426" s="32" t="s">
        <v>3466</v>
      </c>
      <c r="BG1426" s="32" t="s">
        <v>3011</v>
      </c>
      <c r="CK1426" s="32" t="s">
        <v>5905</v>
      </c>
      <c r="CL1426" s="32" t="s">
        <v>701</v>
      </c>
      <c r="CM1426" s="32" t="s">
        <v>1262</v>
      </c>
      <c r="CN1426" s="32" t="s">
        <v>3215</v>
      </c>
      <c r="CO1426" s="32" t="s">
        <v>3466</v>
      </c>
      <c r="CP1426" s="32" t="s">
        <v>3011</v>
      </c>
      <c r="CV1426" s="32"/>
      <c r="CW1426" s="32"/>
      <c r="CX1426" s="32" t="s">
        <v>5905</v>
      </c>
      <c r="CY1426" s="32" t="s">
        <v>701</v>
      </c>
      <c r="CZ1426" s="32" t="s">
        <v>1262</v>
      </c>
      <c r="DA1426" s="32" t="s">
        <v>3215</v>
      </c>
      <c r="DB1426" s="32" t="s">
        <v>3466</v>
      </c>
      <c r="DC1426" s="32" t="s">
        <v>3011</v>
      </c>
    </row>
    <row r="1427" spans="52:107" ht="57">
      <c r="AZ1427" s="32"/>
      <c r="BA1427" s="32"/>
      <c r="BB1427" s="32" t="s">
        <v>5906</v>
      </c>
      <c r="BC1427" s="32" t="s">
        <v>701</v>
      </c>
      <c r="BD1427" s="32" t="s">
        <v>1262</v>
      </c>
      <c r="BE1427" s="32" t="s">
        <v>3215</v>
      </c>
      <c r="BF1427" s="32" t="s">
        <v>3467</v>
      </c>
      <c r="BG1427" s="32" t="s">
        <v>3012</v>
      </c>
      <c r="CK1427" s="32" t="s">
        <v>5906</v>
      </c>
      <c r="CL1427" s="32" t="s">
        <v>701</v>
      </c>
      <c r="CM1427" s="32" t="s">
        <v>1262</v>
      </c>
      <c r="CN1427" s="32" t="s">
        <v>3215</v>
      </c>
      <c r="CO1427" s="32" t="s">
        <v>3467</v>
      </c>
      <c r="CP1427" s="32" t="s">
        <v>3012</v>
      </c>
      <c r="CV1427" s="32"/>
      <c r="CW1427" s="32"/>
      <c r="CX1427" s="32" t="s">
        <v>5906</v>
      </c>
      <c r="CY1427" s="32" t="s">
        <v>701</v>
      </c>
      <c r="CZ1427" s="32" t="s">
        <v>1262</v>
      </c>
      <c r="DA1427" s="32" t="s">
        <v>3215</v>
      </c>
      <c r="DB1427" s="32" t="s">
        <v>3467</v>
      </c>
      <c r="DC1427" s="32" t="s">
        <v>3012</v>
      </c>
    </row>
    <row r="1428" spans="52:107" ht="57">
      <c r="AZ1428" s="32"/>
      <c r="BA1428" s="32"/>
      <c r="BB1428" s="32" t="s">
        <v>5907</v>
      </c>
      <c r="BC1428" s="32" t="s">
        <v>701</v>
      </c>
      <c r="BD1428" s="32" t="s">
        <v>1262</v>
      </c>
      <c r="BE1428" s="32" t="s">
        <v>3215</v>
      </c>
      <c r="BF1428" s="32" t="s">
        <v>3468</v>
      </c>
      <c r="BG1428" s="32" t="s">
        <v>3013</v>
      </c>
      <c r="CK1428" s="32" t="s">
        <v>5907</v>
      </c>
      <c r="CL1428" s="32" t="s">
        <v>701</v>
      </c>
      <c r="CM1428" s="32" t="s">
        <v>1262</v>
      </c>
      <c r="CN1428" s="32" t="s">
        <v>3215</v>
      </c>
      <c r="CO1428" s="32" t="s">
        <v>3468</v>
      </c>
      <c r="CP1428" s="32" t="s">
        <v>3013</v>
      </c>
      <c r="CV1428" s="32"/>
      <c r="CW1428" s="32"/>
      <c r="CX1428" s="32" t="s">
        <v>5907</v>
      </c>
      <c r="CY1428" s="32" t="s">
        <v>701</v>
      </c>
      <c r="CZ1428" s="32" t="s">
        <v>1262</v>
      </c>
      <c r="DA1428" s="32" t="s">
        <v>3215</v>
      </c>
      <c r="DB1428" s="32" t="s">
        <v>3468</v>
      </c>
      <c r="DC1428" s="32" t="s">
        <v>3013</v>
      </c>
    </row>
    <row r="1429" spans="52:107" ht="57">
      <c r="AZ1429" s="32"/>
      <c r="BA1429" s="32"/>
      <c r="BB1429" s="32" t="s">
        <v>5908</v>
      </c>
      <c r="BC1429" s="32" t="s">
        <v>701</v>
      </c>
      <c r="BD1429" s="32" t="s">
        <v>1262</v>
      </c>
      <c r="BE1429" s="32" t="s">
        <v>3215</v>
      </c>
      <c r="BF1429" s="32" t="s">
        <v>3469</v>
      </c>
      <c r="BG1429" s="32" t="s">
        <v>3014</v>
      </c>
      <c r="CK1429" s="32" t="s">
        <v>5908</v>
      </c>
      <c r="CL1429" s="32" t="s">
        <v>701</v>
      </c>
      <c r="CM1429" s="32" t="s">
        <v>1262</v>
      </c>
      <c r="CN1429" s="32" t="s">
        <v>3215</v>
      </c>
      <c r="CO1429" s="32" t="s">
        <v>3469</v>
      </c>
      <c r="CP1429" s="32" t="s">
        <v>3014</v>
      </c>
      <c r="CV1429" s="32"/>
      <c r="CW1429" s="32"/>
      <c r="CX1429" s="32" t="s">
        <v>5908</v>
      </c>
      <c r="CY1429" s="32" t="s">
        <v>701</v>
      </c>
      <c r="CZ1429" s="32" t="s">
        <v>1262</v>
      </c>
      <c r="DA1429" s="32" t="s">
        <v>3215</v>
      </c>
      <c r="DB1429" s="32" t="s">
        <v>3469</v>
      </c>
      <c r="DC1429" s="32" t="s">
        <v>3014</v>
      </c>
    </row>
    <row r="1430" spans="52:107" ht="57">
      <c r="AZ1430" s="32"/>
      <c r="BA1430" s="32"/>
      <c r="BB1430" s="32" t="s">
        <v>5909</v>
      </c>
      <c r="BC1430" s="32" t="s">
        <v>701</v>
      </c>
      <c r="BD1430" s="32" t="s">
        <v>1262</v>
      </c>
      <c r="BE1430" s="32" t="s">
        <v>3215</v>
      </c>
      <c r="BF1430" s="32" t="s">
        <v>3470</v>
      </c>
      <c r="BG1430" s="32" t="s">
        <v>3015</v>
      </c>
      <c r="CK1430" s="32" t="s">
        <v>5909</v>
      </c>
      <c r="CL1430" s="32" t="s">
        <v>701</v>
      </c>
      <c r="CM1430" s="32" t="s">
        <v>1262</v>
      </c>
      <c r="CN1430" s="32" t="s">
        <v>3215</v>
      </c>
      <c r="CO1430" s="32" t="s">
        <v>3470</v>
      </c>
      <c r="CP1430" s="32" t="s">
        <v>3015</v>
      </c>
      <c r="CV1430" s="32"/>
      <c r="CW1430" s="32"/>
      <c r="CX1430" s="32" t="s">
        <v>5909</v>
      </c>
      <c r="CY1430" s="32" t="s">
        <v>701</v>
      </c>
      <c r="CZ1430" s="32" t="s">
        <v>1262</v>
      </c>
      <c r="DA1430" s="32" t="s">
        <v>3215</v>
      </c>
      <c r="DB1430" s="32" t="s">
        <v>3470</v>
      </c>
      <c r="DC1430" s="32" t="s">
        <v>3015</v>
      </c>
    </row>
    <row r="1431" spans="52:107" ht="71.25">
      <c r="AZ1431" s="32"/>
      <c r="BA1431" s="32"/>
      <c r="BB1431" s="32" t="s">
        <v>5910</v>
      </c>
      <c r="BC1431" s="32" t="s">
        <v>701</v>
      </c>
      <c r="BD1431" s="32" t="s">
        <v>1262</v>
      </c>
      <c r="BE1431" s="32" t="s">
        <v>3215</v>
      </c>
      <c r="BF1431" s="32" t="s">
        <v>3471</v>
      </c>
      <c r="BG1431" s="32" t="s">
        <v>3016</v>
      </c>
      <c r="CK1431" s="32" t="s">
        <v>5910</v>
      </c>
      <c r="CL1431" s="32" t="s">
        <v>701</v>
      </c>
      <c r="CM1431" s="32" t="s">
        <v>1262</v>
      </c>
      <c r="CN1431" s="32" t="s">
        <v>3215</v>
      </c>
      <c r="CO1431" s="32" t="s">
        <v>3471</v>
      </c>
      <c r="CP1431" s="32" t="s">
        <v>3016</v>
      </c>
      <c r="CV1431" s="32"/>
      <c r="CW1431" s="32"/>
      <c r="CX1431" s="32" t="s">
        <v>5910</v>
      </c>
      <c r="CY1431" s="32" t="s">
        <v>701</v>
      </c>
      <c r="CZ1431" s="32" t="s">
        <v>1262</v>
      </c>
      <c r="DA1431" s="32" t="s">
        <v>3215</v>
      </c>
      <c r="DB1431" s="32" t="s">
        <v>3471</v>
      </c>
      <c r="DC1431" s="32" t="s">
        <v>3016</v>
      </c>
    </row>
    <row r="1432" spans="52:107" ht="57">
      <c r="AZ1432" s="32"/>
      <c r="BA1432" s="32"/>
      <c r="BB1432" s="32" t="s">
        <v>5911</v>
      </c>
      <c r="BC1432" s="32" t="s">
        <v>701</v>
      </c>
      <c r="BD1432" s="32" t="s">
        <v>1262</v>
      </c>
      <c r="BE1432" s="32" t="s">
        <v>3215</v>
      </c>
      <c r="BF1432" s="32" t="s">
        <v>3472</v>
      </c>
      <c r="BG1432" s="32" t="s">
        <v>3017</v>
      </c>
      <c r="CK1432" s="32" t="s">
        <v>5911</v>
      </c>
      <c r="CL1432" s="32" t="s">
        <v>701</v>
      </c>
      <c r="CM1432" s="32" t="s">
        <v>1262</v>
      </c>
      <c r="CN1432" s="32" t="s">
        <v>3215</v>
      </c>
      <c r="CO1432" s="32" t="s">
        <v>3472</v>
      </c>
      <c r="CP1432" s="32" t="s">
        <v>3017</v>
      </c>
      <c r="CV1432" s="32"/>
      <c r="CW1432" s="32"/>
      <c r="CX1432" s="32" t="s">
        <v>5911</v>
      </c>
      <c r="CY1432" s="32" t="s">
        <v>701</v>
      </c>
      <c r="CZ1432" s="32" t="s">
        <v>1262</v>
      </c>
      <c r="DA1432" s="32" t="s">
        <v>3215</v>
      </c>
      <c r="DB1432" s="32" t="s">
        <v>3472</v>
      </c>
      <c r="DC1432" s="32" t="s">
        <v>3017</v>
      </c>
    </row>
    <row r="1433" spans="52:107" ht="57">
      <c r="AZ1433" s="32"/>
      <c r="BA1433" s="32"/>
      <c r="BB1433" s="32" t="s">
        <v>5912</v>
      </c>
      <c r="BC1433" s="32" t="s">
        <v>701</v>
      </c>
      <c r="BD1433" s="32" t="s">
        <v>1262</v>
      </c>
      <c r="BE1433" s="32" t="s">
        <v>3215</v>
      </c>
      <c r="BF1433" s="32" t="s">
        <v>3473</v>
      </c>
      <c r="BG1433" s="32" t="s">
        <v>3018</v>
      </c>
      <c r="CK1433" s="32" t="s">
        <v>5912</v>
      </c>
      <c r="CL1433" s="32" t="s">
        <v>701</v>
      </c>
      <c r="CM1433" s="32" t="s">
        <v>1262</v>
      </c>
      <c r="CN1433" s="32" t="s">
        <v>3215</v>
      </c>
      <c r="CO1433" s="32" t="s">
        <v>3473</v>
      </c>
      <c r="CP1433" s="32" t="s">
        <v>3018</v>
      </c>
      <c r="CV1433" s="32"/>
      <c r="CW1433" s="32"/>
      <c r="CX1433" s="32" t="s">
        <v>5912</v>
      </c>
      <c r="CY1433" s="32" t="s">
        <v>701</v>
      </c>
      <c r="CZ1433" s="32" t="s">
        <v>1262</v>
      </c>
      <c r="DA1433" s="32" t="s">
        <v>3215</v>
      </c>
      <c r="DB1433" s="32" t="s">
        <v>3473</v>
      </c>
      <c r="DC1433" s="32" t="s">
        <v>3018</v>
      </c>
    </row>
    <row r="1434" spans="52:107" ht="42.75">
      <c r="AZ1434" s="32"/>
      <c r="BA1434" s="32"/>
      <c r="BB1434" s="32" t="s">
        <v>5913</v>
      </c>
      <c r="BC1434" s="32" t="s">
        <v>701</v>
      </c>
      <c r="BD1434" s="32" t="s">
        <v>1262</v>
      </c>
      <c r="BE1434" s="32" t="s">
        <v>3215</v>
      </c>
      <c r="BF1434" s="32" t="s">
        <v>3474</v>
      </c>
      <c r="BG1434" s="32" t="s">
        <v>3019</v>
      </c>
      <c r="CK1434" s="32" t="s">
        <v>5913</v>
      </c>
      <c r="CL1434" s="32" t="s">
        <v>701</v>
      </c>
      <c r="CM1434" s="32" t="s">
        <v>1262</v>
      </c>
      <c r="CN1434" s="32" t="s">
        <v>3215</v>
      </c>
      <c r="CO1434" s="32" t="s">
        <v>3474</v>
      </c>
      <c r="CP1434" s="32" t="s">
        <v>3019</v>
      </c>
      <c r="CV1434" s="32"/>
      <c r="CW1434" s="32"/>
      <c r="CX1434" s="32" t="s">
        <v>5913</v>
      </c>
      <c r="CY1434" s="32" t="s">
        <v>701</v>
      </c>
      <c r="CZ1434" s="32" t="s">
        <v>1262</v>
      </c>
      <c r="DA1434" s="32" t="s">
        <v>3215</v>
      </c>
      <c r="DB1434" s="32" t="s">
        <v>3474</v>
      </c>
      <c r="DC1434" s="32" t="s">
        <v>3019</v>
      </c>
    </row>
    <row r="1435" spans="52:107" ht="57">
      <c r="AZ1435" s="32"/>
      <c r="BA1435" s="32"/>
      <c r="BB1435" s="32" t="s">
        <v>5914</v>
      </c>
      <c r="BC1435" s="32" t="s">
        <v>701</v>
      </c>
      <c r="BD1435" s="32" t="s">
        <v>1262</v>
      </c>
      <c r="BE1435" s="32" t="s">
        <v>3215</v>
      </c>
      <c r="BF1435" s="32" t="s">
        <v>3475</v>
      </c>
      <c r="BG1435" s="32" t="s">
        <v>3020</v>
      </c>
      <c r="CK1435" s="32" t="s">
        <v>5914</v>
      </c>
      <c r="CL1435" s="32" t="s">
        <v>701</v>
      </c>
      <c r="CM1435" s="32" t="s">
        <v>1262</v>
      </c>
      <c r="CN1435" s="32" t="s">
        <v>3215</v>
      </c>
      <c r="CO1435" s="32" t="s">
        <v>3475</v>
      </c>
      <c r="CP1435" s="32" t="s">
        <v>3020</v>
      </c>
      <c r="CV1435" s="32"/>
      <c r="CW1435" s="32"/>
      <c r="CX1435" s="32" t="s">
        <v>5914</v>
      </c>
      <c r="CY1435" s="32" t="s">
        <v>701</v>
      </c>
      <c r="CZ1435" s="32" t="s">
        <v>1262</v>
      </c>
      <c r="DA1435" s="32" t="s">
        <v>3215</v>
      </c>
      <c r="DB1435" s="32" t="s">
        <v>3475</v>
      </c>
      <c r="DC1435" s="32" t="s">
        <v>3020</v>
      </c>
    </row>
    <row r="1436" spans="52:107" ht="71.25">
      <c r="AZ1436" s="32"/>
      <c r="BA1436" s="32"/>
      <c r="BB1436" s="32" t="s">
        <v>5915</v>
      </c>
      <c r="BC1436" s="32" t="s">
        <v>701</v>
      </c>
      <c r="BD1436" s="32" t="s">
        <v>1262</v>
      </c>
      <c r="BE1436" s="32" t="s">
        <v>3215</v>
      </c>
      <c r="BF1436" s="32" t="s">
        <v>3476</v>
      </c>
      <c r="BG1436" s="32" t="s">
        <v>3021</v>
      </c>
      <c r="CK1436" s="32" t="s">
        <v>5915</v>
      </c>
      <c r="CL1436" s="32" t="s">
        <v>701</v>
      </c>
      <c r="CM1436" s="32" t="s">
        <v>1262</v>
      </c>
      <c r="CN1436" s="32" t="s">
        <v>3215</v>
      </c>
      <c r="CO1436" s="32" t="s">
        <v>3476</v>
      </c>
      <c r="CP1436" s="32" t="s">
        <v>3021</v>
      </c>
      <c r="CV1436" s="32"/>
      <c r="CW1436" s="32"/>
      <c r="CX1436" s="32" t="s">
        <v>5915</v>
      </c>
      <c r="CY1436" s="32" t="s">
        <v>701</v>
      </c>
      <c r="CZ1436" s="32" t="s">
        <v>1262</v>
      </c>
      <c r="DA1436" s="32" t="s">
        <v>3215</v>
      </c>
      <c r="DB1436" s="32" t="s">
        <v>3476</v>
      </c>
      <c r="DC1436" s="32" t="s">
        <v>3021</v>
      </c>
    </row>
    <row r="1437" spans="52:107" ht="42.75">
      <c r="AZ1437" s="32"/>
      <c r="BA1437" s="32"/>
      <c r="BB1437" s="32" t="s">
        <v>5916</v>
      </c>
      <c r="BC1437" s="32" t="s">
        <v>701</v>
      </c>
      <c r="BD1437" s="32" t="s">
        <v>1262</v>
      </c>
      <c r="BE1437" s="32" t="s">
        <v>3215</v>
      </c>
      <c r="BF1437" s="32" t="s">
        <v>3477</v>
      </c>
      <c r="BG1437" s="32" t="s">
        <v>3022</v>
      </c>
      <c r="CK1437" s="32" t="s">
        <v>5916</v>
      </c>
      <c r="CL1437" s="32" t="s">
        <v>701</v>
      </c>
      <c r="CM1437" s="32" t="s">
        <v>1262</v>
      </c>
      <c r="CN1437" s="32" t="s">
        <v>3215</v>
      </c>
      <c r="CO1437" s="32" t="s">
        <v>3477</v>
      </c>
      <c r="CP1437" s="32" t="s">
        <v>3022</v>
      </c>
      <c r="CV1437" s="32"/>
      <c r="CW1437" s="32"/>
      <c r="CX1437" s="32" t="s">
        <v>5916</v>
      </c>
      <c r="CY1437" s="32" t="s">
        <v>701</v>
      </c>
      <c r="CZ1437" s="32" t="s">
        <v>1262</v>
      </c>
      <c r="DA1437" s="32" t="s">
        <v>3215</v>
      </c>
      <c r="DB1437" s="32" t="s">
        <v>3477</v>
      </c>
      <c r="DC1437" s="32" t="s">
        <v>3022</v>
      </c>
    </row>
    <row r="1438" spans="52:107" ht="42.75">
      <c r="AZ1438" s="32"/>
      <c r="BA1438" s="32"/>
      <c r="BB1438" s="32" t="s">
        <v>5917</v>
      </c>
      <c r="BC1438" s="32" t="s">
        <v>701</v>
      </c>
      <c r="BD1438" s="32" t="s">
        <v>1262</v>
      </c>
      <c r="BE1438" s="32" t="s">
        <v>3215</v>
      </c>
      <c r="BF1438" s="32" t="s">
        <v>3478</v>
      </c>
      <c r="BG1438" s="32" t="s">
        <v>3023</v>
      </c>
      <c r="CK1438" s="32" t="s">
        <v>5917</v>
      </c>
      <c r="CL1438" s="32" t="s">
        <v>701</v>
      </c>
      <c r="CM1438" s="32" t="s">
        <v>1262</v>
      </c>
      <c r="CN1438" s="32" t="s">
        <v>3215</v>
      </c>
      <c r="CO1438" s="32" t="s">
        <v>3478</v>
      </c>
      <c r="CP1438" s="32" t="s">
        <v>3023</v>
      </c>
      <c r="CV1438" s="32"/>
      <c r="CW1438" s="32"/>
      <c r="CX1438" s="32" t="s">
        <v>5917</v>
      </c>
      <c r="CY1438" s="32" t="s">
        <v>701</v>
      </c>
      <c r="CZ1438" s="32" t="s">
        <v>1262</v>
      </c>
      <c r="DA1438" s="32" t="s">
        <v>3215</v>
      </c>
      <c r="DB1438" s="32" t="s">
        <v>3478</v>
      </c>
      <c r="DC1438" s="32" t="s">
        <v>3023</v>
      </c>
    </row>
    <row r="1439" spans="52:107" ht="42.75">
      <c r="AZ1439" s="32"/>
      <c r="BA1439" s="32"/>
      <c r="BB1439" s="32" t="s">
        <v>5918</v>
      </c>
      <c r="BC1439" s="32" t="s">
        <v>701</v>
      </c>
      <c r="BD1439" s="32" t="s">
        <v>1262</v>
      </c>
      <c r="BE1439" s="32" t="s">
        <v>3215</v>
      </c>
      <c r="BF1439" s="32" t="s">
        <v>3479</v>
      </c>
      <c r="BG1439" s="32" t="s">
        <v>3025</v>
      </c>
      <c r="CK1439" s="32" t="s">
        <v>5918</v>
      </c>
      <c r="CL1439" s="32" t="s">
        <v>701</v>
      </c>
      <c r="CM1439" s="32" t="s">
        <v>1262</v>
      </c>
      <c r="CN1439" s="32" t="s">
        <v>3215</v>
      </c>
      <c r="CO1439" s="32" t="s">
        <v>3479</v>
      </c>
      <c r="CP1439" s="32" t="s">
        <v>3025</v>
      </c>
      <c r="CV1439" s="32"/>
      <c r="CW1439" s="32"/>
      <c r="CX1439" s="32" t="s">
        <v>5918</v>
      </c>
      <c r="CY1439" s="32" t="s">
        <v>701</v>
      </c>
      <c r="CZ1439" s="32" t="s">
        <v>1262</v>
      </c>
      <c r="DA1439" s="32" t="s">
        <v>3215</v>
      </c>
      <c r="DB1439" s="32" t="s">
        <v>3479</v>
      </c>
      <c r="DC1439" s="32" t="s">
        <v>3025</v>
      </c>
    </row>
    <row r="1440" spans="52:107" ht="57">
      <c r="AZ1440" s="32"/>
      <c r="BA1440" s="32"/>
      <c r="BB1440" s="32" t="s">
        <v>5919</v>
      </c>
      <c r="BC1440" s="32" t="s">
        <v>701</v>
      </c>
      <c r="BD1440" s="32" t="s">
        <v>1262</v>
      </c>
      <c r="BE1440" s="32" t="s">
        <v>3215</v>
      </c>
      <c r="BF1440" s="32" t="s">
        <v>3480</v>
      </c>
      <c r="BG1440" s="32" t="s">
        <v>3026</v>
      </c>
      <c r="CK1440" s="32" t="s">
        <v>5919</v>
      </c>
      <c r="CL1440" s="32" t="s">
        <v>701</v>
      </c>
      <c r="CM1440" s="32" t="s">
        <v>1262</v>
      </c>
      <c r="CN1440" s="32" t="s">
        <v>3215</v>
      </c>
      <c r="CO1440" s="32" t="s">
        <v>3480</v>
      </c>
      <c r="CP1440" s="32" t="s">
        <v>3026</v>
      </c>
      <c r="CV1440" s="32"/>
      <c r="CW1440" s="32"/>
      <c r="CX1440" s="32" t="s">
        <v>5919</v>
      </c>
      <c r="CY1440" s="32" t="s">
        <v>701</v>
      </c>
      <c r="CZ1440" s="32" t="s">
        <v>1262</v>
      </c>
      <c r="DA1440" s="32" t="s">
        <v>3215</v>
      </c>
      <c r="DB1440" s="32" t="s">
        <v>3480</v>
      </c>
      <c r="DC1440" s="32" t="s">
        <v>3026</v>
      </c>
    </row>
    <row r="1441" spans="52:107" ht="57">
      <c r="AZ1441" s="32"/>
      <c r="BA1441" s="32"/>
      <c r="BB1441" s="32" t="s">
        <v>5920</v>
      </c>
      <c r="BC1441" s="32" t="s">
        <v>701</v>
      </c>
      <c r="BD1441" s="32" t="s">
        <v>1262</v>
      </c>
      <c r="BE1441" s="32" t="s">
        <v>3215</v>
      </c>
      <c r="BF1441" s="32" t="s">
        <v>3481</v>
      </c>
      <c r="BG1441" s="32" t="s">
        <v>3027</v>
      </c>
      <c r="CK1441" s="32" t="s">
        <v>5920</v>
      </c>
      <c r="CL1441" s="32" t="s">
        <v>701</v>
      </c>
      <c r="CM1441" s="32" t="s">
        <v>1262</v>
      </c>
      <c r="CN1441" s="32" t="s">
        <v>3215</v>
      </c>
      <c r="CO1441" s="32" t="s">
        <v>3481</v>
      </c>
      <c r="CP1441" s="32" t="s">
        <v>3027</v>
      </c>
      <c r="CV1441" s="32"/>
      <c r="CW1441" s="32"/>
      <c r="CX1441" s="32" t="s">
        <v>5920</v>
      </c>
      <c r="CY1441" s="32" t="s">
        <v>701</v>
      </c>
      <c r="CZ1441" s="32" t="s">
        <v>1262</v>
      </c>
      <c r="DA1441" s="32" t="s">
        <v>3215</v>
      </c>
      <c r="DB1441" s="32" t="s">
        <v>3481</v>
      </c>
      <c r="DC1441" s="32" t="s">
        <v>3027</v>
      </c>
    </row>
    <row r="1442" spans="52:107" ht="71.25">
      <c r="AZ1442" s="32"/>
      <c r="BA1442" s="32"/>
      <c r="BB1442" s="32" t="s">
        <v>5921</v>
      </c>
      <c r="BC1442" s="32" t="s">
        <v>701</v>
      </c>
      <c r="BD1442" s="32" t="s">
        <v>1262</v>
      </c>
      <c r="BE1442" s="32" t="s">
        <v>3215</v>
      </c>
      <c r="BF1442" s="32" t="s">
        <v>3482</v>
      </c>
      <c r="BG1442" s="32" t="s">
        <v>3028</v>
      </c>
      <c r="CK1442" s="32" t="s">
        <v>5921</v>
      </c>
      <c r="CL1442" s="32" t="s">
        <v>701</v>
      </c>
      <c r="CM1442" s="32" t="s">
        <v>1262</v>
      </c>
      <c r="CN1442" s="32" t="s">
        <v>3215</v>
      </c>
      <c r="CO1442" s="32" t="s">
        <v>3482</v>
      </c>
      <c r="CP1442" s="32" t="s">
        <v>3028</v>
      </c>
      <c r="CV1442" s="32"/>
      <c r="CW1442" s="32"/>
      <c r="CX1442" s="32" t="s">
        <v>5921</v>
      </c>
      <c r="CY1442" s="32" t="s">
        <v>701</v>
      </c>
      <c r="CZ1442" s="32" t="s">
        <v>1262</v>
      </c>
      <c r="DA1442" s="32" t="s">
        <v>3215</v>
      </c>
      <c r="DB1442" s="32" t="s">
        <v>3482</v>
      </c>
      <c r="DC1442" s="32" t="s">
        <v>3028</v>
      </c>
    </row>
    <row r="1443" spans="52:107" ht="57">
      <c r="AZ1443" s="32"/>
      <c r="BA1443" s="32"/>
      <c r="BB1443" s="32" t="s">
        <v>5922</v>
      </c>
      <c r="BC1443" s="32" t="s">
        <v>701</v>
      </c>
      <c r="BD1443" s="32" t="s">
        <v>1262</v>
      </c>
      <c r="BE1443" s="32" t="s">
        <v>3215</v>
      </c>
      <c r="BF1443" s="32" t="s">
        <v>3483</v>
      </c>
      <c r="BG1443" s="32" t="s">
        <v>3029</v>
      </c>
      <c r="CK1443" s="32" t="s">
        <v>5922</v>
      </c>
      <c r="CL1443" s="32" t="s">
        <v>701</v>
      </c>
      <c r="CM1443" s="32" t="s">
        <v>1262</v>
      </c>
      <c r="CN1443" s="32" t="s">
        <v>3215</v>
      </c>
      <c r="CO1443" s="32" t="s">
        <v>3483</v>
      </c>
      <c r="CP1443" s="32" t="s">
        <v>3029</v>
      </c>
      <c r="CV1443" s="32"/>
      <c r="CW1443" s="32"/>
      <c r="CX1443" s="32" t="s">
        <v>5922</v>
      </c>
      <c r="CY1443" s="32" t="s">
        <v>701</v>
      </c>
      <c r="CZ1443" s="32" t="s">
        <v>1262</v>
      </c>
      <c r="DA1443" s="32" t="s">
        <v>3215</v>
      </c>
      <c r="DB1443" s="32" t="s">
        <v>3483</v>
      </c>
      <c r="DC1443" s="32" t="s">
        <v>3029</v>
      </c>
    </row>
    <row r="1444" spans="52:107" ht="57">
      <c r="AZ1444" s="32"/>
      <c r="BA1444" s="32"/>
      <c r="BB1444" s="32" t="s">
        <v>5923</v>
      </c>
      <c r="BC1444" s="32" t="s">
        <v>701</v>
      </c>
      <c r="BD1444" s="32" t="s">
        <v>1262</v>
      </c>
      <c r="BE1444" s="32" t="s">
        <v>3215</v>
      </c>
      <c r="BF1444" s="32" t="s">
        <v>3484</v>
      </c>
      <c r="BG1444" s="32" t="s">
        <v>3030</v>
      </c>
      <c r="CK1444" s="32" t="s">
        <v>5923</v>
      </c>
      <c r="CL1444" s="32" t="s">
        <v>701</v>
      </c>
      <c r="CM1444" s="32" t="s">
        <v>1262</v>
      </c>
      <c r="CN1444" s="32" t="s">
        <v>3215</v>
      </c>
      <c r="CO1444" s="32" t="s">
        <v>3484</v>
      </c>
      <c r="CP1444" s="32" t="s">
        <v>3030</v>
      </c>
      <c r="CV1444" s="32"/>
      <c r="CW1444" s="32"/>
      <c r="CX1444" s="32" t="s">
        <v>5923</v>
      </c>
      <c r="CY1444" s="32" t="s">
        <v>701</v>
      </c>
      <c r="CZ1444" s="32" t="s">
        <v>1262</v>
      </c>
      <c r="DA1444" s="32" t="s">
        <v>3215</v>
      </c>
      <c r="DB1444" s="32" t="s">
        <v>3484</v>
      </c>
      <c r="DC1444" s="32" t="s">
        <v>3030</v>
      </c>
    </row>
    <row r="1445" spans="52:107" ht="57">
      <c r="AZ1445" s="32"/>
      <c r="BA1445" s="32"/>
      <c r="BB1445" s="32" t="s">
        <v>5924</v>
      </c>
      <c r="BC1445" s="32" t="s">
        <v>701</v>
      </c>
      <c r="BD1445" s="32" t="s">
        <v>1262</v>
      </c>
      <c r="BE1445" s="32" t="s">
        <v>3215</v>
      </c>
      <c r="BF1445" s="32" t="s">
        <v>3485</v>
      </c>
      <c r="BG1445" s="32" t="s">
        <v>3031</v>
      </c>
      <c r="CK1445" s="32" t="s">
        <v>5924</v>
      </c>
      <c r="CL1445" s="32" t="s">
        <v>701</v>
      </c>
      <c r="CM1445" s="32" t="s">
        <v>1262</v>
      </c>
      <c r="CN1445" s="32" t="s">
        <v>3215</v>
      </c>
      <c r="CO1445" s="32" t="s">
        <v>3485</v>
      </c>
      <c r="CP1445" s="32" t="s">
        <v>3031</v>
      </c>
      <c r="CV1445" s="32"/>
      <c r="CW1445" s="32"/>
      <c r="CX1445" s="32" t="s">
        <v>5924</v>
      </c>
      <c r="CY1445" s="32" t="s">
        <v>701</v>
      </c>
      <c r="CZ1445" s="32" t="s">
        <v>1262</v>
      </c>
      <c r="DA1445" s="32" t="s">
        <v>3215</v>
      </c>
      <c r="DB1445" s="32" t="s">
        <v>3485</v>
      </c>
      <c r="DC1445" s="32" t="s">
        <v>3031</v>
      </c>
    </row>
    <row r="1446" spans="52:107" ht="57">
      <c r="AZ1446" s="32"/>
      <c r="BA1446" s="32"/>
      <c r="BB1446" s="32" t="s">
        <v>5925</v>
      </c>
      <c r="BC1446" s="32" t="s">
        <v>701</v>
      </c>
      <c r="BD1446" s="32" t="s">
        <v>1262</v>
      </c>
      <c r="BE1446" s="32" t="s">
        <v>3215</v>
      </c>
      <c r="BF1446" s="32" t="s">
        <v>3486</v>
      </c>
      <c r="BG1446" s="32" t="s">
        <v>3032</v>
      </c>
      <c r="CK1446" s="32" t="s">
        <v>5925</v>
      </c>
      <c r="CL1446" s="32" t="s">
        <v>701</v>
      </c>
      <c r="CM1446" s="32" t="s">
        <v>1262</v>
      </c>
      <c r="CN1446" s="32" t="s">
        <v>3215</v>
      </c>
      <c r="CO1446" s="32" t="s">
        <v>3486</v>
      </c>
      <c r="CP1446" s="32" t="s">
        <v>3032</v>
      </c>
      <c r="CV1446" s="32"/>
      <c r="CW1446" s="32"/>
      <c r="CX1446" s="32" t="s">
        <v>5925</v>
      </c>
      <c r="CY1446" s="32" t="s">
        <v>701</v>
      </c>
      <c r="CZ1446" s="32" t="s">
        <v>1262</v>
      </c>
      <c r="DA1446" s="32" t="s">
        <v>3215</v>
      </c>
      <c r="DB1446" s="32" t="s">
        <v>3486</v>
      </c>
      <c r="DC1446" s="32" t="s">
        <v>3032</v>
      </c>
    </row>
    <row r="1447" spans="52:107" ht="57">
      <c r="AZ1447" s="32"/>
      <c r="BA1447" s="32"/>
      <c r="BB1447" s="32" t="s">
        <v>5926</v>
      </c>
      <c r="BC1447" s="32" t="s">
        <v>701</v>
      </c>
      <c r="BD1447" s="32" t="s">
        <v>1262</v>
      </c>
      <c r="BE1447" s="32" t="s">
        <v>3215</v>
      </c>
      <c r="BF1447" s="32" t="s">
        <v>3487</v>
      </c>
      <c r="BG1447" s="32" t="s">
        <v>3033</v>
      </c>
      <c r="CK1447" s="32" t="s">
        <v>5926</v>
      </c>
      <c r="CL1447" s="32" t="s">
        <v>701</v>
      </c>
      <c r="CM1447" s="32" t="s">
        <v>1262</v>
      </c>
      <c r="CN1447" s="32" t="s">
        <v>3215</v>
      </c>
      <c r="CO1447" s="32" t="s">
        <v>3487</v>
      </c>
      <c r="CP1447" s="32" t="s">
        <v>3033</v>
      </c>
      <c r="CV1447" s="32"/>
      <c r="CW1447" s="32"/>
      <c r="CX1447" s="32" t="s">
        <v>5926</v>
      </c>
      <c r="CY1447" s="32" t="s">
        <v>701</v>
      </c>
      <c r="CZ1447" s="32" t="s">
        <v>1262</v>
      </c>
      <c r="DA1447" s="32" t="s">
        <v>3215</v>
      </c>
      <c r="DB1447" s="32" t="s">
        <v>3487</v>
      </c>
      <c r="DC1447" s="32" t="s">
        <v>3033</v>
      </c>
    </row>
    <row r="1448" spans="52:107" ht="42.75">
      <c r="AZ1448" s="32"/>
      <c r="BA1448" s="32"/>
      <c r="BB1448" s="32" t="s">
        <v>5927</v>
      </c>
      <c r="BC1448" s="32" t="s">
        <v>701</v>
      </c>
      <c r="BD1448" s="32" t="s">
        <v>1262</v>
      </c>
      <c r="BE1448" s="32" t="s">
        <v>3215</v>
      </c>
      <c r="BF1448" s="32" t="s">
        <v>3488</v>
      </c>
      <c r="BG1448" s="32" t="s">
        <v>3034</v>
      </c>
      <c r="CK1448" s="32" t="s">
        <v>5927</v>
      </c>
      <c r="CL1448" s="32" t="s">
        <v>701</v>
      </c>
      <c r="CM1448" s="32" t="s">
        <v>1262</v>
      </c>
      <c r="CN1448" s="32" t="s">
        <v>3215</v>
      </c>
      <c r="CO1448" s="32" t="s">
        <v>3488</v>
      </c>
      <c r="CP1448" s="32" t="s">
        <v>3034</v>
      </c>
      <c r="CV1448" s="32"/>
      <c r="CW1448" s="32"/>
      <c r="CX1448" s="32" t="s">
        <v>5927</v>
      </c>
      <c r="CY1448" s="32" t="s">
        <v>701</v>
      </c>
      <c r="CZ1448" s="32" t="s">
        <v>1262</v>
      </c>
      <c r="DA1448" s="32" t="s">
        <v>3215</v>
      </c>
      <c r="DB1448" s="32" t="s">
        <v>3488</v>
      </c>
      <c r="DC1448" s="32" t="s">
        <v>3034</v>
      </c>
    </row>
    <row r="1449" spans="52:107" ht="57">
      <c r="AZ1449" s="32"/>
      <c r="BA1449" s="32"/>
      <c r="BB1449" s="32" t="s">
        <v>5928</v>
      </c>
      <c r="BC1449" s="32" t="s">
        <v>701</v>
      </c>
      <c r="BD1449" s="32" t="s">
        <v>1262</v>
      </c>
      <c r="BE1449" s="32" t="s">
        <v>3215</v>
      </c>
      <c r="BF1449" s="32" t="s">
        <v>3489</v>
      </c>
      <c r="BG1449" s="32" t="s">
        <v>3035</v>
      </c>
      <c r="CK1449" s="32" t="s">
        <v>5928</v>
      </c>
      <c r="CL1449" s="32" t="s">
        <v>701</v>
      </c>
      <c r="CM1449" s="32" t="s">
        <v>1262</v>
      </c>
      <c r="CN1449" s="32" t="s">
        <v>3215</v>
      </c>
      <c r="CO1449" s="32" t="s">
        <v>3489</v>
      </c>
      <c r="CP1449" s="32" t="s">
        <v>3035</v>
      </c>
      <c r="CV1449" s="32"/>
      <c r="CW1449" s="32"/>
      <c r="CX1449" s="32" t="s">
        <v>5928</v>
      </c>
      <c r="CY1449" s="32" t="s">
        <v>701</v>
      </c>
      <c r="CZ1449" s="32" t="s">
        <v>1262</v>
      </c>
      <c r="DA1449" s="32" t="s">
        <v>3215</v>
      </c>
      <c r="DB1449" s="32" t="s">
        <v>3489</v>
      </c>
      <c r="DC1449" s="32" t="s">
        <v>3035</v>
      </c>
    </row>
    <row r="1450" spans="52:107" ht="57">
      <c r="AZ1450" s="32"/>
      <c r="BA1450" s="32"/>
      <c r="BB1450" s="32" t="s">
        <v>5929</v>
      </c>
      <c r="BC1450" s="32" t="s">
        <v>701</v>
      </c>
      <c r="BD1450" s="32" t="s">
        <v>1262</v>
      </c>
      <c r="BE1450" s="32" t="s">
        <v>3215</v>
      </c>
      <c r="BF1450" s="32" t="s">
        <v>3490</v>
      </c>
      <c r="BG1450" s="32" t="s">
        <v>3036</v>
      </c>
      <c r="CK1450" s="32" t="s">
        <v>5929</v>
      </c>
      <c r="CL1450" s="32" t="s">
        <v>701</v>
      </c>
      <c r="CM1450" s="32" t="s">
        <v>1262</v>
      </c>
      <c r="CN1450" s="32" t="s">
        <v>3215</v>
      </c>
      <c r="CO1450" s="32" t="s">
        <v>3490</v>
      </c>
      <c r="CP1450" s="32" t="s">
        <v>3036</v>
      </c>
      <c r="CV1450" s="32"/>
      <c r="CW1450" s="32"/>
      <c r="CX1450" s="32" t="s">
        <v>5929</v>
      </c>
      <c r="CY1450" s="32" t="s">
        <v>701</v>
      </c>
      <c r="CZ1450" s="32" t="s">
        <v>1262</v>
      </c>
      <c r="DA1450" s="32" t="s">
        <v>3215</v>
      </c>
      <c r="DB1450" s="32" t="s">
        <v>3490</v>
      </c>
      <c r="DC1450" s="32" t="s">
        <v>3036</v>
      </c>
    </row>
    <row r="1451" spans="52:107" ht="57">
      <c r="AZ1451" s="32"/>
      <c r="BA1451" s="32"/>
      <c r="BB1451" s="32" t="s">
        <v>5930</v>
      </c>
      <c r="BC1451" s="32" t="s">
        <v>701</v>
      </c>
      <c r="BD1451" s="32" t="s">
        <v>1262</v>
      </c>
      <c r="BE1451" s="32" t="s">
        <v>3215</v>
      </c>
      <c r="BF1451" s="32" t="s">
        <v>3491</v>
      </c>
      <c r="BG1451" s="32" t="s">
        <v>3037</v>
      </c>
      <c r="CK1451" s="32" t="s">
        <v>5930</v>
      </c>
      <c r="CL1451" s="32" t="s">
        <v>701</v>
      </c>
      <c r="CM1451" s="32" t="s">
        <v>1262</v>
      </c>
      <c r="CN1451" s="32" t="s">
        <v>3215</v>
      </c>
      <c r="CO1451" s="32" t="s">
        <v>3491</v>
      </c>
      <c r="CP1451" s="32" t="s">
        <v>3037</v>
      </c>
      <c r="CV1451" s="32"/>
      <c r="CW1451" s="32"/>
      <c r="CX1451" s="32" t="s">
        <v>5930</v>
      </c>
      <c r="CY1451" s="32" t="s">
        <v>701</v>
      </c>
      <c r="CZ1451" s="32" t="s">
        <v>1262</v>
      </c>
      <c r="DA1451" s="32" t="s">
        <v>3215</v>
      </c>
      <c r="DB1451" s="32" t="s">
        <v>3491</v>
      </c>
      <c r="DC1451" s="32" t="s">
        <v>3037</v>
      </c>
    </row>
    <row r="1452" spans="52:107" ht="57">
      <c r="AZ1452" s="32"/>
      <c r="BA1452" s="32"/>
      <c r="BB1452" s="32" t="s">
        <v>5931</v>
      </c>
      <c r="BC1452" s="32" t="s">
        <v>701</v>
      </c>
      <c r="BD1452" s="32" t="s">
        <v>1262</v>
      </c>
      <c r="BE1452" s="32" t="s">
        <v>3215</v>
      </c>
      <c r="BF1452" s="32" t="s">
        <v>3492</v>
      </c>
      <c r="BG1452" s="32" t="s">
        <v>3038</v>
      </c>
      <c r="CK1452" s="32" t="s">
        <v>5931</v>
      </c>
      <c r="CL1452" s="32" t="s">
        <v>701</v>
      </c>
      <c r="CM1452" s="32" t="s">
        <v>1262</v>
      </c>
      <c r="CN1452" s="32" t="s">
        <v>3215</v>
      </c>
      <c r="CO1452" s="32" t="s">
        <v>3492</v>
      </c>
      <c r="CP1452" s="32" t="s">
        <v>3038</v>
      </c>
      <c r="CV1452" s="32"/>
      <c r="CW1452" s="32"/>
      <c r="CX1452" s="32" t="s">
        <v>5931</v>
      </c>
      <c r="CY1452" s="32" t="s">
        <v>701</v>
      </c>
      <c r="CZ1452" s="32" t="s">
        <v>1262</v>
      </c>
      <c r="DA1452" s="32" t="s">
        <v>3215</v>
      </c>
      <c r="DB1452" s="32" t="s">
        <v>3492</v>
      </c>
      <c r="DC1452" s="32" t="s">
        <v>3038</v>
      </c>
    </row>
    <row r="1453" spans="52:107" ht="57">
      <c r="AZ1453" s="32"/>
      <c r="BA1453" s="32"/>
      <c r="BB1453" s="32" t="s">
        <v>5932</v>
      </c>
      <c r="BC1453" s="32" t="s">
        <v>701</v>
      </c>
      <c r="BD1453" s="32" t="s">
        <v>1262</v>
      </c>
      <c r="BE1453" s="32" t="s">
        <v>3215</v>
      </c>
      <c r="BF1453" s="32" t="s">
        <v>3493</v>
      </c>
      <c r="BG1453" s="32" t="s">
        <v>3039</v>
      </c>
      <c r="CK1453" s="32" t="s">
        <v>5932</v>
      </c>
      <c r="CL1453" s="32" t="s">
        <v>701</v>
      </c>
      <c r="CM1453" s="32" t="s">
        <v>1262</v>
      </c>
      <c r="CN1453" s="32" t="s">
        <v>3215</v>
      </c>
      <c r="CO1453" s="32" t="s">
        <v>3493</v>
      </c>
      <c r="CP1453" s="32" t="s">
        <v>3039</v>
      </c>
      <c r="CV1453" s="32"/>
      <c r="CW1453" s="32"/>
      <c r="CX1453" s="32" t="s">
        <v>5932</v>
      </c>
      <c r="CY1453" s="32" t="s">
        <v>701</v>
      </c>
      <c r="CZ1453" s="32" t="s">
        <v>1262</v>
      </c>
      <c r="DA1453" s="32" t="s">
        <v>3215</v>
      </c>
      <c r="DB1453" s="32" t="s">
        <v>3493</v>
      </c>
      <c r="DC1453" s="32" t="s">
        <v>3039</v>
      </c>
    </row>
    <row r="1454" spans="52:107" ht="71.25">
      <c r="AZ1454" s="32"/>
      <c r="BA1454" s="32"/>
      <c r="BB1454" s="32" t="s">
        <v>5933</v>
      </c>
      <c r="BC1454" s="32" t="s">
        <v>701</v>
      </c>
      <c r="BD1454" s="32" t="s">
        <v>1262</v>
      </c>
      <c r="BE1454" s="32" t="s">
        <v>3215</v>
      </c>
      <c r="BF1454" s="32" t="s">
        <v>3494</v>
      </c>
      <c r="BG1454" s="32" t="s">
        <v>3040</v>
      </c>
      <c r="CK1454" s="32" t="s">
        <v>5933</v>
      </c>
      <c r="CL1454" s="32" t="s">
        <v>701</v>
      </c>
      <c r="CM1454" s="32" t="s">
        <v>1262</v>
      </c>
      <c r="CN1454" s="32" t="s">
        <v>3215</v>
      </c>
      <c r="CO1454" s="32" t="s">
        <v>3494</v>
      </c>
      <c r="CP1454" s="32" t="s">
        <v>3040</v>
      </c>
      <c r="CV1454" s="32"/>
      <c r="CW1454" s="32"/>
      <c r="CX1454" s="32" t="s">
        <v>5933</v>
      </c>
      <c r="CY1454" s="32" t="s">
        <v>701</v>
      </c>
      <c r="CZ1454" s="32" t="s">
        <v>1262</v>
      </c>
      <c r="DA1454" s="32" t="s">
        <v>3215</v>
      </c>
      <c r="DB1454" s="32" t="s">
        <v>3494</v>
      </c>
      <c r="DC1454" s="32" t="s">
        <v>3040</v>
      </c>
    </row>
    <row r="1455" spans="52:107" ht="57">
      <c r="AZ1455" s="32"/>
      <c r="BA1455" s="32"/>
      <c r="BB1455" s="32" t="s">
        <v>5934</v>
      </c>
      <c r="BC1455" s="32" t="s">
        <v>701</v>
      </c>
      <c r="BD1455" s="32" t="s">
        <v>1262</v>
      </c>
      <c r="BE1455" s="32" t="s">
        <v>3215</v>
      </c>
      <c r="BF1455" s="32" t="s">
        <v>3495</v>
      </c>
      <c r="BG1455" s="32" t="s">
        <v>3041</v>
      </c>
      <c r="CK1455" s="32" t="s">
        <v>5934</v>
      </c>
      <c r="CL1455" s="32" t="s">
        <v>701</v>
      </c>
      <c r="CM1455" s="32" t="s">
        <v>1262</v>
      </c>
      <c r="CN1455" s="32" t="s">
        <v>3215</v>
      </c>
      <c r="CO1455" s="32" t="s">
        <v>3495</v>
      </c>
      <c r="CP1455" s="32" t="s">
        <v>3041</v>
      </c>
      <c r="CV1455" s="32"/>
      <c r="CW1455" s="32"/>
      <c r="CX1455" s="32" t="s">
        <v>5934</v>
      </c>
      <c r="CY1455" s="32" t="s">
        <v>701</v>
      </c>
      <c r="CZ1455" s="32" t="s">
        <v>1262</v>
      </c>
      <c r="DA1455" s="32" t="s">
        <v>3215</v>
      </c>
      <c r="DB1455" s="32" t="s">
        <v>3495</v>
      </c>
      <c r="DC1455" s="32" t="s">
        <v>3041</v>
      </c>
    </row>
    <row r="1456" spans="52:107" ht="57">
      <c r="AZ1456" s="32"/>
      <c r="BA1456" s="32"/>
      <c r="BB1456" s="32" t="s">
        <v>5935</v>
      </c>
      <c r="BC1456" s="32" t="s">
        <v>701</v>
      </c>
      <c r="BD1456" s="32" t="s">
        <v>1262</v>
      </c>
      <c r="BE1456" s="32" t="s">
        <v>3215</v>
      </c>
      <c r="BF1456" s="32" t="s">
        <v>3496</v>
      </c>
      <c r="BG1456" s="32" t="s">
        <v>3042</v>
      </c>
      <c r="CK1456" s="32" t="s">
        <v>5935</v>
      </c>
      <c r="CL1456" s="32" t="s">
        <v>701</v>
      </c>
      <c r="CM1456" s="32" t="s">
        <v>1262</v>
      </c>
      <c r="CN1456" s="32" t="s">
        <v>3215</v>
      </c>
      <c r="CO1456" s="32" t="s">
        <v>3496</v>
      </c>
      <c r="CP1456" s="32" t="s">
        <v>3042</v>
      </c>
      <c r="CV1456" s="32"/>
      <c r="CW1456" s="32"/>
      <c r="CX1456" s="32" t="s">
        <v>5935</v>
      </c>
      <c r="CY1456" s="32" t="s">
        <v>701</v>
      </c>
      <c r="CZ1456" s="32" t="s">
        <v>1262</v>
      </c>
      <c r="DA1456" s="32" t="s">
        <v>3215</v>
      </c>
      <c r="DB1456" s="32" t="s">
        <v>3496</v>
      </c>
      <c r="DC1456" s="32" t="s">
        <v>3042</v>
      </c>
    </row>
    <row r="1457" spans="52:107" ht="57">
      <c r="AZ1457" s="32"/>
      <c r="BA1457" s="32"/>
      <c r="BB1457" s="32" t="s">
        <v>5936</v>
      </c>
      <c r="BC1457" s="32" t="s">
        <v>701</v>
      </c>
      <c r="BD1457" s="32" t="s">
        <v>1262</v>
      </c>
      <c r="BE1457" s="32" t="s">
        <v>3215</v>
      </c>
      <c r="BF1457" s="32" t="s">
        <v>3497</v>
      </c>
      <c r="BG1457" s="32" t="s">
        <v>3043</v>
      </c>
      <c r="CK1457" s="32" t="s">
        <v>5936</v>
      </c>
      <c r="CL1457" s="32" t="s">
        <v>701</v>
      </c>
      <c r="CM1457" s="32" t="s">
        <v>1262</v>
      </c>
      <c r="CN1457" s="32" t="s">
        <v>3215</v>
      </c>
      <c r="CO1457" s="32" t="s">
        <v>3497</v>
      </c>
      <c r="CP1457" s="32" t="s">
        <v>3043</v>
      </c>
      <c r="CV1457" s="32"/>
      <c r="CW1457" s="32"/>
      <c r="CX1457" s="32" t="s">
        <v>5936</v>
      </c>
      <c r="CY1457" s="32" t="s">
        <v>701</v>
      </c>
      <c r="CZ1457" s="32" t="s">
        <v>1262</v>
      </c>
      <c r="DA1457" s="32" t="s">
        <v>3215</v>
      </c>
      <c r="DB1457" s="32" t="s">
        <v>3497</v>
      </c>
      <c r="DC1457" s="32" t="s">
        <v>3043</v>
      </c>
    </row>
    <row r="1458" spans="52:107" ht="57">
      <c r="AZ1458" s="32"/>
      <c r="BA1458" s="32"/>
      <c r="BB1458" s="32" t="s">
        <v>5937</v>
      </c>
      <c r="BC1458" s="32" t="s">
        <v>701</v>
      </c>
      <c r="BD1458" s="32" t="s">
        <v>1262</v>
      </c>
      <c r="BE1458" s="32" t="s">
        <v>3215</v>
      </c>
      <c r="BF1458" s="32" t="s">
        <v>3498</v>
      </c>
      <c r="BG1458" s="32" t="s">
        <v>3044</v>
      </c>
      <c r="CK1458" s="32" t="s">
        <v>5937</v>
      </c>
      <c r="CL1458" s="32" t="s">
        <v>701</v>
      </c>
      <c r="CM1458" s="32" t="s">
        <v>1262</v>
      </c>
      <c r="CN1458" s="32" t="s">
        <v>3215</v>
      </c>
      <c r="CO1458" s="32" t="s">
        <v>3498</v>
      </c>
      <c r="CP1458" s="32" t="s">
        <v>3044</v>
      </c>
      <c r="CV1458" s="32"/>
      <c r="CW1458" s="32"/>
      <c r="CX1458" s="32" t="s">
        <v>5937</v>
      </c>
      <c r="CY1458" s="32" t="s">
        <v>701</v>
      </c>
      <c r="CZ1458" s="32" t="s">
        <v>1262</v>
      </c>
      <c r="DA1458" s="32" t="s">
        <v>3215</v>
      </c>
      <c r="DB1458" s="32" t="s">
        <v>3498</v>
      </c>
      <c r="DC1458" s="32" t="s">
        <v>3044</v>
      </c>
    </row>
    <row r="1459" spans="52:107" ht="57">
      <c r="AZ1459" s="32"/>
      <c r="BA1459" s="32"/>
      <c r="BB1459" s="32" t="s">
        <v>5938</v>
      </c>
      <c r="BC1459" s="32" t="s">
        <v>701</v>
      </c>
      <c r="BD1459" s="32" t="s">
        <v>1262</v>
      </c>
      <c r="BE1459" s="32" t="s">
        <v>3215</v>
      </c>
      <c r="BF1459" s="32" t="s">
        <v>3499</v>
      </c>
      <c r="BG1459" s="32" t="s">
        <v>3045</v>
      </c>
      <c r="CK1459" s="32" t="s">
        <v>5938</v>
      </c>
      <c r="CL1459" s="32" t="s">
        <v>701</v>
      </c>
      <c r="CM1459" s="32" t="s">
        <v>1262</v>
      </c>
      <c r="CN1459" s="32" t="s">
        <v>3215</v>
      </c>
      <c r="CO1459" s="32" t="s">
        <v>3499</v>
      </c>
      <c r="CP1459" s="32" t="s">
        <v>3045</v>
      </c>
      <c r="CV1459" s="32"/>
      <c r="CW1459" s="32"/>
      <c r="CX1459" s="32" t="s">
        <v>5938</v>
      </c>
      <c r="CY1459" s="32" t="s">
        <v>701</v>
      </c>
      <c r="CZ1459" s="32" t="s">
        <v>1262</v>
      </c>
      <c r="DA1459" s="32" t="s">
        <v>3215</v>
      </c>
      <c r="DB1459" s="32" t="s">
        <v>3499</v>
      </c>
      <c r="DC1459" s="32" t="s">
        <v>3045</v>
      </c>
    </row>
    <row r="1460" spans="52:107" ht="57">
      <c r="AZ1460" s="32"/>
      <c r="BA1460" s="32"/>
      <c r="BB1460" s="32" t="s">
        <v>5939</v>
      </c>
      <c r="BC1460" s="32" t="s">
        <v>701</v>
      </c>
      <c r="BD1460" s="32" t="s">
        <v>1262</v>
      </c>
      <c r="BE1460" s="32" t="s">
        <v>3215</v>
      </c>
      <c r="BF1460" s="32" t="s">
        <v>3500</v>
      </c>
      <c r="BG1460" s="32" t="s">
        <v>3046</v>
      </c>
      <c r="CK1460" s="32" t="s">
        <v>5939</v>
      </c>
      <c r="CL1460" s="32" t="s">
        <v>701</v>
      </c>
      <c r="CM1460" s="32" t="s">
        <v>1262</v>
      </c>
      <c r="CN1460" s="32" t="s">
        <v>3215</v>
      </c>
      <c r="CO1460" s="32" t="s">
        <v>3500</v>
      </c>
      <c r="CP1460" s="32" t="s">
        <v>3046</v>
      </c>
      <c r="CV1460" s="32"/>
      <c r="CW1460" s="32"/>
      <c r="CX1460" s="32" t="s">
        <v>5939</v>
      </c>
      <c r="CY1460" s="32" t="s">
        <v>701</v>
      </c>
      <c r="CZ1460" s="32" t="s">
        <v>1262</v>
      </c>
      <c r="DA1460" s="32" t="s">
        <v>3215</v>
      </c>
      <c r="DB1460" s="32" t="s">
        <v>3500</v>
      </c>
      <c r="DC1460" s="32" t="s">
        <v>3046</v>
      </c>
    </row>
    <row r="1461" spans="52:107" ht="57">
      <c r="AZ1461" s="32"/>
      <c r="BA1461" s="32"/>
      <c r="BB1461" s="32" t="s">
        <v>5940</v>
      </c>
      <c r="BC1461" s="32" t="s">
        <v>701</v>
      </c>
      <c r="BD1461" s="32" t="s">
        <v>1262</v>
      </c>
      <c r="BE1461" s="32" t="s">
        <v>3215</v>
      </c>
      <c r="BF1461" s="32" t="s">
        <v>3501</v>
      </c>
      <c r="BG1461" s="32" t="s">
        <v>3047</v>
      </c>
      <c r="CK1461" s="32" t="s">
        <v>5940</v>
      </c>
      <c r="CL1461" s="32" t="s">
        <v>701</v>
      </c>
      <c r="CM1461" s="32" t="s">
        <v>1262</v>
      </c>
      <c r="CN1461" s="32" t="s">
        <v>3215</v>
      </c>
      <c r="CO1461" s="32" t="s">
        <v>3501</v>
      </c>
      <c r="CP1461" s="32" t="s">
        <v>3047</v>
      </c>
      <c r="CV1461" s="32"/>
      <c r="CW1461" s="32"/>
      <c r="CX1461" s="32" t="s">
        <v>5940</v>
      </c>
      <c r="CY1461" s="32" t="s">
        <v>701</v>
      </c>
      <c r="CZ1461" s="32" t="s">
        <v>1262</v>
      </c>
      <c r="DA1461" s="32" t="s">
        <v>3215</v>
      </c>
      <c r="DB1461" s="32" t="s">
        <v>3501</v>
      </c>
      <c r="DC1461" s="32" t="s">
        <v>3047</v>
      </c>
    </row>
    <row r="1462" spans="52:107" ht="57">
      <c r="AZ1462" s="32"/>
      <c r="BA1462" s="32"/>
      <c r="BB1462" s="32" t="s">
        <v>5941</v>
      </c>
      <c r="BC1462" s="32" t="s">
        <v>701</v>
      </c>
      <c r="BD1462" s="32" t="s">
        <v>1262</v>
      </c>
      <c r="BE1462" s="32" t="s">
        <v>3215</v>
      </c>
      <c r="BF1462" s="32" t="s">
        <v>3502</v>
      </c>
      <c r="BG1462" s="32" t="s">
        <v>3048</v>
      </c>
      <c r="CK1462" s="32" t="s">
        <v>5941</v>
      </c>
      <c r="CL1462" s="32" t="s">
        <v>701</v>
      </c>
      <c r="CM1462" s="32" t="s">
        <v>1262</v>
      </c>
      <c r="CN1462" s="32" t="s">
        <v>3215</v>
      </c>
      <c r="CO1462" s="32" t="s">
        <v>3502</v>
      </c>
      <c r="CP1462" s="32" t="s">
        <v>3048</v>
      </c>
      <c r="CV1462" s="32"/>
      <c r="CW1462" s="32"/>
      <c r="CX1462" s="32" t="s">
        <v>5941</v>
      </c>
      <c r="CY1462" s="32" t="s">
        <v>701</v>
      </c>
      <c r="CZ1462" s="32" t="s">
        <v>1262</v>
      </c>
      <c r="DA1462" s="32" t="s">
        <v>3215</v>
      </c>
      <c r="DB1462" s="32" t="s">
        <v>3502</v>
      </c>
      <c r="DC1462" s="32" t="s">
        <v>3048</v>
      </c>
    </row>
    <row r="1463" spans="52:107" ht="57">
      <c r="AZ1463" s="32"/>
      <c r="BA1463" s="32"/>
      <c r="BB1463" s="32" t="s">
        <v>5942</v>
      </c>
      <c r="BC1463" s="32" t="s">
        <v>701</v>
      </c>
      <c r="BD1463" s="32" t="s">
        <v>1262</v>
      </c>
      <c r="BE1463" s="32" t="s">
        <v>3215</v>
      </c>
      <c r="BF1463" s="32" t="s">
        <v>3503</v>
      </c>
      <c r="BG1463" s="32" t="s">
        <v>3049</v>
      </c>
      <c r="CK1463" s="32" t="s">
        <v>5942</v>
      </c>
      <c r="CL1463" s="32" t="s">
        <v>701</v>
      </c>
      <c r="CM1463" s="32" t="s">
        <v>1262</v>
      </c>
      <c r="CN1463" s="32" t="s">
        <v>3215</v>
      </c>
      <c r="CO1463" s="32" t="s">
        <v>3503</v>
      </c>
      <c r="CP1463" s="32" t="s">
        <v>3049</v>
      </c>
      <c r="CV1463" s="32"/>
      <c r="CW1463" s="32"/>
      <c r="CX1463" s="32" t="s">
        <v>5942</v>
      </c>
      <c r="CY1463" s="32" t="s">
        <v>701</v>
      </c>
      <c r="CZ1463" s="32" t="s">
        <v>1262</v>
      </c>
      <c r="DA1463" s="32" t="s">
        <v>3215</v>
      </c>
      <c r="DB1463" s="32" t="s">
        <v>3503</v>
      </c>
      <c r="DC1463" s="32" t="s">
        <v>3049</v>
      </c>
    </row>
    <row r="1464" spans="52:107" ht="71.25">
      <c r="AZ1464" s="32"/>
      <c r="BA1464" s="32"/>
      <c r="BB1464" s="32" t="s">
        <v>5943</v>
      </c>
      <c r="BC1464" s="32" t="s">
        <v>701</v>
      </c>
      <c r="BD1464" s="32" t="s">
        <v>1262</v>
      </c>
      <c r="BE1464" s="32" t="s">
        <v>3215</v>
      </c>
      <c r="BF1464" s="32" t="s">
        <v>3504</v>
      </c>
      <c r="BG1464" s="32" t="s">
        <v>3050</v>
      </c>
      <c r="CK1464" s="32" t="s">
        <v>5943</v>
      </c>
      <c r="CL1464" s="32" t="s">
        <v>701</v>
      </c>
      <c r="CM1464" s="32" t="s">
        <v>1262</v>
      </c>
      <c r="CN1464" s="32" t="s">
        <v>3215</v>
      </c>
      <c r="CO1464" s="32" t="s">
        <v>3504</v>
      </c>
      <c r="CP1464" s="32" t="s">
        <v>3050</v>
      </c>
      <c r="CV1464" s="32"/>
      <c r="CW1464" s="32"/>
      <c r="CX1464" s="32" t="s">
        <v>5943</v>
      </c>
      <c r="CY1464" s="32" t="s">
        <v>701</v>
      </c>
      <c r="CZ1464" s="32" t="s">
        <v>1262</v>
      </c>
      <c r="DA1464" s="32" t="s">
        <v>3215</v>
      </c>
      <c r="DB1464" s="32" t="s">
        <v>3504</v>
      </c>
      <c r="DC1464" s="32" t="s">
        <v>3050</v>
      </c>
    </row>
    <row r="1465" spans="52:107" ht="57">
      <c r="AZ1465" s="32"/>
      <c r="BA1465" s="32"/>
      <c r="BB1465" s="32" t="s">
        <v>5944</v>
      </c>
      <c r="BC1465" s="32" t="s">
        <v>701</v>
      </c>
      <c r="BD1465" s="32" t="s">
        <v>1262</v>
      </c>
      <c r="BE1465" s="32" t="s">
        <v>3215</v>
      </c>
      <c r="BF1465" s="32" t="s">
        <v>3505</v>
      </c>
      <c r="BG1465" s="32" t="s">
        <v>3051</v>
      </c>
      <c r="CK1465" s="32" t="s">
        <v>5944</v>
      </c>
      <c r="CL1465" s="32" t="s">
        <v>701</v>
      </c>
      <c r="CM1465" s="32" t="s">
        <v>1262</v>
      </c>
      <c r="CN1465" s="32" t="s">
        <v>3215</v>
      </c>
      <c r="CO1465" s="32" t="s">
        <v>3505</v>
      </c>
      <c r="CP1465" s="32" t="s">
        <v>3051</v>
      </c>
      <c r="CV1465" s="32"/>
      <c r="CW1465" s="32"/>
      <c r="CX1465" s="32" t="s">
        <v>5944</v>
      </c>
      <c r="CY1465" s="32" t="s">
        <v>701</v>
      </c>
      <c r="CZ1465" s="32" t="s">
        <v>1262</v>
      </c>
      <c r="DA1465" s="32" t="s">
        <v>3215</v>
      </c>
      <c r="DB1465" s="32" t="s">
        <v>3505</v>
      </c>
      <c r="DC1465" s="32" t="s">
        <v>3051</v>
      </c>
    </row>
    <row r="1466" spans="52:107" ht="57">
      <c r="AZ1466" s="32"/>
      <c r="BA1466" s="32"/>
      <c r="BB1466" s="32" t="s">
        <v>5945</v>
      </c>
      <c r="BC1466" s="32" t="s">
        <v>701</v>
      </c>
      <c r="BD1466" s="32" t="s">
        <v>1262</v>
      </c>
      <c r="BE1466" s="32" t="s">
        <v>3215</v>
      </c>
      <c r="BF1466" s="32" t="s">
        <v>3506</v>
      </c>
      <c r="BG1466" s="32" t="s">
        <v>3052</v>
      </c>
      <c r="CK1466" s="32" t="s">
        <v>5945</v>
      </c>
      <c r="CL1466" s="32" t="s">
        <v>701</v>
      </c>
      <c r="CM1466" s="32" t="s">
        <v>1262</v>
      </c>
      <c r="CN1466" s="32" t="s">
        <v>3215</v>
      </c>
      <c r="CO1466" s="32" t="s">
        <v>3506</v>
      </c>
      <c r="CP1466" s="32" t="s">
        <v>3052</v>
      </c>
      <c r="CV1466" s="32"/>
      <c r="CW1466" s="32"/>
      <c r="CX1466" s="32" t="s">
        <v>5945</v>
      </c>
      <c r="CY1466" s="32" t="s">
        <v>701</v>
      </c>
      <c r="CZ1466" s="32" t="s">
        <v>1262</v>
      </c>
      <c r="DA1466" s="32" t="s">
        <v>3215</v>
      </c>
      <c r="DB1466" s="32" t="s">
        <v>3506</v>
      </c>
      <c r="DC1466" s="32" t="s">
        <v>3052</v>
      </c>
    </row>
    <row r="1467" spans="52:107" ht="57">
      <c r="AZ1467" s="32"/>
      <c r="BA1467" s="32"/>
      <c r="BB1467" s="32" t="s">
        <v>5946</v>
      </c>
      <c r="BC1467" s="32" t="s">
        <v>701</v>
      </c>
      <c r="BD1467" s="32" t="s">
        <v>1262</v>
      </c>
      <c r="BE1467" s="32" t="s">
        <v>3215</v>
      </c>
      <c r="BF1467" s="32" t="s">
        <v>3507</v>
      </c>
      <c r="BG1467" s="32" t="s">
        <v>3053</v>
      </c>
      <c r="CK1467" s="32" t="s">
        <v>5946</v>
      </c>
      <c r="CL1467" s="32" t="s">
        <v>701</v>
      </c>
      <c r="CM1467" s="32" t="s">
        <v>1262</v>
      </c>
      <c r="CN1467" s="32" t="s">
        <v>3215</v>
      </c>
      <c r="CO1467" s="32" t="s">
        <v>3507</v>
      </c>
      <c r="CP1467" s="32" t="s">
        <v>3053</v>
      </c>
      <c r="CV1467" s="32"/>
      <c r="CW1467" s="32"/>
      <c r="CX1467" s="32" t="s">
        <v>5946</v>
      </c>
      <c r="CY1467" s="32" t="s">
        <v>701</v>
      </c>
      <c r="CZ1467" s="32" t="s">
        <v>1262</v>
      </c>
      <c r="DA1467" s="32" t="s">
        <v>3215</v>
      </c>
      <c r="DB1467" s="32" t="s">
        <v>3507</v>
      </c>
      <c r="DC1467" s="32" t="s">
        <v>3053</v>
      </c>
    </row>
    <row r="1468" spans="52:107" ht="71.25">
      <c r="AZ1468" s="32"/>
      <c r="BA1468" s="32"/>
      <c r="BB1468" s="32" t="s">
        <v>5947</v>
      </c>
      <c r="BC1468" s="32" t="s">
        <v>701</v>
      </c>
      <c r="BD1468" s="32" t="s">
        <v>1262</v>
      </c>
      <c r="BE1468" s="32" t="s">
        <v>3215</v>
      </c>
      <c r="BF1468" s="32" t="s">
        <v>3508</v>
      </c>
      <c r="BG1468" s="32" t="s">
        <v>3054</v>
      </c>
      <c r="CK1468" s="32" t="s">
        <v>5947</v>
      </c>
      <c r="CL1468" s="32" t="s">
        <v>701</v>
      </c>
      <c r="CM1468" s="32" t="s">
        <v>1262</v>
      </c>
      <c r="CN1468" s="32" t="s">
        <v>3215</v>
      </c>
      <c r="CO1468" s="32" t="s">
        <v>3508</v>
      </c>
      <c r="CP1468" s="32" t="s">
        <v>3054</v>
      </c>
      <c r="CV1468" s="32"/>
      <c r="CW1468" s="32"/>
      <c r="CX1468" s="32" t="s">
        <v>5947</v>
      </c>
      <c r="CY1468" s="32" t="s">
        <v>701</v>
      </c>
      <c r="CZ1468" s="32" t="s">
        <v>1262</v>
      </c>
      <c r="DA1468" s="32" t="s">
        <v>3215</v>
      </c>
      <c r="DB1468" s="32" t="s">
        <v>3508</v>
      </c>
      <c r="DC1468" s="32" t="s">
        <v>3054</v>
      </c>
    </row>
    <row r="1469" spans="52:107" ht="57">
      <c r="AZ1469" s="32"/>
      <c r="BA1469" s="32"/>
      <c r="BB1469" s="32" t="s">
        <v>5948</v>
      </c>
      <c r="BC1469" s="32" t="s">
        <v>701</v>
      </c>
      <c r="BD1469" s="32" t="s">
        <v>1262</v>
      </c>
      <c r="BE1469" s="32" t="s">
        <v>3215</v>
      </c>
      <c r="BF1469" s="32" t="s">
        <v>3509</v>
      </c>
      <c r="BG1469" s="32" t="s">
        <v>3055</v>
      </c>
      <c r="CK1469" s="32" t="s">
        <v>5948</v>
      </c>
      <c r="CL1469" s="32" t="s">
        <v>701</v>
      </c>
      <c r="CM1469" s="32" t="s">
        <v>1262</v>
      </c>
      <c r="CN1469" s="32" t="s">
        <v>3215</v>
      </c>
      <c r="CO1469" s="32" t="s">
        <v>3509</v>
      </c>
      <c r="CP1469" s="32" t="s">
        <v>3055</v>
      </c>
      <c r="CV1469" s="32"/>
      <c r="CW1469" s="32"/>
      <c r="CX1469" s="32" t="s">
        <v>5948</v>
      </c>
      <c r="CY1469" s="32" t="s">
        <v>701</v>
      </c>
      <c r="CZ1469" s="32" t="s">
        <v>1262</v>
      </c>
      <c r="DA1469" s="32" t="s">
        <v>3215</v>
      </c>
      <c r="DB1469" s="32" t="s">
        <v>3509</v>
      </c>
      <c r="DC1469" s="32" t="s">
        <v>3055</v>
      </c>
    </row>
    <row r="1470" spans="52:107" ht="57">
      <c r="AZ1470" s="32"/>
      <c r="BA1470" s="32"/>
      <c r="BB1470" s="32" t="s">
        <v>5949</v>
      </c>
      <c r="BC1470" s="32" t="s">
        <v>701</v>
      </c>
      <c r="BD1470" s="32" t="s">
        <v>1262</v>
      </c>
      <c r="BE1470" s="32" t="s">
        <v>3215</v>
      </c>
      <c r="BF1470" s="32" t="s">
        <v>3510</v>
      </c>
      <c r="BG1470" s="32" t="s">
        <v>3056</v>
      </c>
      <c r="CK1470" s="32" t="s">
        <v>5949</v>
      </c>
      <c r="CL1470" s="32" t="s">
        <v>701</v>
      </c>
      <c r="CM1470" s="32" t="s">
        <v>1262</v>
      </c>
      <c r="CN1470" s="32" t="s">
        <v>3215</v>
      </c>
      <c r="CO1470" s="32" t="s">
        <v>3510</v>
      </c>
      <c r="CP1470" s="32" t="s">
        <v>3056</v>
      </c>
      <c r="CV1470" s="32"/>
      <c r="CW1470" s="32"/>
      <c r="CX1470" s="32" t="s">
        <v>5949</v>
      </c>
      <c r="CY1470" s="32" t="s">
        <v>701</v>
      </c>
      <c r="CZ1470" s="32" t="s">
        <v>1262</v>
      </c>
      <c r="DA1470" s="32" t="s">
        <v>3215</v>
      </c>
      <c r="DB1470" s="32" t="s">
        <v>3510</v>
      </c>
      <c r="DC1470" s="32" t="s">
        <v>3056</v>
      </c>
    </row>
    <row r="1471" spans="52:107" ht="57">
      <c r="AZ1471" s="32"/>
      <c r="BA1471" s="32"/>
      <c r="BB1471" s="32" t="s">
        <v>5950</v>
      </c>
      <c r="BC1471" s="32" t="s">
        <v>701</v>
      </c>
      <c r="BD1471" s="32" t="s">
        <v>1262</v>
      </c>
      <c r="BE1471" s="32" t="s">
        <v>3215</v>
      </c>
      <c r="BF1471" s="32" t="s">
        <v>3511</v>
      </c>
      <c r="BG1471" s="32" t="s">
        <v>3057</v>
      </c>
      <c r="CK1471" s="32" t="s">
        <v>5950</v>
      </c>
      <c r="CL1471" s="32" t="s">
        <v>701</v>
      </c>
      <c r="CM1471" s="32" t="s">
        <v>1262</v>
      </c>
      <c r="CN1471" s="32" t="s">
        <v>3215</v>
      </c>
      <c r="CO1471" s="32" t="s">
        <v>3511</v>
      </c>
      <c r="CP1471" s="32" t="s">
        <v>3057</v>
      </c>
      <c r="CV1471" s="32"/>
      <c r="CW1471" s="32"/>
      <c r="CX1471" s="32" t="s">
        <v>5950</v>
      </c>
      <c r="CY1471" s="32" t="s">
        <v>701</v>
      </c>
      <c r="CZ1471" s="32" t="s">
        <v>1262</v>
      </c>
      <c r="DA1471" s="32" t="s">
        <v>3215</v>
      </c>
      <c r="DB1471" s="32" t="s">
        <v>3511</v>
      </c>
      <c r="DC1471" s="32" t="s">
        <v>3057</v>
      </c>
    </row>
    <row r="1472" spans="52:107" ht="57">
      <c r="AZ1472" s="32"/>
      <c r="BA1472" s="32"/>
      <c r="BB1472" s="32" t="s">
        <v>5951</v>
      </c>
      <c r="BC1472" s="32" t="s">
        <v>701</v>
      </c>
      <c r="BD1472" s="32" t="s">
        <v>1262</v>
      </c>
      <c r="BE1472" s="32" t="s">
        <v>3215</v>
      </c>
      <c r="BF1472" s="32" t="s">
        <v>3512</v>
      </c>
      <c r="BG1472" s="32" t="s">
        <v>3058</v>
      </c>
      <c r="CK1472" s="32" t="s">
        <v>5951</v>
      </c>
      <c r="CL1472" s="32" t="s">
        <v>701</v>
      </c>
      <c r="CM1472" s="32" t="s">
        <v>1262</v>
      </c>
      <c r="CN1472" s="32" t="s">
        <v>3215</v>
      </c>
      <c r="CO1472" s="32" t="s">
        <v>3512</v>
      </c>
      <c r="CP1472" s="32" t="s">
        <v>3058</v>
      </c>
      <c r="CV1472" s="32"/>
      <c r="CW1472" s="32"/>
      <c r="CX1472" s="32" t="s">
        <v>5951</v>
      </c>
      <c r="CY1472" s="32" t="s">
        <v>701</v>
      </c>
      <c r="CZ1472" s="32" t="s">
        <v>1262</v>
      </c>
      <c r="DA1472" s="32" t="s">
        <v>3215</v>
      </c>
      <c r="DB1472" s="32" t="s">
        <v>3512</v>
      </c>
      <c r="DC1472" s="32" t="s">
        <v>3058</v>
      </c>
    </row>
    <row r="1473" spans="52:107" ht="57">
      <c r="AZ1473" s="32"/>
      <c r="BA1473" s="32"/>
      <c r="BB1473" s="32" t="s">
        <v>5952</v>
      </c>
      <c r="BC1473" s="32" t="s">
        <v>701</v>
      </c>
      <c r="BD1473" s="32" t="s">
        <v>1262</v>
      </c>
      <c r="BE1473" s="32" t="s">
        <v>3215</v>
      </c>
      <c r="BF1473" s="32" t="s">
        <v>3513</v>
      </c>
      <c r="BG1473" s="32" t="s">
        <v>3059</v>
      </c>
      <c r="CK1473" s="32" t="s">
        <v>5952</v>
      </c>
      <c r="CL1473" s="32" t="s">
        <v>701</v>
      </c>
      <c r="CM1473" s="32" t="s">
        <v>1262</v>
      </c>
      <c r="CN1473" s="32" t="s">
        <v>3215</v>
      </c>
      <c r="CO1473" s="32" t="s">
        <v>3513</v>
      </c>
      <c r="CP1473" s="32" t="s">
        <v>3059</v>
      </c>
      <c r="CV1473" s="32"/>
      <c r="CW1473" s="32"/>
      <c r="CX1473" s="32" t="s">
        <v>5952</v>
      </c>
      <c r="CY1473" s="32" t="s">
        <v>701</v>
      </c>
      <c r="CZ1473" s="32" t="s">
        <v>1262</v>
      </c>
      <c r="DA1473" s="32" t="s">
        <v>3215</v>
      </c>
      <c r="DB1473" s="32" t="s">
        <v>3513</v>
      </c>
      <c r="DC1473" s="32" t="s">
        <v>3059</v>
      </c>
    </row>
    <row r="1474" spans="52:107" ht="71.25">
      <c r="AZ1474" s="32"/>
      <c r="BA1474" s="32"/>
      <c r="BB1474" s="32" t="s">
        <v>5953</v>
      </c>
      <c r="BC1474" s="32" t="s">
        <v>701</v>
      </c>
      <c r="BD1474" s="32" t="s">
        <v>1262</v>
      </c>
      <c r="BE1474" s="32" t="s">
        <v>3215</v>
      </c>
      <c r="BF1474" s="32" t="s">
        <v>3514</v>
      </c>
      <c r="BG1474" s="32" t="s">
        <v>3060</v>
      </c>
      <c r="CK1474" s="32" t="s">
        <v>5953</v>
      </c>
      <c r="CL1474" s="32" t="s">
        <v>701</v>
      </c>
      <c r="CM1474" s="32" t="s">
        <v>1262</v>
      </c>
      <c r="CN1474" s="32" t="s">
        <v>3215</v>
      </c>
      <c r="CO1474" s="32" t="s">
        <v>3514</v>
      </c>
      <c r="CP1474" s="32" t="s">
        <v>3060</v>
      </c>
      <c r="CV1474" s="32"/>
      <c r="CW1474" s="32"/>
      <c r="CX1474" s="32" t="s">
        <v>5953</v>
      </c>
      <c r="CY1474" s="32" t="s">
        <v>701</v>
      </c>
      <c r="CZ1474" s="32" t="s">
        <v>1262</v>
      </c>
      <c r="DA1474" s="32" t="s">
        <v>3215</v>
      </c>
      <c r="DB1474" s="32" t="s">
        <v>3514</v>
      </c>
      <c r="DC1474" s="32" t="s">
        <v>3060</v>
      </c>
    </row>
    <row r="1475" spans="52:107" ht="57">
      <c r="AZ1475" s="32"/>
      <c r="BA1475" s="32"/>
      <c r="BB1475" s="32" t="s">
        <v>5954</v>
      </c>
      <c r="BC1475" s="32" t="s">
        <v>701</v>
      </c>
      <c r="BD1475" s="32" t="s">
        <v>1262</v>
      </c>
      <c r="BE1475" s="32" t="s">
        <v>3215</v>
      </c>
      <c r="BF1475" s="32" t="s">
        <v>3515</v>
      </c>
      <c r="BG1475" s="32" t="s">
        <v>3061</v>
      </c>
      <c r="CK1475" s="32" t="s">
        <v>5954</v>
      </c>
      <c r="CL1475" s="32" t="s">
        <v>701</v>
      </c>
      <c r="CM1475" s="32" t="s">
        <v>1262</v>
      </c>
      <c r="CN1475" s="32" t="s">
        <v>3215</v>
      </c>
      <c r="CO1475" s="32" t="s">
        <v>3515</v>
      </c>
      <c r="CP1475" s="32" t="s">
        <v>3061</v>
      </c>
      <c r="CV1475" s="32"/>
      <c r="CW1475" s="32"/>
      <c r="CX1475" s="32" t="s">
        <v>5954</v>
      </c>
      <c r="CY1475" s="32" t="s">
        <v>701</v>
      </c>
      <c r="CZ1475" s="32" t="s">
        <v>1262</v>
      </c>
      <c r="DA1475" s="32" t="s">
        <v>3215</v>
      </c>
      <c r="DB1475" s="32" t="s">
        <v>3515</v>
      </c>
      <c r="DC1475" s="32" t="s">
        <v>3061</v>
      </c>
    </row>
    <row r="1476" spans="52:107" ht="57">
      <c r="AZ1476" s="32"/>
      <c r="BA1476" s="32"/>
      <c r="BB1476" s="32" t="s">
        <v>5955</v>
      </c>
      <c r="BC1476" s="32" t="s">
        <v>701</v>
      </c>
      <c r="BD1476" s="32" t="s">
        <v>1262</v>
      </c>
      <c r="BE1476" s="32" t="s">
        <v>3215</v>
      </c>
      <c r="BF1476" s="32" t="s">
        <v>3516</v>
      </c>
      <c r="BG1476" s="32" t="s">
        <v>3062</v>
      </c>
      <c r="CK1476" s="32" t="s">
        <v>5955</v>
      </c>
      <c r="CL1476" s="32" t="s">
        <v>701</v>
      </c>
      <c r="CM1476" s="32" t="s">
        <v>1262</v>
      </c>
      <c r="CN1476" s="32" t="s">
        <v>3215</v>
      </c>
      <c r="CO1476" s="32" t="s">
        <v>3516</v>
      </c>
      <c r="CP1476" s="32" t="s">
        <v>3062</v>
      </c>
      <c r="CV1476" s="32"/>
      <c r="CW1476" s="32"/>
      <c r="CX1476" s="32" t="s">
        <v>5955</v>
      </c>
      <c r="CY1476" s="32" t="s">
        <v>701</v>
      </c>
      <c r="CZ1476" s="32" t="s">
        <v>1262</v>
      </c>
      <c r="DA1476" s="32" t="s">
        <v>3215</v>
      </c>
      <c r="DB1476" s="32" t="s">
        <v>3516</v>
      </c>
      <c r="DC1476" s="32" t="s">
        <v>3062</v>
      </c>
    </row>
    <row r="1477" spans="52:107" ht="57">
      <c r="AZ1477" s="32"/>
      <c r="BA1477" s="32"/>
      <c r="BB1477" s="32" t="s">
        <v>5956</v>
      </c>
      <c r="BC1477" s="32" t="s">
        <v>701</v>
      </c>
      <c r="BD1477" s="32" t="s">
        <v>1262</v>
      </c>
      <c r="BE1477" s="32" t="s">
        <v>3215</v>
      </c>
      <c r="BF1477" s="32" t="s">
        <v>3517</v>
      </c>
      <c r="BG1477" s="32" t="s">
        <v>3063</v>
      </c>
      <c r="CK1477" s="32" t="s">
        <v>5956</v>
      </c>
      <c r="CL1477" s="32" t="s">
        <v>701</v>
      </c>
      <c r="CM1477" s="32" t="s">
        <v>1262</v>
      </c>
      <c r="CN1477" s="32" t="s">
        <v>3215</v>
      </c>
      <c r="CO1477" s="32" t="s">
        <v>3517</v>
      </c>
      <c r="CP1477" s="32" t="s">
        <v>3063</v>
      </c>
      <c r="CV1477" s="32"/>
      <c r="CW1477" s="32"/>
      <c r="CX1477" s="32" t="s">
        <v>5956</v>
      </c>
      <c r="CY1477" s="32" t="s">
        <v>701</v>
      </c>
      <c r="CZ1477" s="32" t="s">
        <v>1262</v>
      </c>
      <c r="DA1477" s="32" t="s">
        <v>3215</v>
      </c>
      <c r="DB1477" s="32" t="s">
        <v>3517</v>
      </c>
      <c r="DC1477" s="32" t="s">
        <v>3063</v>
      </c>
    </row>
    <row r="1478" spans="52:107" ht="57">
      <c r="AZ1478" s="32"/>
      <c r="BA1478" s="32"/>
      <c r="BB1478" s="32" t="s">
        <v>5957</v>
      </c>
      <c r="BC1478" s="32" t="s">
        <v>701</v>
      </c>
      <c r="BD1478" s="32" t="s">
        <v>1262</v>
      </c>
      <c r="BE1478" s="32" t="s">
        <v>3215</v>
      </c>
      <c r="BF1478" s="32" t="s">
        <v>3518</v>
      </c>
      <c r="BG1478" s="32" t="s">
        <v>3064</v>
      </c>
      <c r="CK1478" s="32" t="s">
        <v>5957</v>
      </c>
      <c r="CL1478" s="32" t="s">
        <v>701</v>
      </c>
      <c r="CM1478" s="32" t="s">
        <v>1262</v>
      </c>
      <c r="CN1478" s="32" t="s">
        <v>3215</v>
      </c>
      <c r="CO1478" s="32" t="s">
        <v>3518</v>
      </c>
      <c r="CP1478" s="32" t="s">
        <v>3064</v>
      </c>
      <c r="CV1478" s="32"/>
      <c r="CW1478" s="32"/>
      <c r="CX1478" s="32" t="s">
        <v>5957</v>
      </c>
      <c r="CY1478" s="32" t="s">
        <v>701</v>
      </c>
      <c r="CZ1478" s="32" t="s">
        <v>1262</v>
      </c>
      <c r="DA1478" s="32" t="s">
        <v>3215</v>
      </c>
      <c r="DB1478" s="32" t="s">
        <v>3518</v>
      </c>
      <c r="DC1478" s="32" t="s">
        <v>3064</v>
      </c>
    </row>
    <row r="1479" spans="52:107" ht="42.75">
      <c r="AZ1479" s="32"/>
      <c r="BA1479" s="32"/>
      <c r="BB1479" s="32" t="s">
        <v>5958</v>
      </c>
      <c r="BC1479" s="32" t="s">
        <v>701</v>
      </c>
      <c r="BD1479" s="32" t="s">
        <v>1262</v>
      </c>
      <c r="BE1479" s="32" t="s">
        <v>3215</v>
      </c>
      <c r="BF1479" s="32" t="s">
        <v>3519</v>
      </c>
      <c r="BG1479" s="32" t="s">
        <v>3065</v>
      </c>
      <c r="CK1479" s="32" t="s">
        <v>5958</v>
      </c>
      <c r="CL1479" s="32" t="s">
        <v>701</v>
      </c>
      <c r="CM1479" s="32" t="s">
        <v>1262</v>
      </c>
      <c r="CN1479" s="32" t="s">
        <v>3215</v>
      </c>
      <c r="CO1479" s="32" t="s">
        <v>3519</v>
      </c>
      <c r="CP1479" s="32" t="s">
        <v>3065</v>
      </c>
      <c r="CV1479" s="32"/>
      <c r="CW1479" s="32"/>
      <c r="CX1479" s="32" t="s">
        <v>5958</v>
      </c>
      <c r="CY1479" s="32" t="s">
        <v>701</v>
      </c>
      <c r="CZ1479" s="32" t="s">
        <v>1262</v>
      </c>
      <c r="DA1479" s="32" t="s">
        <v>3215</v>
      </c>
      <c r="DB1479" s="32" t="s">
        <v>3519</v>
      </c>
      <c r="DC1479" s="32" t="s">
        <v>3065</v>
      </c>
    </row>
    <row r="1480" spans="52:107" ht="57">
      <c r="AZ1480" s="32"/>
      <c r="BA1480" s="32"/>
      <c r="BB1480" s="32" t="s">
        <v>5959</v>
      </c>
      <c r="BC1480" s="32" t="s">
        <v>701</v>
      </c>
      <c r="BD1480" s="32" t="s">
        <v>1262</v>
      </c>
      <c r="BE1480" s="32" t="s">
        <v>3215</v>
      </c>
      <c r="BF1480" s="32" t="s">
        <v>3520</v>
      </c>
      <c r="BG1480" s="32" t="s">
        <v>3066</v>
      </c>
      <c r="CK1480" s="32" t="s">
        <v>5959</v>
      </c>
      <c r="CL1480" s="32" t="s">
        <v>701</v>
      </c>
      <c r="CM1480" s="32" t="s">
        <v>1262</v>
      </c>
      <c r="CN1480" s="32" t="s">
        <v>3215</v>
      </c>
      <c r="CO1480" s="32" t="s">
        <v>3520</v>
      </c>
      <c r="CP1480" s="32" t="s">
        <v>3066</v>
      </c>
      <c r="CV1480" s="32"/>
      <c r="CW1480" s="32"/>
      <c r="CX1480" s="32" t="s">
        <v>5959</v>
      </c>
      <c r="CY1480" s="32" t="s">
        <v>701</v>
      </c>
      <c r="CZ1480" s="32" t="s">
        <v>1262</v>
      </c>
      <c r="DA1480" s="32" t="s">
        <v>3215</v>
      </c>
      <c r="DB1480" s="32" t="s">
        <v>3520</v>
      </c>
      <c r="DC1480" s="32" t="s">
        <v>3066</v>
      </c>
    </row>
    <row r="1481" spans="52:107" ht="71.25">
      <c r="AZ1481" s="32"/>
      <c r="BA1481" s="32"/>
      <c r="BB1481" s="32" t="s">
        <v>5960</v>
      </c>
      <c r="BC1481" s="32" t="s">
        <v>701</v>
      </c>
      <c r="BD1481" s="32" t="s">
        <v>1262</v>
      </c>
      <c r="BE1481" s="32" t="s">
        <v>3215</v>
      </c>
      <c r="BF1481" s="32" t="s">
        <v>3521</v>
      </c>
      <c r="BG1481" s="32" t="s">
        <v>3067</v>
      </c>
      <c r="CK1481" s="32" t="s">
        <v>5960</v>
      </c>
      <c r="CL1481" s="32" t="s">
        <v>701</v>
      </c>
      <c r="CM1481" s="32" t="s">
        <v>1262</v>
      </c>
      <c r="CN1481" s="32" t="s">
        <v>3215</v>
      </c>
      <c r="CO1481" s="32" t="s">
        <v>3521</v>
      </c>
      <c r="CP1481" s="32" t="s">
        <v>3067</v>
      </c>
      <c r="CV1481" s="32"/>
      <c r="CW1481" s="32"/>
      <c r="CX1481" s="32" t="s">
        <v>5960</v>
      </c>
      <c r="CY1481" s="32" t="s">
        <v>701</v>
      </c>
      <c r="CZ1481" s="32" t="s">
        <v>1262</v>
      </c>
      <c r="DA1481" s="32" t="s">
        <v>3215</v>
      </c>
      <c r="DB1481" s="32" t="s">
        <v>3521</v>
      </c>
      <c r="DC1481" s="32" t="s">
        <v>3067</v>
      </c>
    </row>
    <row r="1482" spans="52:107" ht="71.25">
      <c r="AZ1482" s="32"/>
      <c r="BA1482" s="32"/>
      <c r="BB1482" s="32" t="s">
        <v>5961</v>
      </c>
      <c r="BC1482" s="32" t="s">
        <v>701</v>
      </c>
      <c r="BD1482" s="32" t="s">
        <v>1262</v>
      </c>
      <c r="BE1482" s="32" t="s">
        <v>3215</v>
      </c>
      <c r="BF1482" s="32" t="s">
        <v>3522</v>
      </c>
      <c r="BG1482" s="32" t="s">
        <v>3068</v>
      </c>
      <c r="CK1482" s="32" t="s">
        <v>5961</v>
      </c>
      <c r="CL1482" s="32" t="s">
        <v>701</v>
      </c>
      <c r="CM1482" s="32" t="s">
        <v>1262</v>
      </c>
      <c r="CN1482" s="32" t="s">
        <v>3215</v>
      </c>
      <c r="CO1482" s="32" t="s">
        <v>3522</v>
      </c>
      <c r="CP1482" s="32" t="s">
        <v>3068</v>
      </c>
      <c r="CV1482" s="32"/>
      <c r="CW1482" s="32"/>
      <c r="CX1482" s="32" t="s">
        <v>5961</v>
      </c>
      <c r="CY1482" s="32" t="s">
        <v>701</v>
      </c>
      <c r="CZ1482" s="32" t="s">
        <v>1262</v>
      </c>
      <c r="DA1482" s="32" t="s">
        <v>3215</v>
      </c>
      <c r="DB1482" s="32" t="s">
        <v>3522</v>
      </c>
      <c r="DC1482" s="32" t="s">
        <v>3068</v>
      </c>
    </row>
    <row r="1483" spans="52:107" ht="71.25">
      <c r="AZ1483" s="32"/>
      <c r="BA1483" s="32"/>
      <c r="BB1483" s="32" t="s">
        <v>5962</v>
      </c>
      <c r="BC1483" s="32" t="s">
        <v>701</v>
      </c>
      <c r="BD1483" s="32" t="s">
        <v>1262</v>
      </c>
      <c r="BE1483" s="32" t="s">
        <v>3215</v>
      </c>
      <c r="BF1483" s="32" t="s">
        <v>3523</v>
      </c>
      <c r="BG1483" s="32" t="s">
        <v>3069</v>
      </c>
      <c r="CK1483" s="32" t="s">
        <v>5962</v>
      </c>
      <c r="CL1483" s="32" t="s">
        <v>701</v>
      </c>
      <c r="CM1483" s="32" t="s">
        <v>1262</v>
      </c>
      <c r="CN1483" s="32" t="s">
        <v>3215</v>
      </c>
      <c r="CO1483" s="32" t="s">
        <v>3523</v>
      </c>
      <c r="CP1483" s="32" t="s">
        <v>3069</v>
      </c>
      <c r="CV1483" s="32"/>
      <c r="CW1483" s="32"/>
      <c r="CX1483" s="32" t="s">
        <v>5962</v>
      </c>
      <c r="CY1483" s="32" t="s">
        <v>701</v>
      </c>
      <c r="CZ1483" s="32" t="s">
        <v>1262</v>
      </c>
      <c r="DA1483" s="32" t="s">
        <v>3215</v>
      </c>
      <c r="DB1483" s="32" t="s">
        <v>3523</v>
      </c>
      <c r="DC1483" s="32" t="s">
        <v>3069</v>
      </c>
    </row>
    <row r="1484" spans="52:107" ht="57">
      <c r="AZ1484" s="32"/>
      <c r="BA1484" s="32"/>
      <c r="BB1484" s="32" t="s">
        <v>5963</v>
      </c>
      <c r="BC1484" s="32" t="s">
        <v>701</v>
      </c>
      <c r="BD1484" s="32" t="s">
        <v>1262</v>
      </c>
      <c r="BE1484" s="32" t="s">
        <v>3215</v>
      </c>
      <c r="BF1484" s="32" t="s">
        <v>3524</v>
      </c>
      <c r="BG1484" s="32" t="s">
        <v>3070</v>
      </c>
      <c r="CK1484" s="32" t="s">
        <v>5963</v>
      </c>
      <c r="CL1484" s="32" t="s">
        <v>701</v>
      </c>
      <c r="CM1484" s="32" t="s">
        <v>1262</v>
      </c>
      <c r="CN1484" s="32" t="s">
        <v>3215</v>
      </c>
      <c r="CO1484" s="32" t="s">
        <v>3524</v>
      </c>
      <c r="CP1484" s="32" t="s">
        <v>3070</v>
      </c>
      <c r="CV1484" s="32"/>
      <c r="CW1484" s="32"/>
      <c r="CX1484" s="32" t="s">
        <v>5963</v>
      </c>
      <c r="CY1484" s="32" t="s">
        <v>701</v>
      </c>
      <c r="CZ1484" s="32" t="s">
        <v>1262</v>
      </c>
      <c r="DA1484" s="32" t="s">
        <v>3215</v>
      </c>
      <c r="DB1484" s="32" t="s">
        <v>3524</v>
      </c>
      <c r="DC1484" s="32" t="s">
        <v>3070</v>
      </c>
    </row>
    <row r="1485" spans="52:107" ht="57">
      <c r="AZ1485" s="32"/>
      <c r="BA1485" s="32"/>
      <c r="BB1485" s="32" t="s">
        <v>5964</v>
      </c>
      <c r="BC1485" s="32" t="s">
        <v>701</v>
      </c>
      <c r="BD1485" s="32" t="s">
        <v>1262</v>
      </c>
      <c r="BE1485" s="32" t="s">
        <v>3215</v>
      </c>
      <c r="BF1485" s="32" t="s">
        <v>3525</v>
      </c>
      <c r="BG1485" s="32" t="s">
        <v>3071</v>
      </c>
      <c r="CK1485" s="32" t="s">
        <v>5964</v>
      </c>
      <c r="CL1485" s="32" t="s">
        <v>701</v>
      </c>
      <c r="CM1485" s="32" t="s">
        <v>1262</v>
      </c>
      <c r="CN1485" s="32" t="s">
        <v>3215</v>
      </c>
      <c r="CO1485" s="32" t="s">
        <v>3525</v>
      </c>
      <c r="CP1485" s="32" t="s">
        <v>3071</v>
      </c>
      <c r="CV1485" s="32"/>
      <c r="CW1485" s="32"/>
      <c r="CX1485" s="32" t="s">
        <v>5964</v>
      </c>
      <c r="CY1485" s="32" t="s">
        <v>701</v>
      </c>
      <c r="CZ1485" s="32" t="s">
        <v>1262</v>
      </c>
      <c r="DA1485" s="32" t="s">
        <v>3215</v>
      </c>
      <c r="DB1485" s="32" t="s">
        <v>3525</v>
      </c>
      <c r="DC1485" s="32" t="s">
        <v>3071</v>
      </c>
    </row>
    <row r="1486" spans="52:107" ht="57">
      <c r="AZ1486" s="32"/>
      <c r="BA1486" s="32"/>
      <c r="BB1486" s="32" t="s">
        <v>5965</v>
      </c>
      <c r="BC1486" s="32" t="s">
        <v>701</v>
      </c>
      <c r="BD1486" s="32" t="s">
        <v>1262</v>
      </c>
      <c r="BE1486" s="32" t="s">
        <v>3215</v>
      </c>
      <c r="BF1486" s="32" t="s">
        <v>3526</v>
      </c>
      <c r="BG1486" s="32" t="s">
        <v>3072</v>
      </c>
      <c r="CK1486" s="32" t="s">
        <v>5965</v>
      </c>
      <c r="CL1486" s="32" t="s">
        <v>701</v>
      </c>
      <c r="CM1486" s="32" t="s">
        <v>1262</v>
      </c>
      <c r="CN1486" s="32" t="s">
        <v>3215</v>
      </c>
      <c r="CO1486" s="32" t="s">
        <v>3526</v>
      </c>
      <c r="CP1486" s="32" t="s">
        <v>3072</v>
      </c>
      <c r="CV1486" s="32"/>
      <c r="CW1486" s="32"/>
      <c r="CX1486" s="32" t="s">
        <v>5965</v>
      </c>
      <c r="CY1486" s="32" t="s">
        <v>701</v>
      </c>
      <c r="CZ1486" s="32" t="s">
        <v>1262</v>
      </c>
      <c r="DA1486" s="32" t="s">
        <v>3215</v>
      </c>
      <c r="DB1486" s="32" t="s">
        <v>3526</v>
      </c>
      <c r="DC1486" s="32" t="s">
        <v>3072</v>
      </c>
    </row>
    <row r="1487" spans="52:107" ht="71.25">
      <c r="AZ1487" s="32"/>
      <c r="BA1487" s="32"/>
      <c r="BB1487" s="32" t="s">
        <v>5966</v>
      </c>
      <c r="BC1487" s="32" t="s">
        <v>701</v>
      </c>
      <c r="BD1487" s="32" t="s">
        <v>1262</v>
      </c>
      <c r="BE1487" s="32" t="s">
        <v>3215</v>
      </c>
      <c r="BF1487" s="32" t="s">
        <v>3527</v>
      </c>
      <c r="BG1487" s="32" t="s">
        <v>3073</v>
      </c>
      <c r="CK1487" s="32" t="s">
        <v>5966</v>
      </c>
      <c r="CL1487" s="32" t="s">
        <v>701</v>
      </c>
      <c r="CM1487" s="32" t="s">
        <v>1262</v>
      </c>
      <c r="CN1487" s="32" t="s">
        <v>3215</v>
      </c>
      <c r="CO1487" s="32" t="s">
        <v>3527</v>
      </c>
      <c r="CP1487" s="32" t="s">
        <v>3073</v>
      </c>
      <c r="CV1487" s="32"/>
      <c r="CW1487" s="32"/>
      <c r="CX1487" s="32" t="s">
        <v>5966</v>
      </c>
      <c r="CY1487" s="32" t="s">
        <v>701</v>
      </c>
      <c r="CZ1487" s="32" t="s">
        <v>1262</v>
      </c>
      <c r="DA1487" s="32" t="s">
        <v>3215</v>
      </c>
      <c r="DB1487" s="32" t="s">
        <v>3527</v>
      </c>
      <c r="DC1487" s="32" t="s">
        <v>3073</v>
      </c>
    </row>
    <row r="1488" spans="52:107" ht="57">
      <c r="AZ1488" s="32"/>
      <c r="BA1488" s="32"/>
      <c r="BB1488" s="32" t="s">
        <v>5967</v>
      </c>
      <c r="BC1488" s="32" t="s">
        <v>701</v>
      </c>
      <c r="BD1488" s="32" t="s">
        <v>1262</v>
      </c>
      <c r="BE1488" s="32" t="s">
        <v>3215</v>
      </c>
      <c r="BF1488" s="32" t="s">
        <v>3528</v>
      </c>
      <c r="BG1488" s="32" t="s">
        <v>3074</v>
      </c>
      <c r="CK1488" s="32" t="s">
        <v>5967</v>
      </c>
      <c r="CL1488" s="32" t="s">
        <v>701</v>
      </c>
      <c r="CM1488" s="32" t="s">
        <v>1262</v>
      </c>
      <c r="CN1488" s="32" t="s">
        <v>3215</v>
      </c>
      <c r="CO1488" s="32" t="s">
        <v>3528</v>
      </c>
      <c r="CP1488" s="32" t="s">
        <v>3074</v>
      </c>
      <c r="CV1488" s="32"/>
      <c r="CW1488" s="32"/>
      <c r="CX1488" s="32" t="s">
        <v>5967</v>
      </c>
      <c r="CY1488" s="32" t="s">
        <v>701</v>
      </c>
      <c r="CZ1488" s="32" t="s">
        <v>1262</v>
      </c>
      <c r="DA1488" s="32" t="s">
        <v>3215</v>
      </c>
      <c r="DB1488" s="32" t="s">
        <v>3528</v>
      </c>
      <c r="DC1488" s="32" t="s">
        <v>3074</v>
      </c>
    </row>
    <row r="1489" spans="52:107" ht="57">
      <c r="AZ1489" s="32"/>
      <c r="BA1489" s="32"/>
      <c r="BB1489" s="32" t="s">
        <v>5968</v>
      </c>
      <c r="BC1489" s="32" t="s">
        <v>701</v>
      </c>
      <c r="BD1489" s="32" t="s">
        <v>1262</v>
      </c>
      <c r="BE1489" s="32" t="s">
        <v>3215</v>
      </c>
      <c r="BF1489" s="32" t="s">
        <v>3529</v>
      </c>
      <c r="BG1489" s="32" t="s">
        <v>3075</v>
      </c>
      <c r="CK1489" s="32" t="s">
        <v>5968</v>
      </c>
      <c r="CL1489" s="32" t="s">
        <v>701</v>
      </c>
      <c r="CM1489" s="32" t="s">
        <v>1262</v>
      </c>
      <c r="CN1489" s="32" t="s">
        <v>3215</v>
      </c>
      <c r="CO1489" s="32" t="s">
        <v>3529</v>
      </c>
      <c r="CP1489" s="32" t="s">
        <v>3075</v>
      </c>
      <c r="CV1489" s="32"/>
      <c r="CW1489" s="32"/>
      <c r="CX1489" s="32" t="s">
        <v>5968</v>
      </c>
      <c r="CY1489" s="32" t="s">
        <v>701</v>
      </c>
      <c r="CZ1489" s="32" t="s">
        <v>1262</v>
      </c>
      <c r="DA1489" s="32" t="s">
        <v>3215</v>
      </c>
      <c r="DB1489" s="32" t="s">
        <v>3529</v>
      </c>
      <c r="DC1489" s="32" t="s">
        <v>3075</v>
      </c>
    </row>
    <row r="1490" spans="52:107" ht="57">
      <c r="AZ1490" s="32"/>
      <c r="BA1490" s="32"/>
      <c r="BB1490" s="32" t="s">
        <v>5969</v>
      </c>
      <c r="BC1490" s="32" t="s">
        <v>701</v>
      </c>
      <c r="BD1490" s="32" t="s">
        <v>1262</v>
      </c>
      <c r="BE1490" s="32" t="s">
        <v>3215</v>
      </c>
      <c r="BF1490" s="32" t="s">
        <v>3530</v>
      </c>
      <c r="BG1490" s="32" t="s">
        <v>3076</v>
      </c>
      <c r="CK1490" s="32" t="s">
        <v>5969</v>
      </c>
      <c r="CL1490" s="32" t="s">
        <v>701</v>
      </c>
      <c r="CM1490" s="32" t="s">
        <v>1262</v>
      </c>
      <c r="CN1490" s="32" t="s">
        <v>3215</v>
      </c>
      <c r="CO1490" s="32" t="s">
        <v>3530</v>
      </c>
      <c r="CP1490" s="32" t="s">
        <v>3076</v>
      </c>
      <c r="CV1490" s="32"/>
      <c r="CW1490" s="32"/>
      <c r="CX1490" s="32" t="s">
        <v>5969</v>
      </c>
      <c r="CY1490" s="32" t="s">
        <v>701</v>
      </c>
      <c r="CZ1490" s="32" t="s">
        <v>1262</v>
      </c>
      <c r="DA1490" s="32" t="s">
        <v>3215</v>
      </c>
      <c r="DB1490" s="32" t="s">
        <v>3530</v>
      </c>
      <c r="DC1490" s="32" t="s">
        <v>3076</v>
      </c>
    </row>
    <row r="1491" spans="52:107" ht="57">
      <c r="AZ1491" s="32"/>
      <c r="BA1491" s="32"/>
      <c r="BB1491" s="32" t="s">
        <v>5970</v>
      </c>
      <c r="BC1491" s="32" t="s">
        <v>701</v>
      </c>
      <c r="BD1491" s="32" t="s">
        <v>1262</v>
      </c>
      <c r="BE1491" s="32" t="s">
        <v>3215</v>
      </c>
      <c r="BF1491" s="32" t="s">
        <v>3531</v>
      </c>
      <c r="BG1491" s="32" t="s">
        <v>3077</v>
      </c>
      <c r="CK1491" s="32" t="s">
        <v>5970</v>
      </c>
      <c r="CL1491" s="32" t="s">
        <v>701</v>
      </c>
      <c r="CM1491" s="32" t="s">
        <v>1262</v>
      </c>
      <c r="CN1491" s="32" t="s">
        <v>3215</v>
      </c>
      <c r="CO1491" s="32" t="s">
        <v>3531</v>
      </c>
      <c r="CP1491" s="32" t="s">
        <v>3077</v>
      </c>
      <c r="CV1491" s="32"/>
      <c r="CW1491" s="32"/>
      <c r="CX1491" s="32" t="s">
        <v>5970</v>
      </c>
      <c r="CY1491" s="32" t="s">
        <v>701</v>
      </c>
      <c r="CZ1491" s="32" t="s">
        <v>1262</v>
      </c>
      <c r="DA1491" s="32" t="s">
        <v>3215</v>
      </c>
      <c r="DB1491" s="32" t="s">
        <v>3531</v>
      </c>
      <c r="DC1491" s="32" t="s">
        <v>3077</v>
      </c>
    </row>
    <row r="1492" spans="52:107" ht="57">
      <c r="AZ1492" s="32"/>
      <c r="BA1492" s="32"/>
      <c r="BB1492" s="32" t="s">
        <v>5971</v>
      </c>
      <c r="BC1492" s="32" t="s">
        <v>701</v>
      </c>
      <c r="BD1492" s="32" t="s">
        <v>1262</v>
      </c>
      <c r="BE1492" s="32" t="s">
        <v>3215</v>
      </c>
      <c r="BF1492" s="32" t="s">
        <v>3532</v>
      </c>
      <c r="BG1492" s="32" t="s">
        <v>3078</v>
      </c>
      <c r="CK1492" s="32" t="s">
        <v>5971</v>
      </c>
      <c r="CL1492" s="32" t="s">
        <v>701</v>
      </c>
      <c r="CM1492" s="32" t="s">
        <v>1262</v>
      </c>
      <c r="CN1492" s="32" t="s">
        <v>3215</v>
      </c>
      <c r="CO1492" s="32" t="s">
        <v>3532</v>
      </c>
      <c r="CP1492" s="32" t="s">
        <v>3078</v>
      </c>
      <c r="CV1492" s="32"/>
      <c r="CW1492" s="32"/>
      <c r="CX1492" s="32" t="s">
        <v>5971</v>
      </c>
      <c r="CY1492" s="32" t="s">
        <v>701</v>
      </c>
      <c r="CZ1492" s="32" t="s">
        <v>1262</v>
      </c>
      <c r="DA1492" s="32" t="s">
        <v>3215</v>
      </c>
      <c r="DB1492" s="32" t="s">
        <v>3532</v>
      </c>
      <c r="DC1492" s="32" t="s">
        <v>3078</v>
      </c>
    </row>
    <row r="1493" spans="52:107" ht="57">
      <c r="AZ1493" s="32"/>
      <c r="BA1493" s="32"/>
      <c r="BB1493" s="32" t="s">
        <v>5972</v>
      </c>
      <c r="BC1493" s="32" t="s">
        <v>701</v>
      </c>
      <c r="BD1493" s="32" t="s">
        <v>1262</v>
      </c>
      <c r="BE1493" s="32" t="s">
        <v>3215</v>
      </c>
      <c r="BF1493" s="32" t="s">
        <v>3533</v>
      </c>
      <c r="BG1493" s="32" t="s">
        <v>3079</v>
      </c>
      <c r="CK1493" s="32" t="s">
        <v>5972</v>
      </c>
      <c r="CL1493" s="32" t="s">
        <v>701</v>
      </c>
      <c r="CM1493" s="32" t="s">
        <v>1262</v>
      </c>
      <c r="CN1493" s="32" t="s">
        <v>3215</v>
      </c>
      <c r="CO1493" s="32" t="s">
        <v>3533</v>
      </c>
      <c r="CP1493" s="32" t="s">
        <v>3079</v>
      </c>
      <c r="CV1493" s="32"/>
      <c r="CW1493" s="32"/>
      <c r="CX1493" s="32" t="s">
        <v>5972</v>
      </c>
      <c r="CY1493" s="32" t="s">
        <v>701</v>
      </c>
      <c r="CZ1493" s="32" t="s">
        <v>1262</v>
      </c>
      <c r="DA1493" s="32" t="s">
        <v>3215</v>
      </c>
      <c r="DB1493" s="32" t="s">
        <v>3533</v>
      </c>
      <c r="DC1493" s="32" t="s">
        <v>3079</v>
      </c>
    </row>
    <row r="1494" spans="52:107" ht="57">
      <c r="AZ1494" s="32"/>
      <c r="BA1494" s="32"/>
      <c r="BB1494" s="32" t="s">
        <v>5973</v>
      </c>
      <c r="BC1494" s="32" t="s">
        <v>701</v>
      </c>
      <c r="BD1494" s="32" t="s">
        <v>1262</v>
      </c>
      <c r="BE1494" s="32" t="s">
        <v>3215</v>
      </c>
      <c r="BF1494" s="32" t="s">
        <v>3534</v>
      </c>
      <c r="BG1494" s="32" t="s">
        <v>3080</v>
      </c>
      <c r="CK1494" s="32" t="s">
        <v>5973</v>
      </c>
      <c r="CL1494" s="32" t="s">
        <v>701</v>
      </c>
      <c r="CM1494" s="32" t="s">
        <v>1262</v>
      </c>
      <c r="CN1494" s="32" t="s">
        <v>3215</v>
      </c>
      <c r="CO1494" s="32" t="s">
        <v>3534</v>
      </c>
      <c r="CP1494" s="32" t="s">
        <v>3080</v>
      </c>
      <c r="CV1494" s="32"/>
      <c r="CW1494" s="32"/>
      <c r="CX1494" s="32" t="s">
        <v>5973</v>
      </c>
      <c r="CY1494" s="32" t="s">
        <v>701</v>
      </c>
      <c r="CZ1494" s="32" t="s">
        <v>1262</v>
      </c>
      <c r="DA1494" s="32" t="s">
        <v>3215</v>
      </c>
      <c r="DB1494" s="32" t="s">
        <v>3534</v>
      </c>
      <c r="DC1494" s="32" t="s">
        <v>3080</v>
      </c>
    </row>
    <row r="1495" spans="52:107" ht="57">
      <c r="AZ1495" s="32"/>
      <c r="BA1495" s="32"/>
      <c r="BB1495" s="32" t="s">
        <v>5974</v>
      </c>
      <c r="BC1495" s="32" t="s">
        <v>701</v>
      </c>
      <c r="BD1495" s="32" t="s">
        <v>1262</v>
      </c>
      <c r="BE1495" s="32" t="s">
        <v>3215</v>
      </c>
      <c r="BF1495" s="32" t="s">
        <v>3535</v>
      </c>
      <c r="BG1495" s="32" t="s">
        <v>3081</v>
      </c>
      <c r="CK1495" s="32" t="s">
        <v>5974</v>
      </c>
      <c r="CL1495" s="32" t="s">
        <v>701</v>
      </c>
      <c r="CM1495" s="32" t="s">
        <v>1262</v>
      </c>
      <c r="CN1495" s="32" t="s">
        <v>3215</v>
      </c>
      <c r="CO1495" s="32" t="s">
        <v>3535</v>
      </c>
      <c r="CP1495" s="32" t="s">
        <v>3081</v>
      </c>
      <c r="CV1495" s="32"/>
      <c r="CW1495" s="32"/>
      <c r="CX1495" s="32" t="s">
        <v>5974</v>
      </c>
      <c r="CY1495" s="32" t="s">
        <v>701</v>
      </c>
      <c r="CZ1495" s="32" t="s">
        <v>1262</v>
      </c>
      <c r="DA1495" s="32" t="s">
        <v>3215</v>
      </c>
      <c r="DB1495" s="32" t="s">
        <v>3535</v>
      </c>
      <c r="DC1495" s="32" t="s">
        <v>3081</v>
      </c>
    </row>
    <row r="1496" spans="52:107" ht="57">
      <c r="AZ1496" s="32"/>
      <c r="BA1496" s="32"/>
      <c r="BB1496" s="32" t="s">
        <v>5975</v>
      </c>
      <c r="BC1496" s="32" t="s">
        <v>701</v>
      </c>
      <c r="BD1496" s="32" t="s">
        <v>1262</v>
      </c>
      <c r="BE1496" s="32" t="s">
        <v>3215</v>
      </c>
      <c r="BF1496" s="32" t="s">
        <v>3536</v>
      </c>
      <c r="BG1496" s="32" t="s">
        <v>3082</v>
      </c>
      <c r="CK1496" s="32" t="s">
        <v>5975</v>
      </c>
      <c r="CL1496" s="32" t="s">
        <v>701</v>
      </c>
      <c r="CM1496" s="32" t="s">
        <v>1262</v>
      </c>
      <c r="CN1496" s="32" t="s">
        <v>3215</v>
      </c>
      <c r="CO1496" s="32" t="s">
        <v>3536</v>
      </c>
      <c r="CP1496" s="32" t="s">
        <v>3082</v>
      </c>
      <c r="CV1496" s="32"/>
      <c r="CW1496" s="32"/>
      <c r="CX1496" s="32" t="s">
        <v>5975</v>
      </c>
      <c r="CY1496" s="32" t="s">
        <v>701</v>
      </c>
      <c r="CZ1496" s="32" t="s">
        <v>1262</v>
      </c>
      <c r="DA1496" s="32" t="s">
        <v>3215</v>
      </c>
      <c r="DB1496" s="32" t="s">
        <v>3536</v>
      </c>
      <c r="DC1496" s="32" t="s">
        <v>3082</v>
      </c>
    </row>
    <row r="1497" spans="52:107" ht="57">
      <c r="AZ1497" s="32"/>
      <c r="BA1497" s="32"/>
      <c r="BB1497" s="32" t="s">
        <v>5976</v>
      </c>
      <c r="BC1497" s="32" t="s">
        <v>701</v>
      </c>
      <c r="BD1497" s="32" t="s">
        <v>1262</v>
      </c>
      <c r="BE1497" s="32" t="s">
        <v>3215</v>
      </c>
      <c r="BF1497" s="32" t="s">
        <v>3537</v>
      </c>
      <c r="BG1497" s="32" t="s">
        <v>3083</v>
      </c>
      <c r="CK1497" s="32" t="s">
        <v>5976</v>
      </c>
      <c r="CL1497" s="32" t="s">
        <v>701</v>
      </c>
      <c r="CM1497" s="32" t="s">
        <v>1262</v>
      </c>
      <c r="CN1497" s="32" t="s">
        <v>3215</v>
      </c>
      <c r="CO1497" s="32" t="s">
        <v>3537</v>
      </c>
      <c r="CP1497" s="32" t="s">
        <v>3083</v>
      </c>
      <c r="CV1497" s="32"/>
      <c r="CW1497" s="32"/>
      <c r="CX1497" s="32" t="s">
        <v>5976</v>
      </c>
      <c r="CY1497" s="32" t="s">
        <v>701</v>
      </c>
      <c r="CZ1497" s="32" t="s">
        <v>1262</v>
      </c>
      <c r="DA1497" s="32" t="s">
        <v>3215</v>
      </c>
      <c r="DB1497" s="32" t="s">
        <v>3537</v>
      </c>
      <c r="DC1497" s="32" t="s">
        <v>3083</v>
      </c>
    </row>
    <row r="1498" spans="52:107" ht="57">
      <c r="AZ1498" s="32"/>
      <c r="BA1498" s="32"/>
      <c r="BB1498" s="32" t="s">
        <v>5977</v>
      </c>
      <c r="BC1498" s="32" t="s">
        <v>701</v>
      </c>
      <c r="BD1498" s="32" t="s">
        <v>1262</v>
      </c>
      <c r="BE1498" s="32" t="s">
        <v>3215</v>
      </c>
      <c r="BF1498" s="32" t="s">
        <v>3538</v>
      </c>
      <c r="BG1498" s="32" t="s">
        <v>3084</v>
      </c>
      <c r="CK1498" s="32" t="s">
        <v>5977</v>
      </c>
      <c r="CL1498" s="32" t="s">
        <v>701</v>
      </c>
      <c r="CM1498" s="32" t="s">
        <v>1262</v>
      </c>
      <c r="CN1498" s="32" t="s">
        <v>3215</v>
      </c>
      <c r="CO1498" s="32" t="s">
        <v>3538</v>
      </c>
      <c r="CP1498" s="32" t="s">
        <v>3084</v>
      </c>
      <c r="CV1498" s="32"/>
      <c r="CW1498" s="32"/>
      <c r="CX1498" s="32" t="s">
        <v>5977</v>
      </c>
      <c r="CY1498" s="32" t="s">
        <v>701</v>
      </c>
      <c r="CZ1498" s="32" t="s">
        <v>1262</v>
      </c>
      <c r="DA1498" s="32" t="s">
        <v>3215</v>
      </c>
      <c r="DB1498" s="32" t="s">
        <v>3538</v>
      </c>
      <c r="DC1498" s="32" t="s">
        <v>3084</v>
      </c>
    </row>
    <row r="1499" spans="52:107" ht="57">
      <c r="AZ1499" s="32"/>
      <c r="BA1499" s="32"/>
      <c r="BB1499" s="32" t="s">
        <v>5978</v>
      </c>
      <c r="BC1499" s="32" t="s">
        <v>701</v>
      </c>
      <c r="BD1499" s="32" t="s">
        <v>1262</v>
      </c>
      <c r="BE1499" s="32" t="s">
        <v>3215</v>
      </c>
      <c r="BF1499" s="32" t="s">
        <v>3539</v>
      </c>
      <c r="BG1499" s="32" t="s">
        <v>3085</v>
      </c>
      <c r="CK1499" s="32" t="s">
        <v>5978</v>
      </c>
      <c r="CL1499" s="32" t="s">
        <v>701</v>
      </c>
      <c r="CM1499" s="32" t="s">
        <v>1262</v>
      </c>
      <c r="CN1499" s="32" t="s">
        <v>3215</v>
      </c>
      <c r="CO1499" s="32" t="s">
        <v>3539</v>
      </c>
      <c r="CP1499" s="32" t="s">
        <v>3085</v>
      </c>
      <c r="CV1499" s="32"/>
      <c r="CW1499" s="32"/>
      <c r="CX1499" s="32" t="s">
        <v>5978</v>
      </c>
      <c r="CY1499" s="32" t="s">
        <v>701</v>
      </c>
      <c r="CZ1499" s="32" t="s">
        <v>1262</v>
      </c>
      <c r="DA1499" s="32" t="s">
        <v>3215</v>
      </c>
      <c r="DB1499" s="32" t="s">
        <v>3539</v>
      </c>
      <c r="DC1499" s="32" t="s">
        <v>3085</v>
      </c>
    </row>
    <row r="1500" spans="52:107" ht="42.75">
      <c r="AZ1500" s="32"/>
      <c r="BA1500" s="32"/>
      <c r="BB1500" s="32" t="s">
        <v>5979</v>
      </c>
      <c r="BC1500" s="32" t="s">
        <v>701</v>
      </c>
      <c r="BD1500" s="32" t="s">
        <v>1262</v>
      </c>
      <c r="BE1500" s="32" t="s">
        <v>3215</v>
      </c>
      <c r="BF1500" s="32" t="s">
        <v>3540</v>
      </c>
      <c r="BG1500" s="32" t="s">
        <v>3086</v>
      </c>
      <c r="CK1500" s="32" t="s">
        <v>5979</v>
      </c>
      <c r="CL1500" s="32" t="s">
        <v>701</v>
      </c>
      <c r="CM1500" s="32" t="s">
        <v>1262</v>
      </c>
      <c r="CN1500" s="32" t="s">
        <v>3215</v>
      </c>
      <c r="CO1500" s="32" t="s">
        <v>3540</v>
      </c>
      <c r="CP1500" s="32" t="s">
        <v>3086</v>
      </c>
      <c r="CV1500" s="32"/>
      <c r="CW1500" s="32"/>
      <c r="CX1500" s="32" t="s">
        <v>5979</v>
      </c>
      <c r="CY1500" s="32" t="s">
        <v>701</v>
      </c>
      <c r="CZ1500" s="32" t="s">
        <v>1262</v>
      </c>
      <c r="DA1500" s="32" t="s">
        <v>3215</v>
      </c>
      <c r="DB1500" s="32" t="s">
        <v>3540</v>
      </c>
      <c r="DC1500" s="32" t="s">
        <v>3086</v>
      </c>
    </row>
    <row r="1501" spans="52:107" ht="42.75">
      <c r="AZ1501" s="32"/>
      <c r="BA1501" s="32"/>
      <c r="BB1501" s="32" t="s">
        <v>5980</v>
      </c>
      <c r="BC1501" s="32" t="s">
        <v>701</v>
      </c>
      <c r="BD1501" s="32" t="s">
        <v>1262</v>
      </c>
      <c r="BE1501" s="32" t="s">
        <v>3215</v>
      </c>
      <c r="BF1501" s="32" t="s">
        <v>3541</v>
      </c>
      <c r="BG1501" s="32" t="s">
        <v>3087</v>
      </c>
      <c r="CK1501" s="32" t="s">
        <v>5980</v>
      </c>
      <c r="CL1501" s="32" t="s">
        <v>701</v>
      </c>
      <c r="CM1501" s="32" t="s">
        <v>1262</v>
      </c>
      <c r="CN1501" s="32" t="s">
        <v>3215</v>
      </c>
      <c r="CO1501" s="32" t="s">
        <v>3541</v>
      </c>
      <c r="CP1501" s="32" t="s">
        <v>3087</v>
      </c>
      <c r="CV1501" s="32"/>
      <c r="CW1501" s="32"/>
      <c r="CX1501" s="32" t="s">
        <v>5980</v>
      </c>
      <c r="CY1501" s="32" t="s">
        <v>701</v>
      </c>
      <c r="CZ1501" s="32" t="s">
        <v>1262</v>
      </c>
      <c r="DA1501" s="32" t="s">
        <v>3215</v>
      </c>
      <c r="DB1501" s="32" t="s">
        <v>3541</v>
      </c>
      <c r="DC1501" s="32" t="s">
        <v>3087</v>
      </c>
    </row>
    <row r="1502" spans="52:107" ht="42.75">
      <c r="AZ1502" s="32"/>
      <c r="BA1502" s="32"/>
      <c r="BB1502" s="32" t="s">
        <v>5981</v>
      </c>
      <c r="BC1502" s="32" t="s">
        <v>701</v>
      </c>
      <c r="BD1502" s="32" t="s">
        <v>1262</v>
      </c>
      <c r="BE1502" s="32" t="s">
        <v>3215</v>
      </c>
      <c r="BF1502" s="32" t="s">
        <v>3542</v>
      </c>
      <c r="BG1502" s="32" t="s">
        <v>3088</v>
      </c>
      <c r="CK1502" s="32" t="s">
        <v>5981</v>
      </c>
      <c r="CL1502" s="32" t="s">
        <v>701</v>
      </c>
      <c r="CM1502" s="32" t="s">
        <v>1262</v>
      </c>
      <c r="CN1502" s="32" t="s">
        <v>3215</v>
      </c>
      <c r="CO1502" s="32" t="s">
        <v>3542</v>
      </c>
      <c r="CP1502" s="32" t="s">
        <v>3088</v>
      </c>
      <c r="CV1502" s="32"/>
      <c r="CW1502" s="32"/>
      <c r="CX1502" s="32" t="s">
        <v>5981</v>
      </c>
      <c r="CY1502" s="32" t="s">
        <v>701</v>
      </c>
      <c r="CZ1502" s="32" t="s">
        <v>1262</v>
      </c>
      <c r="DA1502" s="32" t="s">
        <v>3215</v>
      </c>
      <c r="DB1502" s="32" t="s">
        <v>3542</v>
      </c>
      <c r="DC1502" s="32" t="s">
        <v>3088</v>
      </c>
    </row>
    <row r="1503" spans="52:107" ht="42.75">
      <c r="AZ1503" s="32"/>
      <c r="BA1503" s="32"/>
      <c r="BB1503" s="32" t="s">
        <v>5982</v>
      </c>
      <c r="BC1503" s="32" t="s">
        <v>701</v>
      </c>
      <c r="BD1503" s="32" t="s">
        <v>1262</v>
      </c>
      <c r="BE1503" s="32" t="s">
        <v>3215</v>
      </c>
      <c r="BF1503" s="32" t="s">
        <v>3543</v>
      </c>
      <c r="BG1503" s="32" t="s">
        <v>3089</v>
      </c>
      <c r="CK1503" s="32" t="s">
        <v>5982</v>
      </c>
      <c r="CL1503" s="32" t="s">
        <v>701</v>
      </c>
      <c r="CM1503" s="32" t="s">
        <v>1262</v>
      </c>
      <c r="CN1503" s="32" t="s">
        <v>3215</v>
      </c>
      <c r="CO1503" s="32" t="s">
        <v>3543</v>
      </c>
      <c r="CP1503" s="32" t="s">
        <v>3089</v>
      </c>
      <c r="CV1503" s="32"/>
      <c r="CW1503" s="32"/>
      <c r="CX1503" s="32" t="s">
        <v>5982</v>
      </c>
      <c r="CY1503" s="32" t="s">
        <v>701</v>
      </c>
      <c r="CZ1503" s="32" t="s">
        <v>1262</v>
      </c>
      <c r="DA1503" s="32" t="s">
        <v>3215</v>
      </c>
      <c r="DB1503" s="32" t="s">
        <v>3543</v>
      </c>
      <c r="DC1503" s="32" t="s">
        <v>3089</v>
      </c>
    </row>
    <row r="1504" spans="52:107" ht="42.75">
      <c r="AZ1504" s="32"/>
      <c r="BA1504" s="32"/>
      <c r="BB1504" s="32" t="s">
        <v>5983</v>
      </c>
      <c r="BC1504" s="32" t="s">
        <v>701</v>
      </c>
      <c r="BD1504" s="32" t="s">
        <v>1262</v>
      </c>
      <c r="BE1504" s="32" t="s">
        <v>3215</v>
      </c>
      <c r="BF1504" s="32" t="s">
        <v>3544</v>
      </c>
      <c r="BG1504" s="32" t="s">
        <v>3090</v>
      </c>
      <c r="CK1504" s="32" t="s">
        <v>5983</v>
      </c>
      <c r="CL1504" s="32" t="s">
        <v>701</v>
      </c>
      <c r="CM1504" s="32" t="s">
        <v>1262</v>
      </c>
      <c r="CN1504" s="32" t="s">
        <v>3215</v>
      </c>
      <c r="CO1504" s="32" t="s">
        <v>3544</v>
      </c>
      <c r="CP1504" s="32" t="s">
        <v>3090</v>
      </c>
      <c r="CV1504" s="32"/>
      <c r="CW1504" s="32"/>
      <c r="CX1504" s="32" t="s">
        <v>5983</v>
      </c>
      <c r="CY1504" s="32" t="s">
        <v>701</v>
      </c>
      <c r="CZ1504" s="32" t="s">
        <v>1262</v>
      </c>
      <c r="DA1504" s="32" t="s">
        <v>3215</v>
      </c>
      <c r="DB1504" s="32" t="s">
        <v>3544</v>
      </c>
      <c r="DC1504" s="32" t="s">
        <v>3090</v>
      </c>
    </row>
    <row r="1505" spans="52:107" ht="42.75">
      <c r="AZ1505" s="32"/>
      <c r="BA1505" s="32"/>
      <c r="BB1505" s="32" t="s">
        <v>5984</v>
      </c>
      <c r="BC1505" s="32" t="s">
        <v>701</v>
      </c>
      <c r="BD1505" s="32" t="s">
        <v>1262</v>
      </c>
      <c r="BE1505" s="32" t="s">
        <v>3215</v>
      </c>
      <c r="BF1505" s="32" t="s">
        <v>3545</v>
      </c>
      <c r="BG1505" s="32" t="s">
        <v>3091</v>
      </c>
      <c r="CK1505" s="32" t="s">
        <v>5984</v>
      </c>
      <c r="CL1505" s="32" t="s">
        <v>701</v>
      </c>
      <c r="CM1505" s="32" t="s">
        <v>1262</v>
      </c>
      <c r="CN1505" s="32" t="s">
        <v>3215</v>
      </c>
      <c r="CO1505" s="32" t="s">
        <v>3545</v>
      </c>
      <c r="CP1505" s="32" t="s">
        <v>3091</v>
      </c>
      <c r="CV1505" s="32"/>
      <c r="CW1505" s="32"/>
      <c r="CX1505" s="32" t="s">
        <v>5984</v>
      </c>
      <c r="CY1505" s="32" t="s">
        <v>701</v>
      </c>
      <c r="CZ1505" s="32" t="s">
        <v>1262</v>
      </c>
      <c r="DA1505" s="32" t="s">
        <v>3215</v>
      </c>
      <c r="DB1505" s="32" t="s">
        <v>3545</v>
      </c>
      <c r="DC1505" s="32" t="s">
        <v>3091</v>
      </c>
    </row>
    <row r="1506" spans="52:107" ht="57">
      <c r="AZ1506" s="32"/>
      <c r="BA1506" s="32"/>
      <c r="BB1506" s="32" t="s">
        <v>5985</v>
      </c>
      <c r="BC1506" s="32" t="s">
        <v>701</v>
      </c>
      <c r="BD1506" s="32" t="s">
        <v>1262</v>
      </c>
      <c r="BE1506" s="32" t="s">
        <v>3215</v>
      </c>
      <c r="BF1506" s="32" t="s">
        <v>3546</v>
      </c>
      <c r="BG1506" s="32" t="s">
        <v>3092</v>
      </c>
      <c r="CK1506" s="32" t="s">
        <v>5985</v>
      </c>
      <c r="CL1506" s="32" t="s">
        <v>701</v>
      </c>
      <c r="CM1506" s="32" t="s">
        <v>1262</v>
      </c>
      <c r="CN1506" s="32" t="s">
        <v>3215</v>
      </c>
      <c r="CO1506" s="32" t="s">
        <v>3546</v>
      </c>
      <c r="CP1506" s="32" t="s">
        <v>3092</v>
      </c>
      <c r="CV1506" s="32"/>
      <c r="CW1506" s="32"/>
      <c r="CX1506" s="32" t="s">
        <v>5985</v>
      </c>
      <c r="CY1506" s="32" t="s">
        <v>701</v>
      </c>
      <c r="CZ1506" s="32" t="s">
        <v>1262</v>
      </c>
      <c r="DA1506" s="32" t="s">
        <v>3215</v>
      </c>
      <c r="DB1506" s="32" t="s">
        <v>3546</v>
      </c>
      <c r="DC1506" s="32" t="s">
        <v>3092</v>
      </c>
    </row>
    <row r="1507" spans="52:107" ht="42.75">
      <c r="AZ1507" s="32"/>
      <c r="BA1507" s="32"/>
      <c r="BB1507" s="32" t="s">
        <v>5986</v>
      </c>
      <c r="BC1507" s="32" t="s">
        <v>701</v>
      </c>
      <c r="BD1507" s="32" t="s">
        <v>1262</v>
      </c>
      <c r="BE1507" s="32" t="s">
        <v>3215</v>
      </c>
      <c r="BF1507" s="32" t="s">
        <v>3547</v>
      </c>
      <c r="BG1507" s="32" t="s">
        <v>3093</v>
      </c>
      <c r="CK1507" s="32" t="s">
        <v>5986</v>
      </c>
      <c r="CL1507" s="32" t="s">
        <v>701</v>
      </c>
      <c r="CM1507" s="32" t="s">
        <v>1262</v>
      </c>
      <c r="CN1507" s="32" t="s">
        <v>3215</v>
      </c>
      <c r="CO1507" s="32" t="s">
        <v>3547</v>
      </c>
      <c r="CP1507" s="32" t="s">
        <v>3093</v>
      </c>
      <c r="CV1507" s="32"/>
      <c r="CW1507" s="32"/>
      <c r="CX1507" s="32" t="s">
        <v>5986</v>
      </c>
      <c r="CY1507" s="32" t="s">
        <v>701</v>
      </c>
      <c r="CZ1507" s="32" t="s">
        <v>1262</v>
      </c>
      <c r="DA1507" s="32" t="s">
        <v>3215</v>
      </c>
      <c r="DB1507" s="32" t="s">
        <v>3547</v>
      </c>
      <c r="DC1507" s="32" t="s">
        <v>3093</v>
      </c>
    </row>
    <row r="1508" spans="52:107" ht="57">
      <c r="AZ1508" s="32"/>
      <c r="BA1508" s="32"/>
      <c r="BB1508" s="32" t="s">
        <v>5987</v>
      </c>
      <c r="BC1508" s="32" t="s">
        <v>701</v>
      </c>
      <c r="BD1508" s="32" t="s">
        <v>1262</v>
      </c>
      <c r="BE1508" s="32" t="s">
        <v>3215</v>
      </c>
      <c r="BF1508" s="32" t="s">
        <v>3548</v>
      </c>
      <c r="BG1508" s="32" t="s">
        <v>3094</v>
      </c>
      <c r="CK1508" s="32" t="s">
        <v>5987</v>
      </c>
      <c r="CL1508" s="32" t="s">
        <v>701</v>
      </c>
      <c r="CM1508" s="32" t="s">
        <v>1262</v>
      </c>
      <c r="CN1508" s="32" t="s">
        <v>3215</v>
      </c>
      <c r="CO1508" s="32" t="s">
        <v>3548</v>
      </c>
      <c r="CP1508" s="32" t="s">
        <v>3094</v>
      </c>
      <c r="CV1508" s="32"/>
      <c r="CW1508" s="32"/>
      <c r="CX1508" s="32" t="s">
        <v>5987</v>
      </c>
      <c r="CY1508" s="32" t="s">
        <v>701</v>
      </c>
      <c r="CZ1508" s="32" t="s">
        <v>1262</v>
      </c>
      <c r="DA1508" s="32" t="s">
        <v>3215</v>
      </c>
      <c r="DB1508" s="32" t="s">
        <v>3548</v>
      </c>
      <c r="DC1508" s="32" t="s">
        <v>3094</v>
      </c>
    </row>
    <row r="1509" spans="52:107" ht="57">
      <c r="AZ1509" s="32"/>
      <c r="BA1509" s="32"/>
      <c r="BB1509" s="32" t="s">
        <v>5988</v>
      </c>
      <c r="BC1509" s="32" t="s">
        <v>701</v>
      </c>
      <c r="BD1509" s="32" t="s">
        <v>1262</v>
      </c>
      <c r="BE1509" s="32" t="s">
        <v>3215</v>
      </c>
      <c r="BF1509" s="32" t="s">
        <v>3549</v>
      </c>
      <c r="BG1509" s="32" t="s">
        <v>3095</v>
      </c>
      <c r="CK1509" s="32" t="s">
        <v>5988</v>
      </c>
      <c r="CL1509" s="32" t="s">
        <v>701</v>
      </c>
      <c r="CM1509" s="32" t="s">
        <v>1262</v>
      </c>
      <c r="CN1509" s="32" t="s">
        <v>3215</v>
      </c>
      <c r="CO1509" s="32" t="s">
        <v>3549</v>
      </c>
      <c r="CP1509" s="32" t="s">
        <v>3095</v>
      </c>
      <c r="CV1509" s="32"/>
      <c r="CW1509" s="32"/>
      <c r="CX1509" s="32" t="s">
        <v>5988</v>
      </c>
      <c r="CY1509" s="32" t="s">
        <v>701</v>
      </c>
      <c r="CZ1509" s="32" t="s">
        <v>1262</v>
      </c>
      <c r="DA1509" s="32" t="s">
        <v>3215</v>
      </c>
      <c r="DB1509" s="32" t="s">
        <v>3549</v>
      </c>
      <c r="DC1509" s="32" t="s">
        <v>3095</v>
      </c>
    </row>
    <row r="1510" spans="52:107" ht="42.75">
      <c r="AZ1510" s="32"/>
      <c r="BA1510" s="32"/>
      <c r="BB1510" s="32" t="s">
        <v>5989</v>
      </c>
      <c r="BC1510" s="32" t="s">
        <v>701</v>
      </c>
      <c r="BD1510" s="32" t="s">
        <v>1262</v>
      </c>
      <c r="BE1510" s="32" t="s">
        <v>3215</v>
      </c>
      <c r="BF1510" s="32" t="s">
        <v>3550</v>
      </c>
      <c r="BG1510" s="32" t="s">
        <v>3096</v>
      </c>
      <c r="CK1510" s="32" t="s">
        <v>5989</v>
      </c>
      <c r="CL1510" s="32" t="s">
        <v>701</v>
      </c>
      <c r="CM1510" s="32" t="s">
        <v>1262</v>
      </c>
      <c r="CN1510" s="32" t="s">
        <v>3215</v>
      </c>
      <c r="CO1510" s="32" t="s">
        <v>3550</v>
      </c>
      <c r="CP1510" s="32" t="s">
        <v>3096</v>
      </c>
      <c r="CV1510" s="32"/>
      <c r="CW1510" s="32"/>
      <c r="CX1510" s="32" t="s">
        <v>5989</v>
      </c>
      <c r="CY1510" s="32" t="s">
        <v>701</v>
      </c>
      <c r="CZ1510" s="32" t="s">
        <v>1262</v>
      </c>
      <c r="DA1510" s="32" t="s">
        <v>3215</v>
      </c>
      <c r="DB1510" s="32" t="s">
        <v>3550</v>
      </c>
      <c r="DC1510" s="32" t="s">
        <v>3096</v>
      </c>
    </row>
    <row r="1511" spans="52:107" ht="42.75">
      <c r="AZ1511" s="32"/>
      <c r="BA1511" s="32"/>
      <c r="BB1511" s="32" t="s">
        <v>5990</v>
      </c>
      <c r="BC1511" s="32" t="s">
        <v>701</v>
      </c>
      <c r="BD1511" s="32" t="s">
        <v>1262</v>
      </c>
      <c r="BE1511" s="32" t="s">
        <v>3215</v>
      </c>
      <c r="BF1511" s="32" t="s">
        <v>3551</v>
      </c>
      <c r="BG1511" s="32" t="s">
        <v>3097</v>
      </c>
      <c r="CK1511" s="32" t="s">
        <v>5990</v>
      </c>
      <c r="CL1511" s="32" t="s">
        <v>701</v>
      </c>
      <c r="CM1511" s="32" t="s">
        <v>1262</v>
      </c>
      <c r="CN1511" s="32" t="s">
        <v>3215</v>
      </c>
      <c r="CO1511" s="32" t="s">
        <v>3551</v>
      </c>
      <c r="CP1511" s="32" t="s">
        <v>3097</v>
      </c>
      <c r="CV1511" s="32"/>
      <c r="CW1511" s="32"/>
      <c r="CX1511" s="32" t="s">
        <v>5990</v>
      </c>
      <c r="CY1511" s="32" t="s">
        <v>701</v>
      </c>
      <c r="CZ1511" s="32" t="s">
        <v>1262</v>
      </c>
      <c r="DA1511" s="32" t="s">
        <v>3215</v>
      </c>
      <c r="DB1511" s="32" t="s">
        <v>3551</v>
      </c>
      <c r="DC1511" s="32" t="s">
        <v>3097</v>
      </c>
    </row>
    <row r="1512" spans="52:107" ht="57">
      <c r="AZ1512" s="32"/>
      <c r="BA1512" s="32"/>
      <c r="BB1512" s="32" t="s">
        <v>5991</v>
      </c>
      <c r="BC1512" s="32" t="s">
        <v>701</v>
      </c>
      <c r="BD1512" s="32" t="s">
        <v>1262</v>
      </c>
      <c r="BE1512" s="32" t="s">
        <v>3215</v>
      </c>
      <c r="BF1512" s="32" t="s">
        <v>3552</v>
      </c>
      <c r="BG1512" s="32" t="s">
        <v>3098</v>
      </c>
      <c r="CK1512" s="32" t="s">
        <v>5991</v>
      </c>
      <c r="CL1512" s="32" t="s">
        <v>701</v>
      </c>
      <c r="CM1512" s="32" t="s">
        <v>1262</v>
      </c>
      <c r="CN1512" s="32" t="s">
        <v>3215</v>
      </c>
      <c r="CO1512" s="32" t="s">
        <v>3552</v>
      </c>
      <c r="CP1512" s="32" t="s">
        <v>3098</v>
      </c>
      <c r="CV1512" s="32"/>
      <c r="CW1512" s="32"/>
      <c r="CX1512" s="32" t="s">
        <v>5991</v>
      </c>
      <c r="CY1512" s="32" t="s">
        <v>701</v>
      </c>
      <c r="CZ1512" s="32" t="s">
        <v>1262</v>
      </c>
      <c r="DA1512" s="32" t="s">
        <v>3215</v>
      </c>
      <c r="DB1512" s="32" t="s">
        <v>3552</v>
      </c>
      <c r="DC1512" s="32" t="s">
        <v>3098</v>
      </c>
    </row>
    <row r="1513" spans="52:107" ht="42.75">
      <c r="AZ1513" s="32"/>
      <c r="BA1513" s="32"/>
      <c r="BB1513" s="32" t="s">
        <v>5992</v>
      </c>
      <c r="BC1513" s="32" t="s">
        <v>701</v>
      </c>
      <c r="BD1513" s="32" t="s">
        <v>1262</v>
      </c>
      <c r="BE1513" s="32" t="s">
        <v>3215</v>
      </c>
      <c r="BF1513" s="32" t="s">
        <v>3553</v>
      </c>
      <c r="BG1513" s="32" t="s">
        <v>3099</v>
      </c>
      <c r="CK1513" s="32" t="s">
        <v>5992</v>
      </c>
      <c r="CL1513" s="32" t="s">
        <v>701</v>
      </c>
      <c r="CM1513" s="32" t="s">
        <v>1262</v>
      </c>
      <c r="CN1513" s="32" t="s">
        <v>3215</v>
      </c>
      <c r="CO1513" s="32" t="s">
        <v>3553</v>
      </c>
      <c r="CP1513" s="32" t="s">
        <v>3099</v>
      </c>
      <c r="CV1513" s="32"/>
      <c r="CW1513" s="32"/>
      <c r="CX1513" s="32" t="s">
        <v>5992</v>
      </c>
      <c r="CY1513" s="32" t="s">
        <v>701</v>
      </c>
      <c r="CZ1513" s="32" t="s">
        <v>1262</v>
      </c>
      <c r="DA1513" s="32" t="s">
        <v>3215</v>
      </c>
      <c r="DB1513" s="32" t="s">
        <v>3553</v>
      </c>
      <c r="DC1513" s="32" t="s">
        <v>3099</v>
      </c>
    </row>
    <row r="1514" spans="52:107" ht="57">
      <c r="AZ1514" s="32"/>
      <c r="BA1514" s="32"/>
      <c r="BB1514" s="32" t="s">
        <v>5993</v>
      </c>
      <c r="BC1514" s="32" t="s">
        <v>701</v>
      </c>
      <c r="BD1514" s="32" t="s">
        <v>1262</v>
      </c>
      <c r="BE1514" s="32" t="s">
        <v>3215</v>
      </c>
      <c r="BF1514" s="32" t="s">
        <v>3554</v>
      </c>
      <c r="BG1514" s="32" t="s">
        <v>3100</v>
      </c>
      <c r="CK1514" s="32" t="s">
        <v>5993</v>
      </c>
      <c r="CL1514" s="32" t="s">
        <v>701</v>
      </c>
      <c r="CM1514" s="32" t="s">
        <v>1262</v>
      </c>
      <c r="CN1514" s="32" t="s">
        <v>3215</v>
      </c>
      <c r="CO1514" s="32" t="s">
        <v>3554</v>
      </c>
      <c r="CP1514" s="32" t="s">
        <v>3100</v>
      </c>
      <c r="CV1514" s="32"/>
      <c r="CW1514" s="32"/>
      <c r="CX1514" s="32" t="s">
        <v>5993</v>
      </c>
      <c r="CY1514" s="32" t="s">
        <v>701</v>
      </c>
      <c r="CZ1514" s="32" t="s">
        <v>1262</v>
      </c>
      <c r="DA1514" s="32" t="s">
        <v>3215</v>
      </c>
      <c r="DB1514" s="32" t="s">
        <v>3554</v>
      </c>
      <c r="DC1514" s="32" t="s">
        <v>3100</v>
      </c>
    </row>
    <row r="1515" spans="52:107" ht="42.75">
      <c r="AZ1515" s="32"/>
      <c r="BA1515" s="32"/>
      <c r="BB1515" s="32" t="s">
        <v>5994</v>
      </c>
      <c r="BC1515" s="32" t="s">
        <v>701</v>
      </c>
      <c r="BD1515" s="32" t="s">
        <v>1262</v>
      </c>
      <c r="BE1515" s="32" t="s">
        <v>3215</v>
      </c>
      <c r="BF1515" s="32" t="s">
        <v>3555</v>
      </c>
      <c r="BG1515" s="32" t="s">
        <v>3101</v>
      </c>
      <c r="CK1515" s="32" t="s">
        <v>5994</v>
      </c>
      <c r="CL1515" s="32" t="s">
        <v>701</v>
      </c>
      <c r="CM1515" s="32" t="s">
        <v>1262</v>
      </c>
      <c r="CN1515" s="32" t="s">
        <v>3215</v>
      </c>
      <c r="CO1515" s="32" t="s">
        <v>3555</v>
      </c>
      <c r="CP1515" s="32" t="s">
        <v>3101</v>
      </c>
      <c r="CV1515" s="32"/>
      <c r="CW1515" s="32"/>
      <c r="CX1515" s="32" t="s">
        <v>5994</v>
      </c>
      <c r="CY1515" s="32" t="s">
        <v>701</v>
      </c>
      <c r="CZ1515" s="32" t="s">
        <v>1262</v>
      </c>
      <c r="DA1515" s="32" t="s">
        <v>3215</v>
      </c>
      <c r="DB1515" s="32" t="s">
        <v>3555</v>
      </c>
      <c r="DC1515" s="32" t="s">
        <v>3101</v>
      </c>
    </row>
    <row r="1516" spans="52:107" ht="42.75">
      <c r="AZ1516" s="32"/>
      <c r="BA1516" s="32"/>
      <c r="BB1516" s="32" t="s">
        <v>5995</v>
      </c>
      <c r="BC1516" s="32" t="s">
        <v>701</v>
      </c>
      <c r="BD1516" s="32" t="s">
        <v>1262</v>
      </c>
      <c r="BE1516" s="32" t="s">
        <v>3215</v>
      </c>
      <c r="BF1516" s="32" t="s">
        <v>3556</v>
      </c>
      <c r="BG1516" s="32" t="s">
        <v>3102</v>
      </c>
      <c r="CK1516" s="32" t="s">
        <v>5995</v>
      </c>
      <c r="CL1516" s="32" t="s">
        <v>701</v>
      </c>
      <c r="CM1516" s="32" t="s">
        <v>1262</v>
      </c>
      <c r="CN1516" s="32" t="s">
        <v>3215</v>
      </c>
      <c r="CO1516" s="32" t="s">
        <v>3556</v>
      </c>
      <c r="CP1516" s="32" t="s">
        <v>3102</v>
      </c>
      <c r="CV1516" s="32"/>
      <c r="CW1516" s="32"/>
      <c r="CX1516" s="32" t="s">
        <v>5995</v>
      </c>
      <c r="CY1516" s="32" t="s">
        <v>701</v>
      </c>
      <c r="CZ1516" s="32" t="s">
        <v>1262</v>
      </c>
      <c r="DA1516" s="32" t="s">
        <v>3215</v>
      </c>
      <c r="DB1516" s="32" t="s">
        <v>3556</v>
      </c>
      <c r="DC1516" s="32" t="s">
        <v>3102</v>
      </c>
    </row>
    <row r="1517" spans="52:107" ht="42.75">
      <c r="AZ1517" s="32"/>
      <c r="BA1517" s="32"/>
      <c r="BB1517" s="32" t="s">
        <v>5996</v>
      </c>
      <c r="BC1517" s="32" t="s">
        <v>701</v>
      </c>
      <c r="BD1517" s="32" t="s">
        <v>1262</v>
      </c>
      <c r="BE1517" s="32" t="s">
        <v>3215</v>
      </c>
      <c r="BF1517" s="32" t="s">
        <v>3557</v>
      </c>
      <c r="BG1517" s="32" t="s">
        <v>3103</v>
      </c>
      <c r="CK1517" s="32" t="s">
        <v>5996</v>
      </c>
      <c r="CL1517" s="32" t="s">
        <v>701</v>
      </c>
      <c r="CM1517" s="32" t="s">
        <v>1262</v>
      </c>
      <c r="CN1517" s="32" t="s">
        <v>3215</v>
      </c>
      <c r="CO1517" s="32" t="s">
        <v>3557</v>
      </c>
      <c r="CP1517" s="32" t="s">
        <v>3103</v>
      </c>
      <c r="CV1517" s="32"/>
      <c r="CW1517" s="32"/>
      <c r="CX1517" s="32" t="s">
        <v>5996</v>
      </c>
      <c r="CY1517" s="32" t="s">
        <v>701</v>
      </c>
      <c r="CZ1517" s="32" t="s">
        <v>1262</v>
      </c>
      <c r="DA1517" s="32" t="s">
        <v>3215</v>
      </c>
      <c r="DB1517" s="32" t="s">
        <v>3557</v>
      </c>
      <c r="DC1517" s="32" t="s">
        <v>3103</v>
      </c>
    </row>
    <row r="1518" spans="52:107" ht="42.75">
      <c r="AZ1518" s="32"/>
      <c r="BA1518" s="32"/>
      <c r="BB1518" s="32" t="s">
        <v>5997</v>
      </c>
      <c r="BC1518" s="32" t="s">
        <v>701</v>
      </c>
      <c r="BD1518" s="32" t="s">
        <v>1262</v>
      </c>
      <c r="BE1518" s="32" t="s">
        <v>3215</v>
      </c>
      <c r="BF1518" s="32" t="s">
        <v>3558</v>
      </c>
      <c r="BG1518" s="32" t="s">
        <v>3104</v>
      </c>
      <c r="CK1518" s="32" t="s">
        <v>5997</v>
      </c>
      <c r="CL1518" s="32" t="s">
        <v>701</v>
      </c>
      <c r="CM1518" s="32" t="s">
        <v>1262</v>
      </c>
      <c r="CN1518" s="32" t="s">
        <v>3215</v>
      </c>
      <c r="CO1518" s="32" t="s">
        <v>3558</v>
      </c>
      <c r="CP1518" s="32" t="s">
        <v>3104</v>
      </c>
      <c r="CV1518" s="32"/>
      <c r="CW1518" s="32"/>
      <c r="CX1518" s="32" t="s">
        <v>5997</v>
      </c>
      <c r="CY1518" s="32" t="s">
        <v>701</v>
      </c>
      <c r="CZ1518" s="32" t="s">
        <v>1262</v>
      </c>
      <c r="DA1518" s="32" t="s">
        <v>3215</v>
      </c>
      <c r="DB1518" s="32" t="s">
        <v>3558</v>
      </c>
      <c r="DC1518" s="32" t="s">
        <v>3104</v>
      </c>
    </row>
    <row r="1519" spans="52:107" ht="57">
      <c r="AZ1519" s="32"/>
      <c r="BA1519" s="32"/>
      <c r="BB1519" s="32" t="s">
        <v>5998</v>
      </c>
      <c r="BC1519" s="32" t="s">
        <v>701</v>
      </c>
      <c r="BD1519" s="32" t="s">
        <v>1262</v>
      </c>
      <c r="BE1519" s="32" t="s">
        <v>3215</v>
      </c>
      <c r="BF1519" s="32" t="s">
        <v>3559</v>
      </c>
      <c r="BG1519" s="32" t="s">
        <v>3105</v>
      </c>
      <c r="CK1519" s="32" t="s">
        <v>5998</v>
      </c>
      <c r="CL1519" s="32" t="s">
        <v>701</v>
      </c>
      <c r="CM1519" s="32" t="s">
        <v>1262</v>
      </c>
      <c r="CN1519" s="32" t="s">
        <v>3215</v>
      </c>
      <c r="CO1519" s="32" t="s">
        <v>3559</v>
      </c>
      <c r="CP1519" s="32" t="s">
        <v>3105</v>
      </c>
      <c r="CV1519" s="32"/>
      <c r="CW1519" s="32"/>
      <c r="CX1519" s="32" t="s">
        <v>5998</v>
      </c>
      <c r="CY1519" s="32" t="s">
        <v>701</v>
      </c>
      <c r="CZ1519" s="32" t="s">
        <v>1262</v>
      </c>
      <c r="DA1519" s="32" t="s">
        <v>3215</v>
      </c>
      <c r="DB1519" s="32" t="s">
        <v>3559</v>
      </c>
      <c r="DC1519" s="32" t="s">
        <v>3105</v>
      </c>
    </row>
    <row r="1520" spans="52:107" ht="42.75">
      <c r="AZ1520" s="32"/>
      <c r="BA1520" s="32"/>
      <c r="BB1520" s="32" t="s">
        <v>5999</v>
      </c>
      <c r="BC1520" s="32" t="s">
        <v>701</v>
      </c>
      <c r="BD1520" s="32" t="s">
        <v>1262</v>
      </c>
      <c r="BE1520" s="32" t="s">
        <v>3215</v>
      </c>
      <c r="BF1520" s="32" t="s">
        <v>3560</v>
      </c>
      <c r="BG1520" s="32" t="s">
        <v>3106</v>
      </c>
      <c r="CK1520" s="32" t="s">
        <v>5999</v>
      </c>
      <c r="CL1520" s="32" t="s">
        <v>701</v>
      </c>
      <c r="CM1520" s="32" t="s">
        <v>1262</v>
      </c>
      <c r="CN1520" s="32" t="s">
        <v>3215</v>
      </c>
      <c r="CO1520" s="32" t="s">
        <v>3560</v>
      </c>
      <c r="CP1520" s="32" t="s">
        <v>3106</v>
      </c>
      <c r="CV1520" s="32"/>
      <c r="CW1520" s="32"/>
      <c r="CX1520" s="32" t="s">
        <v>5999</v>
      </c>
      <c r="CY1520" s="32" t="s">
        <v>701</v>
      </c>
      <c r="CZ1520" s="32" t="s">
        <v>1262</v>
      </c>
      <c r="DA1520" s="32" t="s">
        <v>3215</v>
      </c>
      <c r="DB1520" s="32" t="s">
        <v>3560</v>
      </c>
      <c r="DC1520" s="32" t="s">
        <v>3106</v>
      </c>
    </row>
    <row r="1521" spans="52:107" ht="42.75">
      <c r="AZ1521" s="32"/>
      <c r="BA1521" s="32"/>
      <c r="BB1521" s="32" t="s">
        <v>6000</v>
      </c>
      <c r="BC1521" s="32" t="s">
        <v>701</v>
      </c>
      <c r="BD1521" s="32" t="s">
        <v>1262</v>
      </c>
      <c r="BE1521" s="32" t="s">
        <v>3215</v>
      </c>
      <c r="BF1521" s="32" t="s">
        <v>3561</v>
      </c>
      <c r="BG1521" s="32" t="s">
        <v>3108</v>
      </c>
      <c r="CK1521" s="32" t="s">
        <v>6000</v>
      </c>
      <c r="CL1521" s="32" t="s">
        <v>701</v>
      </c>
      <c r="CM1521" s="32" t="s">
        <v>1262</v>
      </c>
      <c r="CN1521" s="32" t="s">
        <v>3215</v>
      </c>
      <c r="CO1521" s="32" t="s">
        <v>3561</v>
      </c>
      <c r="CP1521" s="32" t="s">
        <v>3108</v>
      </c>
      <c r="CV1521" s="32"/>
      <c r="CW1521" s="32"/>
      <c r="CX1521" s="32" t="s">
        <v>6000</v>
      </c>
      <c r="CY1521" s="32" t="s">
        <v>701</v>
      </c>
      <c r="CZ1521" s="32" t="s">
        <v>1262</v>
      </c>
      <c r="DA1521" s="32" t="s">
        <v>3215</v>
      </c>
      <c r="DB1521" s="32" t="s">
        <v>3561</v>
      </c>
      <c r="DC1521" s="32" t="s">
        <v>3108</v>
      </c>
    </row>
    <row r="1522" spans="52:107" ht="42.75">
      <c r="AZ1522" s="32"/>
      <c r="BA1522" s="32"/>
      <c r="BB1522" s="32" t="s">
        <v>6001</v>
      </c>
      <c r="BC1522" s="32" t="s">
        <v>701</v>
      </c>
      <c r="BD1522" s="32" t="s">
        <v>1262</v>
      </c>
      <c r="BE1522" s="32" t="s">
        <v>3215</v>
      </c>
      <c r="BF1522" s="32" t="s">
        <v>3562</v>
      </c>
      <c r="BG1522" s="32" t="s">
        <v>3109</v>
      </c>
      <c r="CK1522" s="32" t="s">
        <v>6001</v>
      </c>
      <c r="CL1522" s="32" t="s">
        <v>701</v>
      </c>
      <c r="CM1522" s="32" t="s">
        <v>1262</v>
      </c>
      <c r="CN1522" s="32" t="s">
        <v>3215</v>
      </c>
      <c r="CO1522" s="32" t="s">
        <v>3562</v>
      </c>
      <c r="CP1522" s="32" t="s">
        <v>3109</v>
      </c>
      <c r="CV1522" s="32"/>
      <c r="CW1522" s="32"/>
      <c r="CX1522" s="32" t="s">
        <v>6001</v>
      </c>
      <c r="CY1522" s="32" t="s">
        <v>701</v>
      </c>
      <c r="CZ1522" s="32" t="s">
        <v>1262</v>
      </c>
      <c r="DA1522" s="32" t="s">
        <v>3215</v>
      </c>
      <c r="DB1522" s="32" t="s">
        <v>3562</v>
      </c>
      <c r="DC1522" s="32" t="s">
        <v>3109</v>
      </c>
    </row>
    <row r="1523" spans="52:107" ht="42.75">
      <c r="AZ1523" s="32"/>
      <c r="BA1523" s="32"/>
      <c r="BB1523" s="32" t="s">
        <v>6002</v>
      </c>
      <c r="BC1523" s="32" t="s">
        <v>701</v>
      </c>
      <c r="BD1523" s="32" t="s">
        <v>1262</v>
      </c>
      <c r="BE1523" s="32" t="s">
        <v>3215</v>
      </c>
      <c r="BF1523" s="32" t="s">
        <v>3563</v>
      </c>
      <c r="BG1523" s="32" t="s">
        <v>3110</v>
      </c>
      <c r="CK1523" s="32" t="s">
        <v>6002</v>
      </c>
      <c r="CL1523" s="32" t="s">
        <v>701</v>
      </c>
      <c r="CM1523" s="32" t="s">
        <v>1262</v>
      </c>
      <c r="CN1523" s="32" t="s">
        <v>3215</v>
      </c>
      <c r="CO1523" s="32" t="s">
        <v>3563</v>
      </c>
      <c r="CP1523" s="32" t="s">
        <v>3110</v>
      </c>
      <c r="CV1523" s="32"/>
      <c r="CW1523" s="32"/>
      <c r="CX1523" s="32" t="s">
        <v>6002</v>
      </c>
      <c r="CY1523" s="32" t="s">
        <v>701</v>
      </c>
      <c r="CZ1523" s="32" t="s">
        <v>1262</v>
      </c>
      <c r="DA1523" s="32" t="s">
        <v>3215</v>
      </c>
      <c r="DB1523" s="32" t="s">
        <v>3563</v>
      </c>
      <c r="DC1523" s="32" t="s">
        <v>3110</v>
      </c>
    </row>
    <row r="1524" spans="52:107" ht="57">
      <c r="AZ1524" s="32"/>
      <c r="BA1524" s="32"/>
      <c r="BB1524" s="32" t="s">
        <v>6003</v>
      </c>
      <c r="BC1524" s="32" t="s">
        <v>701</v>
      </c>
      <c r="BD1524" s="32" t="s">
        <v>1262</v>
      </c>
      <c r="BE1524" s="32" t="s">
        <v>3215</v>
      </c>
      <c r="BF1524" s="32" t="s">
        <v>3564</v>
      </c>
      <c r="BG1524" s="32" t="s">
        <v>3111</v>
      </c>
      <c r="CK1524" s="32" t="s">
        <v>6003</v>
      </c>
      <c r="CL1524" s="32" t="s">
        <v>701</v>
      </c>
      <c r="CM1524" s="32" t="s">
        <v>1262</v>
      </c>
      <c r="CN1524" s="32" t="s">
        <v>3215</v>
      </c>
      <c r="CO1524" s="32" t="s">
        <v>3564</v>
      </c>
      <c r="CP1524" s="32" t="s">
        <v>3111</v>
      </c>
      <c r="CV1524" s="32"/>
      <c r="CW1524" s="32"/>
      <c r="CX1524" s="32" t="s">
        <v>6003</v>
      </c>
      <c r="CY1524" s="32" t="s">
        <v>701</v>
      </c>
      <c r="CZ1524" s="32" t="s">
        <v>1262</v>
      </c>
      <c r="DA1524" s="32" t="s">
        <v>3215</v>
      </c>
      <c r="DB1524" s="32" t="s">
        <v>3564</v>
      </c>
      <c r="DC1524" s="32" t="s">
        <v>3111</v>
      </c>
    </row>
    <row r="1525" spans="52:107" ht="42.75">
      <c r="AZ1525" s="32"/>
      <c r="BA1525" s="32"/>
      <c r="BB1525" s="32" t="s">
        <v>6004</v>
      </c>
      <c r="BC1525" s="32" t="s">
        <v>701</v>
      </c>
      <c r="BD1525" s="32" t="s">
        <v>1262</v>
      </c>
      <c r="BE1525" s="32" t="s">
        <v>3215</v>
      </c>
      <c r="BF1525" s="32" t="s">
        <v>3565</v>
      </c>
      <c r="BG1525" s="32" t="s">
        <v>3112</v>
      </c>
      <c r="CK1525" s="32" t="s">
        <v>6004</v>
      </c>
      <c r="CL1525" s="32" t="s">
        <v>701</v>
      </c>
      <c r="CM1525" s="32" t="s">
        <v>1262</v>
      </c>
      <c r="CN1525" s="32" t="s">
        <v>3215</v>
      </c>
      <c r="CO1525" s="32" t="s">
        <v>3565</v>
      </c>
      <c r="CP1525" s="32" t="s">
        <v>3112</v>
      </c>
      <c r="CV1525" s="32"/>
      <c r="CW1525" s="32"/>
      <c r="CX1525" s="32" t="s">
        <v>6004</v>
      </c>
      <c r="CY1525" s="32" t="s">
        <v>701</v>
      </c>
      <c r="CZ1525" s="32" t="s">
        <v>1262</v>
      </c>
      <c r="DA1525" s="32" t="s">
        <v>3215</v>
      </c>
      <c r="DB1525" s="32" t="s">
        <v>3565</v>
      </c>
      <c r="DC1525" s="32" t="s">
        <v>3112</v>
      </c>
    </row>
    <row r="1526" spans="52:107" ht="42.75">
      <c r="AZ1526" s="32"/>
      <c r="BA1526" s="32"/>
      <c r="BB1526" s="32" t="s">
        <v>6005</v>
      </c>
      <c r="BC1526" s="32" t="s">
        <v>701</v>
      </c>
      <c r="BD1526" s="32" t="s">
        <v>1262</v>
      </c>
      <c r="BE1526" s="32" t="s">
        <v>3215</v>
      </c>
      <c r="BF1526" s="32" t="s">
        <v>3566</v>
      </c>
      <c r="BG1526" s="32" t="s">
        <v>3113</v>
      </c>
      <c r="CK1526" s="32" t="s">
        <v>6005</v>
      </c>
      <c r="CL1526" s="32" t="s">
        <v>701</v>
      </c>
      <c r="CM1526" s="32" t="s">
        <v>1262</v>
      </c>
      <c r="CN1526" s="32" t="s">
        <v>3215</v>
      </c>
      <c r="CO1526" s="32" t="s">
        <v>3566</v>
      </c>
      <c r="CP1526" s="32" t="s">
        <v>3113</v>
      </c>
      <c r="CV1526" s="32"/>
      <c r="CW1526" s="32"/>
      <c r="CX1526" s="32" t="s">
        <v>6005</v>
      </c>
      <c r="CY1526" s="32" t="s">
        <v>701</v>
      </c>
      <c r="CZ1526" s="32" t="s">
        <v>1262</v>
      </c>
      <c r="DA1526" s="32" t="s">
        <v>3215</v>
      </c>
      <c r="DB1526" s="32" t="s">
        <v>3566</v>
      </c>
      <c r="DC1526" s="32" t="s">
        <v>3113</v>
      </c>
    </row>
    <row r="1527" spans="52:107" ht="42.75">
      <c r="AZ1527" s="32"/>
      <c r="BA1527" s="32"/>
      <c r="BB1527" s="32" t="s">
        <v>6006</v>
      </c>
      <c r="BC1527" s="32" t="s">
        <v>701</v>
      </c>
      <c r="BD1527" s="32" t="s">
        <v>1262</v>
      </c>
      <c r="BE1527" s="32" t="s">
        <v>3215</v>
      </c>
      <c r="BF1527" s="32" t="s">
        <v>3567</v>
      </c>
      <c r="BG1527" s="32" t="s">
        <v>3114</v>
      </c>
      <c r="CK1527" s="32" t="s">
        <v>6006</v>
      </c>
      <c r="CL1527" s="32" t="s">
        <v>701</v>
      </c>
      <c r="CM1527" s="32" t="s">
        <v>1262</v>
      </c>
      <c r="CN1527" s="32" t="s">
        <v>3215</v>
      </c>
      <c r="CO1527" s="32" t="s">
        <v>3567</v>
      </c>
      <c r="CP1527" s="32" t="s">
        <v>3114</v>
      </c>
      <c r="CV1527" s="32"/>
      <c r="CW1527" s="32"/>
      <c r="CX1527" s="32" t="s">
        <v>6006</v>
      </c>
      <c r="CY1527" s="32" t="s">
        <v>701</v>
      </c>
      <c r="CZ1527" s="32" t="s">
        <v>1262</v>
      </c>
      <c r="DA1527" s="32" t="s">
        <v>3215</v>
      </c>
      <c r="DB1527" s="32" t="s">
        <v>3567</v>
      </c>
      <c r="DC1527" s="32" t="s">
        <v>3114</v>
      </c>
    </row>
    <row r="1528" spans="52:107" ht="42.75">
      <c r="AZ1528" s="32"/>
      <c r="BA1528" s="32"/>
      <c r="BB1528" s="32" t="s">
        <v>6007</v>
      </c>
      <c r="BC1528" s="32" t="s">
        <v>701</v>
      </c>
      <c r="BD1528" s="32" t="s">
        <v>1262</v>
      </c>
      <c r="BE1528" s="32" t="s">
        <v>3215</v>
      </c>
      <c r="BF1528" s="32" t="s">
        <v>3568</v>
      </c>
      <c r="BG1528" s="32" t="s">
        <v>3115</v>
      </c>
      <c r="CK1528" s="32" t="s">
        <v>6007</v>
      </c>
      <c r="CL1528" s="32" t="s">
        <v>701</v>
      </c>
      <c r="CM1528" s="32" t="s">
        <v>1262</v>
      </c>
      <c r="CN1528" s="32" t="s">
        <v>3215</v>
      </c>
      <c r="CO1528" s="32" t="s">
        <v>3568</v>
      </c>
      <c r="CP1528" s="32" t="s">
        <v>3115</v>
      </c>
      <c r="CV1528" s="32"/>
      <c r="CW1528" s="32"/>
      <c r="CX1528" s="32" t="s">
        <v>6007</v>
      </c>
      <c r="CY1528" s="32" t="s">
        <v>701</v>
      </c>
      <c r="CZ1528" s="32" t="s">
        <v>1262</v>
      </c>
      <c r="DA1528" s="32" t="s">
        <v>3215</v>
      </c>
      <c r="DB1528" s="32" t="s">
        <v>3568</v>
      </c>
      <c r="DC1528" s="32" t="s">
        <v>3115</v>
      </c>
    </row>
    <row r="1529" spans="52:107" ht="42.75">
      <c r="AZ1529" s="32"/>
      <c r="BA1529" s="32"/>
      <c r="BB1529" s="32" t="s">
        <v>6008</v>
      </c>
      <c r="BC1529" s="32" t="s">
        <v>701</v>
      </c>
      <c r="BD1529" s="32" t="s">
        <v>1262</v>
      </c>
      <c r="BE1529" s="32" t="s">
        <v>3215</v>
      </c>
      <c r="BF1529" s="32" t="s">
        <v>3569</v>
      </c>
      <c r="BG1529" s="32" t="s">
        <v>3116</v>
      </c>
      <c r="CK1529" s="32" t="s">
        <v>6008</v>
      </c>
      <c r="CL1529" s="32" t="s">
        <v>701</v>
      </c>
      <c r="CM1529" s="32" t="s">
        <v>1262</v>
      </c>
      <c r="CN1529" s="32" t="s">
        <v>3215</v>
      </c>
      <c r="CO1529" s="32" t="s">
        <v>3569</v>
      </c>
      <c r="CP1529" s="32" t="s">
        <v>3116</v>
      </c>
      <c r="CV1529" s="32"/>
      <c r="CW1529" s="32"/>
      <c r="CX1529" s="32" t="s">
        <v>6008</v>
      </c>
      <c r="CY1529" s="32" t="s">
        <v>701</v>
      </c>
      <c r="CZ1529" s="32" t="s">
        <v>1262</v>
      </c>
      <c r="DA1529" s="32" t="s">
        <v>3215</v>
      </c>
      <c r="DB1529" s="32" t="s">
        <v>3569</v>
      </c>
      <c r="DC1529" s="32" t="s">
        <v>3116</v>
      </c>
    </row>
    <row r="1530" spans="52:107" ht="42.75">
      <c r="AZ1530" s="32"/>
      <c r="BA1530" s="32"/>
      <c r="BB1530" s="32" t="s">
        <v>6009</v>
      </c>
      <c r="BC1530" s="32" t="s">
        <v>701</v>
      </c>
      <c r="BD1530" s="32" t="s">
        <v>1262</v>
      </c>
      <c r="BE1530" s="32" t="s">
        <v>3215</v>
      </c>
      <c r="BF1530" s="32" t="s">
        <v>3570</v>
      </c>
      <c r="BG1530" s="32" t="s">
        <v>3117</v>
      </c>
      <c r="CK1530" s="32" t="s">
        <v>6009</v>
      </c>
      <c r="CL1530" s="32" t="s">
        <v>701</v>
      </c>
      <c r="CM1530" s="32" t="s">
        <v>1262</v>
      </c>
      <c r="CN1530" s="32" t="s">
        <v>3215</v>
      </c>
      <c r="CO1530" s="32" t="s">
        <v>3570</v>
      </c>
      <c r="CP1530" s="32" t="s">
        <v>3117</v>
      </c>
      <c r="CV1530" s="32"/>
      <c r="CW1530" s="32"/>
      <c r="CX1530" s="32" t="s">
        <v>6009</v>
      </c>
      <c r="CY1530" s="32" t="s">
        <v>701</v>
      </c>
      <c r="CZ1530" s="32" t="s">
        <v>1262</v>
      </c>
      <c r="DA1530" s="32" t="s">
        <v>3215</v>
      </c>
      <c r="DB1530" s="32" t="s">
        <v>3570</v>
      </c>
      <c r="DC1530" s="32" t="s">
        <v>3117</v>
      </c>
    </row>
    <row r="1531" spans="52:107" ht="42.75">
      <c r="AZ1531" s="32"/>
      <c r="BA1531" s="32"/>
      <c r="BB1531" s="32" t="s">
        <v>6010</v>
      </c>
      <c r="BC1531" s="32" t="s">
        <v>701</v>
      </c>
      <c r="BD1531" s="32" t="s">
        <v>1262</v>
      </c>
      <c r="BE1531" s="32" t="s">
        <v>3215</v>
      </c>
      <c r="BF1531" s="32" t="s">
        <v>3571</v>
      </c>
      <c r="BG1531" s="32" t="s">
        <v>3118</v>
      </c>
      <c r="CK1531" s="32" t="s">
        <v>6010</v>
      </c>
      <c r="CL1531" s="32" t="s">
        <v>701</v>
      </c>
      <c r="CM1531" s="32" t="s">
        <v>1262</v>
      </c>
      <c r="CN1531" s="32" t="s">
        <v>3215</v>
      </c>
      <c r="CO1531" s="32" t="s">
        <v>3571</v>
      </c>
      <c r="CP1531" s="32" t="s">
        <v>3118</v>
      </c>
      <c r="CV1531" s="32"/>
      <c r="CW1531" s="32"/>
      <c r="CX1531" s="32" t="s">
        <v>6010</v>
      </c>
      <c r="CY1531" s="32" t="s">
        <v>701</v>
      </c>
      <c r="CZ1531" s="32" t="s">
        <v>1262</v>
      </c>
      <c r="DA1531" s="32" t="s">
        <v>3215</v>
      </c>
      <c r="DB1531" s="32" t="s">
        <v>3571</v>
      </c>
      <c r="DC1531" s="32" t="s">
        <v>3118</v>
      </c>
    </row>
    <row r="1532" spans="52:107" ht="57">
      <c r="AZ1532" s="32"/>
      <c r="BA1532" s="32"/>
      <c r="BB1532" s="32" t="s">
        <v>6011</v>
      </c>
      <c r="BC1532" s="32" t="s">
        <v>701</v>
      </c>
      <c r="BD1532" s="32" t="s">
        <v>1262</v>
      </c>
      <c r="BE1532" s="32" t="s">
        <v>3215</v>
      </c>
      <c r="BF1532" s="32" t="s">
        <v>3572</v>
      </c>
      <c r="BG1532" s="32" t="s">
        <v>3119</v>
      </c>
      <c r="CK1532" s="32" t="s">
        <v>6011</v>
      </c>
      <c r="CL1532" s="32" t="s">
        <v>701</v>
      </c>
      <c r="CM1532" s="32" t="s">
        <v>1262</v>
      </c>
      <c r="CN1532" s="32" t="s">
        <v>3215</v>
      </c>
      <c r="CO1532" s="32" t="s">
        <v>3572</v>
      </c>
      <c r="CP1532" s="32" t="s">
        <v>3119</v>
      </c>
      <c r="CV1532" s="32"/>
      <c r="CW1532" s="32"/>
      <c r="CX1532" s="32" t="s">
        <v>6011</v>
      </c>
      <c r="CY1532" s="32" t="s">
        <v>701</v>
      </c>
      <c r="CZ1532" s="32" t="s">
        <v>1262</v>
      </c>
      <c r="DA1532" s="32" t="s">
        <v>3215</v>
      </c>
      <c r="DB1532" s="32" t="s">
        <v>3572</v>
      </c>
      <c r="DC1532" s="32" t="s">
        <v>3119</v>
      </c>
    </row>
    <row r="1533" spans="52:107" ht="57">
      <c r="AZ1533" s="32"/>
      <c r="BA1533" s="32"/>
      <c r="BB1533" s="32" t="s">
        <v>6012</v>
      </c>
      <c r="BC1533" s="32" t="s">
        <v>701</v>
      </c>
      <c r="BD1533" s="32" t="s">
        <v>1262</v>
      </c>
      <c r="BE1533" s="32" t="s">
        <v>3215</v>
      </c>
      <c r="BF1533" s="32" t="s">
        <v>3573</v>
      </c>
      <c r="BG1533" s="32" t="s">
        <v>3120</v>
      </c>
      <c r="CK1533" s="32" t="s">
        <v>6012</v>
      </c>
      <c r="CL1533" s="32" t="s">
        <v>701</v>
      </c>
      <c r="CM1533" s="32" t="s">
        <v>1262</v>
      </c>
      <c r="CN1533" s="32" t="s">
        <v>3215</v>
      </c>
      <c r="CO1533" s="32" t="s">
        <v>3573</v>
      </c>
      <c r="CP1533" s="32" t="s">
        <v>3120</v>
      </c>
      <c r="CV1533" s="32"/>
      <c r="CW1533" s="32"/>
      <c r="CX1533" s="32" t="s">
        <v>6012</v>
      </c>
      <c r="CY1533" s="32" t="s">
        <v>701</v>
      </c>
      <c r="CZ1533" s="32" t="s">
        <v>1262</v>
      </c>
      <c r="DA1533" s="32" t="s">
        <v>3215</v>
      </c>
      <c r="DB1533" s="32" t="s">
        <v>3573</v>
      </c>
      <c r="DC1533" s="32" t="s">
        <v>3120</v>
      </c>
    </row>
    <row r="1534" spans="52:107" ht="42.75">
      <c r="AZ1534" s="32"/>
      <c r="BA1534" s="32"/>
      <c r="BB1534" s="32" t="s">
        <v>6013</v>
      </c>
      <c r="BC1534" s="32" t="s">
        <v>701</v>
      </c>
      <c r="BD1534" s="32" t="s">
        <v>1262</v>
      </c>
      <c r="BE1534" s="32" t="s">
        <v>3215</v>
      </c>
      <c r="BF1534" s="32" t="s">
        <v>3574</v>
      </c>
      <c r="BG1534" s="32" t="s">
        <v>3121</v>
      </c>
      <c r="CK1534" s="32" t="s">
        <v>6013</v>
      </c>
      <c r="CL1534" s="32" t="s">
        <v>701</v>
      </c>
      <c r="CM1534" s="32" t="s">
        <v>1262</v>
      </c>
      <c r="CN1534" s="32" t="s">
        <v>3215</v>
      </c>
      <c r="CO1534" s="32" t="s">
        <v>3574</v>
      </c>
      <c r="CP1534" s="32" t="s">
        <v>3121</v>
      </c>
      <c r="CV1534" s="32"/>
      <c r="CW1534" s="32"/>
      <c r="CX1534" s="32" t="s">
        <v>6013</v>
      </c>
      <c r="CY1534" s="32" t="s">
        <v>701</v>
      </c>
      <c r="CZ1534" s="32" t="s">
        <v>1262</v>
      </c>
      <c r="DA1534" s="32" t="s">
        <v>3215</v>
      </c>
      <c r="DB1534" s="32" t="s">
        <v>3574</v>
      </c>
      <c r="DC1534" s="32" t="s">
        <v>3121</v>
      </c>
    </row>
    <row r="1535" spans="52:107" ht="42.75">
      <c r="AZ1535" s="32"/>
      <c r="BA1535" s="32"/>
      <c r="BB1535" s="32" t="s">
        <v>6014</v>
      </c>
      <c r="BC1535" s="32" t="s">
        <v>701</v>
      </c>
      <c r="BD1535" s="32" t="s">
        <v>1262</v>
      </c>
      <c r="BE1535" s="32" t="s">
        <v>3215</v>
      </c>
      <c r="BF1535" s="32" t="s">
        <v>3575</v>
      </c>
      <c r="BG1535" s="32" t="s">
        <v>3122</v>
      </c>
      <c r="CK1535" s="32" t="s">
        <v>6014</v>
      </c>
      <c r="CL1535" s="32" t="s">
        <v>701</v>
      </c>
      <c r="CM1535" s="32" t="s">
        <v>1262</v>
      </c>
      <c r="CN1535" s="32" t="s">
        <v>3215</v>
      </c>
      <c r="CO1535" s="32" t="s">
        <v>3575</v>
      </c>
      <c r="CP1535" s="32" t="s">
        <v>3122</v>
      </c>
      <c r="CV1535" s="32"/>
      <c r="CW1535" s="32"/>
      <c r="CX1535" s="32" t="s">
        <v>6014</v>
      </c>
      <c r="CY1535" s="32" t="s">
        <v>701</v>
      </c>
      <c r="CZ1535" s="32" t="s">
        <v>1262</v>
      </c>
      <c r="DA1535" s="32" t="s">
        <v>3215</v>
      </c>
      <c r="DB1535" s="32" t="s">
        <v>3575</v>
      </c>
      <c r="DC1535" s="32" t="s">
        <v>3122</v>
      </c>
    </row>
    <row r="1536" spans="52:107" ht="57">
      <c r="AZ1536" s="32"/>
      <c r="BA1536" s="32"/>
      <c r="BB1536" s="32" t="s">
        <v>6015</v>
      </c>
      <c r="BC1536" s="32" t="s">
        <v>701</v>
      </c>
      <c r="BD1536" s="32" t="s">
        <v>1262</v>
      </c>
      <c r="BE1536" s="32" t="s">
        <v>3215</v>
      </c>
      <c r="BF1536" s="32" t="s">
        <v>3576</v>
      </c>
      <c r="BG1536" s="32" t="s">
        <v>3123</v>
      </c>
      <c r="CK1536" s="32" t="s">
        <v>6015</v>
      </c>
      <c r="CL1536" s="32" t="s">
        <v>701</v>
      </c>
      <c r="CM1536" s="32" t="s">
        <v>1262</v>
      </c>
      <c r="CN1536" s="32" t="s">
        <v>3215</v>
      </c>
      <c r="CO1536" s="32" t="s">
        <v>3576</v>
      </c>
      <c r="CP1536" s="32" t="s">
        <v>3123</v>
      </c>
      <c r="CV1536" s="32"/>
      <c r="CW1536" s="32"/>
      <c r="CX1536" s="32" t="s">
        <v>6015</v>
      </c>
      <c r="CY1536" s="32" t="s">
        <v>701</v>
      </c>
      <c r="CZ1536" s="32" t="s">
        <v>1262</v>
      </c>
      <c r="DA1536" s="32" t="s">
        <v>3215</v>
      </c>
      <c r="DB1536" s="32" t="s">
        <v>3576</v>
      </c>
      <c r="DC1536" s="32" t="s">
        <v>3123</v>
      </c>
    </row>
    <row r="1537" spans="52:107" ht="42.75">
      <c r="AZ1537" s="32"/>
      <c r="BA1537" s="32"/>
      <c r="BB1537" s="32" t="s">
        <v>6016</v>
      </c>
      <c r="BC1537" s="32" t="s">
        <v>701</v>
      </c>
      <c r="BD1537" s="32" t="s">
        <v>1262</v>
      </c>
      <c r="BE1537" s="32" t="s">
        <v>3215</v>
      </c>
      <c r="BF1537" s="32" t="s">
        <v>3577</v>
      </c>
      <c r="BG1537" s="32" t="s">
        <v>3124</v>
      </c>
      <c r="CK1537" s="32" t="s">
        <v>6016</v>
      </c>
      <c r="CL1537" s="32" t="s">
        <v>701</v>
      </c>
      <c r="CM1537" s="32" t="s">
        <v>1262</v>
      </c>
      <c r="CN1537" s="32" t="s">
        <v>3215</v>
      </c>
      <c r="CO1537" s="32" t="s">
        <v>3577</v>
      </c>
      <c r="CP1537" s="32" t="s">
        <v>3124</v>
      </c>
      <c r="CV1537" s="32"/>
      <c r="CW1537" s="32"/>
      <c r="CX1537" s="32" t="s">
        <v>6016</v>
      </c>
      <c r="CY1537" s="32" t="s">
        <v>701</v>
      </c>
      <c r="CZ1537" s="32" t="s">
        <v>1262</v>
      </c>
      <c r="DA1537" s="32" t="s">
        <v>3215</v>
      </c>
      <c r="DB1537" s="32" t="s">
        <v>3577</v>
      </c>
      <c r="DC1537" s="32" t="s">
        <v>3124</v>
      </c>
    </row>
    <row r="1538" spans="52:107" ht="42.75">
      <c r="AZ1538" s="32"/>
      <c r="BA1538" s="32"/>
      <c r="BB1538" s="32" t="s">
        <v>6017</v>
      </c>
      <c r="BC1538" s="32" t="s">
        <v>701</v>
      </c>
      <c r="BD1538" s="32" t="s">
        <v>1262</v>
      </c>
      <c r="BE1538" s="32" t="s">
        <v>3215</v>
      </c>
      <c r="BF1538" s="32" t="s">
        <v>3578</v>
      </c>
      <c r="BG1538" s="32" t="s">
        <v>3125</v>
      </c>
      <c r="CK1538" s="32" t="s">
        <v>6017</v>
      </c>
      <c r="CL1538" s="32" t="s">
        <v>701</v>
      </c>
      <c r="CM1538" s="32" t="s">
        <v>1262</v>
      </c>
      <c r="CN1538" s="32" t="s">
        <v>3215</v>
      </c>
      <c r="CO1538" s="32" t="s">
        <v>3578</v>
      </c>
      <c r="CP1538" s="32" t="s">
        <v>3125</v>
      </c>
      <c r="CV1538" s="32"/>
      <c r="CW1538" s="32"/>
      <c r="CX1538" s="32" t="s">
        <v>6017</v>
      </c>
      <c r="CY1538" s="32" t="s">
        <v>701</v>
      </c>
      <c r="CZ1538" s="32" t="s">
        <v>1262</v>
      </c>
      <c r="DA1538" s="32" t="s">
        <v>3215</v>
      </c>
      <c r="DB1538" s="32" t="s">
        <v>3578</v>
      </c>
      <c r="DC1538" s="32" t="s">
        <v>3125</v>
      </c>
    </row>
    <row r="1539" spans="52:107" ht="42.75">
      <c r="AZ1539" s="32"/>
      <c r="BA1539" s="32"/>
      <c r="BB1539" s="32" t="s">
        <v>6018</v>
      </c>
      <c r="BC1539" s="32" t="s">
        <v>701</v>
      </c>
      <c r="BD1539" s="32" t="s">
        <v>1262</v>
      </c>
      <c r="BE1539" s="32" t="s">
        <v>3215</v>
      </c>
      <c r="BF1539" s="32" t="s">
        <v>3579</v>
      </c>
      <c r="BG1539" s="32" t="s">
        <v>3126</v>
      </c>
      <c r="CK1539" s="32" t="s">
        <v>6018</v>
      </c>
      <c r="CL1539" s="32" t="s">
        <v>701</v>
      </c>
      <c r="CM1539" s="32" t="s">
        <v>1262</v>
      </c>
      <c r="CN1539" s="32" t="s">
        <v>3215</v>
      </c>
      <c r="CO1539" s="32" t="s">
        <v>3579</v>
      </c>
      <c r="CP1539" s="32" t="s">
        <v>3126</v>
      </c>
      <c r="CV1539" s="32"/>
      <c r="CW1539" s="32"/>
      <c r="CX1539" s="32" t="s">
        <v>6018</v>
      </c>
      <c r="CY1539" s="32" t="s">
        <v>701</v>
      </c>
      <c r="CZ1539" s="32" t="s">
        <v>1262</v>
      </c>
      <c r="DA1539" s="32" t="s">
        <v>3215</v>
      </c>
      <c r="DB1539" s="32" t="s">
        <v>3579</v>
      </c>
      <c r="DC1539" s="32" t="s">
        <v>3126</v>
      </c>
    </row>
    <row r="1540" spans="52:107" ht="57">
      <c r="AZ1540" s="32"/>
      <c r="BA1540" s="32"/>
      <c r="BB1540" s="32" t="s">
        <v>6019</v>
      </c>
      <c r="BC1540" s="32" t="s">
        <v>701</v>
      </c>
      <c r="BD1540" s="32" t="s">
        <v>1262</v>
      </c>
      <c r="BE1540" s="32" t="s">
        <v>3215</v>
      </c>
      <c r="BF1540" s="32" t="s">
        <v>3580</v>
      </c>
      <c r="BG1540" s="32" t="s">
        <v>3127</v>
      </c>
      <c r="CK1540" s="32" t="s">
        <v>6019</v>
      </c>
      <c r="CL1540" s="32" t="s">
        <v>701</v>
      </c>
      <c r="CM1540" s="32" t="s">
        <v>1262</v>
      </c>
      <c r="CN1540" s="32" t="s">
        <v>3215</v>
      </c>
      <c r="CO1540" s="32" t="s">
        <v>3580</v>
      </c>
      <c r="CP1540" s="32" t="s">
        <v>3127</v>
      </c>
      <c r="CV1540" s="32"/>
      <c r="CW1540" s="32"/>
      <c r="CX1540" s="32" t="s">
        <v>6019</v>
      </c>
      <c r="CY1540" s="32" t="s">
        <v>701</v>
      </c>
      <c r="CZ1540" s="32" t="s">
        <v>1262</v>
      </c>
      <c r="DA1540" s="32" t="s">
        <v>3215</v>
      </c>
      <c r="DB1540" s="32" t="s">
        <v>3580</v>
      </c>
      <c r="DC1540" s="32" t="s">
        <v>3127</v>
      </c>
    </row>
    <row r="1541" spans="52:107" ht="42.75">
      <c r="AZ1541" s="32"/>
      <c r="BA1541" s="32"/>
      <c r="BB1541" s="32" t="s">
        <v>6020</v>
      </c>
      <c r="BC1541" s="32" t="s">
        <v>701</v>
      </c>
      <c r="BD1541" s="32" t="s">
        <v>1262</v>
      </c>
      <c r="BE1541" s="32" t="s">
        <v>3215</v>
      </c>
      <c r="BF1541" s="32" t="s">
        <v>3581</v>
      </c>
      <c r="BG1541" s="32" t="s">
        <v>3128</v>
      </c>
      <c r="CK1541" s="32" t="s">
        <v>6020</v>
      </c>
      <c r="CL1541" s="32" t="s">
        <v>701</v>
      </c>
      <c r="CM1541" s="32" t="s">
        <v>1262</v>
      </c>
      <c r="CN1541" s="32" t="s">
        <v>3215</v>
      </c>
      <c r="CO1541" s="32" t="s">
        <v>3581</v>
      </c>
      <c r="CP1541" s="32" t="s">
        <v>3128</v>
      </c>
      <c r="CV1541" s="32"/>
      <c r="CW1541" s="32"/>
      <c r="CX1541" s="32" t="s">
        <v>6020</v>
      </c>
      <c r="CY1541" s="32" t="s">
        <v>701</v>
      </c>
      <c r="CZ1541" s="32" t="s">
        <v>1262</v>
      </c>
      <c r="DA1541" s="32" t="s">
        <v>3215</v>
      </c>
      <c r="DB1541" s="32" t="s">
        <v>3581</v>
      </c>
      <c r="DC1541" s="32" t="s">
        <v>3128</v>
      </c>
    </row>
    <row r="1542" spans="52:107" ht="42.75">
      <c r="AZ1542" s="32"/>
      <c r="BA1542" s="32"/>
      <c r="BB1542" s="32" t="s">
        <v>6021</v>
      </c>
      <c r="BC1542" s="32" t="s">
        <v>701</v>
      </c>
      <c r="BD1542" s="32" t="s">
        <v>1262</v>
      </c>
      <c r="BE1542" s="32" t="s">
        <v>3215</v>
      </c>
      <c r="BF1542" s="32" t="s">
        <v>3582</v>
      </c>
      <c r="BG1542" s="32" t="s">
        <v>3129</v>
      </c>
      <c r="CK1542" s="32" t="s">
        <v>6021</v>
      </c>
      <c r="CL1542" s="32" t="s">
        <v>701</v>
      </c>
      <c r="CM1542" s="32" t="s">
        <v>1262</v>
      </c>
      <c r="CN1542" s="32" t="s">
        <v>3215</v>
      </c>
      <c r="CO1542" s="32" t="s">
        <v>3582</v>
      </c>
      <c r="CP1542" s="32" t="s">
        <v>3129</v>
      </c>
      <c r="CV1542" s="32"/>
      <c r="CW1542" s="32"/>
      <c r="CX1542" s="32" t="s">
        <v>6021</v>
      </c>
      <c r="CY1542" s="32" t="s">
        <v>701</v>
      </c>
      <c r="CZ1542" s="32" t="s">
        <v>1262</v>
      </c>
      <c r="DA1542" s="32" t="s">
        <v>3215</v>
      </c>
      <c r="DB1542" s="32" t="s">
        <v>3582</v>
      </c>
      <c r="DC1542" s="32" t="s">
        <v>3129</v>
      </c>
    </row>
    <row r="1543" spans="52:107" ht="42.75">
      <c r="AZ1543" s="32"/>
      <c r="BA1543" s="32"/>
      <c r="BB1543" s="32" t="s">
        <v>6022</v>
      </c>
      <c r="BC1543" s="32" t="s">
        <v>701</v>
      </c>
      <c r="BD1543" s="32" t="s">
        <v>1262</v>
      </c>
      <c r="BE1543" s="32" t="s">
        <v>3215</v>
      </c>
      <c r="BF1543" s="32" t="s">
        <v>3583</v>
      </c>
      <c r="BG1543" s="32" t="s">
        <v>3130</v>
      </c>
      <c r="CK1543" s="32" t="s">
        <v>6022</v>
      </c>
      <c r="CL1543" s="32" t="s">
        <v>701</v>
      </c>
      <c r="CM1543" s="32" t="s">
        <v>1262</v>
      </c>
      <c r="CN1543" s="32" t="s">
        <v>3215</v>
      </c>
      <c r="CO1543" s="32" t="s">
        <v>3583</v>
      </c>
      <c r="CP1543" s="32" t="s">
        <v>3130</v>
      </c>
      <c r="CV1543" s="32"/>
      <c r="CW1543" s="32"/>
      <c r="CX1543" s="32" t="s">
        <v>6022</v>
      </c>
      <c r="CY1543" s="32" t="s">
        <v>701</v>
      </c>
      <c r="CZ1543" s="32" t="s">
        <v>1262</v>
      </c>
      <c r="DA1543" s="32" t="s">
        <v>3215</v>
      </c>
      <c r="DB1543" s="32" t="s">
        <v>3583</v>
      </c>
      <c r="DC1543" s="32" t="s">
        <v>3130</v>
      </c>
    </row>
    <row r="1544" spans="52:107" ht="57">
      <c r="AZ1544" s="32"/>
      <c r="BA1544" s="32"/>
      <c r="BB1544" s="32" t="s">
        <v>6023</v>
      </c>
      <c r="BC1544" s="32" t="s">
        <v>701</v>
      </c>
      <c r="BD1544" s="32" t="s">
        <v>1262</v>
      </c>
      <c r="BE1544" s="32" t="s">
        <v>3215</v>
      </c>
      <c r="BF1544" s="32" t="s">
        <v>3584</v>
      </c>
      <c r="BG1544" s="32" t="s">
        <v>3131</v>
      </c>
      <c r="CK1544" s="32" t="s">
        <v>6023</v>
      </c>
      <c r="CL1544" s="32" t="s">
        <v>701</v>
      </c>
      <c r="CM1544" s="32" t="s">
        <v>1262</v>
      </c>
      <c r="CN1544" s="32" t="s">
        <v>3215</v>
      </c>
      <c r="CO1544" s="32" t="s">
        <v>3584</v>
      </c>
      <c r="CP1544" s="32" t="s">
        <v>3131</v>
      </c>
      <c r="CV1544" s="32"/>
      <c r="CW1544" s="32"/>
      <c r="CX1544" s="32" t="s">
        <v>6023</v>
      </c>
      <c r="CY1544" s="32" t="s">
        <v>701</v>
      </c>
      <c r="CZ1544" s="32" t="s">
        <v>1262</v>
      </c>
      <c r="DA1544" s="32" t="s">
        <v>3215</v>
      </c>
      <c r="DB1544" s="32" t="s">
        <v>3584</v>
      </c>
      <c r="DC1544" s="32" t="s">
        <v>3131</v>
      </c>
    </row>
    <row r="1545" spans="52:107" ht="42.75">
      <c r="AZ1545" s="32"/>
      <c r="BA1545" s="32"/>
      <c r="BB1545" s="32" t="s">
        <v>6024</v>
      </c>
      <c r="BC1545" s="32" t="s">
        <v>701</v>
      </c>
      <c r="BD1545" s="32" t="s">
        <v>1262</v>
      </c>
      <c r="BE1545" s="32" t="s">
        <v>3215</v>
      </c>
      <c r="BF1545" s="32" t="s">
        <v>3585</v>
      </c>
      <c r="BG1545" s="32" t="s">
        <v>3132</v>
      </c>
      <c r="CK1545" s="32" t="s">
        <v>6024</v>
      </c>
      <c r="CL1545" s="32" t="s">
        <v>701</v>
      </c>
      <c r="CM1545" s="32" t="s">
        <v>1262</v>
      </c>
      <c r="CN1545" s="32" t="s">
        <v>3215</v>
      </c>
      <c r="CO1545" s="32" t="s">
        <v>3585</v>
      </c>
      <c r="CP1545" s="32" t="s">
        <v>3132</v>
      </c>
      <c r="CV1545" s="32"/>
      <c r="CW1545" s="32"/>
      <c r="CX1545" s="32" t="s">
        <v>6024</v>
      </c>
      <c r="CY1545" s="32" t="s">
        <v>701</v>
      </c>
      <c r="CZ1545" s="32" t="s">
        <v>1262</v>
      </c>
      <c r="DA1545" s="32" t="s">
        <v>3215</v>
      </c>
      <c r="DB1545" s="32" t="s">
        <v>3585</v>
      </c>
      <c r="DC1545" s="32" t="s">
        <v>3132</v>
      </c>
    </row>
    <row r="1546" spans="52:107" ht="42.75">
      <c r="AZ1546" s="32"/>
      <c r="BA1546" s="32"/>
      <c r="BB1546" s="32" t="s">
        <v>6025</v>
      </c>
      <c r="BC1546" s="32" t="s">
        <v>701</v>
      </c>
      <c r="BD1546" s="32" t="s">
        <v>1262</v>
      </c>
      <c r="BE1546" s="32" t="s">
        <v>3215</v>
      </c>
      <c r="BF1546" s="32" t="s">
        <v>3586</v>
      </c>
      <c r="BG1546" s="32" t="s">
        <v>3133</v>
      </c>
      <c r="CK1546" s="32" t="s">
        <v>6025</v>
      </c>
      <c r="CL1546" s="32" t="s">
        <v>701</v>
      </c>
      <c r="CM1546" s="32" t="s">
        <v>1262</v>
      </c>
      <c r="CN1546" s="32" t="s">
        <v>3215</v>
      </c>
      <c r="CO1546" s="32" t="s">
        <v>3586</v>
      </c>
      <c r="CP1546" s="32" t="s">
        <v>3133</v>
      </c>
      <c r="CV1546" s="32"/>
      <c r="CW1546" s="32"/>
      <c r="CX1546" s="32" t="s">
        <v>6025</v>
      </c>
      <c r="CY1546" s="32" t="s">
        <v>701</v>
      </c>
      <c r="CZ1546" s="32" t="s">
        <v>1262</v>
      </c>
      <c r="DA1546" s="32" t="s">
        <v>3215</v>
      </c>
      <c r="DB1546" s="32" t="s">
        <v>3586</v>
      </c>
      <c r="DC1546" s="32" t="s">
        <v>3133</v>
      </c>
    </row>
    <row r="1547" spans="52:107" ht="42.75">
      <c r="AZ1547" s="32"/>
      <c r="BA1547" s="32"/>
      <c r="BB1547" s="32" t="s">
        <v>6026</v>
      </c>
      <c r="BC1547" s="32" t="s">
        <v>701</v>
      </c>
      <c r="BD1547" s="32" t="s">
        <v>1262</v>
      </c>
      <c r="BE1547" s="32" t="s">
        <v>3215</v>
      </c>
      <c r="BF1547" s="32" t="s">
        <v>3587</v>
      </c>
      <c r="BG1547" s="32" t="s">
        <v>3134</v>
      </c>
      <c r="CK1547" s="32" t="s">
        <v>6026</v>
      </c>
      <c r="CL1547" s="32" t="s">
        <v>701</v>
      </c>
      <c r="CM1547" s="32" t="s">
        <v>1262</v>
      </c>
      <c r="CN1547" s="32" t="s">
        <v>3215</v>
      </c>
      <c r="CO1547" s="32" t="s">
        <v>3587</v>
      </c>
      <c r="CP1547" s="32" t="s">
        <v>3134</v>
      </c>
      <c r="CV1547" s="32"/>
      <c r="CW1547" s="32"/>
      <c r="CX1547" s="32" t="s">
        <v>6026</v>
      </c>
      <c r="CY1547" s="32" t="s">
        <v>701</v>
      </c>
      <c r="CZ1547" s="32" t="s">
        <v>1262</v>
      </c>
      <c r="DA1547" s="32" t="s">
        <v>3215</v>
      </c>
      <c r="DB1547" s="32" t="s">
        <v>3587</v>
      </c>
      <c r="DC1547" s="32" t="s">
        <v>3134</v>
      </c>
    </row>
    <row r="1548" spans="52:107" ht="42.75">
      <c r="AZ1548" s="32"/>
      <c r="BA1548" s="32"/>
      <c r="BB1548" s="32" t="s">
        <v>6027</v>
      </c>
      <c r="BC1548" s="32" t="s">
        <v>701</v>
      </c>
      <c r="BD1548" s="32" t="s">
        <v>1262</v>
      </c>
      <c r="BE1548" s="32" t="s">
        <v>3215</v>
      </c>
      <c r="BF1548" s="32" t="s">
        <v>3588</v>
      </c>
      <c r="BG1548" s="32" t="s">
        <v>3135</v>
      </c>
      <c r="CK1548" s="32" t="s">
        <v>6027</v>
      </c>
      <c r="CL1548" s="32" t="s">
        <v>701</v>
      </c>
      <c r="CM1548" s="32" t="s">
        <v>1262</v>
      </c>
      <c r="CN1548" s="32" t="s">
        <v>3215</v>
      </c>
      <c r="CO1548" s="32" t="s">
        <v>3588</v>
      </c>
      <c r="CP1548" s="32" t="s">
        <v>3135</v>
      </c>
      <c r="CV1548" s="32"/>
      <c r="CW1548" s="32"/>
      <c r="CX1548" s="32" t="s">
        <v>6027</v>
      </c>
      <c r="CY1548" s="32" t="s">
        <v>701</v>
      </c>
      <c r="CZ1548" s="32" t="s">
        <v>1262</v>
      </c>
      <c r="DA1548" s="32" t="s">
        <v>3215</v>
      </c>
      <c r="DB1548" s="32" t="s">
        <v>3588</v>
      </c>
      <c r="DC1548" s="32" t="s">
        <v>3135</v>
      </c>
    </row>
    <row r="1549" spans="52:107" ht="42.75">
      <c r="AZ1549" s="32"/>
      <c r="BA1549" s="32"/>
      <c r="BB1549" s="32" t="s">
        <v>6028</v>
      </c>
      <c r="BC1549" s="32" t="s">
        <v>701</v>
      </c>
      <c r="BD1549" s="32" t="s">
        <v>1262</v>
      </c>
      <c r="BE1549" s="32" t="s">
        <v>3215</v>
      </c>
      <c r="BF1549" s="32" t="s">
        <v>3589</v>
      </c>
      <c r="BG1549" s="32" t="s">
        <v>3136</v>
      </c>
      <c r="CK1549" s="32" t="s">
        <v>6028</v>
      </c>
      <c r="CL1549" s="32" t="s">
        <v>701</v>
      </c>
      <c r="CM1549" s="32" t="s">
        <v>1262</v>
      </c>
      <c r="CN1549" s="32" t="s">
        <v>3215</v>
      </c>
      <c r="CO1549" s="32" t="s">
        <v>3589</v>
      </c>
      <c r="CP1549" s="32" t="s">
        <v>3136</v>
      </c>
      <c r="CV1549" s="32"/>
      <c r="CW1549" s="32"/>
      <c r="CX1549" s="32" t="s">
        <v>6028</v>
      </c>
      <c r="CY1549" s="32" t="s">
        <v>701</v>
      </c>
      <c r="CZ1549" s="32" t="s">
        <v>1262</v>
      </c>
      <c r="DA1549" s="32" t="s">
        <v>3215</v>
      </c>
      <c r="DB1549" s="32" t="s">
        <v>3589</v>
      </c>
      <c r="DC1549" s="32" t="s">
        <v>3136</v>
      </c>
    </row>
    <row r="1550" spans="52:107" ht="42.75">
      <c r="AZ1550" s="32"/>
      <c r="BA1550" s="32"/>
      <c r="BB1550" s="32" t="s">
        <v>6029</v>
      </c>
      <c r="BC1550" s="32" t="s">
        <v>701</v>
      </c>
      <c r="BD1550" s="32" t="s">
        <v>1262</v>
      </c>
      <c r="BE1550" s="32" t="s">
        <v>3215</v>
      </c>
      <c r="BF1550" s="32" t="s">
        <v>3590</v>
      </c>
      <c r="BG1550" s="32" t="s">
        <v>3137</v>
      </c>
      <c r="CK1550" s="32" t="s">
        <v>6029</v>
      </c>
      <c r="CL1550" s="32" t="s">
        <v>701</v>
      </c>
      <c r="CM1550" s="32" t="s">
        <v>1262</v>
      </c>
      <c r="CN1550" s="32" t="s">
        <v>3215</v>
      </c>
      <c r="CO1550" s="32" t="s">
        <v>3590</v>
      </c>
      <c r="CP1550" s="32" t="s">
        <v>3137</v>
      </c>
      <c r="CV1550" s="32"/>
      <c r="CW1550" s="32"/>
      <c r="CX1550" s="32" t="s">
        <v>6029</v>
      </c>
      <c r="CY1550" s="32" t="s">
        <v>701</v>
      </c>
      <c r="CZ1550" s="32" t="s">
        <v>1262</v>
      </c>
      <c r="DA1550" s="32" t="s">
        <v>3215</v>
      </c>
      <c r="DB1550" s="32" t="s">
        <v>3590</v>
      </c>
      <c r="DC1550" s="32" t="s">
        <v>3137</v>
      </c>
    </row>
    <row r="1551" spans="52:107" ht="42.75">
      <c r="AZ1551" s="32"/>
      <c r="BA1551" s="32"/>
      <c r="BB1551" s="32" t="s">
        <v>6030</v>
      </c>
      <c r="BC1551" s="32" t="s">
        <v>701</v>
      </c>
      <c r="BD1551" s="32" t="s">
        <v>1262</v>
      </c>
      <c r="BE1551" s="32" t="s">
        <v>3215</v>
      </c>
      <c r="BF1551" s="32" t="s">
        <v>3591</v>
      </c>
      <c r="BG1551" s="32" t="s">
        <v>3138</v>
      </c>
      <c r="CK1551" s="32" t="s">
        <v>6030</v>
      </c>
      <c r="CL1551" s="32" t="s">
        <v>701</v>
      </c>
      <c r="CM1551" s="32" t="s">
        <v>1262</v>
      </c>
      <c r="CN1551" s="32" t="s">
        <v>3215</v>
      </c>
      <c r="CO1551" s="32" t="s">
        <v>3591</v>
      </c>
      <c r="CP1551" s="32" t="s">
        <v>3138</v>
      </c>
      <c r="CV1551" s="32"/>
      <c r="CW1551" s="32"/>
      <c r="CX1551" s="32" t="s">
        <v>6030</v>
      </c>
      <c r="CY1551" s="32" t="s">
        <v>701</v>
      </c>
      <c r="CZ1551" s="32" t="s">
        <v>1262</v>
      </c>
      <c r="DA1551" s="32" t="s">
        <v>3215</v>
      </c>
      <c r="DB1551" s="32" t="s">
        <v>3591</v>
      </c>
      <c r="DC1551" s="32" t="s">
        <v>3138</v>
      </c>
    </row>
    <row r="1552" spans="52:107" ht="42.75">
      <c r="AZ1552" s="32"/>
      <c r="BA1552" s="32"/>
      <c r="BB1552" s="32" t="s">
        <v>6031</v>
      </c>
      <c r="BC1552" s="32" t="s">
        <v>701</v>
      </c>
      <c r="BD1552" s="32" t="s">
        <v>1262</v>
      </c>
      <c r="BE1552" s="32" t="s">
        <v>3215</v>
      </c>
      <c r="BF1552" s="32" t="s">
        <v>3592</v>
      </c>
      <c r="BG1552" s="32" t="s">
        <v>3139</v>
      </c>
      <c r="CK1552" s="32" t="s">
        <v>6031</v>
      </c>
      <c r="CL1552" s="32" t="s">
        <v>701</v>
      </c>
      <c r="CM1552" s="32" t="s">
        <v>1262</v>
      </c>
      <c r="CN1552" s="32" t="s">
        <v>3215</v>
      </c>
      <c r="CO1552" s="32" t="s">
        <v>3592</v>
      </c>
      <c r="CP1552" s="32" t="s">
        <v>3139</v>
      </c>
      <c r="CV1552" s="32"/>
      <c r="CW1552" s="32"/>
      <c r="CX1552" s="32" t="s">
        <v>6031</v>
      </c>
      <c r="CY1552" s="32" t="s">
        <v>701</v>
      </c>
      <c r="CZ1552" s="32" t="s">
        <v>1262</v>
      </c>
      <c r="DA1552" s="32" t="s">
        <v>3215</v>
      </c>
      <c r="DB1552" s="32" t="s">
        <v>3592</v>
      </c>
      <c r="DC1552" s="32" t="s">
        <v>3139</v>
      </c>
    </row>
    <row r="1553" spans="52:107" ht="42.75">
      <c r="AZ1553" s="32"/>
      <c r="BA1553" s="32"/>
      <c r="BB1553" s="32" t="s">
        <v>6032</v>
      </c>
      <c r="BC1553" s="32" t="s">
        <v>701</v>
      </c>
      <c r="BD1553" s="32" t="s">
        <v>1262</v>
      </c>
      <c r="BE1553" s="32" t="s">
        <v>3215</v>
      </c>
      <c r="BF1553" s="32" t="s">
        <v>3593</v>
      </c>
      <c r="BG1553" s="32" t="s">
        <v>3140</v>
      </c>
      <c r="CK1553" s="32" t="s">
        <v>6032</v>
      </c>
      <c r="CL1553" s="32" t="s">
        <v>701</v>
      </c>
      <c r="CM1553" s="32" t="s">
        <v>1262</v>
      </c>
      <c r="CN1553" s="32" t="s">
        <v>3215</v>
      </c>
      <c r="CO1553" s="32" t="s">
        <v>3593</v>
      </c>
      <c r="CP1553" s="32" t="s">
        <v>3140</v>
      </c>
      <c r="CV1553" s="32"/>
      <c r="CW1553" s="32"/>
      <c r="CX1553" s="32" t="s">
        <v>6032</v>
      </c>
      <c r="CY1553" s="32" t="s">
        <v>701</v>
      </c>
      <c r="CZ1553" s="32" t="s">
        <v>1262</v>
      </c>
      <c r="DA1553" s="32" t="s">
        <v>3215</v>
      </c>
      <c r="DB1553" s="32" t="s">
        <v>3593</v>
      </c>
      <c r="DC1553" s="32" t="s">
        <v>3140</v>
      </c>
    </row>
    <row r="1554" spans="52:107" ht="42.75">
      <c r="AZ1554" s="32"/>
      <c r="BA1554" s="32"/>
      <c r="BB1554" s="32" t="s">
        <v>6033</v>
      </c>
      <c r="BC1554" s="32" t="s">
        <v>701</v>
      </c>
      <c r="BD1554" s="32" t="s">
        <v>1262</v>
      </c>
      <c r="BE1554" s="32" t="s">
        <v>3215</v>
      </c>
      <c r="BF1554" s="32" t="s">
        <v>3594</v>
      </c>
      <c r="BG1554" s="32" t="s">
        <v>3141</v>
      </c>
      <c r="CK1554" s="32" t="s">
        <v>6033</v>
      </c>
      <c r="CL1554" s="32" t="s">
        <v>701</v>
      </c>
      <c r="CM1554" s="32" t="s">
        <v>1262</v>
      </c>
      <c r="CN1554" s="32" t="s">
        <v>3215</v>
      </c>
      <c r="CO1554" s="32" t="s">
        <v>3594</v>
      </c>
      <c r="CP1554" s="32" t="s">
        <v>3141</v>
      </c>
      <c r="CV1554" s="32"/>
      <c r="CW1554" s="32"/>
      <c r="CX1554" s="32" t="s">
        <v>6033</v>
      </c>
      <c r="CY1554" s="32" t="s">
        <v>701</v>
      </c>
      <c r="CZ1554" s="32" t="s">
        <v>1262</v>
      </c>
      <c r="DA1554" s="32" t="s">
        <v>3215</v>
      </c>
      <c r="DB1554" s="32" t="s">
        <v>3594</v>
      </c>
      <c r="DC1554" s="32" t="s">
        <v>3141</v>
      </c>
    </row>
    <row r="1555" spans="52:107" ht="57">
      <c r="AZ1555" s="32"/>
      <c r="BA1555" s="32"/>
      <c r="BB1555" s="32" t="s">
        <v>6034</v>
      </c>
      <c r="BC1555" s="32" t="s">
        <v>701</v>
      </c>
      <c r="BD1555" s="32" t="s">
        <v>1262</v>
      </c>
      <c r="BE1555" s="32" t="s">
        <v>3215</v>
      </c>
      <c r="BF1555" s="32" t="s">
        <v>3595</v>
      </c>
      <c r="BG1555" s="32" t="s">
        <v>3142</v>
      </c>
      <c r="CK1555" s="32" t="s">
        <v>6034</v>
      </c>
      <c r="CL1555" s="32" t="s">
        <v>701</v>
      </c>
      <c r="CM1555" s="32" t="s">
        <v>1262</v>
      </c>
      <c r="CN1555" s="32" t="s">
        <v>3215</v>
      </c>
      <c r="CO1555" s="32" t="s">
        <v>3595</v>
      </c>
      <c r="CP1555" s="32" t="s">
        <v>3142</v>
      </c>
      <c r="CV1555" s="32"/>
      <c r="CW1555" s="32"/>
      <c r="CX1555" s="32" t="s">
        <v>6034</v>
      </c>
      <c r="CY1555" s="32" t="s">
        <v>701</v>
      </c>
      <c r="CZ1555" s="32" t="s">
        <v>1262</v>
      </c>
      <c r="DA1555" s="32" t="s">
        <v>3215</v>
      </c>
      <c r="DB1555" s="32" t="s">
        <v>3595</v>
      </c>
      <c r="DC1555" s="32" t="s">
        <v>3142</v>
      </c>
    </row>
    <row r="1556" spans="52:107" ht="57">
      <c r="AZ1556" s="32"/>
      <c r="BA1556" s="32"/>
      <c r="BB1556" s="32" t="s">
        <v>6035</v>
      </c>
      <c r="BC1556" s="32" t="s">
        <v>701</v>
      </c>
      <c r="BD1556" s="32" t="s">
        <v>1262</v>
      </c>
      <c r="BE1556" s="32" t="s">
        <v>3215</v>
      </c>
      <c r="BF1556" s="32" t="s">
        <v>3596</v>
      </c>
      <c r="BG1556" s="32" t="s">
        <v>3143</v>
      </c>
      <c r="CK1556" s="32" t="s">
        <v>6035</v>
      </c>
      <c r="CL1556" s="32" t="s">
        <v>701</v>
      </c>
      <c r="CM1556" s="32" t="s">
        <v>1262</v>
      </c>
      <c r="CN1556" s="32" t="s">
        <v>3215</v>
      </c>
      <c r="CO1556" s="32" t="s">
        <v>3596</v>
      </c>
      <c r="CP1556" s="32" t="s">
        <v>3143</v>
      </c>
      <c r="CV1556" s="32"/>
      <c r="CW1556" s="32"/>
      <c r="CX1556" s="32" t="s">
        <v>6035</v>
      </c>
      <c r="CY1556" s="32" t="s">
        <v>701</v>
      </c>
      <c r="CZ1556" s="32" t="s">
        <v>1262</v>
      </c>
      <c r="DA1556" s="32" t="s">
        <v>3215</v>
      </c>
      <c r="DB1556" s="32" t="s">
        <v>3596</v>
      </c>
      <c r="DC1556" s="32" t="s">
        <v>3143</v>
      </c>
    </row>
    <row r="1557" spans="52:107" ht="57">
      <c r="AZ1557" s="32"/>
      <c r="BA1557" s="32"/>
      <c r="BB1557" s="32" t="s">
        <v>6036</v>
      </c>
      <c r="BC1557" s="32" t="s">
        <v>701</v>
      </c>
      <c r="BD1557" s="32" t="s">
        <v>1262</v>
      </c>
      <c r="BE1557" s="32" t="s">
        <v>3215</v>
      </c>
      <c r="BF1557" s="32" t="s">
        <v>3597</v>
      </c>
      <c r="BG1557" s="32" t="s">
        <v>3144</v>
      </c>
      <c r="CK1557" s="32" t="s">
        <v>6036</v>
      </c>
      <c r="CL1557" s="32" t="s">
        <v>701</v>
      </c>
      <c r="CM1557" s="32" t="s">
        <v>1262</v>
      </c>
      <c r="CN1557" s="32" t="s">
        <v>3215</v>
      </c>
      <c r="CO1557" s="32" t="s">
        <v>3597</v>
      </c>
      <c r="CP1557" s="32" t="s">
        <v>3144</v>
      </c>
      <c r="CV1557" s="32"/>
      <c r="CW1557" s="32"/>
      <c r="CX1557" s="32" t="s">
        <v>6036</v>
      </c>
      <c r="CY1557" s="32" t="s">
        <v>701</v>
      </c>
      <c r="CZ1557" s="32" t="s">
        <v>1262</v>
      </c>
      <c r="DA1557" s="32" t="s">
        <v>3215</v>
      </c>
      <c r="DB1557" s="32" t="s">
        <v>3597</v>
      </c>
      <c r="DC1557" s="32" t="s">
        <v>3144</v>
      </c>
    </row>
    <row r="1558" spans="52:107" ht="57">
      <c r="AZ1558" s="32"/>
      <c r="BA1558" s="32"/>
      <c r="BB1558" s="32" t="s">
        <v>6037</v>
      </c>
      <c r="BC1558" s="32" t="s">
        <v>701</v>
      </c>
      <c r="BD1558" s="32" t="s">
        <v>1262</v>
      </c>
      <c r="BE1558" s="32" t="s">
        <v>3215</v>
      </c>
      <c r="BF1558" s="32" t="s">
        <v>3598</v>
      </c>
      <c r="BG1558" s="32" t="s">
        <v>3145</v>
      </c>
      <c r="CK1558" s="32" t="s">
        <v>6037</v>
      </c>
      <c r="CL1558" s="32" t="s">
        <v>701</v>
      </c>
      <c r="CM1558" s="32" t="s">
        <v>1262</v>
      </c>
      <c r="CN1558" s="32" t="s">
        <v>3215</v>
      </c>
      <c r="CO1558" s="32" t="s">
        <v>3598</v>
      </c>
      <c r="CP1558" s="32" t="s">
        <v>3145</v>
      </c>
      <c r="CV1558" s="32"/>
      <c r="CW1558" s="32"/>
      <c r="CX1558" s="32" t="s">
        <v>6037</v>
      </c>
      <c r="CY1558" s="32" t="s">
        <v>701</v>
      </c>
      <c r="CZ1558" s="32" t="s">
        <v>1262</v>
      </c>
      <c r="DA1558" s="32" t="s">
        <v>3215</v>
      </c>
      <c r="DB1558" s="32" t="s">
        <v>3598</v>
      </c>
      <c r="DC1558" s="32" t="s">
        <v>3145</v>
      </c>
    </row>
    <row r="1559" spans="52:107" ht="57">
      <c r="AZ1559" s="32"/>
      <c r="BA1559" s="32"/>
      <c r="BB1559" s="32" t="s">
        <v>6038</v>
      </c>
      <c r="BC1559" s="32" t="s">
        <v>701</v>
      </c>
      <c r="BD1559" s="32" t="s">
        <v>1262</v>
      </c>
      <c r="BE1559" s="32" t="s">
        <v>3215</v>
      </c>
      <c r="BF1559" s="32" t="s">
        <v>3599</v>
      </c>
      <c r="BG1559" s="32" t="s">
        <v>3146</v>
      </c>
      <c r="CK1559" s="32" t="s">
        <v>6038</v>
      </c>
      <c r="CL1559" s="32" t="s">
        <v>701</v>
      </c>
      <c r="CM1559" s="32" t="s">
        <v>1262</v>
      </c>
      <c r="CN1559" s="32" t="s">
        <v>3215</v>
      </c>
      <c r="CO1559" s="32" t="s">
        <v>3599</v>
      </c>
      <c r="CP1559" s="32" t="s">
        <v>3146</v>
      </c>
      <c r="CV1559" s="32"/>
      <c r="CW1559" s="32"/>
      <c r="CX1559" s="32" t="s">
        <v>6038</v>
      </c>
      <c r="CY1559" s="32" t="s">
        <v>701</v>
      </c>
      <c r="CZ1559" s="32" t="s">
        <v>1262</v>
      </c>
      <c r="DA1559" s="32" t="s">
        <v>3215</v>
      </c>
      <c r="DB1559" s="32" t="s">
        <v>3599</v>
      </c>
      <c r="DC1559" s="32" t="s">
        <v>3146</v>
      </c>
    </row>
    <row r="1560" spans="52:107" ht="57">
      <c r="AZ1560" s="32"/>
      <c r="BA1560" s="32"/>
      <c r="BB1560" s="32" t="s">
        <v>6039</v>
      </c>
      <c r="BC1560" s="32" t="s">
        <v>701</v>
      </c>
      <c r="BD1560" s="32" t="s">
        <v>1262</v>
      </c>
      <c r="BE1560" s="32" t="s">
        <v>3215</v>
      </c>
      <c r="BF1560" s="32" t="s">
        <v>3600</v>
      </c>
      <c r="BG1560" s="32" t="s">
        <v>3147</v>
      </c>
      <c r="CK1560" s="32" t="s">
        <v>6039</v>
      </c>
      <c r="CL1560" s="32" t="s">
        <v>701</v>
      </c>
      <c r="CM1560" s="32" t="s">
        <v>1262</v>
      </c>
      <c r="CN1560" s="32" t="s">
        <v>3215</v>
      </c>
      <c r="CO1560" s="32" t="s">
        <v>3600</v>
      </c>
      <c r="CP1560" s="32" t="s">
        <v>3147</v>
      </c>
      <c r="CV1560" s="32"/>
      <c r="CW1560" s="32"/>
      <c r="CX1560" s="32" t="s">
        <v>6039</v>
      </c>
      <c r="CY1560" s="32" t="s">
        <v>701</v>
      </c>
      <c r="CZ1560" s="32" t="s">
        <v>1262</v>
      </c>
      <c r="DA1560" s="32" t="s">
        <v>3215</v>
      </c>
      <c r="DB1560" s="32" t="s">
        <v>3600</v>
      </c>
      <c r="DC1560" s="32" t="s">
        <v>3147</v>
      </c>
    </row>
    <row r="1561" spans="52:107" ht="57">
      <c r="AZ1561" s="32"/>
      <c r="BA1561" s="32"/>
      <c r="BB1561" s="32" t="s">
        <v>6040</v>
      </c>
      <c r="BC1561" s="32" t="s">
        <v>701</v>
      </c>
      <c r="BD1561" s="32" t="s">
        <v>1262</v>
      </c>
      <c r="BE1561" s="32" t="s">
        <v>3215</v>
      </c>
      <c r="BF1561" s="32" t="s">
        <v>3601</v>
      </c>
      <c r="BG1561" s="32" t="s">
        <v>3148</v>
      </c>
      <c r="CK1561" s="32" t="s">
        <v>6040</v>
      </c>
      <c r="CL1561" s="32" t="s">
        <v>701</v>
      </c>
      <c r="CM1561" s="32" t="s">
        <v>1262</v>
      </c>
      <c r="CN1561" s="32" t="s">
        <v>3215</v>
      </c>
      <c r="CO1561" s="32" t="s">
        <v>3601</v>
      </c>
      <c r="CP1561" s="32" t="s">
        <v>3148</v>
      </c>
      <c r="CV1561" s="32"/>
      <c r="CW1561" s="32"/>
      <c r="CX1561" s="32" t="s">
        <v>6040</v>
      </c>
      <c r="CY1561" s="32" t="s">
        <v>701</v>
      </c>
      <c r="CZ1561" s="32" t="s">
        <v>1262</v>
      </c>
      <c r="DA1561" s="32" t="s">
        <v>3215</v>
      </c>
      <c r="DB1561" s="32" t="s">
        <v>3601</v>
      </c>
      <c r="DC1561" s="32" t="s">
        <v>3148</v>
      </c>
    </row>
    <row r="1562" spans="52:107" ht="71.25">
      <c r="AZ1562" s="32"/>
      <c r="BA1562" s="32"/>
      <c r="BB1562" s="32" t="s">
        <v>6041</v>
      </c>
      <c r="BC1562" s="32" t="s">
        <v>701</v>
      </c>
      <c r="BD1562" s="32" t="s">
        <v>1262</v>
      </c>
      <c r="BE1562" s="32" t="s">
        <v>3215</v>
      </c>
      <c r="BF1562" s="32" t="s">
        <v>3602</v>
      </c>
      <c r="BG1562" s="32" t="s">
        <v>3149</v>
      </c>
      <c r="CK1562" s="32" t="s">
        <v>6041</v>
      </c>
      <c r="CL1562" s="32" t="s">
        <v>701</v>
      </c>
      <c r="CM1562" s="32" t="s">
        <v>1262</v>
      </c>
      <c r="CN1562" s="32" t="s">
        <v>3215</v>
      </c>
      <c r="CO1562" s="32" t="s">
        <v>3602</v>
      </c>
      <c r="CP1562" s="32" t="s">
        <v>3149</v>
      </c>
      <c r="CV1562" s="32"/>
      <c r="CW1562" s="32"/>
      <c r="CX1562" s="32" t="s">
        <v>6041</v>
      </c>
      <c r="CY1562" s="32" t="s">
        <v>701</v>
      </c>
      <c r="CZ1562" s="32" t="s">
        <v>1262</v>
      </c>
      <c r="DA1562" s="32" t="s">
        <v>3215</v>
      </c>
      <c r="DB1562" s="32" t="s">
        <v>3602</v>
      </c>
      <c r="DC1562" s="32" t="s">
        <v>3149</v>
      </c>
    </row>
    <row r="1563" spans="52:107" ht="57">
      <c r="AZ1563" s="32"/>
      <c r="BA1563" s="32"/>
      <c r="BB1563" s="32" t="s">
        <v>6042</v>
      </c>
      <c r="BC1563" s="32" t="s">
        <v>701</v>
      </c>
      <c r="BD1563" s="32" t="s">
        <v>1262</v>
      </c>
      <c r="BE1563" s="32" t="s">
        <v>3215</v>
      </c>
      <c r="BF1563" s="32" t="s">
        <v>3603</v>
      </c>
      <c r="BG1563" s="32" t="s">
        <v>3150</v>
      </c>
      <c r="CK1563" s="32" t="s">
        <v>6042</v>
      </c>
      <c r="CL1563" s="32" t="s">
        <v>701</v>
      </c>
      <c r="CM1563" s="32" t="s">
        <v>1262</v>
      </c>
      <c r="CN1563" s="32" t="s">
        <v>3215</v>
      </c>
      <c r="CO1563" s="32" t="s">
        <v>3603</v>
      </c>
      <c r="CP1563" s="32" t="s">
        <v>3150</v>
      </c>
      <c r="CV1563" s="32"/>
      <c r="CW1563" s="32"/>
      <c r="CX1563" s="32" t="s">
        <v>6042</v>
      </c>
      <c r="CY1563" s="32" t="s">
        <v>701</v>
      </c>
      <c r="CZ1563" s="32" t="s">
        <v>1262</v>
      </c>
      <c r="DA1563" s="32" t="s">
        <v>3215</v>
      </c>
      <c r="DB1563" s="32" t="s">
        <v>3603</v>
      </c>
      <c r="DC1563" s="32" t="s">
        <v>3150</v>
      </c>
    </row>
    <row r="1564" spans="52:107" ht="57">
      <c r="AZ1564" s="32"/>
      <c r="BA1564" s="32"/>
      <c r="BB1564" s="32" t="s">
        <v>6043</v>
      </c>
      <c r="BC1564" s="32" t="s">
        <v>701</v>
      </c>
      <c r="BD1564" s="32" t="s">
        <v>1262</v>
      </c>
      <c r="BE1564" s="32" t="s">
        <v>3215</v>
      </c>
      <c r="BF1564" s="32" t="s">
        <v>3604</v>
      </c>
      <c r="BG1564" s="32" t="s">
        <v>3151</v>
      </c>
      <c r="CK1564" s="32" t="s">
        <v>6043</v>
      </c>
      <c r="CL1564" s="32" t="s">
        <v>701</v>
      </c>
      <c r="CM1564" s="32" t="s">
        <v>1262</v>
      </c>
      <c r="CN1564" s="32" t="s">
        <v>3215</v>
      </c>
      <c r="CO1564" s="32" t="s">
        <v>3604</v>
      </c>
      <c r="CP1564" s="32" t="s">
        <v>3151</v>
      </c>
      <c r="CV1564" s="32"/>
      <c r="CW1564" s="32"/>
      <c r="CX1564" s="32" t="s">
        <v>6043</v>
      </c>
      <c r="CY1564" s="32" t="s">
        <v>701</v>
      </c>
      <c r="CZ1564" s="32" t="s">
        <v>1262</v>
      </c>
      <c r="DA1564" s="32" t="s">
        <v>3215</v>
      </c>
      <c r="DB1564" s="32" t="s">
        <v>3604</v>
      </c>
      <c r="DC1564" s="32" t="s">
        <v>3151</v>
      </c>
    </row>
    <row r="1565" spans="52:107" ht="71.25">
      <c r="AZ1565" s="32"/>
      <c r="BA1565" s="32"/>
      <c r="BB1565" s="32" t="s">
        <v>6044</v>
      </c>
      <c r="BC1565" s="32" t="s">
        <v>701</v>
      </c>
      <c r="BD1565" s="32" t="s">
        <v>1262</v>
      </c>
      <c r="BE1565" s="32" t="s">
        <v>3215</v>
      </c>
      <c r="BF1565" s="32" t="s">
        <v>3605</v>
      </c>
      <c r="BG1565" s="32" t="s">
        <v>3152</v>
      </c>
      <c r="CK1565" s="32" t="s">
        <v>6044</v>
      </c>
      <c r="CL1565" s="32" t="s">
        <v>701</v>
      </c>
      <c r="CM1565" s="32" t="s">
        <v>1262</v>
      </c>
      <c r="CN1565" s="32" t="s">
        <v>3215</v>
      </c>
      <c r="CO1565" s="32" t="s">
        <v>3605</v>
      </c>
      <c r="CP1565" s="32" t="s">
        <v>3152</v>
      </c>
      <c r="CV1565" s="32"/>
      <c r="CW1565" s="32"/>
      <c r="CX1565" s="32" t="s">
        <v>6044</v>
      </c>
      <c r="CY1565" s="32" t="s">
        <v>701</v>
      </c>
      <c r="CZ1565" s="32" t="s">
        <v>1262</v>
      </c>
      <c r="DA1565" s="32" t="s">
        <v>3215</v>
      </c>
      <c r="DB1565" s="32" t="s">
        <v>3605</v>
      </c>
      <c r="DC1565" s="32" t="s">
        <v>3152</v>
      </c>
    </row>
    <row r="1566" spans="52:107" ht="71.25">
      <c r="AZ1566" s="32"/>
      <c r="BA1566" s="32"/>
      <c r="BB1566" s="32" t="s">
        <v>6045</v>
      </c>
      <c r="BC1566" s="32" t="s">
        <v>701</v>
      </c>
      <c r="BD1566" s="32" t="s">
        <v>1262</v>
      </c>
      <c r="BE1566" s="32" t="s">
        <v>3215</v>
      </c>
      <c r="BF1566" s="32" t="s">
        <v>3606</v>
      </c>
      <c r="BG1566" s="32" t="s">
        <v>3153</v>
      </c>
      <c r="CK1566" s="32" t="s">
        <v>6045</v>
      </c>
      <c r="CL1566" s="32" t="s">
        <v>701</v>
      </c>
      <c r="CM1566" s="32" t="s">
        <v>1262</v>
      </c>
      <c r="CN1566" s="32" t="s">
        <v>3215</v>
      </c>
      <c r="CO1566" s="32" t="s">
        <v>3606</v>
      </c>
      <c r="CP1566" s="32" t="s">
        <v>3153</v>
      </c>
      <c r="CV1566" s="32"/>
      <c r="CW1566" s="32"/>
      <c r="CX1566" s="32" t="s">
        <v>6045</v>
      </c>
      <c r="CY1566" s="32" t="s">
        <v>701</v>
      </c>
      <c r="CZ1566" s="32" t="s">
        <v>1262</v>
      </c>
      <c r="DA1566" s="32" t="s">
        <v>3215</v>
      </c>
      <c r="DB1566" s="32" t="s">
        <v>3606</v>
      </c>
      <c r="DC1566" s="32" t="s">
        <v>3153</v>
      </c>
    </row>
    <row r="1567" spans="52:107" ht="71.25">
      <c r="AZ1567" s="32"/>
      <c r="BA1567" s="32"/>
      <c r="BB1567" s="32" t="s">
        <v>6046</v>
      </c>
      <c r="BC1567" s="32" t="s">
        <v>701</v>
      </c>
      <c r="BD1567" s="32" t="s">
        <v>1262</v>
      </c>
      <c r="BE1567" s="32" t="s">
        <v>3215</v>
      </c>
      <c r="BF1567" s="32" t="s">
        <v>3607</v>
      </c>
      <c r="BG1567" s="32" t="s">
        <v>3154</v>
      </c>
      <c r="CK1567" s="32" t="s">
        <v>6046</v>
      </c>
      <c r="CL1567" s="32" t="s">
        <v>701</v>
      </c>
      <c r="CM1567" s="32" t="s">
        <v>1262</v>
      </c>
      <c r="CN1567" s="32" t="s">
        <v>3215</v>
      </c>
      <c r="CO1567" s="32" t="s">
        <v>3607</v>
      </c>
      <c r="CP1567" s="32" t="s">
        <v>3154</v>
      </c>
      <c r="CV1567" s="32"/>
      <c r="CW1567" s="32"/>
      <c r="CX1567" s="32" t="s">
        <v>6046</v>
      </c>
      <c r="CY1567" s="32" t="s">
        <v>701</v>
      </c>
      <c r="CZ1567" s="32" t="s">
        <v>1262</v>
      </c>
      <c r="DA1567" s="32" t="s">
        <v>3215</v>
      </c>
      <c r="DB1567" s="32" t="s">
        <v>3607</v>
      </c>
      <c r="DC1567" s="32" t="s">
        <v>3154</v>
      </c>
    </row>
    <row r="1568" spans="52:107" ht="71.25">
      <c r="AZ1568" s="32"/>
      <c r="BA1568" s="32"/>
      <c r="BB1568" s="32" t="s">
        <v>6047</v>
      </c>
      <c r="BC1568" s="32" t="s">
        <v>701</v>
      </c>
      <c r="BD1568" s="32" t="s">
        <v>1262</v>
      </c>
      <c r="BE1568" s="32" t="s">
        <v>3215</v>
      </c>
      <c r="BF1568" s="32" t="s">
        <v>3608</v>
      </c>
      <c r="BG1568" s="32" t="s">
        <v>3155</v>
      </c>
      <c r="CK1568" s="32" t="s">
        <v>6047</v>
      </c>
      <c r="CL1568" s="32" t="s">
        <v>701</v>
      </c>
      <c r="CM1568" s="32" t="s">
        <v>1262</v>
      </c>
      <c r="CN1568" s="32" t="s">
        <v>3215</v>
      </c>
      <c r="CO1568" s="32" t="s">
        <v>3608</v>
      </c>
      <c r="CP1568" s="32" t="s">
        <v>3155</v>
      </c>
      <c r="CV1568" s="32"/>
      <c r="CW1568" s="32"/>
      <c r="CX1568" s="32" t="s">
        <v>6047</v>
      </c>
      <c r="CY1568" s="32" t="s">
        <v>701</v>
      </c>
      <c r="CZ1568" s="32" t="s">
        <v>1262</v>
      </c>
      <c r="DA1568" s="32" t="s">
        <v>3215</v>
      </c>
      <c r="DB1568" s="32" t="s">
        <v>3608</v>
      </c>
      <c r="DC1568" s="32" t="s">
        <v>3155</v>
      </c>
    </row>
    <row r="1569" spans="52:107" ht="71.25">
      <c r="AZ1569" s="32"/>
      <c r="BA1569" s="32"/>
      <c r="BB1569" s="32" t="s">
        <v>6048</v>
      </c>
      <c r="BC1569" s="32" t="s">
        <v>701</v>
      </c>
      <c r="BD1569" s="32" t="s">
        <v>1262</v>
      </c>
      <c r="BE1569" s="32" t="s">
        <v>3215</v>
      </c>
      <c r="BF1569" s="32" t="s">
        <v>3609</v>
      </c>
      <c r="BG1569" s="32" t="s">
        <v>3156</v>
      </c>
      <c r="CK1569" s="32" t="s">
        <v>6048</v>
      </c>
      <c r="CL1569" s="32" t="s">
        <v>701</v>
      </c>
      <c r="CM1569" s="32" t="s">
        <v>1262</v>
      </c>
      <c r="CN1569" s="32" t="s">
        <v>3215</v>
      </c>
      <c r="CO1569" s="32" t="s">
        <v>3609</v>
      </c>
      <c r="CP1569" s="32" t="s">
        <v>3156</v>
      </c>
      <c r="CV1569" s="32"/>
      <c r="CW1569" s="32"/>
      <c r="CX1569" s="32" t="s">
        <v>6048</v>
      </c>
      <c r="CY1569" s="32" t="s">
        <v>701</v>
      </c>
      <c r="CZ1569" s="32" t="s">
        <v>1262</v>
      </c>
      <c r="DA1569" s="32" t="s">
        <v>3215</v>
      </c>
      <c r="DB1569" s="32" t="s">
        <v>3609</v>
      </c>
      <c r="DC1569" s="32" t="s">
        <v>3156</v>
      </c>
    </row>
    <row r="1570" spans="52:107" ht="57">
      <c r="AZ1570" s="32"/>
      <c r="BA1570" s="32"/>
      <c r="BB1570" s="32" t="s">
        <v>6049</v>
      </c>
      <c r="BC1570" s="32" t="s">
        <v>701</v>
      </c>
      <c r="BD1570" s="32" t="s">
        <v>1262</v>
      </c>
      <c r="BE1570" s="32" t="s">
        <v>3215</v>
      </c>
      <c r="BF1570" s="32" t="s">
        <v>3610</v>
      </c>
      <c r="BG1570" s="32" t="s">
        <v>3157</v>
      </c>
      <c r="CK1570" s="32" t="s">
        <v>6049</v>
      </c>
      <c r="CL1570" s="32" t="s">
        <v>701</v>
      </c>
      <c r="CM1570" s="32" t="s">
        <v>1262</v>
      </c>
      <c r="CN1570" s="32" t="s">
        <v>3215</v>
      </c>
      <c r="CO1570" s="32" t="s">
        <v>3610</v>
      </c>
      <c r="CP1570" s="32" t="s">
        <v>3157</v>
      </c>
      <c r="CV1570" s="32"/>
      <c r="CW1570" s="32"/>
      <c r="CX1570" s="32" t="s">
        <v>6049</v>
      </c>
      <c r="CY1570" s="32" t="s">
        <v>701</v>
      </c>
      <c r="CZ1570" s="32" t="s">
        <v>1262</v>
      </c>
      <c r="DA1570" s="32" t="s">
        <v>3215</v>
      </c>
      <c r="DB1570" s="32" t="s">
        <v>3610</v>
      </c>
      <c r="DC1570" s="32" t="s">
        <v>3157</v>
      </c>
    </row>
    <row r="1571" spans="52:107" ht="57">
      <c r="AZ1571" s="32"/>
      <c r="BA1571" s="32"/>
      <c r="BB1571" s="32" t="s">
        <v>6050</v>
      </c>
      <c r="BC1571" s="32" t="s">
        <v>701</v>
      </c>
      <c r="BD1571" s="32" t="s">
        <v>1262</v>
      </c>
      <c r="BE1571" s="32" t="s">
        <v>3215</v>
      </c>
      <c r="BF1571" s="32" t="s">
        <v>3611</v>
      </c>
      <c r="BG1571" s="32" t="s">
        <v>3158</v>
      </c>
      <c r="CK1571" s="32" t="s">
        <v>6050</v>
      </c>
      <c r="CL1571" s="32" t="s">
        <v>701</v>
      </c>
      <c r="CM1571" s="32" t="s">
        <v>1262</v>
      </c>
      <c r="CN1571" s="32" t="s">
        <v>3215</v>
      </c>
      <c r="CO1571" s="32" t="s">
        <v>3611</v>
      </c>
      <c r="CP1571" s="32" t="s">
        <v>3158</v>
      </c>
      <c r="CV1571" s="32"/>
      <c r="CW1571" s="32"/>
      <c r="CX1571" s="32" t="s">
        <v>6050</v>
      </c>
      <c r="CY1571" s="32" t="s">
        <v>701</v>
      </c>
      <c r="CZ1571" s="32" t="s">
        <v>1262</v>
      </c>
      <c r="DA1571" s="32" t="s">
        <v>3215</v>
      </c>
      <c r="DB1571" s="32" t="s">
        <v>3611</v>
      </c>
      <c r="DC1571" s="32" t="s">
        <v>3158</v>
      </c>
    </row>
    <row r="1572" spans="52:107" ht="57">
      <c r="AZ1572" s="32"/>
      <c r="BA1572" s="32"/>
      <c r="BB1572" s="32" t="s">
        <v>6051</v>
      </c>
      <c r="BC1572" s="32" t="s">
        <v>701</v>
      </c>
      <c r="BD1572" s="32" t="s">
        <v>1262</v>
      </c>
      <c r="BE1572" s="32" t="s">
        <v>3215</v>
      </c>
      <c r="BF1572" s="32" t="s">
        <v>3612</v>
      </c>
      <c r="BG1572" s="32" t="s">
        <v>3159</v>
      </c>
      <c r="CK1572" s="32" t="s">
        <v>6051</v>
      </c>
      <c r="CL1572" s="32" t="s">
        <v>701</v>
      </c>
      <c r="CM1572" s="32" t="s">
        <v>1262</v>
      </c>
      <c r="CN1572" s="32" t="s">
        <v>3215</v>
      </c>
      <c r="CO1572" s="32" t="s">
        <v>3612</v>
      </c>
      <c r="CP1572" s="32" t="s">
        <v>3159</v>
      </c>
      <c r="CV1572" s="32"/>
      <c r="CW1572" s="32"/>
      <c r="CX1572" s="32" t="s">
        <v>6051</v>
      </c>
      <c r="CY1572" s="32" t="s">
        <v>701</v>
      </c>
      <c r="CZ1572" s="32" t="s">
        <v>1262</v>
      </c>
      <c r="DA1572" s="32" t="s">
        <v>3215</v>
      </c>
      <c r="DB1572" s="32" t="s">
        <v>3612</v>
      </c>
      <c r="DC1572" s="32" t="s">
        <v>3159</v>
      </c>
    </row>
    <row r="1573" spans="52:107" ht="57">
      <c r="AZ1573" s="32"/>
      <c r="BA1573" s="32"/>
      <c r="BB1573" s="32" t="s">
        <v>6052</v>
      </c>
      <c r="BC1573" s="32" t="s">
        <v>701</v>
      </c>
      <c r="BD1573" s="32" t="s">
        <v>1262</v>
      </c>
      <c r="BE1573" s="32" t="s">
        <v>3215</v>
      </c>
      <c r="BF1573" s="32" t="s">
        <v>3613</v>
      </c>
      <c r="BG1573" s="32" t="s">
        <v>3160</v>
      </c>
      <c r="CK1573" s="32" t="s">
        <v>6052</v>
      </c>
      <c r="CL1573" s="32" t="s">
        <v>701</v>
      </c>
      <c r="CM1573" s="32" t="s">
        <v>1262</v>
      </c>
      <c r="CN1573" s="32" t="s">
        <v>3215</v>
      </c>
      <c r="CO1573" s="32" t="s">
        <v>3613</v>
      </c>
      <c r="CP1573" s="32" t="s">
        <v>3160</v>
      </c>
      <c r="CV1573" s="32"/>
      <c r="CW1573" s="32"/>
      <c r="CX1573" s="32" t="s">
        <v>6052</v>
      </c>
      <c r="CY1573" s="32" t="s">
        <v>701</v>
      </c>
      <c r="CZ1573" s="32" t="s">
        <v>1262</v>
      </c>
      <c r="DA1573" s="32" t="s">
        <v>3215</v>
      </c>
      <c r="DB1573" s="32" t="s">
        <v>3613</v>
      </c>
      <c r="DC1573" s="32" t="s">
        <v>3160</v>
      </c>
    </row>
    <row r="1574" spans="52:107" ht="57">
      <c r="AZ1574" s="32"/>
      <c r="BA1574" s="32"/>
      <c r="BB1574" s="32" t="s">
        <v>6053</v>
      </c>
      <c r="BC1574" s="32" t="s">
        <v>701</v>
      </c>
      <c r="BD1574" s="32" t="s">
        <v>1262</v>
      </c>
      <c r="BE1574" s="32" t="s">
        <v>3215</v>
      </c>
      <c r="BF1574" s="32" t="s">
        <v>3614</v>
      </c>
      <c r="BG1574" s="32" t="s">
        <v>3161</v>
      </c>
      <c r="CK1574" s="32" t="s">
        <v>6053</v>
      </c>
      <c r="CL1574" s="32" t="s">
        <v>701</v>
      </c>
      <c r="CM1574" s="32" t="s">
        <v>1262</v>
      </c>
      <c r="CN1574" s="32" t="s">
        <v>3215</v>
      </c>
      <c r="CO1574" s="32" t="s">
        <v>3614</v>
      </c>
      <c r="CP1574" s="32" t="s">
        <v>3161</v>
      </c>
      <c r="CV1574" s="32"/>
      <c r="CW1574" s="32"/>
      <c r="CX1574" s="32" t="s">
        <v>6053</v>
      </c>
      <c r="CY1574" s="32" t="s">
        <v>701</v>
      </c>
      <c r="CZ1574" s="32" t="s">
        <v>1262</v>
      </c>
      <c r="DA1574" s="32" t="s">
        <v>3215</v>
      </c>
      <c r="DB1574" s="32" t="s">
        <v>3614</v>
      </c>
      <c r="DC1574" s="32" t="s">
        <v>3161</v>
      </c>
    </row>
    <row r="1575" spans="52:107" ht="57">
      <c r="AZ1575" s="32"/>
      <c r="BA1575" s="32"/>
      <c r="BB1575" s="32" t="s">
        <v>6054</v>
      </c>
      <c r="BC1575" s="32" t="s">
        <v>701</v>
      </c>
      <c r="BD1575" s="32" t="s">
        <v>1262</v>
      </c>
      <c r="BE1575" s="32" t="s">
        <v>3215</v>
      </c>
      <c r="BF1575" s="32" t="s">
        <v>3615</v>
      </c>
      <c r="BG1575" s="32" t="s">
        <v>3162</v>
      </c>
      <c r="CK1575" s="32" t="s">
        <v>6054</v>
      </c>
      <c r="CL1575" s="32" t="s">
        <v>701</v>
      </c>
      <c r="CM1575" s="32" t="s">
        <v>1262</v>
      </c>
      <c r="CN1575" s="32" t="s">
        <v>3215</v>
      </c>
      <c r="CO1575" s="32" t="s">
        <v>3615</v>
      </c>
      <c r="CP1575" s="32" t="s">
        <v>3162</v>
      </c>
      <c r="CV1575" s="32"/>
      <c r="CW1575" s="32"/>
      <c r="CX1575" s="32" t="s">
        <v>6054</v>
      </c>
      <c r="CY1575" s="32" t="s">
        <v>701</v>
      </c>
      <c r="CZ1575" s="32" t="s">
        <v>1262</v>
      </c>
      <c r="DA1575" s="32" t="s">
        <v>3215</v>
      </c>
      <c r="DB1575" s="32" t="s">
        <v>3615</v>
      </c>
      <c r="DC1575" s="32" t="s">
        <v>3162</v>
      </c>
    </row>
    <row r="1576" spans="52:107" ht="57">
      <c r="AZ1576" s="32"/>
      <c r="BA1576" s="32"/>
      <c r="BB1576" s="32" t="s">
        <v>6055</v>
      </c>
      <c r="BC1576" s="32" t="s">
        <v>701</v>
      </c>
      <c r="BD1576" s="32" t="s">
        <v>1262</v>
      </c>
      <c r="BE1576" s="32" t="s">
        <v>3215</v>
      </c>
      <c r="BF1576" s="32" t="s">
        <v>3616</v>
      </c>
      <c r="BG1576" s="32" t="s">
        <v>3163</v>
      </c>
      <c r="CK1576" s="32" t="s">
        <v>6055</v>
      </c>
      <c r="CL1576" s="32" t="s">
        <v>701</v>
      </c>
      <c r="CM1576" s="32" t="s">
        <v>1262</v>
      </c>
      <c r="CN1576" s="32" t="s">
        <v>3215</v>
      </c>
      <c r="CO1576" s="32" t="s">
        <v>3616</v>
      </c>
      <c r="CP1576" s="32" t="s">
        <v>3163</v>
      </c>
      <c r="CV1576" s="32"/>
      <c r="CW1576" s="32"/>
      <c r="CX1576" s="32" t="s">
        <v>6055</v>
      </c>
      <c r="CY1576" s="32" t="s">
        <v>701</v>
      </c>
      <c r="CZ1576" s="32" t="s">
        <v>1262</v>
      </c>
      <c r="DA1576" s="32" t="s">
        <v>3215</v>
      </c>
      <c r="DB1576" s="32" t="s">
        <v>3616</v>
      </c>
      <c r="DC1576" s="32" t="s">
        <v>3163</v>
      </c>
    </row>
    <row r="1577" spans="52:107" ht="57">
      <c r="AZ1577" s="32"/>
      <c r="BA1577" s="32"/>
      <c r="BB1577" s="32" t="s">
        <v>6056</v>
      </c>
      <c r="BC1577" s="32" t="s">
        <v>701</v>
      </c>
      <c r="BD1577" s="32" t="s">
        <v>1262</v>
      </c>
      <c r="BE1577" s="32" t="s">
        <v>3215</v>
      </c>
      <c r="BF1577" s="32" t="s">
        <v>3617</v>
      </c>
      <c r="BG1577" s="32" t="s">
        <v>3164</v>
      </c>
      <c r="CK1577" s="32" t="s">
        <v>6056</v>
      </c>
      <c r="CL1577" s="32" t="s">
        <v>701</v>
      </c>
      <c r="CM1577" s="32" t="s">
        <v>1262</v>
      </c>
      <c r="CN1577" s="32" t="s">
        <v>3215</v>
      </c>
      <c r="CO1577" s="32" t="s">
        <v>3617</v>
      </c>
      <c r="CP1577" s="32" t="s">
        <v>3164</v>
      </c>
      <c r="CV1577" s="32"/>
      <c r="CW1577" s="32"/>
      <c r="CX1577" s="32" t="s">
        <v>6056</v>
      </c>
      <c r="CY1577" s="32" t="s">
        <v>701</v>
      </c>
      <c r="CZ1577" s="32" t="s">
        <v>1262</v>
      </c>
      <c r="DA1577" s="32" t="s">
        <v>3215</v>
      </c>
      <c r="DB1577" s="32" t="s">
        <v>3617</v>
      </c>
      <c r="DC1577" s="32" t="s">
        <v>3164</v>
      </c>
    </row>
    <row r="1578" spans="52:107" ht="57">
      <c r="AZ1578" s="32"/>
      <c r="BA1578" s="32"/>
      <c r="BB1578" s="32" t="s">
        <v>6057</v>
      </c>
      <c r="BC1578" s="32" t="s">
        <v>701</v>
      </c>
      <c r="BD1578" s="32" t="s">
        <v>1262</v>
      </c>
      <c r="BE1578" s="32" t="s">
        <v>3215</v>
      </c>
      <c r="BF1578" s="32" t="s">
        <v>3618</v>
      </c>
      <c r="BG1578" s="32" t="s">
        <v>3165</v>
      </c>
      <c r="CK1578" s="32" t="s">
        <v>6057</v>
      </c>
      <c r="CL1578" s="32" t="s">
        <v>701</v>
      </c>
      <c r="CM1578" s="32" t="s">
        <v>1262</v>
      </c>
      <c r="CN1578" s="32" t="s">
        <v>3215</v>
      </c>
      <c r="CO1578" s="32" t="s">
        <v>3618</v>
      </c>
      <c r="CP1578" s="32" t="s">
        <v>3165</v>
      </c>
      <c r="CV1578" s="32"/>
      <c r="CW1578" s="32"/>
      <c r="CX1578" s="32" t="s">
        <v>6057</v>
      </c>
      <c r="CY1578" s="32" t="s">
        <v>701</v>
      </c>
      <c r="CZ1578" s="32" t="s">
        <v>1262</v>
      </c>
      <c r="DA1578" s="32" t="s">
        <v>3215</v>
      </c>
      <c r="DB1578" s="32" t="s">
        <v>3618</v>
      </c>
      <c r="DC1578" s="32" t="s">
        <v>3165</v>
      </c>
    </row>
    <row r="1579" spans="52:107" ht="57">
      <c r="AZ1579" s="32"/>
      <c r="BA1579" s="32"/>
      <c r="BB1579" s="32" t="s">
        <v>6058</v>
      </c>
      <c r="BC1579" s="32" t="s">
        <v>701</v>
      </c>
      <c r="BD1579" s="32" t="s">
        <v>1262</v>
      </c>
      <c r="BE1579" s="32" t="s">
        <v>3215</v>
      </c>
      <c r="BF1579" s="32" t="s">
        <v>3619</v>
      </c>
      <c r="BG1579" s="32" t="s">
        <v>3166</v>
      </c>
      <c r="CK1579" s="32" t="s">
        <v>6058</v>
      </c>
      <c r="CL1579" s="32" t="s">
        <v>701</v>
      </c>
      <c r="CM1579" s="32" t="s">
        <v>1262</v>
      </c>
      <c r="CN1579" s="32" t="s">
        <v>3215</v>
      </c>
      <c r="CO1579" s="32" t="s">
        <v>3619</v>
      </c>
      <c r="CP1579" s="32" t="s">
        <v>3166</v>
      </c>
      <c r="CV1579" s="32"/>
      <c r="CW1579" s="32"/>
      <c r="CX1579" s="32" t="s">
        <v>6058</v>
      </c>
      <c r="CY1579" s="32" t="s">
        <v>701</v>
      </c>
      <c r="CZ1579" s="32" t="s">
        <v>1262</v>
      </c>
      <c r="DA1579" s="32" t="s">
        <v>3215</v>
      </c>
      <c r="DB1579" s="32" t="s">
        <v>3619</v>
      </c>
      <c r="DC1579" s="32" t="s">
        <v>3166</v>
      </c>
    </row>
    <row r="1580" spans="52:107" ht="57">
      <c r="AZ1580" s="32"/>
      <c r="BA1580" s="32"/>
      <c r="BB1580" s="32" t="s">
        <v>6059</v>
      </c>
      <c r="BC1580" s="32" t="s">
        <v>701</v>
      </c>
      <c r="BD1580" s="32" t="s">
        <v>1262</v>
      </c>
      <c r="BE1580" s="32" t="s">
        <v>3215</v>
      </c>
      <c r="BF1580" s="32" t="s">
        <v>3620</v>
      </c>
      <c r="BG1580" s="32" t="s">
        <v>3167</v>
      </c>
      <c r="CK1580" s="32" t="s">
        <v>6059</v>
      </c>
      <c r="CL1580" s="32" t="s">
        <v>701</v>
      </c>
      <c r="CM1580" s="32" t="s">
        <v>1262</v>
      </c>
      <c r="CN1580" s="32" t="s">
        <v>3215</v>
      </c>
      <c r="CO1580" s="32" t="s">
        <v>3620</v>
      </c>
      <c r="CP1580" s="32" t="s">
        <v>3167</v>
      </c>
      <c r="CV1580" s="32"/>
      <c r="CW1580" s="32"/>
      <c r="CX1580" s="32" t="s">
        <v>6059</v>
      </c>
      <c r="CY1580" s="32" t="s">
        <v>701</v>
      </c>
      <c r="CZ1580" s="32" t="s">
        <v>1262</v>
      </c>
      <c r="DA1580" s="32" t="s">
        <v>3215</v>
      </c>
      <c r="DB1580" s="32" t="s">
        <v>3620</v>
      </c>
      <c r="DC1580" s="32" t="s">
        <v>3167</v>
      </c>
    </row>
    <row r="1581" spans="52:107" ht="71.25">
      <c r="AZ1581" s="32"/>
      <c r="BA1581" s="32"/>
      <c r="BB1581" s="32" t="s">
        <v>6060</v>
      </c>
      <c r="BC1581" s="32" t="s">
        <v>701</v>
      </c>
      <c r="BD1581" s="32" t="s">
        <v>1262</v>
      </c>
      <c r="BE1581" s="32" t="s">
        <v>3215</v>
      </c>
      <c r="BF1581" s="32" t="s">
        <v>3621</v>
      </c>
      <c r="BG1581" s="32" t="s">
        <v>3168</v>
      </c>
      <c r="CK1581" s="32" t="s">
        <v>6060</v>
      </c>
      <c r="CL1581" s="32" t="s">
        <v>701</v>
      </c>
      <c r="CM1581" s="32" t="s">
        <v>1262</v>
      </c>
      <c r="CN1581" s="32" t="s">
        <v>3215</v>
      </c>
      <c r="CO1581" s="32" t="s">
        <v>3621</v>
      </c>
      <c r="CP1581" s="32" t="s">
        <v>3168</v>
      </c>
      <c r="CV1581" s="32"/>
      <c r="CW1581" s="32"/>
      <c r="CX1581" s="32" t="s">
        <v>6060</v>
      </c>
      <c r="CY1581" s="32" t="s">
        <v>701</v>
      </c>
      <c r="CZ1581" s="32" t="s">
        <v>1262</v>
      </c>
      <c r="DA1581" s="32" t="s">
        <v>3215</v>
      </c>
      <c r="DB1581" s="32" t="s">
        <v>3621</v>
      </c>
      <c r="DC1581" s="32" t="s">
        <v>3168</v>
      </c>
    </row>
    <row r="1582" spans="52:107" ht="57">
      <c r="AZ1582" s="32"/>
      <c r="BA1582" s="32"/>
      <c r="BB1582" s="32" t="s">
        <v>6061</v>
      </c>
      <c r="BC1582" s="32" t="s">
        <v>701</v>
      </c>
      <c r="BD1582" s="32" t="s">
        <v>1262</v>
      </c>
      <c r="BE1582" s="32" t="s">
        <v>3215</v>
      </c>
      <c r="BF1582" s="32" t="s">
        <v>3622</v>
      </c>
      <c r="BG1582" s="32" t="s">
        <v>3169</v>
      </c>
      <c r="CK1582" s="32" t="s">
        <v>6061</v>
      </c>
      <c r="CL1582" s="32" t="s">
        <v>701</v>
      </c>
      <c r="CM1582" s="32" t="s">
        <v>1262</v>
      </c>
      <c r="CN1582" s="32" t="s">
        <v>3215</v>
      </c>
      <c r="CO1582" s="32" t="s">
        <v>3622</v>
      </c>
      <c r="CP1582" s="32" t="s">
        <v>3169</v>
      </c>
      <c r="CV1582" s="32"/>
      <c r="CW1582" s="32"/>
      <c r="CX1582" s="32" t="s">
        <v>6061</v>
      </c>
      <c r="CY1582" s="32" t="s">
        <v>701</v>
      </c>
      <c r="CZ1582" s="32" t="s">
        <v>1262</v>
      </c>
      <c r="DA1582" s="32" t="s">
        <v>3215</v>
      </c>
      <c r="DB1582" s="32" t="s">
        <v>3622</v>
      </c>
      <c r="DC1582" s="32" t="s">
        <v>3169</v>
      </c>
    </row>
    <row r="1583" spans="52:107" ht="71.25">
      <c r="AZ1583" s="32"/>
      <c r="BA1583" s="32"/>
      <c r="BB1583" s="32" t="s">
        <v>6062</v>
      </c>
      <c r="BC1583" s="32" t="s">
        <v>701</v>
      </c>
      <c r="BD1583" s="32" t="s">
        <v>1262</v>
      </c>
      <c r="BE1583" s="32" t="s">
        <v>3215</v>
      </c>
      <c r="BF1583" s="32" t="s">
        <v>3623</v>
      </c>
      <c r="BG1583" s="32" t="s">
        <v>3170</v>
      </c>
      <c r="CK1583" s="32" t="s">
        <v>6062</v>
      </c>
      <c r="CL1583" s="32" t="s">
        <v>701</v>
      </c>
      <c r="CM1583" s="32" t="s">
        <v>1262</v>
      </c>
      <c r="CN1583" s="32" t="s">
        <v>3215</v>
      </c>
      <c r="CO1583" s="32" t="s">
        <v>3623</v>
      </c>
      <c r="CP1583" s="32" t="s">
        <v>3170</v>
      </c>
      <c r="CV1583" s="32"/>
      <c r="CW1583" s="32"/>
      <c r="CX1583" s="32" t="s">
        <v>6062</v>
      </c>
      <c r="CY1583" s="32" t="s">
        <v>701</v>
      </c>
      <c r="CZ1583" s="32" t="s">
        <v>1262</v>
      </c>
      <c r="DA1583" s="32" t="s">
        <v>3215</v>
      </c>
      <c r="DB1583" s="32" t="s">
        <v>3623</v>
      </c>
      <c r="DC1583" s="32" t="s">
        <v>3170</v>
      </c>
    </row>
    <row r="1584" spans="52:107" ht="57">
      <c r="AZ1584" s="32"/>
      <c r="BA1584" s="32"/>
      <c r="BB1584" s="32" t="s">
        <v>6063</v>
      </c>
      <c r="BC1584" s="32" t="s">
        <v>701</v>
      </c>
      <c r="BD1584" s="32" t="s">
        <v>1262</v>
      </c>
      <c r="BE1584" s="32" t="s">
        <v>3215</v>
      </c>
      <c r="BF1584" s="32" t="s">
        <v>3624</v>
      </c>
      <c r="BG1584" s="32" t="s">
        <v>3171</v>
      </c>
      <c r="CK1584" s="32" t="s">
        <v>6063</v>
      </c>
      <c r="CL1584" s="32" t="s">
        <v>701</v>
      </c>
      <c r="CM1584" s="32" t="s">
        <v>1262</v>
      </c>
      <c r="CN1584" s="32" t="s">
        <v>3215</v>
      </c>
      <c r="CO1584" s="32" t="s">
        <v>3624</v>
      </c>
      <c r="CP1584" s="32" t="s">
        <v>3171</v>
      </c>
      <c r="CV1584" s="32"/>
      <c r="CW1584" s="32"/>
      <c r="CX1584" s="32" t="s">
        <v>6063</v>
      </c>
      <c r="CY1584" s="32" t="s">
        <v>701</v>
      </c>
      <c r="CZ1584" s="32" t="s">
        <v>1262</v>
      </c>
      <c r="DA1584" s="32" t="s">
        <v>3215</v>
      </c>
      <c r="DB1584" s="32" t="s">
        <v>3624</v>
      </c>
      <c r="DC1584" s="32" t="s">
        <v>3171</v>
      </c>
    </row>
    <row r="1585" spans="52:107" ht="57">
      <c r="AZ1585" s="32"/>
      <c r="BA1585" s="32"/>
      <c r="BB1585" s="32" t="s">
        <v>6064</v>
      </c>
      <c r="BC1585" s="32" t="s">
        <v>701</v>
      </c>
      <c r="BD1585" s="32" t="s">
        <v>1262</v>
      </c>
      <c r="BE1585" s="32" t="s">
        <v>3215</v>
      </c>
      <c r="BF1585" s="32" t="s">
        <v>3625</v>
      </c>
      <c r="BG1585" s="32" t="s">
        <v>3172</v>
      </c>
      <c r="CK1585" s="32" t="s">
        <v>6064</v>
      </c>
      <c r="CL1585" s="32" t="s">
        <v>701</v>
      </c>
      <c r="CM1585" s="32" t="s">
        <v>1262</v>
      </c>
      <c r="CN1585" s="32" t="s">
        <v>3215</v>
      </c>
      <c r="CO1585" s="32" t="s">
        <v>3625</v>
      </c>
      <c r="CP1585" s="32" t="s">
        <v>3172</v>
      </c>
      <c r="CV1585" s="32"/>
      <c r="CW1585" s="32"/>
      <c r="CX1585" s="32" t="s">
        <v>6064</v>
      </c>
      <c r="CY1585" s="32" t="s">
        <v>701</v>
      </c>
      <c r="CZ1585" s="32" t="s">
        <v>1262</v>
      </c>
      <c r="DA1585" s="32" t="s">
        <v>3215</v>
      </c>
      <c r="DB1585" s="32" t="s">
        <v>3625</v>
      </c>
      <c r="DC1585" s="32" t="s">
        <v>3172</v>
      </c>
    </row>
    <row r="1586" spans="52:107" ht="57">
      <c r="AZ1586" s="32"/>
      <c r="BA1586" s="32"/>
      <c r="BB1586" s="32" t="s">
        <v>6065</v>
      </c>
      <c r="BC1586" s="32" t="s">
        <v>701</v>
      </c>
      <c r="BD1586" s="32" t="s">
        <v>1262</v>
      </c>
      <c r="BE1586" s="32" t="s">
        <v>3215</v>
      </c>
      <c r="BF1586" s="32" t="s">
        <v>3626</v>
      </c>
      <c r="BG1586" s="32" t="s">
        <v>3173</v>
      </c>
      <c r="CK1586" s="32" t="s">
        <v>6065</v>
      </c>
      <c r="CL1586" s="32" t="s">
        <v>701</v>
      </c>
      <c r="CM1586" s="32" t="s">
        <v>1262</v>
      </c>
      <c r="CN1586" s="32" t="s">
        <v>3215</v>
      </c>
      <c r="CO1586" s="32" t="s">
        <v>3626</v>
      </c>
      <c r="CP1586" s="32" t="s">
        <v>3173</v>
      </c>
      <c r="CV1586" s="32"/>
      <c r="CW1586" s="32"/>
      <c r="CX1586" s="32" t="s">
        <v>6065</v>
      </c>
      <c r="CY1586" s="32" t="s">
        <v>701</v>
      </c>
      <c r="CZ1586" s="32" t="s">
        <v>1262</v>
      </c>
      <c r="DA1586" s="32" t="s">
        <v>3215</v>
      </c>
      <c r="DB1586" s="32" t="s">
        <v>3626</v>
      </c>
      <c r="DC1586" s="32" t="s">
        <v>3173</v>
      </c>
    </row>
    <row r="1587" spans="52:107" ht="42.75">
      <c r="AZ1587" s="32"/>
      <c r="BA1587" s="32"/>
      <c r="BB1587" s="32" t="s">
        <v>6066</v>
      </c>
      <c r="BC1587" s="32" t="s">
        <v>701</v>
      </c>
      <c r="BD1587" s="32" t="s">
        <v>1262</v>
      </c>
      <c r="BE1587" s="32" t="s">
        <v>3215</v>
      </c>
      <c r="BF1587" s="32" t="s">
        <v>3627</v>
      </c>
      <c r="BG1587" s="32" t="s">
        <v>3174</v>
      </c>
      <c r="CK1587" s="32" t="s">
        <v>6066</v>
      </c>
      <c r="CL1587" s="32" t="s">
        <v>701</v>
      </c>
      <c r="CM1587" s="32" t="s">
        <v>1262</v>
      </c>
      <c r="CN1587" s="32" t="s">
        <v>3215</v>
      </c>
      <c r="CO1587" s="32" t="s">
        <v>3627</v>
      </c>
      <c r="CP1587" s="32" t="s">
        <v>3174</v>
      </c>
      <c r="CV1587" s="32"/>
      <c r="CW1587" s="32"/>
      <c r="CX1587" s="32" t="s">
        <v>6066</v>
      </c>
      <c r="CY1587" s="32" t="s">
        <v>701</v>
      </c>
      <c r="CZ1587" s="32" t="s">
        <v>1262</v>
      </c>
      <c r="DA1587" s="32" t="s">
        <v>3215</v>
      </c>
      <c r="DB1587" s="32" t="s">
        <v>3627</v>
      </c>
      <c r="DC1587" s="32" t="s">
        <v>3174</v>
      </c>
    </row>
    <row r="1588" spans="52:107" ht="42.75">
      <c r="AZ1588" s="32"/>
      <c r="BA1588" s="32"/>
      <c r="BB1588" s="32" t="s">
        <v>6067</v>
      </c>
      <c r="BC1588" s="32" t="s">
        <v>701</v>
      </c>
      <c r="BD1588" s="32" t="s">
        <v>1262</v>
      </c>
      <c r="BE1588" s="32" t="s">
        <v>3215</v>
      </c>
      <c r="BF1588" s="32" t="s">
        <v>3628</v>
      </c>
      <c r="BG1588" s="32" t="s">
        <v>3175</v>
      </c>
      <c r="CK1588" s="32" t="s">
        <v>6067</v>
      </c>
      <c r="CL1588" s="32" t="s">
        <v>701</v>
      </c>
      <c r="CM1588" s="32" t="s">
        <v>1262</v>
      </c>
      <c r="CN1588" s="32" t="s">
        <v>3215</v>
      </c>
      <c r="CO1588" s="32" t="s">
        <v>3628</v>
      </c>
      <c r="CP1588" s="32" t="s">
        <v>3175</v>
      </c>
      <c r="CV1588" s="32"/>
      <c r="CW1588" s="32"/>
      <c r="CX1588" s="32" t="s">
        <v>6067</v>
      </c>
      <c r="CY1588" s="32" t="s">
        <v>701</v>
      </c>
      <c r="CZ1588" s="32" t="s">
        <v>1262</v>
      </c>
      <c r="DA1588" s="32" t="s">
        <v>3215</v>
      </c>
      <c r="DB1588" s="32" t="s">
        <v>3628</v>
      </c>
      <c r="DC1588" s="32" t="s">
        <v>3175</v>
      </c>
    </row>
    <row r="1589" spans="52:107" ht="42.75">
      <c r="AZ1589" s="32"/>
      <c r="BA1589" s="32"/>
      <c r="BB1589" s="32" t="s">
        <v>6068</v>
      </c>
      <c r="BC1589" s="32" t="s">
        <v>701</v>
      </c>
      <c r="BD1589" s="32" t="s">
        <v>1262</v>
      </c>
      <c r="BE1589" s="32" t="s">
        <v>3215</v>
      </c>
      <c r="BF1589" s="32" t="s">
        <v>3629</v>
      </c>
      <c r="BG1589" s="32" t="s">
        <v>3176</v>
      </c>
      <c r="CK1589" s="32" t="s">
        <v>6068</v>
      </c>
      <c r="CL1589" s="32" t="s">
        <v>701</v>
      </c>
      <c r="CM1589" s="32" t="s">
        <v>1262</v>
      </c>
      <c r="CN1589" s="32" t="s">
        <v>3215</v>
      </c>
      <c r="CO1589" s="32" t="s">
        <v>3629</v>
      </c>
      <c r="CP1589" s="32" t="s">
        <v>3176</v>
      </c>
      <c r="CV1589" s="32"/>
      <c r="CW1589" s="32"/>
      <c r="CX1589" s="32" t="s">
        <v>6068</v>
      </c>
      <c r="CY1589" s="32" t="s">
        <v>701</v>
      </c>
      <c r="CZ1589" s="32" t="s">
        <v>1262</v>
      </c>
      <c r="DA1589" s="32" t="s">
        <v>3215</v>
      </c>
      <c r="DB1589" s="32" t="s">
        <v>3629</v>
      </c>
      <c r="DC1589" s="32" t="s">
        <v>3176</v>
      </c>
    </row>
    <row r="1590" spans="52:107" ht="71.25">
      <c r="AZ1590" s="32"/>
      <c r="BA1590" s="32"/>
      <c r="BB1590" s="32" t="s">
        <v>6069</v>
      </c>
      <c r="BC1590" s="32" t="s">
        <v>701</v>
      </c>
      <c r="BD1590" s="32" t="s">
        <v>1262</v>
      </c>
      <c r="BE1590" s="32" t="s">
        <v>3215</v>
      </c>
      <c r="BF1590" s="32" t="s">
        <v>3630</v>
      </c>
      <c r="BG1590" s="32" t="s">
        <v>3177</v>
      </c>
      <c r="CK1590" s="32" t="s">
        <v>6069</v>
      </c>
      <c r="CL1590" s="32" t="s">
        <v>701</v>
      </c>
      <c r="CM1590" s="32" t="s">
        <v>1262</v>
      </c>
      <c r="CN1590" s="32" t="s">
        <v>3215</v>
      </c>
      <c r="CO1590" s="32" t="s">
        <v>3630</v>
      </c>
      <c r="CP1590" s="32" t="s">
        <v>3177</v>
      </c>
      <c r="CV1590" s="32"/>
      <c r="CW1590" s="32"/>
      <c r="CX1590" s="32" t="s">
        <v>6069</v>
      </c>
      <c r="CY1590" s="32" t="s">
        <v>701</v>
      </c>
      <c r="CZ1590" s="32" t="s">
        <v>1262</v>
      </c>
      <c r="DA1590" s="32" t="s">
        <v>3215</v>
      </c>
      <c r="DB1590" s="32" t="s">
        <v>3630</v>
      </c>
      <c r="DC1590" s="32" t="s">
        <v>3177</v>
      </c>
    </row>
    <row r="1591" spans="52:107" ht="42.75">
      <c r="AZ1591" s="32"/>
      <c r="BA1591" s="32"/>
      <c r="BB1591" s="32" t="s">
        <v>6070</v>
      </c>
      <c r="BC1591" s="32" t="s">
        <v>701</v>
      </c>
      <c r="BD1591" s="32" t="s">
        <v>1262</v>
      </c>
      <c r="BE1591" s="32" t="s">
        <v>3215</v>
      </c>
      <c r="BF1591" s="32" t="s">
        <v>3631</v>
      </c>
      <c r="BG1591" s="32" t="s">
        <v>3178</v>
      </c>
      <c r="CK1591" s="32" t="s">
        <v>6070</v>
      </c>
      <c r="CL1591" s="32" t="s">
        <v>701</v>
      </c>
      <c r="CM1591" s="32" t="s">
        <v>1262</v>
      </c>
      <c r="CN1591" s="32" t="s">
        <v>3215</v>
      </c>
      <c r="CO1591" s="32" t="s">
        <v>3631</v>
      </c>
      <c r="CP1591" s="32" t="s">
        <v>3178</v>
      </c>
      <c r="CV1591" s="32"/>
      <c r="CW1591" s="32"/>
      <c r="CX1591" s="32" t="s">
        <v>6070</v>
      </c>
      <c r="CY1591" s="32" t="s">
        <v>701</v>
      </c>
      <c r="CZ1591" s="32" t="s">
        <v>1262</v>
      </c>
      <c r="DA1591" s="32" t="s">
        <v>3215</v>
      </c>
      <c r="DB1591" s="32" t="s">
        <v>3631</v>
      </c>
      <c r="DC1591" s="32" t="s">
        <v>3178</v>
      </c>
    </row>
    <row r="1592" spans="52:107" ht="28.5">
      <c r="AZ1592" s="32"/>
      <c r="BA1592" s="32"/>
      <c r="BB1592" s="32" t="s">
        <v>6071</v>
      </c>
      <c r="BC1592" s="32" t="s">
        <v>701</v>
      </c>
      <c r="BD1592" s="32" t="s">
        <v>1262</v>
      </c>
      <c r="BE1592" s="32" t="s">
        <v>3215</v>
      </c>
      <c r="BF1592" s="32" t="s">
        <v>3632</v>
      </c>
      <c r="BG1592" s="32" t="s">
        <v>3179</v>
      </c>
      <c r="CK1592" s="32" t="s">
        <v>6071</v>
      </c>
      <c r="CL1592" s="32" t="s">
        <v>701</v>
      </c>
      <c r="CM1592" s="32" t="s">
        <v>1262</v>
      </c>
      <c r="CN1592" s="32" t="s">
        <v>3215</v>
      </c>
      <c r="CO1592" s="32" t="s">
        <v>3632</v>
      </c>
      <c r="CP1592" s="32" t="s">
        <v>3179</v>
      </c>
      <c r="CV1592" s="32"/>
      <c r="CW1592" s="32"/>
      <c r="CX1592" s="32" t="s">
        <v>6071</v>
      </c>
      <c r="CY1592" s="32" t="s">
        <v>701</v>
      </c>
      <c r="CZ1592" s="32" t="s">
        <v>1262</v>
      </c>
      <c r="DA1592" s="32" t="s">
        <v>3215</v>
      </c>
      <c r="DB1592" s="32" t="s">
        <v>3632</v>
      </c>
      <c r="DC1592" s="32" t="s">
        <v>3179</v>
      </c>
    </row>
    <row r="1593" spans="52:107" ht="42.75">
      <c r="AZ1593" s="32"/>
      <c r="BA1593" s="32"/>
      <c r="BB1593" s="32" t="s">
        <v>6072</v>
      </c>
      <c r="BC1593" s="32" t="s">
        <v>701</v>
      </c>
      <c r="BD1593" s="32" t="s">
        <v>1262</v>
      </c>
      <c r="BE1593" s="32" t="s">
        <v>3215</v>
      </c>
      <c r="BF1593" s="32" t="s">
        <v>3633</v>
      </c>
      <c r="BG1593" s="32" t="s">
        <v>3180</v>
      </c>
      <c r="CK1593" s="32" t="s">
        <v>6072</v>
      </c>
      <c r="CL1593" s="32" t="s">
        <v>701</v>
      </c>
      <c r="CM1593" s="32" t="s">
        <v>1262</v>
      </c>
      <c r="CN1593" s="32" t="s">
        <v>3215</v>
      </c>
      <c r="CO1593" s="32" t="s">
        <v>3633</v>
      </c>
      <c r="CP1593" s="32" t="s">
        <v>3180</v>
      </c>
      <c r="CV1593" s="32"/>
      <c r="CW1593" s="32"/>
      <c r="CX1593" s="32" t="s">
        <v>6072</v>
      </c>
      <c r="CY1593" s="32" t="s">
        <v>701</v>
      </c>
      <c r="CZ1593" s="32" t="s">
        <v>1262</v>
      </c>
      <c r="DA1593" s="32" t="s">
        <v>3215</v>
      </c>
      <c r="DB1593" s="32" t="s">
        <v>3633</v>
      </c>
      <c r="DC1593" s="32" t="s">
        <v>3180</v>
      </c>
    </row>
    <row r="1594" spans="52:107" ht="71.25">
      <c r="AZ1594" s="32"/>
      <c r="BA1594" s="32"/>
      <c r="BB1594" s="32" t="s">
        <v>6073</v>
      </c>
      <c r="BC1594" s="32" t="s">
        <v>701</v>
      </c>
      <c r="BD1594" s="32" t="s">
        <v>1262</v>
      </c>
      <c r="BE1594" s="32" t="s">
        <v>3215</v>
      </c>
      <c r="BF1594" s="32" t="s">
        <v>3634</v>
      </c>
      <c r="BG1594" s="32" t="s">
        <v>3181</v>
      </c>
      <c r="CK1594" s="32" t="s">
        <v>6073</v>
      </c>
      <c r="CL1594" s="32" t="s">
        <v>701</v>
      </c>
      <c r="CM1594" s="32" t="s">
        <v>1262</v>
      </c>
      <c r="CN1594" s="32" t="s">
        <v>3215</v>
      </c>
      <c r="CO1594" s="32" t="s">
        <v>3634</v>
      </c>
      <c r="CP1594" s="32" t="s">
        <v>3181</v>
      </c>
      <c r="CV1594" s="32"/>
      <c r="CW1594" s="32"/>
      <c r="CX1594" s="32" t="s">
        <v>6073</v>
      </c>
      <c r="CY1594" s="32" t="s">
        <v>701</v>
      </c>
      <c r="CZ1594" s="32" t="s">
        <v>1262</v>
      </c>
      <c r="DA1594" s="32" t="s">
        <v>3215</v>
      </c>
      <c r="DB1594" s="32" t="s">
        <v>3634</v>
      </c>
      <c r="DC1594" s="32" t="s">
        <v>3181</v>
      </c>
    </row>
    <row r="1595" spans="52:107" ht="57">
      <c r="AZ1595" s="32"/>
      <c r="BA1595" s="32"/>
      <c r="BB1595" s="32" t="s">
        <v>6074</v>
      </c>
      <c r="BC1595" s="32" t="s">
        <v>701</v>
      </c>
      <c r="BD1595" s="32" t="s">
        <v>1262</v>
      </c>
      <c r="BE1595" s="32" t="s">
        <v>3215</v>
      </c>
      <c r="BF1595" s="32" t="s">
        <v>3635</v>
      </c>
      <c r="BG1595" s="32" t="s">
        <v>3182</v>
      </c>
      <c r="CK1595" s="32" t="s">
        <v>6074</v>
      </c>
      <c r="CL1595" s="32" t="s">
        <v>701</v>
      </c>
      <c r="CM1595" s="32" t="s">
        <v>1262</v>
      </c>
      <c r="CN1595" s="32" t="s">
        <v>3215</v>
      </c>
      <c r="CO1595" s="32" t="s">
        <v>3635</v>
      </c>
      <c r="CP1595" s="32" t="s">
        <v>3182</v>
      </c>
      <c r="CV1595" s="32"/>
      <c r="CW1595" s="32"/>
      <c r="CX1595" s="32" t="s">
        <v>6074</v>
      </c>
      <c r="CY1595" s="32" t="s">
        <v>701</v>
      </c>
      <c r="CZ1595" s="32" t="s">
        <v>1262</v>
      </c>
      <c r="DA1595" s="32" t="s">
        <v>3215</v>
      </c>
      <c r="DB1595" s="32" t="s">
        <v>3635</v>
      </c>
      <c r="DC1595" s="32" t="s">
        <v>3182</v>
      </c>
    </row>
    <row r="1596" spans="52:107" ht="42.75">
      <c r="AZ1596" s="32"/>
      <c r="BA1596" s="32"/>
      <c r="BB1596" s="32" t="s">
        <v>6075</v>
      </c>
      <c r="BC1596" s="32" t="s">
        <v>701</v>
      </c>
      <c r="BD1596" s="32" t="s">
        <v>1262</v>
      </c>
      <c r="BE1596" s="32" t="s">
        <v>3215</v>
      </c>
      <c r="BF1596" s="32" t="s">
        <v>3636</v>
      </c>
      <c r="BG1596" s="32" t="s">
        <v>3183</v>
      </c>
      <c r="CK1596" s="32" t="s">
        <v>6075</v>
      </c>
      <c r="CL1596" s="32" t="s">
        <v>701</v>
      </c>
      <c r="CM1596" s="32" t="s">
        <v>1262</v>
      </c>
      <c r="CN1596" s="32" t="s">
        <v>3215</v>
      </c>
      <c r="CO1596" s="32" t="s">
        <v>3636</v>
      </c>
      <c r="CP1596" s="32" t="s">
        <v>3183</v>
      </c>
      <c r="CV1596" s="32"/>
      <c r="CW1596" s="32"/>
      <c r="CX1596" s="32" t="s">
        <v>6075</v>
      </c>
      <c r="CY1596" s="32" t="s">
        <v>701</v>
      </c>
      <c r="CZ1596" s="32" t="s">
        <v>1262</v>
      </c>
      <c r="DA1596" s="32" t="s">
        <v>3215</v>
      </c>
      <c r="DB1596" s="32" t="s">
        <v>3636</v>
      </c>
      <c r="DC1596" s="32" t="s">
        <v>3183</v>
      </c>
    </row>
    <row r="1597" spans="52:107" ht="28.5">
      <c r="AZ1597" s="32"/>
      <c r="BA1597" s="32"/>
      <c r="BB1597" s="32" t="s">
        <v>6076</v>
      </c>
      <c r="BC1597" s="32" t="s">
        <v>701</v>
      </c>
      <c r="BD1597" s="32" t="s">
        <v>1262</v>
      </c>
      <c r="BE1597" s="32" t="s">
        <v>3215</v>
      </c>
      <c r="BF1597" s="32" t="s">
        <v>3637</v>
      </c>
      <c r="BG1597" s="32" t="s">
        <v>3184</v>
      </c>
      <c r="CK1597" s="32" t="s">
        <v>6076</v>
      </c>
      <c r="CL1597" s="32" t="s">
        <v>701</v>
      </c>
      <c r="CM1597" s="32" t="s">
        <v>1262</v>
      </c>
      <c r="CN1597" s="32" t="s">
        <v>3215</v>
      </c>
      <c r="CO1597" s="32" t="s">
        <v>3637</v>
      </c>
      <c r="CP1597" s="32" t="s">
        <v>3184</v>
      </c>
      <c r="CV1597" s="32"/>
      <c r="CW1597" s="32"/>
      <c r="CX1597" s="32" t="s">
        <v>6076</v>
      </c>
      <c r="CY1597" s="32" t="s">
        <v>701</v>
      </c>
      <c r="CZ1597" s="32" t="s">
        <v>1262</v>
      </c>
      <c r="DA1597" s="32" t="s">
        <v>3215</v>
      </c>
      <c r="DB1597" s="32" t="s">
        <v>3637</v>
      </c>
      <c r="DC1597" s="32" t="s">
        <v>3184</v>
      </c>
    </row>
    <row r="1598" spans="52:107" ht="57">
      <c r="AZ1598" s="32"/>
      <c r="BA1598" s="32"/>
      <c r="BB1598" s="32" t="s">
        <v>6077</v>
      </c>
      <c r="BC1598" s="32" t="s">
        <v>701</v>
      </c>
      <c r="BD1598" s="32" t="s">
        <v>1262</v>
      </c>
      <c r="BE1598" s="32" t="s">
        <v>3215</v>
      </c>
      <c r="BF1598" s="32" t="s">
        <v>3638</v>
      </c>
      <c r="BG1598" s="32" t="s">
        <v>3185</v>
      </c>
      <c r="CK1598" s="32" t="s">
        <v>6077</v>
      </c>
      <c r="CL1598" s="32" t="s">
        <v>701</v>
      </c>
      <c r="CM1598" s="32" t="s">
        <v>1262</v>
      </c>
      <c r="CN1598" s="32" t="s">
        <v>3215</v>
      </c>
      <c r="CO1598" s="32" t="s">
        <v>3638</v>
      </c>
      <c r="CP1598" s="32" t="s">
        <v>3185</v>
      </c>
      <c r="CV1598" s="32"/>
      <c r="CW1598" s="32"/>
      <c r="CX1598" s="32" t="s">
        <v>6077</v>
      </c>
      <c r="CY1598" s="32" t="s">
        <v>701</v>
      </c>
      <c r="CZ1598" s="32" t="s">
        <v>1262</v>
      </c>
      <c r="DA1598" s="32" t="s">
        <v>3215</v>
      </c>
      <c r="DB1598" s="32" t="s">
        <v>3638</v>
      </c>
      <c r="DC1598" s="32" t="s">
        <v>3185</v>
      </c>
    </row>
    <row r="1599" spans="52:107" ht="142.5">
      <c r="AZ1599" s="32"/>
      <c r="BA1599" s="32"/>
      <c r="BB1599" s="32" t="s">
        <v>6078</v>
      </c>
      <c r="BC1599" s="32" t="s">
        <v>701</v>
      </c>
      <c r="BD1599" s="32" t="s">
        <v>1262</v>
      </c>
      <c r="BE1599" s="32" t="s">
        <v>3215</v>
      </c>
      <c r="BF1599" s="32" t="s">
        <v>3639</v>
      </c>
      <c r="BG1599" s="32" t="s">
        <v>3186</v>
      </c>
      <c r="CK1599" s="32" t="s">
        <v>6078</v>
      </c>
      <c r="CL1599" s="32" t="s">
        <v>701</v>
      </c>
      <c r="CM1599" s="32" t="s">
        <v>1262</v>
      </c>
      <c r="CN1599" s="32" t="s">
        <v>3215</v>
      </c>
      <c r="CO1599" s="32" t="s">
        <v>3639</v>
      </c>
      <c r="CP1599" s="32" t="s">
        <v>3186</v>
      </c>
      <c r="CV1599" s="32"/>
      <c r="CW1599" s="32"/>
      <c r="CX1599" s="32" t="s">
        <v>6078</v>
      </c>
      <c r="CY1599" s="32" t="s">
        <v>701</v>
      </c>
      <c r="CZ1599" s="32" t="s">
        <v>1262</v>
      </c>
      <c r="DA1599" s="32" t="s">
        <v>3215</v>
      </c>
      <c r="DB1599" s="32" t="s">
        <v>3639</v>
      </c>
      <c r="DC1599" s="32" t="s">
        <v>3186</v>
      </c>
    </row>
    <row r="1600" spans="52:107" ht="71.25">
      <c r="AZ1600" s="32"/>
      <c r="BA1600" s="32"/>
      <c r="BB1600" s="32" t="s">
        <v>6079</v>
      </c>
      <c r="BC1600" s="32" t="s">
        <v>701</v>
      </c>
      <c r="BD1600" s="32" t="s">
        <v>1262</v>
      </c>
      <c r="BE1600" s="32" t="s">
        <v>3215</v>
      </c>
      <c r="BF1600" s="32" t="s">
        <v>3640</v>
      </c>
      <c r="BG1600" s="32" t="s">
        <v>3187</v>
      </c>
      <c r="CK1600" s="32" t="s">
        <v>6079</v>
      </c>
      <c r="CL1600" s="32" t="s">
        <v>701</v>
      </c>
      <c r="CM1600" s="32" t="s">
        <v>1262</v>
      </c>
      <c r="CN1600" s="32" t="s">
        <v>3215</v>
      </c>
      <c r="CO1600" s="32" t="s">
        <v>3640</v>
      </c>
      <c r="CP1600" s="32" t="s">
        <v>3187</v>
      </c>
      <c r="CV1600" s="32"/>
      <c r="CW1600" s="32"/>
      <c r="CX1600" s="32" t="s">
        <v>6079</v>
      </c>
      <c r="CY1600" s="32" t="s">
        <v>701</v>
      </c>
      <c r="CZ1600" s="32" t="s">
        <v>1262</v>
      </c>
      <c r="DA1600" s="32" t="s">
        <v>3215</v>
      </c>
      <c r="DB1600" s="32" t="s">
        <v>3640</v>
      </c>
      <c r="DC1600" s="32" t="s">
        <v>3187</v>
      </c>
    </row>
    <row r="1601" spans="52:107" ht="57">
      <c r="AZ1601" s="32"/>
      <c r="BA1601" s="32"/>
      <c r="BB1601" s="32" t="s">
        <v>6080</v>
      </c>
      <c r="BC1601" s="32" t="s">
        <v>701</v>
      </c>
      <c r="BD1601" s="32" t="s">
        <v>1262</v>
      </c>
      <c r="BE1601" s="32" t="s">
        <v>3215</v>
      </c>
      <c r="BF1601" s="32" t="s">
        <v>3641</v>
      </c>
      <c r="BG1601" s="32" t="s">
        <v>3188</v>
      </c>
      <c r="CK1601" s="32" t="s">
        <v>6080</v>
      </c>
      <c r="CL1601" s="32" t="s">
        <v>701</v>
      </c>
      <c r="CM1601" s="32" t="s">
        <v>1262</v>
      </c>
      <c r="CN1601" s="32" t="s">
        <v>3215</v>
      </c>
      <c r="CO1601" s="32" t="s">
        <v>3641</v>
      </c>
      <c r="CP1601" s="32" t="s">
        <v>3188</v>
      </c>
      <c r="CV1601" s="32"/>
      <c r="CW1601" s="32"/>
      <c r="CX1601" s="32" t="s">
        <v>6080</v>
      </c>
      <c r="CY1601" s="32" t="s">
        <v>701</v>
      </c>
      <c r="CZ1601" s="32" t="s">
        <v>1262</v>
      </c>
      <c r="DA1601" s="32" t="s">
        <v>3215</v>
      </c>
      <c r="DB1601" s="32" t="s">
        <v>3641</v>
      </c>
      <c r="DC1601" s="32" t="s">
        <v>3188</v>
      </c>
    </row>
    <row r="1602" spans="52:107" ht="42.75">
      <c r="AZ1602" s="32"/>
      <c r="BA1602" s="32"/>
      <c r="BB1602" s="32" t="s">
        <v>6081</v>
      </c>
      <c r="BC1602" s="32" t="s">
        <v>701</v>
      </c>
      <c r="BD1602" s="32" t="s">
        <v>1262</v>
      </c>
      <c r="BE1602" s="32" t="s">
        <v>3215</v>
      </c>
      <c r="BF1602" s="32" t="s">
        <v>3642</v>
      </c>
      <c r="BG1602" s="32" t="s">
        <v>3189</v>
      </c>
      <c r="CK1602" s="32" t="s">
        <v>6081</v>
      </c>
      <c r="CL1602" s="32" t="s">
        <v>701</v>
      </c>
      <c r="CM1602" s="32" t="s">
        <v>1262</v>
      </c>
      <c r="CN1602" s="32" t="s">
        <v>3215</v>
      </c>
      <c r="CO1602" s="32" t="s">
        <v>3642</v>
      </c>
      <c r="CP1602" s="32" t="s">
        <v>3189</v>
      </c>
      <c r="CV1602" s="32"/>
      <c r="CW1602" s="32"/>
      <c r="CX1602" s="32" t="s">
        <v>6081</v>
      </c>
      <c r="CY1602" s="32" t="s">
        <v>701</v>
      </c>
      <c r="CZ1602" s="32" t="s">
        <v>1262</v>
      </c>
      <c r="DA1602" s="32" t="s">
        <v>3215</v>
      </c>
      <c r="DB1602" s="32" t="s">
        <v>3642</v>
      </c>
      <c r="DC1602" s="32" t="s">
        <v>3189</v>
      </c>
    </row>
    <row r="1603" spans="52:107" ht="42.75">
      <c r="AZ1603" s="32"/>
      <c r="BA1603" s="32"/>
      <c r="BB1603" s="32" t="s">
        <v>6082</v>
      </c>
      <c r="BC1603" s="32" t="s">
        <v>701</v>
      </c>
      <c r="BD1603" s="32" t="s">
        <v>1262</v>
      </c>
      <c r="BE1603" s="32" t="s">
        <v>3215</v>
      </c>
      <c r="BF1603" s="32" t="s">
        <v>3643</v>
      </c>
      <c r="BG1603" s="32" t="s">
        <v>3190</v>
      </c>
      <c r="CK1603" s="32" t="s">
        <v>6082</v>
      </c>
      <c r="CL1603" s="32" t="s">
        <v>701</v>
      </c>
      <c r="CM1603" s="32" t="s">
        <v>1262</v>
      </c>
      <c r="CN1603" s="32" t="s">
        <v>3215</v>
      </c>
      <c r="CO1603" s="32" t="s">
        <v>3643</v>
      </c>
      <c r="CP1603" s="32" t="s">
        <v>3190</v>
      </c>
      <c r="CV1603" s="32"/>
      <c r="CW1603" s="32"/>
      <c r="CX1603" s="32" t="s">
        <v>6082</v>
      </c>
      <c r="CY1603" s="32" t="s">
        <v>701</v>
      </c>
      <c r="CZ1603" s="32" t="s">
        <v>1262</v>
      </c>
      <c r="DA1603" s="32" t="s">
        <v>3215</v>
      </c>
      <c r="DB1603" s="32" t="s">
        <v>3643</v>
      </c>
      <c r="DC1603" s="32" t="s">
        <v>3190</v>
      </c>
    </row>
    <row r="1604" spans="52:107" ht="57">
      <c r="AZ1604" s="32"/>
      <c r="BA1604" s="32"/>
      <c r="BB1604" s="32" t="s">
        <v>6083</v>
      </c>
      <c r="BC1604" s="32" t="s">
        <v>701</v>
      </c>
      <c r="BD1604" s="32" t="s">
        <v>1262</v>
      </c>
      <c r="BE1604" s="32" t="s">
        <v>3215</v>
      </c>
      <c r="BF1604" s="32" t="s">
        <v>3644</v>
      </c>
      <c r="BG1604" s="32" t="s">
        <v>3191</v>
      </c>
      <c r="CK1604" s="32" t="s">
        <v>6083</v>
      </c>
      <c r="CL1604" s="32" t="s">
        <v>701</v>
      </c>
      <c r="CM1604" s="32" t="s">
        <v>1262</v>
      </c>
      <c r="CN1604" s="32" t="s">
        <v>3215</v>
      </c>
      <c r="CO1604" s="32" t="s">
        <v>3644</v>
      </c>
      <c r="CP1604" s="32" t="s">
        <v>3191</v>
      </c>
      <c r="CV1604" s="32"/>
      <c r="CW1604" s="32"/>
      <c r="CX1604" s="32" t="s">
        <v>6083</v>
      </c>
      <c r="CY1604" s="32" t="s">
        <v>701</v>
      </c>
      <c r="CZ1604" s="32" t="s">
        <v>1262</v>
      </c>
      <c r="DA1604" s="32" t="s">
        <v>3215</v>
      </c>
      <c r="DB1604" s="32" t="s">
        <v>3644</v>
      </c>
      <c r="DC1604" s="32" t="s">
        <v>3191</v>
      </c>
    </row>
    <row r="1605" spans="52:107" ht="42.75">
      <c r="AZ1605" s="32"/>
      <c r="BA1605" s="32"/>
      <c r="BB1605" s="32" t="s">
        <v>6084</v>
      </c>
      <c r="BC1605" s="32" t="s">
        <v>701</v>
      </c>
      <c r="BD1605" s="32" t="s">
        <v>1262</v>
      </c>
      <c r="BE1605" s="32" t="s">
        <v>3215</v>
      </c>
      <c r="BF1605" s="32" t="s">
        <v>3645</v>
      </c>
      <c r="BG1605" s="32" t="s">
        <v>3192</v>
      </c>
      <c r="CK1605" s="32" t="s">
        <v>6084</v>
      </c>
      <c r="CL1605" s="32" t="s">
        <v>701</v>
      </c>
      <c r="CM1605" s="32" t="s">
        <v>1262</v>
      </c>
      <c r="CN1605" s="32" t="s">
        <v>3215</v>
      </c>
      <c r="CO1605" s="32" t="s">
        <v>3645</v>
      </c>
      <c r="CP1605" s="32" t="s">
        <v>3192</v>
      </c>
      <c r="CV1605" s="32"/>
      <c r="CW1605" s="32"/>
      <c r="CX1605" s="32" t="s">
        <v>6084</v>
      </c>
      <c r="CY1605" s="32" t="s">
        <v>701</v>
      </c>
      <c r="CZ1605" s="32" t="s">
        <v>1262</v>
      </c>
      <c r="DA1605" s="32" t="s">
        <v>3215</v>
      </c>
      <c r="DB1605" s="32" t="s">
        <v>3645</v>
      </c>
      <c r="DC1605" s="32" t="s">
        <v>3192</v>
      </c>
    </row>
    <row r="1606" spans="52:107" ht="57">
      <c r="AZ1606" s="32"/>
      <c r="BA1606" s="32"/>
      <c r="BB1606" s="32" t="s">
        <v>6085</v>
      </c>
      <c r="BC1606" s="32" t="s">
        <v>701</v>
      </c>
      <c r="BD1606" s="32" t="s">
        <v>1262</v>
      </c>
      <c r="BE1606" s="32" t="s">
        <v>3215</v>
      </c>
      <c r="BF1606" s="32" t="s">
        <v>3646</v>
      </c>
      <c r="BG1606" s="32" t="s">
        <v>3194</v>
      </c>
      <c r="CK1606" s="32" t="s">
        <v>6085</v>
      </c>
      <c r="CL1606" s="32" t="s">
        <v>701</v>
      </c>
      <c r="CM1606" s="32" t="s">
        <v>1262</v>
      </c>
      <c r="CN1606" s="32" t="s">
        <v>3215</v>
      </c>
      <c r="CO1606" s="32" t="s">
        <v>3646</v>
      </c>
      <c r="CP1606" s="32" t="s">
        <v>3194</v>
      </c>
      <c r="CV1606" s="32"/>
      <c r="CW1606" s="32"/>
      <c r="CX1606" s="32" t="s">
        <v>6085</v>
      </c>
      <c r="CY1606" s="32" t="s">
        <v>701</v>
      </c>
      <c r="CZ1606" s="32" t="s">
        <v>1262</v>
      </c>
      <c r="DA1606" s="32" t="s">
        <v>3215</v>
      </c>
      <c r="DB1606" s="32" t="s">
        <v>3646</v>
      </c>
      <c r="DC1606" s="32" t="s">
        <v>3194</v>
      </c>
    </row>
    <row r="1607" spans="52:107" ht="42.75">
      <c r="AZ1607" s="32"/>
      <c r="BA1607" s="32"/>
      <c r="BB1607" s="32" t="s">
        <v>6086</v>
      </c>
      <c r="BC1607" s="32" t="s">
        <v>701</v>
      </c>
      <c r="BD1607" s="32" t="s">
        <v>1262</v>
      </c>
      <c r="BE1607" s="32" t="s">
        <v>3215</v>
      </c>
      <c r="BF1607" s="32" t="s">
        <v>3647</v>
      </c>
      <c r="BG1607" s="32" t="s">
        <v>3195</v>
      </c>
      <c r="CK1607" s="32" t="s">
        <v>6086</v>
      </c>
      <c r="CL1607" s="32" t="s">
        <v>701</v>
      </c>
      <c r="CM1607" s="32" t="s">
        <v>1262</v>
      </c>
      <c r="CN1607" s="32" t="s">
        <v>3215</v>
      </c>
      <c r="CO1607" s="32" t="s">
        <v>3647</v>
      </c>
      <c r="CP1607" s="32" t="s">
        <v>3195</v>
      </c>
      <c r="CV1607" s="32"/>
      <c r="CW1607" s="32"/>
      <c r="CX1607" s="32" t="s">
        <v>6086</v>
      </c>
      <c r="CY1607" s="32" t="s">
        <v>701</v>
      </c>
      <c r="CZ1607" s="32" t="s">
        <v>1262</v>
      </c>
      <c r="DA1607" s="32" t="s">
        <v>3215</v>
      </c>
      <c r="DB1607" s="32" t="s">
        <v>3647</v>
      </c>
      <c r="DC1607" s="32" t="s">
        <v>3195</v>
      </c>
    </row>
    <row r="1608" spans="52:107" ht="42.75">
      <c r="AZ1608" s="32"/>
      <c r="BA1608" s="32"/>
      <c r="BB1608" s="32" t="s">
        <v>6087</v>
      </c>
      <c r="BC1608" s="32" t="s">
        <v>701</v>
      </c>
      <c r="BD1608" s="32" t="s">
        <v>1262</v>
      </c>
      <c r="BE1608" s="32" t="s">
        <v>3215</v>
      </c>
      <c r="BF1608" s="32" t="s">
        <v>3648</v>
      </c>
      <c r="BG1608" s="32" t="s">
        <v>3196</v>
      </c>
      <c r="CK1608" s="32" t="s">
        <v>6087</v>
      </c>
      <c r="CL1608" s="32" t="s">
        <v>701</v>
      </c>
      <c r="CM1608" s="32" t="s">
        <v>1262</v>
      </c>
      <c r="CN1608" s="32" t="s">
        <v>3215</v>
      </c>
      <c r="CO1608" s="32" t="s">
        <v>3648</v>
      </c>
      <c r="CP1608" s="32" t="s">
        <v>3196</v>
      </c>
      <c r="CV1608" s="32"/>
      <c r="CW1608" s="32"/>
      <c r="CX1608" s="32" t="s">
        <v>6087</v>
      </c>
      <c r="CY1608" s="32" t="s">
        <v>701</v>
      </c>
      <c r="CZ1608" s="32" t="s">
        <v>1262</v>
      </c>
      <c r="DA1608" s="32" t="s">
        <v>3215</v>
      </c>
      <c r="DB1608" s="32" t="s">
        <v>3648</v>
      </c>
      <c r="DC1608" s="32" t="s">
        <v>3196</v>
      </c>
    </row>
    <row r="1609" spans="52:107" ht="71.25">
      <c r="AZ1609" s="32"/>
      <c r="BA1609" s="32"/>
      <c r="BB1609" s="32" t="s">
        <v>6088</v>
      </c>
      <c r="BC1609" s="32" t="s">
        <v>701</v>
      </c>
      <c r="BD1609" s="32" t="s">
        <v>1262</v>
      </c>
      <c r="BE1609" s="32" t="s">
        <v>3215</v>
      </c>
      <c r="BF1609" s="32" t="s">
        <v>3649</v>
      </c>
      <c r="BG1609" s="32" t="s">
        <v>3197</v>
      </c>
      <c r="CK1609" s="32" t="s">
        <v>6088</v>
      </c>
      <c r="CL1609" s="32" t="s">
        <v>701</v>
      </c>
      <c r="CM1609" s="32" t="s">
        <v>1262</v>
      </c>
      <c r="CN1609" s="32" t="s">
        <v>3215</v>
      </c>
      <c r="CO1609" s="32" t="s">
        <v>3649</v>
      </c>
      <c r="CP1609" s="32" t="s">
        <v>3197</v>
      </c>
      <c r="CV1609" s="32"/>
      <c r="CW1609" s="32"/>
      <c r="CX1609" s="32" t="s">
        <v>6088</v>
      </c>
      <c r="CY1609" s="32" t="s">
        <v>701</v>
      </c>
      <c r="CZ1609" s="32" t="s">
        <v>1262</v>
      </c>
      <c r="DA1609" s="32" t="s">
        <v>3215</v>
      </c>
      <c r="DB1609" s="32" t="s">
        <v>3649</v>
      </c>
      <c r="DC1609" s="32" t="s">
        <v>3197</v>
      </c>
    </row>
    <row r="1610" spans="52:107" ht="42.75">
      <c r="AZ1610" s="32"/>
      <c r="BA1610" s="32"/>
      <c r="BB1610" s="32" t="s">
        <v>6089</v>
      </c>
      <c r="BC1610" s="32" t="s">
        <v>701</v>
      </c>
      <c r="BD1610" s="32" t="s">
        <v>1262</v>
      </c>
      <c r="BE1610" s="32" t="s">
        <v>3215</v>
      </c>
      <c r="BF1610" s="32" t="s">
        <v>3650</v>
      </c>
      <c r="BG1610" s="32" t="s">
        <v>3198</v>
      </c>
      <c r="CK1610" s="32" t="s">
        <v>6089</v>
      </c>
      <c r="CL1610" s="32" t="s">
        <v>701</v>
      </c>
      <c r="CM1610" s="32" t="s">
        <v>1262</v>
      </c>
      <c r="CN1610" s="32" t="s">
        <v>3215</v>
      </c>
      <c r="CO1610" s="32" t="s">
        <v>3650</v>
      </c>
      <c r="CP1610" s="32" t="s">
        <v>3198</v>
      </c>
      <c r="CV1610" s="32"/>
      <c r="CW1610" s="32"/>
      <c r="CX1610" s="32" t="s">
        <v>6089</v>
      </c>
      <c r="CY1610" s="32" t="s">
        <v>701</v>
      </c>
      <c r="CZ1610" s="32" t="s">
        <v>1262</v>
      </c>
      <c r="DA1610" s="32" t="s">
        <v>3215</v>
      </c>
      <c r="DB1610" s="32" t="s">
        <v>3650</v>
      </c>
      <c r="DC1610" s="32" t="s">
        <v>3198</v>
      </c>
    </row>
    <row r="1611" spans="52:107" ht="28.5">
      <c r="AZ1611" s="32"/>
      <c r="BA1611" s="32"/>
      <c r="BB1611" s="32" t="s">
        <v>6090</v>
      </c>
      <c r="BC1611" s="32" t="s">
        <v>701</v>
      </c>
      <c r="BD1611" s="32" t="s">
        <v>1262</v>
      </c>
      <c r="BE1611" s="32" t="s">
        <v>3215</v>
      </c>
      <c r="BF1611" s="32" t="s">
        <v>3651</v>
      </c>
      <c r="BG1611" s="32" t="s">
        <v>3199</v>
      </c>
      <c r="CK1611" s="32" t="s">
        <v>6090</v>
      </c>
      <c r="CL1611" s="32" t="s">
        <v>701</v>
      </c>
      <c r="CM1611" s="32" t="s">
        <v>1262</v>
      </c>
      <c r="CN1611" s="32" t="s">
        <v>3215</v>
      </c>
      <c r="CO1611" s="32" t="s">
        <v>3651</v>
      </c>
      <c r="CP1611" s="32" t="s">
        <v>3199</v>
      </c>
      <c r="CV1611" s="32"/>
      <c r="CW1611" s="32"/>
      <c r="CX1611" s="32" t="s">
        <v>6090</v>
      </c>
      <c r="CY1611" s="32" t="s">
        <v>701</v>
      </c>
      <c r="CZ1611" s="32" t="s">
        <v>1262</v>
      </c>
      <c r="DA1611" s="32" t="s">
        <v>3215</v>
      </c>
      <c r="DB1611" s="32" t="s">
        <v>3651</v>
      </c>
      <c r="DC1611" s="32" t="s">
        <v>3199</v>
      </c>
    </row>
    <row r="1612" spans="52:107" ht="71.25">
      <c r="AZ1612" s="32"/>
      <c r="BA1612" s="32"/>
      <c r="BB1612" s="32" t="s">
        <v>6091</v>
      </c>
      <c r="BC1612" s="32" t="s">
        <v>701</v>
      </c>
      <c r="BD1612" s="32" t="s">
        <v>1262</v>
      </c>
      <c r="BE1612" s="32" t="s">
        <v>3215</v>
      </c>
      <c r="BF1612" s="32" t="s">
        <v>3652</v>
      </c>
      <c r="BG1612" s="32" t="s">
        <v>3200</v>
      </c>
      <c r="CK1612" s="32" t="s">
        <v>6091</v>
      </c>
      <c r="CL1612" s="32" t="s">
        <v>701</v>
      </c>
      <c r="CM1612" s="32" t="s">
        <v>1262</v>
      </c>
      <c r="CN1612" s="32" t="s">
        <v>3215</v>
      </c>
      <c r="CO1612" s="32" t="s">
        <v>3652</v>
      </c>
      <c r="CP1612" s="32" t="s">
        <v>3200</v>
      </c>
      <c r="CV1612" s="32"/>
      <c r="CW1612" s="32"/>
      <c r="CX1612" s="32" t="s">
        <v>6091</v>
      </c>
      <c r="CY1612" s="32" t="s">
        <v>701</v>
      </c>
      <c r="CZ1612" s="32" t="s">
        <v>1262</v>
      </c>
      <c r="DA1612" s="32" t="s">
        <v>3215</v>
      </c>
      <c r="DB1612" s="32" t="s">
        <v>3652</v>
      </c>
      <c r="DC1612" s="32" t="s">
        <v>3200</v>
      </c>
    </row>
    <row r="1613" spans="52:107" ht="28.5">
      <c r="AZ1613" s="32"/>
      <c r="BA1613" s="32"/>
      <c r="BB1613" s="32" t="s">
        <v>6092</v>
      </c>
      <c r="BC1613" s="32" t="s">
        <v>701</v>
      </c>
      <c r="BD1613" s="32" t="s">
        <v>1262</v>
      </c>
      <c r="BE1613" s="32" t="s">
        <v>3215</v>
      </c>
      <c r="BF1613" s="32" t="s">
        <v>3653</v>
      </c>
      <c r="BG1613" s="32" t="s">
        <v>3201</v>
      </c>
      <c r="CK1613" s="32" t="s">
        <v>6092</v>
      </c>
      <c r="CL1613" s="32" t="s">
        <v>701</v>
      </c>
      <c r="CM1613" s="32" t="s">
        <v>1262</v>
      </c>
      <c r="CN1613" s="32" t="s">
        <v>3215</v>
      </c>
      <c r="CO1613" s="32" t="s">
        <v>3653</v>
      </c>
      <c r="CP1613" s="32" t="s">
        <v>3201</v>
      </c>
      <c r="CV1613" s="32"/>
      <c r="CW1613" s="32"/>
      <c r="CX1613" s="32" t="s">
        <v>6092</v>
      </c>
      <c r="CY1613" s="32" t="s">
        <v>701</v>
      </c>
      <c r="CZ1613" s="32" t="s">
        <v>1262</v>
      </c>
      <c r="DA1613" s="32" t="s">
        <v>3215</v>
      </c>
      <c r="DB1613" s="32" t="s">
        <v>3653</v>
      </c>
      <c r="DC1613" s="32" t="s">
        <v>3201</v>
      </c>
    </row>
    <row r="1614" spans="52:107" ht="57">
      <c r="AZ1614" s="32"/>
      <c r="BA1614" s="32"/>
      <c r="BB1614" s="32" t="s">
        <v>6093</v>
      </c>
      <c r="BC1614" s="32" t="s">
        <v>701</v>
      </c>
      <c r="BD1614" s="32" t="s">
        <v>1262</v>
      </c>
      <c r="BE1614" s="32" t="s">
        <v>3215</v>
      </c>
      <c r="BF1614" s="32" t="s">
        <v>3654</v>
      </c>
      <c r="BG1614" s="32" t="s">
        <v>3202</v>
      </c>
      <c r="CK1614" s="32" t="s">
        <v>6093</v>
      </c>
      <c r="CL1614" s="32" t="s">
        <v>701</v>
      </c>
      <c r="CM1614" s="32" t="s">
        <v>1262</v>
      </c>
      <c r="CN1614" s="32" t="s">
        <v>3215</v>
      </c>
      <c r="CO1614" s="32" t="s">
        <v>3654</v>
      </c>
      <c r="CP1614" s="32" t="s">
        <v>3202</v>
      </c>
      <c r="CV1614" s="32"/>
      <c r="CW1614" s="32"/>
      <c r="CX1614" s="32" t="s">
        <v>6093</v>
      </c>
      <c r="CY1614" s="32" t="s">
        <v>701</v>
      </c>
      <c r="CZ1614" s="32" t="s">
        <v>1262</v>
      </c>
      <c r="DA1614" s="32" t="s">
        <v>3215</v>
      </c>
      <c r="DB1614" s="32" t="s">
        <v>3654</v>
      </c>
      <c r="DC1614" s="32" t="s">
        <v>3202</v>
      </c>
    </row>
    <row r="1615" spans="52:107" ht="42.75">
      <c r="AZ1615" s="32"/>
      <c r="BA1615" s="32"/>
      <c r="BB1615" s="32" t="s">
        <v>6094</v>
      </c>
      <c r="BC1615" s="32" t="s">
        <v>701</v>
      </c>
      <c r="BD1615" s="32" t="s">
        <v>1262</v>
      </c>
      <c r="BE1615" s="32" t="s">
        <v>3215</v>
      </c>
      <c r="BF1615" s="32" t="s">
        <v>3655</v>
      </c>
      <c r="BG1615" s="32" t="s">
        <v>3203</v>
      </c>
      <c r="CK1615" s="32" t="s">
        <v>6094</v>
      </c>
      <c r="CL1615" s="32" t="s">
        <v>701</v>
      </c>
      <c r="CM1615" s="32" t="s">
        <v>1262</v>
      </c>
      <c r="CN1615" s="32" t="s">
        <v>3215</v>
      </c>
      <c r="CO1615" s="32" t="s">
        <v>3655</v>
      </c>
      <c r="CP1615" s="32" t="s">
        <v>3203</v>
      </c>
      <c r="CV1615" s="32"/>
      <c r="CW1615" s="32"/>
      <c r="CX1615" s="32" t="s">
        <v>6094</v>
      </c>
      <c r="CY1615" s="32" t="s">
        <v>701</v>
      </c>
      <c r="CZ1615" s="32" t="s">
        <v>1262</v>
      </c>
      <c r="DA1615" s="32" t="s">
        <v>3215</v>
      </c>
      <c r="DB1615" s="32" t="s">
        <v>3655</v>
      </c>
      <c r="DC1615" s="32" t="s">
        <v>3203</v>
      </c>
    </row>
    <row r="1616" spans="52:107" ht="42.75">
      <c r="AZ1616" s="32"/>
      <c r="BA1616" s="32"/>
      <c r="BB1616" s="32" t="s">
        <v>6095</v>
      </c>
      <c r="BC1616" s="32" t="s">
        <v>701</v>
      </c>
      <c r="BD1616" s="32" t="s">
        <v>1262</v>
      </c>
      <c r="BE1616" s="32" t="s">
        <v>3215</v>
      </c>
      <c r="BF1616" s="32" t="s">
        <v>3656</v>
      </c>
      <c r="BG1616" s="32" t="s">
        <v>3204</v>
      </c>
      <c r="CK1616" s="32" t="s">
        <v>6095</v>
      </c>
      <c r="CL1616" s="32" t="s">
        <v>701</v>
      </c>
      <c r="CM1616" s="32" t="s">
        <v>1262</v>
      </c>
      <c r="CN1616" s="32" t="s">
        <v>3215</v>
      </c>
      <c r="CO1616" s="32" t="s">
        <v>3656</v>
      </c>
      <c r="CP1616" s="32" t="s">
        <v>3204</v>
      </c>
      <c r="CV1616" s="32"/>
      <c r="CW1616" s="32"/>
      <c r="CX1616" s="32" t="s">
        <v>6095</v>
      </c>
      <c r="CY1616" s="32" t="s">
        <v>701</v>
      </c>
      <c r="CZ1616" s="32" t="s">
        <v>1262</v>
      </c>
      <c r="DA1616" s="32" t="s">
        <v>3215</v>
      </c>
      <c r="DB1616" s="32" t="s">
        <v>3656</v>
      </c>
      <c r="DC1616" s="32" t="s">
        <v>3204</v>
      </c>
    </row>
    <row r="1617" spans="52:107" ht="42.75">
      <c r="AZ1617" s="32"/>
      <c r="BA1617" s="32"/>
      <c r="BB1617" s="32" t="s">
        <v>6096</v>
      </c>
      <c r="BC1617" s="32" t="s">
        <v>701</v>
      </c>
      <c r="BD1617" s="32" t="s">
        <v>1262</v>
      </c>
      <c r="BE1617" s="32" t="s">
        <v>3215</v>
      </c>
      <c r="BF1617" s="32" t="s">
        <v>3657</v>
      </c>
      <c r="BG1617" s="32" t="s">
        <v>3205</v>
      </c>
      <c r="CK1617" s="32" t="s">
        <v>6096</v>
      </c>
      <c r="CL1617" s="32" t="s">
        <v>701</v>
      </c>
      <c r="CM1617" s="32" t="s">
        <v>1262</v>
      </c>
      <c r="CN1617" s="32" t="s">
        <v>3215</v>
      </c>
      <c r="CO1617" s="32" t="s">
        <v>3657</v>
      </c>
      <c r="CP1617" s="32" t="s">
        <v>3205</v>
      </c>
      <c r="CV1617" s="32"/>
      <c r="CW1617" s="32"/>
      <c r="CX1617" s="32" t="s">
        <v>6096</v>
      </c>
      <c r="CY1617" s="32" t="s">
        <v>701</v>
      </c>
      <c r="CZ1617" s="32" t="s">
        <v>1262</v>
      </c>
      <c r="DA1617" s="32" t="s">
        <v>3215</v>
      </c>
      <c r="DB1617" s="32" t="s">
        <v>3657</v>
      </c>
      <c r="DC1617" s="32" t="s">
        <v>3205</v>
      </c>
    </row>
    <row r="1618" spans="52:107" ht="42.75">
      <c r="AZ1618" s="32"/>
      <c r="BA1618" s="32"/>
      <c r="BB1618" s="32" t="s">
        <v>6097</v>
      </c>
      <c r="BC1618" s="32" t="s">
        <v>701</v>
      </c>
      <c r="BD1618" s="32" t="s">
        <v>1262</v>
      </c>
      <c r="BE1618" s="32" t="s">
        <v>3215</v>
      </c>
      <c r="BF1618" s="32" t="s">
        <v>3658</v>
      </c>
      <c r="BG1618" s="32" t="s">
        <v>3206</v>
      </c>
      <c r="CK1618" s="32" t="s">
        <v>6097</v>
      </c>
      <c r="CL1618" s="32" t="s">
        <v>701</v>
      </c>
      <c r="CM1618" s="32" t="s">
        <v>1262</v>
      </c>
      <c r="CN1618" s="32" t="s">
        <v>3215</v>
      </c>
      <c r="CO1618" s="32" t="s">
        <v>3658</v>
      </c>
      <c r="CP1618" s="32" t="s">
        <v>3206</v>
      </c>
      <c r="CV1618" s="32"/>
      <c r="CW1618" s="32"/>
      <c r="CX1618" s="32" t="s">
        <v>6097</v>
      </c>
      <c r="CY1618" s="32" t="s">
        <v>701</v>
      </c>
      <c r="CZ1618" s="32" t="s">
        <v>1262</v>
      </c>
      <c r="DA1618" s="32" t="s">
        <v>3215</v>
      </c>
      <c r="DB1618" s="32" t="s">
        <v>3658</v>
      </c>
      <c r="DC1618" s="32" t="s">
        <v>3206</v>
      </c>
    </row>
    <row r="1619" spans="52:107" ht="57">
      <c r="AZ1619" s="32"/>
      <c r="BA1619" s="32"/>
      <c r="BB1619" s="32" t="s">
        <v>6098</v>
      </c>
      <c r="BC1619" s="32" t="s">
        <v>701</v>
      </c>
      <c r="BD1619" s="32" t="s">
        <v>1262</v>
      </c>
      <c r="BE1619" s="32" t="s">
        <v>3215</v>
      </c>
      <c r="BF1619" s="32" t="s">
        <v>3659</v>
      </c>
      <c r="BG1619" s="32" t="s">
        <v>3207</v>
      </c>
      <c r="CK1619" s="32" t="s">
        <v>6098</v>
      </c>
      <c r="CL1619" s="32" t="s">
        <v>701</v>
      </c>
      <c r="CM1619" s="32" t="s">
        <v>1262</v>
      </c>
      <c r="CN1619" s="32" t="s">
        <v>3215</v>
      </c>
      <c r="CO1619" s="32" t="s">
        <v>3659</v>
      </c>
      <c r="CP1619" s="32" t="s">
        <v>3207</v>
      </c>
      <c r="CV1619" s="32"/>
      <c r="CW1619" s="32"/>
      <c r="CX1619" s="32" t="s">
        <v>6098</v>
      </c>
      <c r="CY1619" s="32" t="s">
        <v>701</v>
      </c>
      <c r="CZ1619" s="32" t="s">
        <v>1262</v>
      </c>
      <c r="DA1619" s="32" t="s">
        <v>3215</v>
      </c>
      <c r="DB1619" s="32" t="s">
        <v>3659</v>
      </c>
      <c r="DC1619" s="32" t="s">
        <v>3207</v>
      </c>
    </row>
    <row r="1620" spans="52:107" ht="42.75">
      <c r="AZ1620" s="32"/>
      <c r="BA1620" s="32"/>
      <c r="BB1620" s="32" t="s">
        <v>6099</v>
      </c>
      <c r="BC1620" s="32" t="s">
        <v>701</v>
      </c>
      <c r="BD1620" s="32" t="s">
        <v>1262</v>
      </c>
      <c r="BE1620" s="32" t="s">
        <v>3215</v>
      </c>
      <c r="BF1620" s="32" t="s">
        <v>3660</v>
      </c>
      <c r="BG1620" s="32" t="s">
        <v>3208</v>
      </c>
      <c r="CK1620" s="32" t="s">
        <v>6099</v>
      </c>
      <c r="CL1620" s="32" t="s">
        <v>701</v>
      </c>
      <c r="CM1620" s="32" t="s">
        <v>1262</v>
      </c>
      <c r="CN1620" s="32" t="s">
        <v>3215</v>
      </c>
      <c r="CO1620" s="32" t="s">
        <v>3660</v>
      </c>
      <c r="CP1620" s="32" t="s">
        <v>3208</v>
      </c>
      <c r="CV1620" s="32"/>
      <c r="CW1620" s="32"/>
      <c r="CX1620" s="32" t="s">
        <v>6099</v>
      </c>
      <c r="CY1620" s="32" t="s">
        <v>701</v>
      </c>
      <c r="CZ1620" s="32" t="s">
        <v>1262</v>
      </c>
      <c r="DA1620" s="32" t="s">
        <v>3215</v>
      </c>
      <c r="DB1620" s="32" t="s">
        <v>3660</v>
      </c>
      <c r="DC1620" s="32" t="s">
        <v>3208</v>
      </c>
    </row>
    <row r="1621" spans="52:107" ht="28.5">
      <c r="AZ1621" s="32"/>
      <c r="BA1621" s="32"/>
      <c r="BB1621" s="32" t="s">
        <v>6100</v>
      </c>
      <c r="BC1621" s="32" t="s">
        <v>701</v>
      </c>
      <c r="BD1621" s="32" t="s">
        <v>1262</v>
      </c>
      <c r="BE1621" s="32" t="s">
        <v>3215</v>
      </c>
      <c r="BF1621" s="40">
        <v>998</v>
      </c>
      <c r="BG1621" s="32" t="s">
        <v>881</v>
      </c>
      <c r="CK1621" s="32" t="s">
        <v>6100</v>
      </c>
      <c r="CL1621" s="32" t="s">
        <v>701</v>
      </c>
      <c r="CM1621" s="32" t="s">
        <v>1262</v>
      </c>
      <c r="CN1621" s="32" t="s">
        <v>3215</v>
      </c>
      <c r="CO1621" s="40">
        <v>998</v>
      </c>
      <c r="CP1621" s="32" t="s">
        <v>881</v>
      </c>
      <c r="CV1621" s="32"/>
      <c r="CW1621" s="32"/>
      <c r="CX1621" s="32" t="s">
        <v>6100</v>
      </c>
      <c r="CY1621" s="32" t="s">
        <v>701</v>
      </c>
      <c r="CZ1621" s="32" t="s">
        <v>1262</v>
      </c>
      <c r="DA1621" s="32" t="s">
        <v>3215</v>
      </c>
      <c r="DB1621" s="40">
        <v>998</v>
      </c>
      <c r="DC1621" s="32" t="s">
        <v>881</v>
      </c>
    </row>
    <row r="1622" spans="52:107" ht="28.5">
      <c r="AZ1622" s="32"/>
      <c r="BA1622" s="32"/>
      <c r="BB1622" s="32" t="s">
        <v>6101</v>
      </c>
      <c r="BC1622" s="32" t="s">
        <v>701</v>
      </c>
      <c r="BD1622" s="32" t="s">
        <v>1262</v>
      </c>
      <c r="BE1622" s="32" t="s">
        <v>3215</v>
      </c>
      <c r="BF1622" s="40">
        <v>999</v>
      </c>
      <c r="BG1622" s="32" t="s">
        <v>361</v>
      </c>
      <c r="CK1622" s="32" t="s">
        <v>6101</v>
      </c>
      <c r="CL1622" s="32" t="s">
        <v>701</v>
      </c>
      <c r="CM1622" s="32" t="s">
        <v>1262</v>
      </c>
      <c r="CN1622" s="32" t="s">
        <v>3215</v>
      </c>
      <c r="CO1622" s="40">
        <v>999</v>
      </c>
      <c r="CP1622" s="32" t="s">
        <v>361</v>
      </c>
      <c r="CV1622" s="32"/>
      <c r="CW1622" s="32"/>
      <c r="CX1622" s="32" t="s">
        <v>6101</v>
      </c>
      <c r="CY1622" s="32" t="s">
        <v>701</v>
      </c>
      <c r="CZ1622" s="32" t="s">
        <v>1262</v>
      </c>
      <c r="DA1622" s="32" t="s">
        <v>3215</v>
      </c>
      <c r="DB1622" s="40">
        <v>999</v>
      </c>
      <c r="DC1622" s="32" t="s">
        <v>361</v>
      </c>
    </row>
    <row r="1623" spans="52:107" ht="28.5">
      <c r="AZ1623" s="32"/>
      <c r="BA1623" s="32"/>
      <c r="BB1623" s="32" t="s">
        <v>6102</v>
      </c>
      <c r="BC1623" s="32" t="s">
        <v>702</v>
      </c>
      <c r="BD1623" s="32" t="s">
        <v>1285</v>
      </c>
      <c r="BE1623" s="32" t="s">
        <v>3661</v>
      </c>
      <c r="BF1623" s="32" t="s">
        <v>749</v>
      </c>
      <c r="BG1623" s="32" t="s">
        <v>738</v>
      </c>
      <c r="CK1623" s="32" t="s">
        <v>6102</v>
      </c>
      <c r="CL1623" s="32" t="s">
        <v>702</v>
      </c>
      <c r="CM1623" s="32" t="s">
        <v>1285</v>
      </c>
      <c r="CN1623" s="32" t="s">
        <v>3661</v>
      </c>
      <c r="CO1623" s="32" t="s">
        <v>749</v>
      </c>
      <c r="CP1623" s="32" t="s">
        <v>738</v>
      </c>
      <c r="CV1623" s="32"/>
      <c r="CW1623" s="32"/>
      <c r="CX1623" s="32" t="s">
        <v>6102</v>
      </c>
      <c r="CY1623" s="32" t="s">
        <v>702</v>
      </c>
      <c r="CZ1623" s="32" t="s">
        <v>1285</v>
      </c>
      <c r="DA1623" s="32" t="s">
        <v>3661</v>
      </c>
      <c r="DB1623" s="32" t="s">
        <v>749</v>
      </c>
      <c r="DC1623" s="32" t="s">
        <v>738</v>
      </c>
    </row>
    <row r="1624" spans="52:107" ht="28.5">
      <c r="AZ1624" s="32"/>
      <c r="BA1624" s="32"/>
      <c r="BB1624" s="32" t="s">
        <v>6103</v>
      </c>
      <c r="BC1624" s="32" t="s">
        <v>702</v>
      </c>
      <c r="BD1624" s="32" t="s">
        <v>1285</v>
      </c>
      <c r="BE1624" s="32" t="s">
        <v>3661</v>
      </c>
      <c r="BF1624" s="32" t="s">
        <v>780</v>
      </c>
      <c r="BG1624" s="32" t="s">
        <v>770</v>
      </c>
      <c r="CK1624" s="32" t="s">
        <v>6103</v>
      </c>
      <c r="CL1624" s="32" t="s">
        <v>702</v>
      </c>
      <c r="CM1624" s="32" t="s">
        <v>1285</v>
      </c>
      <c r="CN1624" s="32" t="s">
        <v>3661</v>
      </c>
      <c r="CO1624" s="32" t="s">
        <v>780</v>
      </c>
      <c r="CP1624" s="32" t="s">
        <v>770</v>
      </c>
      <c r="CV1624" s="32"/>
      <c r="CW1624" s="32"/>
      <c r="CX1624" s="32" t="s">
        <v>6103</v>
      </c>
      <c r="CY1624" s="32" t="s">
        <v>702</v>
      </c>
      <c r="CZ1624" s="32" t="s">
        <v>1285</v>
      </c>
      <c r="DA1624" s="32" t="s">
        <v>3661</v>
      </c>
      <c r="DB1624" s="32" t="s">
        <v>780</v>
      </c>
      <c r="DC1624" s="32" t="s">
        <v>770</v>
      </c>
    </row>
    <row r="1625" spans="52:107" ht="28.5">
      <c r="AZ1625" s="32"/>
      <c r="BA1625" s="32"/>
      <c r="BB1625" s="32" t="s">
        <v>6104</v>
      </c>
      <c r="BC1625" s="32" t="s">
        <v>702</v>
      </c>
      <c r="BD1625" s="32" t="s">
        <v>1285</v>
      </c>
      <c r="BE1625" s="32" t="s">
        <v>3661</v>
      </c>
      <c r="BF1625" s="32" t="s">
        <v>813</v>
      </c>
      <c r="BG1625" s="32" t="s">
        <v>731</v>
      </c>
      <c r="CK1625" s="32" t="s">
        <v>6104</v>
      </c>
      <c r="CL1625" s="32" t="s">
        <v>702</v>
      </c>
      <c r="CM1625" s="32" t="s">
        <v>1285</v>
      </c>
      <c r="CN1625" s="32" t="s">
        <v>3661</v>
      </c>
      <c r="CO1625" s="32" t="s">
        <v>813</v>
      </c>
      <c r="CP1625" s="32" t="s">
        <v>731</v>
      </c>
      <c r="CV1625" s="32"/>
      <c r="CW1625" s="32"/>
      <c r="CX1625" s="32" t="s">
        <v>6104</v>
      </c>
      <c r="CY1625" s="32" t="s">
        <v>702</v>
      </c>
      <c r="CZ1625" s="32" t="s">
        <v>1285</v>
      </c>
      <c r="DA1625" s="32" t="s">
        <v>3661</v>
      </c>
      <c r="DB1625" s="32" t="s">
        <v>813</v>
      </c>
      <c r="DC1625" s="32" t="s">
        <v>731</v>
      </c>
    </row>
    <row r="1626" spans="52:107" ht="28.5">
      <c r="AZ1626" s="32"/>
      <c r="BA1626" s="32"/>
      <c r="BB1626" s="32" t="s">
        <v>6105</v>
      </c>
      <c r="BC1626" s="32" t="s">
        <v>702</v>
      </c>
      <c r="BD1626" s="32" t="s">
        <v>1285</v>
      </c>
      <c r="BE1626" s="32" t="s">
        <v>3661</v>
      </c>
      <c r="BF1626" s="32" t="s">
        <v>845</v>
      </c>
      <c r="BG1626" s="32" t="s">
        <v>834</v>
      </c>
      <c r="CK1626" s="32" t="s">
        <v>6105</v>
      </c>
      <c r="CL1626" s="32" t="s">
        <v>702</v>
      </c>
      <c r="CM1626" s="32" t="s">
        <v>1285</v>
      </c>
      <c r="CN1626" s="32" t="s">
        <v>3661</v>
      </c>
      <c r="CO1626" s="32" t="s">
        <v>845</v>
      </c>
      <c r="CP1626" s="32" t="s">
        <v>834</v>
      </c>
      <c r="CV1626" s="32"/>
      <c r="CW1626" s="32"/>
      <c r="CX1626" s="32" t="s">
        <v>6105</v>
      </c>
      <c r="CY1626" s="32" t="s">
        <v>702</v>
      </c>
      <c r="CZ1626" s="32" t="s">
        <v>1285</v>
      </c>
      <c r="DA1626" s="32" t="s">
        <v>3661</v>
      </c>
      <c r="DB1626" s="32" t="s">
        <v>845</v>
      </c>
      <c r="DC1626" s="32" t="s">
        <v>834</v>
      </c>
    </row>
    <row r="1627" spans="52:107" ht="28.5">
      <c r="AZ1627" s="32"/>
      <c r="BA1627" s="32"/>
      <c r="BB1627" s="32" t="s">
        <v>6106</v>
      </c>
      <c r="BC1627" s="32" t="s">
        <v>702</v>
      </c>
      <c r="BD1627" s="32" t="s">
        <v>1285</v>
      </c>
      <c r="BE1627" s="32" t="s">
        <v>3661</v>
      </c>
      <c r="BF1627" s="32" t="s">
        <v>877</v>
      </c>
      <c r="BG1627" s="32" t="s">
        <v>867</v>
      </c>
      <c r="CK1627" s="32" t="s">
        <v>6106</v>
      </c>
      <c r="CL1627" s="32" t="s">
        <v>702</v>
      </c>
      <c r="CM1627" s="32" t="s">
        <v>1285</v>
      </c>
      <c r="CN1627" s="32" t="s">
        <v>3661</v>
      </c>
      <c r="CO1627" s="32" t="s">
        <v>877</v>
      </c>
      <c r="CP1627" s="32" t="s">
        <v>867</v>
      </c>
      <c r="CV1627" s="32"/>
      <c r="CW1627" s="32"/>
      <c r="CX1627" s="32" t="s">
        <v>6106</v>
      </c>
      <c r="CY1627" s="32" t="s">
        <v>702</v>
      </c>
      <c r="CZ1627" s="32" t="s">
        <v>1285</v>
      </c>
      <c r="DA1627" s="32" t="s">
        <v>3661</v>
      </c>
      <c r="DB1627" s="32" t="s">
        <v>877</v>
      </c>
      <c r="DC1627" s="32" t="s">
        <v>867</v>
      </c>
    </row>
    <row r="1628" spans="52:107" ht="28.5">
      <c r="AZ1628" s="32"/>
      <c r="BA1628" s="32"/>
      <c r="BB1628" s="32" t="s">
        <v>6107</v>
      </c>
      <c r="BC1628" s="32" t="s">
        <v>702</v>
      </c>
      <c r="BD1628" s="32" t="s">
        <v>1285</v>
      </c>
      <c r="BE1628" s="32" t="s">
        <v>3661</v>
      </c>
      <c r="BF1628" s="32" t="s">
        <v>910</v>
      </c>
      <c r="BG1628" s="32" t="s">
        <v>767</v>
      </c>
      <c r="CK1628" s="32" t="s">
        <v>6107</v>
      </c>
      <c r="CL1628" s="32" t="s">
        <v>702</v>
      </c>
      <c r="CM1628" s="32" t="s">
        <v>1285</v>
      </c>
      <c r="CN1628" s="32" t="s">
        <v>3661</v>
      </c>
      <c r="CO1628" s="32" t="s">
        <v>910</v>
      </c>
      <c r="CP1628" s="32" t="s">
        <v>767</v>
      </c>
      <c r="CV1628" s="32"/>
      <c r="CW1628" s="32"/>
      <c r="CX1628" s="32" t="s">
        <v>6107</v>
      </c>
      <c r="CY1628" s="32" t="s">
        <v>702</v>
      </c>
      <c r="CZ1628" s="32" t="s">
        <v>1285</v>
      </c>
      <c r="DA1628" s="32" t="s">
        <v>3661</v>
      </c>
      <c r="DB1628" s="32" t="s">
        <v>910</v>
      </c>
      <c r="DC1628" s="32" t="s">
        <v>767</v>
      </c>
    </row>
    <row r="1629" spans="52:107" ht="28.5">
      <c r="AZ1629" s="32"/>
      <c r="BA1629" s="32"/>
      <c r="BB1629" s="32" t="s">
        <v>6108</v>
      </c>
      <c r="BC1629" s="32" t="s">
        <v>702</v>
      </c>
      <c r="BD1629" s="32" t="s">
        <v>1285</v>
      </c>
      <c r="BE1629" s="32" t="s">
        <v>3661</v>
      </c>
      <c r="BF1629" s="32" t="s">
        <v>943</v>
      </c>
      <c r="BG1629" s="32" t="s">
        <v>931</v>
      </c>
      <c r="CK1629" s="32" t="s">
        <v>6108</v>
      </c>
      <c r="CL1629" s="32" t="s">
        <v>702</v>
      </c>
      <c r="CM1629" s="32" t="s">
        <v>1285</v>
      </c>
      <c r="CN1629" s="32" t="s">
        <v>3661</v>
      </c>
      <c r="CO1629" s="32" t="s">
        <v>943</v>
      </c>
      <c r="CP1629" s="32" t="s">
        <v>931</v>
      </c>
      <c r="CV1629" s="32"/>
      <c r="CW1629" s="32"/>
      <c r="CX1629" s="32" t="s">
        <v>6108</v>
      </c>
      <c r="CY1629" s="32" t="s">
        <v>702</v>
      </c>
      <c r="CZ1629" s="32" t="s">
        <v>1285</v>
      </c>
      <c r="DA1629" s="32" t="s">
        <v>3661</v>
      </c>
      <c r="DB1629" s="32" t="s">
        <v>943</v>
      </c>
      <c r="DC1629" s="32" t="s">
        <v>931</v>
      </c>
    </row>
    <row r="1630" spans="52:107" ht="42.75">
      <c r="AZ1630" s="32"/>
      <c r="BA1630" s="32"/>
      <c r="BB1630" s="32" t="s">
        <v>6109</v>
      </c>
      <c r="BC1630" s="32" t="s">
        <v>702</v>
      </c>
      <c r="BD1630" s="32" t="s">
        <v>1285</v>
      </c>
      <c r="BE1630" s="32" t="s">
        <v>3661</v>
      </c>
      <c r="BF1630" s="32" t="s">
        <v>972</v>
      </c>
      <c r="BG1630" s="32" t="s">
        <v>961</v>
      </c>
      <c r="CK1630" s="32" t="s">
        <v>6109</v>
      </c>
      <c r="CL1630" s="32" t="s">
        <v>702</v>
      </c>
      <c r="CM1630" s="32" t="s">
        <v>1285</v>
      </c>
      <c r="CN1630" s="32" t="s">
        <v>3661</v>
      </c>
      <c r="CO1630" s="32" t="s">
        <v>972</v>
      </c>
      <c r="CP1630" s="32" t="s">
        <v>961</v>
      </c>
      <c r="CV1630" s="32"/>
      <c r="CW1630" s="32"/>
      <c r="CX1630" s="32" t="s">
        <v>6109</v>
      </c>
      <c r="CY1630" s="32" t="s">
        <v>702</v>
      </c>
      <c r="CZ1630" s="32" t="s">
        <v>1285</v>
      </c>
      <c r="DA1630" s="32" t="s">
        <v>3661</v>
      </c>
      <c r="DB1630" s="32" t="s">
        <v>972</v>
      </c>
      <c r="DC1630" s="32" t="s">
        <v>961</v>
      </c>
    </row>
    <row r="1631" spans="52:107" ht="42.75">
      <c r="AZ1631" s="32"/>
      <c r="BA1631" s="32"/>
      <c r="BB1631" s="32" t="s">
        <v>6110</v>
      </c>
      <c r="BC1631" s="32" t="s">
        <v>702</v>
      </c>
      <c r="BD1631" s="32" t="s">
        <v>1285</v>
      </c>
      <c r="BE1631" s="32" t="s">
        <v>3661</v>
      </c>
      <c r="BF1631" s="32" t="s">
        <v>1003</v>
      </c>
      <c r="BG1631" s="32" t="s">
        <v>991</v>
      </c>
      <c r="CK1631" s="32" t="s">
        <v>6110</v>
      </c>
      <c r="CL1631" s="32" t="s">
        <v>702</v>
      </c>
      <c r="CM1631" s="32" t="s">
        <v>1285</v>
      </c>
      <c r="CN1631" s="32" t="s">
        <v>3661</v>
      </c>
      <c r="CO1631" s="32" t="s">
        <v>1003</v>
      </c>
      <c r="CP1631" s="32" t="s">
        <v>991</v>
      </c>
      <c r="CV1631" s="32"/>
      <c r="CW1631" s="32"/>
      <c r="CX1631" s="32" t="s">
        <v>6110</v>
      </c>
      <c r="CY1631" s="32" t="s">
        <v>702</v>
      </c>
      <c r="CZ1631" s="32" t="s">
        <v>1285</v>
      </c>
      <c r="DA1631" s="32" t="s">
        <v>3661</v>
      </c>
      <c r="DB1631" s="32" t="s">
        <v>1003</v>
      </c>
      <c r="DC1631" s="32" t="s">
        <v>991</v>
      </c>
    </row>
    <row r="1632" spans="52:107" ht="28.5">
      <c r="AZ1632" s="32"/>
      <c r="BA1632" s="32"/>
      <c r="BB1632" s="32" t="s">
        <v>6111</v>
      </c>
      <c r="BC1632" s="32" t="s">
        <v>702</v>
      </c>
      <c r="BD1632" s="32" t="s">
        <v>1285</v>
      </c>
      <c r="BE1632" s="32" t="s">
        <v>3661</v>
      </c>
      <c r="BF1632" s="32" t="s">
        <v>1033</v>
      </c>
      <c r="BG1632" s="32" t="s">
        <v>1021</v>
      </c>
      <c r="CK1632" s="32" t="s">
        <v>6111</v>
      </c>
      <c r="CL1632" s="32" t="s">
        <v>702</v>
      </c>
      <c r="CM1632" s="32" t="s">
        <v>1285</v>
      </c>
      <c r="CN1632" s="32" t="s">
        <v>3661</v>
      </c>
      <c r="CO1632" s="32" t="s">
        <v>1033</v>
      </c>
      <c r="CP1632" s="32" t="s">
        <v>1021</v>
      </c>
      <c r="CV1632" s="32"/>
      <c r="CW1632" s="32"/>
      <c r="CX1632" s="32" t="s">
        <v>6111</v>
      </c>
      <c r="CY1632" s="32" t="s">
        <v>702</v>
      </c>
      <c r="CZ1632" s="32" t="s">
        <v>1285</v>
      </c>
      <c r="DA1632" s="32" t="s">
        <v>3661</v>
      </c>
      <c r="DB1632" s="32" t="s">
        <v>1033</v>
      </c>
      <c r="DC1632" s="32" t="s">
        <v>1021</v>
      </c>
    </row>
    <row r="1633" spans="52:107" ht="42.75">
      <c r="AZ1633" s="32"/>
      <c r="BA1633" s="32"/>
      <c r="BB1633" s="32" t="s">
        <v>6112</v>
      </c>
      <c r="BC1633" s="32" t="s">
        <v>702</v>
      </c>
      <c r="BD1633" s="32" t="s">
        <v>1285</v>
      </c>
      <c r="BE1633" s="32" t="s">
        <v>3661</v>
      </c>
      <c r="BF1633" s="32" t="s">
        <v>1063</v>
      </c>
      <c r="BG1633" s="32" t="s">
        <v>1051</v>
      </c>
      <c r="CK1633" s="32" t="s">
        <v>6112</v>
      </c>
      <c r="CL1633" s="32" t="s">
        <v>702</v>
      </c>
      <c r="CM1633" s="32" t="s">
        <v>1285</v>
      </c>
      <c r="CN1633" s="32" t="s">
        <v>3661</v>
      </c>
      <c r="CO1633" s="32" t="s">
        <v>1063</v>
      </c>
      <c r="CP1633" s="32" t="s">
        <v>1051</v>
      </c>
      <c r="CV1633" s="32"/>
      <c r="CW1633" s="32"/>
      <c r="CX1633" s="32" t="s">
        <v>6112</v>
      </c>
      <c r="CY1633" s="32" t="s">
        <v>702</v>
      </c>
      <c r="CZ1633" s="32" t="s">
        <v>1285</v>
      </c>
      <c r="DA1633" s="32" t="s">
        <v>3661</v>
      </c>
      <c r="DB1633" s="32" t="s">
        <v>1063</v>
      </c>
      <c r="DC1633" s="32" t="s">
        <v>1051</v>
      </c>
    </row>
    <row r="1634" spans="52:107" ht="28.5">
      <c r="AZ1634" s="32"/>
      <c r="BA1634" s="32"/>
      <c r="BB1634" s="32" t="s">
        <v>6113</v>
      </c>
      <c r="BC1634" s="32" t="s">
        <v>702</v>
      </c>
      <c r="BD1634" s="32" t="s">
        <v>1285</v>
      </c>
      <c r="BE1634" s="32" t="s">
        <v>3661</v>
      </c>
      <c r="BF1634" s="32" t="s">
        <v>1646</v>
      </c>
      <c r="BG1634" s="32" t="s">
        <v>1080</v>
      </c>
      <c r="CK1634" s="32" t="s">
        <v>6113</v>
      </c>
      <c r="CL1634" s="32" t="s">
        <v>702</v>
      </c>
      <c r="CM1634" s="32" t="s">
        <v>1285</v>
      </c>
      <c r="CN1634" s="32" t="s">
        <v>3661</v>
      </c>
      <c r="CO1634" s="32" t="s">
        <v>1646</v>
      </c>
      <c r="CP1634" s="32" t="s">
        <v>1080</v>
      </c>
      <c r="CV1634" s="32"/>
      <c r="CW1634" s="32"/>
      <c r="CX1634" s="32" t="s">
        <v>6113</v>
      </c>
      <c r="CY1634" s="32" t="s">
        <v>702</v>
      </c>
      <c r="CZ1634" s="32" t="s">
        <v>1285</v>
      </c>
      <c r="DA1634" s="32" t="s">
        <v>3661</v>
      </c>
      <c r="DB1634" s="32" t="s">
        <v>1646</v>
      </c>
      <c r="DC1634" s="32" t="s">
        <v>1080</v>
      </c>
    </row>
    <row r="1635" spans="52:107" ht="28.5">
      <c r="AZ1635" s="32"/>
      <c r="BA1635" s="32"/>
      <c r="BB1635" s="32" t="s">
        <v>6114</v>
      </c>
      <c r="BC1635" s="32" t="s">
        <v>702</v>
      </c>
      <c r="BD1635" s="32" t="s">
        <v>1285</v>
      </c>
      <c r="BE1635" s="32" t="s">
        <v>3661</v>
      </c>
      <c r="BF1635" s="32" t="s">
        <v>1666</v>
      </c>
      <c r="BG1635" s="32" t="s">
        <v>1106</v>
      </c>
      <c r="CK1635" s="32" t="s">
        <v>6114</v>
      </c>
      <c r="CL1635" s="32" t="s">
        <v>702</v>
      </c>
      <c r="CM1635" s="32" t="s">
        <v>1285</v>
      </c>
      <c r="CN1635" s="32" t="s">
        <v>3661</v>
      </c>
      <c r="CO1635" s="32" t="s">
        <v>1666</v>
      </c>
      <c r="CP1635" s="32" t="s">
        <v>1106</v>
      </c>
      <c r="CV1635" s="32"/>
      <c r="CW1635" s="32"/>
      <c r="CX1635" s="32" t="s">
        <v>6114</v>
      </c>
      <c r="CY1635" s="32" t="s">
        <v>702</v>
      </c>
      <c r="CZ1635" s="32" t="s">
        <v>1285</v>
      </c>
      <c r="DA1635" s="32" t="s">
        <v>3661</v>
      </c>
      <c r="DB1635" s="32" t="s">
        <v>1666</v>
      </c>
      <c r="DC1635" s="32" t="s">
        <v>1106</v>
      </c>
    </row>
    <row r="1636" spans="52:107" ht="28.5">
      <c r="AZ1636" s="32"/>
      <c r="BA1636" s="32"/>
      <c r="BB1636" s="32" t="s">
        <v>6115</v>
      </c>
      <c r="BC1636" s="32" t="s">
        <v>702</v>
      </c>
      <c r="BD1636" s="32" t="s">
        <v>1285</v>
      </c>
      <c r="BE1636" s="32" t="s">
        <v>3661</v>
      </c>
      <c r="BF1636" s="32" t="s">
        <v>1891</v>
      </c>
      <c r="BG1636" s="32" t="s">
        <v>1131</v>
      </c>
      <c r="CK1636" s="32" t="s">
        <v>6115</v>
      </c>
      <c r="CL1636" s="32" t="s">
        <v>702</v>
      </c>
      <c r="CM1636" s="32" t="s">
        <v>1285</v>
      </c>
      <c r="CN1636" s="32" t="s">
        <v>3661</v>
      </c>
      <c r="CO1636" s="32" t="s">
        <v>1891</v>
      </c>
      <c r="CP1636" s="32" t="s">
        <v>1131</v>
      </c>
      <c r="CV1636" s="32"/>
      <c r="CW1636" s="32"/>
      <c r="CX1636" s="32" t="s">
        <v>6115</v>
      </c>
      <c r="CY1636" s="32" t="s">
        <v>702</v>
      </c>
      <c r="CZ1636" s="32" t="s">
        <v>1285</v>
      </c>
      <c r="DA1636" s="32" t="s">
        <v>3661</v>
      </c>
      <c r="DB1636" s="32" t="s">
        <v>1891</v>
      </c>
      <c r="DC1636" s="32" t="s">
        <v>1131</v>
      </c>
    </row>
    <row r="1637" spans="52:107" ht="28.5">
      <c r="AZ1637" s="32"/>
      <c r="BA1637" s="32"/>
      <c r="BB1637" s="32" t="s">
        <v>6116</v>
      </c>
      <c r="BC1637" s="32" t="s">
        <v>702</v>
      </c>
      <c r="BD1637" s="32" t="s">
        <v>1285</v>
      </c>
      <c r="BE1637" s="32" t="s">
        <v>3661</v>
      </c>
      <c r="BF1637" s="32" t="s">
        <v>1905</v>
      </c>
      <c r="BG1637" s="32" t="s">
        <v>1155</v>
      </c>
      <c r="CK1637" s="32" t="s">
        <v>6116</v>
      </c>
      <c r="CL1637" s="32" t="s">
        <v>702</v>
      </c>
      <c r="CM1637" s="32" t="s">
        <v>1285</v>
      </c>
      <c r="CN1637" s="32" t="s">
        <v>3661</v>
      </c>
      <c r="CO1637" s="32" t="s">
        <v>1905</v>
      </c>
      <c r="CP1637" s="32" t="s">
        <v>1155</v>
      </c>
      <c r="CV1637" s="32"/>
      <c r="CW1637" s="32"/>
      <c r="CX1637" s="32" t="s">
        <v>6116</v>
      </c>
      <c r="CY1637" s="32" t="s">
        <v>702</v>
      </c>
      <c r="CZ1637" s="32" t="s">
        <v>1285</v>
      </c>
      <c r="DA1637" s="32" t="s">
        <v>3661</v>
      </c>
      <c r="DB1637" s="32" t="s">
        <v>1905</v>
      </c>
      <c r="DC1637" s="32" t="s">
        <v>1155</v>
      </c>
    </row>
    <row r="1638" spans="52:107" ht="28.5">
      <c r="AZ1638" s="32"/>
      <c r="BA1638" s="32"/>
      <c r="BB1638" s="32" t="s">
        <v>6117</v>
      </c>
      <c r="BC1638" s="32" t="s">
        <v>702</v>
      </c>
      <c r="BD1638" s="32" t="s">
        <v>1285</v>
      </c>
      <c r="BE1638" s="32" t="s">
        <v>3661</v>
      </c>
      <c r="BF1638" s="32" t="s">
        <v>1917</v>
      </c>
      <c r="BG1638" s="32" t="s">
        <v>1183</v>
      </c>
      <c r="CK1638" s="32" t="s">
        <v>6117</v>
      </c>
      <c r="CL1638" s="32" t="s">
        <v>702</v>
      </c>
      <c r="CM1638" s="32" t="s">
        <v>1285</v>
      </c>
      <c r="CN1638" s="32" t="s">
        <v>3661</v>
      </c>
      <c r="CO1638" s="32" t="s">
        <v>1917</v>
      </c>
      <c r="CP1638" s="32" t="s">
        <v>1183</v>
      </c>
      <c r="CV1638" s="32"/>
      <c r="CW1638" s="32"/>
      <c r="CX1638" s="32" t="s">
        <v>6117</v>
      </c>
      <c r="CY1638" s="32" t="s">
        <v>702</v>
      </c>
      <c r="CZ1638" s="32" t="s">
        <v>1285</v>
      </c>
      <c r="DA1638" s="32" t="s">
        <v>3661</v>
      </c>
      <c r="DB1638" s="32" t="s">
        <v>1917</v>
      </c>
      <c r="DC1638" s="32" t="s">
        <v>1183</v>
      </c>
    </row>
    <row r="1639" spans="52:107" ht="28.5">
      <c r="AZ1639" s="32"/>
      <c r="BA1639" s="32"/>
      <c r="BB1639" s="32" t="s">
        <v>6118</v>
      </c>
      <c r="BC1639" s="32" t="s">
        <v>702</v>
      </c>
      <c r="BD1639" s="32" t="s">
        <v>1285</v>
      </c>
      <c r="BE1639" s="32" t="s">
        <v>3661</v>
      </c>
      <c r="BF1639" s="32" t="s">
        <v>1933</v>
      </c>
      <c r="BG1639" s="32" t="s">
        <v>1207</v>
      </c>
      <c r="CK1639" s="32" t="s">
        <v>6118</v>
      </c>
      <c r="CL1639" s="32" t="s">
        <v>702</v>
      </c>
      <c r="CM1639" s="32" t="s">
        <v>1285</v>
      </c>
      <c r="CN1639" s="32" t="s">
        <v>3661</v>
      </c>
      <c r="CO1639" s="32" t="s">
        <v>1933</v>
      </c>
      <c r="CP1639" s="32" t="s">
        <v>1207</v>
      </c>
      <c r="CV1639" s="32"/>
      <c r="CW1639" s="32"/>
      <c r="CX1639" s="32" t="s">
        <v>6118</v>
      </c>
      <c r="CY1639" s="32" t="s">
        <v>702</v>
      </c>
      <c r="CZ1639" s="32" t="s">
        <v>1285</v>
      </c>
      <c r="DA1639" s="32" t="s">
        <v>3661</v>
      </c>
      <c r="DB1639" s="32" t="s">
        <v>1933</v>
      </c>
      <c r="DC1639" s="32" t="s">
        <v>1207</v>
      </c>
    </row>
    <row r="1640" spans="52:107" ht="28.5">
      <c r="AZ1640" s="32"/>
      <c r="BA1640" s="32"/>
      <c r="BB1640" s="32" t="s">
        <v>6119</v>
      </c>
      <c r="BC1640" s="32" t="s">
        <v>702</v>
      </c>
      <c r="BD1640" s="32" t="s">
        <v>1285</v>
      </c>
      <c r="BE1640" s="32" t="s">
        <v>3661</v>
      </c>
      <c r="BF1640" s="32" t="s">
        <v>1949</v>
      </c>
      <c r="BG1640" s="32" t="s">
        <v>1232</v>
      </c>
      <c r="CK1640" s="32" t="s">
        <v>6119</v>
      </c>
      <c r="CL1640" s="32" t="s">
        <v>702</v>
      </c>
      <c r="CM1640" s="32" t="s">
        <v>1285</v>
      </c>
      <c r="CN1640" s="32" t="s">
        <v>3661</v>
      </c>
      <c r="CO1640" s="32" t="s">
        <v>1949</v>
      </c>
      <c r="CP1640" s="32" t="s">
        <v>1232</v>
      </c>
      <c r="CV1640" s="32"/>
      <c r="CW1640" s="32"/>
      <c r="CX1640" s="32" t="s">
        <v>6119</v>
      </c>
      <c r="CY1640" s="32" t="s">
        <v>702</v>
      </c>
      <c r="CZ1640" s="32" t="s">
        <v>1285</v>
      </c>
      <c r="DA1640" s="32" t="s">
        <v>3661</v>
      </c>
      <c r="DB1640" s="32" t="s">
        <v>1949</v>
      </c>
      <c r="DC1640" s="32" t="s">
        <v>1232</v>
      </c>
    </row>
    <row r="1641" spans="52:107" ht="28.5">
      <c r="AZ1641" s="32"/>
      <c r="BA1641" s="32"/>
      <c r="BB1641" s="32" t="s">
        <v>6120</v>
      </c>
      <c r="BC1641" s="32" t="s">
        <v>702</v>
      </c>
      <c r="BD1641" s="32" t="s">
        <v>1285</v>
      </c>
      <c r="BE1641" s="32" t="s">
        <v>3661</v>
      </c>
      <c r="BF1641" s="32" t="s">
        <v>1962</v>
      </c>
      <c r="BG1641" s="32" t="s">
        <v>1254</v>
      </c>
      <c r="CK1641" s="32" t="s">
        <v>6120</v>
      </c>
      <c r="CL1641" s="32" t="s">
        <v>702</v>
      </c>
      <c r="CM1641" s="32" t="s">
        <v>1285</v>
      </c>
      <c r="CN1641" s="32" t="s">
        <v>3661</v>
      </c>
      <c r="CO1641" s="32" t="s">
        <v>1962</v>
      </c>
      <c r="CP1641" s="32" t="s">
        <v>1254</v>
      </c>
      <c r="CV1641" s="32"/>
      <c r="CW1641" s="32"/>
      <c r="CX1641" s="32" t="s">
        <v>6120</v>
      </c>
      <c r="CY1641" s="32" t="s">
        <v>702</v>
      </c>
      <c r="CZ1641" s="32" t="s">
        <v>1285</v>
      </c>
      <c r="DA1641" s="32" t="s">
        <v>3661</v>
      </c>
      <c r="DB1641" s="32" t="s">
        <v>1962</v>
      </c>
      <c r="DC1641" s="32" t="s">
        <v>1254</v>
      </c>
    </row>
    <row r="1642" spans="52:107" ht="42.75">
      <c r="AZ1642" s="32"/>
      <c r="BA1642" s="32"/>
      <c r="BB1642" s="32" t="s">
        <v>6121</v>
      </c>
      <c r="BC1642" s="32" t="s">
        <v>702</v>
      </c>
      <c r="BD1642" s="32" t="s">
        <v>1285</v>
      </c>
      <c r="BE1642" s="32" t="s">
        <v>3661</v>
      </c>
      <c r="BF1642" s="32" t="s">
        <v>1975</v>
      </c>
      <c r="BG1642" s="32" t="s">
        <v>1277</v>
      </c>
      <c r="CK1642" s="32" t="s">
        <v>6121</v>
      </c>
      <c r="CL1642" s="32" t="s">
        <v>702</v>
      </c>
      <c r="CM1642" s="32" t="s">
        <v>1285</v>
      </c>
      <c r="CN1642" s="32" t="s">
        <v>3661</v>
      </c>
      <c r="CO1642" s="32" t="s">
        <v>1975</v>
      </c>
      <c r="CP1642" s="32" t="s">
        <v>1277</v>
      </c>
      <c r="CV1642" s="32"/>
      <c r="CW1642" s="32"/>
      <c r="CX1642" s="32" t="s">
        <v>6121</v>
      </c>
      <c r="CY1642" s="32" t="s">
        <v>702</v>
      </c>
      <c r="CZ1642" s="32" t="s">
        <v>1285</v>
      </c>
      <c r="DA1642" s="32" t="s">
        <v>3661</v>
      </c>
      <c r="DB1642" s="32" t="s">
        <v>1975</v>
      </c>
      <c r="DC1642" s="32" t="s">
        <v>1277</v>
      </c>
    </row>
    <row r="1643" spans="52:107" ht="28.5">
      <c r="AZ1643" s="32"/>
      <c r="BA1643" s="32"/>
      <c r="BB1643" s="32" t="s">
        <v>6122</v>
      </c>
      <c r="BC1643" s="32" t="s">
        <v>702</v>
      </c>
      <c r="BD1643" s="32" t="s">
        <v>1285</v>
      </c>
      <c r="BE1643" s="32" t="s">
        <v>3661</v>
      </c>
      <c r="BF1643" s="32" t="s">
        <v>1986</v>
      </c>
      <c r="BG1643" s="32" t="s">
        <v>1298</v>
      </c>
      <c r="CK1643" s="32" t="s">
        <v>6122</v>
      </c>
      <c r="CL1643" s="32" t="s">
        <v>702</v>
      </c>
      <c r="CM1643" s="32" t="s">
        <v>1285</v>
      </c>
      <c r="CN1643" s="32" t="s">
        <v>3661</v>
      </c>
      <c r="CO1643" s="32" t="s">
        <v>1986</v>
      </c>
      <c r="CP1643" s="32" t="s">
        <v>1298</v>
      </c>
      <c r="CV1643" s="32"/>
      <c r="CW1643" s="32"/>
      <c r="CX1643" s="32" t="s">
        <v>6122</v>
      </c>
      <c r="CY1643" s="32" t="s">
        <v>702</v>
      </c>
      <c r="CZ1643" s="32" t="s">
        <v>1285</v>
      </c>
      <c r="DA1643" s="32" t="s">
        <v>3661</v>
      </c>
      <c r="DB1643" s="32" t="s">
        <v>1986</v>
      </c>
      <c r="DC1643" s="32" t="s">
        <v>1298</v>
      </c>
    </row>
    <row r="1644" spans="52:107" ht="42.75">
      <c r="AZ1644" s="32"/>
      <c r="BA1644" s="32"/>
      <c r="BB1644" s="32" t="s">
        <v>6123</v>
      </c>
      <c r="BC1644" s="32" t="s">
        <v>702</v>
      </c>
      <c r="BD1644" s="32" t="s">
        <v>1285</v>
      </c>
      <c r="BE1644" s="32" t="s">
        <v>3661</v>
      </c>
      <c r="BF1644" s="32" t="s">
        <v>1999</v>
      </c>
      <c r="BG1644" s="32" t="s">
        <v>1319</v>
      </c>
      <c r="CK1644" s="32" t="s">
        <v>6123</v>
      </c>
      <c r="CL1644" s="32" t="s">
        <v>702</v>
      </c>
      <c r="CM1644" s="32" t="s">
        <v>1285</v>
      </c>
      <c r="CN1644" s="32" t="s">
        <v>3661</v>
      </c>
      <c r="CO1644" s="32" t="s">
        <v>1999</v>
      </c>
      <c r="CP1644" s="32" t="s">
        <v>1319</v>
      </c>
      <c r="CV1644" s="32"/>
      <c r="CW1644" s="32"/>
      <c r="CX1644" s="32" t="s">
        <v>6123</v>
      </c>
      <c r="CY1644" s="32" t="s">
        <v>702</v>
      </c>
      <c r="CZ1644" s="32" t="s">
        <v>1285</v>
      </c>
      <c r="DA1644" s="32" t="s">
        <v>3661</v>
      </c>
      <c r="DB1644" s="32" t="s">
        <v>1999</v>
      </c>
      <c r="DC1644" s="32" t="s">
        <v>1319</v>
      </c>
    </row>
    <row r="1645" spans="52:107" ht="28.5">
      <c r="AZ1645" s="32"/>
      <c r="BA1645" s="32"/>
      <c r="BB1645" s="32" t="s">
        <v>6124</v>
      </c>
      <c r="BC1645" s="32" t="s">
        <v>702</v>
      </c>
      <c r="BD1645" s="32" t="s">
        <v>1285</v>
      </c>
      <c r="BE1645" s="32" t="s">
        <v>3661</v>
      </c>
      <c r="BF1645" s="32" t="s">
        <v>2012</v>
      </c>
      <c r="BG1645" s="32" t="s">
        <v>1338</v>
      </c>
      <c r="CK1645" s="32" t="s">
        <v>6124</v>
      </c>
      <c r="CL1645" s="32" t="s">
        <v>702</v>
      </c>
      <c r="CM1645" s="32" t="s">
        <v>1285</v>
      </c>
      <c r="CN1645" s="32" t="s">
        <v>3661</v>
      </c>
      <c r="CO1645" s="32" t="s">
        <v>2012</v>
      </c>
      <c r="CP1645" s="32" t="s">
        <v>1338</v>
      </c>
      <c r="CV1645" s="32"/>
      <c r="CW1645" s="32"/>
      <c r="CX1645" s="32" t="s">
        <v>6124</v>
      </c>
      <c r="CY1645" s="32" t="s">
        <v>702</v>
      </c>
      <c r="CZ1645" s="32" t="s">
        <v>1285</v>
      </c>
      <c r="DA1645" s="32" t="s">
        <v>3661</v>
      </c>
      <c r="DB1645" s="32" t="s">
        <v>2012</v>
      </c>
      <c r="DC1645" s="32" t="s">
        <v>1338</v>
      </c>
    </row>
    <row r="1646" spans="52:107" ht="28.5">
      <c r="AZ1646" s="32"/>
      <c r="BA1646" s="32"/>
      <c r="BB1646" s="32" t="s">
        <v>6125</v>
      </c>
      <c r="BC1646" s="32" t="s">
        <v>702</v>
      </c>
      <c r="BD1646" s="32" t="s">
        <v>1285</v>
      </c>
      <c r="BE1646" s="32" t="s">
        <v>3661</v>
      </c>
      <c r="BF1646" s="32" t="s">
        <v>2024</v>
      </c>
      <c r="BG1646" s="32" t="s">
        <v>1359</v>
      </c>
      <c r="CK1646" s="32" t="s">
        <v>6125</v>
      </c>
      <c r="CL1646" s="32" t="s">
        <v>702</v>
      </c>
      <c r="CM1646" s="32" t="s">
        <v>1285</v>
      </c>
      <c r="CN1646" s="32" t="s">
        <v>3661</v>
      </c>
      <c r="CO1646" s="32" t="s">
        <v>2024</v>
      </c>
      <c r="CP1646" s="32" t="s">
        <v>1359</v>
      </c>
      <c r="CV1646" s="32"/>
      <c r="CW1646" s="32"/>
      <c r="CX1646" s="32" t="s">
        <v>6125</v>
      </c>
      <c r="CY1646" s="32" t="s">
        <v>702</v>
      </c>
      <c r="CZ1646" s="32" t="s">
        <v>1285</v>
      </c>
      <c r="DA1646" s="32" t="s">
        <v>3661</v>
      </c>
      <c r="DB1646" s="32" t="s">
        <v>2024</v>
      </c>
      <c r="DC1646" s="32" t="s">
        <v>1359</v>
      </c>
    </row>
    <row r="1647" spans="52:107" ht="57">
      <c r="AZ1647" s="32"/>
      <c r="BA1647" s="32"/>
      <c r="BB1647" s="32" t="s">
        <v>6126</v>
      </c>
      <c r="BC1647" s="32" t="s">
        <v>702</v>
      </c>
      <c r="BD1647" s="32" t="s">
        <v>1285</v>
      </c>
      <c r="BE1647" s="32" t="s">
        <v>3661</v>
      </c>
      <c r="BF1647" s="32" t="s">
        <v>2035</v>
      </c>
      <c r="BG1647" s="32" t="s">
        <v>1379</v>
      </c>
      <c r="CK1647" s="32" t="s">
        <v>6126</v>
      </c>
      <c r="CL1647" s="32" t="s">
        <v>702</v>
      </c>
      <c r="CM1647" s="32" t="s">
        <v>1285</v>
      </c>
      <c r="CN1647" s="32" t="s">
        <v>3661</v>
      </c>
      <c r="CO1647" s="32" t="s">
        <v>2035</v>
      </c>
      <c r="CP1647" s="32" t="s">
        <v>1379</v>
      </c>
      <c r="CV1647" s="32"/>
      <c r="CW1647" s="32"/>
      <c r="CX1647" s="32" t="s">
        <v>6126</v>
      </c>
      <c r="CY1647" s="32" t="s">
        <v>702</v>
      </c>
      <c r="CZ1647" s="32" t="s">
        <v>1285</v>
      </c>
      <c r="DA1647" s="32" t="s">
        <v>3661</v>
      </c>
      <c r="DB1647" s="32" t="s">
        <v>2035</v>
      </c>
      <c r="DC1647" s="32" t="s">
        <v>1379</v>
      </c>
    </row>
    <row r="1648" spans="52:107" ht="28.5">
      <c r="AZ1648" s="32"/>
      <c r="BA1648" s="32"/>
      <c r="BB1648" s="32" t="s">
        <v>6127</v>
      </c>
      <c r="BC1648" s="32" t="s">
        <v>702</v>
      </c>
      <c r="BD1648" s="32" t="s">
        <v>1285</v>
      </c>
      <c r="BE1648" s="32" t="s">
        <v>3661</v>
      </c>
      <c r="BF1648" s="32" t="s">
        <v>2047</v>
      </c>
      <c r="BG1648" s="32" t="s">
        <v>1400</v>
      </c>
      <c r="CK1648" s="32" t="s">
        <v>6127</v>
      </c>
      <c r="CL1648" s="32" t="s">
        <v>702</v>
      </c>
      <c r="CM1648" s="32" t="s">
        <v>1285</v>
      </c>
      <c r="CN1648" s="32" t="s">
        <v>3661</v>
      </c>
      <c r="CO1648" s="32" t="s">
        <v>2047</v>
      </c>
      <c r="CP1648" s="32" t="s">
        <v>1400</v>
      </c>
      <c r="CV1648" s="32"/>
      <c r="CW1648" s="32"/>
      <c r="CX1648" s="32" t="s">
        <v>6127</v>
      </c>
      <c r="CY1648" s="32" t="s">
        <v>702</v>
      </c>
      <c r="CZ1648" s="32" t="s">
        <v>1285</v>
      </c>
      <c r="DA1648" s="32" t="s">
        <v>3661</v>
      </c>
      <c r="DB1648" s="32" t="s">
        <v>2047</v>
      </c>
      <c r="DC1648" s="32" t="s">
        <v>1400</v>
      </c>
    </row>
    <row r="1649" spans="52:107" ht="28.5">
      <c r="AZ1649" s="32"/>
      <c r="BA1649" s="32"/>
      <c r="BB1649" s="32" t="s">
        <v>6128</v>
      </c>
      <c r="BC1649" s="32" t="s">
        <v>702</v>
      </c>
      <c r="BD1649" s="32" t="s">
        <v>1285</v>
      </c>
      <c r="BE1649" s="32" t="s">
        <v>3661</v>
      </c>
      <c r="BF1649" s="32" t="s">
        <v>2058</v>
      </c>
      <c r="BG1649" s="32" t="s">
        <v>1422</v>
      </c>
      <c r="CK1649" s="32" t="s">
        <v>6128</v>
      </c>
      <c r="CL1649" s="32" t="s">
        <v>702</v>
      </c>
      <c r="CM1649" s="32" t="s">
        <v>1285</v>
      </c>
      <c r="CN1649" s="32" t="s">
        <v>3661</v>
      </c>
      <c r="CO1649" s="32" t="s">
        <v>2058</v>
      </c>
      <c r="CP1649" s="32" t="s">
        <v>1422</v>
      </c>
      <c r="CV1649" s="32"/>
      <c r="CW1649" s="32"/>
      <c r="CX1649" s="32" t="s">
        <v>6128</v>
      </c>
      <c r="CY1649" s="32" t="s">
        <v>702</v>
      </c>
      <c r="CZ1649" s="32" t="s">
        <v>1285</v>
      </c>
      <c r="DA1649" s="32" t="s">
        <v>3661</v>
      </c>
      <c r="DB1649" s="32" t="s">
        <v>2058</v>
      </c>
      <c r="DC1649" s="32" t="s">
        <v>1422</v>
      </c>
    </row>
    <row r="1650" spans="52:107" ht="42.75">
      <c r="AZ1650" s="32"/>
      <c r="BA1650" s="32"/>
      <c r="BB1650" s="32" t="s">
        <v>6129</v>
      </c>
      <c r="BC1650" s="32" t="s">
        <v>702</v>
      </c>
      <c r="BD1650" s="32" t="s">
        <v>1285</v>
      </c>
      <c r="BE1650" s="32" t="s">
        <v>3661</v>
      </c>
      <c r="BF1650" s="32" t="s">
        <v>2070</v>
      </c>
      <c r="BG1650" s="32" t="s">
        <v>1441</v>
      </c>
      <c r="CK1650" s="32" t="s">
        <v>6129</v>
      </c>
      <c r="CL1650" s="32" t="s">
        <v>702</v>
      </c>
      <c r="CM1650" s="32" t="s">
        <v>1285</v>
      </c>
      <c r="CN1650" s="32" t="s">
        <v>3661</v>
      </c>
      <c r="CO1650" s="32" t="s">
        <v>2070</v>
      </c>
      <c r="CP1650" s="32" t="s">
        <v>1441</v>
      </c>
      <c r="CV1650" s="32"/>
      <c r="CW1650" s="32"/>
      <c r="CX1650" s="32" t="s">
        <v>6129</v>
      </c>
      <c r="CY1650" s="32" t="s">
        <v>702</v>
      </c>
      <c r="CZ1650" s="32" t="s">
        <v>1285</v>
      </c>
      <c r="DA1650" s="32" t="s">
        <v>3661</v>
      </c>
      <c r="DB1650" s="32" t="s">
        <v>2070</v>
      </c>
      <c r="DC1650" s="32" t="s">
        <v>1441</v>
      </c>
    </row>
    <row r="1651" spans="52:107" ht="42.75">
      <c r="AZ1651" s="32"/>
      <c r="BA1651" s="32"/>
      <c r="BB1651" s="32" t="s">
        <v>6130</v>
      </c>
      <c r="BC1651" s="32" t="s">
        <v>702</v>
      </c>
      <c r="BD1651" s="32" t="s">
        <v>1285</v>
      </c>
      <c r="BE1651" s="32" t="s">
        <v>3661</v>
      </c>
      <c r="BF1651" s="32" t="s">
        <v>2082</v>
      </c>
      <c r="BG1651" s="32" t="s">
        <v>1462</v>
      </c>
      <c r="CK1651" s="32" t="s">
        <v>6130</v>
      </c>
      <c r="CL1651" s="32" t="s">
        <v>702</v>
      </c>
      <c r="CM1651" s="32" t="s">
        <v>1285</v>
      </c>
      <c r="CN1651" s="32" t="s">
        <v>3661</v>
      </c>
      <c r="CO1651" s="32" t="s">
        <v>2082</v>
      </c>
      <c r="CP1651" s="32" t="s">
        <v>1462</v>
      </c>
      <c r="CV1651" s="32"/>
      <c r="CW1651" s="32"/>
      <c r="CX1651" s="32" t="s">
        <v>6130</v>
      </c>
      <c r="CY1651" s="32" t="s">
        <v>702</v>
      </c>
      <c r="CZ1651" s="32" t="s">
        <v>1285</v>
      </c>
      <c r="DA1651" s="32" t="s">
        <v>3661</v>
      </c>
      <c r="DB1651" s="32" t="s">
        <v>2082</v>
      </c>
      <c r="DC1651" s="32" t="s">
        <v>1462</v>
      </c>
    </row>
    <row r="1652" spans="52:107" ht="28.5">
      <c r="AZ1652" s="32"/>
      <c r="BA1652" s="32"/>
      <c r="BB1652" s="32" t="s">
        <v>6131</v>
      </c>
      <c r="BC1652" s="32" t="s">
        <v>702</v>
      </c>
      <c r="BD1652" s="32" t="s">
        <v>1285</v>
      </c>
      <c r="BE1652" s="32" t="s">
        <v>3661</v>
      </c>
      <c r="BF1652" s="32" t="s">
        <v>2093</v>
      </c>
      <c r="BG1652" s="32" t="s">
        <v>1483</v>
      </c>
      <c r="CK1652" s="32" t="s">
        <v>6131</v>
      </c>
      <c r="CL1652" s="32" t="s">
        <v>702</v>
      </c>
      <c r="CM1652" s="32" t="s">
        <v>1285</v>
      </c>
      <c r="CN1652" s="32" t="s">
        <v>3661</v>
      </c>
      <c r="CO1652" s="32" t="s">
        <v>2093</v>
      </c>
      <c r="CP1652" s="32" t="s">
        <v>1483</v>
      </c>
      <c r="CV1652" s="32"/>
      <c r="CW1652" s="32"/>
      <c r="CX1652" s="32" t="s">
        <v>6131</v>
      </c>
      <c r="CY1652" s="32" t="s">
        <v>702</v>
      </c>
      <c r="CZ1652" s="32" t="s">
        <v>1285</v>
      </c>
      <c r="DA1652" s="32" t="s">
        <v>3661</v>
      </c>
      <c r="DB1652" s="32" t="s">
        <v>2093</v>
      </c>
      <c r="DC1652" s="32" t="s">
        <v>1483</v>
      </c>
    </row>
    <row r="1653" spans="52:107" ht="28.5">
      <c r="AZ1653" s="32"/>
      <c r="BA1653" s="32"/>
      <c r="BB1653" s="32" t="s">
        <v>6132</v>
      </c>
      <c r="BC1653" s="32" t="s">
        <v>702</v>
      </c>
      <c r="BD1653" s="32" t="s">
        <v>1285</v>
      </c>
      <c r="BE1653" s="32" t="s">
        <v>3661</v>
      </c>
      <c r="BF1653" s="32" t="s">
        <v>2104</v>
      </c>
      <c r="BG1653" s="32" t="s">
        <v>1503</v>
      </c>
      <c r="CK1653" s="32" t="s">
        <v>6132</v>
      </c>
      <c r="CL1653" s="32" t="s">
        <v>702</v>
      </c>
      <c r="CM1653" s="32" t="s">
        <v>1285</v>
      </c>
      <c r="CN1653" s="32" t="s">
        <v>3661</v>
      </c>
      <c r="CO1653" s="32" t="s">
        <v>2104</v>
      </c>
      <c r="CP1653" s="32" t="s">
        <v>1503</v>
      </c>
      <c r="CV1653" s="32"/>
      <c r="CW1653" s="32"/>
      <c r="CX1653" s="32" t="s">
        <v>6132</v>
      </c>
      <c r="CY1653" s="32" t="s">
        <v>702</v>
      </c>
      <c r="CZ1653" s="32" t="s">
        <v>1285</v>
      </c>
      <c r="DA1653" s="32" t="s">
        <v>3661</v>
      </c>
      <c r="DB1653" s="32" t="s">
        <v>2104</v>
      </c>
      <c r="DC1653" s="32" t="s">
        <v>1503</v>
      </c>
    </row>
    <row r="1654" spans="52:107" ht="28.5">
      <c r="AZ1654" s="32"/>
      <c r="BA1654" s="32"/>
      <c r="BB1654" s="32" t="s">
        <v>6133</v>
      </c>
      <c r="BC1654" s="32" t="s">
        <v>702</v>
      </c>
      <c r="BD1654" s="32" t="s">
        <v>1285</v>
      </c>
      <c r="BE1654" s="32" t="s">
        <v>3661</v>
      </c>
      <c r="BF1654" s="32" t="s">
        <v>2114</v>
      </c>
      <c r="BG1654" s="32" t="s">
        <v>1525</v>
      </c>
      <c r="CK1654" s="32" t="s">
        <v>6133</v>
      </c>
      <c r="CL1654" s="32" t="s">
        <v>702</v>
      </c>
      <c r="CM1654" s="32" t="s">
        <v>1285</v>
      </c>
      <c r="CN1654" s="32" t="s">
        <v>3661</v>
      </c>
      <c r="CO1654" s="32" t="s">
        <v>2114</v>
      </c>
      <c r="CP1654" s="32" t="s">
        <v>1525</v>
      </c>
      <c r="CV1654" s="32"/>
      <c r="CW1654" s="32"/>
      <c r="CX1654" s="32" t="s">
        <v>6133</v>
      </c>
      <c r="CY1654" s="32" t="s">
        <v>702</v>
      </c>
      <c r="CZ1654" s="32" t="s">
        <v>1285</v>
      </c>
      <c r="DA1654" s="32" t="s">
        <v>3661</v>
      </c>
      <c r="DB1654" s="32" t="s">
        <v>2114</v>
      </c>
      <c r="DC1654" s="32" t="s">
        <v>1525</v>
      </c>
    </row>
    <row r="1655" spans="52:107" ht="28.5">
      <c r="AZ1655" s="32"/>
      <c r="BA1655" s="32"/>
      <c r="BB1655" s="32" t="s">
        <v>6134</v>
      </c>
      <c r="BC1655" s="32" t="s">
        <v>702</v>
      </c>
      <c r="BD1655" s="32" t="s">
        <v>1285</v>
      </c>
      <c r="BE1655" s="32" t="s">
        <v>3661</v>
      </c>
      <c r="BF1655" s="32" t="s">
        <v>2124</v>
      </c>
      <c r="BG1655" s="32" t="s">
        <v>1545</v>
      </c>
      <c r="CK1655" s="32" t="s">
        <v>6134</v>
      </c>
      <c r="CL1655" s="32" t="s">
        <v>702</v>
      </c>
      <c r="CM1655" s="32" t="s">
        <v>1285</v>
      </c>
      <c r="CN1655" s="32" t="s">
        <v>3661</v>
      </c>
      <c r="CO1655" s="32" t="s">
        <v>2124</v>
      </c>
      <c r="CP1655" s="32" t="s">
        <v>1545</v>
      </c>
      <c r="CV1655" s="32"/>
      <c r="CW1655" s="32"/>
      <c r="CX1655" s="32" t="s">
        <v>6134</v>
      </c>
      <c r="CY1655" s="32" t="s">
        <v>702</v>
      </c>
      <c r="CZ1655" s="32" t="s">
        <v>1285</v>
      </c>
      <c r="DA1655" s="32" t="s">
        <v>3661</v>
      </c>
      <c r="DB1655" s="32" t="s">
        <v>2124</v>
      </c>
      <c r="DC1655" s="32" t="s">
        <v>1545</v>
      </c>
    </row>
    <row r="1656" spans="52:107" ht="28.5">
      <c r="AZ1656" s="32"/>
      <c r="BA1656" s="32"/>
      <c r="BB1656" s="32" t="s">
        <v>6135</v>
      </c>
      <c r="BC1656" s="32" t="s">
        <v>702</v>
      </c>
      <c r="BD1656" s="32" t="s">
        <v>1285</v>
      </c>
      <c r="BE1656" s="32" t="s">
        <v>3661</v>
      </c>
      <c r="BF1656" s="32" t="s">
        <v>2135</v>
      </c>
      <c r="BG1656" s="32" t="s">
        <v>1563</v>
      </c>
      <c r="CK1656" s="32" t="s">
        <v>6135</v>
      </c>
      <c r="CL1656" s="32" t="s">
        <v>702</v>
      </c>
      <c r="CM1656" s="32" t="s">
        <v>1285</v>
      </c>
      <c r="CN1656" s="32" t="s">
        <v>3661</v>
      </c>
      <c r="CO1656" s="32" t="s">
        <v>2135</v>
      </c>
      <c r="CP1656" s="32" t="s">
        <v>1563</v>
      </c>
      <c r="CV1656" s="32"/>
      <c r="CW1656" s="32"/>
      <c r="CX1656" s="32" t="s">
        <v>6135</v>
      </c>
      <c r="CY1656" s="32" t="s">
        <v>702</v>
      </c>
      <c r="CZ1656" s="32" t="s">
        <v>1285</v>
      </c>
      <c r="DA1656" s="32" t="s">
        <v>3661</v>
      </c>
      <c r="DB1656" s="32" t="s">
        <v>2135</v>
      </c>
      <c r="DC1656" s="32" t="s">
        <v>1563</v>
      </c>
    </row>
    <row r="1657" spans="52:107" ht="28.5">
      <c r="AZ1657" s="32"/>
      <c r="BA1657" s="32"/>
      <c r="BB1657" s="32" t="s">
        <v>6136</v>
      </c>
      <c r="BC1657" s="32" t="s">
        <v>702</v>
      </c>
      <c r="BD1657" s="32" t="s">
        <v>1285</v>
      </c>
      <c r="BE1657" s="32" t="s">
        <v>3661</v>
      </c>
      <c r="BF1657" s="32" t="s">
        <v>2144</v>
      </c>
      <c r="BG1657" s="32" t="s">
        <v>1132</v>
      </c>
      <c r="CK1657" s="32" t="s">
        <v>6136</v>
      </c>
      <c r="CL1657" s="32" t="s">
        <v>702</v>
      </c>
      <c r="CM1657" s="32" t="s">
        <v>1285</v>
      </c>
      <c r="CN1657" s="32" t="s">
        <v>3661</v>
      </c>
      <c r="CO1657" s="32" t="s">
        <v>2144</v>
      </c>
      <c r="CP1657" s="32" t="s">
        <v>1132</v>
      </c>
      <c r="CV1657" s="32"/>
      <c r="CW1657" s="32"/>
      <c r="CX1657" s="32" t="s">
        <v>6136</v>
      </c>
      <c r="CY1657" s="32" t="s">
        <v>702</v>
      </c>
      <c r="CZ1657" s="32" t="s">
        <v>1285</v>
      </c>
      <c r="DA1657" s="32" t="s">
        <v>3661</v>
      </c>
      <c r="DB1657" s="32" t="s">
        <v>2144</v>
      </c>
      <c r="DC1657" s="32" t="s">
        <v>1132</v>
      </c>
    </row>
    <row r="1658" spans="52:107" ht="42.75">
      <c r="AZ1658" s="32"/>
      <c r="BA1658" s="32"/>
      <c r="BB1658" s="32" t="s">
        <v>6137</v>
      </c>
      <c r="BC1658" s="32" t="s">
        <v>702</v>
      </c>
      <c r="BD1658" s="32" t="s">
        <v>1285</v>
      </c>
      <c r="BE1658" s="32" t="s">
        <v>3661</v>
      </c>
      <c r="BF1658" s="32" t="s">
        <v>2155</v>
      </c>
      <c r="BG1658" s="32" t="s">
        <v>1602</v>
      </c>
      <c r="CK1658" s="32" t="s">
        <v>6137</v>
      </c>
      <c r="CL1658" s="32" t="s">
        <v>702</v>
      </c>
      <c r="CM1658" s="32" t="s">
        <v>1285</v>
      </c>
      <c r="CN1658" s="32" t="s">
        <v>3661</v>
      </c>
      <c r="CO1658" s="32" t="s">
        <v>2155</v>
      </c>
      <c r="CP1658" s="32" t="s">
        <v>1602</v>
      </c>
      <c r="CV1658" s="32"/>
      <c r="CW1658" s="32"/>
      <c r="CX1658" s="32" t="s">
        <v>6137</v>
      </c>
      <c r="CY1658" s="32" t="s">
        <v>702</v>
      </c>
      <c r="CZ1658" s="32" t="s">
        <v>1285</v>
      </c>
      <c r="DA1658" s="32" t="s">
        <v>3661</v>
      </c>
      <c r="DB1658" s="32" t="s">
        <v>2155</v>
      </c>
      <c r="DC1658" s="32" t="s">
        <v>1602</v>
      </c>
    </row>
    <row r="1659" spans="52:107" ht="28.5">
      <c r="AZ1659" s="32"/>
      <c r="BA1659" s="32"/>
      <c r="BB1659" s="32" t="s">
        <v>6138</v>
      </c>
      <c r="BC1659" s="32" t="s">
        <v>702</v>
      </c>
      <c r="BD1659" s="32" t="s">
        <v>1285</v>
      </c>
      <c r="BE1659" s="32" t="s">
        <v>3661</v>
      </c>
      <c r="BF1659" s="32" t="s">
        <v>2166</v>
      </c>
      <c r="BG1659" s="32" t="s">
        <v>1333</v>
      </c>
      <c r="CK1659" s="32" t="s">
        <v>6138</v>
      </c>
      <c r="CL1659" s="32" t="s">
        <v>702</v>
      </c>
      <c r="CM1659" s="32" t="s">
        <v>1285</v>
      </c>
      <c r="CN1659" s="32" t="s">
        <v>3661</v>
      </c>
      <c r="CO1659" s="32" t="s">
        <v>2166</v>
      </c>
      <c r="CP1659" s="32" t="s">
        <v>1333</v>
      </c>
      <c r="CV1659" s="32"/>
      <c r="CW1659" s="32"/>
      <c r="CX1659" s="32" t="s">
        <v>6138</v>
      </c>
      <c r="CY1659" s="32" t="s">
        <v>702</v>
      </c>
      <c r="CZ1659" s="32" t="s">
        <v>1285</v>
      </c>
      <c r="DA1659" s="32" t="s">
        <v>3661</v>
      </c>
      <c r="DB1659" s="32" t="s">
        <v>2166</v>
      </c>
      <c r="DC1659" s="32" t="s">
        <v>1333</v>
      </c>
    </row>
    <row r="1660" spans="52:107" ht="42.75">
      <c r="AZ1660" s="32"/>
      <c r="BA1660" s="32"/>
      <c r="BB1660" s="32" t="s">
        <v>6139</v>
      </c>
      <c r="BC1660" s="32" t="s">
        <v>702</v>
      </c>
      <c r="BD1660" s="32" t="s">
        <v>1285</v>
      </c>
      <c r="BE1660" s="32" t="s">
        <v>3661</v>
      </c>
      <c r="BF1660" s="32" t="s">
        <v>2177</v>
      </c>
      <c r="BG1660" s="32" t="s">
        <v>1640</v>
      </c>
      <c r="CK1660" s="32" t="s">
        <v>6139</v>
      </c>
      <c r="CL1660" s="32" t="s">
        <v>702</v>
      </c>
      <c r="CM1660" s="32" t="s">
        <v>1285</v>
      </c>
      <c r="CN1660" s="32" t="s">
        <v>3661</v>
      </c>
      <c r="CO1660" s="32" t="s">
        <v>2177</v>
      </c>
      <c r="CP1660" s="32" t="s">
        <v>1640</v>
      </c>
      <c r="CV1660" s="32"/>
      <c r="CW1660" s="32"/>
      <c r="CX1660" s="32" t="s">
        <v>6139</v>
      </c>
      <c r="CY1660" s="32" t="s">
        <v>702</v>
      </c>
      <c r="CZ1660" s="32" t="s">
        <v>1285</v>
      </c>
      <c r="DA1660" s="32" t="s">
        <v>3661</v>
      </c>
      <c r="DB1660" s="32" t="s">
        <v>2177</v>
      </c>
      <c r="DC1660" s="32" t="s">
        <v>1640</v>
      </c>
    </row>
    <row r="1661" spans="52:107" ht="42.75">
      <c r="AZ1661" s="32"/>
      <c r="BA1661" s="32"/>
      <c r="BB1661" s="32" t="s">
        <v>6140</v>
      </c>
      <c r="BC1661" s="32" t="s">
        <v>702</v>
      </c>
      <c r="BD1661" s="32" t="s">
        <v>1285</v>
      </c>
      <c r="BE1661" s="32" t="s">
        <v>3661</v>
      </c>
      <c r="BF1661" s="32" t="s">
        <v>2523</v>
      </c>
      <c r="BG1661" s="32" t="s">
        <v>1658</v>
      </c>
      <c r="CK1661" s="32" t="s">
        <v>6140</v>
      </c>
      <c r="CL1661" s="32" t="s">
        <v>702</v>
      </c>
      <c r="CM1661" s="32" t="s">
        <v>1285</v>
      </c>
      <c r="CN1661" s="32" t="s">
        <v>3661</v>
      </c>
      <c r="CO1661" s="32" t="s">
        <v>2523</v>
      </c>
      <c r="CP1661" s="32" t="s">
        <v>1658</v>
      </c>
      <c r="CV1661" s="32"/>
      <c r="CW1661" s="32"/>
      <c r="CX1661" s="32" t="s">
        <v>6140</v>
      </c>
      <c r="CY1661" s="32" t="s">
        <v>702</v>
      </c>
      <c r="CZ1661" s="32" t="s">
        <v>1285</v>
      </c>
      <c r="DA1661" s="32" t="s">
        <v>3661</v>
      </c>
      <c r="DB1661" s="32" t="s">
        <v>2523</v>
      </c>
      <c r="DC1661" s="32" t="s">
        <v>1658</v>
      </c>
    </row>
    <row r="1662" spans="52:107" ht="42.75">
      <c r="AZ1662" s="32"/>
      <c r="BA1662" s="32"/>
      <c r="BB1662" s="32" t="s">
        <v>6141</v>
      </c>
      <c r="BC1662" s="32" t="s">
        <v>702</v>
      </c>
      <c r="BD1662" s="32" t="s">
        <v>1285</v>
      </c>
      <c r="BE1662" s="32" t="s">
        <v>3661</v>
      </c>
      <c r="BF1662" s="32" t="s">
        <v>2527</v>
      </c>
      <c r="BG1662" s="32" t="s">
        <v>1677</v>
      </c>
      <c r="CK1662" s="32" t="s">
        <v>6141</v>
      </c>
      <c r="CL1662" s="32" t="s">
        <v>702</v>
      </c>
      <c r="CM1662" s="32" t="s">
        <v>1285</v>
      </c>
      <c r="CN1662" s="32" t="s">
        <v>3661</v>
      </c>
      <c r="CO1662" s="32" t="s">
        <v>2527</v>
      </c>
      <c r="CP1662" s="32" t="s">
        <v>1677</v>
      </c>
      <c r="CV1662" s="32"/>
      <c r="CW1662" s="32"/>
      <c r="CX1662" s="32" t="s">
        <v>6141</v>
      </c>
      <c r="CY1662" s="32" t="s">
        <v>702</v>
      </c>
      <c r="CZ1662" s="32" t="s">
        <v>1285</v>
      </c>
      <c r="DA1662" s="32" t="s">
        <v>3661</v>
      </c>
      <c r="DB1662" s="32" t="s">
        <v>2527</v>
      </c>
      <c r="DC1662" s="32" t="s">
        <v>1677</v>
      </c>
    </row>
    <row r="1663" spans="52:107" ht="42.75">
      <c r="AZ1663" s="32"/>
      <c r="BA1663" s="32"/>
      <c r="BB1663" s="32" t="s">
        <v>6142</v>
      </c>
      <c r="BC1663" s="32" t="s">
        <v>702</v>
      </c>
      <c r="BD1663" s="32" t="s">
        <v>1285</v>
      </c>
      <c r="BE1663" s="32" t="s">
        <v>3661</v>
      </c>
      <c r="BF1663" s="32" t="s">
        <v>2531</v>
      </c>
      <c r="BG1663" s="32" t="s">
        <v>1696</v>
      </c>
      <c r="CK1663" s="32" t="s">
        <v>6142</v>
      </c>
      <c r="CL1663" s="32" t="s">
        <v>702</v>
      </c>
      <c r="CM1663" s="32" t="s">
        <v>1285</v>
      </c>
      <c r="CN1663" s="32" t="s">
        <v>3661</v>
      </c>
      <c r="CO1663" s="32" t="s">
        <v>2531</v>
      </c>
      <c r="CP1663" s="32" t="s">
        <v>1696</v>
      </c>
      <c r="CV1663" s="32"/>
      <c r="CW1663" s="32"/>
      <c r="CX1663" s="32" t="s">
        <v>6142</v>
      </c>
      <c r="CY1663" s="32" t="s">
        <v>702</v>
      </c>
      <c r="CZ1663" s="32" t="s">
        <v>1285</v>
      </c>
      <c r="DA1663" s="32" t="s">
        <v>3661</v>
      </c>
      <c r="DB1663" s="32" t="s">
        <v>2531</v>
      </c>
      <c r="DC1663" s="32" t="s">
        <v>1696</v>
      </c>
    </row>
    <row r="1664" spans="52:107" ht="57">
      <c r="AZ1664" s="32"/>
      <c r="BA1664" s="32"/>
      <c r="BB1664" s="32" t="s">
        <v>6143</v>
      </c>
      <c r="BC1664" s="32" t="s">
        <v>702</v>
      </c>
      <c r="BD1664" s="32" t="s">
        <v>1285</v>
      </c>
      <c r="BE1664" s="32" t="s">
        <v>3661</v>
      </c>
      <c r="BF1664" s="32" t="s">
        <v>2535</v>
      </c>
      <c r="BG1664" s="32" t="s">
        <v>1715</v>
      </c>
      <c r="CK1664" s="32" t="s">
        <v>6143</v>
      </c>
      <c r="CL1664" s="32" t="s">
        <v>702</v>
      </c>
      <c r="CM1664" s="32" t="s">
        <v>1285</v>
      </c>
      <c r="CN1664" s="32" t="s">
        <v>3661</v>
      </c>
      <c r="CO1664" s="32" t="s">
        <v>2535</v>
      </c>
      <c r="CP1664" s="32" t="s">
        <v>1715</v>
      </c>
      <c r="CV1664" s="32"/>
      <c r="CW1664" s="32"/>
      <c r="CX1664" s="32" t="s">
        <v>6143</v>
      </c>
      <c r="CY1664" s="32" t="s">
        <v>702</v>
      </c>
      <c r="CZ1664" s="32" t="s">
        <v>1285</v>
      </c>
      <c r="DA1664" s="32" t="s">
        <v>3661</v>
      </c>
      <c r="DB1664" s="32" t="s">
        <v>2535</v>
      </c>
      <c r="DC1664" s="32" t="s">
        <v>1715</v>
      </c>
    </row>
    <row r="1665" spans="52:107" ht="57">
      <c r="AZ1665" s="32"/>
      <c r="BA1665" s="32"/>
      <c r="BB1665" s="32" t="s">
        <v>6144</v>
      </c>
      <c r="BC1665" s="32" t="s">
        <v>702</v>
      </c>
      <c r="BD1665" s="32" t="s">
        <v>1285</v>
      </c>
      <c r="BE1665" s="32" t="s">
        <v>3661</v>
      </c>
      <c r="BF1665" s="32" t="s">
        <v>2539</v>
      </c>
      <c r="BG1665" s="32" t="s">
        <v>1732</v>
      </c>
      <c r="CK1665" s="32" t="s">
        <v>6144</v>
      </c>
      <c r="CL1665" s="32" t="s">
        <v>702</v>
      </c>
      <c r="CM1665" s="32" t="s">
        <v>1285</v>
      </c>
      <c r="CN1665" s="32" t="s">
        <v>3661</v>
      </c>
      <c r="CO1665" s="32" t="s">
        <v>2539</v>
      </c>
      <c r="CP1665" s="32" t="s">
        <v>1732</v>
      </c>
      <c r="CV1665" s="32"/>
      <c r="CW1665" s="32"/>
      <c r="CX1665" s="32" t="s">
        <v>6144</v>
      </c>
      <c r="CY1665" s="32" t="s">
        <v>702</v>
      </c>
      <c r="CZ1665" s="32" t="s">
        <v>1285</v>
      </c>
      <c r="DA1665" s="32" t="s">
        <v>3661</v>
      </c>
      <c r="DB1665" s="32" t="s">
        <v>2539</v>
      </c>
      <c r="DC1665" s="32" t="s">
        <v>1732</v>
      </c>
    </row>
    <row r="1666" spans="52:107" ht="28.5">
      <c r="AZ1666" s="32"/>
      <c r="BA1666" s="32"/>
      <c r="BB1666" s="32" t="s">
        <v>6145</v>
      </c>
      <c r="BC1666" s="32" t="s">
        <v>702</v>
      </c>
      <c r="BD1666" s="32" t="s">
        <v>1285</v>
      </c>
      <c r="BE1666" s="32" t="s">
        <v>3661</v>
      </c>
      <c r="BF1666" s="32" t="s">
        <v>2543</v>
      </c>
      <c r="BG1666" s="32" t="s">
        <v>1747</v>
      </c>
      <c r="CK1666" s="32" t="s">
        <v>6145</v>
      </c>
      <c r="CL1666" s="32" t="s">
        <v>702</v>
      </c>
      <c r="CM1666" s="32" t="s">
        <v>1285</v>
      </c>
      <c r="CN1666" s="32" t="s">
        <v>3661</v>
      </c>
      <c r="CO1666" s="32" t="s">
        <v>2543</v>
      </c>
      <c r="CP1666" s="32" t="s">
        <v>1747</v>
      </c>
      <c r="CV1666" s="32"/>
      <c r="CW1666" s="32"/>
      <c r="CX1666" s="32" t="s">
        <v>6145</v>
      </c>
      <c r="CY1666" s="32" t="s">
        <v>702</v>
      </c>
      <c r="CZ1666" s="32" t="s">
        <v>1285</v>
      </c>
      <c r="DA1666" s="32" t="s">
        <v>3661</v>
      </c>
      <c r="DB1666" s="32" t="s">
        <v>2543</v>
      </c>
      <c r="DC1666" s="32" t="s">
        <v>1747</v>
      </c>
    </row>
    <row r="1667" spans="52:107" ht="57">
      <c r="AZ1667" s="32"/>
      <c r="BA1667" s="32"/>
      <c r="BB1667" s="32" t="s">
        <v>6146</v>
      </c>
      <c r="BC1667" s="32" t="s">
        <v>702</v>
      </c>
      <c r="BD1667" s="32" t="s">
        <v>1285</v>
      </c>
      <c r="BE1667" s="32" t="s">
        <v>3661</v>
      </c>
      <c r="BF1667" s="32" t="s">
        <v>2547</v>
      </c>
      <c r="BG1667" s="32" t="s">
        <v>1763</v>
      </c>
      <c r="CK1667" s="32" t="s">
        <v>6146</v>
      </c>
      <c r="CL1667" s="32" t="s">
        <v>702</v>
      </c>
      <c r="CM1667" s="32" t="s">
        <v>1285</v>
      </c>
      <c r="CN1667" s="32" t="s">
        <v>3661</v>
      </c>
      <c r="CO1667" s="32" t="s">
        <v>2547</v>
      </c>
      <c r="CP1667" s="32" t="s">
        <v>1763</v>
      </c>
      <c r="CV1667" s="32"/>
      <c r="CW1667" s="32"/>
      <c r="CX1667" s="32" t="s">
        <v>6146</v>
      </c>
      <c r="CY1667" s="32" t="s">
        <v>702</v>
      </c>
      <c r="CZ1667" s="32" t="s">
        <v>1285</v>
      </c>
      <c r="DA1667" s="32" t="s">
        <v>3661</v>
      </c>
      <c r="DB1667" s="32" t="s">
        <v>2547</v>
      </c>
      <c r="DC1667" s="32" t="s">
        <v>1763</v>
      </c>
    </row>
    <row r="1668" spans="52:107" ht="28.5">
      <c r="AZ1668" s="32"/>
      <c r="BA1668" s="32"/>
      <c r="BB1668" s="32" t="s">
        <v>6147</v>
      </c>
      <c r="BC1668" s="32" t="s">
        <v>702</v>
      </c>
      <c r="BD1668" s="32" t="s">
        <v>1285</v>
      </c>
      <c r="BE1668" s="32" t="s">
        <v>3661</v>
      </c>
      <c r="BF1668" s="32" t="s">
        <v>2551</v>
      </c>
      <c r="BG1668" s="32" t="s">
        <v>1777</v>
      </c>
      <c r="CK1668" s="32" t="s">
        <v>6147</v>
      </c>
      <c r="CL1668" s="32" t="s">
        <v>702</v>
      </c>
      <c r="CM1668" s="32" t="s">
        <v>1285</v>
      </c>
      <c r="CN1668" s="32" t="s">
        <v>3661</v>
      </c>
      <c r="CO1668" s="32" t="s">
        <v>2551</v>
      </c>
      <c r="CP1668" s="32" t="s">
        <v>1777</v>
      </c>
      <c r="CV1668" s="32"/>
      <c r="CW1668" s="32"/>
      <c r="CX1668" s="32" t="s">
        <v>6147</v>
      </c>
      <c r="CY1668" s="32" t="s">
        <v>702</v>
      </c>
      <c r="CZ1668" s="32" t="s">
        <v>1285</v>
      </c>
      <c r="DA1668" s="32" t="s">
        <v>3661</v>
      </c>
      <c r="DB1668" s="32" t="s">
        <v>2551</v>
      </c>
      <c r="DC1668" s="32" t="s">
        <v>1777</v>
      </c>
    </row>
    <row r="1669" spans="52:107" ht="28.5">
      <c r="AZ1669" s="32"/>
      <c r="BA1669" s="32"/>
      <c r="BB1669" s="32" t="s">
        <v>6148</v>
      </c>
      <c r="BC1669" s="32" t="s">
        <v>702</v>
      </c>
      <c r="BD1669" s="32" t="s">
        <v>1285</v>
      </c>
      <c r="BE1669" s="32" t="s">
        <v>3661</v>
      </c>
      <c r="BF1669" s="32" t="s">
        <v>2554</v>
      </c>
      <c r="BG1669" s="32" t="s">
        <v>1436</v>
      </c>
      <c r="CK1669" s="32" t="s">
        <v>6148</v>
      </c>
      <c r="CL1669" s="32" t="s">
        <v>702</v>
      </c>
      <c r="CM1669" s="32" t="s">
        <v>1285</v>
      </c>
      <c r="CN1669" s="32" t="s">
        <v>3661</v>
      </c>
      <c r="CO1669" s="32" t="s">
        <v>2554</v>
      </c>
      <c r="CP1669" s="32" t="s">
        <v>1436</v>
      </c>
      <c r="CV1669" s="32"/>
      <c r="CW1669" s="32"/>
      <c r="CX1669" s="32" t="s">
        <v>6148</v>
      </c>
      <c r="CY1669" s="32" t="s">
        <v>702</v>
      </c>
      <c r="CZ1669" s="32" t="s">
        <v>1285</v>
      </c>
      <c r="DA1669" s="32" t="s">
        <v>3661</v>
      </c>
      <c r="DB1669" s="32" t="s">
        <v>2554</v>
      </c>
      <c r="DC1669" s="32" t="s">
        <v>1436</v>
      </c>
    </row>
    <row r="1670" spans="52:107" ht="42.75">
      <c r="AZ1670" s="32"/>
      <c r="BA1670" s="32"/>
      <c r="BB1670" s="32" t="s">
        <v>6149</v>
      </c>
      <c r="BC1670" s="32" t="s">
        <v>702</v>
      </c>
      <c r="BD1670" s="32" t="s">
        <v>1285</v>
      </c>
      <c r="BE1670" s="32" t="s">
        <v>3661</v>
      </c>
      <c r="BF1670" s="32" t="s">
        <v>2558</v>
      </c>
      <c r="BG1670" s="32" t="s">
        <v>1801</v>
      </c>
      <c r="CK1670" s="32" t="s">
        <v>6149</v>
      </c>
      <c r="CL1670" s="32" t="s">
        <v>702</v>
      </c>
      <c r="CM1670" s="32" t="s">
        <v>1285</v>
      </c>
      <c r="CN1670" s="32" t="s">
        <v>3661</v>
      </c>
      <c r="CO1670" s="32" t="s">
        <v>2558</v>
      </c>
      <c r="CP1670" s="32" t="s">
        <v>1801</v>
      </c>
      <c r="CV1670" s="32"/>
      <c r="CW1670" s="32"/>
      <c r="CX1670" s="32" t="s">
        <v>6149</v>
      </c>
      <c r="CY1670" s="32" t="s">
        <v>702</v>
      </c>
      <c r="CZ1670" s="32" t="s">
        <v>1285</v>
      </c>
      <c r="DA1670" s="32" t="s">
        <v>3661</v>
      </c>
      <c r="DB1670" s="32" t="s">
        <v>2558</v>
      </c>
      <c r="DC1670" s="32" t="s">
        <v>1801</v>
      </c>
    </row>
    <row r="1671" spans="52:107" ht="42.75">
      <c r="AZ1671" s="32"/>
      <c r="BA1671" s="32"/>
      <c r="BB1671" s="32" t="s">
        <v>6150</v>
      </c>
      <c r="BC1671" s="32" t="s">
        <v>702</v>
      </c>
      <c r="BD1671" s="32" t="s">
        <v>1285</v>
      </c>
      <c r="BE1671" s="32" t="s">
        <v>3661</v>
      </c>
      <c r="BF1671" s="32" t="s">
        <v>2562</v>
      </c>
      <c r="BG1671" s="32" t="s">
        <v>1817</v>
      </c>
      <c r="CK1671" s="32" t="s">
        <v>6150</v>
      </c>
      <c r="CL1671" s="32" t="s">
        <v>702</v>
      </c>
      <c r="CM1671" s="32" t="s">
        <v>1285</v>
      </c>
      <c r="CN1671" s="32" t="s">
        <v>3661</v>
      </c>
      <c r="CO1671" s="32" t="s">
        <v>2562</v>
      </c>
      <c r="CP1671" s="32" t="s">
        <v>1817</v>
      </c>
      <c r="CV1671" s="32"/>
      <c r="CW1671" s="32"/>
      <c r="CX1671" s="32" t="s">
        <v>6150</v>
      </c>
      <c r="CY1671" s="32" t="s">
        <v>702</v>
      </c>
      <c r="CZ1671" s="32" t="s">
        <v>1285</v>
      </c>
      <c r="DA1671" s="32" t="s">
        <v>3661</v>
      </c>
      <c r="DB1671" s="32" t="s">
        <v>2562</v>
      </c>
      <c r="DC1671" s="32" t="s">
        <v>1817</v>
      </c>
    </row>
    <row r="1672" spans="52:107" ht="28.5">
      <c r="AZ1672" s="32"/>
      <c r="BA1672" s="32"/>
      <c r="BB1672" s="32" t="s">
        <v>6151</v>
      </c>
      <c r="BC1672" s="32" t="s">
        <v>702</v>
      </c>
      <c r="BD1672" s="32" t="s">
        <v>1285</v>
      </c>
      <c r="BE1672" s="32" t="s">
        <v>3661</v>
      </c>
      <c r="BF1672" s="32" t="s">
        <v>2566</v>
      </c>
      <c r="BG1672" s="32" t="s">
        <v>1833</v>
      </c>
      <c r="CK1672" s="32" t="s">
        <v>6151</v>
      </c>
      <c r="CL1672" s="32" t="s">
        <v>702</v>
      </c>
      <c r="CM1672" s="32" t="s">
        <v>1285</v>
      </c>
      <c r="CN1672" s="32" t="s">
        <v>3661</v>
      </c>
      <c r="CO1672" s="32" t="s">
        <v>2566</v>
      </c>
      <c r="CP1672" s="32" t="s">
        <v>1833</v>
      </c>
      <c r="CV1672" s="32"/>
      <c r="CW1672" s="32"/>
      <c r="CX1672" s="32" t="s">
        <v>6151</v>
      </c>
      <c r="CY1672" s="32" t="s">
        <v>702</v>
      </c>
      <c r="CZ1672" s="32" t="s">
        <v>1285</v>
      </c>
      <c r="DA1672" s="32" t="s">
        <v>3661</v>
      </c>
      <c r="DB1672" s="32" t="s">
        <v>2566</v>
      </c>
      <c r="DC1672" s="32" t="s">
        <v>1833</v>
      </c>
    </row>
    <row r="1673" spans="52:107" ht="28.5">
      <c r="AZ1673" s="32"/>
      <c r="BA1673" s="32"/>
      <c r="BB1673" s="32" t="s">
        <v>6152</v>
      </c>
      <c r="BC1673" s="32" t="s">
        <v>702</v>
      </c>
      <c r="BD1673" s="32" t="s">
        <v>1285</v>
      </c>
      <c r="BE1673" s="32" t="s">
        <v>3661</v>
      </c>
      <c r="BF1673" s="32" t="s">
        <v>2570</v>
      </c>
      <c r="BG1673" s="32" t="s">
        <v>1847</v>
      </c>
      <c r="CK1673" s="32" t="s">
        <v>6152</v>
      </c>
      <c r="CL1673" s="32" t="s">
        <v>702</v>
      </c>
      <c r="CM1673" s="32" t="s">
        <v>1285</v>
      </c>
      <c r="CN1673" s="32" t="s">
        <v>3661</v>
      </c>
      <c r="CO1673" s="32" t="s">
        <v>2570</v>
      </c>
      <c r="CP1673" s="32" t="s">
        <v>1847</v>
      </c>
      <c r="CV1673" s="32"/>
      <c r="CW1673" s="32"/>
      <c r="CX1673" s="32" t="s">
        <v>6152</v>
      </c>
      <c r="CY1673" s="32" t="s">
        <v>702</v>
      </c>
      <c r="CZ1673" s="32" t="s">
        <v>1285</v>
      </c>
      <c r="DA1673" s="32" t="s">
        <v>3661</v>
      </c>
      <c r="DB1673" s="32" t="s">
        <v>2570</v>
      </c>
      <c r="DC1673" s="32" t="s">
        <v>1847</v>
      </c>
    </row>
    <row r="1674" spans="52:107" ht="42.75">
      <c r="AZ1674" s="32"/>
      <c r="BA1674" s="32"/>
      <c r="BB1674" s="32" t="s">
        <v>6153</v>
      </c>
      <c r="BC1674" s="32" t="s">
        <v>702</v>
      </c>
      <c r="BD1674" s="32" t="s">
        <v>1285</v>
      </c>
      <c r="BE1674" s="32" t="s">
        <v>3661</v>
      </c>
      <c r="BF1674" s="32" t="s">
        <v>2574</v>
      </c>
      <c r="BG1674" s="32" t="s">
        <v>1859</v>
      </c>
      <c r="CK1674" s="32" t="s">
        <v>6153</v>
      </c>
      <c r="CL1674" s="32" t="s">
        <v>702</v>
      </c>
      <c r="CM1674" s="32" t="s">
        <v>1285</v>
      </c>
      <c r="CN1674" s="32" t="s">
        <v>3661</v>
      </c>
      <c r="CO1674" s="32" t="s">
        <v>2574</v>
      </c>
      <c r="CP1674" s="32" t="s">
        <v>1859</v>
      </c>
      <c r="CV1674" s="32"/>
      <c r="CW1674" s="32"/>
      <c r="CX1674" s="32" t="s">
        <v>6153</v>
      </c>
      <c r="CY1674" s="32" t="s">
        <v>702</v>
      </c>
      <c r="CZ1674" s="32" t="s">
        <v>1285</v>
      </c>
      <c r="DA1674" s="32" t="s">
        <v>3661</v>
      </c>
      <c r="DB1674" s="32" t="s">
        <v>2574</v>
      </c>
      <c r="DC1674" s="32" t="s">
        <v>1859</v>
      </c>
    </row>
    <row r="1675" spans="52:107" ht="42.75">
      <c r="AZ1675" s="32"/>
      <c r="BA1675" s="32"/>
      <c r="BB1675" s="32" t="s">
        <v>6154</v>
      </c>
      <c r="BC1675" s="32" t="s">
        <v>702</v>
      </c>
      <c r="BD1675" s="32" t="s">
        <v>1285</v>
      </c>
      <c r="BE1675" s="32" t="s">
        <v>3661</v>
      </c>
      <c r="BF1675" s="32" t="s">
        <v>2578</v>
      </c>
      <c r="BG1675" s="32" t="s">
        <v>1873</v>
      </c>
      <c r="CK1675" s="32" t="s">
        <v>6154</v>
      </c>
      <c r="CL1675" s="32" t="s">
        <v>702</v>
      </c>
      <c r="CM1675" s="32" t="s">
        <v>1285</v>
      </c>
      <c r="CN1675" s="32" t="s">
        <v>3661</v>
      </c>
      <c r="CO1675" s="32" t="s">
        <v>2578</v>
      </c>
      <c r="CP1675" s="32" t="s">
        <v>1873</v>
      </c>
      <c r="CV1675" s="32"/>
      <c r="CW1675" s="32"/>
      <c r="CX1675" s="32" t="s">
        <v>6154</v>
      </c>
      <c r="CY1675" s="32" t="s">
        <v>702</v>
      </c>
      <c r="CZ1675" s="32" t="s">
        <v>1285</v>
      </c>
      <c r="DA1675" s="32" t="s">
        <v>3661</v>
      </c>
      <c r="DB1675" s="32" t="s">
        <v>2578</v>
      </c>
      <c r="DC1675" s="32" t="s">
        <v>1873</v>
      </c>
    </row>
    <row r="1676" spans="52:107" ht="28.5">
      <c r="AZ1676" s="32"/>
      <c r="BA1676" s="32"/>
      <c r="BB1676" s="32" t="s">
        <v>6155</v>
      </c>
      <c r="BC1676" s="32" t="s">
        <v>702</v>
      </c>
      <c r="BD1676" s="32" t="s">
        <v>1285</v>
      </c>
      <c r="BE1676" s="32" t="s">
        <v>3661</v>
      </c>
      <c r="BF1676" s="32" t="s">
        <v>2582</v>
      </c>
      <c r="BG1676" s="32" t="s">
        <v>1885</v>
      </c>
      <c r="CK1676" s="32" t="s">
        <v>6155</v>
      </c>
      <c r="CL1676" s="32" t="s">
        <v>702</v>
      </c>
      <c r="CM1676" s="32" t="s">
        <v>1285</v>
      </c>
      <c r="CN1676" s="32" t="s">
        <v>3661</v>
      </c>
      <c r="CO1676" s="32" t="s">
        <v>2582</v>
      </c>
      <c r="CP1676" s="32" t="s">
        <v>1885</v>
      </c>
      <c r="CV1676" s="32"/>
      <c r="CW1676" s="32"/>
      <c r="CX1676" s="32" t="s">
        <v>6155</v>
      </c>
      <c r="CY1676" s="32" t="s">
        <v>702</v>
      </c>
      <c r="CZ1676" s="32" t="s">
        <v>1285</v>
      </c>
      <c r="DA1676" s="32" t="s">
        <v>3661</v>
      </c>
      <c r="DB1676" s="32" t="s">
        <v>2582</v>
      </c>
      <c r="DC1676" s="32" t="s">
        <v>1885</v>
      </c>
    </row>
    <row r="1677" spans="52:107" ht="28.5">
      <c r="AZ1677" s="32"/>
      <c r="BA1677" s="32"/>
      <c r="BB1677" s="32" t="s">
        <v>6156</v>
      </c>
      <c r="BC1677" s="32" t="s">
        <v>702</v>
      </c>
      <c r="BD1677" s="32" t="s">
        <v>1285</v>
      </c>
      <c r="BE1677" s="32" t="s">
        <v>3661</v>
      </c>
      <c r="BF1677" s="32" t="s">
        <v>2586</v>
      </c>
      <c r="BG1677" s="32" t="s">
        <v>1899</v>
      </c>
      <c r="CK1677" s="32" t="s">
        <v>6156</v>
      </c>
      <c r="CL1677" s="32" t="s">
        <v>702</v>
      </c>
      <c r="CM1677" s="32" t="s">
        <v>1285</v>
      </c>
      <c r="CN1677" s="32" t="s">
        <v>3661</v>
      </c>
      <c r="CO1677" s="32" t="s">
        <v>2586</v>
      </c>
      <c r="CP1677" s="32" t="s">
        <v>1899</v>
      </c>
      <c r="CV1677" s="32"/>
      <c r="CW1677" s="32"/>
      <c r="CX1677" s="32" t="s">
        <v>6156</v>
      </c>
      <c r="CY1677" s="32" t="s">
        <v>702</v>
      </c>
      <c r="CZ1677" s="32" t="s">
        <v>1285</v>
      </c>
      <c r="DA1677" s="32" t="s">
        <v>3661</v>
      </c>
      <c r="DB1677" s="32" t="s">
        <v>2586</v>
      </c>
      <c r="DC1677" s="32" t="s">
        <v>1899</v>
      </c>
    </row>
    <row r="1678" spans="52:107" ht="42.75">
      <c r="AZ1678" s="32"/>
      <c r="BA1678" s="32"/>
      <c r="BB1678" s="32" t="s">
        <v>6157</v>
      </c>
      <c r="BC1678" s="32" t="s">
        <v>702</v>
      </c>
      <c r="BD1678" s="32" t="s">
        <v>1285</v>
      </c>
      <c r="BE1678" s="32" t="s">
        <v>3661</v>
      </c>
      <c r="BF1678" s="32" t="s">
        <v>2590</v>
      </c>
      <c r="BG1678" s="32" t="s">
        <v>1911</v>
      </c>
      <c r="CK1678" s="32" t="s">
        <v>6157</v>
      </c>
      <c r="CL1678" s="32" t="s">
        <v>702</v>
      </c>
      <c r="CM1678" s="32" t="s">
        <v>1285</v>
      </c>
      <c r="CN1678" s="32" t="s">
        <v>3661</v>
      </c>
      <c r="CO1678" s="32" t="s">
        <v>2590</v>
      </c>
      <c r="CP1678" s="32" t="s">
        <v>1911</v>
      </c>
      <c r="CV1678" s="32"/>
      <c r="CW1678" s="32"/>
      <c r="CX1678" s="32" t="s">
        <v>6157</v>
      </c>
      <c r="CY1678" s="32" t="s">
        <v>702</v>
      </c>
      <c r="CZ1678" s="32" t="s">
        <v>1285</v>
      </c>
      <c r="DA1678" s="32" t="s">
        <v>3661</v>
      </c>
      <c r="DB1678" s="32" t="s">
        <v>2590</v>
      </c>
      <c r="DC1678" s="32" t="s">
        <v>1911</v>
      </c>
    </row>
    <row r="1679" spans="52:107" ht="28.5">
      <c r="AZ1679" s="32"/>
      <c r="BA1679" s="32"/>
      <c r="BB1679" s="32" t="s">
        <v>6158</v>
      </c>
      <c r="BC1679" s="32" t="s">
        <v>702</v>
      </c>
      <c r="BD1679" s="32" t="s">
        <v>1285</v>
      </c>
      <c r="BE1679" s="32" t="s">
        <v>3661</v>
      </c>
      <c r="BF1679" s="32" t="s">
        <v>2594</v>
      </c>
      <c r="BG1679" s="32" t="s">
        <v>1926</v>
      </c>
      <c r="CK1679" s="32" t="s">
        <v>6158</v>
      </c>
      <c r="CL1679" s="32" t="s">
        <v>702</v>
      </c>
      <c r="CM1679" s="32" t="s">
        <v>1285</v>
      </c>
      <c r="CN1679" s="32" t="s">
        <v>3661</v>
      </c>
      <c r="CO1679" s="32" t="s">
        <v>2594</v>
      </c>
      <c r="CP1679" s="32" t="s">
        <v>1926</v>
      </c>
      <c r="CV1679" s="32"/>
      <c r="CW1679" s="32"/>
      <c r="CX1679" s="32" t="s">
        <v>6158</v>
      </c>
      <c r="CY1679" s="32" t="s">
        <v>702</v>
      </c>
      <c r="CZ1679" s="32" t="s">
        <v>1285</v>
      </c>
      <c r="DA1679" s="32" t="s">
        <v>3661</v>
      </c>
      <c r="DB1679" s="32" t="s">
        <v>2594</v>
      </c>
      <c r="DC1679" s="32" t="s">
        <v>1926</v>
      </c>
    </row>
    <row r="1680" spans="52:107" ht="28.5">
      <c r="AZ1680" s="32"/>
      <c r="BA1680" s="32"/>
      <c r="BB1680" s="32" t="s">
        <v>6159</v>
      </c>
      <c r="BC1680" s="32" t="s">
        <v>702</v>
      </c>
      <c r="BD1680" s="32" t="s">
        <v>1285</v>
      </c>
      <c r="BE1680" s="32" t="s">
        <v>3661</v>
      </c>
      <c r="BF1680" s="32" t="s">
        <v>2598</v>
      </c>
      <c r="BG1680" s="32" t="s">
        <v>1942</v>
      </c>
      <c r="CK1680" s="32" t="s">
        <v>6159</v>
      </c>
      <c r="CL1680" s="32" t="s">
        <v>702</v>
      </c>
      <c r="CM1680" s="32" t="s">
        <v>1285</v>
      </c>
      <c r="CN1680" s="32" t="s">
        <v>3661</v>
      </c>
      <c r="CO1680" s="32" t="s">
        <v>2598</v>
      </c>
      <c r="CP1680" s="32" t="s">
        <v>1942</v>
      </c>
      <c r="CV1680" s="32"/>
      <c r="CW1680" s="32"/>
      <c r="CX1680" s="32" t="s">
        <v>6159</v>
      </c>
      <c r="CY1680" s="32" t="s">
        <v>702</v>
      </c>
      <c r="CZ1680" s="32" t="s">
        <v>1285</v>
      </c>
      <c r="DA1680" s="32" t="s">
        <v>3661</v>
      </c>
      <c r="DB1680" s="32" t="s">
        <v>2598</v>
      </c>
      <c r="DC1680" s="32" t="s">
        <v>1942</v>
      </c>
    </row>
    <row r="1681" spans="52:107" ht="28.5">
      <c r="AZ1681" s="32"/>
      <c r="BA1681" s="32"/>
      <c r="BB1681" s="32" t="s">
        <v>6160</v>
      </c>
      <c r="BC1681" s="32" t="s">
        <v>702</v>
      </c>
      <c r="BD1681" s="32" t="s">
        <v>1285</v>
      </c>
      <c r="BE1681" s="32" t="s">
        <v>3661</v>
      </c>
      <c r="BF1681" s="32" t="s">
        <v>2602</v>
      </c>
      <c r="BG1681" s="32" t="s">
        <v>1958</v>
      </c>
      <c r="CK1681" s="32" t="s">
        <v>6160</v>
      </c>
      <c r="CL1681" s="32" t="s">
        <v>702</v>
      </c>
      <c r="CM1681" s="32" t="s">
        <v>1285</v>
      </c>
      <c r="CN1681" s="32" t="s">
        <v>3661</v>
      </c>
      <c r="CO1681" s="32" t="s">
        <v>2602</v>
      </c>
      <c r="CP1681" s="32" t="s">
        <v>1958</v>
      </c>
      <c r="CV1681" s="32"/>
      <c r="CW1681" s="32"/>
      <c r="CX1681" s="32" t="s">
        <v>6160</v>
      </c>
      <c r="CY1681" s="32" t="s">
        <v>702</v>
      </c>
      <c r="CZ1681" s="32" t="s">
        <v>1285</v>
      </c>
      <c r="DA1681" s="32" t="s">
        <v>3661</v>
      </c>
      <c r="DB1681" s="32" t="s">
        <v>2602</v>
      </c>
      <c r="DC1681" s="32" t="s">
        <v>1958</v>
      </c>
    </row>
    <row r="1682" spans="52:107" ht="42.75">
      <c r="AZ1682" s="32"/>
      <c r="BA1682" s="32"/>
      <c r="BB1682" s="32" t="s">
        <v>6161</v>
      </c>
      <c r="BC1682" s="32" t="s">
        <v>702</v>
      </c>
      <c r="BD1682" s="32" t="s">
        <v>1285</v>
      </c>
      <c r="BE1682" s="32" t="s">
        <v>3661</v>
      </c>
      <c r="BF1682" s="32" t="s">
        <v>2606</v>
      </c>
      <c r="BG1682" s="32" t="s">
        <v>1971</v>
      </c>
      <c r="CK1682" s="32" t="s">
        <v>6161</v>
      </c>
      <c r="CL1682" s="32" t="s">
        <v>702</v>
      </c>
      <c r="CM1682" s="32" t="s">
        <v>1285</v>
      </c>
      <c r="CN1682" s="32" t="s">
        <v>3661</v>
      </c>
      <c r="CO1682" s="32" t="s">
        <v>2606</v>
      </c>
      <c r="CP1682" s="32" t="s">
        <v>1971</v>
      </c>
      <c r="CV1682" s="32"/>
      <c r="CW1682" s="32"/>
      <c r="CX1682" s="32" t="s">
        <v>6161</v>
      </c>
      <c r="CY1682" s="32" t="s">
        <v>702</v>
      </c>
      <c r="CZ1682" s="32" t="s">
        <v>1285</v>
      </c>
      <c r="DA1682" s="32" t="s">
        <v>3661</v>
      </c>
      <c r="DB1682" s="32" t="s">
        <v>2606</v>
      </c>
      <c r="DC1682" s="32" t="s">
        <v>1971</v>
      </c>
    </row>
    <row r="1683" spans="52:107" ht="42.75">
      <c r="AZ1683" s="32"/>
      <c r="BA1683" s="32"/>
      <c r="BB1683" s="32" t="s">
        <v>6162</v>
      </c>
      <c r="BC1683" s="32" t="s">
        <v>702</v>
      </c>
      <c r="BD1683" s="32" t="s">
        <v>1285</v>
      </c>
      <c r="BE1683" s="32" t="s">
        <v>3661</v>
      </c>
      <c r="BF1683" s="32" t="s">
        <v>2610</v>
      </c>
      <c r="BG1683" s="32" t="s">
        <v>1269</v>
      </c>
      <c r="CK1683" s="32" t="s">
        <v>6162</v>
      </c>
      <c r="CL1683" s="32" t="s">
        <v>702</v>
      </c>
      <c r="CM1683" s="32" t="s">
        <v>1285</v>
      </c>
      <c r="CN1683" s="32" t="s">
        <v>3661</v>
      </c>
      <c r="CO1683" s="32" t="s">
        <v>2610</v>
      </c>
      <c r="CP1683" s="32" t="s">
        <v>1269</v>
      </c>
      <c r="CV1683" s="32"/>
      <c r="CW1683" s="32"/>
      <c r="CX1683" s="32" t="s">
        <v>6162</v>
      </c>
      <c r="CY1683" s="32" t="s">
        <v>702</v>
      </c>
      <c r="CZ1683" s="32" t="s">
        <v>1285</v>
      </c>
      <c r="DA1683" s="32" t="s">
        <v>3661</v>
      </c>
      <c r="DB1683" s="32" t="s">
        <v>2610</v>
      </c>
      <c r="DC1683" s="32" t="s">
        <v>1269</v>
      </c>
    </row>
    <row r="1684" spans="52:107" ht="28.5">
      <c r="AZ1684" s="32"/>
      <c r="BA1684" s="32"/>
      <c r="BB1684" s="32" t="s">
        <v>6163</v>
      </c>
      <c r="BC1684" s="32" t="s">
        <v>702</v>
      </c>
      <c r="BD1684" s="32" t="s">
        <v>1285</v>
      </c>
      <c r="BE1684" s="32" t="s">
        <v>3661</v>
      </c>
      <c r="BF1684" s="32" t="s">
        <v>2614</v>
      </c>
      <c r="BG1684" s="32" t="s">
        <v>1995</v>
      </c>
      <c r="CK1684" s="32" t="s">
        <v>6163</v>
      </c>
      <c r="CL1684" s="32" t="s">
        <v>702</v>
      </c>
      <c r="CM1684" s="32" t="s">
        <v>1285</v>
      </c>
      <c r="CN1684" s="32" t="s">
        <v>3661</v>
      </c>
      <c r="CO1684" s="32" t="s">
        <v>2614</v>
      </c>
      <c r="CP1684" s="32" t="s">
        <v>1995</v>
      </c>
      <c r="CV1684" s="32"/>
      <c r="CW1684" s="32"/>
      <c r="CX1684" s="32" t="s">
        <v>6163</v>
      </c>
      <c r="CY1684" s="32" t="s">
        <v>702</v>
      </c>
      <c r="CZ1684" s="32" t="s">
        <v>1285</v>
      </c>
      <c r="DA1684" s="32" t="s">
        <v>3661</v>
      </c>
      <c r="DB1684" s="32" t="s">
        <v>2614</v>
      </c>
      <c r="DC1684" s="32" t="s">
        <v>1995</v>
      </c>
    </row>
    <row r="1685" spans="52:107" ht="28.5">
      <c r="AZ1685" s="32"/>
      <c r="BA1685" s="32"/>
      <c r="BB1685" s="32" t="s">
        <v>6164</v>
      </c>
      <c r="BC1685" s="32" t="s">
        <v>702</v>
      </c>
      <c r="BD1685" s="32" t="s">
        <v>1285</v>
      </c>
      <c r="BE1685" s="32" t="s">
        <v>3661</v>
      </c>
      <c r="BF1685" s="32" t="s">
        <v>2618</v>
      </c>
      <c r="BG1685" s="32" t="s">
        <v>2008</v>
      </c>
      <c r="CK1685" s="32" t="s">
        <v>6164</v>
      </c>
      <c r="CL1685" s="32" t="s">
        <v>702</v>
      </c>
      <c r="CM1685" s="32" t="s">
        <v>1285</v>
      </c>
      <c r="CN1685" s="32" t="s">
        <v>3661</v>
      </c>
      <c r="CO1685" s="32" t="s">
        <v>2618</v>
      </c>
      <c r="CP1685" s="32" t="s">
        <v>2008</v>
      </c>
      <c r="CV1685" s="32"/>
      <c r="CW1685" s="32"/>
      <c r="CX1685" s="32" t="s">
        <v>6164</v>
      </c>
      <c r="CY1685" s="32" t="s">
        <v>702</v>
      </c>
      <c r="CZ1685" s="32" t="s">
        <v>1285</v>
      </c>
      <c r="DA1685" s="32" t="s">
        <v>3661</v>
      </c>
      <c r="DB1685" s="32" t="s">
        <v>2618</v>
      </c>
      <c r="DC1685" s="32" t="s">
        <v>2008</v>
      </c>
    </row>
    <row r="1686" spans="52:107" ht="42.75">
      <c r="AZ1686" s="32"/>
      <c r="BA1686" s="32"/>
      <c r="BB1686" s="32" t="s">
        <v>6165</v>
      </c>
      <c r="BC1686" s="32" t="s">
        <v>702</v>
      </c>
      <c r="BD1686" s="32" t="s">
        <v>1285</v>
      </c>
      <c r="BE1686" s="32" t="s">
        <v>3661</v>
      </c>
      <c r="BF1686" s="32" t="s">
        <v>2622</v>
      </c>
      <c r="BG1686" s="32" t="s">
        <v>2020</v>
      </c>
      <c r="CK1686" s="32" t="s">
        <v>6165</v>
      </c>
      <c r="CL1686" s="32" t="s">
        <v>702</v>
      </c>
      <c r="CM1686" s="32" t="s">
        <v>1285</v>
      </c>
      <c r="CN1686" s="32" t="s">
        <v>3661</v>
      </c>
      <c r="CO1686" s="32" t="s">
        <v>2622</v>
      </c>
      <c r="CP1686" s="32" t="s">
        <v>2020</v>
      </c>
      <c r="CV1686" s="32"/>
      <c r="CW1686" s="32"/>
      <c r="CX1686" s="32" t="s">
        <v>6165</v>
      </c>
      <c r="CY1686" s="32" t="s">
        <v>702</v>
      </c>
      <c r="CZ1686" s="32" t="s">
        <v>1285</v>
      </c>
      <c r="DA1686" s="32" t="s">
        <v>3661</v>
      </c>
      <c r="DB1686" s="32" t="s">
        <v>2622</v>
      </c>
      <c r="DC1686" s="32" t="s">
        <v>2020</v>
      </c>
    </row>
    <row r="1687" spans="52:107" ht="57">
      <c r="AZ1687" s="32"/>
      <c r="BA1687" s="32"/>
      <c r="BB1687" s="32" t="s">
        <v>6166</v>
      </c>
      <c r="BC1687" s="32" t="s">
        <v>702</v>
      </c>
      <c r="BD1687" s="32" t="s">
        <v>1285</v>
      </c>
      <c r="BE1687" s="32" t="s">
        <v>3661</v>
      </c>
      <c r="BF1687" s="32" t="s">
        <v>2626</v>
      </c>
      <c r="BG1687" s="32" t="s">
        <v>2033</v>
      </c>
      <c r="CK1687" s="32" t="s">
        <v>6166</v>
      </c>
      <c r="CL1687" s="32" t="s">
        <v>702</v>
      </c>
      <c r="CM1687" s="32" t="s">
        <v>1285</v>
      </c>
      <c r="CN1687" s="32" t="s">
        <v>3661</v>
      </c>
      <c r="CO1687" s="32" t="s">
        <v>2626</v>
      </c>
      <c r="CP1687" s="32" t="s">
        <v>2033</v>
      </c>
      <c r="CV1687" s="32"/>
      <c r="CW1687" s="32"/>
      <c r="CX1687" s="32" t="s">
        <v>6166</v>
      </c>
      <c r="CY1687" s="32" t="s">
        <v>702</v>
      </c>
      <c r="CZ1687" s="32" t="s">
        <v>1285</v>
      </c>
      <c r="DA1687" s="32" t="s">
        <v>3661</v>
      </c>
      <c r="DB1687" s="32" t="s">
        <v>2626</v>
      </c>
      <c r="DC1687" s="32" t="s">
        <v>2033</v>
      </c>
    </row>
    <row r="1688" spans="52:107" ht="28.5">
      <c r="AZ1688" s="32"/>
      <c r="BA1688" s="32"/>
      <c r="BB1688" s="32" t="s">
        <v>6167</v>
      </c>
      <c r="BC1688" s="32" t="s">
        <v>702</v>
      </c>
      <c r="BD1688" s="32" t="s">
        <v>1285</v>
      </c>
      <c r="BE1688" s="32" t="s">
        <v>3661</v>
      </c>
      <c r="BF1688" s="32" t="s">
        <v>2630</v>
      </c>
      <c r="BG1688" s="32" t="s">
        <v>1216</v>
      </c>
      <c r="CK1688" s="32" t="s">
        <v>6167</v>
      </c>
      <c r="CL1688" s="32" t="s">
        <v>702</v>
      </c>
      <c r="CM1688" s="32" t="s">
        <v>1285</v>
      </c>
      <c r="CN1688" s="32" t="s">
        <v>3661</v>
      </c>
      <c r="CO1688" s="32" t="s">
        <v>2630</v>
      </c>
      <c r="CP1688" s="32" t="s">
        <v>1216</v>
      </c>
      <c r="CV1688" s="32"/>
      <c r="CW1688" s="32"/>
      <c r="CX1688" s="32" t="s">
        <v>6167</v>
      </c>
      <c r="CY1688" s="32" t="s">
        <v>702</v>
      </c>
      <c r="CZ1688" s="32" t="s">
        <v>1285</v>
      </c>
      <c r="DA1688" s="32" t="s">
        <v>3661</v>
      </c>
      <c r="DB1688" s="32" t="s">
        <v>2630</v>
      </c>
      <c r="DC1688" s="32" t="s">
        <v>1216</v>
      </c>
    </row>
    <row r="1689" spans="52:107" ht="42.75">
      <c r="AZ1689" s="32"/>
      <c r="BA1689" s="32"/>
      <c r="BB1689" s="32" t="s">
        <v>6168</v>
      </c>
      <c r="BC1689" s="32" t="s">
        <v>702</v>
      </c>
      <c r="BD1689" s="32" t="s">
        <v>1285</v>
      </c>
      <c r="BE1689" s="32" t="s">
        <v>3661</v>
      </c>
      <c r="BF1689" s="32" t="s">
        <v>2634</v>
      </c>
      <c r="BG1689" s="32" t="s">
        <v>952</v>
      </c>
      <c r="CK1689" s="32" t="s">
        <v>6168</v>
      </c>
      <c r="CL1689" s="32" t="s">
        <v>702</v>
      </c>
      <c r="CM1689" s="32" t="s">
        <v>1285</v>
      </c>
      <c r="CN1689" s="32" t="s">
        <v>3661</v>
      </c>
      <c r="CO1689" s="32" t="s">
        <v>2634</v>
      </c>
      <c r="CP1689" s="32" t="s">
        <v>952</v>
      </c>
      <c r="CV1689" s="32"/>
      <c r="CW1689" s="32"/>
      <c r="CX1689" s="32" t="s">
        <v>6168</v>
      </c>
      <c r="CY1689" s="32" t="s">
        <v>702</v>
      </c>
      <c r="CZ1689" s="32" t="s">
        <v>1285</v>
      </c>
      <c r="DA1689" s="32" t="s">
        <v>3661</v>
      </c>
      <c r="DB1689" s="32" t="s">
        <v>2634</v>
      </c>
      <c r="DC1689" s="32" t="s">
        <v>952</v>
      </c>
    </row>
    <row r="1690" spans="52:107" ht="57">
      <c r="AZ1690" s="32"/>
      <c r="BA1690" s="32"/>
      <c r="BB1690" s="32" t="s">
        <v>6169</v>
      </c>
      <c r="BC1690" s="32" t="s">
        <v>702</v>
      </c>
      <c r="BD1690" s="32" t="s">
        <v>1285</v>
      </c>
      <c r="BE1690" s="32" t="s">
        <v>3661</v>
      </c>
      <c r="BF1690" s="32" t="s">
        <v>2638</v>
      </c>
      <c r="BG1690" s="32" t="s">
        <v>2066</v>
      </c>
      <c r="CK1690" s="32" t="s">
        <v>6169</v>
      </c>
      <c r="CL1690" s="32" t="s">
        <v>702</v>
      </c>
      <c r="CM1690" s="32" t="s">
        <v>1285</v>
      </c>
      <c r="CN1690" s="32" t="s">
        <v>3661</v>
      </c>
      <c r="CO1690" s="32" t="s">
        <v>2638</v>
      </c>
      <c r="CP1690" s="32" t="s">
        <v>2066</v>
      </c>
      <c r="CV1690" s="32"/>
      <c r="CW1690" s="32"/>
      <c r="CX1690" s="32" t="s">
        <v>6169</v>
      </c>
      <c r="CY1690" s="32" t="s">
        <v>702</v>
      </c>
      <c r="CZ1690" s="32" t="s">
        <v>1285</v>
      </c>
      <c r="DA1690" s="32" t="s">
        <v>3661</v>
      </c>
      <c r="DB1690" s="32" t="s">
        <v>2638</v>
      </c>
      <c r="DC1690" s="32" t="s">
        <v>2066</v>
      </c>
    </row>
    <row r="1691" spans="52:107" ht="42.75">
      <c r="AZ1691" s="32"/>
      <c r="BA1691" s="32"/>
      <c r="BB1691" s="32" t="s">
        <v>6170</v>
      </c>
      <c r="BC1691" s="32" t="s">
        <v>702</v>
      </c>
      <c r="BD1691" s="32" t="s">
        <v>1285</v>
      </c>
      <c r="BE1691" s="32" t="s">
        <v>3661</v>
      </c>
      <c r="BF1691" s="32" t="s">
        <v>2642</v>
      </c>
      <c r="BG1691" s="32" t="s">
        <v>2078</v>
      </c>
      <c r="CK1691" s="32" t="s">
        <v>6170</v>
      </c>
      <c r="CL1691" s="32" t="s">
        <v>702</v>
      </c>
      <c r="CM1691" s="32" t="s">
        <v>1285</v>
      </c>
      <c r="CN1691" s="32" t="s">
        <v>3661</v>
      </c>
      <c r="CO1691" s="32" t="s">
        <v>2642</v>
      </c>
      <c r="CP1691" s="32" t="s">
        <v>2078</v>
      </c>
      <c r="CV1691" s="32"/>
      <c r="CW1691" s="32"/>
      <c r="CX1691" s="32" t="s">
        <v>6170</v>
      </c>
      <c r="CY1691" s="32" t="s">
        <v>702</v>
      </c>
      <c r="CZ1691" s="32" t="s">
        <v>1285</v>
      </c>
      <c r="DA1691" s="32" t="s">
        <v>3661</v>
      </c>
      <c r="DB1691" s="32" t="s">
        <v>2642</v>
      </c>
      <c r="DC1691" s="32" t="s">
        <v>2078</v>
      </c>
    </row>
    <row r="1692" spans="52:107" ht="42.75">
      <c r="AZ1692" s="32"/>
      <c r="BA1692" s="32"/>
      <c r="BB1692" s="32" t="s">
        <v>6171</v>
      </c>
      <c r="BC1692" s="32" t="s">
        <v>702</v>
      </c>
      <c r="BD1692" s="32" t="s">
        <v>1285</v>
      </c>
      <c r="BE1692" s="32" t="s">
        <v>3661</v>
      </c>
      <c r="BF1692" s="32" t="s">
        <v>2646</v>
      </c>
      <c r="BG1692" s="32" t="s">
        <v>2089</v>
      </c>
      <c r="CK1692" s="32" t="s">
        <v>6171</v>
      </c>
      <c r="CL1692" s="32" t="s">
        <v>702</v>
      </c>
      <c r="CM1692" s="32" t="s">
        <v>1285</v>
      </c>
      <c r="CN1692" s="32" t="s">
        <v>3661</v>
      </c>
      <c r="CO1692" s="32" t="s">
        <v>2646</v>
      </c>
      <c r="CP1692" s="32" t="s">
        <v>2089</v>
      </c>
      <c r="CV1692" s="32"/>
      <c r="CW1692" s="32"/>
      <c r="CX1692" s="32" t="s">
        <v>6171</v>
      </c>
      <c r="CY1692" s="32" t="s">
        <v>702</v>
      </c>
      <c r="CZ1692" s="32" t="s">
        <v>1285</v>
      </c>
      <c r="DA1692" s="32" t="s">
        <v>3661</v>
      </c>
      <c r="DB1692" s="32" t="s">
        <v>2646</v>
      </c>
      <c r="DC1692" s="32" t="s">
        <v>2089</v>
      </c>
    </row>
    <row r="1693" spans="52:107" ht="42.75">
      <c r="AZ1693" s="32"/>
      <c r="BA1693" s="32"/>
      <c r="BB1693" s="32" t="s">
        <v>6172</v>
      </c>
      <c r="BC1693" s="32" t="s">
        <v>702</v>
      </c>
      <c r="BD1693" s="32" t="s">
        <v>1285</v>
      </c>
      <c r="BE1693" s="32" t="s">
        <v>3661</v>
      </c>
      <c r="BF1693" s="32" t="s">
        <v>2650</v>
      </c>
      <c r="BG1693" s="32" t="s">
        <v>2101</v>
      </c>
      <c r="CK1693" s="32" t="s">
        <v>6172</v>
      </c>
      <c r="CL1693" s="32" t="s">
        <v>702</v>
      </c>
      <c r="CM1693" s="32" t="s">
        <v>1285</v>
      </c>
      <c r="CN1693" s="32" t="s">
        <v>3661</v>
      </c>
      <c r="CO1693" s="32" t="s">
        <v>2650</v>
      </c>
      <c r="CP1693" s="32" t="s">
        <v>2101</v>
      </c>
      <c r="CV1693" s="32"/>
      <c r="CW1693" s="32"/>
      <c r="CX1693" s="32" t="s">
        <v>6172</v>
      </c>
      <c r="CY1693" s="32" t="s">
        <v>702</v>
      </c>
      <c r="CZ1693" s="32" t="s">
        <v>1285</v>
      </c>
      <c r="DA1693" s="32" t="s">
        <v>3661</v>
      </c>
      <c r="DB1693" s="32" t="s">
        <v>2650</v>
      </c>
      <c r="DC1693" s="32" t="s">
        <v>2101</v>
      </c>
    </row>
    <row r="1694" spans="52:107" ht="28.5">
      <c r="AZ1694" s="32"/>
      <c r="BA1694" s="32"/>
      <c r="BB1694" s="32" t="s">
        <v>6173</v>
      </c>
      <c r="BC1694" s="32" t="s">
        <v>702</v>
      </c>
      <c r="BD1694" s="32" t="s">
        <v>1285</v>
      </c>
      <c r="BE1694" s="32" t="s">
        <v>3661</v>
      </c>
      <c r="BF1694" s="32" t="s">
        <v>2654</v>
      </c>
      <c r="BG1694" s="32" t="s">
        <v>1415</v>
      </c>
      <c r="CK1694" s="32" t="s">
        <v>6173</v>
      </c>
      <c r="CL1694" s="32" t="s">
        <v>702</v>
      </c>
      <c r="CM1694" s="32" t="s">
        <v>1285</v>
      </c>
      <c r="CN1694" s="32" t="s">
        <v>3661</v>
      </c>
      <c r="CO1694" s="32" t="s">
        <v>2654</v>
      </c>
      <c r="CP1694" s="32" t="s">
        <v>1415</v>
      </c>
      <c r="CV1694" s="32"/>
      <c r="CW1694" s="32"/>
      <c r="CX1694" s="32" t="s">
        <v>6173</v>
      </c>
      <c r="CY1694" s="32" t="s">
        <v>702</v>
      </c>
      <c r="CZ1694" s="32" t="s">
        <v>1285</v>
      </c>
      <c r="DA1694" s="32" t="s">
        <v>3661</v>
      </c>
      <c r="DB1694" s="32" t="s">
        <v>2654</v>
      </c>
      <c r="DC1694" s="32" t="s">
        <v>1415</v>
      </c>
    </row>
    <row r="1695" spans="52:107" ht="42.75">
      <c r="AZ1695" s="32"/>
      <c r="BA1695" s="32"/>
      <c r="BB1695" s="32" t="s">
        <v>6174</v>
      </c>
      <c r="BC1695" s="32" t="s">
        <v>702</v>
      </c>
      <c r="BD1695" s="32" t="s">
        <v>1285</v>
      </c>
      <c r="BE1695" s="32" t="s">
        <v>3661</v>
      </c>
      <c r="BF1695" s="32" t="s">
        <v>2658</v>
      </c>
      <c r="BG1695" s="32" t="s">
        <v>2121</v>
      </c>
      <c r="CK1695" s="32" t="s">
        <v>6174</v>
      </c>
      <c r="CL1695" s="32" t="s">
        <v>702</v>
      </c>
      <c r="CM1695" s="32" t="s">
        <v>1285</v>
      </c>
      <c r="CN1695" s="32" t="s">
        <v>3661</v>
      </c>
      <c r="CO1695" s="32" t="s">
        <v>2658</v>
      </c>
      <c r="CP1695" s="32" t="s">
        <v>2121</v>
      </c>
      <c r="CV1695" s="32"/>
      <c r="CW1695" s="32"/>
      <c r="CX1695" s="32" t="s">
        <v>6174</v>
      </c>
      <c r="CY1695" s="32" t="s">
        <v>702</v>
      </c>
      <c r="CZ1695" s="32" t="s">
        <v>1285</v>
      </c>
      <c r="DA1695" s="32" t="s">
        <v>3661</v>
      </c>
      <c r="DB1695" s="32" t="s">
        <v>2658</v>
      </c>
      <c r="DC1695" s="32" t="s">
        <v>2121</v>
      </c>
    </row>
    <row r="1696" spans="52:107" ht="42.75">
      <c r="AZ1696" s="32"/>
      <c r="BA1696" s="32"/>
      <c r="BB1696" s="32" t="s">
        <v>6175</v>
      </c>
      <c r="BC1696" s="32" t="s">
        <v>702</v>
      </c>
      <c r="BD1696" s="32" t="s">
        <v>1285</v>
      </c>
      <c r="BE1696" s="32" t="s">
        <v>3661</v>
      </c>
      <c r="BF1696" s="32" t="s">
        <v>2662</v>
      </c>
      <c r="BG1696" s="32" t="s">
        <v>2132</v>
      </c>
      <c r="CK1696" s="32" t="s">
        <v>6175</v>
      </c>
      <c r="CL1696" s="32" t="s">
        <v>702</v>
      </c>
      <c r="CM1696" s="32" t="s">
        <v>1285</v>
      </c>
      <c r="CN1696" s="32" t="s">
        <v>3661</v>
      </c>
      <c r="CO1696" s="32" t="s">
        <v>2662</v>
      </c>
      <c r="CP1696" s="32" t="s">
        <v>2132</v>
      </c>
      <c r="CV1696" s="32"/>
      <c r="CW1696" s="32"/>
      <c r="CX1696" s="32" t="s">
        <v>6175</v>
      </c>
      <c r="CY1696" s="32" t="s">
        <v>702</v>
      </c>
      <c r="CZ1696" s="32" t="s">
        <v>1285</v>
      </c>
      <c r="DA1696" s="32" t="s">
        <v>3661</v>
      </c>
      <c r="DB1696" s="32" t="s">
        <v>2662</v>
      </c>
      <c r="DC1696" s="32" t="s">
        <v>2132</v>
      </c>
    </row>
    <row r="1697" spans="52:107" ht="28.5">
      <c r="AZ1697" s="32"/>
      <c r="BA1697" s="32"/>
      <c r="BB1697" s="32" t="s">
        <v>6176</v>
      </c>
      <c r="BC1697" s="32" t="s">
        <v>702</v>
      </c>
      <c r="BD1697" s="32" t="s">
        <v>1285</v>
      </c>
      <c r="BE1697" s="32" t="s">
        <v>3661</v>
      </c>
      <c r="BF1697" s="32" t="s">
        <v>2666</v>
      </c>
      <c r="BG1697" s="32" t="s">
        <v>1599</v>
      </c>
      <c r="CK1697" s="32" t="s">
        <v>6176</v>
      </c>
      <c r="CL1697" s="32" t="s">
        <v>702</v>
      </c>
      <c r="CM1697" s="32" t="s">
        <v>1285</v>
      </c>
      <c r="CN1697" s="32" t="s">
        <v>3661</v>
      </c>
      <c r="CO1697" s="32" t="s">
        <v>2666</v>
      </c>
      <c r="CP1697" s="32" t="s">
        <v>1599</v>
      </c>
      <c r="CV1697" s="32"/>
      <c r="CW1697" s="32"/>
      <c r="CX1697" s="32" t="s">
        <v>6176</v>
      </c>
      <c r="CY1697" s="32" t="s">
        <v>702</v>
      </c>
      <c r="CZ1697" s="32" t="s">
        <v>1285</v>
      </c>
      <c r="DA1697" s="32" t="s">
        <v>3661</v>
      </c>
      <c r="DB1697" s="32" t="s">
        <v>2666</v>
      </c>
      <c r="DC1697" s="32" t="s">
        <v>1599</v>
      </c>
    </row>
    <row r="1698" spans="52:107" ht="42.75">
      <c r="AZ1698" s="32"/>
      <c r="BA1698" s="32"/>
      <c r="BB1698" s="32" t="s">
        <v>6177</v>
      </c>
      <c r="BC1698" s="32" t="s">
        <v>702</v>
      </c>
      <c r="BD1698" s="32" t="s">
        <v>1285</v>
      </c>
      <c r="BE1698" s="32" t="s">
        <v>3661</v>
      </c>
      <c r="BF1698" s="32" t="s">
        <v>2670</v>
      </c>
      <c r="BG1698" s="32" t="s">
        <v>2152</v>
      </c>
      <c r="CK1698" s="32" t="s">
        <v>6177</v>
      </c>
      <c r="CL1698" s="32" t="s">
        <v>702</v>
      </c>
      <c r="CM1698" s="32" t="s">
        <v>1285</v>
      </c>
      <c r="CN1698" s="32" t="s">
        <v>3661</v>
      </c>
      <c r="CO1698" s="32" t="s">
        <v>2670</v>
      </c>
      <c r="CP1698" s="32" t="s">
        <v>2152</v>
      </c>
      <c r="CV1698" s="32"/>
      <c r="CW1698" s="32"/>
      <c r="CX1698" s="32" t="s">
        <v>6177</v>
      </c>
      <c r="CY1698" s="32" t="s">
        <v>702</v>
      </c>
      <c r="CZ1698" s="32" t="s">
        <v>1285</v>
      </c>
      <c r="DA1698" s="32" t="s">
        <v>3661</v>
      </c>
      <c r="DB1698" s="32" t="s">
        <v>2670</v>
      </c>
      <c r="DC1698" s="32" t="s">
        <v>2152</v>
      </c>
    </row>
    <row r="1699" spans="52:107" ht="42.75">
      <c r="AZ1699" s="32"/>
      <c r="BA1699" s="32"/>
      <c r="BB1699" s="32" t="s">
        <v>6178</v>
      </c>
      <c r="BC1699" s="32" t="s">
        <v>702</v>
      </c>
      <c r="BD1699" s="32" t="s">
        <v>1285</v>
      </c>
      <c r="BE1699" s="32" t="s">
        <v>3661</v>
      </c>
      <c r="BF1699" s="32" t="s">
        <v>2673</v>
      </c>
      <c r="BG1699" s="32" t="s">
        <v>2163</v>
      </c>
      <c r="CK1699" s="32" t="s">
        <v>6178</v>
      </c>
      <c r="CL1699" s="32" t="s">
        <v>702</v>
      </c>
      <c r="CM1699" s="32" t="s">
        <v>1285</v>
      </c>
      <c r="CN1699" s="32" t="s">
        <v>3661</v>
      </c>
      <c r="CO1699" s="32" t="s">
        <v>2673</v>
      </c>
      <c r="CP1699" s="32" t="s">
        <v>2163</v>
      </c>
      <c r="CV1699" s="32"/>
      <c r="CW1699" s="32"/>
      <c r="CX1699" s="32" t="s">
        <v>6178</v>
      </c>
      <c r="CY1699" s="32" t="s">
        <v>702</v>
      </c>
      <c r="CZ1699" s="32" t="s">
        <v>1285</v>
      </c>
      <c r="DA1699" s="32" t="s">
        <v>3661</v>
      </c>
      <c r="DB1699" s="32" t="s">
        <v>2673</v>
      </c>
      <c r="DC1699" s="32" t="s">
        <v>2163</v>
      </c>
    </row>
    <row r="1700" spans="52:107" ht="42.75">
      <c r="AZ1700" s="32"/>
      <c r="BA1700" s="32"/>
      <c r="BB1700" s="32" t="s">
        <v>6179</v>
      </c>
      <c r="BC1700" s="32" t="s">
        <v>702</v>
      </c>
      <c r="BD1700" s="32" t="s">
        <v>1285</v>
      </c>
      <c r="BE1700" s="32" t="s">
        <v>3661</v>
      </c>
      <c r="BF1700" s="32" t="s">
        <v>2676</v>
      </c>
      <c r="BG1700" s="32" t="s">
        <v>2174</v>
      </c>
      <c r="CK1700" s="32" t="s">
        <v>6179</v>
      </c>
      <c r="CL1700" s="32" t="s">
        <v>702</v>
      </c>
      <c r="CM1700" s="32" t="s">
        <v>1285</v>
      </c>
      <c r="CN1700" s="32" t="s">
        <v>3661</v>
      </c>
      <c r="CO1700" s="32" t="s">
        <v>2676</v>
      </c>
      <c r="CP1700" s="32" t="s">
        <v>2174</v>
      </c>
      <c r="CV1700" s="32"/>
      <c r="CW1700" s="32"/>
      <c r="CX1700" s="32" t="s">
        <v>6179</v>
      </c>
      <c r="CY1700" s="32" t="s">
        <v>702</v>
      </c>
      <c r="CZ1700" s="32" t="s">
        <v>1285</v>
      </c>
      <c r="DA1700" s="32" t="s">
        <v>3661</v>
      </c>
      <c r="DB1700" s="32" t="s">
        <v>2676</v>
      </c>
      <c r="DC1700" s="32" t="s">
        <v>2174</v>
      </c>
    </row>
    <row r="1701" spans="52:107" ht="42.75">
      <c r="AZ1701" s="32"/>
      <c r="BA1701" s="32"/>
      <c r="BB1701" s="32" t="s">
        <v>6180</v>
      </c>
      <c r="BC1701" s="32" t="s">
        <v>702</v>
      </c>
      <c r="BD1701" s="32" t="s">
        <v>1285</v>
      </c>
      <c r="BE1701" s="32" t="s">
        <v>3661</v>
      </c>
      <c r="BF1701" s="32" t="s">
        <v>2680</v>
      </c>
      <c r="BG1701" s="32" t="s">
        <v>2183</v>
      </c>
      <c r="CK1701" s="32" t="s">
        <v>6180</v>
      </c>
      <c r="CL1701" s="32" t="s">
        <v>702</v>
      </c>
      <c r="CM1701" s="32" t="s">
        <v>1285</v>
      </c>
      <c r="CN1701" s="32" t="s">
        <v>3661</v>
      </c>
      <c r="CO1701" s="32" t="s">
        <v>2680</v>
      </c>
      <c r="CP1701" s="32" t="s">
        <v>2183</v>
      </c>
      <c r="CV1701" s="32"/>
      <c r="CW1701" s="32"/>
      <c r="CX1701" s="32" t="s">
        <v>6180</v>
      </c>
      <c r="CY1701" s="32" t="s">
        <v>702</v>
      </c>
      <c r="CZ1701" s="32" t="s">
        <v>1285</v>
      </c>
      <c r="DA1701" s="32" t="s">
        <v>3661</v>
      </c>
      <c r="DB1701" s="32" t="s">
        <v>2680</v>
      </c>
      <c r="DC1701" s="32" t="s">
        <v>2183</v>
      </c>
    </row>
    <row r="1702" spans="52:107" ht="42.75">
      <c r="AZ1702" s="32"/>
      <c r="BA1702" s="32"/>
      <c r="BB1702" s="32" t="s">
        <v>6181</v>
      </c>
      <c r="BC1702" s="32" t="s">
        <v>702</v>
      </c>
      <c r="BD1702" s="32" t="s">
        <v>1285</v>
      </c>
      <c r="BE1702" s="32" t="s">
        <v>3661</v>
      </c>
      <c r="BF1702" s="32" t="s">
        <v>2684</v>
      </c>
      <c r="BG1702" s="32" t="s">
        <v>2193</v>
      </c>
      <c r="CK1702" s="32" t="s">
        <v>6181</v>
      </c>
      <c r="CL1702" s="32" t="s">
        <v>702</v>
      </c>
      <c r="CM1702" s="32" t="s">
        <v>1285</v>
      </c>
      <c r="CN1702" s="32" t="s">
        <v>3661</v>
      </c>
      <c r="CO1702" s="32" t="s">
        <v>2684</v>
      </c>
      <c r="CP1702" s="32" t="s">
        <v>2193</v>
      </c>
      <c r="CV1702" s="32"/>
      <c r="CW1702" s="32"/>
      <c r="CX1702" s="32" t="s">
        <v>6181</v>
      </c>
      <c r="CY1702" s="32" t="s">
        <v>702</v>
      </c>
      <c r="CZ1702" s="32" t="s">
        <v>1285</v>
      </c>
      <c r="DA1702" s="32" t="s">
        <v>3661</v>
      </c>
      <c r="DB1702" s="32" t="s">
        <v>2684</v>
      </c>
      <c r="DC1702" s="32" t="s">
        <v>2193</v>
      </c>
    </row>
    <row r="1703" spans="52:107" ht="57">
      <c r="AZ1703" s="32"/>
      <c r="BA1703" s="32"/>
      <c r="BB1703" s="32" t="s">
        <v>6182</v>
      </c>
      <c r="BC1703" s="32" t="s">
        <v>702</v>
      </c>
      <c r="BD1703" s="32" t="s">
        <v>1285</v>
      </c>
      <c r="BE1703" s="32" t="s">
        <v>3661</v>
      </c>
      <c r="BF1703" s="32" t="s">
        <v>2688</v>
      </c>
      <c r="BG1703" s="32" t="s">
        <v>2204</v>
      </c>
      <c r="CK1703" s="32" t="s">
        <v>6182</v>
      </c>
      <c r="CL1703" s="32" t="s">
        <v>702</v>
      </c>
      <c r="CM1703" s="32" t="s">
        <v>1285</v>
      </c>
      <c r="CN1703" s="32" t="s">
        <v>3661</v>
      </c>
      <c r="CO1703" s="32" t="s">
        <v>2688</v>
      </c>
      <c r="CP1703" s="32" t="s">
        <v>2204</v>
      </c>
      <c r="CV1703" s="32"/>
      <c r="CW1703" s="32"/>
      <c r="CX1703" s="32" t="s">
        <v>6182</v>
      </c>
      <c r="CY1703" s="32" t="s">
        <v>702</v>
      </c>
      <c r="CZ1703" s="32" t="s">
        <v>1285</v>
      </c>
      <c r="DA1703" s="32" t="s">
        <v>3661</v>
      </c>
      <c r="DB1703" s="32" t="s">
        <v>2688</v>
      </c>
      <c r="DC1703" s="32" t="s">
        <v>2204</v>
      </c>
    </row>
    <row r="1704" spans="52:107" ht="28.5">
      <c r="AZ1704" s="32"/>
      <c r="BA1704" s="32"/>
      <c r="BB1704" s="32" t="s">
        <v>6183</v>
      </c>
      <c r="BC1704" s="32" t="s">
        <v>702</v>
      </c>
      <c r="BD1704" s="32" t="s">
        <v>1285</v>
      </c>
      <c r="BE1704" s="32" t="s">
        <v>3661</v>
      </c>
      <c r="BF1704" s="32" t="s">
        <v>2692</v>
      </c>
      <c r="BG1704" s="32" t="s">
        <v>2213</v>
      </c>
      <c r="CK1704" s="32" t="s">
        <v>6183</v>
      </c>
      <c r="CL1704" s="32" t="s">
        <v>702</v>
      </c>
      <c r="CM1704" s="32" t="s">
        <v>1285</v>
      </c>
      <c r="CN1704" s="32" t="s">
        <v>3661</v>
      </c>
      <c r="CO1704" s="32" t="s">
        <v>2692</v>
      </c>
      <c r="CP1704" s="32" t="s">
        <v>2213</v>
      </c>
      <c r="CV1704" s="32"/>
      <c r="CW1704" s="32"/>
      <c r="CX1704" s="32" t="s">
        <v>6183</v>
      </c>
      <c r="CY1704" s="32" t="s">
        <v>702</v>
      </c>
      <c r="CZ1704" s="32" t="s">
        <v>1285</v>
      </c>
      <c r="DA1704" s="32" t="s">
        <v>3661</v>
      </c>
      <c r="DB1704" s="32" t="s">
        <v>2692</v>
      </c>
      <c r="DC1704" s="32" t="s">
        <v>2213</v>
      </c>
    </row>
    <row r="1705" spans="52:107" ht="42.75">
      <c r="AZ1705" s="32"/>
      <c r="BA1705" s="32"/>
      <c r="BB1705" s="32" t="s">
        <v>6184</v>
      </c>
      <c r="BC1705" s="32" t="s">
        <v>702</v>
      </c>
      <c r="BD1705" s="32" t="s">
        <v>1285</v>
      </c>
      <c r="BE1705" s="32" t="s">
        <v>3661</v>
      </c>
      <c r="BF1705" s="32" t="s">
        <v>2696</v>
      </c>
      <c r="BG1705" s="32" t="s">
        <v>2222</v>
      </c>
      <c r="CK1705" s="32" t="s">
        <v>6184</v>
      </c>
      <c r="CL1705" s="32" t="s">
        <v>702</v>
      </c>
      <c r="CM1705" s="32" t="s">
        <v>1285</v>
      </c>
      <c r="CN1705" s="32" t="s">
        <v>3661</v>
      </c>
      <c r="CO1705" s="32" t="s">
        <v>2696</v>
      </c>
      <c r="CP1705" s="32" t="s">
        <v>2222</v>
      </c>
      <c r="CV1705" s="32"/>
      <c r="CW1705" s="32"/>
      <c r="CX1705" s="32" t="s">
        <v>6184</v>
      </c>
      <c r="CY1705" s="32" t="s">
        <v>702</v>
      </c>
      <c r="CZ1705" s="32" t="s">
        <v>1285</v>
      </c>
      <c r="DA1705" s="32" t="s">
        <v>3661</v>
      </c>
      <c r="DB1705" s="32" t="s">
        <v>2696</v>
      </c>
      <c r="DC1705" s="32" t="s">
        <v>2222</v>
      </c>
    </row>
    <row r="1706" spans="52:107" ht="28.5">
      <c r="AZ1706" s="32"/>
      <c r="BA1706" s="32"/>
      <c r="BB1706" s="32" t="s">
        <v>6185</v>
      </c>
      <c r="BC1706" s="32" t="s">
        <v>702</v>
      </c>
      <c r="BD1706" s="32" t="s">
        <v>1285</v>
      </c>
      <c r="BE1706" s="32" t="s">
        <v>3661</v>
      </c>
      <c r="BF1706" s="32" t="s">
        <v>2699</v>
      </c>
      <c r="BG1706" s="32" t="s">
        <v>2231</v>
      </c>
      <c r="CK1706" s="32" t="s">
        <v>6185</v>
      </c>
      <c r="CL1706" s="32" t="s">
        <v>702</v>
      </c>
      <c r="CM1706" s="32" t="s">
        <v>1285</v>
      </c>
      <c r="CN1706" s="32" t="s">
        <v>3661</v>
      </c>
      <c r="CO1706" s="32" t="s">
        <v>2699</v>
      </c>
      <c r="CP1706" s="32" t="s">
        <v>2231</v>
      </c>
      <c r="CV1706" s="32"/>
      <c r="CW1706" s="32"/>
      <c r="CX1706" s="32" t="s">
        <v>6185</v>
      </c>
      <c r="CY1706" s="32" t="s">
        <v>702</v>
      </c>
      <c r="CZ1706" s="32" t="s">
        <v>1285</v>
      </c>
      <c r="DA1706" s="32" t="s">
        <v>3661</v>
      </c>
      <c r="DB1706" s="32" t="s">
        <v>2699</v>
      </c>
      <c r="DC1706" s="32" t="s">
        <v>2231</v>
      </c>
    </row>
    <row r="1707" spans="52:107" ht="42.75">
      <c r="AZ1707" s="32"/>
      <c r="BA1707" s="32"/>
      <c r="BB1707" s="32" t="s">
        <v>6186</v>
      </c>
      <c r="BC1707" s="32" t="s">
        <v>702</v>
      </c>
      <c r="BD1707" s="32" t="s">
        <v>1285</v>
      </c>
      <c r="BE1707" s="32" t="s">
        <v>3661</v>
      </c>
      <c r="BF1707" s="32" t="s">
        <v>2703</v>
      </c>
      <c r="BG1707" s="32" t="s">
        <v>2239</v>
      </c>
      <c r="CK1707" s="32" t="s">
        <v>6186</v>
      </c>
      <c r="CL1707" s="32" t="s">
        <v>702</v>
      </c>
      <c r="CM1707" s="32" t="s">
        <v>1285</v>
      </c>
      <c r="CN1707" s="32" t="s">
        <v>3661</v>
      </c>
      <c r="CO1707" s="32" t="s">
        <v>2703</v>
      </c>
      <c r="CP1707" s="32" t="s">
        <v>2239</v>
      </c>
      <c r="CV1707" s="32"/>
      <c r="CW1707" s="32"/>
      <c r="CX1707" s="32" t="s">
        <v>6186</v>
      </c>
      <c r="CY1707" s="32" t="s">
        <v>702</v>
      </c>
      <c r="CZ1707" s="32" t="s">
        <v>1285</v>
      </c>
      <c r="DA1707" s="32" t="s">
        <v>3661</v>
      </c>
      <c r="DB1707" s="32" t="s">
        <v>2703</v>
      </c>
      <c r="DC1707" s="32" t="s">
        <v>2239</v>
      </c>
    </row>
    <row r="1708" spans="52:107" ht="28.5">
      <c r="AZ1708" s="32"/>
      <c r="BA1708" s="32"/>
      <c r="BB1708" s="32" t="s">
        <v>6187</v>
      </c>
      <c r="BC1708" s="32" t="s">
        <v>702</v>
      </c>
      <c r="BD1708" s="32" t="s">
        <v>1285</v>
      </c>
      <c r="BE1708" s="32" t="s">
        <v>3661</v>
      </c>
      <c r="BF1708" s="32" t="s">
        <v>2707</v>
      </c>
      <c r="BG1708" s="32" t="s">
        <v>2247</v>
      </c>
      <c r="CK1708" s="32" t="s">
        <v>6187</v>
      </c>
      <c r="CL1708" s="32" t="s">
        <v>702</v>
      </c>
      <c r="CM1708" s="32" t="s">
        <v>1285</v>
      </c>
      <c r="CN1708" s="32" t="s">
        <v>3661</v>
      </c>
      <c r="CO1708" s="32" t="s">
        <v>2707</v>
      </c>
      <c r="CP1708" s="32" t="s">
        <v>2247</v>
      </c>
      <c r="CV1708" s="32"/>
      <c r="CW1708" s="32"/>
      <c r="CX1708" s="32" t="s">
        <v>6187</v>
      </c>
      <c r="CY1708" s="32" t="s">
        <v>702</v>
      </c>
      <c r="CZ1708" s="32" t="s">
        <v>1285</v>
      </c>
      <c r="DA1708" s="32" t="s">
        <v>3661</v>
      </c>
      <c r="DB1708" s="32" t="s">
        <v>2707</v>
      </c>
      <c r="DC1708" s="32" t="s">
        <v>2247</v>
      </c>
    </row>
    <row r="1709" spans="52:107" ht="28.5">
      <c r="AZ1709" s="32"/>
      <c r="BA1709" s="32"/>
      <c r="BB1709" s="32" t="s">
        <v>6188</v>
      </c>
      <c r="BC1709" s="32" t="s">
        <v>702</v>
      </c>
      <c r="BD1709" s="32" t="s">
        <v>1285</v>
      </c>
      <c r="BE1709" s="32" t="s">
        <v>3661</v>
      </c>
      <c r="BF1709" s="32" t="s">
        <v>2711</v>
      </c>
      <c r="BG1709" s="32" t="s">
        <v>2255</v>
      </c>
      <c r="CK1709" s="32" t="s">
        <v>6188</v>
      </c>
      <c r="CL1709" s="32" t="s">
        <v>702</v>
      </c>
      <c r="CM1709" s="32" t="s">
        <v>1285</v>
      </c>
      <c r="CN1709" s="32" t="s">
        <v>3661</v>
      </c>
      <c r="CO1709" s="32" t="s">
        <v>2711</v>
      </c>
      <c r="CP1709" s="32" t="s">
        <v>2255</v>
      </c>
      <c r="CV1709" s="32"/>
      <c r="CW1709" s="32"/>
      <c r="CX1709" s="32" t="s">
        <v>6188</v>
      </c>
      <c r="CY1709" s="32" t="s">
        <v>702</v>
      </c>
      <c r="CZ1709" s="32" t="s">
        <v>1285</v>
      </c>
      <c r="DA1709" s="32" t="s">
        <v>3661</v>
      </c>
      <c r="DB1709" s="32" t="s">
        <v>2711</v>
      </c>
      <c r="DC1709" s="32" t="s">
        <v>2255</v>
      </c>
    </row>
    <row r="1710" spans="52:107" ht="28.5">
      <c r="AZ1710" s="32"/>
      <c r="BA1710" s="32"/>
      <c r="BB1710" s="32" t="s">
        <v>6189</v>
      </c>
      <c r="BC1710" s="32" t="s">
        <v>702</v>
      </c>
      <c r="BD1710" s="32" t="s">
        <v>1285</v>
      </c>
      <c r="BE1710" s="32" t="s">
        <v>3661</v>
      </c>
      <c r="BF1710" s="32" t="s">
        <v>2715</v>
      </c>
      <c r="BG1710" s="32" t="s">
        <v>2262</v>
      </c>
      <c r="CK1710" s="32" t="s">
        <v>6189</v>
      </c>
      <c r="CL1710" s="32" t="s">
        <v>702</v>
      </c>
      <c r="CM1710" s="32" t="s">
        <v>1285</v>
      </c>
      <c r="CN1710" s="32" t="s">
        <v>3661</v>
      </c>
      <c r="CO1710" s="32" t="s">
        <v>2715</v>
      </c>
      <c r="CP1710" s="32" t="s">
        <v>2262</v>
      </c>
      <c r="CV1710" s="32"/>
      <c r="CW1710" s="32"/>
      <c r="CX1710" s="32" t="s">
        <v>6189</v>
      </c>
      <c r="CY1710" s="32" t="s">
        <v>702</v>
      </c>
      <c r="CZ1710" s="32" t="s">
        <v>1285</v>
      </c>
      <c r="DA1710" s="32" t="s">
        <v>3661</v>
      </c>
      <c r="DB1710" s="32" t="s">
        <v>2715</v>
      </c>
      <c r="DC1710" s="32" t="s">
        <v>2262</v>
      </c>
    </row>
    <row r="1711" spans="52:107" ht="28.5">
      <c r="AZ1711" s="32"/>
      <c r="BA1711" s="32"/>
      <c r="BB1711" s="32" t="s">
        <v>6190</v>
      </c>
      <c r="BC1711" s="32" t="s">
        <v>702</v>
      </c>
      <c r="BD1711" s="32" t="s">
        <v>1285</v>
      </c>
      <c r="BE1711" s="32" t="s">
        <v>3661</v>
      </c>
      <c r="BF1711" s="32" t="s">
        <v>2719</v>
      </c>
      <c r="BG1711" s="32" t="s">
        <v>2270</v>
      </c>
      <c r="CK1711" s="32" t="s">
        <v>6190</v>
      </c>
      <c r="CL1711" s="32" t="s">
        <v>702</v>
      </c>
      <c r="CM1711" s="32" t="s">
        <v>1285</v>
      </c>
      <c r="CN1711" s="32" t="s">
        <v>3661</v>
      </c>
      <c r="CO1711" s="32" t="s">
        <v>2719</v>
      </c>
      <c r="CP1711" s="32" t="s">
        <v>2270</v>
      </c>
      <c r="CV1711" s="32"/>
      <c r="CW1711" s="32"/>
      <c r="CX1711" s="32" t="s">
        <v>6190</v>
      </c>
      <c r="CY1711" s="32" t="s">
        <v>702</v>
      </c>
      <c r="CZ1711" s="32" t="s">
        <v>1285</v>
      </c>
      <c r="DA1711" s="32" t="s">
        <v>3661</v>
      </c>
      <c r="DB1711" s="32" t="s">
        <v>2719</v>
      </c>
      <c r="DC1711" s="32" t="s">
        <v>2270</v>
      </c>
    </row>
    <row r="1712" spans="52:107" ht="42.75">
      <c r="AZ1712" s="32"/>
      <c r="BA1712" s="32"/>
      <c r="BB1712" s="32" t="s">
        <v>6191</v>
      </c>
      <c r="BC1712" s="32" t="s">
        <v>702</v>
      </c>
      <c r="BD1712" s="32" t="s">
        <v>1285</v>
      </c>
      <c r="BE1712" s="32" t="s">
        <v>3661</v>
      </c>
      <c r="BF1712" s="32" t="s">
        <v>2723</v>
      </c>
      <c r="BG1712" s="32" t="s">
        <v>2278</v>
      </c>
      <c r="CK1712" s="32" t="s">
        <v>6191</v>
      </c>
      <c r="CL1712" s="32" t="s">
        <v>702</v>
      </c>
      <c r="CM1712" s="32" t="s">
        <v>1285</v>
      </c>
      <c r="CN1712" s="32" t="s">
        <v>3661</v>
      </c>
      <c r="CO1712" s="32" t="s">
        <v>2723</v>
      </c>
      <c r="CP1712" s="32" t="s">
        <v>2278</v>
      </c>
      <c r="CV1712" s="32"/>
      <c r="CW1712" s="32"/>
      <c r="CX1712" s="32" t="s">
        <v>6191</v>
      </c>
      <c r="CY1712" s="32" t="s">
        <v>702</v>
      </c>
      <c r="CZ1712" s="32" t="s">
        <v>1285</v>
      </c>
      <c r="DA1712" s="32" t="s">
        <v>3661</v>
      </c>
      <c r="DB1712" s="32" t="s">
        <v>2723</v>
      </c>
      <c r="DC1712" s="32" t="s">
        <v>2278</v>
      </c>
    </row>
    <row r="1713" spans="52:107" ht="42.75">
      <c r="AZ1713" s="32"/>
      <c r="BA1713" s="32"/>
      <c r="BB1713" s="32" t="s">
        <v>6192</v>
      </c>
      <c r="BC1713" s="32" t="s">
        <v>702</v>
      </c>
      <c r="BD1713" s="32" t="s">
        <v>1285</v>
      </c>
      <c r="BE1713" s="32" t="s">
        <v>3661</v>
      </c>
      <c r="BF1713" s="32" t="s">
        <v>2727</v>
      </c>
      <c r="BG1713" s="32" t="s">
        <v>2286</v>
      </c>
      <c r="CK1713" s="32" t="s">
        <v>6192</v>
      </c>
      <c r="CL1713" s="32" t="s">
        <v>702</v>
      </c>
      <c r="CM1713" s="32" t="s">
        <v>1285</v>
      </c>
      <c r="CN1713" s="32" t="s">
        <v>3661</v>
      </c>
      <c r="CO1713" s="32" t="s">
        <v>2727</v>
      </c>
      <c r="CP1713" s="32" t="s">
        <v>2286</v>
      </c>
      <c r="CV1713" s="32"/>
      <c r="CW1713" s="32"/>
      <c r="CX1713" s="32" t="s">
        <v>6192</v>
      </c>
      <c r="CY1713" s="32" t="s">
        <v>702</v>
      </c>
      <c r="CZ1713" s="32" t="s">
        <v>1285</v>
      </c>
      <c r="DA1713" s="32" t="s">
        <v>3661</v>
      </c>
      <c r="DB1713" s="32" t="s">
        <v>2727</v>
      </c>
      <c r="DC1713" s="32" t="s">
        <v>2286</v>
      </c>
    </row>
    <row r="1714" spans="52:107" ht="42.75">
      <c r="AZ1714" s="32"/>
      <c r="BA1714" s="32"/>
      <c r="BB1714" s="32" t="s">
        <v>6193</v>
      </c>
      <c r="BC1714" s="32" t="s">
        <v>702</v>
      </c>
      <c r="BD1714" s="32" t="s">
        <v>1285</v>
      </c>
      <c r="BE1714" s="32" t="s">
        <v>3661</v>
      </c>
      <c r="BF1714" s="32" t="s">
        <v>2731</v>
      </c>
      <c r="BG1714" s="32" t="s">
        <v>2295</v>
      </c>
      <c r="CK1714" s="32" t="s">
        <v>6193</v>
      </c>
      <c r="CL1714" s="32" t="s">
        <v>702</v>
      </c>
      <c r="CM1714" s="32" t="s">
        <v>1285</v>
      </c>
      <c r="CN1714" s="32" t="s">
        <v>3661</v>
      </c>
      <c r="CO1714" s="32" t="s">
        <v>2731</v>
      </c>
      <c r="CP1714" s="32" t="s">
        <v>2295</v>
      </c>
      <c r="CV1714" s="32"/>
      <c r="CW1714" s="32"/>
      <c r="CX1714" s="32" t="s">
        <v>6193</v>
      </c>
      <c r="CY1714" s="32" t="s">
        <v>702</v>
      </c>
      <c r="CZ1714" s="32" t="s">
        <v>1285</v>
      </c>
      <c r="DA1714" s="32" t="s">
        <v>3661</v>
      </c>
      <c r="DB1714" s="32" t="s">
        <v>2731</v>
      </c>
      <c r="DC1714" s="32" t="s">
        <v>2295</v>
      </c>
    </row>
    <row r="1715" spans="52:107" ht="28.5">
      <c r="AZ1715" s="32"/>
      <c r="BA1715" s="32"/>
      <c r="BB1715" s="32" t="s">
        <v>6194</v>
      </c>
      <c r="BC1715" s="32" t="s">
        <v>702</v>
      </c>
      <c r="BD1715" s="32" t="s">
        <v>1285</v>
      </c>
      <c r="BE1715" s="32" t="s">
        <v>3661</v>
      </c>
      <c r="BF1715" s="32" t="s">
        <v>2735</v>
      </c>
      <c r="BG1715" s="32" t="s">
        <v>2303</v>
      </c>
      <c r="CK1715" s="32" t="s">
        <v>6194</v>
      </c>
      <c r="CL1715" s="32" t="s">
        <v>702</v>
      </c>
      <c r="CM1715" s="32" t="s">
        <v>1285</v>
      </c>
      <c r="CN1715" s="32" t="s">
        <v>3661</v>
      </c>
      <c r="CO1715" s="32" t="s">
        <v>2735</v>
      </c>
      <c r="CP1715" s="32" t="s">
        <v>2303</v>
      </c>
      <c r="CV1715" s="32"/>
      <c r="CW1715" s="32"/>
      <c r="CX1715" s="32" t="s">
        <v>6194</v>
      </c>
      <c r="CY1715" s="32" t="s">
        <v>702</v>
      </c>
      <c r="CZ1715" s="32" t="s">
        <v>1285</v>
      </c>
      <c r="DA1715" s="32" t="s">
        <v>3661</v>
      </c>
      <c r="DB1715" s="32" t="s">
        <v>2735</v>
      </c>
      <c r="DC1715" s="32" t="s">
        <v>2303</v>
      </c>
    </row>
    <row r="1716" spans="52:107" ht="28.5">
      <c r="AZ1716" s="32"/>
      <c r="BA1716" s="32"/>
      <c r="BB1716" s="32" t="s">
        <v>6195</v>
      </c>
      <c r="BC1716" s="32" t="s">
        <v>702</v>
      </c>
      <c r="BD1716" s="32" t="s">
        <v>1285</v>
      </c>
      <c r="BE1716" s="32" t="s">
        <v>3661</v>
      </c>
      <c r="BF1716" s="32" t="s">
        <v>2739</v>
      </c>
      <c r="BG1716" s="32" t="s">
        <v>2310</v>
      </c>
      <c r="CK1716" s="32" t="s">
        <v>6195</v>
      </c>
      <c r="CL1716" s="32" t="s">
        <v>702</v>
      </c>
      <c r="CM1716" s="32" t="s">
        <v>1285</v>
      </c>
      <c r="CN1716" s="32" t="s">
        <v>3661</v>
      </c>
      <c r="CO1716" s="32" t="s">
        <v>2739</v>
      </c>
      <c r="CP1716" s="32" t="s">
        <v>2310</v>
      </c>
      <c r="CV1716" s="32"/>
      <c r="CW1716" s="32"/>
      <c r="CX1716" s="32" t="s">
        <v>6195</v>
      </c>
      <c r="CY1716" s="32" t="s">
        <v>702</v>
      </c>
      <c r="CZ1716" s="32" t="s">
        <v>1285</v>
      </c>
      <c r="DA1716" s="32" t="s">
        <v>3661</v>
      </c>
      <c r="DB1716" s="32" t="s">
        <v>2739</v>
      </c>
      <c r="DC1716" s="32" t="s">
        <v>2310</v>
      </c>
    </row>
    <row r="1717" spans="52:107" ht="57">
      <c r="AZ1717" s="32"/>
      <c r="BA1717" s="32"/>
      <c r="BB1717" s="32" t="s">
        <v>6196</v>
      </c>
      <c r="BC1717" s="32" t="s">
        <v>702</v>
      </c>
      <c r="BD1717" s="32" t="s">
        <v>1285</v>
      </c>
      <c r="BE1717" s="32" t="s">
        <v>3661</v>
      </c>
      <c r="BF1717" s="32" t="s">
        <v>3209</v>
      </c>
      <c r="BG1717" s="32" t="s">
        <v>2318</v>
      </c>
      <c r="CK1717" s="32" t="s">
        <v>6196</v>
      </c>
      <c r="CL1717" s="32" t="s">
        <v>702</v>
      </c>
      <c r="CM1717" s="32" t="s">
        <v>1285</v>
      </c>
      <c r="CN1717" s="32" t="s">
        <v>3661</v>
      </c>
      <c r="CO1717" s="32" t="s">
        <v>3209</v>
      </c>
      <c r="CP1717" s="32" t="s">
        <v>2318</v>
      </c>
      <c r="CV1717" s="32"/>
      <c r="CW1717" s="32"/>
      <c r="CX1717" s="32" t="s">
        <v>6196</v>
      </c>
      <c r="CY1717" s="32" t="s">
        <v>702</v>
      </c>
      <c r="CZ1717" s="32" t="s">
        <v>1285</v>
      </c>
      <c r="DA1717" s="32" t="s">
        <v>3661</v>
      </c>
      <c r="DB1717" s="32" t="s">
        <v>3209</v>
      </c>
      <c r="DC1717" s="32" t="s">
        <v>2318</v>
      </c>
    </row>
    <row r="1718" spans="52:107" ht="57">
      <c r="AZ1718" s="32"/>
      <c r="BA1718" s="32"/>
      <c r="BB1718" s="32" t="s">
        <v>6197</v>
      </c>
      <c r="BC1718" s="32" t="s">
        <v>702</v>
      </c>
      <c r="BD1718" s="32" t="s">
        <v>1285</v>
      </c>
      <c r="BE1718" s="32" t="s">
        <v>3661</v>
      </c>
      <c r="BF1718" s="32" t="s">
        <v>2743</v>
      </c>
      <c r="BG1718" s="32" t="s">
        <v>2326</v>
      </c>
      <c r="CK1718" s="32" t="s">
        <v>6197</v>
      </c>
      <c r="CL1718" s="32" t="s">
        <v>702</v>
      </c>
      <c r="CM1718" s="32" t="s">
        <v>1285</v>
      </c>
      <c r="CN1718" s="32" t="s">
        <v>3661</v>
      </c>
      <c r="CO1718" s="32" t="s">
        <v>2743</v>
      </c>
      <c r="CP1718" s="32" t="s">
        <v>2326</v>
      </c>
      <c r="CV1718" s="32"/>
      <c r="CW1718" s="32"/>
      <c r="CX1718" s="32" t="s">
        <v>6197</v>
      </c>
      <c r="CY1718" s="32" t="s">
        <v>702</v>
      </c>
      <c r="CZ1718" s="32" t="s">
        <v>1285</v>
      </c>
      <c r="DA1718" s="32" t="s">
        <v>3661</v>
      </c>
      <c r="DB1718" s="32" t="s">
        <v>2743</v>
      </c>
      <c r="DC1718" s="32" t="s">
        <v>2326</v>
      </c>
    </row>
    <row r="1719" spans="52:107" ht="28.5">
      <c r="AZ1719" s="32"/>
      <c r="BA1719" s="32"/>
      <c r="BB1719" s="32" t="s">
        <v>6198</v>
      </c>
      <c r="BC1719" s="32" t="s">
        <v>702</v>
      </c>
      <c r="BD1719" s="32" t="s">
        <v>1285</v>
      </c>
      <c r="BE1719" s="32" t="s">
        <v>3661</v>
      </c>
      <c r="BF1719" s="32" t="s">
        <v>2746</v>
      </c>
      <c r="BG1719" s="32" t="s">
        <v>2334</v>
      </c>
      <c r="CK1719" s="32" t="s">
        <v>6198</v>
      </c>
      <c r="CL1719" s="32" t="s">
        <v>702</v>
      </c>
      <c r="CM1719" s="32" t="s">
        <v>1285</v>
      </c>
      <c r="CN1719" s="32" t="s">
        <v>3661</v>
      </c>
      <c r="CO1719" s="32" t="s">
        <v>2746</v>
      </c>
      <c r="CP1719" s="32" t="s">
        <v>2334</v>
      </c>
      <c r="CV1719" s="32"/>
      <c r="CW1719" s="32"/>
      <c r="CX1719" s="32" t="s">
        <v>6198</v>
      </c>
      <c r="CY1719" s="32" t="s">
        <v>702</v>
      </c>
      <c r="CZ1719" s="32" t="s">
        <v>1285</v>
      </c>
      <c r="DA1719" s="32" t="s">
        <v>3661</v>
      </c>
      <c r="DB1719" s="32" t="s">
        <v>2746</v>
      </c>
      <c r="DC1719" s="32" t="s">
        <v>2334</v>
      </c>
    </row>
    <row r="1720" spans="52:107" ht="28.5">
      <c r="AZ1720" s="32"/>
      <c r="BA1720" s="32"/>
      <c r="BB1720" s="32" t="s">
        <v>6199</v>
      </c>
      <c r="BC1720" s="32" t="s">
        <v>702</v>
      </c>
      <c r="BD1720" s="32" t="s">
        <v>1285</v>
      </c>
      <c r="BE1720" s="32" t="s">
        <v>3661</v>
      </c>
      <c r="BF1720" s="32" t="s">
        <v>2749</v>
      </c>
      <c r="BG1720" s="32" t="s">
        <v>2341</v>
      </c>
      <c r="CK1720" s="32" t="s">
        <v>6199</v>
      </c>
      <c r="CL1720" s="32" t="s">
        <v>702</v>
      </c>
      <c r="CM1720" s="32" t="s">
        <v>1285</v>
      </c>
      <c r="CN1720" s="32" t="s">
        <v>3661</v>
      </c>
      <c r="CO1720" s="32" t="s">
        <v>2749</v>
      </c>
      <c r="CP1720" s="32" t="s">
        <v>2341</v>
      </c>
      <c r="CV1720" s="32"/>
      <c r="CW1720" s="32"/>
      <c r="CX1720" s="32" t="s">
        <v>6199</v>
      </c>
      <c r="CY1720" s="32" t="s">
        <v>702</v>
      </c>
      <c r="CZ1720" s="32" t="s">
        <v>1285</v>
      </c>
      <c r="DA1720" s="32" t="s">
        <v>3661</v>
      </c>
      <c r="DB1720" s="32" t="s">
        <v>2749</v>
      </c>
      <c r="DC1720" s="32" t="s">
        <v>2341</v>
      </c>
    </row>
    <row r="1721" spans="52:107" ht="42.75">
      <c r="AZ1721" s="32"/>
      <c r="BA1721" s="32"/>
      <c r="BB1721" s="32" t="s">
        <v>6200</v>
      </c>
      <c r="BC1721" s="32" t="s">
        <v>702</v>
      </c>
      <c r="BD1721" s="32" t="s">
        <v>1285</v>
      </c>
      <c r="BE1721" s="32" t="s">
        <v>3661</v>
      </c>
      <c r="BF1721" s="32" t="s">
        <v>2753</v>
      </c>
      <c r="BG1721" s="32" t="s">
        <v>2347</v>
      </c>
      <c r="CK1721" s="32" t="s">
        <v>6200</v>
      </c>
      <c r="CL1721" s="32" t="s">
        <v>702</v>
      </c>
      <c r="CM1721" s="32" t="s">
        <v>1285</v>
      </c>
      <c r="CN1721" s="32" t="s">
        <v>3661</v>
      </c>
      <c r="CO1721" s="32" t="s">
        <v>2753</v>
      </c>
      <c r="CP1721" s="32" t="s">
        <v>2347</v>
      </c>
      <c r="CV1721" s="32"/>
      <c r="CW1721" s="32"/>
      <c r="CX1721" s="32" t="s">
        <v>6200</v>
      </c>
      <c r="CY1721" s="32" t="s">
        <v>702</v>
      </c>
      <c r="CZ1721" s="32" t="s">
        <v>1285</v>
      </c>
      <c r="DA1721" s="32" t="s">
        <v>3661</v>
      </c>
      <c r="DB1721" s="32" t="s">
        <v>2753</v>
      </c>
      <c r="DC1721" s="32" t="s">
        <v>2347</v>
      </c>
    </row>
    <row r="1722" spans="52:107" ht="28.5">
      <c r="AZ1722" s="32"/>
      <c r="BA1722" s="32"/>
      <c r="BB1722" s="32" t="s">
        <v>6201</v>
      </c>
      <c r="BC1722" s="32" t="s">
        <v>702</v>
      </c>
      <c r="BD1722" s="32" t="s">
        <v>1285</v>
      </c>
      <c r="BE1722" s="32" t="s">
        <v>3661</v>
      </c>
      <c r="BF1722" s="32" t="s">
        <v>2756</v>
      </c>
      <c r="BG1722" s="32" t="s">
        <v>2355</v>
      </c>
      <c r="CK1722" s="32" t="s">
        <v>6201</v>
      </c>
      <c r="CL1722" s="32" t="s">
        <v>702</v>
      </c>
      <c r="CM1722" s="32" t="s">
        <v>1285</v>
      </c>
      <c r="CN1722" s="32" t="s">
        <v>3661</v>
      </c>
      <c r="CO1722" s="32" t="s">
        <v>2756</v>
      </c>
      <c r="CP1722" s="32" t="s">
        <v>2355</v>
      </c>
      <c r="CV1722" s="32"/>
      <c r="CW1722" s="32"/>
      <c r="CX1722" s="32" t="s">
        <v>6201</v>
      </c>
      <c r="CY1722" s="32" t="s">
        <v>702</v>
      </c>
      <c r="CZ1722" s="32" t="s">
        <v>1285</v>
      </c>
      <c r="DA1722" s="32" t="s">
        <v>3661</v>
      </c>
      <c r="DB1722" s="32" t="s">
        <v>2756</v>
      </c>
      <c r="DC1722" s="32" t="s">
        <v>2355</v>
      </c>
    </row>
    <row r="1723" spans="52:107" ht="28.5">
      <c r="AZ1723" s="32"/>
      <c r="BA1723" s="32"/>
      <c r="BB1723" s="32" t="s">
        <v>6202</v>
      </c>
      <c r="BC1723" s="32" t="s">
        <v>702</v>
      </c>
      <c r="BD1723" s="32" t="s">
        <v>1285</v>
      </c>
      <c r="BE1723" s="32" t="s">
        <v>3661</v>
      </c>
      <c r="BF1723" s="32" t="s">
        <v>2760</v>
      </c>
      <c r="BG1723" s="32" t="s">
        <v>2362</v>
      </c>
      <c r="CK1723" s="32" t="s">
        <v>6202</v>
      </c>
      <c r="CL1723" s="32" t="s">
        <v>702</v>
      </c>
      <c r="CM1723" s="32" t="s">
        <v>1285</v>
      </c>
      <c r="CN1723" s="32" t="s">
        <v>3661</v>
      </c>
      <c r="CO1723" s="32" t="s">
        <v>2760</v>
      </c>
      <c r="CP1723" s="32" t="s">
        <v>2362</v>
      </c>
      <c r="CV1723" s="32"/>
      <c r="CW1723" s="32"/>
      <c r="CX1723" s="32" t="s">
        <v>6202</v>
      </c>
      <c r="CY1723" s="32" t="s">
        <v>702</v>
      </c>
      <c r="CZ1723" s="32" t="s">
        <v>1285</v>
      </c>
      <c r="DA1723" s="32" t="s">
        <v>3661</v>
      </c>
      <c r="DB1723" s="32" t="s">
        <v>2760</v>
      </c>
      <c r="DC1723" s="32" t="s">
        <v>2362</v>
      </c>
    </row>
    <row r="1724" spans="52:107" ht="28.5">
      <c r="AZ1724" s="32"/>
      <c r="BA1724" s="32"/>
      <c r="BB1724" s="32" t="s">
        <v>6203</v>
      </c>
      <c r="BC1724" s="32" t="s">
        <v>702</v>
      </c>
      <c r="BD1724" s="32" t="s">
        <v>1285</v>
      </c>
      <c r="BE1724" s="32" t="s">
        <v>3661</v>
      </c>
      <c r="BF1724" s="32" t="s">
        <v>2764</v>
      </c>
      <c r="BG1724" s="32" t="s">
        <v>2370</v>
      </c>
      <c r="CK1724" s="32" t="s">
        <v>6203</v>
      </c>
      <c r="CL1724" s="32" t="s">
        <v>702</v>
      </c>
      <c r="CM1724" s="32" t="s">
        <v>1285</v>
      </c>
      <c r="CN1724" s="32" t="s">
        <v>3661</v>
      </c>
      <c r="CO1724" s="32" t="s">
        <v>2764</v>
      </c>
      <c r="CP1724" s="32" t="s">
        <v>2370</v>
      </c>
      <c r="CV1724" s="32"/>
      <c r="CW1724" s="32"/>
      <c r="CX1724" s="32" t="s">
        <v>6203</v>
      </c>
      <c r="CY1724" s="32" t="s">
        <v>702</v>
      </c>
      <c r="CZ1724" s="32" t="s">
        <v>1285</v>
      </c>
      <c r="DA1724" s="32" t="s">
        <v>3661</v>
      </c>
      <c r="DB1724" s="32" t="s">
        <v>2764</v>
      </c>
      <c r="DC1724" s="32" t="s">
        <v>2370</v>
      </c>
    </row>
    <row r="1725" spans="52:107" ht="42.75">
      <c r="AZ1725" s="32"/>
      <c r="BA1725" s="32"/>
      <c r="BB1725" s="32" t="s">
        <v>6204</v>
      </c>
      <c r="BC1725" s="32" t="s">
        <v>702</v>
      </c>
      <c r="BD1725" s="32" t="s">
        <v>1285</v>
      </c>
      <c r="BE1725" s="32" t="s">
        <v>3661</v>
      </c>
      <c r="BF1725" s="32" t="s">
        <v>2768</v>
      </c>
      <c r="BG1725" s="32" t="s">
        <v>2377</v>
      </c>
      <c r="CK1725" s="32" t="s">
        <v>6204</v>
      </c>
      <c r="CL1725" s="32" t="s">
        <v>702</v>
      </c>
      <c r="CM1725" s="32" t="s">
        <v>1285</v>
      </c>
      <c r="CN1725" s="32" t="s">
        <v>3661</v>
      </c>
      <c r="CO1725" s="32" t="s">
        <v>2768</v>
      </c>
      <c r="CP1725" s="32" t="s">
        <v>2377</v>
      </c>
      <c r="CV1725" s="32"/>
      <c r="CW1725" s="32"/>
      <c r="CX1725" s="32" t="s">
        <v>6204</v>
      </c>
      <c r="CY1725" s="32" t="s">
        <v>702</v>
      </c>
      <c r="CZ1725" s="32" t="s">
        <v>1285</v>
      </c>
      <c r="DA1725" s="32" t="s">
        <v>3661</v>
      </c>
      <c r="DB1725" s="32" t="s">
        <v>2768</v>
      </c>
      <c r="DC1725" s="32" t="s">
        <v>2377</v>
      </c>
    </row>
    <row r="1726" spans="52:107" ht="28.5">
      <c r="AZ1726" s="32"/>
      <c r="BA1726" s="32"/>
      <c r="BB1726" s="32" t="s">
        <v>6205</v>
      </c>
      <c r="BC1726" s="32" t="s">
        <v>702</v>
      </c>
      <c r="BD1726" s="32" t="s">
        <v>1285</v>
      </c>
      <c r="BE1726" s="32" t="s">
        <v>3661</v>
      </c>
      <c r="BF1726" s="32" t="s">
        <v>2772</v>
      </c>
      <c r="BG1726" s="32" t="s">
        <v>2385</v>
      </c>
      <c r="CK1726" s="32" t="s">
        <v>6205</v>
      </c>
      <c r="CL1726" s="32" t="s">
        <v>702</v>
      </c>
      <c r="CM1726" s="32" t="s">
        <v>1285</v>
      </c>
      <c r="CN1726" s="32" t="s">
        <v>3661</v>
      </c>
      <c r="CO1726" s="32" t="s">
        <v>2772</v>
      </c>
      <c r="CP1726" s="32" t="s">
        <v>2385</v>
      </c>
      <c r="CV1726" s="32"/>
      <c r="CW1726" s="32"/>
      <c r="CX1726" s="32" t="s">
        <v>6205</v>
      </c>
      <c r="CY1726" s="32" t="s">
        <v>702</v>
      </c>
      <c r="CZ1726" s="32" t="s">
        <v>1285</v>
      </c>
      <c r="DA1726" s="32" t="s">
        <v>3661</v>
      </c>
      <c r="DB1726" s="32" t="s">
        <v>2772</v>
      </c>
      <c r="DC1726" s="32" t="s">
        <v>2385</v>
      </c>
    </row>
    <row r="1727" spans="52:107" ht="28.5">
      <c r="AZ1727" s="32"/>
      <c r="BA1727" s="32"/>
      <c r="BB1727" s="32" t="s">
        <v>6206</v>
      </c>
      <c r="BC1727" s="32" t="s">
        <v>702</v>
      </c>
      <c r="BD1727" s="32" t="s">
        <v>1285</v>
      </c>
      <c r="BE1727" s="32" t="s">
        <v>3661</v>
      </c>
      <c r="BF1727" s="32" t="s">
        <v>2774</v>
      </c>
      <c r="BG1727" s="32" t="s">
        <v>1963</v>
      </c>
      <c r="CK1727" s="32" t="s">
        <v>6206</v>
      </c>
      <c r="CL1727" s="32" t="s">
        <v>702</v>
      </c>
      <c r="CM1727" s="32" t="s">
        <v>1285</v>
      </c>
      <c r="CN1727" s="32" t="s">
        <v>3661</v>
      </c>
      <c r="CO1727" s="32" t="s">
        <v>2774</v>
      </c>
      <c r="CP1727" s="32" t="s">
        <v>1963</v>
      </c>
      <c r="CV1727" s="32"/>
      <c r="CW1727" s="32"/>
      <c r="CX1727" s="32" t="s">
        <v>6206</v>
      </c>
      <c r="CY1727" s="32" t="s">
        <v>702</v>
      </c>
      <c r="CZ1727" s="32" t="s">
        <v>1285</v>
      </c>
      <c r="DA1727" s="32" t="s">
        <v>3661</v>
      </c>
      <c r="DB1727" s="32" t="s">
        <v>2774</v>
      </c>
      <c r="DC1727" s="32" t="s">
        <v>1963</v>
      </c>
    </row>
    <row r="1728" spans="52:107" ht="28.5">
      <c r="AZ1728" s="32"/>
      <c r="BA1728" s="32"/>
      <c r="BB1728" s="32" t="s">
        <v>6207</v>
      </c>
      <c r="BC1728" s="32" t="s">
        <v>702</v>
      </c>
      <c r="BD1728" s="32" t="s">
        <v>1285</v>
      </c>
      <c r="BE1728" s="32" t="s">
        <v>3661</v>
      </c>
      <c r="BF1728" s="32" t="s">
        <v>2776</v>
      </c>
      <c r="BG1728" s="32" t="s">
        <v>2399</v>
      </c>
      <c r="CK1728" s="32" t="s">
        <v>6207</v>
      </c>
      <c r="CL1728" s="32" t="s">
        <v>702</v>
      </c>
      <c r="CM1728" s="32" t="s">
        <v>1285</v>
      </c>
      <c r="CN1728" s="32" t="s">
        <v>3661</v>
      </c>
      <c r="CO1728" s="32" t="s">
        <v>2776</v>
      </c>
      <c r="CP1728" s="32" t="s">
        <v>2399</v>
      </c>
      <c r="CV1728" s="32"/>
      <c r="CW1728" s="32"/>
      <c r="CX1728" s="32" t="s">
        <v>6207</v>
      </c>
      <c r="CY1728" s="32" t="s">
        <v>702</v>
      </c>
      <c r="CZ1728" s="32" t="s">
        <v>1285</v>
      </c>
      <c r="DA1728" s="32" t="s">
        <v>3661</v>
      </c>
      <c r="DB1728" s="32" t="s">
        <v>2776</v>
      </c>
      <c r="DC1728" s="32" t="s">
        <v>2399</v>
      </c>
    </row>
    <row r="1729" spans="52:107" ht="28.5">
      <c r="AZ1729" s="32"/>
      <c r="BA1729" s="32"/>
      <c r="BB1729" s="32" t="s">
        <v>6208</v>
      </c>
      <c r="BC1729" s="32" t="s">
        <v>702</v>
      </c>
      <c r="BD1729" s="32" t="s">
        <v>1285</v>
      </c>
      <c r="BE1729" s="32" t="s">
        <v>3661</v>
      </c>
      <c r="BF1729" s="32" t="s">
        <v>2780</v>
      </c>
      <c r="BG1729" s="32" t="s">
        <v>2407</v>
      </c>
      <c r="CK1729" s="32" t="s">
        <v>6208</v>
      </c>
      <c r="CL1729" s="32" t="s">
        <v>702</v>
      </c>
      <c r="CM1729" s="32" t="s">
        <v>1285</v>
      </c>
      <c r="CN1729" s="32" t="s">
        <v>3661</v>
      </c>
      <c r="CO1729" s="32" t="s">
        <v>2780</v>
      </c>
      <c r="CP1729" s="32" t="s">
        <v>2407</v>
      </c>
      <c r="CV1729" s="32"/>
      <c r="CW1729" s="32"/>
      <c r="CX1729" s="32" t="s">
        <v>6208</v>
      </c>
      <c r="CY1729" s="32" t="s">
        <v>702</v>
      </c>
      <c r="CZ1729" s="32" t="s">
        <v>1285</v>
      </c>
      <c r="DA1729" s="32" t="s">
        <v>3661</v>
      </c>
      <c r="DB1729" s="32" t="s">
        <v>2780</v>
      </c>
      <c r="DC1729" s="32" t="s">
        <v>2407</v>
      </c>
    </row>
    <row r="1730" spans="52:107" ht="28.5">
      <c r="AZ1730" s="32"/>
      <c r="BA1730" s="32"/>
      <c r="BB1730" s="32" t="s">
        <v>6209</v>
      </c>
      <c r="BC1730" s="32" t="s">
        <v>702</v>
      </c>
      <c r="BD1730" s="32" t="s">
        <v>1285</v>
      </c>
      <c r="BE1730" s="32" t="s">
        <v>3661</v>
      </c>
      <c r="BF1730" s="32" t="s">
        <v>2784</v>
      </c>
      <c r="BG1730" s="32" t="s">
        <v>2413</v>
      </c>
      <c r="CK1730" s="32" t="s">
        <v>6209</v>
      </c>
      <c r="CL1730" s="32" t="s">
        <v>702</v>
      </c>
      <c r="CM1730" s="32" t="s">
        <v>1285</v>
      </c>
      <c r="CN1730" s="32" t="s">
        <v>3661</v>
      </c>
      <c r="CO1730" s="32" t="s">
        <v>2784</v>
      </c>
      <c r="CP1730" s="32" t="s">
        <v>2413</v>
      </c>
      <c r="CV1730" s="32"/>
      <c r="CW1730" s="32"/>
      <c r="CX1730" s="32" t="s">
        <v>6209</v>
      </c>
      <c r="CY1730" s="32" t="s">
        <v>702</v>
      </c>
      <c r="CZ1730" s="32" t="s">
        <v>1285</v>
      </c>
      <c r="DA1730" s="32" t="s">
        <v>3661</v>
      </c>
      <c r="DB1730" s="32" t="s">
        <v>2784</v>
      </c>
      <c r="DC1730" s="32" t="s">
        <v>2413</v>
      </c>
    </row>
    <row r="1731" spans="52:107" ht="28.5">
      <c r="AZ1731" s="32"/>
      <c r="BA1731" s="32"/>
      <c r="BB1731" s="32" t="s">
        <v>6210</v>
      </c>
      <c r="BC1731" s="32" t="s">
        <v>702</v>
      </c>
      <c r="BD1731" s="32" t="s">
        <v>1285</v>
      </c>
      <c r="BE1731" s="32" t="s">
        <v>3661</v>
      </c>
      <c r="BF1731" s="32" t="s">
        <v>2787</v>
      </c>
      <c r="BG1731" s="32" t="s">
        <v>2418</v>
      </c>
      <c r="CK1731" s="32" t="s">
        <v>6210</v>
      </c>
      <c r="CL1731" s="32" t="s">
        <v>702</v>
      </c>
      <c r="CM1731" s="32" t="s">
        <v>1285</v>
      </c>
      <c r="CN1731" s="32" t="s">
        <v>3661</v>
      </c>
      <c r="CO1731" s="32" t="s">
        <v>2787</v>
      </c>
      <c r="CP1731" s="32" t="s">
        <v>2418</v>
      </c>
      <c r="CV1731" s="32"/>
      <c r="CW1731" s="32"/>
      <c r="CX1731" s="32" t="s">
        <v>6210</v>
      </c>
      <c r="CY1731" s="32" t="s">
        <v>702</v>
      </c>
      <c r="CZ1731" s="32" t="s">
        <v>1285</v>
      </c>
      <c r="DA1731" s="32" t="s">
        <v>3661</v>
      </c>
      <c r="DB1731" s="32" t="s">
        <v>2787</v>
      </c>
      <c r="DC1731" s="32" t="s">
        <v>2418</v>
      </c>
    </row>
    <row r="1732" spans="52:107" ht="42.75">
      <c r="AZ1732" s="32"/>
      <c r="BA1732" s="32"/>
      <c r="BB1732" s="32" t="s">
        <v>6211</v>
      </c>
      <c r="BC1732" s="32" t="s">
        <v>702</v>
      </c>
      <c r="BD1732" s="32" t="s">
        <v>1285</v>
      </c>
      <c r="BE1732" s="32" t="s">
        <v>3661</v>
      </c>
      <c r="BF1732" s="32" t="s">
        <v>2790</v>
      </c>
      <c r="BG1732" s="32" t="s">
        <v>2425</v>
      </c>
      <c r="CK1732" s="32" t="s">
        <v>6211</v>
      </c>
      <c r="CL1732" s="32" t="s">
        <v>702</v>
      </c>
      <c r="CM1732" s="32" t="s">
        <v>1285</v>
      </c>
      <c r="CN1732" s="32" t="s">
        <v>3661</v>
      </c>
      <c r="CO1732" s="32" t="s">
        <v>2790</v>
      </c>
      <c r="CP1732" s="32" t="s">
        <v>2425</v>
      </c>
      <c r="CV1732" s="32"/>
      <c r="CW1732" s="32"/>
      <c r="CX1732" s="32" t="s">
        <v>6211</v>
      </c>
      <c r="CY1732" s="32" t="s">
        <v>702</v>
      </c>
      <c r="CZ1732" s="32" t="s">
        <v>1285</v>
      </c>
      <c r="DA1732" s="32" t="s">
        <v>3661</v>
      </c>
      <c r="DB1732" s="32" t="s">
        <v>2790</v>
      </c>
      <c r="DC1732" s="32" t="s">
        <v>2425</v>
      </c>
    </row>
    <row r="1733" spans="52:107" ht="28.5">
      <c r="AZ1733" s="32"/>
      <c r="BA1733" s="32"/>
      <c r="BB1733" s="32" t="s">
        <v>6212</v>
      </c>
      <c r="BC1733" s="32" t="s">
        <v>702</v>
      </c>
      <c r="BD1733" s="32" t="s">
        <v>1285</v>
      </c>
      <c r="BE1733" s="32" t="s">
        <v>3661</v>
      </c>
      <c r="BF1733" s="32" t="s">
        <v>2794</v>
      </c>
      <c r="BG1733" s="32" t="s">
        <v>2048</v>
      </c>
      <c r="CK1733" s="32" t="s">
        <v>6212</v>
      </c>
      <c r="CL1733" s="32" t="s">
        <v>702</v>
      </c>
      <c r="CM1733" s="32" t="s">
        <v>1285</v>
      </c>
      <c r="CN1733" s="32" t="s">
        <v>3661</v>
      </c>
      <c r="CO1733" s="32" t="s">
        <v>2794</v>
      </c>
      <c r="CP1733" s="32" t="s">
        <v>2048</v>
      </c>
      <c r="CV1733" s="32"/>
      <c r="CW1733" s="32"/>
      <c r="CX1733" s="32" t="s">
        <v>6212</v>
      </c>
      <c r="CY1733" s="32" t="s">
        <v>702</v>
      </c>
      <c r="CZ1733" s="32" t="s">
        <v>1285</v>
      </c>
      <c r="DA1733" s="32" t="s">
        <v>3661</v>
      </c>
      <c r="DB1733" s="32" t="s">
        <v>2794</v>
      </c>
      <c r="DC1733" s="32" t="s">
        <v>2048</v>
      </c>
    </row>
    <row r="1734" spans="52:107" ht="28.5">
      <c r="AZ1734" s="32"/>
      <c r="BA1734" s="32"/>
      <c r="BB1734" s="32" t="s">
        <v>6213</v>
      </c>
      <c r="BC1734" s="32" t="s">
        <v>702</v>
      </c>
      <c r="BD1734" s="32" t="s">
        <v>1285</v>
      </c>
      <c r="BE1734" s="32" t="s">
        <v>3661</v>
      </c>
      <c r="BF1734" s="32" t="s">
        <v>2798</v>
      </c>
      <c r="BG1734" s="32" t="s">
        <v>2437</v>
      </c>
      <c r="CK1734" s="32" t="s">
        <v>6213</v>
      </c>
      <c r="CL1734" s="32" t="s">
        <v>702</v>
      </c>
      <c r="CM1734" s="32" t="s">
        <v>1285</v>
      </c>
      <c r="CN1734" s="32" t="s">
        <v>3661</v>
      </c>
      <c r="CO1734" s="32" t="s">
        <v>2798</v>
      </c>
      <c r="CP1734" s="32" t="s">
        <v>2437</v>
      </c>
      <c r="CV1734" s="32"/>
      <c r="CW1734" s="32"/>
      <c r="CX1734" s="32" t="s">
        <v>6213</v>
      </c>
      <c r="CY1734" s="32" t="s">
        <v>702</v>
      </c>
      <c r="CZ1734" s="32" t="s">
        <v>1285</v>
      </c>
      <c r="DA1734" s="32" t="s">
        <v>3661</v>
      </c>
      <c r="DB1734" s="32" t="s">
        <v>2798</v>
      </c>
      <c r="DC1734" s="32" t="s">
        <v>2437</v>
      </c>
    </row>
    <row r="1735" spans="52:107" ht="28.5">
      <c r="AZ1735" s="32"/>
      <c r="BA1735" s="32"/>
      <c r="BB1735" s="32" t="s">
        <v>6214</v>
      </c>
      <c r="BC1735" s="32" t="s">
        <v>702</v>
      </c>
      <c r="BD1735" s="32" t="s">
        <v>1285</v>
      </c>
      <c r="BE1735" s="32" t="s">
        <v>3661</v>
      </c>
      <c r="BF1735" s="32" t="s">
        <v>2802</v>
      </c>
      <c r="BG1735" s="32" t="s">
        <v>2444</v>
      </c>
      <c r="CK1735" s="32" t="s">
        <v>6214</v>
      </c>
      <c r="CL1735" s="32" t="s">
        <v>702</v>
      </c>
      <c r="CM1735" s="32" t="s">
        <v>1285</v>
      </c>
      <c r="CN1735" s="32" t="s">
        <v>3661</v>
      </c>
      <c r="CO1735" s="32" t="s">
        <v>2802</v>
      </c>
      <c r="CP1735" s="32" t="s">
        <v>2444</v>
      </c>
      <c r="CV1735" s="32"/>
      <c r="CW1735" s="32"/>
      <c r="CX1735" s="32" t="s">
        <v>6214</v>
      </c>
      <c r="CY1735" s="32" t="s">
        <v>702</v>
      </c>
      <c r="CZ1735" s="32" t="s">
        <v>1285</v>
      </c>
      <c r="DA1735" s="32" t="s">
        <v>3661</v>
      </c>
      <c r="DB1735" s="32" t="s">
        <v>2802</v>
      </c>
      <c r="DC1735" s="32" t="s">
        <v>2444</v>
      </c>
    </row>
    <row r="1736" spans="52:107" ht="28.5">
      <c r="AZ1736" s="32"/>
      <c r="BA1736" s="32"/>
      <c r="BB1736" s="32" t="s">
        <v>6215</v>
      </c>
      <c r="BC1736" s="32" t="s">
        <v>702</v>
      </c>
      <c r="BD1736" s="32" t="s">
        <v>1285</v>
      </c>
      <c r="BE1736" s="32" t="s">
        <v>3661</v>
      </c>
      <c r="BF1736" s="32" t="s">
        <v>2806</v>
      </c>
      <c r="BG1736" s="32" t="s">
        <v>702</v>
      </c>
      <c r="CK1736" s="32" t="s">
        <v>6215</v>
      </c>
      <c r="CL1736" s="32" t="s">
        <v>702</v>
      </c>
      <c r="CM1736" s="32" t="s">
        <v>1285</v>
      </c>
      <c r="CN1736" s="32" t="s">
        <v>3661</v>
      </c>
      <c r="CO1736" s="32" t="s">
        <v>2806</v>
      </c>
      <c r="CP1736" s="32" t="s">
        <v>702</v>
      </c>
      <c r="CV1736" s="32"/>
      <c r="CW1736" s="32"/>
      <c r="CX1736" s="32" t="s">
        <v>6215</v>
      </c>
      <c r="CY1736" s="32" t="s">
        <v>702</v>
      </c>
      <c r="CZ1736" s="32" t="s">
        <v>1285</v>
      </c>
      <c r="DA1736" s="32" t="s">
        <v>3661</v>
      </c>
      <c r="DB1736" s="32" t="s">
        <v>2806</v>
      </c>
      <c r="DC1736" s="32" t="s">
        <v>702</v>
      </c>
    </row>
    <row r="1737" spans="52:107" ht="28.5">
      <c r="AZ1737" s="32"/>
      <c r="BA1737" s="32"/>
      <c r="BB1737" s="32" t="s">
        <v>6216</v>
      </c>
      <c r="BC1737" s="32" t="s">
        <v>702</v>
      </c>
      <c r="BD1737" s="32" t="s">
        <v>1285</v>
      </c>
      <c r="BE1737" s="32" t="s">
        <v>3661</v>
      </c>
      <c r="BF1737" s="32" t="s">
        <v>2810</v>
      </c>
      <c r="BG1737" s="32" t="s">
        <v>2454</v>
      </c>
      <c r="CK1737" s="32" t="s">
        <v>6216</v>
      </c>
      <c r="CL1737" s="32" t="s">
        <v>702</v>
      </c>
      <c r="CM1737" s="32" t="s">
        <v>1285</v>
      </c>
      <c r="CN1737" s="32" t="s">
        <v>3661</v>
      </c>
      <c r="CO1737" s="32" t="s">
        <v>2810</v>
      </c>
      <c r="CP1737" s="32" t="s">
        <v>2454</v>
      </c>
      <c r="CV1737" s="32"/>
      <c r="CW1737" s="32"/>
      <c r="CX1737" s="32" t="s">
        <v>6216</v>
      </c>
      <c r="CY1737" s="32" t="s">
        <v>702</v>
      </c>
      <c r="CZ1737" s="32" t="s">
        <v>1285</v>
      </c>
      <c r="DA1737" s="32" t="s">
        <v>3661</v>
      </c>
      <c r="DB1737" s="32" t="s">
        <v>2810</v>
      </c>
      <c r="DC1737" s="32" t="s">
        <v>2454</v>
      </c>
    </row>
    <row r="1738" spans="52:107" ht="28.5">
      <c r="AZ1738" s="32"/>
      <c r="BA1738" s="32"/>
      <c r="BB1738" s="32" t="s">
        <v>6217</v>
      </c>
      <c r="BC1738" s="32" t="s">
        <v>702</v>
      </c>
      <c r="BD1738" s="32" t="s">
        <v>1285</v>
      </c>
      <c r="BE1738" s="32" t="s">
        <v>3661</v>
      </c>
      <c r="BF1738" s="32" t="s">
        <v>2814</v>
      </c>
      <c r="BG1738" s="32" t="s">
        <v>2458</v>
      </c>
      <c r="CK1738" s="32" t="s">
        <v>6217</v>
      </c>
      <c r="CL1738" s="32" t="s">
        <v>702</v>
      </c>
      <c r="CM1738" s="32" t="s">
        <v>1285</v>
      </c>
      <c r="CN1738" s="32" t="s">
        <v>3661</v>
      </c>
      <c r="CO1738" s="32" t="s">
        <v>2814</v>
      </c>
      <c r="CP1738" s="32" t="s">
        <v>2458</v>
      </c>
      <c r="CV1738" s="32"/>
      <c r="CW1738" s="32"/>
      <c r="CX1738" s="32" t="s">
        <v>6217</v>
      </c>
      <c r="CY1738" s="32" t="s">
        <v>702</v>
      </c>
      <c r="CZ1738" s="32" t="s">
        <v>1285</v>
      </c>
      <c r="DA1738" s="32" t="s">
        <v>3661</v>
      </c>
      <c r="DB1738" s="32" t="s">
        <v>2814</v>
      </c>
      <c r="DC1738" s="32" t="s">
        <v>2458</v>
      </c>
    </row>
    <row r="1739" spans="52:107" ht="57">
      <c r="AZ1739" s="32"/>
      <c r="BA1739" s="32"/>
      <c r="BB1739" s="32" t="s">
        <v>6218</v>
      </c>
      <c r="BC1739" s="32" t="s">
        <v>702</v>
      </c>
      <c r="BD1739" s="32" t="s">
        <v>1285</v>
      </c>
      <c r="BE1739" s="32" t="s">
        <v>3661</v>
      </c>
      <c r="BF1739" s="32" t="s">
        <v>2818</v>
      </c>
      <c r="BG1739" s="32" t="s">
        <v>2464</v>
      </c>
      <c r="CK1739" s="32" t="s">
        <v>6218</v>
      </c>
      <c r="CL1739" s="32" t="s">
        <v>702</v>
      </c>
      <c r="CM1739" s="32" t="s">
        <v>1285</v>
      </c>
      <c r="CN1739" s="32" t="s">
        <v>3661</v>
      </c>
      <c r="CO1739" s="32" t="s">
        <v>2818</v>
      </c>
      <c r="CP1739" s="32" t="s">
        <v>2464</v>
      </c>
      <c r="CV1739" s="32"/>
      <c r="CW1739" s="32"/>
      <c r="CX1739" s="32" t="s">
        <v>6218</v>
      </c>
      <c r="CY1739" s="32" t="s">
        <v>702</v>
      </c>
      <c r="CZ1739" s="32" t="s">
        <v>1285</v>
      </c>
      <c r="DA1739" s="32" t="s">
        <v>3661</v>
      </c>
      <c r="DB1739" s="32" t="s">
        <v>2818</v>
      </c>
      <c r="DC1739" s="32" t="s">
        <v>2464</v>
      </c>
    </row>
    <row r="1740" spans="52:107" ht="42.75">
      <c r="AZ1740" s="32"/>
      <c r="BA1740" s="32"/>
      <c r="BB1740" s="32" t="s">
        <v>6219</v>
      </c>
      <c r="BC1740" s="32" t="s">
        <v>702</v>
      </c>
      <c r="BD1740" s="32" t="s">
        <v>1285</v>
      </c>
      <c r="BE1740" s="32" t="s">
        <v>3661</v>
      </c>
      <c r="BF1740" s="32" t="s">
        <v>2822</v>
      </c>
      <c r="BG1740" s="32" t="s">
        <v>2470</v>
      </c>
      <c r="CK1740" s="32" t="s">
        <v>6219</v>
      </c>
      <c r="CL1740" s="32" t="s">
        <v>702</v>
      </c>
      <c r="CM1740" s="32" t="s">
        <v>1285</v>
      </c>
      <c r="CN1740" s="32" t="s">
        <v>3661</v>
      </c>
      <c r="CO1740" s="32" t="s">
        <v>2822</v>
      </c>
      <c r="CP1740" s="32" t="s">
        <v>2470</v>
      </c>
      <c r="CV1740" s="32"/>
      <c r="CW1740" s="32"/>
      <c r="CX1740" s="32" t="s">
        <v>6219</v>
      </c>
      <c r="CY1740" s="32" t="s">
        <v>702</v>
      </c>
      <c r="CZ1740" s="32" t="s">
        <v>1285</v>
      </c>
      <c r="DA1740" s="32" t="s">
        <v>3661</v>
      </c>
      <c r="DB1740" s="32" t="s">
        <v>2822</v>
      </c>
      <c r="DC1740" s="32" t="s">
        <v>2470</v>
      </c>
    </row>
    <row r="1741" spans="52:107" ht="57">
      <c r="AZ1741" s="32"/>
      <c r="BA1741" s="32"/>
      <c r="BB1741" s="32" t="s">
        <v>6220</v>
      </c>
      <c r="BC1741" s="32" t="s">
        <v>702</v>
      </c>
      <c r="BD1741" s="32" t="s">
        <v>1285</v>
      </c>
      <c r="BE1741" s="32" t="s">
        <v>3661</v>
      </c>
      <c r="BF1741" s="32" t="s">
        <v>2826</v>
      </c>
      <c r="BG1741" s="32" t="s">
        <v>2476</v>
      </c>
      <c r="CK1741" s="32" t="s">
        <v>6220</v>
      </c>
      <c r="CL1741" s="32" t="s">
        <v>702</v>
      </c>
      <c r="CM1741" s="32" t="s">
        <v>1285</v>
      </c>
      <c r="CN1741" s="32" t="s">
        <v>3661</v>
      </c>
      <c r="CO1741" s="32" t="s">
        <v>2826</v>
      </c>
      <c r="CP1741" s="32" t="s">
        <v>2476</v>
      </c>
      <c r="CV1741" s="32"/>
      <c r="CW1741" s="32"/>
      <c r="CX1741" s="32" t="s">
        <v>6220</v>
      </c>
      <c r="CY1741" s="32" t="s">
        <v>702</v>
      </c>
      <c r="CZ1741" s="32" t="s">
        <v>1285</v>
      </c>
      <c r="DA1741" s="32" t="s">
        <v>3661</v>
      </c>
      <c r="DB1741" s="32" t="s">
        <v>2826</v>
      </c>
      <c r="DC1741" s="32" t="s">
        <v>2476</v>
      </c>
    </row>
    <row r="1742" spans="52:107" ht="57">
      <c r="AZ1742" s="32"/>
      <c r="BA1742" s="32"/>
      <c r="BB1742" s="32" t="s">
        <v>6221</v>
      </c>
      <c r="BC1742" s="32" t="s">
        <v>702</v>
      </c>
      <c r="BD1742" s="32" t="s">
        <v>1285</v>
      </c>
      <c r="BE1742" s="32" t="s">
        <v>3661</v>
      </c>
      <c r="BF1742" s="32" t="s">
        <v>2829</v>
      </c>
      <c r="BG1742" s="32" t="s">
        <v>2482</v>
      </c>
      <c r="CK1742" s="32" t="s">
        <v>6221</v>
      </c>
      <c r="CL1742" s="32" t="s">
        <v>702</v>
      </c>
      <c r="CM1742" s="32" t="s">
        <v>1285</v>
      </c>
      <c r="CN1742" s="32" t="s">
        <v>3661</v>
      </c>
      <c r="CO1742" s="32" t="s">
        <v>2829</v>
      </c>
      <c r="CP1742" s="32" t="s">
        <v>2482</v>
      </c>
      <c r="CV1742" s="32"/>
      <c r="CW1742" s="32"/>
      <c r="CX1742" s="32" t="s">
        <v>6221</v>
      </c>
      <c r="CY1742" s="32" t="s">
        <v>702</v>
      </c>
      <c r="CZ1742" s="32" t="s">
        <v>1285</v>
      </c>
      <c r="DA1742" s="32" t="s">
        <v>3661</v>
      </c>
      <c r="DB1742" s="32" t="s">
        <v>2829</v>
      </c>
      <c r="DC1742" s="32" t="s">
        <v>2482</v>
      </c>
    </row>
    <row r="1743" spans="52:107" ht="71.25">
      <c r="AZ1743" s="32"/>
      <c r="BA1743" s="32"/>
      <c r="BB1743" s="32" t="s">
        <v>6222</v>
      </c>
      <c r="BC1743" s="32" t="s">
        <v>702</v>
      </c>
      <c r="BD1743" s="32" t="s">
        <v>1285</v>
      </c>
      <c r="BE1743" s="32" t="s">
        <v>3661</v>
      </c>
      <c r="BF1743" s="32" t="s">
        <v>2833</v>
      </c>
      <c r="BG1743" s="32" t="s">
        <v>2488</v>
      </c>
      <c r="CK1743" s="32" t="s">
        <v>6222</v>
      </c>
      <c r="CL1743" s="32" t="s">
        <v>702</v>
      </c>
      <c r="CM1743" s="32" t="s">
        <v>1285</v>
      </c>
      <c r="CN1743" s="32" t="s">
        <v>3661</v>
      </c>
      <c r="CO1743" s="32" t="s">
        <v>2833</v>
      </c>
      <c r="CP1743" s="32" t="s">
        <v>2488</v>
      </c>
      <c r="CV1743" s="32"/>
      <c r="CW1743" s="32"/>
      <c r="CX1743" s="32" t="s">
        <v>6222</v>
      </c>
      <c r="CY1743" s="32" t="s">
        <v>702</v>
      </c>
      <c r="CZ1743" s="32" t="s">
        <v>1285</v>
      </c>
      <c r="DA1743" s="32" t="s">
        <v>3661</v>
      </c>
      <c r="DB1743" s="32" t="s">
        <v>2833</v>
      </c>
      <c r="DC1743" s="32" t="s">
        <v>2488</v>
      </c>
    </row>
    <row r="1744" spans="52:107" ht="57">
      <c r="AZ1744" s="32"/>
      <c r="BA1744" s="32"/>
      <c r="BB1744" s="32" t="s">
        <v>6223</v>
      </c>
      <c r="BC1744" s="32" t="s">
        <v>702</v>
      </c>
      <c r="BD1744" s="32" t="s">
        <v>1285</v>
      </c>
      <c r="BE1744" s="32" t="s">
        <v>3661</v>
      </c>
      <c r="BF1744" s="32" t="s">
        <v>2836</v>
      </c>
      <c r="BG1744" s="32" t="s">
        <v>2493</v>
      </c>
      <c r="CK1744" s="32" t="s">
        <v>6223</v>
      </c>
      <c r="CL1744" s="32" t="s">
        <v>702</v>
      </c>
      <c r="CM1744" s="32" t="s">
        <v>1285</v>
      </c>
      <c r="CN1744" s="32" t="s">
        <v>3661</v>
      </c>
      <c r="CO1744" s="32" t="s">
        <v>2836</v>
      </c>
      <c r="CP1744" s="32" t="s">
        <v>2493</v>
      </c>
      <c r="CV1744" s="32"/>
      <c r="CW1744" s="32"/>
      <c r="CX1744" s="32" t="s">
        <v>6223</v>
      </c>
      <c r="CY1744" s="32" t="s">
        <v>702</v>
      </c>
      <c r="CZ1744" s="32" t="s">
        <v>1285</v>
      </c>
      <c r="DA1744" s="32" t="s">
        <v>3661</v>
      </c>
      <c r="DB1744" s="32" t="s">
        <v>2836</v>
      </c>
      <c r="DC1744" s="32" t="s">
        <v>2493</v>
      </c>
    </row>
    <row r="1745" spans="52:107" ht="42.75">
      <c r="AZ1745" s="32"/>
      <c r="BA1745" s="32"/>
      <c r="BB1745" s="32" t="s">
        <v>6224</v>
      </c>
      <c r="BC1745" s="32" t="s">
        <v>702</v>
      </c>
      <c r="BD1745" s="32" t="s">
        <v>1285</v>
      </c>
      <c r="BE1745" s="32" t="s">
        <v>3661</v>
      </c>
      <c r="BF1745" s="32" t="s">
        <v>2840</v>
      </c>
      <c r="BG1745" s="32" t="s">
        <v>2499</v>
      </c>
      <c r="CK1745" s="32" t="s">
        <v>6224</v>
      </c>
      <c r="CL1745" s="32" t="s">
        <v>702</v>
      </c>
      <c r="CM1745" s="32" t="s">
        <v>1285</v>
      </c>
      <c r="CN1745" s="32" t="s">
        <v>3661</v>
      </c>
      <c r="CO1745" s="32" t="s">
        <v>2840</v>
      </c>
      <c r="CP1745" s="32" t="s">
        <v>2499</v>
      </c>
      <c r="CV1745" s="32"/>
      <c r="CW1745" s="32"/>
      <c r="CX1745" s="32" t="s">
        <v>6224</v>
      </c>
      <c r="CY1745" s="32" t="s">
        <v>702</v>
      </c>
      <c r="CZ1745" s="32" t="s">
        <v>1285</v>
      </c>
      <c r="DA1745" s="32" t="s">
        <v>3661</v>
      </c>
      <c r="DB1745" s="32" t="s">
        <v>2840</v>
      </c>
      <c r="DC1745" s="32" t="s">
        <v>2499</v>
      </c>
    </row>
    <row r="1746" spans="52:107" ht="57">
      <c r="AZ1746" s="32"/>
      <c r="BA1746" s="32"/>
      <c r="BB1746" s="32" t="s">
        <v>6225</v>
      </c>
      <c r="BC1746" s="32" t="s">
        <v>702</v>
      </c>
      <c r="BD1746" s="32" t="s">
        <v>1285</v>
      </c>
      <c r="BE1746" s="32" t="s">
        <v>3661</v>
      </c>
      <c r="BF1746" s="32" t="s">
        <v>2843</v>
      </c>
      <c r="BG1746" s="32" t="s">
        <v>2504</v>
      </c>
      <c r="CK1746" s="32" t="s">
        <v>6225</v>
      </c>
      <c r="CL1746" s="32" t="s">
        <v>702</v>
      </c>
      <c r="CM1746" s="32" t="s">
        <v>1285</v>
      </c>
      <c r="CN1746" s="32" t="s">
        <v>3661</v>
      </c>
      <c r="CO1746" s="32" t="s">
        <v>2843</v>
      </c>
      <c r="CP1746" s="32" t="s">
        <v>2504</v>
      </c>
      <c r="CV1746" s="32"/>
      <c r="CW1746" s="32"/>
      <c r="CX1746" s="32" t="s">
        <v>6225</v>
      </c>
      <c r="CY1746" s="32" t="s">
        <v>702</v>
      </c>
      <c r="CZ1746" s="32" t="s">
        <v>1285</v>
      </c>
      <c r="DA1746" s="32" t="s">
        <v>3661</v>
      </c>
      <c r="DB1746" s="32" t="s">
        <v>2843</v>
      </c>
      <c r="DC1746" s="32" t="s">
        <v>2504</v>
      </c>
    </row>
    <row r="1747" spans="52:107" ht="57">
      <c r="AZ1747" s="32"/>
      <c r="BA1747" s="32"/>
      <c r="BB1747" s="32" t="s">
        <v>6226</v>
      </c>
      <c r="BC1747" s="32" t="s">
        <v>702</v>
      </c>
      <c r="BD1747" s="32" t="s">
        <v>1285</v>
      </c>
      <c r="BE1747" s="32" t="s">
        <v>3661</v>
      </c>
      <c r="BF1747" s="32" t="s">
        <v>2846</v>
      </c>
      <c r="BG1747" s="32" t="s">
        <v>2509</v>
      </c>
      <c r="CK1747" s="32" t="s">
        <v>6226</v>
      </c>
      <c r="CL1747" s="32" t="s">
        <v>702</v>
      </c>
      <c r="CM1747" s="32" t="s">
        <v>1285</v>
      </c>
      <c r="CN1747" s="32" t="s">
        <v>3661</v>
      </c>
      <c r="CO1747" s="32" t="s">
        <v>2846</v>
      </c>
      <c r="CP1747" s="32" t="s">
        <v>2509</v>
      </c>
      <c r="CV1747" s="32"/>
      <c r="CW1747" s="32"/>
      <c r="CX1747" s="32" t="s">
        <v>6226</v>
      </c>
      <c r="CY1747" s="32" t="s">
        <v>702</v>
      </c>
      <c r="CZ1747" s="32" t="s">
        <v>1285</v>
      </c>
      <c r="DA1747" s="32" t="s">
        <v>3661</v>
      </c>
      <c r="DB1747" s="32" t="s">
        <v>2846</v>
      </c>
      <c r="DC1747" s="32" t="s">
        <v>2509</v>
      </c>
    </row>
    <row r="1748" spans="52:107" ht="71.25">
      <c r="AZ1748" s="32"/>
      <c r="BA1748" s="32"/>
      <c r="BB1748" s="32" t="s">
        <v>6227</v>
      </c>
      <c r="BC1748" s="32" t="s">
        <v>702</v>
      </c>
      <c r="BD1748" s="32" t="s">
        <v>1285</v>
      </c>
      <c r="BE1748" s="32" t="s">
        <v>3661</v>
      </c>
      <c r="BF1748" s="32" t="s">
        <v>3216</v>
      </c>
      <c r="BG1748" s="32" t="s">
        <v>2512</v>
      </c>
      <c r="CK1748" s="32" t="s">
        <v>6227</v>
      </c>
      <c r="CL1748" s="32" t="s">
        <v>702</v>
      </c>
      <c r="CM1748" s="32" t="s">
        <v>1285</v>
      </c>
      <c r="CN1748" s="32" t="s">
        <v>3661</v>
      </c>
      <c r="CO1748" s="32" t="s">
        <v>3216</v>
      </c>
      <c r="CP1748" s="32" t="s">
        <v>2512</v>
      </c>
      <c r="CV1748" s="32"/>
      <c r="CW1748" s="32"/>
      <c r="CX1748" s="32" t="s">
        <v>6227</v>
      </c>
      <c r="CY1748" s="32" t="s">
        <v>702</v>
      </c>
      <c r="CZ1748" s="32" t="s">
        <v>1285</v>
      </c>
      <c r="DA1748" s="32" t="s">
        <v>3661</v>
      </c>
      <c r="DB1748" s="32" t="s">
        <v>3216</v>
      </c>
      <c r="DC1748" s="32" t="s">
        <v>2512</v>
      </c>
    </row>
    <row r="1749" spans="52:107" ht="57">
      <c r="AZ1749" s="32"/>
      <c r="BA1749" s="32"/>
      <c r="BB1749" s="32" t="s">
        <v>6228</v>
      </c>
      <c r="BC1749" s="32" t="s">
        <v>702</v>
      </c>
      <c r="BD1749" s="32" t="s">
        <v>1285</v>
      </c>
      <c r="BE1749" s="32" t="s">
        <v>3661</v>
      </c>
      <c r="BF1749" s="32" t="s">
        <v>3217</v>
      </c>
      <c r="BG1749" s="32" t="s">
        <v>2515</v>
      </c>
      <c r="CK1749" s="32" t="s">
        <v>6228</v>
      </c>
      <c r="CL1749" s="32" t="s">
        <v>702</v>
      </c>
      <c r="CM1749" s="32" t="s">
        <v>1285</v>
      </c>
      <c r="CN1749" s="32" t="s">
        <v>3661</v>
      </c>
      <c r="CO1749" s="32" t="s">
        <v>3217</v>
      </c>
      <c r="CP1749" s="32" t="s">
        <v>2515</v>
      </c>
      <c r="CV1749" s="32"/>
      <c r="CW1749" s="32"/>
      <c r="CX1749" s="32" t="s">
        <v>6228</v>
      </c>
      <c r="CY1749" s="32" t="s">
        <v>702</v>
      </c>
      <c r="CZ1749" s="32" t="s">
        <v>1285</v>
      </c>
      <c r="DA1749" s="32" t="s">
        <v>3661</v>
      </c>
      <c r="DB1749" s="32" t="s">
        <v>3217</v>
      </c>
      <c r="DC1749" s="32" t="s">
        <v>2515</v>
      </c>
    </row>
    <row r="1750" spans="52:107" ht="42.75">
      <c r="AZ1750" s="32"/>
      <c r="BA1750" s="32"/>
      <c r="BB1750" s="32" t="s">
        <v>6229</v>
      </c>
      <c r="BC1750" s="32" t="s">
        <v>702</v>
      </c>
      <c r="BD1750" s="32" t="s">
        <v>1285</v>
      </c>
      <c r="BE1750" s="32" t="s">
        <v>3661</v>
      </c>
      <c r="BF1750" s="32" t="s">
        <v>3218</v>
      </c>
      <c r="BG1750" s="32" t="s">
        <v>2518</v>
      </c>
      <c r="CK1750" s="32" t="s">
        <v>6229</v>
      </c>
      <c r="CL1750" s="32" t="s">
        <v>702</v>
      </c>
      <c r="CM1750" s="32" t="s">
        <v>1285</v>
      </c>
      <c r="CN1750" s="32" t="s">
        <v>3661</v>
      </c>
      <c r="CO1750" s="32" t="s">
        <v>3218</v>
      </c>
      <c r="CP1750" s="32" t="s">
        <v>2518</v>
      </c>
      <c r="CV1750" s="32"/>
      <c r="CW1750" s="32"/>
      <c r="CX1750" s="32" t="s">
        <v>6229</v>
      </c>
      <c r="CY1750" s="32" t="s">
        <v>702</v>
      </c>
      <c r="CZ1750" s="32" t="s">
        <v>1285</v>
      </c>
      <c r="DA1750" s="32" t="s">
        <v>3661</v>
      </c>
      <c r="DB1750" s="32" t="s">
        <v>3218</v>
      </c>
      <c r="DC1750" s="32" t="s">
        <v>2518</v>
      </c>
    </row>
    <row r="1751" spans="52:107" ht="42.75">
      <c r="AZ1751" s="32"/>
      <c r="BA1751" s="32"/>
      <c r="BB1751" s="32" t="s">
        <v>6230</v>
      </c>
      <c r="BC1751" s="32" t="s">
        <v>702</v>
      </c>
      <c r="BD1751" s="32" t="s">
        <v>1285</v>
      </c>
      <c r="BE1751" s="32" t="s">
        <v>3661</v>
      </c>
      <c r="BF1751" s="32" t="s">
        <v>3219</v>
      </c>
      <c r="BG1751" s="32" t="s">
        <v>2521</v>
      </c>
      <c r="CK1751" s="32" t="s">
        <v>6230</v>
      </c>
      <c r="CL1751" s="32" t="s">
        <v>702</v>
      </c>
      <c r="CM1751" s="32" t="s">
        <v>1285</v>
      </c>
      <c r="CN1751" s="32" t="s">
        <v>3661</v>
      </c>
      <c r="CO1751" s="32" t="s">
        <v>3219</v>
      </c>
      <c r="CP1751" s="32" t="s">
        <v>2521</v>
      </c>
      <c r="CV1751" s="32"/>
      <c r="CW1751" s="32"/>
      <c r="CX1751" s="32" t="s">
        <v>6230</v>
      </c>
      <c r="CY1751" s="32" t="s">
        <v>702</v>
      </c>
      <c r="CZ1751" s="32" t="s">
        <v>1285</v>
      </c>
      <c r="DA1751" s="32" t="s">
        <v>3661</v>
      </c>
      <c r="DB1751" s="32" t="s">
        <v>3219</v>
      </c>
      <c r="DC1751" s="32" t="s">
        <v>2521</v>
      </c>
    </row>
    <row r="1752" spans="52:107" ht="42.75">
      <c r="AZ1752" s="32"/>
      <c r="BA1752" s="32"/>
      <c r="BB1752" s="32" t="s">
        <v>6231</v>
      </c>
      <c r="BC1752" s="32" t="s">
        <v>702</v>
      </c>
      <c r="BD1752" s="32" t="s">
        <v>1285</v>
      </c>
      <c r="BE1752" s="32" t="s">
        <v>3661</v>
      </c>
      <c r="BF1752" s="32" t="s">
        <v>3220</v>
      </c>
      <c r="BG1752" s="32" t="s">
        <v>2525</v>
      </c>
      <c r="CK1752" s="32" t="s">
        <v>6231</v>
      </c>
      <c r="CL1752" s="32" t="s">
        <v>702</v>
      </c>
      <c r="CM1752" s="32" t="s">
        <v>1285</v>
      </c>
      <c r="CN1752" s="32" t="s">
        <v>3661</v>
      </c>
      <c r="CO1752" s="32" t="s">
        <v>3220</v>
      </c>
      <c r="CP1752" s="32" t="s">
        <v>2525</v>
      </c>
      <c r="CV1752" s="32"/>
      <c r="CW1752" s="32"/>
      <c r="CX1752" s="32" t="s">
        <v>6231</v>
      </c>
      <c r="CY1752" s="32" t="s">
        <v>702</v>
      </c>
      <c r="CZ1752" s="32" t="s">
        <v>1285</v>
      </c>
      <c r="DA1752" s="32" t="s">
        <v>3661</v>
      </c>
      <c r="DB1752" s="32" t="s">
        <v>3220</v>
      </c>
      <c r="DC1752" s="32" t="s">
        <v>2525</v>
      </c>
    </row>
    <row r="1753" spans="52:107" ht="42.75">
      <c r="AZ1753" s="32"/>
      <c r="BA1753" s="32"/>
      <c r="BB1753" s="32" t="s">
        <v>6232</v>
      </c>
      <c r="BC1753" s="32" t="s">
        <v>702</v>
      </c>
      <c r="BD1753" s="32" t="s">
        <v>1285</v>
      </c>
      <c r="BE1753" s="32" t="s">
        <v>3661</v>
      </c>
      <c r="BF1753" s="32" t="s">
        <v>3221</v>
      </c>
      <c r="BG1753" s="32" t="s">
        <v>2529</v>
      </c>
      <c r="CK1753" s="32" t="s">
        <v>6232</v>
      </c>
      <c r="CL1753" s="32" t="s">
        <v>702</v>
      </c>
      <c r="CM1753" s="32" t="s">
        <v>1285</v>
      </c>
      <c r="CN1753" s="32" t="s">
        <v>3661</v>
      </c>
      <c r="CO1753" s="32" t="s">
        <v>3221</v>
      </c>
      <c r="CP1753" s="32" t="s">
        <v>2529</v>
      </c>
      <c r="CV1753" s="32"/>
      <c r="CW1753" s="32"/>
      <c r="CX1753" s="32" t="s">
        <v>6232</v>
      </c>
      <c r="CY1753" s="32" t="s">
        <v>702</v>
      </c>
      <c r="CZ1753" s="32" t="s">
        <v>1285</v>
      </c>
      <c r="DA1753" s="32" t="s">
        <v>3661</v>
      </c>
      <c r="DB1753" s="32" t="s">
        <v>3221</v>
      </c>
      <c r="DC1753" s="32" t="s">
        <v>2529</v>
      </c>
    </row>
    <row r="1754" spans="52:107" ht="57">
      <c r="AZ1754" s="32"/>
      <c r="BA1754" s="32"/>
      <c r="BB1754" s="32" t="s">
        <v>6233</v>
      </c>
      <c r="BC1754" s="32" t="s">
        <v>702</v>
      </c>
      <c r="BD1754" s="32" t="s">
        <v>1285</v>
      </c>
      <c r="BE1754" s="32" t="s">
        <v>3661</v>
      </c>
      <c r="BF1754" s="32" t="s">
        <v>3222</v>
      </c>
      <c r="BG1754" s="32" t="s">
        <v>2533</v>
      </c>
      <c r="CK1754" s="32" t="s">
        <v>6233</v>
      </c>
      <c r="CL1754" s="32" t="s">
        <v>702</v>
      </c>
      <c r="CM1754" s="32" t="s">
        <v>1285</v>
      </c>
      <c r="CN1754" s="32" t="s">
        <v>3661</v>
      </c>
      <c r="CO1754" s="32" t="s">
        <v>3222</v>
      </c>
      <c r="CP1754" s="32" t="s">
        <v>2533</v>
      </c>
      <c r="CV1754" s="32"/>
      <c r="CW1754" s="32"/>
      <c r="CX1754" s="32" t="s">
        <v>6233</v>
      </c>
      <c r="CY1754" s="32" t="s">
        <v>702</v>
      </c>
      <c r="CZ1754" s="32" t="s">
        <v>1285</v>
      </c>
      <c r="DA1754" s="32" t="s">
        <v>3661</v>
      </c>
      <c r="DB1754" s="32" t="s">
        <v>3222</v>
      </c>
      <c r="DC1754" s="32" t="s">
        <v>2533</v>
      </c>
    </row>
    <row r="1755" spans="52:107" ht="42.75">
      <c r="AZ1755" s="32"/>
      <c r="BA1755" s="32"/>
      <c r="BB1755" s="32" t="s">
        <v>6234</v>
      </c>
      <c r="BC1755" s="32" t="s">
        <v>702</v>
      </c>
      <c r="BD1755" s="32" t="s">
        <v>1285</v>
      </c>
      <c r="BE1755" s="32" t="s">
        <v>3661</v>
      </c>
      <c r="BF1755" s="32" t="s">
        <v>3223</v>
      </c>
      <c r="BG1755" s="32" t="s">
        <v>2537</v>
      </c>
      <c r="CK1755" s="32" t="s">
        <v>6234</v>
      </c>
      <c r="CL1755" s="32" t="s">
        <v>702</v>
      </c>
      <c r="CM1755" s="32" t="s">
        <v>1285</v>
      </c>
      <c r="CN1755" s="32" t="s">
        <v>3661</v>
      </c>
      <c r="CO1755" s="32" t="s">
        <v>3223</v>
      </c>
      <c r="CP1755" s="32" t="s">
        <v>2537</v>
      </c>
      <c r="CV1755" s="32"/>
      <c r="CW1755" s="32"/>
      <c r="CX1755" s="32" t="s">
        <v>6234</v>
      </c>
      <c r="CY1755" s="32" t="s">
        <v>702</v>
      </c>
      <c r="CZ1755" s="32" t="s">
        <v>1285</v>
      </c>
      <c r="DA1755" s="32" t="s">
        <v>3661</v>
      </c>
      <c r="DB1755" s="32" t="s">
        <v>3223</v>
      </c>
      <c r="DC1755" s="32" t="s">
        <v>2537</v>
      </c>
    </row>
    <row r="1756" spans="52:107" ht="57">
      <c r="AZ1756" s="32"/>
      <c r="BA1756" s="32"/>
      <c r="BB1756" s="32" t="s">
        <v>6235</v>
      </c>
      <c r="BC1756" s="32" t="s">
        <v>702</v>
      </c>
      <c r="BD1756" s="32" t="s">
        <v>1285</v>
      </c>
      <c r="BE1756" s="32" t="s">
        <v>3661</v>
      </c>
      <c r="BF1756" s="32" t="s">
        <v>3224</v>
      </c>
      <c r="BG1756" s="32" t="s">
        <v>2541</v>
      </c>
      <c r="CK1756" s="32" t="s">
        <v>6235</v>
      </c>
      <c r="CL1756" s="32" t="s">
        <v>702</v>
      </c>
      <c r="CM1756" s="32" t="s">
        <v>1285</v>
      </c>
      <c r="CN1756" s="32" t="s">
        <v>3661</v>
      </c>
      <c r="CO1756" s="32" t="s">
        <v>3224</v>
      </c>
      <c r="CP1756" s="32" t="s">
        <v>2541</v>
      </c>
      <c r="CV1756" s="32"/>
      <c r="CW1756" s="32"/>
      <c r="CX1756" s="32" t="s">
        <v>6235</v>
      </c>
      <c r="CY1756" s="32" t="s">
        <v>702</v>
      </c>
      <c r="CZ1756" s="32" t="s">
        <v>1285</v>
      </c>
      <c r="DA1756" s="32" t="s">
        <v>3661</v>
      </c>
      <c r="DB1756" s="32" t="s">
        <v>3224</v>
      </c>
      <c r="DC1756" s="32" t="s">
        <v>2541</v>
      </c>
    </row>
    <row r="1757" spans="52:107" ht="42.75">
      <c r="AZ1757" s="32"/>
      <c r="BA1757" s="32"/>
      <c r="BB1757" s="32" t="s">
        <v>6236</v>
      </c>
      <c r="BC1757" s="32" t="s">
        <v>702</v>
      </c>
      <c r="BD1757" s="32" t="s">
        <v>1285</v>
      </c>
      <c r="BE1757" s="32" t="s">
        <v>3661</v>
      </c>
      <c r="BF1757" s="32" t="s">
        <v>3225</v>
      </c>
      <c r="BG1757" s="32" t="s">
        <v>2545</v>
      </c>
      <c r="CK1757" s="32" t="s">
        <v>6236</v>
      </c>
      <c r="CL1757" s="32" t="s">
        <v>702</v>
      </c>
      <c r="CM1757" s="32" t="s">
        <v>1285</v>
      </c>
      <c r="CN1757" s="32" t="s">
        <v>3661</v>
      </c>
      <c r="CO1757" s="32" t="s">
        <v>3225</v>
      </c>
      <c r="CP1757" s="32" t="s">
        <v>2545</v>
      </c>
      <c r="CV1757" s="32"/>
      <c r="CW1757" s="32"/>
      <c r="CX1757" s="32" t="s">
        <v>6236</v>
      </c>
      <c r="CY1757" s="32" t="s">
        <v>702</v>
      </c>
      <c r="CZ1757" s="32" t="s">
        <v>1285</v>
      </c>
      <c r="DA1757" s="32" t="s">
        <v>3661</v>
      </c>
      <c r="DB1757" s="32" t="s">
        <v>3225</v>
      </c>
      <c r="DC1757" s="32" t="s">
        <v>2545</v>
      </c>
    </row>
    <row r="1758" spans="52:107" ht="42.75">
      <c r="AZ1758" s="32"/>
      <c r="BA1758" s="32"/>
      <c r="BB1758" s="32" t="s">
        <v>6237</v>
      </c>
      <c r="BC1758" s="32" t="s">
        <v>702</v>
      </c>
      <c r="BD1758" s="32" t="s">
        <v>1285</v>
      </c>
      <c r="BE1758" s="32" t="s">
        <v>3661</v>
      </c>
      <c r="BF1758" s="32" t="s">
        <v>3226</v>
      </c>
      <c r="BG1758" s="32" t="s">
        <v>2549</v>
      </c>
      <c r="CK1758" s="32" t="s">
        <v>6237</v>
      </c>
      <c r="CL1758" s="32" t="s">
        <v>702</v>
      </c>
      <c r="CM1758" s="32" t="s">
        <v>1285</v>
      </c>
      <c r="CN1758" s="32" t="s">
        <v>3661</v>
      </c>
      <c r="CO1758" s="32" t="s">
        <v>3226</v>
      </c>
      <c r="CP1758" s="32" t="s">
        <v>2549</v>
      </c>
      <c r="CV1758" s="32"/>
      <c r="CW1758" s="32"/>
      <c r="CX1758" s="32" t="s">
        <v>6237</v>
      </c>
      <c r="CY1758" s="32" t="s">
        <v>702</v>
      </c>
      <c r="CZ1758" s="32" t="s">
        <v>1285</v>
      </c>
      <c r="DA1758" s="32" t="s">
        <v>3661</v>
      </c>
      <c r="DB1758" s="32" t="s">
        <v>3226</v>
      </c>
      <c r="DC1758" s="32" t="s">
        <v>2549</v>
      </c>
    </row>
    <row r="1759" spans="52:107" ht="71.25">
      <c r="AZ1759" s="32"/>
      <c r="BA1759" s="32"/>
      <c r="BB1759" s="32" t="s">
        <v>6238</v>
      </c>
      <c r="BC1759" s="32" t="s">
        <v>702</v>
      </c>
      <c r="BD1759" s="32" t="s">
        <v>1285</v>
      </c>
      <c r="BE1759" s="32" t="s">
        <v>3661</v>
      </c>
      <c r="BF1759" s="32" t="s">
        <v>3227</v>
      </c>
      <c r="BG1759" s="32" t="s">
        <v>2553</v>
      </c>
      <c r="CK1759" s="32" t="s">
        <v>6238</v>
      </c>
      <c r="CL1759" s="32" t="s">
        <v>702</v>
      </c>
      <c r="CM1759" s="32" t="s">
        <v>1285</v>
      </c>
      <c r="CN1759" s="32" t="s">
        <v>3661</v>
      </c>
      <c r="CO1759" s="32" t="s">
        <v>3227</v>
      </c>
      <c r="CP1759" s="32" t="s">
        <v>2553</v>
      </c>
      <c r="CV1759" s="32"/>
      <c r="CW1759" s="32"/>
      <c r="CX1759" s="32" t="s">
        <v>6238</v>
      </c>
      <c r="CY1759" s="32" t="s">
        <v>702</v>
      </c>
      <c r="CZ1759" s="32" t="s">
        <v>1285</v>
      </c>
      <c r="DA1759" s="32" t="s">
        <v>3661</v>
      </c>
      <c r="DB1759" s="32" t="s">
        <v>3227</v>
      </c>
      <c r="DC1759" s="32" t="s">
        <v>2553</v>
      </c>
    </row>
    <row r="1760" spans="52:107" ht="71.25">
      <c r="AZ1760" s="32"/>
      <c r="BA1760" s="32"/>
      <c r="BB1760" s="32" t="s">
        <v>6239</v>
      </c>
      <c r="BC1760" s="32" t="s">
        <v>702</v>
      </c>
      <c r="BD1760" s="32" t="s">
        <v>1285</v>
      </c>
      <c r="BE1760" s="32" t="s">
        <v>3661</v>
      </c>
      <c r="BF1760" s="32" t="s">
        <v>3228</v>
      </c>
      <c r="BG1760" s="32" t="s">
        <v>2556</v>
      </c>
      <c r="CK1760" s="32" t="s">
        <v>6239</v>
      </c>
      <c r="CL1760" s="32" t="s">
        <v>702</v>
      </c>
      <c r="CM1760" s="32" t="s">
        <v>1285</v>
      </c>
      <c r="CN1760" s="32" t="s">
        <v>3661</v>
      </c>
      <c r="CO1760" s="32" t="s">
        <v>3228</v>
      </c>
      <c r="CP1760" s="32" t="s">
        <v>2556</v>
      </c>
      <c r="CV1760" s="32"/>
      <c r="CW1760" s="32"/>
      <c r="CX1760" s="32" t="s">
        <v>6239</v>
      </c>
      <c r="CY1760" s="32" t="s">
        <v>702</v>
      </c>
      <c r="CZ1760" s="32" t="s">
        <v>1285</v>
      </c>
      <c r="DA1760" s="32" t="s">
        <v>3661</v>
      </c>
      <c r="DB1760" s="32" t="s">
        <v>3228</v>
      </c>
      <c r="DC1760" s="32" t="s">
        <v>2556</v>
      </c>
    </row>
    <row r="1761" spans="52:107" ht="42.75">
      <c r="AZ1761" s="32"/>
      <c r="BA1761" s="32"/>
      <c r="BB1761" s="32" t="s">
        <v>6240</v>
      </c>
      <c r="BC1761" s="32" t="s">
        <v>702</v>
      </c>
      <c r="BD1761" s="32" t="s">
        <v>1285</v>
      </c>
      <c r="BE1761" s="32" t="s">
        <v>3661</v>
      </c>
      <c r="BF1761" s="32" t="s">
        <v>3229</v>
      </c>
      <c r="BG1761" s="32" t="s">
        <v>2560</v>
      </c>
      <c r="CK1761" s="32" t="s">
        <v>6240</v>
      </c>
      <c r="CL1761" s="32" t="s">
        <v>702</v>
      </c>
      <c r="CM1761" s="32" t="s">
        <v>1285</v>
      </c>
      <c r="CN1761" s="32" t="s">
        <v>3661</v>
      </c>
      <c r="CO1761" s="32" t="s">
        <v>3229</v>
      </c>
      <c r="CP1761" s="32" t="s">
        <v>2560</v>
      </c>
      <c r="CV1761" s="32"/>
      <c r="CW1761" s="32"/>
      <c r="CX1761" s="32" t="s">
        <v>6240</v>
      </c>
      <c r="CY1761" s="32" t="s">
        <v>702</v>
      </c>
      <c r="CZ1761" s="32" t="s">
        <v>1285</v>
      </c>
      <c r="DA1761" s="32" t="s">
        <v>3661</v>
      </c>
      <c r="DB1761" s="32" t="s">
        <v>3229</v>
      </c>
      <c r="DC1761" s="32" t="s">
        <v>2560</v>
      </c>
    </row>
    <row r="1762" spans="52:107" ht="42.75">
      <c r="AZ1762" s="32"/>
      <c r="BA1762" s="32"/>
      <c r="BB1762" s="32" t="s">
        <v>6241</v>
      </c>
      <c r="BC1762" s="32" t="s">
        <v>702</v>
      </c>
      <c r="BD1762" s="32" t="s">
        <v>1285</v>
      </c>
      <c r="BE1762" s="32" t="s">
        <v>3661</v>
      </c>
      <c r="BF1762" s="32" t="s">
        <v>3230</v>
      </c>
      <c r="BG1762" s="32" t="s">
        <v>2564</v>
      </c>
      <c r="CK1762" s="32" t="s">
        <v>6241</v>
      </c>
      <c r="CL1762" s="32" t="s">
        <v>702</v>
      </c>
      <c r="CM1762" s="32" t="s">
        <v>1285</v>
      </c>
      <c r="CN1762" s="32" t="s">
        <v>3661</v>
      </c>
      <c r="CO1762" s="32" t="s">
        <v>3230</v>
      </c>
      <c r="CP1762" s="32" t="s">
        <v>2564</v>
      </c>
      <c r="CV1762" s="32"/>
      <c r="CW1762" s="32"/>
      <c r="CX1762" s="32" t="s">
        <v>6241</v>
      </c>
      <c r="CY1762" s="32" t="s">
        <v>702</v>
      </c>
      <c r="CZ1762" s="32" t="s">
        <v>1285</v>
      </c>
      <c r="DA1762" s="32" t="s">
        <v>3661</v>
      </c>
      <c r="DB1762" s="32" t="s">
        <v>3230</v>
      </c>
      <c r="DC1762" s="32" t="s">
        <v>2564</v>
      </c>
    </row>
    <row r="1763" spans="52:107" ht="57">
      <c r="AZ1763" s="32"/>
      <c r="BA1763" s="32"/>
      <c r="BB1763" s="32" t="s">
        <v>6242</v>
      </c>
      <c r="BC1763" s="32" t="s">
        <v>702</v>
      </c>
      <c r="BD1763" s="32" t="s">
        <v>1285</v>
      </c>
      <c r="BE1763" s="32" t="s">
        <v>3661</v>
      </c>
      <c r="BF1763" s="32" t="s">
        <v>3231</v>
      </c>
      <c r="BG1763" s="32" t="s">
        <v>2568</v>
      </c>
      <c r="CK1763" s="32" t="s">
        <v>6242</v>
      </c>
      <c r="CL1763" s="32" t="s">
        <v>702</v>
      </c>
      <c r="CM1763" s="32" t="s">
        <v>1285</v>
      </c>
      <c r="CN1763" s="32" t="s">
        <v>3661</v>
      </c>
      <c r="CO1763" s="32" t="s">
        <v>3231</v>
      </c>
      <c r="CP1763" s="32" t="s">
        <v>2568</v>
      </c>
      <c r="CV1763" s="32"/>
      <c r="CW1763" s="32"/>
      <c r="CX1763" s="32" t="s">
        <v>6242</v>
      </c>
      <c r="CY1763" s="32" t="s">
        <v>702</v>
      </c>
      <c r="CZ1763" s="32" t="s">
        <v>1285</v>
      </c>
      <c r="DA1763" s="32" t="s">
        <v>3661</v>
      </c>
      <c r="DB1763" s="32" t="s">
        <v>3231</v>
      </c>
      <c r="DC1763" s="32" t="s">
        <v>2568</v>
      </c>
    </row>
    <row r="1764" spans="52:107" ht="57">
      <c r="AZ1764" s="32"/>
      <c r="BA1764" s="32"/>
      <c r="BB1764" s="32" t="s">
        <v>6243</v>
      </c>
      <c r="BC1764" s="32" t="s">
        <v>702</v>
      </c>
      <c r="BD1764" s="32" t="s">
        <v>1285</v>
      </c>
      <c r="BE1764" s="32" t="s">
        <v>3661</v>
      </c>
      <c r="BF1764" s="32" t="s">
        <v>3232</v>
      </c>
      <c r="BG1764" s="32" t="s">
        <v>2572</v>
      </c>
      <c r="CK1764" s="32" t="s">
        <v>6243</v>
      </c>
      <c r="CL1764" s="32" t="s">
        <v>702</v>
      </c>
      <c r="CM1764" s="32" t="s">
        <v>1285</v>
      </c>
      <c r="CN1764" s="32" t="s">
        <v>3661</v>
      </c>
      <c r="CO1764" s="32" t="s">
        <v>3232</v>
      </c>
      <c r="CP1764" s="32" t="s">
        <v>2572</v>
      </c>
      <c r="CV1764" s="32"/>
      <c r="CW1764" s="32"/>
      <c r="CX1764" s="32" t="s">
        <v>6243</v>
      </c>
      <c r="CY1764" s="32" t="s">
        <v>702</v>
      </c>
      <c r="CZ1764" s="32" t="s">
        <v>1285</v>
      </c>
      <c r="DA1764" s="32" t="s">
        <v>3661</v>
      </c>
      <c r="DB1764" s="32" t="s">
        <v>3232</v>
      </c>
      <c r="DC1764" s="32" t="s">
        <v>2572</v>
      </c>
    </row>
    <row r="1765" spans="52:107" ht="57">
      <c r="AZ1765" s="32"/>
      <c r="BA1765" s="32"/>
      <c r="BB1765" s="32" t="s">
        <v>6244</v>
      </c>
      <c r="BC1765" s="32" t="s">
        <v>702</v>
      </c>
      <c r="BD1765" s="32" t="s">
        <v>1285</v>
      </c>
      <c r="BE1765" s="32" t="s">
        <v>3661</v>
      </c>
      <c r="BF1765" s="32" t="s">
        <v>3233</v>
      </c>
      <c r="BG1765" s="32" t="s">
        <v>2576</v>
      </c>
      <c r="CK1765" s="32" t="s">
        <v>6244</v>
      </c>
      <c r="CL1765" s="32" t="s">
        <v>702</v>
      </c>
      <c r="CM1765" s="32" t="s">
        <v>1285</v>
      </c>
      <c r="CN1765" s="32" t="s">
        <v>3661</v>
      </c>
      <c r="CO1765" s="32" t="s">
        <v>3233</v>
      </c>
      <c r="CP1765" s="32" t="s">
        <v>2576</v>
      </c>
      <c r="CV1765" s="32"/>
      <c r="CW1765" s="32"/>
      <c r="CX1765" s="32" t="s">
        <v>6244</v>
      </c>
      <c r="CY1765" s="32" t="s">
        <v>702</v>
      </c>
      <c r="CZ1765" s="32" t="s">
        <v>1285</v>
      </c>
      <c r="DA1765" s="32" t="s">
        <v>3661</v>
      </c>
      <c r="DB1765" s="32" t="s">
        <v>3233</v>
      </c>
      <c r="DC1765" s="32" t="s">
        <v>2576</v>
      </c>
    </row>
    <row r="1766" spans="52:107" ht="57">
      <c r="AZ1766" s="32"/>
      <c r="BA1766" s="32"/>
      <c r="BB1766" s="32" t="s">
        <v>6245</v>
      </c>
      <c r="BC1766" s="32" t="s">
        <v>702</v>
      </c>
      <c r="BD1766" s="32" t="s">
        <v>1285</v>
      </c>
      <c r="BE1766" s="32" t="s">
        <v>3661</v>
      </c>
      <c r="BF1766" s="32" t="s">
        <v>3234</v>
      </c>
      <c r="BG1766" s="32" t="s">
        <v>2580</v>
      </c>
      <c r="CK1766" s="32" t="s">
        <v>6245</v>
      </c>
      <c r="CL1766" s="32" t="s">
        <v>702</v>
      </c>
      <c r="CM1766" s="32" t="s">
        <v>1285</v>
      </c>
      <c r="CN1766" s="32" t="s">
        <v>3661</v>
      </c>
      <c r="CO1766" s="32" t="s">
        <v>3234</v>
      </c>
      <c r="CP1766" s="32" t="s">
        <v>2580</v>
      </c>
      <c r="CV1766" s="32"/>
      <c r="CW1766" s="32"/>
      <c r="CX1766" s="32" t="s">
        <v>6245</v>
      </c>
      <c r="CY1766" s="32" t="s">
        <v>702</v>
      </c>
      <c r="CZ1766" s="32" t="s">
        <v>1285</v>
      </c>
      <c r="DA1766" s="32" t="s">
        <v>3661</v>
      </c>
      <c r="DB1766" s="32" t="s">
        <v>3234</v>
      </c>
      <c r="DC1766" s="32" t="s">
        <v>2580</v>
      </c>
    </row>
    <row r="1767" spans="52:107" ht="57">
      <c r="AZ1767" s="32"/>
      <c r="BA1767" s="32"/>
      <c r="BB1767" s="32" t="s">
        <v>6246</v>
      </c>
      <c r="BC1767" s="32" t="s">
        <v>702</v>
      </c>
      <c r="BD1767" s="32" t="s">
        <v>1285</v>
      </c>
      <c r="BE1767" s="32" t="s">
        <v>3661</v>
      </c>
      <c r="BF1767" s="32" t="s">
        <v>3235</v>
      </c>
      <c r="BG1767" s="32" t="s">
        <v>2584</v>
      </c>
      <c r="CK1767" s="32" t="s">
        <v>6246</v>
      </c>
      <c r="CL1767" s="32" t="s">
        <v>702</v>
      </c>
      <c r="CM1767" s="32" t="s">
        <v>1285</v>
      </c>
      <c r="CN1767" s="32" t="s">
        <v>3661</v>
      </c>
      <c r="CO1767" s="32" t="s">
        <v>3235</v>
      </c>
      <c r="CP1767" s="32" t="s">
        <v>2584</v>
      </c>
      <c r="CV1767" s="32"/>
      <c r="CW1767" s="32"/>
      <c r="CX1767" s="32" t="s">
        <v>6246</v>
      </c>
      <c r="CY1767" s="32" t="s">
        <v>702</v>
      </c>
      <c r="CZ1767" s="32" t="s">
        <v>1285</v>
      </c>
      <c r="DA1767" s="32" t="s">
        <v>3661</v>
      </c>
      <c r="DB1767" s="32" t="s">
        <v>3235</v>
      </c>
      <c r="DC1767" s="32" t="s">
        <v>2584</v>
      </c>
    </row>
    <row r="1768" spans="52:107" ht="57">
      <c r="AZ1768" s="32"/>
      <c r="BA1768" s="32"/>
      <c r="BB1768" s="32" t="s">
        <v>6247</v>
      </c>
      <c r="BC1768" s="32" t="s">
        <v>702</v>
      </c>
      <c r="BD1768" s="32" t="s">
        <v>1285</v>
      </c>
      <c r="BE1768" s="32" t="s">
        <v>3661</v>
      </c>
      <c r="BF1768" s="32" t="s">
        <v>3236</v>
      </c>
      <c r="BG1768" s="32" t="s">
        <v>2588</v>
      </c>
      <c r="CK1768" s="32" t="s">
        <v>6247</v>
      </c>
      <c r="CL1768" s="32" t="s">
        <v>702</v>
      </c>
      <c r="CM1768" s="32" t="s">
        <v>1285</v>
      </c>
      <c r="CN1768" s="32" t="s">
        <v>3661</v>
      </c>
      <c r="CO1768" s="32" t="s">
        <v>3236</v>
      </c>
      <c r="CP1768" s="32" t="s">
        <v>2588</v>
      </c>
      <c r="CV1768" s="32"/>
      <c r="CW1768" s="32"/>
      <c r="CX1768" s="32" t="s">
        <v>6247</v>
      </c>
      <c r="CY1768" s="32" t="s">
        <v>702</v>
      </c>
      <c r="CZ1768" s="32" t="s">
        <v>1285</v>
      </c>
      <c r="DA1768" s="32" t="s">
        <v>3661</v>
      </c>
      <c r="DB1768" s="32" t="s">
        <v>3236</v>
      </c>
      <c r="DC1768" s="32" t="s">
        <v>2588</v>
      </c>
    </row>
    <row r="1769" spans="52:107" ht="57">
      <c r="AZ1769" s="32"/>
      <c r="BA1769" s="32"/>
      <c r="BB1769" s="32" t="s">
        <v>6248</v>
      </c>
      <c r="BC1769" s="32" t="s">
        <v>702</v>
      </c>
      <c r="BD1769" s="32" t="s">
        <v>1285</v>
      </c>
      <c r="BE1769" s="32" t="s">
        <v>3661</v>
      </c>
      <c r="BF1769" s="32" t="s">
        <v>3237</v>
      </c>
      <c r="BG1769" s="32" t="s">
        <v>2592</v>
      </c>
      <c r="CK1769" s="32" t="s">
        <v>6248</v>
      </c>
      <c r="CL1769" s="32" t="s">
        <v>702</v>
      </c>
      <c r="CM1769" s="32" t="s">
        <v>1285</v>
      </c>
      <c r="CN1769" s="32" t="s">
        <v>3661</v>
      </c>
      <c r="CO1769" s="32" t="s">
        <v>3237</v>
      </c>
      <c r="CP1769" s="32" t="s">
        <v>2592</v>
      </c>
      <c r="CV1769" s="32"/>
      <c r="CW1769" s="32"/>
      <c r="CX1769" s="32" t="s">
        <v>6248</v>
      </c>
      <c r="CY1769" s="32" t="s">
        <v>702</v>
      </c>
      <c r="CZ1769" s="32" t="s">
        <v>1285</v>
      </c>
      <c r="DA1769" s="32" t="s">
        <v>3661</v>
      </c>
      <c r="DB1769" s="32" t="s">
        <v>3237</v>
      </c>
      <c r="DC1769" s="32" t="s">
        <v>2592</v>
      </c>
    </row>
    <row r="1770" spans="52:107" ht="57">
      <c r="AZ1770" s="32"/>
      <c r="BA1770" s="32"/>
      <c r="BB1770" s="32" t="s">
        <v>6249</v>
      </c>
      <c r="BC1770" s="32" t="s">
        <v>702</v>
      </c>
      <c r="BD1770" s="32" t="s">
        <v>1285</v>
      </c>
      <c r="BE1770" s="32" t="s">
        <v>3661</v>
      </c>
      <c r="BF1770" s="32" t="s">
        <v>3238</v>
      </c>
      <c r="BG1770" s="32" t="s">
        <v>2596</v>
      </c>
      <c r="CK1770" s="32" t="s">
        <v>6249</v>
      </c>
      <c r="CL1770" s="32" t="s">
        <v>702</v>
      </c>
      <c r="CM1770" s="32" t="s">
        <v>1285</v>
      </c>
      <c r="CN1770" s="32" t="s">
        <v>3661</v>
      </c>
      <c r="CO1770" s="32" t="s">
        <v>3238</v>
      </c>
      <c r="CP1770" s="32" t="s">
        <v>2596</v>
      </c>
      <c r="CV1770" s="32"/>
      <c r="CW1770" s="32"/>
      <c r="CX1770" s="32" t="s">
        <v>6249</v>
      </c>
      <c r="CY1770" s="32" t="s">
        <v>702</v>
      </c>
      <c r="CZ1770" s="32" t="s">
        <v>1285</v>
      </c>
      <c r="DA1770" s="32" t="s">
        <v>3661</v>
      </c>
      <c r="DB1770" s="32" t="s">
        <v>3238</v>
      </c>
      <c r="DC1770" s="32" t="s">
        <v>2596</v>
      </c>
    </row>
    <row r="1771" spans="52:107" ht="42.75">
      <c r="AZ1771" s="32"/>
      <c r="BA1771" s="32"/>
      <c r="BB1771" s="32" t="s">
        <v>6250</v>
      </c>
      <c r="BC1771" s="32" t="s">
        <v>702</v>
      </c>
      <c r="BD1771" s="32" t="s">
        <v>1285</v>
      </c>
      <c r="BE1771" s="32" t="s">
        <v>3661</v>
      </c>
      <c r="BF1771" s="32" t="s">
        <v>3239</v>
      </c>
      <c r="BG1771" s="32" t="s">
        <v>2600</v>
      </c>
      <c r="CK1771" s="32" t="s">
        <v>6250</v>
      </c>
      <c r="CL1771" s="32" t="s">
        <v>702</v>
      </c>
      <c r="CM1771" s="32" t="s">
        <v>1285</v>
      </c>
      <c r="CN1771" s="32" t="s">
        <v>3661</v>
      </c>
      <c r="CO1771" s="32" t="s">
        <v>3239</v>
      </c>
      <c r="CP1771" s="32" t="s">
        <v>2600</v>
      </c>
      <c r="CV1771" s="32"/>
      <c r="CW1771" s="32"/>
      <c r="CX1771" s="32" t="s">
        <v>6250</v>
      </c>
      <c r="CY1771" s="32" t="s">
        <v>702</v>
      </c>
      <c r="CZ1771" s="32" t="s">
        <v>1285</v>
      </c>
      <c r="DA1771" s="32" t="s">
        <v>3661</v>
      </c>
      <c r="DB1771" s="32" t="s">
        <v>3239</v>
      </c>
      <c r="DC1771" s="32" t="s">
        <v>2600</v>
      </c>
    </row>
    <row r="1772" spans="52:107" ht="42.75">
      <c r="AZ1772" s="32"/>
      <c r="BA1772" s="32"/>
      <c r="BB1772" s="32" t="s">
        <v>6251</v>
      </c>
      <c r="BC1772" s="32" t="s">
        <v>702</v>
      </c>
      <c r="BD1772" s="32" t="s">
        <v>1285</v>
      </c>
      <c r="BE1772" s="32" t="s">
        <v>3661</v>
      </c>
      <c r="BF1772" s="32" t="s">
        <v>3240</v>
      </c>
      <c r="BG1772" s="32" t="s">
        <v>2604</v>
      </c>
      <c r="CK1772" s="32" t="s">
        <v>6251</v>
      </c>
      <c r="CL1772" s="32" t="s">
        <v>702</v>
      </c>
      <c r="CM1772" s="32" t="s">
        <v>1285</v>
      </c>
      <c r="CN1772" s="32" t="s">
        <v>3661</v>
      </c>
      <c r="CO1772" s="32" t="s">
        <v>3240</v>
      </c>
      <c r="CP1772" s="32" t="s">
        <v>2604</v>
      </c>
      <c r="CV1772" s="32"/>
      <c r="CW1772" s="32"/>
      <c r="CX1772" s="32" t="s">
        <v>6251</v>
      </c>
      <c r="CY1772" s="32" t="s">
        <v>702</v>
      </c>
      <c r="CZ1772" s="32" t="s">
        <v>1285</v>
      </c>
      <c r="DA1772" s="32" t="s">
        <v>3661</v>
      </c>
      <c r="DB1772" s="32" t="s">
        <v>3240</v>
      </c>
      <c r="DC1772" s="32" t="s">
        <v>2604</v>
      </c>
    </row>
    <row r="1773" spans="52:107" ht="71.25">
      <c r="AZ1773" s="32"/>
      <c r="BA1773" s="32"/>
      <c r="BB1773" s="32" t="s">
        <v>6252</v>
      </c>
      <c r="BC1773" s="32" t="s">
        <v>702</v>
      </c>
      <c r="BD1773" s="32" t="s">
        <v>1285</v>
      </c>
      <c r="BE1773" s="32" t="s">
        <v>3661</v>
      </c>
      <c r="BF1773" s="32" t="s">
        <v>3241</v>
      </c>
      <c r="BG1773" s="32" t="s">
        <v>2608</v>
      </c>
      <c r="CK1773" s="32" t="s">
        <v>6252</v>
      </c>
      <c r="CL1773" s="32" t="s">
        <v>702</v>
      </c>
      <c r="CM1773" s="32" t="s">
        <v>1285</v>
      </c>
      <c r="CN1773" s="32" t="s">
        <v>3661</v>
      </c>
      <c r="CO1773" s="32" t="s">
        <v>3241</v>
      </c>
      <c r="CP1773" s="32" t="s">
        <v>2608</v>
      </c>
      <c r="CV1773" s="32"/>
      <c r="CW1773" s="32"/>
      <c r="CX1773" s="32" t="s">
        <v>6252</v>
      </c>
      <c r="CY1773" s="32" t="s">
        <v>702</v>
      </c>
      <c r="CZ1773" s="32" t="s">
        <v>1285</v>
      </c>
      <c r="DA1773" s="32" t="s">
        <v>3661</v>
      </c>
      <c r="DB1773" s="32" t="s">
        <v>3241</v>
      </c>
      <c r="DC1773" s="32" t="s">
        <v>2608</v>
      </c>
    </row>
    <row r="1774" spans="52:107" ht="28.5">
      <c r="AZ1774" s="32"/>
      <c r="BA1774" s="32"/>
      <c r="BB1774" s="32" t="s">
        <v>6253</v>
      </c>
      <c r="BC1774" s="32" t="s">
        <v>702</v>
      </c>
      <c r="BD1774" s="32" t="s">
        <v>1285</v>
      </c>
      <c r="BE1774" s="32" t="s">
        <v>3661</v>
      </c>
      <c r="BF1774" s="32" t="s">
        <v>3242</v>
      </c>
      <c r="BG1774" s="32" t="s">
        <v>2612</v>
      </c>
      <c r="CK1774" s="32" t="s">
        <v>6253</v>
      </c>
      <c r="CL1774" s="32" t="s">
        <v>702</v>
      </c>
      <c r="CM1774" s="32" t="s">
        <v>1285</v>
      </c>
      <c r="CN1774" s="32" t="s">
        <v>3661</v>
      </c>
      <c r="CO1774" s="32" t="s">
        <v>3242</v>
      </c>
      <c r="CP1774" s="32" t="s">
        <v>2612</v>
      </c>
      <c r="CV1774" s="32"/>
      <c r="CW1774" s="32"/>
      <c r="CX1774" s="32" t="s">
        <v>6253</v>
      </c>
      <c r="CY1774" s="32" t="s">
        <v>702</v>
      </c>
      <c r="CZ1774" s="32" t="s">
        <v>1285</v>
      </c>
      <c r="DA1774" s="32" t="s">
        <v>3661</v>
      </c>
      <c r="DB1774" s="32" t="s">
        <v>3242</v>
      </c>
      <c r="DC1774" s="32" t="s">
        <v>2612</v>
      </c>
    </row>
    <row r="1775" spans="52:107" ht="42.75">
      <c r="AZ1775" s="32"/>
      <c r="BA1775" s="32"/>
      <c r="BB1775" s="32" t="s">
        <v>6254</v>
      </c>
      <c r="BC1775" s="32" t="s">
        <v>702</v>
      </c>
      <c r="BD1775" s="32" t="s">
        <v>1285</v>
      </c>
      <c r="BE1775" s="32" t="s">
        <v>3661</v>
      </c>
      <c r="BF1775" s="32" t="s">
        <v>3243</v>
      </c>
      <c r="BG1775" s="32" t="s">
        <v>2616</v>
      </c>
      <c r="CK1775" s="32" t="s">
        <v>6254</v>
      </c>
      <c r="CL1775" s="32" t="s">
        <v>702</v>
      </c>
      <c r="CM1775" s="32" t="s">
        <v>1285</v>
      </c>
      <c r="CN1775" s="32" t="s">
        <v>3661</v>
      </c>
      <c r="CO1775" s="32" t="s">
        <v>3243</v>
      </c>
      <c r="CP1775" s="32" t="s">
        <v>2616</v>
      </c>
      <c r="CV1775" s="32"/>
      <c r="CW1775" s="32"/>
      <c r="CX1775" s="32" t="s">
        <v>6254</v>
      </c>
      <c r="CY1775" s="32" t="s">
        <v>702</v>
      </c>
      <c r="CZ1775" s="32" t="s">
        <v>1285</v>
      </c>
      <c r="DA1775" s="32" t="s">
        <v>3661</v>
      </c>
      <c r="DB1775" s="32" t="s">
        <v>3243</v>
      </c>
      <c r="DC1775" s="32" t="s">
        <v>2616</v>
      </c>
    </row>
    <row r="1776" spans="52:107" ht="42.75">
      <c r="AZ1776" s="32"/>
      <c r="BA1776" s="32"/>
      <c r="BB1776" s="32" t="s">
        <v>6255</v>
      </c>
      <c r="BC1776" s="32" t="s">
        <v>702</v>
      </c>
      <c r="BD1776" s="32" t="s">
        <v>1285</v>
      </c>
      <c r="BE1776" s="32" t="s">
        <v>3661</v>
      </c>
      <c r="BF1776" s="32" t="s">
        <v>3244</v>
      </c>
      <c r="BG1776" s="32" t="s">
        <v>2620</v>
      </c>
      <c r="CK1776" s="32" t="s">
        <v>6255</v>
      </c>
      <c r="CL1776" s="32" t="s">
        <v>702</v>
      </c>
      <c r="CM1776" s="32" t="s">
        <v>1285</v>
      </c>
      <c r="CN1776" s="32" t="s">
        <v>3661</v>
      </c>
      <c r="CO1776" s="32" t="s">
        <v>3244</v>
      </c>
      <c r="CP1776" s="32" t="s">
        <v>2620</v>
      </c>
      <c r="CV1776" s="32"/>
      <c r="CW1776" s="32"/>
      <c r="CX1776" s="32" t="s">
        <v>6255</v>
      </c>
      <c r="CY1776" s="32" t="s">
        <v>702</v>
      </c>
      <c r="CZ1776" s="32" t="s">
        <v>1285</v>
      </c>
      <c r="DA1776" s="32" t="s">
        <v>3661</v>
      </c>
      <c r="DB1776" s="32" t="s">
        <v>3244</v>
      </c>
      <c r="DC1776" s="32" t="s">
        <v>2620</v>
      </c>
    </row>
    <row r="1777" spans="52:107" ht="42.75">
      <c r="AZ1777" s="32"/>
      <c r="BA1777" s="32"/>
      <c r="BB1777" s="32" t="s">
        <v>6256</v>
      </c>
      <c r="BC1777" s="32" t="s">
        <v>702</v>
      </c>
      <c r="BD1777" s="32" t="s">
        <v>1285</v>
      </c>
      <c r="BE1777" s="32" t="s">
        <v>3661</v>
      </c>
      <c r="BF1777" s="32" t="s">
        <v>3245</v>
      </c>
      <c r="BG1777" s="32" t="s">
        <v>2624</v>
      </c>
      <c r="CK1777" s="32" t="s">
        <v>6256</v>
      </c>
      <c r="CL1777" s="32" t="s">
        <v>702</v>
      </c>
      <c r="CM1777" s="32" t="s">
        <v>1285</v>
      </c>
      <c r="CN1777" s="32" t="s">
        <v>3661</v>
      </c>
      <c r="CO1777" s="32" t="s">
        <v>3245</v>
      </c>
      <c r="CP1777" s="32" t="s">
        <v>2624</v>
      </c>
      <c r="CV1777" s="32"/>
      <c r="CW1777" s="32"/>
      <c r="CX1777" s="32" t="s">
        <v>6256</v>
      </c>
      <c r="CY1777" s="32" t="s">
        <v>702</v>
      </c>
      <c r="CZ1777" s="32" t="s">
        <v>1285</v>
      </c>
      <c r="DA1777" s="32" t="s">
        <v>3661</v>
      </c>
      <c r="DB1777" s="32" t="s">
        <v>3245</v>
      </c>
      <c r="DC1777" s="32" t="s">
        <v>2624</v>
      </c>
    </row>
    <row r="1778" spans="52:107" ht="28.5">
      <c r="AZ1778" s="32"/>
      <c r="BA1778" s="32"/>
      <c r="BB1778" s="32" t="s">
        <v>6257</v>
      </c>
      <c r="BC1778" s="32" t="s">
        <v>702</v>
      </c>
      <c r="BD1778" s="32" t="s">
        <v>1285</v>
      </c>
      <c r="BE1778" s="32" t="s">
        <v>3661</v>
      </c>
      <c r="BF1778" s="32" t="s">
        <v>3246</v>
      </c>
      <c r="BG1778" s="32" t="s">
        <v>2628</v>
      </c>
      <c r="CK1778" s="32" t="s">
        <v>6257</v>
      </c>
      <c r="CL1778" s="32" t="s">
        <v>702</v>
      </c>
      <c r="CM1778" s="32" t="s">
        <v>1285</v>
      </c>
      <c r="CN1778" s="32" t="s">
        <v>3661</v>
      </c>
      <c r="CO1778" s="32" t="s">
        <v>3246</v>
      </c>
      <c r="CP1778" s="32" t="s">
        <v>2628</v>
      </c>
      <c r="CV1778" s="32"/>
      <c r="CW1778" s="32"/>
      <c r="CX1778" s="32" t="s">
        <v>6257</v>
      </c>
      <c r="CY1778" s="32" t="s">
        <v>702</v>
      </c>
      <c r="CZ1778" s="32" t="s">
        <v>1285</v>
      </c>
      <c r="DA1778" s="32" t="s">
        <v>3661</v>
      </c>
      <c r="DB1778" s="32" t="s">
        <v>3246</v>
      </c>
      <c r="DC1778" s="32" t="s">
        <v>2628</v>
      </c>
    </row>
    <row r="1779" spans="52:107" ht="42.75">
      <c r="AZ1779" s="32"/>
      <c r="BA1779" s="32"/>
      <c r="BB1779" s="32" t="s">
        <v>6258</v>
      </c>
      <c r="BC1779" s="32" t="s">
        <v>702</v>
      </c>
      <c r="BD1779" s="32" t="s">
        <v>1285</v>
      </c>
      <c r="BE1779" s="32" t="s">
        <v>3661</v>
      </c>
      <c r="BF1779" s="32" t="s">
        <v>3247</v>
      </c>
      <c r="BG1779" s="32" t="s">
        <v>2632</v>
      </c>
      <c r="CK1779" s="32" t="s">
        <v>6258</v>
      </c>
      <c r="CL1779" s="32" t="s">
        <v>702</v>
      </c>
      <c r="CM1779" s="32" t="s">
        <v>1285</v>
      </c>
      <c r="CN1779" s="32" t="s">
        <v>3661</v>
      </c>
      <c r="CO1779" s="32" t="s">
        <v>3247</v>
      </c>
      <c r="CP1779" s="32" t="s">
        <v>2632</v>
      </c>
      <c r="CV1779" s="32"/>
      <c r="CW1779" s="32"/>
      <c r="CX1779" s="32" t="s">
        <v>6258</v>
      </c>
      <c r="CY1779" s="32" t="s">
        <v>702</v>
      </c>
      <c r="CZ1779" s="32" t="s">
        <v>1285</v>
      </c>
      <c r="DA1779" s="32" t="s">
        <v>3661</v>
      </c>
      <c r="DB1779" s="32" t="s">
        <v>3247</v>
      </c>
      <c r="DC1779" s="32" t="s">
        <v>2632</v>
      </c>
    </row>
    <row r="1780" spans="52:107" ht="42.75">
      <c r="AZ1780" s="32"/>
      <c r="BA1780" s="32"/>
      <c r="BB1780" s="32" t="s">
        <v>6259</v>
      </c>
      <c r="BC1780" s="32" t="s">
        <v>702</v>
      </c>
      <c r="BD1780" s="32" t="s">
        <v>1285</v>
      </c>
      <c r="BE1780" s="32" t="s">
        <v>3661</v>
      </c>
      <c r="BF1780" s="32" t="s">
        <v>3248</v>
      </c>
      <c r="BG1780" s="32" t="s">
        <v>2636</v>
      </c>
      <c r="CK1780" s="32" t="s">
        <v>6259</v>
      </c>
      <c r="CL1780" s="32" t="s">
        <v>702</v>
      </c>
      <c r="CM1780" s="32" t="s">
        <v>1285</v>
      </c>
      <c r="CN1780" s="32" t="s">
        <v>3661</v>
      </c>
      <c r="CO1780" s="32" t="s">
        <v>3248</v>
      </c>
      <c r="CP1780" s="32" t="s">
        <v>2636</v>
      </c>
      <c r="CV1780" s="32"/>
      <c r="CW1780" s="32"/>
      <c r="CX1780" s="32" t="s">
        <v>6259</v>
      </c>
      <c r="CY1780" s="32" t="s">
        <v>702</v>
      </c>
      <c r="CZ1780" s="32" t="s">
        <v>1285</v>
      </c>
      <c r="DA1780" s="32" t="s">
        <v>3661</v>
      </c>
      <c r="DB1780" s="32" t="s">
        <v>3248</v>
      </c>
      <c r="DC1780" s="32" t="s">
        <v>2636</v>
      </c>
    </row>
    <row r="1781" spans="52:107" ht="28.5">
      <c r="AZ1781" s="32"/>
      <c r="BA1781" s="32"/>
      <c r="BB1781" s="32" t="s">
        <v>6260</v>
      </c>
      <c r="BC1781" s="32" t="s">
        <v>702</v>
      </c>
      <c r="BD1781" s="32" t="s">
        <v>1285</v>
      </c>
      <c r="BE1781" s="32" t="s">
        <v>3661</v>
      </c>
      <c r="BF1781" s="32" t="s">
        <v>3249</v>
      </c>
      <c r="BG1781" s="32" t="s">
        <v>2640</v>
      </c>
      <c r="CK1781" s="32" t="s">
        <v>6260</v>
      </c>
      <c r="CL1781" s="32" t="s">
        <v>702</v>
      </c>
      <c r="CM1781" s="32" t="s">
        <v>1285</v>
      </c>
      <c r="CN1781" s="32" t="s">
        <v>3661</v>
      </c>
      <c r="CO1781" s="32" t="s">
        <v>3249</v>
      </c>
      <c r="CP1781" s="32" t="s">
        <v>2640</v>
      </c>
      <c r="CV1781" s="32"/>
      <c r="CW1781" s="32"/>
      <c r="CX1781" s="32" t="s">
        <v>6260</v>
      </c>
      <c r="CY1781" s="32" t="s">
        <v>702</v>
      </c>
      <c r="CZ1781" s="32" t="s">
        <v>1285</v>
      </c>
      <c r="DA1781" s="32" t="s">
        <v>3661</v>
      </c>
      <c r="DB1781" s="32" t="s">
        <v>3249</v>
      </c>
      <c r="DC1781" s="32" t="s">
        <v>2640</v>
      </c>
    </row>
    <row r="1782" spans="52:107" ht="28.5">
      <c r="AZ1782" s="32"/>
      <c r="BA1782" s="32"/>
      <c r="BB1782" s="32" t="s">
        <v>6261</v>
      </c>
      <c r="BC1782" s="32" t="s">
        <v>702</v>
      </c>
      <c r="BD1782" s="32" t="s">
        <v>1285</v>
      </c>
      <c r="BE1782" s="32" t="s">
        <v>3661</v>
      </c>
      <c r="BF1782" s="32" t="s">
        <v>3250</v>
      </c>
      <c r="BG1782" s="32" t="s">
        <v>2644</v>
      </c>
      <c r="CK1782" s="32" t="s">
        <v>6261</v>
      </c>
      <c r="CL1782" s="32" t="s">
        <v>702</v>
      </c>
      <c r="CM1782" s="32" t="s">
        <v>1285</v>
      </c>
      <c r="CN1782" s="32" t="s">
        <v>3661</v>
      </c>
      <c r="CO1782" s="32" t="s">
        <v>3250</v>
      </c>
      <c r="CP1782" s="32" t="s">
        <v>2644</v>
      </c>
      <c r="CV1782" s="32"/>
      <c r="CW1782" s="32"/>
      <c r="CX1782" s="32" t="s">
        <v>6261</v>
      </c>
      <c r="CY1782" s="32" t="s">
        <v>702</v>
      </c>
      <c r="CZ1782" s="32" t="s">
        <v>1285</v>
      </c>
      <c r="DA1782" s="32" t="s">
        <v>3661</v>
      </c>
      <c r="DB1782" s="32" t="s">
        <v>3250</v>
      </c>
      <c r="DC1782" s="32" t="s">
        <v>2644</v>
      </c>
    </row>
    <row r="1783" spans="52:107" ht="42.75">
      <c r="AZ1783" s="32"/>
      <c r="BA1783" s="32"/>
      <c r="BB1783" s="32" t="s">
        <v>6262</v>
      </c>
      <c r="BC1783" s="32" t="s">
        <v>702</v>
      </c>
      <c r="BD1783" s="32" t="s">
        <v>1285</v>
      </c>
      <c r="BE1783" s="32" t="s">
        <v>3661</v>
      </c>
      <c r="BF1783" s="32" t="s">
        <v>3251</v>
      </c>
      <c r="BG1783" s="32" t="s">
        <v>2648</v>
      </c>
      <c r="CK1783" s="32" t="s">
        <v>6262</v>
      </c>
      <c r="CL1783" s="32" t="s">
        <v>702</v>
      </c>
      <c r="CM1783" s="32" t="s">
        <v>1285</v>
      </c>
      <c r="CN1783" s="32" t="s">
        <v>3661</v>
      </c>
      <c r="CO1783" s="32" t="s">
        <v>3251</v>
      </c>
      <c r="CP1783" s="32" t="s">
        <v>2648</v>
      </c>
      <c r="CV1783" s="32"/>
      <c r="CW1783" s="32"/>
      <c r="CX1783" s="32" t="s">
        <v>6262</v>
      </c>
      <c r="CY1783" s="32" t="s">
        <v>702</v>
      </c>
      <c r="CZ1783" s="32" t="s">
        <v>1285</v>
      </c>
      <c r="DA1783" s="32" t="s">
        <v>3661</v>
      </c>
      <c r="DB1783" s="32" t="s">
        <v>3251</v>
      </c>
      <c r="DC1783" s="32" t="s">
        <v>2648</v>
      </c>
    </row>
    <row r="1784" spans="52:107" ht="57">
      <c r="AZ1784" s="32"/>
      <c r="BA1784" s="32"/>
      <c r="BB1784" s="32" t="s">
        <v>6263</v>
      </c>
      <c r="BC1784" s="32" t="s">
        <v>702</v>
      </c>
      <c r="BD1784" s="32" t="s">
        <v>1285</v>
      </c>
      <c r="BE1784" s="32" t="s">
        <v>3661</v>
      </c>
      <c r="BF1784" s="32" t="s">
        <v>3252</v>
      </c>
      <c r="BG1784" s="32" t="s">
        <v>2652</v>
      </c>
      <c r="CK1784" s="32" t="s">
        <v>6263</v>
      </c>
      <c r="CL1784" s="32" t="s">
        <v>702</v>
      </c>
      <c r="CM1784" s="32" t="s">
        <v>1285</v>
      </c>
      <c r="CN1784" s="32" t="s">
        <v>3661</v>
      </c>
      <c r="CO1784" s="32" t="s">
        <v>3252</v>
      </c>
      <c r="CP1784" s="32" t="s">
        <v>2652</v>
      </c>
      <c r="CV1784" s="32"/>
      <c r="CW1784" s="32"/>
      <c r="CX1784" s="32" t="s">
        <v>6263</v>
      </c>
      <c r="CY1784" s="32" t="s">
        <v>702</v>
      </c>
      <c r="CZ1784" s="32" t="s">
        <v>1285</v>
      </c>
      <c r="DA1784" s="32" t="s">
        <v>3661</v>
      </c>
      <c r="DB1784" s="32" t="s">
        <v>3252</v>
      </c>
      <c r="DC1784" s="32" t="s">
        <v>2652</v>
      </c>
    </row>
    <row r="1785" spans="52:107" ht="42.75">
      <c r="AZ1785" s="32"/>
      <c r="BA1785" s="32"/>
      <c r="BB1785" s="32" t="s">
        <v>6264</v>
      </c>
      <c r="BC1785" s="32" t="s">
        <v>702</v>
      </c>
      <c r="BD1785" s="32" t="s">
        <v>1285</v>
      </c>
      <c r="BE1785" s="32" t="s">
        <v>3661</v>
      </c>
      <c r="BF1785" s="32" t="s">
        <v>3253</v>
      </c>
      <c r="BG1785" s="32" t="s">
        <v>2656</v>
      </c>
      <c r="CK1785" s="32" t="s">
        <v>6264</v>
      </c>
      <c r="CL1785" s="32" t="s">
        <v>702</v>
      </c>
      <c r="CM1785" s="32" t="s">
        <v>1285</v>
      </c>
      <c r="CN1785" s="32" t="s">
        <v>3661</v>
      </c>
      <c r="CO1785" s="32" t="s">
        <v>3253</v>
      </c>
      <c r="CP1785" s="32" t="s">
        <v>2656</v>
      </c>
      <c r="CV1785" s="32"/>
      <c r="CW1785" s="32"/>
      <c r="CX1785" s="32" t="s">
        <v>6264</v>
      </c>
      <c r="CY1785" s="32" t="s">
        <v>702</v>
      </c>
      <c r="CZ1785" s="32" t="s">
        <v>1285</v>
      </c>
      <c r="DA1785" s="32" t="s">
        <v>3661</v>
      </c>
      <c r="DB1785" s="32" t="s">
        <v>3253</v>
      </c>
      <c r="DC1785" s="32" t="s">
        <v>2656</v>
      </c>
    </row>
    <row r="1786" spans="52:107" ht="28.5">
      <c r="AZ1786" s="32"/>
      <c r="BA1786" s="32"/>
      <c r="BB1786" s="32" t="s">
        <v>6265</v>
      </c>
      <c r="BC1786" s="32" t="s">
        <v>702</v>
      </c>
      <c r="BD1786" s="32" t="s">
        <v>1285</v>
      </c>
      <c r="BE1786" s="32" t="s">
        <v>3661</v>
      </c>
      <c r="BF1786" s="32" t="s">
        <v>3254</v>
      </c>
      <c r="BG1786" s="32" t="s">
        <v>2660</v>
      </c>
      <c r="CK1786" s="32" t="s">
        <v>6265</v>
      </c>
      <c r="CL1786" s="32" t="s">
        <v>702</v>
      </c>
      <c r="CM1786" s="32" t="s">
        <v>1285</v>
      </c>
      <c r="CN1786" s="32" t="s">
        <v>3661</v>
      </c>
      <c r="CO1786" s="32" t="s">
        <v>3254</v>
      </c>
      <c r="CP1786" s="32" t="s">
        <v>2660</v>
      </c>
      <c r="CV1786" s="32"/>
      <c r="CW1786" s="32"/>
      <c r="CX1786" s="32" t="s">
        <v>6265</v>
      </c>
      <c r="CY1786" s="32" t="s">
        <v>702</v>
      </c>
      <c r="CZ1786" s="32" t="s">
        <v>1285</v>
      </c>
      <c r="DA1786" s="32" t="s">
        <v>3661</v>
      </c>
      <c r="DB1786" s="32" t="s">
        <v>3254</v>
      </c>
      <c r="DC1786" s="32" t="s">
        <v>2660</v>
      </c>
    </row>
    <row r="1787" spans="52:107" ht="42.75">
      <c r="AZ1787" s="32"/>
      <c r="BA1787" s="32"/>
      <c r="BB1787" s="32" t="s">
        <v>6266</v>
      </c>
      <c r="BC1787" s="32" t="s">
        <v>702</v>
      </c>
      <c r="BD1787" s="32" t="s">
        <v>1285</v>
      </c>
      <c r="BE1787" s="32" t="s">
        <v>3661</v>
      </c>
      <c r="BF1787" s="32" t="s">
        <v>3255</v>
      </c>
      <c r="BG1787" s="32" t="s">
        <v>2664</v>
      </c>
      <c r="CK1787" s="32" t="s">
        <v>6266</v>
      </c>
      <c r="CL1787" s="32" t="s">
        <v>702</v>
      </c>
      <c r="CM1787" s="32" t="s">
        <v>1285</v>
      </c>
      <c r="CN1787" s="32" t="s">
        <v>3661</v>
      </c>
      <c r="CO1787" s="32" t="s">
        <v>3255</v>
      </c>
      <c r="CP1787" s="32" t="s">
        <v>2664</v>
      </c>
      <c r="CV1787" s="32"/>
      <c r="CW1787" s="32"/>
      <c r="CX1787" s="32" t="s">
        <v>6266</v>
      </c>
      <c r="CY1787" s="32" t="s">
        <v>702</v>
      </c>
      <c r="CZ1787" s="32" t="s">
        <v>1285</v>
      </c>
      <c r="DA1787" s="32" t="s">
        <v>3661</v>
      </c>
      <c r="DB1787" s="32" t="s">
        <v>3255</v>
      </c>
      <c r="DC1787" s="32" t="s">
        <v>2664</v>
      </c>
    </row>
    <row r="1788" spans="52:107" ht="28.5">
      <c r="AZ1788" s="32"/>
      <c r="BA1788" s="32"/>
      <c r="BB1788" s="32" t="s">
        <v>6267</v>
      </c>
      <c r="BC1788" s="32" t="s">
        <v>702</v>
      </c>
      <c r="BD1788" s="32" t="s">
        <v>1285</v>
      </c>
      <c r="BE1788" s="32" t="s">
        <v>3661</v>
      </c>
      <c r="BF1788" s="32" t="s">
        <v>3256</v>
      </c>
      <c r="BG1788" s="32" t="s">
        <v>2668</v>
      </c>
      <c r="CK1788" s="32" t="s">
        <v>6267</v>
      </c>
      <c r="CL1788" s="32" t="s">
        <v>702</v>
      </c>
      <c r="CM1788" s="32" t="s">
        <v>1285</v>
      </c>
      <c r="CN1788" s="32" t="s">
        <v>3661</v>
      </c>
      <c r="CO1788" s="32" t="s">
        <v>3256</v>
      </c>
      <c r="CP1788" s="32" t="s">
        <v>2668</v>
      </c>
      <c r="CV1788" s="32"/>
      <c r="CW1788" s="32"/>
      <c r="CX1788" s="32" t="s">
        <v>6267</v>
      </c>
      <c r="CY1788" s="32" t="s">
        <v>702</v>
      </c>
      <c r="CZ1788" s="32" t="s">
        <v>1285</v>
      </c>
      <c r="DA1788" s="32" t="s">
        <v>3661</v>
      </c>
      <c r="DB1788" s="32" t="s">
        <v>3256</v>
      </c>
      <c r="DC1788" s="32" t="s">
        <v>2668</v>
      </c>
    </row>
    <row r="1789" spans="52:107" ht="28.5">
      <c r="AZ1789" s="32"/>
      <c r="BA1789" s="32"/>
      <c r="BB1789" s="32" t="s">
        <v>6268</v>
      </c>
      <c r="BC1789" s="32" t="s">
        <v>702</v>
      </c>
      <c r="BD1789" s="32" t="s">
        <v>1285</v>
      </c>
      <c r="BE1789" s="32" t="s">
        <v>3661</v>
      </c>
      <c r="BF1789" s="32" t="s">
        <v>3257</v>
      </c>
      <c r="BG1789" s="32" t="s">
        <v>2672</v>
      </c>
      <c r="CK1789" s="32" t="s">
        <v>6268</v>
      </c>
      <c r="CL1789" s="32" t="s">
        <v>702</v>
      </c>
      <c r="CM1789" s="32" t="s">
        <v>1285</v>
      </c>
      <c r="CN1789" s="32" t="s">
        <v>3661</v>
      </c>
      <c r="CO1789" s="32" t="s">
        <v>3257</v>
      </c>
      <c r="CP1789" s="32" t="s">
        <v>2672</v>
      </c>
      <c r="CV1789" s="32"/>
      <c r="CW1789" s="32"/>
      <c r="CX1789" s="32" t="s">
        <v>6268</v>
      </c>
      <c r="CY1789" s="32" t="s">
        <v>702</v>
      </c>
      <c r="CZ1789" s="32" t="s">
        <v>1285</v>
      </c>
      <c r="DA1789" s="32" t="s">
        <v>3661</v>
      </c>
      <c r="DB1789" s="32" t="s">
        <v>3257</v>
      </c>
      <c r="DC1789" s="32" t="s">
        <v>2672</v>
      </c>
    </row>
    <row r="1790" spans="52:107" ht="28.5">
      <c r="AZ1790" s="32"/>
      <c r="BA1790" s="32"/>
      <c r="BB1790" s="32" t="s">
        <v>6269</v>
      </c>
      <c r="BC1790" s="32" t="s">
        <v>702</v>
      </c>
      <c r="BD1790" s="32" t="s">
        <v>1285</v>
      </c>
      <c r="BE1790" s="32" t="s">
        <v>3661</v>
      </c>
      <c r="BF1790" s="32" t="s">
        <v>3258</v>
      </c>
      <c r="BG1790" s="32" t="s">
        <v>2675</v>
      </c>
      <c r="CK1790" s="32" t="s">
        <v>6269</v>
      </c>
      <c r="CL1790" s="32" t="s">
        <v>702</v>
      </c>
      <c r="CM1790" s="32" t="s">
        <v>1285</v>
      </c>
      <c r="CN1790" s="32" t="s">
        <v>3661</v>
      </c>
      <c r="CO1790" s="32" t="s">
        <v>3258</v>
      </c>
      <c r="CP1790" s="32" t="s">
        <v>2675</v>
      </c>
      <c r="CV1790" s="32"/>
      <c r="CW1790" s="32"/>
      <c r="CX1790" s="32" t="s">
        <v>6269</v>
      </c>
      <c r="CY1790" s="32" t="s">
        <v>702</v>
      </c>
      <c r="CZ1790" s="32" t="s">
        <v>1285</v>
      </c>
      <c r="DA1790" s="32" t="s">
        <v>3661</v>
      </c>
      <c r="DB1790" s="32" t="s">
        <v>3258</v>
      </c>
      <c r="DC1790" s="32" t="s">
        <v>2675</v>
      </c>
    </row>
    <row r="1791" spans="52:107" ht="42.75">
      <c r="AZ1791" s="32"/>
      <c r="BA1791" s="32"/>
      <c r="BB1791" s="32" t="s">
        <v>6270</v>
      </c>
      <c r="BC1791" s="32" t="s">
        <v>702</v>
      </c>
      <c r="BD1791" s="32" t="s">
        <v>1285</v>
      </c>
      <c r="BE1791" s="32" t="s">
        <v>3661</v>
      </c>
      <c r="BF1791" s="32" t="s">
        <v>3259</v>
      </c>
      <c r="BG1791" s="32" t="s">
        <v>2678</v>
      </c>
      <c r="CK1791" s="32" t="s">
        <v>6270</v>
      </c>
      <c r="CL1791" s="32" t="s">
        <v>702</v>
      </c>
      <c r="CM1791" s="32" t="s">
        <v>1285</v>
      </c>
      <c r="CN1791" s="32" t="s">
        <v>3661</v>
      </c>
      <c r="CO1791" s="32" t="s">
        <v>3259</v>
      </c>
      <c r="CP1791" s="32" t="s">
        <v>2678</v>
      </c>
      <c r="CV1791" s="32"/>
      <c r="CW1791" s="32"/>
      <c r="CX1791" s="32" t="s">
        <v>6270</v>
      </c>
      <c r="CY1791" s="32" t="s">
        <v>702</v>
      </c>
      <c r="CZ1791" s="32" t="s">
        <v>1285</v>
      </c>
      <c r="DA1791" s="32" t="s">
        <v>3661</v>
      </c>
      <c r="DB1791" s="32" t="s">
        <v>3259</v>
      </c>
      <c r="DC1791" s="32" t="s">
        <v>2678</v>
      </c>
    </row>
    <row r="1792" spans="52:107" ht="42.75">
      <c r="AZ1792" s="32"/>
      <c r="BA1792" s="32"/>
      <c r="BB1792" s="32" t="s">
        <v>6271</v>
      </c>
      <c r="BC1792" s="32" t="s">
        <v>702</v>
      </c>
      <c r="BD1792" s="32" t="s">
        <v>1285</v>
      </c>
      <c r="BE1792" s="32" t="s">
        <v>3661</v>
      </c>
      <c r="BF1792" s="32" t="s">
        <v>3260</v>
      </c>
      <c r="BG1792" s="32" t="s">
        <v>2682</v>
      </c>
      <c r="CK1792" s="32" t="s">
        <v>6271</v>
      </c>
      <c r="CL1792" s="32" t="s">
        <v>702</v>
      </c>
      <c r="CM1792" s="32" t="s">
        <v>1285</v>
      </c>
      <c r="CN1792" s="32" t="s">
        <v>3661</v>
      </c>
      <c r="CO1792" s="32" t="s">
        <v>3260</v>
      </c>
      <c r="CP1792" s="32" t="s">
        <v>2682</v>
      </c>
      <c r="CV1792" s="32"/>
      <c r="CW1792" s="32"/>
      <c r="CX1792" s="32" t="s">
        <v>6271</v>
      </c>
      <c r="CY1792" s="32" t="s">
        <v>702</v>
      </c>
      <c r="CZ1792" s="32" t="s">
        <v>1285</v>
      </c>
      <c r="DA1792" s="32" t="s">
        <v>3661</v>
      </c>
      <c r="DB1792" s="32" t="s">
        <v>3260</v>
      </c>
      <c r="DC1792" s="32" t="s">
        <v>2682</v>
      </c>
    </row>
    <row r="1793" spans="52:107" ht="71.25">
      <c r="AZ1793" s="32"/>
      <c r="BA1793" s="32"/>
      <c r="BB1793" s="32" t="s">
        <v>6272</v>
      </c>
      <c r="BC1793" s="32" t="s">
        <v>702</v>
      </c>
      <c r="BD1793" s="32" t="s">
        <v>1285</v>
      </c>
      <c r="BE1793" s="32" t="s">
        <v>3661</v>
      </c>
      <c r="BF1793" s="32" t="s">
        <v>3261</v>
      </c>
      <c r="BG1793" s="32" t="s">
        <v>2686</v>
      </c>
      <c r="CK1793" s="32" t="s">
        <v>6272</v>
      </c>
      <c r="CL1793" s="32" t="s">
        <v>702</v>
      </c>
      <c r="CM1793" s="32" t="s">
        <v>1285</v>
      </c>
      <c r="CN1793" s="32" t="s">
        <v>3661</v>
      </c>
      <c r="CO1793" s="32" t="s">
        <v>3261</v>
      </c>
      <c r="CP1793" s="32" t="s">
        <v>2686</v>
      </c>
      <c r="CV1793" s="32"/>
      <c r="CW1793" s="32"/>
      <c r="CX1793" s="32" t="s">
        <v>6272</v>
      </c>
      <c r="CY1793" s="32" t="s">
        <v>702</v>
      </c>
      <c r="CZ1793" s="32" t="s">
        <v>1285</v>
      </c>
      <c r="DA1793" s="32" t="s">
        <v>3661</v>
      </c>
      <c r="DB1793" s="32" t="s">
        <v>3261</v>
      </c>
      <c r="DC1793" s="32" t="s">
        <v>2686</v>
      </c>
    </row>
    <row r="1794" spans="52:107" ht="42.75">
      <c r="AZ1794" s="32"/>
      <c r="BA1794" s="32"/>
      <c r="BB1794" s="32" t="s">
        <v>6273</v>
      </c>
      <c r="BC1794" s="32" t="s">
        <v>702</v>
      </c>
      <c r="BD1794" s="32" t="s">
        <v>1285</v>
      </c>
      <c r="BE1794" s="32" t="s">
        <v>3661</v>
      </c>
      <c r="BF1794" s="32" t="s">
        <v>3262</v>
      </c>
      <c r="BG1794" s="32" t="s">
        <v>2690</v>
      </c>
      <c r="CK1794" s="32" t="s">
        <v>6273</v>
      </c>
      <c r="CL1794" s="32" t="s">
        <v>702</v>
      </c>
      <c r="CM1794" s="32" t="s">
        <v>1285</v>
      </c>
      <c r="CN1794" s="32" t="s">
        <v>3661</v>
      </c>
      <c r="CO1794" s="32" t="s">
        <v>3262</v>
      </c>
      <c r="CP1794" s="32" t="s">
        <v>2690</v>
      </c>
      <c r="CV1794" s="32"/>
      <c r="CW1794" s="32"/>
      <c r="CX1794" s="32" t="s">
        <v>6273</v>
      </c>
      <c r="CY1794" s="32" t="s">
        <v>702</v>
      </c>
      <c r="CZ1794" s="32" t="s">
        <v>1285</v>
      </c>
      <c r="DA1794" s="32" t="s">
        <v>3661</v>
      </c>
      <c r="DB1794" s="32" t="s">
        <v>3262</v>
      </c>
      <c r="DC1794" s="32" t="s">
        <v>2690</v>
      </c>
    </row>
    <row r="1795" spans="52:107" ht="57">
      <c r="AZ1795" s="32"/>
      <c r="BA1795" s="32"/>
      <c r="BB1795" s="32" t="s">
        <v>6274</v>
      </c>
      <c r="BC1795" s="32" t="s">
        <v>702</v>
      </c>
      <c r="BD1795" s="32" t="s">
        <v>1285</v>
      </c>
      <c r="BE1795" s="32" t="s">
        <v>3661</v>
      </c>
      <c r="BF1795" s="32" t="s">
        <v>3263</v>
      </c>
      <c r="BG1795" s="32" t="s">
        <v>2694</v>
      </c>
      <c r="CK1795" s="32" t="s">
        <v>6274</v>
      </c>
      <c r="CL1795" s="32" t="s">
        <v>702</v>
      </c>
      <c r="CM1795" s="32" t="s">
        <v>1285</v>
      </c>
      <c r="CN1795" s="32" t="s">
        <v>3661</v>
      </c>
      <c r="CO1795" s="32" t="s">
        <v>3263</v>
      </c>
      <c r="CP1795" s="32" t="s">
        <v>2694</v>
      </c>
      <c r="CV1795" s="32"/>
      <c r="CW1795" s="32"/>
      <c r="CX1795" s="32" t="s">
        <v>6274</v>
      </c>
      <c r="CY1795" s="32" t="s">
        <v>702</v>
      </c>
      <c r="CZ1795" s="32" t="s">
        <v>1285</v>
      </c>
      <c r="DA1795" s="32" t="s">
        <v>3661</v>
      </c>
      <c r="DB1795" s="32" t="s">
        <v>3263</v>
      </c>
      <c r="DC1795" s="32" t="s">
        <v>2694</v>
      </c>
    </row>
    <row r="1796" spans="52:107" ht="28.5">
      <c r="AZ1796" s="32"/>
      <c r="BA1796" s="32"/>
      <c r="BB1796" s="32" t="s">
        <v>6275</v>
      </c>
      <c r="BC1796" s="32" t="s">
        <v>702</v>
      </c>
      <c r="BD1796" s="32" t="s">
        <v>1285</v>
      </c>
      <c r="BE1796" s="32" t="s">
        <v>3661</v>
      </c>
      <c r="BF1796" s="32" t="s">
        <v>3264</v>
      </c>
      <c r="BG1796" s="32" t="s">
        <v>2698</v>
      </c>
      <c r="CK1796" s="32" t="s">
        <v>6275</v>
      </c>
      <c r="CL1796" s="32" t="s">
        <v>702</v>
      </c>
      <c r="CM1796" s="32" t="s">
        <v>1285</v>
      </c>
      <c r="CN1796" s="32" t="s">
        <v>3661</v>
      </c>
      <c r="CO1796" s="32" t="s">
        <v>3264</v>
      </c>
      <c r="CP1796" s="32" t="s">
        <v>2698</v>
      </c>
      <c r="CV1796" s="32"/>
      <c r="CW1796" s="32"/>
      <c r="CX1796" s="32" t="s">
        <v>6275</v>
      </c>
      <c r="CY1796" s="32" t="s">
        <v>702</v>
      </c>
      <c r="CZ1796" s="32" t="s">
        <v>1285</v>
      </c>
      <c r="DA1796" s="32" t="s">
        <v>3661</v>
      </c>
      <c r="DB1796" s="32" t="s">
        <v>3264</v>
      </c>
      <c r="DC1796" s="32" t="s">
        <v>2698</v>
      </c>
    </row>
    <row r="1797" spans="52:107" ht="42.75">
      <c r="AZ1797" s="32"/>
      <c r="BA1797" s="32"/>
      <c r="BB1797" s="32" t="s">
        <v>6276</v>
      </c>
      <c r="BC1797" s="32" t="s">
        <v>702</v>
      </c>
      <c r="BD1797" s="32" t="s">
        <v>1285</v>
      </c>
      <c r="BE1797" s="32" t="s">
        <v>3661</v>
      </c>
      <c r="BF1797" s="32" t="s">
        <v>3265</v>
      </c>
      <c r="BG1797" s="32" t="s">
        <v>2701</v>
      </c>
      <c r="CK1797" s="32" t="s">
        <v>6276</v>
      </c>
      <c r="CL1797" s="32" t="s">
        <v>702</v>
      </c>
      <c r="CM1797" s="32" t="s">
        <v>1285</v>
      </c>
      <c r="CN1797" s="32" t="s">
        <v>3661</v>
      </c>
      <c r="CO1797" s="32" t="s">
        <v>3265</v>
      </c>
      <c r="CP1797" s="32" t="s">
        <v>2701</v>
      </c>
      <c r="CV1797" s="32"/>
      <c r="CW1797" s="32"/>
      <c r="CX1797" s="32" t="s">
        <v>6276</v>
      </c>
      <c r="CY1797" s="32" t="s">
        <v>702</v>
      </c>
      <c r="CZ1797" s="32" t="s">
        <v>1285</v>
      </c>
      <c r="DA1797" s="32" t="s">
        <v>3661</v>
      </c>
      <c r="DB1797" s="32" t="s">
        <v>3265</v>
      </c>
      <c r="DC1797" s="32" t="s">
        <v>2701</v>
      </c>
    </row>
    <row r="1798" spans="52:107" ht="28.5">
      <c r="AZ1798" s="32"/>
      <c r="BA1798" s="32"/>
      <c r="BB1798" s="32" t="s">
        <v>6277</v>
      </c>
      <c r="BC1798" s="32" t="s">
        <v>702</v>
      </c>
      <c r="BD1798" s="32" t="s">
        <v>1285</v>
      </c>
      <c r="BE1798" s="32" t="s">
        <v>3661</v>
      </c>
      <c r="BF1798" s="32" t="s">
        <v>3266</v>
      </c>
      <c r="BG1798" s="32" t="s">
        <v>2705</v>
      </c>
      <c r="CK1798" s="32" t="s">
        <v>6277</v>
      </c>
      <c r="CL1798" s="32" t="s">
        <v>702</v>
      </c>
      <c r="CM1798" s="32" t="s">
        <v>1285</v>
      </c>
      <c r="CN1798" s="32" t="s">
        <v>3661</v>
      </c>
      <c r="CO1798" s="32" t="s">
        <v>3266</v>
      </c>
      <c r="CP1798" s="32" t="s">
        <v>2705</v>
      </c>
      <c r="CV1798" s="32"/>
      <c r="CW1798" s="32"/>
      <c r="CX1798" s="32" t="s">
        <v>6277</v>
      </c>
      <c r="CY1798" s="32" t="s">
        <v>702</v>
      </c>
      <c r="CZ1798" s="32" t="s">
        <v>1285</v>
      </c>
      <c r="DA1798" s="32" t="s">
        <v>3661</v>
      </c>
      <c r="DB1798" s="32" t="s">
        <v>3266</v>
      </c>
      <c r="DC1798" s="32" t="s">
        <v>2705</v>
      </c>
    </row>
    <row r="1799" spans="52:107" ht="57">
      <c r="AZ1799" s="32"/>
      <c r="BA1799" s="32"/>
      <c r="BB1799" s="32" t="s">
        <v>6278</v>
      </c>
      <c r="BC1799" s="32" t="s">
        <v>702</v>
      </c>
      <c r="BD1799" s="32" t="s">
        <v>1285</v>
      </c>
      <c r="BE1799" s="32" t="s">
        <v>3661</v>
      </c>
      <c r="BF1799" s="32" t="s">
        <v>3267</v>
      </c>
      <c r="BG1799" s="32" t="s">
        <v>2709</v>
      </c>
      <c r="CK1799" s="32" t="s">
        <v>6278</v>
      </c>
      <c r="CL1799" s="32" t="s">
        <v>702</v>
      </c>
      <c r="CM1799" s="32" t="s">
        <v>1285</v>
      </c>
      <c r="CN1799" s="32" t="s">
        <v>3661</v>
      </c>
      <c r="CO1799" s="32" t="s">
        <v>3267</v>
      </c>
      <c r="CP1799" s="32" t="s">
        <v>2709</v>
      </c>
      <c r="CV1799" s="32"/>
      <c r="CW1799" s="32"/>
      <c r="CX1799" s="32" t="s">
        <v>6278</v>
      </c>
      <c r="CY1799" s="32" t="s">
        <v>702</v>
      </c>
      <c r="CZ1799" s="32" t="s">
        <v>1285</v>
      </c>
      <c r="DA1799" s="32" t="s">
        <v>3661</v>
      </c>
      <c r="DB1799" s="32" t="s">
        <v>3267</v>
      </c>
      <c r="DC1799" s="32" t="s">
        <v>2709</v>
      </c>
    </row>
    <row r="1800" spans="52:107" ht="42.75">
      <c r="AZ1800" s="32"/>
      <c r="BA1800" s="32"/>
      <c r="BB1800" s="32" t="s">
        <v>6279</v>
      </c>
      <c r="BC1800" s="32" t="s">
        <v>702</v>
      </c>
      <c r="BD1800" s="32" t="s">
        <v>1285</v>
      </c>
      <c r="BE1800" s="32" t="s">
        <v>3661</v>
      </c>
      <c r="BF1800" s="32" t="s">
        <v>3268</v>
      </c>
      <c r="BG1800" s="32" t="s">
        <v>2713</v>
      </c>
      <c r="CK1800" s="32" t="s">
        <v>6279</v>
      </c>
      <c r="CL1800" s="32" t="s">
        <v>702</v>
      </c>
      <c r="CM1800" s="32" t="s">
        <v>1285</v>
      </c>
      <c r="CN1800" s="32" t="s">
        <v>3661</v>
      </c>
      <c r="CO1800" s="32" t="s">
        <v>3268</v>
      </c>
      <c r="CP1800" s="32" t="s">
        <v>2713</v>
      </c>
      <c r="CV1800" s="32"/>
      <c r="CW1800" s="32"/>
      <c r="CX1800" s="32" t="s">
        <v>6279</v>
      </c>
      <c r="CY1800" s="32" t="s">
        <v>702</v>
      </c>
      <c r="CZ1800" s="32" t="s">
        <v>1285</v>
      </c>
      <c r="DA1800" s="32" t="s">
        <v>3661</v>
      </c>
      <c r="DB1800" s="32" t="s">
        <v>3268</v>
      </c>
      <c r="DC1800" s="32" t="s">
        <v>2713</v>
      </c>
    </row>
    <row r="1801" spans="52:107" ht="42.75">
      <c r="AZ1801" s="32"/>
      <c r="BA1801" s="32"/>
      <c r="BB1801" s="32" t="s">
        <v>6280</v>
      </c>
      <c r="BC1801" s="32" t="s">
        <v>702</v>
      </c>
      <c r="BD1801" s="32" t="s">
        <v>1285</v>
      </c>
      <c r="BE1801" s="32" t="s">
        <v>3661</v>
      </c>
      <c r="BF1801" s="32" t="s">
        <v>3269</v>
      </c>
      <c r="BG1801" s="32" t="s">
        <v>2717</v>
      </c>
      <c r="CK1801" s="32" t="s">
        <v>6280</v>
      </c>
      <c r="CL1801" s="32" t="s">
        <v>702</v>
      </c>
      <c r="CM1801" s="32" t="s">
        <v>1285</v>
      </c>
      <c r="CN1801" s="32" t="s">
        <v>3661</v>
      </c>
      <c r="CO1801" s="32" t="s">
        <v>3269</v>
      </c>
      <c r="CP1801" s="32" t="s">
        <v>2717</v>
      </c>
      <c r="CV1801" s="32"/>
      <c r="CW1801" s="32"/>
      <c r="CX1801" s="32" t="s">
        <v>6280</v>
      </c>
      <c r="CY1801" s="32" t="s">
        <v>702</v>
      </c>
      <c r="CZ1801" s="32" t="s">
        <v>1285</v>
      </c>
      <c r="DA1801" s="32" t="s">
        <v>3661</v>
      </c>
      <c r="DB1801" s="32" t="s">
        <v>3269</v>
      </c>
      <c r="DC1801" s="32" t="s">
        <v>2717</v>
      </c>
    </row>
    <row r="1802" spans="52:107" ht="28.5">
      <c r="AZ1802" s="32"/>
      <c r="BA1802" s="32"/>
      <c r="BB1802" s="32" t="s">
        <v>6281</v>
      </c>
      <c r="BC1802" s="32" t="s">
        <v>702</v>
      </c>
      <c r="BD1802" s="32" t="s">
        <v>1285</v>
      </c>
      <c r="BE1802" s="32" t="s">
        <v>3661</v>
      </c>
      <c r="BF1802" s="32" t="s">
        <v>3270</v>
      </c>
      <c r="BG1802" s="32" t="s">
        <v>2721</v>
      </c>
      <c r="CK1802" s="32" t="s">
        <v>6281</v>
      </c>
      <c r="CL1802" s="32" t="s">
        <v>702</v>
      </c>
      <c r="CM1802" s="32" t="s">
        <v>1285</v>
      </c>
      <c r="CN1802" s="32" t="s">
        <v>3661</v>
      </c>
      <c r="CO1802" s="32" t="s">
        <v>3270</v>
      </c>
      <c r="CP1802" s="32" t="s">
        <v>2721</v>
      </c>
      <c r="CV1802" s="32"/>
      <c r="CW1802" s="32"/>
      <c r="CX1802" s="32" t="s">
        <v>6281</v>
      </c>
      <c r="CY1802" s="32" t="s">
        <v>702</v>
      </c>
      <c r="CZ1802" s="32" t="s">
        <v>1285</v>
      </c>
      <c r="DA1802" s="32" t="s">
        <v>3661</v>
      </c>
      <c r="DB1802" s="32" t="s">
        <v>3270</v>
      </c>
      <c r="DC1802" s="32" t="s">
        <v>2721</v>
      </c>
    </row>
    <row r="1803" spans="52:107" ht="42.75">
      <c r="AZ1803" s="32"/>
      <c r="BA1803" s="32"/>
      <c r="BB1803" s="32" t="s">
        <v>6282</v>
      </c>
      <c r="BC1803" s="32" t="s">
        <v>702</v>
      </c>
      <c r="BD1803" s="32" t="s">
        <v>1285</v>
      </c>
      <c r="BE1803" s="32" t="s">
        <v>3661</v>
      </c>
      <c r="BF1803" s="32" t="s">
        <v>3271</v>
      </c>
      <c r="BG1803" s="32" t="s">
        <v>2725</v>
      </c>
      <c r="CK1803" s="32" t="s">
        <v>6282</v>
      </c>
      <c r="CL1803" s="32" t="s">
        <v>702</v>
      </c>
      <c r="CM1803" s="32" t="s">
        <v>1285</v>
      </c>
      <c r="CN1803" s="32" t="s">
        <v>3661</v>
      </c>
      <c r="CO1803" s="32" t="s">
        <v>3271</v>
      </c>
      <c r="CP1803" s="32" t="s">
        <v>2725</v>
      </c>
      <c r="CV1803" s="32"/>
      <c r="CW1803" s="32"/>
      <c r="CX1803" s="32" t="s">
        <v>6282</v>
      </c>
      <c r="CY1803" s="32" t="s">
        <v>702</v>
      </c>
      <c r="CZ1803" s="32" t="s">
        <v>1285</v>
      </c>
      <c r="DA1803" s="32" t="s">
        <v>3661</v>
      </c>
      <c r="DB1803" s="32" t="s">
        <v>3271</v>
      </c>
      <c r="DC1803" s="32" t="s">
        <v>2725</v>
      </c>
    </row>
    <row r="1804" spans="52:107" ht="42.75">
      <c r="AZ1804" s="32"/>
      <c r="BA1804" s="32"/>
      <c r="BB1804" s="32" t="s">
        <v>6283</v>
      </c>
      <c r="BC1804" s="32" t="s">
        <v>702</v>
      </c>
      <c r="BD1804" s="32" t="s">
        <v>1285</v>
      </c>
      <c r="BE1804" s="32" t="s">
        <v>3661</v>
      </c>
      <c r="BF1804" s="32" t="s">
        <v>3272</v>
      </c>
      <c r="BG1804" s="32" t="s">
        <v>2729</v>
      </c>
      <c r="CK1804" s="32" t="s">
        <v>6283</v>
      </c>
      <c r="CL1804" s="32" t="s">
        <v>702</v>
      </c>
      <c r="CM1804" s="32" t="s">
        <v>1285</v>
      </c>
      <c r="CN1804" s="32" t="s">
        <v>3661</v>
      </c>
      <c r="CO1804" s="32" t="s">
        <v>3272</v>
      </c>
      <c r="CP1804" s="32" t="s">
        <v>2729</v>
      </c>
      <c r="CV1804" s="32"/>
      <c r="CW1804" s="32"/>
      <c r="CX1804" s="32" t="s">
        <v>6283</v>
      </c>
      <c r="CY1804" s="32" t="s">
        <v>702</v>
      </c>
      <c r="CZ1804" s="32" t="s">
        <v>1285</v>
      </c>
      <c r="DA1804" s="32" t="s">
        <v>3661</v>
      </c>
      <c r="DB1804" s="32" t="s">
        <v>3272</v>
      </c>
      <c r="DC1804" s="32" t="s">
        <v>2729</v>
      </c>
    </row>
    <row r="1805" spans="52:107" ht="28.5">
      <c r="AZ1805" s="32"/>
      <c r="BA1805" s="32"/>
      <c r="BB1805" s="32" t="s">
        <v>6284</v>
      </c>
      <c r="BC1805" s="32" t="s">
        <v>702</v>
      </c>
      <c r="BD1805" s="32" t="s">
        <v>1285</v>
      </c>
      <c r="BE1805" s="32" t="s">
        <v>3661</v>
      </c>
      <c r="BF1805" s="32" t="s">
        <v>3273</v>
      </c>
      <c r="BG1805" s="32" t="s">
        <v>2733</v>
      </c>
      <c r="CK1805" s="32" t="s">
        <v>6284</v>
      </c>
      <c r="CL1805" s="32" t="s">
        <v>702</v>
      </c>
      <c r="CM1805" s="32" t="s">
        <v>1285</v>
      </c>
      <c r="CN1805" s="32" t="s">
        <v>3661</v>
      </c>
      <c r="CO1805" s="32" t="s">
        <v>3273</v>
      </c>
      <c r="CP1805" s="32" t="s">
        <v>2733</v>
      </c>
      <c r="CV1805" s="32"/>
      <c r="CW1805" s="32"/>
      <c r="CX1805" s="32" t="s">
        <v>6284</v>
      </c>
      <c r="CY1805" s="32" t="s">
        <v>702</v>
      </c>
      <c r="CZ1805" s="32" t="s">
        <v>1285</v>
      </c>
      <c r="DA1805" s="32" t="s">
        <v>3661</v>
      </c>
      <c r="DB1805" s="32" t="s">
        <v>3273</v>
      </c>
      <c r="DC1805" s="32" t="s">
        <v>2733</v>
      </c>
    </row>
    <row r="1806" spans="52:107" ht="28.5">
      <c r="AZ1806" s="32"/>
      <c r="BA1806" s="32"/>
      <c r="BB1806" s="32" t="s">
        <v>6285</v>
      </c>
      <c r="BC1806" s="32" t="s">
        <v>702</v>
      </c>
      <c r="BD1806" s="32" t="s">
        <v>1285</v>
      </c>
      <c r="BE1806" s="32" t="s">
        <v>3661</v>
      </c>
      <c r="BF1806" s="32" t="s">
        <v>3274</v>
      </c>
      <c r="BG1806" s="32" t="s">
        <v>2737</v>
      </c>
      <c r="CK1806" s="32" t="s">
        <v>6285</v>
      </c>
      <c r="CL1806" s="32" t="s">
        <v>702</v>
      </c>
      <c r="CM1806" s="32" t="s">
        <v>1285</v>
      </c>
      <c r="CN1806" s="32" t="s">
        <v>3661</v>
      </c>
      <c r="CO1806" s="32" t="s">
        <v>3274</v>
      </c>
      <c r="CP1806" s="32" t="s">
        <v>2737</v>
      </c>
      <c r="CV1806" s="32"/>
      <c r="CW1806" s="32"/>
      <c r="CX1806" s="32" t="s">
        <v>6285</v>
      </c>
      <c r="CY1806" s="32" t="s">
        <v>702</v>
      </c>
      <c r="CZ1806" s="32" t="s">
        <v>1285</v>
      </c>
      <c r="DA1806" s="32" t="s">
        <v>3661</v>
      </c>
      <c r="DB1806" s="32" t="s">
        <v>3274</v>
      </c>
      <c r="DC1806" s="32" t="s">
        <v>2737</v>
      </c>
    </row>
    <row r="1807" spans="52:107" ht="28.5">
      <c r="AZ1807" s="32"/>
      <c r="BA1807" s="32"/>
      <c r="BB1807" s="32" t="s">
        <v>6286</v>
      </c>
      <c r="BC1807" s="32" t="s">
        <v>702</v>
      </c>
      <c r="BD1807" s="32" t="s">
        <v>1285</v>
      </c>
      <c r="BE1807" s="32" t="s">
        <v>3661</v>
      </c>
      <c r="BF1807" s="32" t="s">
        <v>3275</v>
      </c>
      <c r="BG1807" s="32" t="s">
        <v>2741</v>
      </c>
      <c r="CK1807" s="32" t="s">
        <v>6286</v>
      </c>
      <c r="CL1807" s="32" t="s">
        <v>702</v>
      </c>
      <c r="CM1807" s="32" t="s">
        <v>1285</v>
      </c>
      <c r="CN1807" s="32" t="s">
        <v>3661</v>
      </c>
      <c r="CO1807" s="32" t="s">
        <v>3275</v>
      </c>
      <c r="CP1807" s="32" t="s">
        <v>2741</v>
      </c>
      <c r="CV1807" s="32"/>
      <c r="CW1807" s="32"/>
      <c r="CX1807" s="32" t="s">
        <v>6286</v>
      </c>
      <c r="CY1807" s="32" t="s">
        <v>702</v>
      </c>
      <c r="CZ1807" s="32" t="s">
        <v>1285</v>
      </c>
      <c r="DA1807" s="32" t="s">
        <v>3661</v>
      </c>
      <c r="DB1807" s="32" t="s">
        <v>3275</v>
      </c>
      <c r="DC1807" s="32" t="s">
        <v>2741</v>
      </c>
    </row>
    <row r="1808" spans="52:107" ht="42.75">
      <c r="AZ1808" s="32"/>
      <c r="BA1808" s="32"/>
      <c r="BB1808" s="32" t="s">
        <v>6287</v>
      </c>
      <c r="BC1808" s="32" t="s">
        <v>702</v>
      </c>
      <c r="BD1808" s="32" t="s">
        <v>1285</v>
      </c>
      <c r="BE1808" s="32" t="s">
        <v>3661</v>
      </c>
      <c r="BF1808" s="32" t="s">
        <v>3276</v>
      </c>
      <c r="BG1808" s="32" t="s">
        <v>2745</v>
      </c>
      <c r="CK1808" s="32" t="s">
        <v>6287</v>
      </c>
      <c r="CL1808" s="32" t="s">
        <v>702</v>
      </c>
      <c r="CM1808" s="32" t="s">
        <v>1285</v>
      </c>
      <c r="CN1808" s="32" t="s">
        <v>3661</v>
      </c>
      <c r="CO1808" s="32" t="s">
        <v>3276</v>
      </c>
      <c r="CP1808" s="32" t="s">
        <v>2745</v>
      </c>
      <c r="CV1808" s="32"/>
      <c r="CW1808" s="32"/>
      <c r="CX1808" s="32" t="s">
        <v>6287</v>
      </c>
      <c r="CY1808" s="32" t="s">
        <v>702</v>
      </c>
      <c r="CZ1808" s="32" t="s">
        <v>1285</v>
      </c>
      <c r="DA1808" s="32" t="s">
        <v>3661</v>
      </c>
      <c r="DB1808" s="32" t="s">
        <v>3276</v>
      </c>
      <c r="DC1808" s="32" t="s">
        <v>2745</v>
      </c>
    </row>
    <row r="1809" spans="52:107" ht="28.5">
      <c r="AZ1809" s="32"/>
      <c r="BA1809" s="32"/>
      <c r="BB1809" s="32" t="s">
        <v>6288</v>
      </c>
      <c r="BC1809" s="32" t="s">
        <v>702</v>
      </c>
      <c r="BD1809" s="32" t="s">
        <v>1285</v>
      </c>
      <c r="BE1809" s="32" t="s">
        <v>3661</v>
      </c>
      <c r="BF1809" s="32" t="s">
        <v>3277</v>
      </c>
      <c r="BG1809" s="32" t="s">
        <v>1567</v>
      </c>
      <c r="CK1809" s="32" t="s">
        <v>6288</v>
      </c>
      <c r="CL1809" s="32" t="s">
        <v>702</v>
      </c>
      <c r="CM1809" s="32" t="s">
        <v>1285</v>
      </c>
      <c r="CN1809" s="32" t="s">
        <v>3661</v>
      </c>
      <c r="CO1809" s="32" t="s">
        <v>3277</v>
      </c>
      <c r="CP1809" s="32" t="s">
        <v>1567</v>
      </c>
      <c r="CV1809" s="32"/>
      <c r="CW1809" s="32"/>
      <c r="CX1809" s="32" t="s">
        <v>6288</v>
      </c>
      <c r="CY1809" s="32" t="s">
        <v>702</v>
      </c>
      <c r="CZ1809" s="32" t="s">
        <v>1285</v>
      </c>
      <c r="DA1809" s="32" t="s">
        <v>3661</v>
      </c>
      <c r="DB1809" s="32" t="s">
        <v>3277</v>
      </c>
      <c r="DC1809" s="32" t="s">
        <v>1567</v>
      </c>
    </row>
    <row r="1810" spans="52:107" ht="28.5">
      <c r="AZ1810" s="32"/>
      <c r="BA1810" s="32"/>
      <c r="BB1810" s="32" t="s">
        <v>6289</v>
      </c>
      <c r="BC1810" s="32" t="s">
        <v>702</v>
      </c>
      <c r="BD1810" s="32" t="s">
        <v>1285</v>
      </c>
      <c r="BE1810" s="32" t="s">
        <v>3661</v>
      </c>
      <c r="BF1810" s="32" t="s">
        <v>3278</v>
      </c>
      <c r="BG1810" s="32" t="s">
        <v>2751</v>
      </c>
      <c r="CK1810" s="32" t="s">
        <v>6289</v>
      </c>
      <c r="CL1810" s="32" t="s">
        <v>702</v>
      </c>
      <c r="CM1810" s="32" t="s">
        <v>1285</v>
      </c>
      <c r="CN1810" s="32" t="s">
        <v>3661</v>
      </c>
      <c r="CO1810" s="32" t="s">
        <v>3278</v>
      </c>
      <c r="CP1810" s="32" t="s">
        <v>2751</v>
      </c>
      <c r="CV1810" s="32"/>
      <c r="CW1810" s="32"/>
      <c r="CX1810" s="32" t="s">
        <v>6289</v>
      </c>
      <c r="CY1810" s="32" t="s">
        <v>702</v>
      </c>
      <c r="CZ1810" s="32" t="s">
        <v>1285</v>
      </c>
      <c r="DA1810" s="32" t="s">
        <v>3661</v>
      </c>
      <c r="DB1810" s="32" t="s">
        <v>3278</v>
      </c>
      <c r="DC1810" s="32" t="s">
        <v>2751</v>
      </c>
    </row>
    <row r="1811" spans="52:107" ht="28.5">
      <c r="AZ1811" s="32"/>
      <c r="BA1811" s="32"/>
      <c r="BB1811" s="32" t="s">
        <v>6290</v>
      </c>
      <c r="BC1811" s="32" t="s">
        <v>702</v>
      </c>
      <c r="BD1811" s="32" t="s">
        <v>1285</v>
      </c>
      <c r="BE1811" s="32" t="s">
        <v>3661</v>
      </c>
      <c r="BF1811" s="32" t="s">
        <v>3279</v>
      </c>
      <c r="BG1811" s="32" t="s">
        <v>2755</v>
      </c>
      <c r="CK1811" s="32" t="s">
        <v>6290</v>
      </c>
      <c r="CL1811" s="32" t="s">
        <v>702</v>
      </c>
      <c r="CM1811" s="32" t="s">
        <v>1285</v>
      </c>
      <c r="CN1811" s="32" t="s">
        <v>3661</v>
      </c>
      <c r="CO1811" s="32" t="s">
        <v>3279</v>
      </c>
      <c r="CP1811" s="32" t="s">
        <v>2755</v>
      </c>
      <c r="CV1811" s="32"/>
      <c r="CW1811" s="32"/>
      <c r="CX1811" s="32" t="s">
        <v>6290</v>
      </c>
      <c r="CY1811" s="32" t="s">
        <v>702</v>
      </c>
      <c r="CZ1811" s="32" t="s">
        <v>1285</v>
      </c>
      <c r="DA1811" s="32" t="s">
        <v>3661</v>
      </c>
      <c r="DB1811" s="32" t="s">
        <v>3279</v>
      </c>
      <c r="DC1811" s="32" t="s">
        <v>2755</v>
      </c>
    </row>
    <row r="1812" spans="52:107" ht="57">
      <c r="AZ1812" s="32"/>
      <c r="BA1812" s="32"/>
      <c r="BB1812" s="32" t="s">
        <v>6291</v>
      </c>
      <c r="BC1812" s="32" t="s">
        <v>702</v>
      </c>
      <c r="BD1812" s="32" t="s">
        <v>1285</v>
      </c>
      <c r="BE1812" s="32" t="s">
        <v>3661</v>
      </c>
      <c r="BF1812" s="32" t="s">
        <v>3280</v>
      </c>
      <c r="BG1812" s="32" t="s">
        <v>2758</v>
      </c>
      <c r="CK1812" s="32" t="s">
        <v>6291</v>
      </c>
      <c r="CL1812" s="32" t="s">
        <v>702</v>
      </c>
      <c r="CM1812" s="32" t="s">
        <v>1285</v>
      </c>
      <c r="CN1812" s="32" t="s">
        <v>3661</v>
      </c>
      <c r="CO1812" s="32" t="s">
        <v>3280</v>
      </c>
      <c r="CP1812" s="32" t="s">
        <v>2758</v>
      </c>
      <c r="CV1812" s="32"/>
      <c r="CW1812" s="32"/>
      <c r="CX1812" s="32" t="s">
        <v>6291</v>
      </c>
      <c r="CY1812" s="32" t="s">
        <v>702</v>
      </c>
      <c r="CZ1812" s="32" t="s">
        <v>1285</v>
      </c>
      <c r="DA1812" s="32" t="s">
        <v>3661</v>
      </c>
      <c r="DB1812" s="32" t="s">
        <v>3280</v>
      </c>
      <c r="DC1812" s="32" t="s">
        <v>2758</v>
      </c>
    </row>
    <row r="1813" spans="52:107" ht="28.5">
      <c r="AZ1813" s="32"/>
      <c r="BA1813" s="32"/>
      <c r="BB1813" s="32" t="s">
        <v>6292</v>
      </c>
      <c r="BC1813" s="32" t="s">
        <v>702</v>
      </c>
      <c r="BD1813" s="32" t="s">
        <v>1285</v>
      </c>
      <c r="BE1813" s="32" t="s">
        <v>3661</v>
      </c>
      <c r="BF1813" s="32" t="s">
        <v>3281</v>
      </c>
      <c r="BG1813" s="32" t="s">
        <v>2762</v>
      </c>
      <c r="CK1813" s="32" t="s">
        <v>6292</v>
      </c>
      <c r="CL1813" s="32" t="s">
        <v>702</v>
      </c>
      <c r="CM1813" s="32" t="s">
        <v>1285</v>
      </c>
      <c r="CN1813" s="32" t="s">
        <v>3661</v>
      </c>
      <c r="CO1813" s="32" t="s">
        <v>3281</v>
      </c>
      <c r="CP1813" s="32" t="s">
        <v>2762</v>
      </c>
      <c r="CV1813" s="32"/>
      <c r="CW1813" s="32"/>
      <c r="CX1813" s="32" t="s">
        <v>6292</v>
      </c>
      <c r="CY1813" s="32" t="s">
        <v>702</v>
      </c>
      <c r="CZ1813" s="32" t="s">
        <v>1285</v>
      </c>
      <c r="DA1813" s="32" t="s">
        <v>3661</v>
      </c>
      <c r="DB1813" s="32" t="s">
        <v>3281</v>
      </c>
      <c r="DC1813" s="32" t="s">
        <v>2762</v>
      </c>
    </row>
    <row r="1814" spans="52:107" ht="57">
      <c r="AZ1814" s="32"/>
      <c r="BA1814" s="32"/>
      <c r="BB1814" s="32" t="s">
        <v>6293</v>
      </c>
      <c r="BC1814" s="32" t="s">
        <v>702</v>
      </c>
      <c r="BD1814" s="32" t="s">
        <v>1285</v>
      </c>
      <c r="BE1814" s="32" t="s">
        <v>3661</v>
      </c>
      <c r="BF1814" s="32" t="s">
        <v>3282</v>
      </c>
      <c r="BG1814" s="32" t="s">
        <v>2766</v>
      </c>
      <c r="CK1814" s="32" t="s">
        <v>6293</v>
      </c>
      <c r="CL1814" s="32" t="s">
        <v>702</v>
      </c>
      <c r="CM1814" s="32" t="s">
        <v>1285</v>
      </c>
      <c r="CN1814" s="32" t="s">
        <v>3661</v>
      </c>
      <c r="CO1814" s="32" t="s">
        <v>3282</v>
      </c>
      <c r="CP1814" s="32" t="s">
        <v>2766</v>
      </c>
      <c r="CV1814" s="32"/>
      <c r="CW1814" s="32"/>
      <c r="CX1814" s="32" t="s">
        <v>6293</v>
      </c>
      <c r="CY1814" s="32" t="s">
        <v>702</v>
      </c>
      <c r="CZ1814" s="32" t="s">
        <v>1285</v>
      </c>
      <c r="DA1814" s="32" t="s">
        <v>3661</v>
      </c>
      <c r="DB1814" s="32" t="s">
        <v>3282</v>
      </c>
      <c r="DC1814" s="32" t="s">
        <v>2766</v>
      </c>
    </row>
    <row r="1815" spans="52:107" ht="42.75">
      <c r="AZ1815" s="32"/>
      <c r="BA1815" s="32"/>
      <c r="BB1815" s="32" t="s">
        <v>6294</v>
      </c>
      <c r="BC1815" s="32" t="s">
        <v>702</v>
      </c>
      <c r="BD1815" s="32" t="s">
        <v>1285</v>
      </c>
      <c r="BE1815" s="32" t="s">
        <v>3661</v>
      </c>
      <c r="BF1815" s="32" t="s">
        <v>3283</v>
      </c>
      <c r="BG1815" s="32" t="s">
        <v>2770</v>
      </c>
      <c r="CK1815" s="32" t="s">
        <v>6294</v>
      </c>
      <c r="CL1815" s="32" t="s">
        <v>702</v>
      </c>
      <c r="CM1815" s="32" t="s">
        <v>1285</v>
      </c>
      <c r="CN1815" s="32" t="s">
        <v>3661</v>
      </c>
      <c r="CO1815" s="32" t="s">
        <v>3283</v>
      </c>
      <c r="CP1815" s="32" t="s">
        <v>2770</v>
      </c>
      <c r="CV1815" s="32"/>
      <c r="CW1815" s="32"/>
      <c r="CX1815" s="32" t="s">
        <v>6294</v>
      </c>
      <c r="CY1815" s="32" t="s">
        <v>702</v>
      </c>
      <c r="CZ1815" s="32" t="s">
        <v>1285</v>
      </c>
      <c r="DA1815" s="32" t="s">
        <v>3661</v>
      </c>
      <c r="DB1815" s="32" t="s">
        <v>3283</v>
      </c>
      <c r="DC1815" s="32" t="s">
        <v>2770</v>
      </c>
    </row>
    <row r="1816" spans="52:107" ht="42.75">
      <c r="AZ1816" s="32"/>
      <c r="BA1816" s="32"/>
      <c r="BB1816" s="32" t="s">
        <v>6295</v>
      </c>
      <c r="BC1816" s="32" t="s">
        <v>702</v>
      </c>
      <c r="BD1816" s="32" t="s">
        <v>1285</v>
      </c>
      <c r="BE1816" s="32" t="s">
        <v>3661</v>
      </c>
      <c r="BF1816" s="32" t="s">
        <v>3284</v>
      </c>
      <c r="BG1816" s="32" t="s">
        <v>1171</v>
      </c>
      <c r="CK1816" s="32" t="s">
        <v>6295</v>
      </c>
      <c r="CL1816" s="32" t="s">
        <v>702</v>
      </c>
      <c r="CM1816" s="32" t="s">
        <v>1285</v>
      </c>
      <c r="CN1816" s="32" t="s">
        <v>3661</v>
      </c>
      <c r="CO1816" s="32" t="s">
        <v>3284</v>
      </c>
      <c r="CP1816" s="32" t="s">
        <v>1171</v>
      </c>
      <c r="CV1816" s="32"/>
      <c r="CW1816" s="32"/>
      <c r="CX1816" s="32" t="s">
        <v>6295</v>
      </c>
      <c r="CY1816" s="32" t="s">
        <v>702</v>
      </c>
      <c r="CZ1816" s="32" t="s">
        <v>1285</v>
      </c>
      <c r="DA1816" s="32" t="s">
        <v>3661</v>
      </c>
      <c r="DB1816" s="32" t="s">
        <v>3284</v>
      </c>
      <c r="DC1816" s="32" t="s">
        <v>1171</v>
      </c>
    </row>
    <row r="1817" spans="52:107" ht="42.75">
      <c r="AZ1817" s="32"/>
      <c r="BA1817" s="32"/>
      <c r="BB1817" s="32" t="s">
        <v>6296</v>
      </c>
      <c r="BC1817" s="32" t="s">
        <v>702</v>
      </c>
      <c r="BD1817" s="32" t="s">
        <v>1285</v>
      </c>
      <c r="BE1817" s="32" t="s">
        <v>3661</v>
      </c>
      <c r="BF1817" s="32" t="s">
        <v>3285</v>
      </c>
      <c r="BG1817" s="32" t="s">
        <v>1631</v>
      </c>
      <c r="CK1817" s="32" t="s">
        <v>6296</v>
      </c>
      <c r="CL1817" s="32" t="s">
        <v>702</v>
      </c>
      <c r="CM1817" s="32" t="s">
        <v>1285</v>
      </c>
      <c r="CN1817" s="32" t="s">
        <v>3661</v>
      </c>
      <c r="CO1817" s="32" t="s">
        <v>3285</v>
      </c>
      <c r="CP1817" s="32" t="s">
        <v>1631</v>
      </c>
      <c r="CV1817" s="32"/>
      <c r="CW1817" s="32"/>
      <c r="CX1817" s="32" t="s">
        <v>6296</v>
      </c>
      <c r="CY1817" s="32" t="s">
        <v>702</v>
      </c>
      <c r="CZ1817" s="32" t="s">
        <v>1285</v>
      </c>
      <c r="DA1817" s="32" t="s">
        <v>3661</v>
      </c>
      <c r="DB1817" s="32" t="s">
        <v>3285</v>
      </c>
      <c r="DC1817" s="32" t="s">
        <v>1631</v>
      </c>
    </row>
    <row r="1818" spans="52:107" ht="42.75">
      <c r="AZ1818" s="32"/>
      <c r="BA1818" s="32"/>
      <c r="BB1818" s="32" t="s">
        <v>6297</v>
      </c>
      <c r="BC1818" s="32" t="s">
        <v>702</v>
      </c>
      <c r="BD1818" s="32" t="s">
        <v>1285</v>
      </c>
      <c r="BE1818" s="32" t="s">
        <v>3661</v>
      </c>
      <c r="BF1818" s="32" t="s">
        <v>3286</v>
      </c>
      <c r="BG1818" s="32" t="s">
        <v>2778</v>
      </c>
      <c r="CK1818" s="32" t="s">
        <v>6297</v>
      </c>
      <c r="CL1818" s="32" t="s">
        <v>702</v>
      </c>
      <c r="CM1818" s="32" t="s">
        <v>1285</v>
      </c>
      <c r="CN1818" s="32" t="s">
        <v>3661</v>
      </c>
      <c r="CO1818" s="32" t="s">
        <v>3286</v>
      </c>
      <c r="CP1818" s="32" t="s">
        <v>2778</v>
      </c>
      <c r="CV1818" s="32"/>
      <c r="CW1818" s="32"/>
      <c r="CX1818" s="32" t="s">
        <v>6297</v>
      </c>
      <c r="CY1818" s="32" t="s">
        <v>702</v>
      </c>
      <c r="CZ1818" s="32" t="s">
        <v>1285</v>
      </c>
      <c r="DA1818" s="32" t="s">
        <v>3661</v>
      </c>
      <c r="DB1818" s="32" t="s">
        <v>3286</v>
      </c>
      <c r="DC1818" s="32" t="s">
        <v>2778</v>
      </c>
    </row>
    <row r="1819" spans="52:107" ht="28.5">
      <c r="AZ1819" s="32"/>
      <c r="BA1819" s="32"/>
      <c r="BB1819" s="32" t="s">
        <v>6298</v>
      </c>
      <c r="BC1819" s="32" t="s">
        <v>702</v>
      </c>
      <c r="BD1819" s="32" t="s">
        <v>1285</v>
      </c>
      <c r="BE1819" s="32" t="s">
        <v>3661</v>
      </c>
      <c r="BF1819" s="32" t="s">
        <v>3287</v>
      </c>
      <c r="BG1819" s="32" t="s">
        <v>2782</v>
      </c>
      <c r="CK1819" s="32" t="s">
        <v>6298</v>
      </c>
      <c r="CL1819" s="32" t="s">
        <v>702</v>
      </c>
      <c r="CM1819" s="32" t="s">
        <v>1285</v>
      </c>
      <c r="CN1819" s="32" t="s">
        <v>3661</v>
      </c>
      <c r="CO1819" s="32" t="s">
        <v>3287</v>
      </c>
      <c r="CP1819" s="32" t="s">
        <v>2782</v>
      </c>
      <c r="CV1819" s="32"/>
      <c r="CW1819" s="32"/>
      <c r="CX1819" s="32" t="s">
        <v>6298</v>
      </c>
      <c r="CY1819" s="32" t="s">
        <v>702</v>
      </c>
      <c r="CZ1819" s="32" t="s">
        <v>1285</v>
      </c>
      <c r="DA1819" s="32" t="s">
        <v>3661</v>
      </c>
      <c r="DB1819" s="32" t="s">
        <v>3287</v>
      </c>
      <c r="DC1819" s="32" t="s">
        <v>2782</v>
      </c>
    </row>
    <row r="1820" spans="52:107" ht="28.5">
      <c r="AZ1820" s="32"/>
      <c r="BA1820" s="32"/>
      <c r="BB1820" s="32" t="s">
        <v>6299</v>
      </c>
      <c r="BC1820" s="32" t="s">
        <v>702</v>
      </c>
      <c r="BD1820" s="32" t="s">
        <v>1285</v>
      </c>
      <c r="BE1820" s="32" t="s">
        <v>3661</v>
      </c>
      <c r="BF1820" s="32" t="s">
        <v>3288</v>
      </c>
      <c r="BG1820" s="32" t="s">
        <v>2786</v>
      </c>
      <c r="CK1820" s="32" t="s">
        <v>6299</v>
      </c>
      <c r="CL1820" s="32" t="s">
        <v>702</v>
      </c>
      <c r="CM1820" s="32" t="s">
        <v>1285</v>
      </c>
      <c r="CN1820" s="32" t="s">
        <v>3661</v>
      </c>
      <c r="CO1820" s="32" t="s">
        <v>3288</v>
      </c>
      <c r="CP1820" s="32" t="s">
        <v>2786</v>
      </c>
      <c r="CV1820" s="32"/>
      <c r="CW1820" s="32"/>
      <c r="CX1820" s="32" t="s">
        <v>6299</v>
      </c>
      <c r="CY1820" s="32" t="s">
        <v>702</v>
      </c>
      <c r="CZ1820" s="32" t="s">
        <v>1285</v>
      </c>
      <c r="DA1820" s="32" t="s">
        <v>3661</v>
      </c>
      <c r="DB1820" s="32" t="s">
        <v>3288</v>
      </c>
      <c r="DC1820" s="32" t="s">
        <v>2786</v>
      </c>
    </row>
    <row r="1821" spans="52:107" ht="28.5">
      <c r="AZ1821" s="32"/>
      <c r="BA1821" s="32"/>
      <c r="BB1821" s="32" t="s">
        <v>6300</v>
      </c>
      <c r="BC1821" s="32" t="s">
        <v>702</v>
      </c>
      <c r="BD1821" s="32" t="s">
        <v>1285</v>
      </c>
      <c r="BE1821" s="32" t="s">
        <v>3661</v>
      </c>
      <c r="BF1821" s="32" t="s">
        <v>3289</v>
      </c>
      <c r="BG1821" s="32" t="s">
        <v>2789</v>
      </c>
      <c r="CK1821" s="32" t="s">
        <v>6300</v>
      </c>
      <c r="CL1821" s="32" t="s">
        <v>702</v>
      </c>
      <c r="CM1821" s="32" t="s">
        <v>1285</v>
      </c>
      <c r="CN1821" s="32" t="s">
        <v>3661</v>
      </c>
      <c r="CO1821" s="32" t="s">
        <v>3289</v>
      </c>
      <c r="CP1821" s="32" t="s">
        <v>2789</v>
      </c>
      <c r="CV1821" s="32"/>
      <c r="CW1821" s="32"/>
      <c r="CX1821" s="32" t="s">
        <v>6300</v>
      </c>
      <c r="CY1821" s="32" t="s">
        <v>702</v>
      </c>
      <c r="CZ1821" s="32" t="s">
        <v>1285</v>
      </c>
      <c r="DA1821" s="32" t="s">
        <v>3661</v>
      </c>
      <c r="DB1821" s="32" t="s">
        <v>3289</v>
      </c>
      <c r="DC1821" s="32" t="s">
        <v>2789</v>
      </c>
    </row>
    <row r="1822" spans="52:107" ht="42.75">
      <c r="AZ1822" s="32"/>
      <c r="BA1822" s="32"/>
      <c r="BB1822" s="32" t="s">
        <v>6301</v>
      </c>
      <c r="BC1822" s="32" t="s">
        <v>702</v>
      </c>
      <c r="BD1822" s="32" t="s">
        <v>1285</v>
      </c>
      <c r="BE1822" s="32" t="s">
        <v>3661</v>
      </c>
      <c r="BF1822" s="32" t="s">
        <v>3290</v>
      </c>
      <c r="BG1822" s="32" t="s">
        <v>2792</v>
      </c>
      <c r="CK1822" s="32" t="s">
        <v>6301</v>
      </c>
      <c r="CL1822" s="32" t="s">
        <v>702</v>
      </c>
      <c r="CM1822" s="32" t="s">
        <v>1285</v>
      </c>
      <c r="CN1822" s="32" t="s">
        <v>3661</v>
      </c>
      <c r="CO1822" s="32" t="s">
        <v>3290</v>
      </c>
      <c r="CP1822" s="32" t="s">
        <v>2792</v>
      </c>
      <c r="CV1822" s="32"/>
      <c r="CW1822" s="32"/>
      <c r="CX1822" s="32" t="s">
        <v>6301</v>
      </c>
      <c r="CY1822" s="32" t="s">
        <v>702</v>
      </c>
      <c r="CZ1822" s="32" t="s">
        <v>1285</v>
      </c>
      <c r="DA1822" s="32" t="s">
        <v>3661</v>
      </c>
      <c r="DB1822" s="32" t="s">
        <v>3290</v>
      </c>
      <c r="DC1822" s="32" t="s">
        <v>2792</v>
      </c>
    </row>
    <row r="1823" spans="52:107" ht="42.75">
      <c r="AZ1823" s="32"/>
      <c r="BA1823" s="32"/>
      <c r="BB1823" s="32" t="s">
        <v>6302</v>
      </c>
      <c r="BC1823" s="32" t="s">
        <v>702</v>
      </c>
      <c r="BD1823" s="32" t="s">
        <v>1285</v>
      </c>
      <c r="BE1823" s="32" t="s">
        <v>3661</v>
      </c>
      <c r="BF1823" s="32" t="s">
        <v>3291</v>
      </c>
      <c r="BG1823" s="32" t="s">
        <v>2796</v>
      </c>
      <c r="CK1823" s="32" t="s">
        <v>6302</v>
      </c>
      <c r="CL1823" s="32" t="s">
        <v>702</v>
      </c>
      <c r="CM1823" s="32" t="s">
        <v>1285</v>
      </c>
      <c r="CN1823" s="32" t="s">
        <v>3661</v>
      </c>
      <c r="CO1823" s="32" t="s">
        <v>3291</v>
      </c>
      <c r="CP1823" s="32" t="s">
        <v>2796</v>
      </c>
      <c r="CV1823" s="32"/>
      <c r="CW1823" s="32"/>
      <c r="CX1823" s="32" t="s">
        <v>6302</v>
      </c>
      <c r="CY1823" s="32" t="s">
        <v>702</v>
      </c>
      <c r="CZ1823" s="32" t="s">
        <v>1285</v>
      </c>
      <c r="DA1823" s="32" t="s">
        <v>3661</v>
      </c>
      <c r="DB1823" s="32" t="s">
        <v>3291</v>
      </c>
      <c r="DC1823" s="32" t="s">
        <v>2796</v>
      </c>
    </row>
    <row r="1824" spans="52:107" ht="57">
      <c r="AZ1824" s="32"/>
      <c r="BA1824" s="32"/>
      <c r="BB1824" s="32" t="s">
        <v>6303</v>
      </c>
      <c r="BC1824" s="32" t="s">
        <v>702</v>
      </c>
      <c r="BD1824" s="32" t="s">
        <v>1285</v>
      </c>
      <c r="BE1824" s="32" t="s">
        <v>3661</v>
      </c>
      <c r="BF1824" s="32" t="s">
        <v>3292</v>
      </c>
      <c r="BG1824" s="32" t="s">
        <v>2800</v>
      </c>
      <c r="CK1824" s="32" t="s">
        <v>6303</v>
      </c>
      <c r="CL1824" s="32" t="s">
        <v>702</v>
      </c>
      <c r="CM1824" s="32" t="s">
        <v>1285</v>
      </c>
      <c r="CN1824" s="32" t="s">
        <v>3661</v>
      </c>
      <c r="CO1824" s="32" t="s">
        <v>3292</v>
      </c>
      <c r="CP1824" s="32" t="s">
        <v>2800</v>
      </c>
      <c r="CV1824" s="32"/>
      <c r="CW1824" s="32"/>
      <c r="CX1824" s="32" t="s">
        <v>6303</v>
      </c>
      <c r="CY1824" s="32" t="s">
        <v>702</v>
      </c>
      <c r="CZ1824" s="32" t="s">
        <v>1285</v>
      </c>
      <c r="DA1824" s="32" t="s">
        <v>3661</v>
      </c>
      <c r="DB1824" s="32" t="s">
        <v>3292</v>
      </c>
      <c r="DC1824" s="32" t="s">
        <v>2800</v>
      </c>
    </row>
    <row r="1825" spans="52:107" ht="57">
      <c r="AZ1825" s="32"/>
      <c r="BA1825" s="32"/>
      <c r="BB1825" s="32" t="s">
        <v>6304</v>
      </c>
      <c r="BC1825" s="32" t="s">
        <v>702</v>
      </c>
      <c r="BD1825" s="32" t="s">
        <v>1285</v>
      </c>
      <c r="BE1825" s="32" t="s">
        <v>3661</v>
      </c>
      <c r="BF1825" s="32" t="s">
        <v>3293</v>
      </c>
      <c r="BG1825" s="32" t="s">
        <v>2804</v>
      </c>
      <c r="CK1825" s="32" t="s">
        <v>6304</v>
      </c>
      <c r="CL1825" s="32" t="s">
        <v>702</v>
      </c>
      <c r="CM1825" s="32" t="s">
        <v>1285</v>
      </c>
      <c r="CN1825" s="32" t="s">
        <v>3661</v>
      </c>
      <c r="CO1825" s="32" t="s">
        <v>3293</v>
      </c>
      <c r="CP1825" s="32" t="s">
        <v>2804</v>
      </c>
      <c r="CV1825" s="32"/>
      <c r="CW1825" s="32"/>
      <c r="CX1825" s="32" t="s">
        <v>6304</v>
      </c>
      <c r="CY1825" s="32" t="s">
        <v>702</v>
      </c>
      <c r="CZ1825" s="32" t="s">
        <v>1285</v>
      </c>
      <c r="DA1825" s="32" t="s">
        <v>3661</v>
      </c>
      <c r="DB1825" s="32" t="s">
        <v>3293</v>
      </c>
      <c r="DC1825" s="32" t="s">
        <v>2804</v>
      </c>
    </row>
    <row r="1826" spans="52:107" ht="28.5">
      <c r="AZ1826" s="32"/>
      <c r="BA1826" s="32"/>
      <c r="BB1826" s="32" t="s">
        <v>6305</v>
      </c>
      <c r="BC1826" s="32" t="s">
        <v>702</v>
      </c>
      <c r="BD1826" s="32" t="s">
        <v>1285</v>
      </c>
      <c r="BE1826" s="32" t="s">
        <v>3661</v>
      </c>
      <c r="BF1826" s="32" t="s">
        <v>3294</v>
      </c>
      <c r="BG1826" s="32" t="s">
        <v>2808</v>
      </c>
      <c r="CK1826" s="32" t="s">
        <v>6305</v>
      </c>
      <c r="CL1826" s="32" t="s">
        <v>702</v>
      </c>
      <c r="CM1826" s="32" t="s">
        <v>1285</v>
      </c>
      <c r="CN1826" s="32" t="s">
        <v>3661</v>
      </c>
      <c r="CO1826" s="32" t="s">
        <v>3294</v>
      </c>
      <c r="CP1826" s="32" t="s">
        <v>2808</v>
      </c>
      <c r="CV1826" s="32"/>
      <c r="CW1826" s="32"/>
      <c r="CX1826" s="32" t="s">
        <v>6305</v>
      </c>
      <c r="CY1826" s="32" t="s">
        <v>702</v>
      </c>
      <c r="CZ1826" s="32" t="s">
        <v>1285</v>
      </c>
      <c r="DA1826" s="32" t="s">
        <v>3661</v>
      </c>
      <c r="DB1826" s="32" t="s">
        <v>3294</v>
      </c>
      <c r="DC1826" s="32" t="s">
        <v>2808</v>
      </c>
    </row>
    <row r="1827" spans="52:107" ht="42.75">
      <c r="AZ1827" s="32"/>
      <c r="BA1827" s="32"/>
      <c r="BB1827" s="32" t="s">
        <v>6306</v>
      </c>
      <c r="BC1827" s="32" t="s">
        <v>702</v>
      </c>
      <c r="BD1827" s="32" t="s">
        <v>1285</v>
      </c>
      <c r="BE1827" s="32" t="s">
        <v>3661</v>
      </c>
      <c r="BF1827" s="32" t="s">
        <v>3295</v>
      </c>
      <c r="BG1827" s="32" t="s">
        <v>2812</v>
      </c>
      <c r="CK1827" s="32" t="s">
        <v>6306</v>
      </c>
      <c r="CL1827" s="32" t="s">
        <v>702</v>
      </c>
      <c r="CM1827" s="32" t="s">
        <v>1285</v>
      </c>
      <c r="CN1827" s="32" t="s">
        <v>3661</v>
      </c>
      <c r="CO1827" s="32" t="s">
        <v>3295</v>
      </c>
      <c r="CP1827" s="32" t="s">
        <v>2812</v>
      </c>
      <c r="CV1827" s="32"/>
      <c r="CW1827" s="32"/>
      <c r="CX1827" s="32" t="s">
        <v>6306</v>
      </c>
      <c r="CY1827" s="32" t="s">
        <v>702</v>
      </c>
      <c r="CZ1827" s="32" t="s">
        <v>1285</v>
      </c>
      <c r="DA1827" s="32" t="s">
        <v>3661</v>
      </c>
      <c r="DB1827" s="32" t="s">
        <v>3295</v>
      </c>
      <c r="DC1827" s="32" t="s">
        <v>2812</v>
      </c>
    </row>
    <row r="1828" spans="52:107" ht="28.5">
      <c r="AZ1828" s="32"/>
      <c r="BA1828" s="32"/>
      <c r="BB1828" s="32" t="s">
        <v>6307</v>
      </c>
      <c r="BC1828" s="32" t="s">
        <v>702</v>
      </c>
      <c r="BD1828" s="32" t="s">
        <v>1285</v>
      </c>
      <c r="BE1828" s="32" t="s">
        <v>3661</v>
      </c>
      <c r="BF1828" s="32" t="s">
        <v>3296</v>
      </c>
      <c r="BG1828" s="32" t="s">
        <v>2816</v>
      </c>
      <c r="CK1828" s="32" t="s">
        <v>6307</v>
      </c>
      <c r="CL1828" s="32" t="s">
        <v>702</v>
      </c>
      <c r="CM1828" s="32" t="s">
        <v>1285</v>
      </c>
      <c r="CN1828" s="32" t="s">
        <v>3661</v>
      </c>
      <c r="CO1828" s="32" t="s">
        <v>3296</v>
      </c>
      <c r="CP1828" s="32" t="s">
        <v>2816</v>
      </c>
      <c r="CV1828" s="32"/>
      <c r="CW1828" s="32"/>
      <c r="CX1828" s="32" t="s">
        <v>6307</v>
      </c>
      <c r="CY1828" s="32" t="s">
        <v>702</v>
      </c>
      <c r="CZ1828" s="32" t="s">
        <v>1285</v>
      </c>
      <c r="DA1828" s="32" t="s">
        <v>3661</v>
      </c>
      <c r="DB1828" s="32" t="s">
        <v>3296</v>
      </c>
      <c r="DC1828" s="32" t="s">
        <v>2816</v>
      </c>
    </row>
    <row r="1829" spans="52:107" ht="42.75">
      <c r="AZ1829" s="32"/>
      <c r="BA1829" s="32"/>
      <c r="BB1829" s="32" t="s">
        <v>6308</v>
      </c>
      <c r="BC1829" s="32" t="s">
        <v>702</v>
      </c>
      <c r="BD1829" s="32" t="s">
        <v>1285</v>
      </c>
      <c r="BE1829" s="32" t="s">
        <v>3661</v>
      </c>
      <c r="BF1829" s="32" t="s">
        <v>3297</v>
      </c>
      <c r="BG1829" s="32" t="s">
        <v>2820</v>
      </c>
      <c r="CK1829" s="32" t="s">
        <v>6308</v>
      </c>
      <c r="CL1829" s="32" t="s">
        <v>702</v>
      </c>
      <c r="CM1829" s="32" t="s">
        <v>1285</v>
      </c>
      <c r="CN1829" s="32" t="s">
        <v>3661</v>
      </c>
      <c r="CO1829" s="32" t="s">
        <v>3297</v>
      </c>
      <c r="CP1829" s="32" t="s">
        <v>2820</v>
      </c>
      <c r="CV1829" s="32"/>
      <c r="CW1829" s="32"/>
      <c r="CX1829" s="32" t="s">
        <v>6308</v>
      </c>
      <c r="CY1829" s="32" t="s">
        <v>702</v>
      </c>
      <c r="CZ1829" s="32" t="s">
        <v>1285</v>
      </c>
      <c r="DA1829" s="32" t="s">
        <v>3661</v>
      </c>
      <c r="DB1829" s="32" t="s">
        <v>3297</v>
      </c>
      <c r="DC1829" s="32" t="s">
        <v>2820</v>
      </c>
    </row>
    <row r="1830" spans="52:107" ht="28.5">
      <c r="AZ1830" s="32"/>
      <c r="BA1830" s="32"/>
      <c r="BB1830" s="32" t="s">
        <v>6309</v>
      </c>
      <c r="BC1830" s="32" t="s">
        <v>702</v>
      </c>
      <c r="BD1830" s="32" t="s">
        <v>1285</v>
      </c>
      <c r="BE1830" s="32" t="s">
        <v>3661</v>
      </c>
      <c r="BF1830" s="32" t="s">
        <v>3298</v>
      </c>
      <c r="BG1830" s="32" t="s">
        <v>2824</v>
      </c>
      <c r="CK1830" s="32" t="s">
        <v>6309</v>
      </c>
      <c r="CL1830" s="32" t="s">
        <v>702</v>
      </c>
      <c r="CM1830" s="32" t="s">
        <v>1285</v>
      </c>
      <c r="CN1830" s="32" t="s">
        <v>3661</v>
      </c>
      <c r="CO1830" s="32" t="s">
        <v>3298</v>
      </c>
      <c r="CP1830" s="32" t="s">
        <v>2824</v>
      </c>
      <c r="CV1830" s="32"/>
      <c r="CW1830" s="32"/>
      <c r="CX1830" s="32" t="s">
        <v>6309</v>
      </c>
      <c r="CY1830" s="32" t="s">
        <v>702</v>
      </c>
      <c r="CZ1830" s="32" t="s">
        <v>1285</v>
      </c>
      <c r="DA1830" s="32" t="s">
        <v>3661</v>
      </c>
      <c r="DB1830" s="32" t="s">
        <v>3298</v>
      </c>
      <c r="DC1830" s="32" t="s">
        <v>2824</v>
      </c>
    </row>
    <row r="1831" spans="52:107" ht="28.5">
      <c r="AZ1831" s="32"/>
      <c r="BA1831" s="32"/>
      <c r="BB1831" s="32" t="s">
        <v>6310</v>
      </c>
      <c r="BC1831" s="32" t="s">
        <v>702</v>
      </c>
      <c r="BD1831" s="32" t="s">
        <v>1285</v>
      </c>
      <c r="BE1831" s="32" t="s">
        <v>3661</v>
      </c>
      <c r="BF1831" s="32" t="s">
        <v>3299</v>
      </c>
      <c r="BG1831" s="32" t="s">
        <v>2827</v>
      </c>
      <c r="CK1831" s="32" t="s">
        <v>6310</v>
      </c>
      <c r="CL1831" s="32" t="s">
        <v>702</v>
      </c>
      <c r="CM1831" s="32" t="s">
        <v>1285</v>
      </c>
      <c r="CN1831" s="32" t="s">
        <v>3661</v>
      </c>
      <c r="CO1831" s="32" t="s">
        <v>3299</v>
      </c>
      <c r="CP1831" s="32" t="s">
        <v>2827</v>
      </c>
      <c r="CV1831" s="32"/>
      <c r="CW1831" s="32"/>
      <c r="CX1831" s="32" t="s">
        <v>6310</v>
      </c>
      <c r="CY1831" s="32" t="s">
        <v>702</v>
      </c>
      <c r="CZ1831" s="32" t="s">
        <v>1285</v>
      </c>
      <c r="DA1831" s="32" t="s">
        <v>3661</v>
      </c>
      <c r="DB1831" s="32" t="s">
        <v>3299</v>
      </c>
      <c r="DC1831" s="32" t="s">
        <v>2827</v>
      </c>
    </row>
    <row r="1832" spans="52:107" ht="42.75">
      <c r="AZ1832" s="32"/>
      <c r="BA1832" s="32"/>
      <c r="BB1832" s="32" t="s">
        <v>6311</v>
      </c>
      <c r="BC1832" s="32" t="s">
        <v>702</v>
      </c>
      <c r="BD1832" s="32" t="s">
        <v>1285</v>
      </c>
      <c r="BE1832" s="32" t="s">
        <v>3661</v>
      </c>
      <c r="BF1832" s="32" t="s">
        <v>3300</v>
      </c>
      <c r="BG1832" s="32" t="s">
        <v>2831</v>
      </c>
      <c r="CK1832" s="32" t="s">
        <v>6311</v>
      </c>
      <c r="CL1832" s="32" t="s">
        <v>702</v>
      </c>
      <c r="CM1832" s="32" t="s">
        <v>1285</v>
      </c>
      <c r="CN1832" s="32" t="s">
        <v>3661</v>
      </c>
      <c r="CO1832" s="32" t="s">
        <v>3300</v>
      </c>
      <c r="CP1832" s="32" t="s">
        <v>2831</v>
      </c>
      <c r="CV1832" s="32"/>
      <c r="CW1832" s="32"/>
      <c r="CX1832" s="32" t="s">
        <v>6311</v>
      </c>
      <c r="CY1832" s="32" t="s">
        <v>702</v>
      </c>
      <c r="CZ1832" s="32" t="s">
        <v>1285</v>
      </c>
      <c r="DA1832" s="32" t="s">
        <v>3661</v>
      </c>
      <c r="DB1832" s="32" t="s">
        <v>3300</v>
      </c>
      <c r="DC1832" s="32" t="s">
        <v>2831</v>
      </c>
    </row>
    <row r="1833" spans="52:107" ht="28.5">
      <c r="AZ1833" s="32"/>
      <c r="BA1833" s="32"/>
      <c r="BB1833" s="32" t="s">
        <v>6312</v>
      </c>
      <c r="BC1833" s="32" t="s">
        <v>702</v>
      </c>
      <c r="BD1833" s="32" t="s">
        <v>1285</v>
      </c>
      <c r="BE1833" s="32" t="s">
        <v>3661</v>
      </c>
      <c r="BF1833" s="32" t="s">
        <v>3301</v>
      </c>
      <c r="BG1833" s="32" t="s">
        <v>1628</v>
      </c>
      <c r="CK1833" s="32" t="s">
        <v>6312</v>
      </c>
      <c r="CL1833" s="32" t="s">
        <v>702</v>
      </c>
      <c r="CM1833" s="32" t="s">
        <v>1285</v>
      </c>
      <c r="CN1833" s="32" t="s">
        <v>3661</v>
      </c>
      <c r="CO1833" s="32" t="s">
        <v>3301</v>
      </c>
      <c r="CP1833" s="32" t="s">
        <v>1628</v>
      </c>
      <c r="CV1833" s="32"/>
      <c r="CW1833" s="32"/>
      <c r="CX1833" s="32" t="s">
        <v>6312</v>
      </c>
      <c r="CY1833" s="32" t="s">
        <v>702</v>
      </c>
      <c r="CZ1833" s="32" t="s">
        <v>1285</v>
      </c>
      <c r="DA1833" s="32" t="s">
        <v>3661</v>
      </c>
      <c r="DB1833" s="32" t="s">
        <v>3301</v>
      </c>
      <c r="DC1833" s="32" t="s">
        <v>1628</v>
      </c>
    </row>
    <row r="1834" spans="52:107" ht="28.5">
      <c r="AZ1834" s="32"/>
      <c r="BA1834" s="32"/>
      <c r="BB1834" s="32" t="s">
        <v>6313</v>
      </c>
      <c r="BC1834" s="32" t="s">
        <v>702</v>
      </c>
      <c r="BD1834" s="32" t="s">
        <v>1285</v>
      </c>
      <c r="BE1834" s="32" t="s">
        <v>3661</v>
      </c>
      <c r="BF1834" s="32" t="s">
        <v>3302</v>
      </c>
      <c r="BG1834" s="32" t="s">
        <v>2838</v>
      </c>
      <c r="CK1834" s="32" t="s">
        <v>6313</v>
      </c>
      <c r="CL1834" s="32" t="s">
        <v>702</v>
      </c>
      <c r="CM1834" s="32" t="s">
        <v>1285</v>
      </c>
      <c r="CN1834" s="32" t="s">
        <v>3661</v>
      </c>
      <c r="CO1834" s="32" t="s">
        <v>3302</v>
      </c>
      <c r="CP1834" s="32" t="s">
        <v>2838</v>
      </c>
      <c r="CV1834" s="32"/>
      <c r="CW1834" s="32"/>
      <c r="CX1834" s="32" t="s">
        <v>6313</v>
      </c>
      <c r="CY1834" s="32" t="s">
        <v>702</v>
      </c>
      <c r="CZ1834" s="32" t="s">
        <v>1285</v>
      </c>
      <c r="DA1834" s="32" t="s">
        <v>3661</v>
      </c>
      <c r="DB1834" s="32" t="s">
        <v>3302</v>
      </c>
      <c r="DC1834" s="32" t="s">
        <v>2838</v>
      </c>
    </row>
    <row r="1835" spans="52:107" ht="28.5">
      <c r="AZ1835" s="32"/>
      <c r="BA1835" s="32"/>
      <c r="BB1835" s="32" t="s">
        <v>6314</v>
      </c>
      <c r="BC1835" s="32" t="s">
        <v>702</v>
      </c>
      <c r="BD1835" s="32" t="s">
        <v>1285</v>
      </c>
      <c r="BE1835" s="32" t="s">
        <v>3661</v>
      </c>
      <c r="BF1835" s="32" t="s">
        <v>3303</v>
      </c>
      <c r="BG1835" s="32" t="s">
        <v>2842</v>
      </c>
      <c r="CK1835" s="32" t="s">
        <v>6314</v>
      </c>
      <c r="CL1835" s="32" t="s">
        <v>702</v>
      </c>
      <c r="CM1835" s="32" t="s">
        <v>1285</v>
      </c>
      <c r="CN1835" s="32" t="s">
        <v>3661</v>
      </c>
      <c r="CO1835" s="32" t="s">
        <v>3303</v>
      </c>
      <c r="CP1835" s="32" t="s">
        <v>2842</v>
      </c>
      <c r="CV1835" s="32"/>
      <c r="CW1835" s="32"/>
      <c r="CX1835" s="32" t="s">
        <v>6314</v>
      </c>
      <c r="CY1835" s="32" t="s">
        <v>702</v>
      </c>
      <c r="CZ1835" s="32" t="s">
        <v>1285</v>
      </c>
      <c r="DA1835" s="32" t="s">
        <v>3661</v>
      </c>
      <c r="DB1835" s="32" t="s">
        <v>3303</v>
      </c>
      <c r="DC1835" s="32" t="s">
        <v>2842</v>
      </c>
    </row>
    <row r="1836" spans="52:107" ht="42.75">
      <c r="AZ1836" s="32"/>
      <c r="BA1836" s="32"/>
      <c r="BB1836" s="32" t="s">
        <v>6315</v>
      </c>
      <c r="BC1836" s="32" t="s">
        <v>702</v>
      </c>
      <c r="BD1836" s="32" t="s">
        <v>1285</v>
      </c>
      <c r="BE1836" s="32" t="s">
        <v>3661</v>
      </c>
      <c r="BF1836" s="32" t="s">
        <v>3304</v>
      </c>
      <c r="BG1836" s="32" t="s">
        <v>2845</v>
      </c>
      <c r="CK1836" s="32" t="s">
        <v>6315</v>
      </c>
      <c r="CL1836" s="32" t="s">
        <v>702</v>
      </c>
      <c r="CM1836" s="32" t="s">
        <v>1285</v>
      </c>
      <c r="CN1836" s="32" t="s">
        <v>3661</v>
      </c>
      <c r="CO1836" s="32" t="s">
        <v>3304</v>
      </c>
      <c r="CP1836" s="32" t="s">
        <v>2845</v>
      </c>
      <c r="CV1836" s="32"/>
      <c r="CW1836" s="32"/>
      <c r="CX1836" s="32" t="s">
        <v>6315</v>
      </c>
      <c r="CY1836" s="32" t="s">
        <v>702</v>
      </c>
      <c r="CZ1836" s="32" t="s">
        <v>1285</v>
      </c>
      <c r="DA1836" s="32" t="s">
        <v>3661</v>
      </c>
      <c r="DB1836" s="32" t="s">
        <v>3304</v>
      </c>
      <c r="DC1836" s="32" t="s">
        <v>2845</v>
      </c>
    </row>
    <row r="1837" spans="52:107" ht="28.5">
      <c r="AZ1837" s="32"/>
      <c r="BA1837" s="32"/>
      <c r="BB1837" s="32" t="s">
        <v>6316</v>
      </c>
      <c r="BC1837" s="32" t="s">
        <v>702</v>
      </c>
      <c r="BD1837" s="32" t="s">
        <v>1285</v>
      </c>
      <c r="BE1837" s="32" t="s">
        <v>3661</v>
      </c>
      <c r="BF1837" s="32" t="s">
        <v>3305</v>
      </c>
      <c r="BG1837" s="32" t="s">
        <v>2848</v>
      </c>
      <c r="CK1837" s="32" t="s">
        <v>6316</v>
      </c>
      <c r="CL1837" s="32" t="s">
        <v>702</v>
      </c>
      <c r="CM1837" s="32" t="s">
        <v>1285</v>
      </c>
      <c r="CN1837" s="32" t="s">
        <v>3661</v>
      </c>
      <c r="CO1837" s="32" t="s">
        <v>3305</v>
      </c>
      <c r="CP1837" s="32" t="s">
        <v>2848</v>
      </c>
      <c r="CV1837" s="32"/>
      <c r="CW1837" s="32"/>
      <c r="CX1837" s="32" t="s">
        <v>6316</v>
      </c>
      <c r="CY1837" s="32" t="s">
        <v>702</v>
      </c>
      <c r="CZ1837" s="32" t="s">
        <v>1285</v>
      </c>
      <c r="DA1837" s="32" t="s">
        <v>3661</v>
      </c>
      <c r="DB1837" s="32" t="s">
        <v>3305</v>
      </c>
      <c r="DC1837" s="32" t="s">
        <v>2848</v>
      </c>
    </row>
    <row r="1838" spans="52:107" ht="28.5">
      <c r="AZ1838" s="32"/>
      <c r="BA1838" s="32"/>
      <c r="BB1838" s="32" t="s">
        <v>6317</v>
      </c>
      <c r="BC1838" s="32" t="s">
        <v>702</v>
      </c>
      <c r="BD1838" s="32" t="s">
        <v>1285</v>
      </c>
      <c r="BE1838" s="32" t="s">
        <v>3661</v>
      </c>
      <c r="BF1838" s="32" t="s">
        <v>3306</v>
      </c>
      <c r="BG1838" s="32" t="s">
        <v>2850</v>
      </c>
      <c r="CK1838" s="32" t="s">
        <v>6317</v>
      </c>
      <c r="CL1838" s="32" t="s">
        <v>702</v>
      </c>
      <c r="CM1838" s="32" t="s">
        <v>1285</v>
      </c>
      <c r="CN1838" s="32" t="s">
        <v>3661</v>
      </c>
      <c r="CO1838" s="32" t="s">
        <v>3306</v>
      </c>
      <c r="CP1838" s="32" t="s">
        <v>2850</v>
      </c>
      <c r="CV1838" s="32"/>
      <c r="CW1838" s="32"/>
      <c r="CX1838" s="32" t="s">
        <v>6317</v>
      </c>
      <c r="CY1838" s="32" t="s">
        <v>702</v>
      </c>
      <c r="CZ1838" s="32" t="s">
        <v>1285</v>
      </c>
      <c r="DA1838" s="32" t="s">
        <v>3661</v>
      </c>
      <c r="DB1838" s="32" t="s">
        <v>3306</v>
      </c>
      <c r="DC1838" s="32" t="s">
        <v>2850</v>
      </c>
    </row>
    <row r="1839" spans="52:107" ht="28.5">
      <c r="AZ1839" s="32"/>
      <c r="BA1839" s="32"/>
      <c r="BB1839" s="32" t="s">
        <v>6318</v>
      </c>
      <c r="BC1839" s="32" t="s">
        <v>702</v>
      </c>
      <c r="BD1839" s="32" t="s">
        <v>1285</v>
      </c>
      <c r="BE1839" s="32" t="s">
        <v>3661</v>
      </c>
      <c r="BF1839" s="32" t="s">
        <v>3307</v>
      </c>
      <c r="BG1839" s="32" t="s">
        <v>2853</v>
      </c>
      <c r="CK1839" s="32" t="s">
        <v>6318</v>
      </c>
      <c r="CL1839" s="32" t="s">
        <v>702</v>
      </c>
      <c r="CM1839" s="32" t="s">
        <v>1285</v>
      </c>
      <c r="CN1839" s="32" t="s">
        <v>3661</v>
      </c>
      <c r="CO1839" s="32" t="s">
        <v>3307</v>
      </c>
      <c r="CP1839" s="32" t="s">
        <v>2853</v>
      </c>
      <c r="CV1839" s="32"/>
      <c r="CW1839" s="32"/>
      <c r="CX1839" s="32" t="s">
        <v>6318</v>
      </c>
      <c r="CY1839" s="32" t="s">
        <v>702</v>
      </c>
      <c r="CZ1839" s="32" t="s">
        <v>1285</v>
      </c>
      <c r="DA1839" s="32" t="s">
        <v>3661</v>
      </c>
      <c r="DB1839" s="32" t="s">
        <v>3307</v>
      </c>
      <c r="DC1839" s="32" t="s">
        <v>2853</v>
      </c>
    </row>
    <row r="1840" spans="52:107" ht="28.5">
      <c r="AZ1840" s="32"/>
      <c r="BA1840" s="32"/>
      <c r="BB1840" s="32" t="s">
        <v>6319</v>
      </c>
      <c r="BC1840" s="32" t="s">
        <v>702</v>
      </c>
      <c r="BD1840" s="32" t="s">
        <v>1285</v>
      </c>
      <c r="BE1840" s="32" t="s">
        <v>3661</v>
      </c>
      <c r="BF1840" s="40">
        <v>998</v>
      </c>
      <c r="BG1840" s="32" t="s">
        <v>881</v>
      </c>
      <c r="CK1840" s="32" t="s">
        <v>6319</v>
      </c>
      <c r="CL1840" s="32" t="s">
        <v>702</v>
      </c>
      <c r="CM1840" s="32" t="s">
        <v>1285</v>
      </c>
      <c r="CN1840" s="32" t="s">
        <v>3661</v>
      </c>
      <c r="CO1840" s="40">
        <v>998</v>
      </c>
      <c r="CP1840" s="32" t="s">
        <v>881</v>
      </c>
      <c r="CV1840" s="32"/>
      <c r="CW1840" s="32"/>
      <c r="CX1840" s="32" t="s">
        <v>6319</v>
      </c>
      <c r="CY1840" s="32" t="s">
        <v>702</v>
      </c>
      <c r="CZ1840" s="32" t="s">
        <v>1285</v>
      </c>
      <c r="DA1840" s="32" t="s">
        <v>3661</v>
      </c>
      <c r="DB1840" s="40">
        <v>998</v>
      </c>
      <c r="DC1840" s="32" t="s">
        <v>881</v>
      </c>
    </row>
    <row r="1841" spans="52:107" ht="28.5">
      <c r="AZ1841" s="32"/>
      <c r="BA1841" s="32"/>
      <c r="BB1841" s="32" t="s">
        <v>6320</v>
      </c>
      <c r="BC1841" s="32" t="s">
        <v>702</v>
      </c>
      <c r="BD1841" s="32" t="s">
        <v>1285</v>
      </c>
      <c r="BE1841" s="32" t="s">
        <v>3661</v>
      </c>
      <c r="BF1841" s="40">
        <v>999</v>
      </c>
      <c r="BG1841" s="32" t="s">
        <v>361</v>
      </c>
      <c r="CK1841" s="32" t="s">
        <v>6320</v>
      </c>
      <c r="CL1841" s="32" t="s">
        <v>702</v>
      </c>
      <c r="CM1841" s="32" t="s">
        <v>1285</v>
      </c>
      <c r="CN1841" s="32" t="s">
        <v>3661</v>
      </c>
      <c r="CO1841" s="40">
        <v>999</v>
      </c>
      <c r="CP1841" s="32" t="s">
        <v>361</v>
      </c>
      <c r="CV1841" s="32"/>
      <c r="CW1841" s="32"/>
      <c r="CX1841" s="32" t="s">
        <v>6320</v>
      </c>
      <c r="CY1841" s="32" t="s">
        <v>702</v>
      </c>
      <c r="CZ1841" s="32" t="s">
        <v>1285</v>
      </c>
      <c r="DA1841" s="32" t="s">
        <v>3661</v>
      </c>
      <c r="DB1841" s="40">
        <v>999</v>
      </c>
      <c r="DC1841" s="32" t="s">
        <v>361</v>
      </c>
    </row>
    <row r="1842" spans="52:107" ht="42.75">
      <c r="AZ1842" s="32"/>
      <c r="BA1842" s="32"/>
      <c r="BB1842" s="32" t="s">
        <v>6321</v>
      </c>
      <c r="BC1842" s="32" t="s">
        <v>703</v>
      </c>
      <c r="BD1842" s="32" t="s">
        <v>1306</v>
      </c>
      <c r="BE1842" s="32" t="s">
        <v>3662</v>
      </c>
      <c r="BF1842" s="32" t="s">
        <v>749</v>
      </c>
      <c r="BG1842" s="32" t="s">
        <v>739</v>
      </c>
      <c r="CK1842" s="32" t="s">
        <v>6321</v>
      </c>
      <c r="CL1842" s="32" t="s">
        <v>703</v>
      </c>
      <c r="CM1842" s="32" t="s">
        <v>1306</v>
      </c>
      <c r="CN1842" s="32" t="s">
        <v>3662</v>
      </c>
      <c r="CO1842" s="32" t="s">
        <v>749</v>
      </c>
      <c r="CP1842" s="32" t="s">
        <v>739</v>
      </c>
      <c r="CV1842" s="32"/>
      <c r="CW1842" s="32"/>
      <c r="CX1842" s="32" t="s">
        <v>6321</v>
      </c>
      <c r="CY1842" s="32" t="s">
        <v>703</v>
      </c>
      <c r="CZ1842" s="32" t="s">
        <v>1306</v>
      </c>
      <c r="DA1842" s="32" t="s">
        <v>3662</v>
      </c>
      <c r="DB1842" s="32" t="s">
        <v>749</v>
      </c>
      <c r="DC1842" s="32" t="s">
        <v>739</v>
      </c>
    </row>
    <row r="1843" spans="52:107" ht="42.75">
      <c r="AZ1843" s="32"/>
      <c r="BA1843" s="32"/>
      <c r="BB1843" s="32" t="s">
        <v>6322</v>
      </c>
      <c r="BC1843" s="32" t="s">
        <v>703</v>
      </c>
      <c r="BD1843" s="32" t="s">
        <v>1306</v>
      </c>
      <c r="BE1843" s="32" t="s">
        <v>3662</v>
      </c>
      <c r="BF1843" s="32" t="s">
        <v>780</v>
      </c>
      <c r="BG1843" s="32" t="s">
        <v>771</v>
      </c>
      <c r="CK1843" s="32" t="s">
        <v>6322</v>
      </c>
      <c r="CL1843" s="32" t="s">
        <v>703</v>
      </c>
      <c r="CM1843" s="32" t="s">
        <v>1306</v>
      </c>
      <c r="CN1843" s="32" t="s">
        <v>3662</v>
      </c>
      <c r="CO1843" s="32" t="s">
        <v>780</v>
      </c>
      <c r="CP1843" s="32" t="s">
        <v>771</v>
      </c>
      <c r="CV1843" s="32"/>
      <c r="CW1843" s="32"/>
      <c r="CX1843" s="32" t="s">
        <v>6322</v>
      </c>
      <c r="CY1843" s="32" t="s">
        <v>703</v>
      </c>
      <c r="CZ1843" s="32" t="s">
        <v>1306</v>
      </c>
      <c r="DA1843" s="32" t="s">
        <v>3662</v>
      </c>
      <c r="DB1843" s="32" t="s">
        <v>780</v>
      </c>
      <c r="DC1843" s="32" t="s">
        <v>771</v>
      </c>
    </row>
    <row r="1844" spans="52:107" ht="42.75">
      <c r="AZ1844" s="32"/>
      <c r="BA1844" s="32"/>
      <c r="BB1844" s="32" t="s">
        <v>6323</v>
      </c>
      <c r="BC1844" s="32" t="s">
        <v>703</v>
      </c>
      <c r="BD1844" s="32" t="s">
        <v>1306</v>
      </c>
      <c r="BE1844" s="32" t="s">
        <v>3662</v>
      </c>
      <c r="BF1844" s="32" t="s">
        <v>813</v>
      </c>
      <c r="BG1844" s="32" t="s">
        <v>802</v>
      </c>
      <c r="CK1844" s="32" t="s">
        <v>6323</v>
      </c>
      <c r="CL1844" s="32" t="s">
        <v>703</v>
      </c>
      <c r="CM1844" s="32" t="s">
        <v>1306</v>
      </c>
      <c r="CN1844" s="32" t="s">
        <v>3662</v>
      </c>
      <c r="CO1844" s="32" t="s">
        <v>813</v>
      </c>
      <c r="CP1844" s="32" t="s">
        <v>802</v>
      </c>
      <c r="CV1844" s="32"/>
      <c r="CW1844" s="32"/>
      <c r="CX1844" s="32" t="s">
        <v>6323</v>
      </c>
      <c r="CY1844" s="32" t="s">
        <v>703</v>
      </c>
      <c r="CZ1844" s="32" t="s">
        <v>1306</v>
      </c>
      <c r="DA1844" s="32" t="s">
        <v>3662</v>
      </c>
      <c r="DB1844" s="32" t="s">
        <v>813</v>
      </c>
      <c r="DC1844" s="32" t="s">
        <v>802</v>
      </c>
    </row>
    <row r="1845" spans="52:107" ht="42.75">
      <c r="AZ1845" s="32"/>
      <c r="BA1845" s="32"/>
      <c r="BB1845" s="32" t="s">
        <v>6324</v>
      </c>
      <c r="BC1845" s="32" t="s">
        <v>703</v>
      </c>
      <c r="BD1845" s="32" t="s">
        <v>1306</v>
      </c>
      <c r="BE1845" s="32" t="s">
        <v>3662</v>
      </c>
      <c r="BF1845" s="32" t="s">
        <v>845</v>
      </c>
      <c r="BG1845" s="32" t="s">
        <v>835</v>
      </c>
      <c r="CK1845" s="32" t="s">
        <v>6324</v>
      </c>
      <c r="CL1845" s="32" t="s">
        <v>703</v>
      </c>
      <c r="CM1845" s="32" t="s">
        <v>1306</v>
      </c>
      <c r="CN1845" s="32" t="s">
        <v>3662</v>
      </c>
      <c r="CO1845" s="32" t="s">
        <v>845</v>
      </c>
      <c r="CP1845" s="32" t="s">
        <v>835</v>
      </c>
      <c r="CV1845" s="32"/>
      <c r="CW1845" s="32"/>
      <c r="CX1845" s="32" t="s">
        <v>6324</v>
      </c>
      <c r="CY1845" s="32" t="s">
        <v>703</v>
      </c>
      <c r="CZ1845" s="32" t="s">
        <v>1306</v>
      </c>
      <c r="DA1845" s="32" t="s">
        <v>3662</v>
      </c>
      <c r="DB1845" s="32" t="s">
        <v>845</v>
      </c>
      <c r="DC1845" s="32" t="s">
        <v>835</v>
      </c>
    </row>
    <row r="1846" spans="52:107" ht="28.5">
      <c r="AZ1846" s="32"/>
      <c r="BA1846" s="32"/>
      <c r="BB1846" s="32" t="s">
        <v>6325</v>
      </c>
      <c r="BC1846" s="32" t="s">
        <v>703</v>
      </c>
      <c r="BD1846" s="32" t="s">
        <v>1306</v>
      </c>
      <c r="BE1846" s="32" t="s">
        <v>3662</v>
      </c>
      <c r="BF1846" s="32" t="s">
        <v>877</v>
      </c>
      <c r="BG1846" s="32" t="s">
        <v>868</v>
      </c>
      <c r="CK1846" s="32" t="s">
        <v>6325</v>
      </c>
      <c r="CL1846" s="32" t="s">
        <v>703</v>
      </c>
      <c r="CM1846" s="32" t="s">
        <v>1306</v>
      </c>
      <c r="CN1846" s="32" t="s">
        <v>3662</v>
      </c>
      <c r="CO1846" s="32" t="s">
        <v>877</v>
      </c>
      <c r="CP1846" s="32" t="s">
        <v>868</v>
      </c>
      <c r="CV1846" s="32"/>
      <c r="CW1846" s="32"/>
      <c r="CX1846" s="32" t="s">
        <v>6325</v>
      </c>
      <c r="CY1846" s="32" t="s">
        <v>703</v>
      </c>
      <c r="CZ1846" s="32" t="s">
        <v>1306</v>
      </c>
      <c r="DA1846" s="32" t="s">
        <v>3662</v>
      </c>
      <c r="DB1846" s="32" t="s">
        <v>877</v>
      </c>
      <c r="DC1846" s="32" t="s">
        <v>868</v>
      </c>
    </row>
    <row r="1847" spans="52:107" ht="42.75">
      <c r="AZ1847" s="32"/>
      <c r="BA1847" s="32"/>
      <c r="BB1847" s="32" t="s">
        <v>6326</v>
      </c>
      <c r="BC1847" s="32" t="s">
        <v>703</v>
      </c>
      <c r="BD1847" s="32" t="s">
        <v>1306</v>
      </c>
      <c r="BE1847" s="32" t="s">
        <v>3662</v>
      </c>
      <c r="BF1847" s="32" t="s">
        <v>910</v>
      </c>
      <c r="BG1847" s="32" t="s">
        <v>899</v>
      </c>
      <c r="CK1847" s="32" t="s">
        <v>6326</v>
      </c>
      <c r="CL1847" s="32" t="s">
        <v>703</v>
      </c>
      <c r="CM1847" s="32" t="s">
        <v>1306</v>
      </c>
      <c r="CN1847" s="32" t="s">
        <v>3662</v>
      </c>
      <c r="CO1847" s="32" t="s">
        <v>910</v>
      </c>
      <c r="CP1847" s="32" t="s">
        <v>899</v>
      </c>
      <c r="CV1847" s="32"/>
      <c r="CW1847" s="32"/>
      <c r="CX1847" s="32" t="s">
        <v>6326</v>
      </c>
      <c r="CY1847" s="32" t="s">
        <v>703</v>
      </c>
      <c r="CZ1847" s="32" t="s">
        <v>1306</v>
      </c>
      <c r="DA1847" s="32" t="s">
        <v>3662</v>
      </c>
      <c r="DB1847" s="32" t="s">
        <v>910</v>
      </c>
      <c r="DC1847" s="32" t="s">
        <v>899</v>
      </c>
    </row>
    <row r="1848" spans="52:107" ht="42.75">
      <c r="AZ1848" s="32"/>
      <c r="BA1848" s="32"/>
      <c r="BB1848" s="32" t="s">
        <v>6327</v>
      </c>
      <c r="BC1848" s="32" t="s">
        <v>703</v>
      </c>
      <c r="BD1848" s="32" t="s">
        <v>1306</v>
      </c>
      <c r="BE1848" s="32" t="s">
        <v>3662</v>
      </c>
      <c r="BF1848" s="32" t="s">
        <v>943</v>
      </c>
      <c r="BG1848" s="32" t="s">
        <v>932</v>
      </c>
      <c r="CK1848" s="32" t="s">
        <v>6327</v>
      </c>
      <c r="CL1848" s="32" t="s">
        <v>703</v>
      </c>
      <c r="CM1848" s="32" t="s">
        <v>1306</v>
      </c>
      <c r="CN1848" s="32" t="s">
        <v>3662</v>
      </c>
      <c r="CO1848" s="32" t="s">
        <v>943</v>
      </c>
      <c r="CP1848" s="32" t="s">
        <v>932</v>
      </c>
      <c r="CV1848" s="32"/>
      <c r="CW1848" s="32"/>
      <c r="CX1848" s="32" t="s">
        <v>6327</v>
      </c>
      <c r="CY1848" s="32" t="s">
        <v>703</v>
      </c>
      <c r="CZ1848" s="32" t="s">
        <v>1306</v>
      </c>
      <c r="DA1848" s="32" t="s">
        <v>3662</v>
      </c>
      <c r="DB1848" s="32" t="s">
        <v>943</v>
      </c>
      <c r="DC1848" s="32" t="s">
        <v>932</v>
      </c>
    </row>
    <row r="1849" spans="52:107" ht="28.5">
      <c r="AZ1849" s="32"/>
      <c r="BA1849" s="32"/>
      <c r="BB1849" s="32" t="s">
        <v>6328</v>
      </c>
      <c r="BC1849" s="32" t="s">
        <v>703</v>
      </c>
      <c r="BD1849" s="32" t="s">
        <v>1306</v>
      </c>
      <c r="BE1849" s="32" t="s">
        <v>3662</v>
      </c>
      <c r="BF1849" s="32" t="s">
        <v>972</v>
      </c>
      <c r="BG1849" s="32" t="s">
        <v>962</v>
      </c>
      <c r="CK1849" s="32" t="s">
        <v>6328</v>
      </c>
      <c r="CL1849" s="32" t="s">
        <v>703</v>
      </c>
      <c r="CM1849" s="32" t="s">
        <v>1306</v>
      </c>
      <c r="CN1849" s="32" t="s">
        <v>3662</v>
      </c>
      <c r="CO1849" s="32" t="s">
        <v>972</v>
      </c>
      <c r="CP1849" s="32" t="s">
        <v>962</v>
      </c>
      <c r="CV1849" s="32"/>
      <c r="CW1849" s="32"/>
      <c r="CX1849" s="32" t="s">
        <v>6328</v>
      </c>
      <c r="CY1849" s="32" t="s">
        <v>703</v>
      </c>
      <c r="CZ1849" s="32" t="s">
        <v>1306</v>
      </c>
      <c r="DA1849" s="32" t="s">
        <v>3662</v>
      </c>
      <c r="DB1849" s="32" t="s">
        <v>972</v>
      </c>
      <c r="DC1849" s="32" t="s">
        <v>962</v>
      </c>
    </row>
    <row r="1850" spans="52:107" ht="42.75">
      <c r="AZ1850" s="32"/>
      <c r="BA1850" s="32"/>
      <c r="BB1850" s="32" t="s">
        <v>6329</v>
      </c>
      <c r="BC1850" s="32" t="s">
        <v>703</v>
      </c>
      <c r="BD1850" s="32" t="s">
        <v>1306</v>
      </c>
      <c r="BE1850" s="32" t="s">
        <v>3662</v>
      </c>
      <c r="BF1850" s="32" t="s">
        <v>1003</v>
      </c>
      <c r="BG1850" s="32" t="s">
        <v>992</v>
      </c>
      <c r="CK1850" s="32" t="s">
        <v>6329</v>
      </c>
      <c r="CL1850" s="32" t="s">
        <v>703</v>
      </c>
      <c r="CM1850" s="32" t="s">
        <v>1306</v>
      </c>
      <c r="CN1850" s="32" t="s">
        <v>3662</v>
      </c>
      <c r="CO1850" s="32" t="s">
        <v>1003</v>
      </c>
      <c r="CP1850" s="32" t="s">
        <v>992</v>
      </c>
      <c r="CV1850" s="32"/>
      <c r="CW1850" s="32"/>
      <c r="CX1850" s="32" t="s">
        <v>6329</v>
      </c>
      <c r="CY1850" s="32" t="s">
        <v>703</v>
      </c>
      <c r="CZ1850" s="32" t="s">
        <v>1306</v>
      </c>
      <c r="DA1850" s="32" t="s">
        <v>3662</v>
      </c>
      <c r="DB1850" s="32" t="s">
        <v>1003</v>
      </c>
      <c r="DC1850" s="32" t="s">
        <v>992</v>
      </c>
    </row>
    <row r="1851" spans="52:107" ht="42.75">
      <c r="AZ1851" s="32"/>
      <c r="BA1851" s="32"/>
      <c r="BB1851" s="32" t="s">
        <v>6330</v>
      </c>
      <c r="BC1851" s="32" t="s">
        <v>703</v>
      </c>
      <c r="BD1851" s="32" t="s">
        <v>1306</v>
      </c>
      <c r="BE1851" s="32" t="s">
        <v>3662</v>
      </c>
      <c r="BF1851" s="32" t="s">
        <v>1033</v>
      </c>
      <c r="BG1851" s="32" t="s">
        <v>1022</v>
      </c>
      <c r="CK1851" s="32" t="s">
        <v>6330</v>
      </c>
      <c r="CL1851" s="32" t="s">
        <v>703</v>
      </c>
      <c r="CM1851" s="32" t="s">
        <v>1306</v>
      </c>
      <c r="CN1851" s="32" t="s">
        <v>3662</v>
      </c>
      <c r="CO1851" s="32" t="s">
        <v>1033</v>
      </c>
      <c r="CP1851" s="32" t="s">
        <v>1022</v>
      </c>
      <c r="CV1851" s="32"/>
      <c r="CW1851" s="32"/>
      <c r="CX1851" s="32" t="s">
        <v>6330</v>
      </c>
      <c r="CY1851" s="32" t="s">
        <v>703</v>
      </c>
      <c r="CZ1851" s="32" t="s">
        <v>1306</v>
      </c>
      <c r="DA1851" s="32" t="s">
        <v>3662</v>
      </c>
      <c r="DB1851" s="32" t="s">
        <v>1033</v>
      </c>
      <c r="DC1851" s="32" t="s">
        <v>1022</v>
      </c>
    </row>
    <row r="1852" spans="52:107" ht="28.5">
      <c r="AZ1852" s="32"/>
      <c r="BA1852" s="32"/>
      <c r="BB1852" s="32" t="s">
        <v>6331</v>
      </c>
      <c r="BC1852" s="32" t="s">
        <v>703</v>
      </c>
      <c r="BD1852" s="32" t="s">
        <v>1306</v>
      </c>
      <c r="BE1852" s="32" t="s">
        <v>3662</v>
      </c>
      <c r="BF1852" s="32" t="s">
        <v>1063</v>
      </c>
      <c r="BG1852" s="32" t="s">
        <v>1052</v>
      </c>
      <c r="CK1852" s="32" t="s">
        <v>6331</v>
      </c>
      <c r="CL1852" s="32" t="s">
        <v>703</v>
      </c>
      <c r="CM1852" s="32" t="s">
        <v>1306</v>
      </c>
      <c r="CN1852" s="32" t="s">
        <v>3662</v>
      </c>
      <c r="CO1852" s="32" t="s">
        <v>1063</v>
      </c>
      <c r="CP1852" s="32" t="s">
        <v>1052</v>
      </c>
      <c r="CV1852" s="32"/>
      <c r="CW1852" s="32"/>
      <c r="CX1852" s="32" t="s">
        <v>6331</v>
      </c>
      <c r="CY1852" s="32" t="s">
        <v>703</v>
      </c>
      <c r="CZ1852" s="32" t="s">
        <v>1306</v>
      </c>
      <c r="DA1852" s="32" t="s">
        <v>3662</v>
      </c>
      <c r="DB1852" s="32" t="s">
        <v>1063</v>
      </c>
      <c r="DC1852" s="32" t="s">
        <v>1052</v>
      </c>
    </row>
    <row r="1853" spans="52:107" ht="42.75">
      <c r="AZ1853" s="32"/>
      <c r="BA1853" s="32"/>
      <c r="BB1853" s="32" t="s">
        <v>6332</v>
      </c>
      <c r="BC1853" s="32" t="s">
        <v>703</v>
      </c>
      <c r="BD1853" s="32" t="s">
        <v>1306</v>
      </c>
      <c r="BE1853" s="32" t="s">
        <v>3662</v>
      </c>
      <c r="BF1853" s="32" t="s">
        <v>1646</v>
      </c>
      <c r="BG1853" s="32" t="s">
        <v>1081</v>
      </c>
      <c r="CK1853" s="32" t="s">
        <v>6332</v>
      </c>
      <c r="CL1853" s="32" t="s">
        <v>703</v>
      </c>
      <c r="CM1853" s="32" t="s">
        <v>1306</v>
      </c>
      <c r="CN1853" s="32" t="s">
        <v>3662</v>
      </c>
      <c r="CO1853" s="32" t="s">
        <v>1646</v>
      </c>
      <c r="CP1853" s="32" t="s">
        <v>1081</v>
      </c>
      <c r="CV1853" s="32"/>
      <c r="CW1853" s="32"/>
      <c r="CX1853" s="32" t="s">
        <v>6332</v>
      </c>
      <c r="CY1853" s="32" t="s">
        <v>703</v>
      </c>
      <c r="CZ1853" s="32" t="s">
        <v>1306</v>
      </c>
      <c r="DA1853" s="32" t="s">
        <v>3662</v>
      </c>
      <c r="DB1853" s="32" t="s">
        <v>1646</v>
      </c>
      <c r="DC1853" s="32" t="s">
        <v>1081</v>
      </c>
    </row>
    <row r="1854" spans="52:107" ht="28.5">
      <c r="AZ1854" s="32"/>
      <c r="BA1854" s="32"/>
      <c r="BB1854" s="32" t="s">
        <v>6333</v>
      </c>
      <c r="BC1854" s="32" t="s">
        <v>703</v>
      </c>
      <c r="BD1854" s="32" t="s">
        <v>1306</v>
      </c>
      <c r="BE1854" s="32" t="s">
        <v>3662</v>
      </c>
      <c r="BF1854" s="32" t="s">
        <v>1666</v>
      </c>
      <c r="BG1854" s="32" t="s">
        <v>1107</v>
      </c>
      <c r="CK1854" s="32" t="s">
        <v>6333</v>
      </c>
      <c r="CL1854" s="32" t="s">
        <v>703</v>
      </c>
      <c r="CM1854" s="32" t="s">
        <v>1306</v>
      </c>
      <c r="CN1854" s="32" t="s">
        <v>3662</v>
      </c>
      <c r="CO1854" s="32" t="s">
        <v>1666</v>
      </c>
      <c r="CP1854" s="32" t="s">
        <v>1107</v>
      </c>
      <c r="CV1854" s="32"/>
      <c r="CW1854" s="32"/>
      <c r="CX1854" s="32" t="s">
        <v>6333</v>
      </c>
      <c r="CY1854" s="32" t="s">
        <v>703</v>
      </c>
      <c r="CZ1854" s="32" t="s">
        <v>1306</v>
      </c>
      <c r="DA1854" s="32" t="s">
        <v>3662</v>
      </c>
      <c r="DB1854" s="32" t="s">
        <v>1666</v>
      </c>
      <c r="DC1854" s="32" t="s">
        <v>1107</v>
      </c>
    </row>
    <row r="1855" spans="52:107" ht="28.5">
      <c r="AZ1855" s="32"/>
      <c r="BA1855" s="32"/>
      <c r="BB1855" s="32" t="s">
        <v>6334</v>
      </c>
      <c r="BC1855" s="32" t="s">
        <v>703</v>
      </c>
      <c r="BD1855" s="32" t="s">
        <v>1306</v>
      </c>
      <c r="BE1855" s="32" t="s">
        <v>3662</v>
      </c>
      <c r="BF1855" s="32" t="s">
        <v>1891</v>
      </c>
      <c r="BG1855" s="32" t="s">
        <v>703</v>
      </c>
      <c r="CK1855" s="32" t="s">
        <v>6334</v>
      </c>
      <c r="CL1855" s="32" t="s">
        <v>703</v>
      </c>
      <c r="CM1855" s="32" t="s">
        <v>1306</v>
      </c>
      <c r="CN1855" s="32" t="s">
        <v>3662</v>
      </c>
      <c r="CO1855" s="32" t="s">
        <v>1891</v>
      </c>
      <c r="CP1855" s="32" t="s">
        <v>703</v>
      </c>
      <c r="CV1855" s="32"/>
      <c r="CW1855" s="32"/>
      <c r="CX1855" s="32" t="s">
        <v>6334</v>
      </c>
      <c r="CY1855" s="32" t="s">
        <v>703</v>
      </c>
      <c r="CZ1855" s="32" t="s">
        <v>1306</v>
      </c>
      <c r="DA1855" s="32" t="s">
        <v>3662</v>
      </c>
      <c r="DB1855" s="32" t="s">
        <v>1891</v>
      </c>
      <c r="DC1855" s="32" t="s">
        <v>703</v>
      </c>
    </row>
    <row r="1856" spans="52:107" ht="42.75">
      <c r="AZ1856" s="32"/>
      <c r="BA1856" s="32"/>
      <c r="BB1856" s="32" t="s">
        <v>6335</v>
      </c>
      <c r="BC1856" s="32" t="s">
        <v>703</v>
      </c>
      <c r="BD1856" s="32" t="s">
        <v>1306</v>
      </c>
      <c r="BE1856" s="32" t="s">
        <v>3662</v>
      </c>
      <c r="BF1856" s="32" t="s">
        <v>1905</v>
      </c>
      <c r="BG1856" s="32" t="s">
        <v>1156</v>
      </c>
      <c r="CK1856" s="32" t="s">
        <v>6335</v>
      </c>
      <c r="CL1856" s="32" t="s">
        <v>703</v>
      </c>
      <c r="CM1856" s="32" t="s">
        <v>1306</v>
      </c>
      <c r="CN1856" s="32" t="s">
        <v>3662</v>
      </c>
      <c r="CO1856" s="32" t="s">
        <v>1905</v>
      </c>
      <c r="CP1856" s="32" t="s">
        <v>1156</v>
      </c>
      <c r="CV1856" s="32"/>
      <c r="CW1856" s="32"/>
      <c r="CX1856" s="32" t="s">
        <v>6335</v>
      </c>
      <c r="CY1856" s="32" t="s">
        <v>703</v>
      </c>
      <c r="CZ1856" s="32" t="s">
        <v>1306</v>
      </c>
      <c r="DA1856" s="32" t="s">
        <v>3662</v>
      </c>
      <c r="DB1856" s="32" t="s">
        <v>1905</v>
      </c>
      <c r="DC1856" s="32" t="s">
        <v>1156</v>
      </c>
    </row>
    <row r="1857" spans="52:107" ht="42.75">
      <c r="AZ1857" s="32"/>
      <c r="BA1857" s="32"/>
      <c r="BB1857" s="32" t="s">
        <v>6336</v>
      </c>
      <c r="BC1857" s="32" t="s">
        <v>703</v>
      </c>
      <c r="BD1857" s="32" t="s">
        <v>1306</v>
      </c>
      <c r="BE1857" s="32" t="s">
        <v>3662</v>
      </c>
      <c r="BF1857" s="32" t="s">
        <v>1917</v>
      </c>
      <c r="BG1857" s="32" t="s">
        <v>1184</v>
      </c>
      <c r="CK1857" s="32" t="s">
        <v>6336</v>
      </c>
      <c r="CL1857" s="32" t="s">
        <v>703</v>
      </c>
      <c r="CM1857" s="32" t="s">
        <v>1306</v>
      </c>
      <c r="CN1857" s="32" t="s">
        <v>3662</v>
      </c>
      <c r="CO1857" s="32" t="s">
        <v>1917</v>
      </c>
      <c r="CP1857" s="32" t="s">
        <v>1184</v>
      </c>
      <c r="CV1857" s="32"/>
      <c r="CW1857" s="32"/>
      <c r="CX1857" s="32" t="s">
        <v>6336</v>
      </c>
      <c r="CY1857" s="32" t="s">
        <v>703</v>
      </c>
      <c r="CZ1857" s="32" t="s">
        <v>1306</v>
      </c>
      <c r="DA1857" s="32" t="s">
        <v>3662</v>
      </c>
      <c r="DB1857" s="32" t="s">
        <v>1917</v>
      </c>
      <c r="DC1857" s="32" t="s">
        <v>1184</v>
      </c>
    </row>
    <row r="1858" spans="52:107" ht="42.75">
      <c r="AZ1858" s="32"/>
      <c r="BA1858" s="32"/>
      <c r="BB1858" s="32" t="s">
        <v>6337</v>
      </c>
      <c r="BC1858" s="32" t="s">
        <v>703</v>
      </c>
      <c r="BD1858" s="32" t="s">
        <v>1306</v>
      </c>
      <c r="BE1858" s="32" t="s">
        <v>3662</v>
      </c>
      <c r="BF1858" s="32" t="s">
        <v>1933</v>
      </c>
      <c r="BG1858" s="32" t="s">
        <v>1208</v>
      </c>
      <c r="CK1858" s="32" t="s">
        <v>6337</v>
      </c>
      <c r="CL1858" s="32" t="s">
        <v>703</v>
      </c>
      <c r="CM1858" s="32" t="s">
        <v>1306</v>
      </c>
      <c r="CN1858" s="32" t="s">
        <v>3662</v>
      </c>
      <c r="CO1858" s="32" t="s">
        <v>1933</v>
      </c>
      <c r="CP1858" s="32" t="s">
        <v>1208</v>
      </c>
      <c r="CV1858" s="32"/>
      <c r="CW1858" s="32"/>
      <c r="CX1858" s="32" t="s">
        <v>6337</v>
      </c>
      <c r="CY1858" s="32" t="s">
        <v>703</v>
      </c>
      <c r="CZ1858" s="32" t="s">
        <v>1306</v>
      </c>
      <c r="DA1858" s="32" t="s">
        <v>3662</v>
      </c>
      <c r="DB1858" s="32" t="s">
        <v>1933</v>
      </c>
      <c r="DC1858" s="32" t="s">
        <v>1208</v>
      </c>
    </row>
    <row r="1859" spans="52:107" ht="28.5">
      <c r="AZ1859" s="32"/>
      <c r="BA1859" s="32"/>
      <c r="BB1859" s="32" t="s">
        <v>6338</v>
      </c>
      <c r="BC1859" s="32" t="s">
        <v>703</v>
      </c>
      <c r="BD1859" s="32" t="s">
        <v>1306</v>
      </c>
      <c r="BE1859" s="32" t="s">
        <v>3662</v>
      </c>
      <c r="BF1859" s="32" t="s">
        <v>1949</v>
      </c>
      <c r="BG1859" s="32" t="s">
        <v>1233</v>
      </c>
      <c r="CK1859" s="32" t="s">
        <v>6338</v>
      </c>
      <c r="CL1859" s="32" t="s">
        <v>703</v>
      </c>
      <c r="CM1859" s="32" t="s">
        <v>1306</v>
      </c>
      <c r="CN1859" s="32" t="s">
        <v>3662</v>
      </c>
      <c r="CO1859" s="32" t="s">
        <v>1949</v>
      </c>
      <c r="CP1859" s="32" t="s">
        <v>1233</v>
      </c>
      <c r="CV1859" s="32"/>
      <c r="CW1859" s="32"/>
      <c r="CX1859" s="32" t="s">
        <v>6338</v>
      </c>
      <c r="CY1859" s="32" t="s">
        <v>703</v>
      </c>
      <c r="CZ1859" s="32" t="s">
        <v>1306</v>
      </c>
      <c r="DA1859" s="32" t="s">
        <v>3662</v>
      </c>
      <c r="DB1859" s="32" t="s">
        <v>1949</v>
      </c>
      <c r="DC1859" s="32" t="s">
        <v>1233</v>
      </c>
    </row>
    <row r="1860" spans="52:107" ht="28.5">
      <c r="AZ1860" s="32"/>
      <c r="BA1860" s="32"/>
      <c r="BB1860" s="32" t="s">
        <v>6339</v>
      </c>
      <c r="BC1860" s="32" t="s">
        <v>703</v>
      </c>
      <c r="BD1860" s="32" t="s">
        <v>1306</v>
      </c>
      <c r="BE1860" s="32" t="s">
        <v>3662</v>
      </c>
      <c r="BF1860" s="40">
        <v>998</v>
      </c>
      <c r="BG1860" s="32" t="s">
        <v>881</v>
      </c>
      <c r="CK1860" s="32" t="s">
        <v>6339</v>
      </c>
      <c r="CL1860" s="32" t="s">
        <v>703</v>
      </c>
      <c r="CM1860" s="32" t="s">
        <v>1306</v>
      </c>
      <c r="CN1860" s="32" t="s">
        <v>3662</v>
      </c>
      <c r="CO1860" s="40">
        <v>998</v>
      </c>
      <c r="CP1860" s="32" t="s">
        <v>881</v>
      </c>
      <c r="CV1860" s="32"/>
      <c r="CW1860" s="32"/>
      <c r="CX1860" s="32" t="s">
        <v>6339</v>
      </c>
      <c r="CY1860" s="32" t="s">
        <v>703</v>
      </c>
      <c r="CZ1860" s="32" t="s">
        <v>1306</v>
      </c>
      <c r="DA1860" s="32" t="s">
        <v>3662</v>
      </c>
      <c r="DB1860" s="40">
        <v>998</v>
      </c>
      <c r="DC1860" s="32" t="s">
        <v>881</v>
      </c>
    </row>
    <row r="1861" spans="52:107" ht="42.75">
      <c r="AZ1861" s="32"/>
      <c r="BA1861" s="32"/>
      <c r="BB1861" s="32" t="s">
        <v>6340</v>
      </c>
      <c r="BC1861" s="32" t="s">
        <v>703</v>
      </c>
      <c r="BD1861" s="32" t="s">
        <v>1306</v>
      </c>
      <c r="BE1861" s="32" t="s">
        <v>3662</v>
      </c>
      <c r="BF1861" s="40">
        <v>999</v>
      </c>
      <c r="BG1861" s="32" t="s">
        <v>361</v>
      </c>
      <c r="CK1861" s="32" t="s">
        <v>6340</v>
      </c>
      <c r="CL1861" s="32" t="s">
        <v>703</v>
      </c>
      <c r="CM1861" s="32" t="s">
        <v>1306</v>
      </c>
      <c r="CN1861" s="32" t="s">
        <v>3662</v>
      </c>
      <c r="CO1861" s="40">
        <v>999</v>
      </c>
      <c r="CP1861" s="32" t="s">
        <v>361</v>
      </c>
      <c r="CV1861" s="32"/>
      <c r="CW1861" s="32"/>
      <c r="CX1861" s="32" t="s">
        <v>6340</v>
      </c>
      <c r="CY1861" s="32" t="s">
        <v>703</v>
      </c>
      <c r="CZ1861" s="32" t="s">
        <v>1306</v>
      </c>
      <c r="DA1861" s="32" t="s">
        <v>3662</v>
      </c>
      <c r="DB1861" s="40">
        <v>999</v>
      </c>
      <c r="DC1861" s="32" t="s">
        <v>361</v>
      </c>
    </row>
    <row r="1862" spans="52:107" ht="42.75">
      <c r="AZ1862" s="32"/>
      <c r="BA1862" s="32"/>
      <c r="BB1862" s="32" t="s">
        <v>6341</v>
      </c>
      <c r="BC1862" s="32" t="s">
        <v>1326</v>
      </c>
      <c r="BD1862" s="32" t="s">
        <v>1327</v>
      </c>
      <c r="BE1862" s="32" t="s">
        <v>3663</v>
      </c>
      <c r="BF1862" s="32" t="s">
        <v>749</v>
      </c>
      <c r="BG1862" s="32" t="s">
        <v>740</v>
      </c>
      <c r="CK1862" s="32" t="s">
        <v>6341</v>
      </c>
      <c r="CL1862" s="32" t="s">
        <v>1326</v>
      </c>
      <c r="CM1862" s="32" t="s">
        <v>1327</v>
      </c>
      <c r="CN1862" s="32" t="s">
        <v>3663</v>
      </c>
      <c r="CO1862" s="32" t="s">
        <v>749</v>
      </c>
      <c r="CP1862" s="32" t="s">
        <v>740</v>
      </c>
      <c r="CV1862" s="32"/>
      <c r="CW1862" s="32"/>
      <c r="CX1862" s="32" t="s">
        <v>6341</v>
      </c>
      <c r="CY1862" s="32" t="s">
        <v>1326</v>
      </c>
      <c r="CZ1862" s="32" t="s">
        <v>1327</v>
      </c>
      <c r="DA1862" s="32" t="s">
        <v>3663</v>
      </c>
      <c r="DB1862" s="32" t="s">
        <v>749</v>
      </c>
      <c r="DC1862" s="32" t="s">
        <v>740</v>
      </c>
    </row>
    <row r="1863" spans="52:107" ht="57">
      <c r="AZ1863" s="32"/>
      <c r="BA1863" s="32"/>
      <c r="BB1863" s="32" t="s">
        <v>6342</v>
      </c>
      <c r="BC1863" s="32" t="s">
        <v>1326</v>
      </c>
      <c r="BD1863" s="32" t="s">
        <v>1327</v>
      </c>
      <c r="BE1863" s="32" t="s">
        <v>3663</v>
      </c>
      <c r="BF1863" s="32" t="s">
        <v>780</v>
      </c>
      <c r="BG1863" s="32" t="s">
        <v>772</v>
      </c>
      <c r="CK1863" s="32" t="s">
        <v>6342</v>
      </c>
      <c r="CL1863" s="32" t="s">
        <v>1326</v>
      </c>
      <c r="CM1863" s="32" t="s">
        <v>1327</v>
      </c>
      <c r="CN1863" s="32" t="s">
        <v>3663</v>
      </c>
      <c r="CO1863" s="32" t="s">
        <v>780</v>
      </c>
      <c r="CP1863" s="32" t="s">
        <v>772</v>
      </c>
      <c r="CV1863" s="32"/>
      <c r="CW1863" s="32"/>
      <c r="CX1863" s="32" t="s">
        <v>6342</v>
      </c>
      <c r="CY1863" s="32" t="s">
        <v>1326</v>
      </c>
      <c r="CZ1863" s="32" t="s">
        <v>1327</v>
      </c>
      <c r="DA1863" s="32" t="s">
        <v>3663</v>
      </c>
      <c r="DB1863" s="32" t="s">
        <v>780</v>
      </c>
      <c r="DC1863" s="32" t="s">
        <v>772</v>
      </c>
    </row>
    <row r="1864" spans="52:107" ht="42.75">
      <c r="AZ1864" s="32"/>
      <c r="BA1864" s="32"/>
      <c r="BB1864" s="32" t="s">
        <v>6343</v>
      </c>
      <c r="BC1864" s="32" t="s">
        <v>1326</v>
      </c>
      <c r="BD1864" s="32" t="s">
        <v>1327</v>
      </c>
      <c r="BE1864" s="32" t="s">
        <v>3663</v>
      </c>
      <c r="BF1864" s="32" t="s">
        <v>813</v>
      </c>
      <c r="BG1864" s="32" t="s">
        <v>803</v>
      </c>
      <c r="CK1864" s="32" t="s">
        <v>6343</v>
      </c>
      <c r="CL1864" s="32" t="s">
        <v>1326</v>
      </c>
      <c r="CM1864" s="32" t="s">
        <v>1327</v>
      </c>
      <c r="CN1864" s="32" t="s">
        <v>3663</v>
      </c>
      <c r="CO1864" s="32" t="s">
        <v>813</v>
      </c>
      <c r="CP1864" s="32" t="s">
        <v>803</v>
      </c>
      <c r="CV1864" s="32"/>
      <c r="CW1864" s="32"/>
      <c r="CX1864" s="32" t="s">
        <v>6343</v>
      </c>
      <c r="CY1864" s="32" t="s">
        <v>1326</v>
      </c>
      <c r="CZ1864" s="32" t="s">
        <v>1327</v>
      </c>
      <c r="DA1864" s="32" t="s">
        <v>3663</v>
      </c>
      <c r="DB1864" s="32" t="s">
        <v>813</v>
      </c>
      <c r="DC1864" s="32" t="s">
        <v>803</v>
      </c>
    </row>
    <row r="1865" spans="52:107" ht="42.75">
      <c r="AZ1865" s="32"/>
      <c r="BA1865" s="32"/>
      <c r="BB1865" s="32" t="s">
        <v>6344</v>
      </c>
      <c r="BC1865" s="32" t="s">
        <v>1326</v>
      </c>
      <c r="BD1865" s="32" t="s">
        <v>1327</v>
      </c>
      <c r="BE1865" s="32" t="s">
        <v>3663</v>
      </c>
      <c r="BF1865" s="32" t="s">
        <v>845</v>
      </c>
      <c r="BG1865" s="32" t="s">
        <v>836</v>
      </c>
      <c r="CK1865" s="32" t="s">
        <v>6344</v>
      </c>
      <c r="CL1865" s="32" t="s">
        <v>1326</v>
      </c>
      <c r="CM1865" s="32" t="s">
        <v>1327</v>
      </c>
      <c r="CN1865" s="32" t="s">
        <v>3663</v>
      </c>
      <c r="CO1865" s="32" t="s">
        <v>845</v>
      </c>
      <c r="CP1865" s="32" t="s">
        <v>836</v>
      </c>
      <c r="CV1865" s="32"/>
      <c r="CW1865" s="32"/>
      <c r="CX1865" s="32" t="s">
        <v>6344</v>
      </c>
      <c r="CY1865" s="32" t="s">
        <v>1326</v>
      </c>
      <c r="CZ1865" s="32" t="s">
        <v>1327</v>
      </c>
      <c r="DA1865" s="32" t="s">
        <v>3663</v>
      </c>
      <c r="DB1865" s="32" t="s">
        <v>845</v>
      </c>
      <c r="DC1865" s="32" t="s">
        <v>836</v>
      </c>
    </row>
    <row r="1866" spans="52:107" ht="42.75">
      <c r="AZ1866" s="32"/>
      <c r="BA1866" s="32"/>
      <c r="BB1866" s="32" t="s">
        <v>6345</v>
      </c>
      <c r="BC1866" s="32" t="s">
        <v>1326</v>
      </c>
      <c r="BD1866" s="32" t="s">
        <v>1327</v>
      </c>
      <c r="BE1866" s="32" t="s">
        <v>3663</v>
      </c>
      <c r="BF1866" s="32" t="s">
        <v>877</v>
      </c>
      <c r="BG1866" s="32" t="s">
        <v>844</v>
      </c>
      <c r="CK1866" s="32" t="s">
        <v>6345</v>
      </c>
      <c r="CL1866" s="32" t="s">
        <v>1326</v>
      </c>
      <c r="CM1866" s="32" t="s">
        <v>1327</v>
      </c>
      <c r="CN1866" s="32" t="s">
        <v>3663</v>
      </c>
      <c r="CO1866" s="32" t="s">
        <v>877</v>
      </c>
      <c r="CP1866" s="32" t="s">
        <v>844</v>
      </c>
      <c r="CV1866" s="32"/>
      <c r="CW1866" s="32"/>
      <c r="CX1866" s="32" t="s">
        <v>6345</v>
      </c>
      <c r="CY1866" s="32" t="s">
        <v>1326</v>
      </c>
      <c r="CZ1866" s="32" t="s">
        <v>1327</v>
      </c>
      <c r="DA1866" s="32" t="s">
        <v>3663</v>
      </c>
      <c r="DB1866" s="32" t="s">
        <v>877</v>
      </c>
      <c r="DC1866" s="32" t="s">
        <v>844</v>
      </c>
    </row>
    <row r="1867" spans="52:107" ht="57">
      <c r="AZ1867" s="32"/>
      <c r="BA1867" s="32"/>
      <c r="BB1867" s="32" t="s">
        <v>6346</v>
      </c>
      <c r="BC1867" s="32" t="s">
        <v>1326</v>
      </c>
      <c r="BD1867" s="32" t="s">
        <v>1327</v>
      </c>
      <c r="BE1867" s="32" t="s">
        <v>3663</v>
      </c>
      <c r="BF1867" s="32" t="s">
        <v>910</v>
      </c>
      <c r="BG1867" s="32" t="s">
        <v>900</v>
      </c>
      <c r="CK1867" s="32" t="s">
        <v>6346</v>
      </c>
      <c r="CL1867" s="32" t="s">
        <v>1326</v>
      </c>
      <c r="CM1867" s="32" t="s">
        <v>1327</v>
      </c>
      <c r="CN1867" s="32" t="s">
        <v>3663</v>
      </c>
      <c r="CO1867" s="32" t="s">
        <v>910</v>
      </c>
      <c r="CP1867" s="32" t="s">
        <v>900</v>
      </c>
      <c r="CV1867" s="32"/>
      <c r="CW1867" s="32"/>
      <c r="CX1867" s="32" t="s">
        <v>6346</v>
      </c>
      <c r="CY1867" s="32" t="s">
        <v>1326</v>
      </c>
      <c r="CZ1867" s="32" t="s">
        <v>1327</v>
      </c>
      <c r="DA1867" s="32" t="s">
        <v>3663</v>
      </c>
      <c r="DB1867" s="32" t="s">
        <v>910</v>
      </c>
      <c r="DC1867" s="32" t="s">
        <v>900</v>
      </c>
    </row>
    <row r="1868" spans="52:107" ht="57">
      <c r="AZ1868" s="32"/>
      <c r="BA1868" s="32"/>
      <c r="BB1868" s="32" t="s">
        <v>6347</v>
      </c>
      <c r="BC1868" s="32" t="s">
        <v>1326</v>
      </c>
      <c r="BD1868" s="32" t="s">
        <v>1327</v>
      </c>
      <c r="BE1868" s="32" t="s">
        <v>3663</v>
      </c>
      <c r="BF1868" s="32" t="s">
        <v>943</v>
      </c>
      <c r="BG1868" s="32" t="s">
        <v>933</v>
      </c>
      <c r="CK1868" s="32" t="s">
        <v>6347</v>
      </c>
      <c r="CL1868" s="32" t="s">
        <v>1326</v>
      </c>
      <c r="CM1868" s="32" t="s">
        <v>1327</v>
      </c>
      <c r="CN1868" s="32" t="s">
        <v>3663</v>
      </c>
      <c r="CO1868" s="32" t="s">
        <v>943</v>
      </c>
      <c r="CP1868" s="32" t="s">
        <v>933</v>
      </c>
      <c r="CV1868" s="32"/>
      <c r="CW1868" s="32"/>
      <c r="CX1868" s="32" t="s">
        <v>6347</v>
      </c>
      <c r="CY1868" s="32" t="s">
        <v>1326</v>
      </c>
      <c r="CZ1868" s="32" t="s">
        <v>1327</v>
      </c>
      <c r="DA1868" s="32" t="s">
        <v>3663</v>
      </c>
      <c r="DB1868" s="32" t="s">
        <v>943</v>
      </c>
      <c r="DC1868" s="32" t="s">
        <v>933</v>
      </c>
    </row>
    <row r="1869" spans="52:107" ht="42.75">
      <c r="AZ1869" s="32"/>
      <c r="BA1869" s="32"/>
      <c r="BB1869" s="32" t="s">
        <v>6348</v>
      </c>
      <c r="BC1869" s="32" t="s">
        <v>1326</v>
      </c>
      <c r="BD1869" s="32" t="s">
        <v>1327</v>
      </c>
      <c r="BE1869" s="32" t="s">
        <v>3663</v>
      </c>
      <c r="BF1869" s="32" t="s">
        <v>972</v>
      </c>
      <c r="BG1869" s="32" t="s">
        <v>963</v>
      </c>
      <c r="CK1869" s="32" t="s">
        <v>6348</v>
      </c>
      <c r="CL1869" s="32" t="s">
        <v>1326</v>
      </c>
      <c r="CM1869" s="32" t="s">
        <v>1327</v>
      </c>
      <c r="CN1869" s="32" t="s">
        <v>3663</v>
      </c>
      <c r="CO1869" s="32" t="s">
        <v>972</v>
      </c>
      <c r="CP1869" s="32" t="s">
        <v>963</v>
      </c>
      <c r="CV1869" s="32"/>
      <c r="CW1869" s="32"/>
      <c r="CX1869" s="32" t="s">
        <v>6348</v>
      </c>
      <c r="CY1869" s="32" t="s">
        <v>1326</v>
      </c>
      <c r="CZ1869" s="32" t="s">
        <v>1327</v>
      </c>
      <c r="DA1869" s="32" t="s">
        <v>3663</v>
      </c>
      <c r="DB1869" s="32" t="s">
        <v>972</v>
      </c>
      <c r="DC1869" s="32" t="s">
        <v>963</v>
      </c>
    </row>
    <row r="1870" spans="52:107" ht="28.5">
      <c r="AZ1870" s="32"/>
      <c r="BA1870" s="32"/>
      <c r="BB1870" s="32" t="s">
        <v>6349</v>
      </c>
      <c r="BC1870" s="32" t="s">
        <v>1326</v>
      </c>
      <c r="BD1870" s="32" t="s">
        <v>1327</v>
      </c>
      <c r="BE1870" s="32" t="s">
        <v>3663</v>
      </c>
      <c r="BF1870" s="32" t="s">
        <v>1003</v>
      </c>
      <c r="BG1870" s="32" t="s">
        <v>993</v>
      </c>
      <c r="CK1870" s="32" t="s">
        <v>6349</v>
      </c>
      <c r="CL1870" s="32" t="s">
        <v>1326</v>
      </c>
      <c r="CM1870" s="32" t="s">
        <v>1327</v>
      </c>
      <c r="CN1870" s="32" t="s">
        <v>3663</v>
      </c>
      <c r="CO1870" s="32" t="s">
        <v>1003</v>
      </c>
      <c r="CP1870" s="32" t="s">
        <v>993</v>
      </c>
      <c r="CV1870" s="32"/>
      <c r="CW1870" s="32"/>
      <c r="CX1870" s="32" t="s">
        <v>6349</v>
      </c>
      <c r="CY1870" s="32" t="s">
        <v>1326</v>
      </c>
      <c r="CZ1870" s="32" t="s">
        <v>1327</v>
      </c>
      <c r="DA1870" s="32" t="s">
        <v>3663</v>
      </c>
      <c r="DB1870" s="32" t="s">
        <v>1003</v>
      </c>
      <c r="DC1870" s="32" t="s">
        <v>993</v>
      </c>
    </row>
    <row r="1871" spans="52:107" ht="42.75">
      <c r="AZ1871" s="32"/>
      <c r="BA1871" s="32"/>
      <c r="BB1871" s="32" t="s">
        <v>6350</v>
      </c>
      <c r="BC1871" s="32" t="s">
        <v>1326</v>
      </c>
      <c r="BD1871" s="32" t="s">
        <v>1327</v>
      </c>
      <c r="BE1871" s="32" t="s">
        <v>3663</v>
      </c>
      <c r="BF1871" s="32" t="s">
        <v>1033</v>
      </c>
      <c r="BG1871" s="32" t="s">
        <v>1023</v>
      </c>
      <c r="CK1871" s="32" t="s">
        <v>6350</v>
      </c>
      <c r="CL1871" s="32" t="s">
        <v>1326</v>
      </c>
      <c r="CM1871" s="32" t="s">
        <v>1327</v>
      </c>
      <c r="CN1871" s="32" t="s">
        <v>3663</v>
      </c>
      <c r="CO1871" s="32" t="s">
        <v>1033</v>
      </c>
      <c r="CP1871" s="32" t="s">
        <v>1023</v>
      </c>
      <c r="CV1871" s="32"/>
      <c r="CW1871" s="32"/>
      <c r="CX1871" s="32" t="s">
        <v>6350</v>
      </c>
      <c r="CY1871" s="32" t="s">
        <v>1326</v>
      </c>
      <c r="CZ1871" s="32" t="s">
        <v>1327</v>
      </c>
      <c r="DA1871" s="32" t="s">
        <v>3663</v>
      </c>
      <c r="DB1871" s="32" t="s">
        <v>1033</v>
      </c>
      <c r="DC1871" s="32" t="s">
        <v>1023</v>
      </c>
    </row>
    <row r="1872" spans="52:107" ht="57">
      <c r="AZ1872" s="32"/>
      <c r="BA1872" s="32"/>
      <c r="BB1872" s="32" t="s">
        <v>6351</v>
      </c>
      <c r="BC1872" s="32" t="s">
        <v>1326</v>
      </c>
      <c r="BD1872" s="32" t="s">
        <v>1327</v>
      </c>
      <c r="BE1872" s="32" t="s">
        <v>3663</v>
      </c>
      <c r="BF1872" s="32" t="s">
        <v>1063</v>
      </c>
      <c r="BG1872" s="32" t="s">
        <v>1053</v>
      </c>
      <c r="CK1872" s="32" t="s">
        <v>6351</v>
      </c>
      <c r="CL1872" s="32" t="s">
        <v>1326</v>
      </c>
      <c r="CM1872" s="32" t="s">
        <v>1327</v>
      </c>
      <c r="CN1872" s="32" t="s">
        <v>3663</v>
      </c>
      <c r="CO1872" s="32" t="s">
        <v>1063</v>
      </c>
      <c r="CP1872" s="32" t="s">
        <v>1053</v>
      </c>
      <c r="CV1872" s="32"/>
      <c r="CW1872" s="32"/>
      <c r="CX1872" s="32" t="s">
        <v>6351</v>
      </c>
      <c r="CY1872" s="32" t="s">
        <v>1326</v>
      </c>
      <c r="CZ1872" s="32" t="s">
        <v>1327</v>
      </c>
      <c r="DA1872" s="32" t="s">
        <v>3663</v>
      </c>
      <c r="DB1872" s="32" t="s">
        <v>1063</v>
      </c>
      <c r="DC1872" s="32" t="s">
        <v>1053</v>
      </c>
    </row>
    <row r="1873" spans="52:107" ht="28.5">
      <c r="AZ1873" s="32"/>
      <c r="BA1873" s="32"/>
      <c r="BB1873" s="32" t="s">
        <v>6352</v>
      </c>
      <c r="BC1873" s="32" t="s">
        <v>1326</v>
      </c>
      <c r="BD1873" s="32" t="s">
        <v>1327</v>
      </c>
      <c r="BE1873" s="32" t="s">
        <v>3663</v>
      </c>
      <c r="BF1873" s="40">
        <v>998</v>
      </c>
      <c r="BG1873" s="32" t="s">
        <v>881</v>
      </c>
      <c r="CK1873" s="32" t="s">
        <v>6352</v>
      </c>
      <c r="CL1873" s="32" t="s">
        <v>1326</v>
      </c>
      <c r="CM1873" s="32" t="s">
        <v>1327</v>
      </c>
      <c r="CN1873" s="32" t="s">
        <v>3663</v>
      </c>
      <c r="CO1873" s="40">
        <v>998</v>
      </c>
      <c r="CP1873" s="32" t="s">
        <v>881</v>
      </c>
      <c r="CV1873" s="32"/>
      <c r="CW1873" s="32"/>
      <c r="CX1873" s="32" t="s">
        <v>6352</v>
      </c>
      <c r="CY1873" s="32" t="s">
        <v>1326</v>
      </c>
      <c r="CZ1873" s="32" t="s">
        <v>1327</v>
      </c>
      <c r="DA1873" s="32" t="s">
        <v>3663</v>
      </c>
      <c r="DB1873" s="40">
        <v>998</v>
      </c>
      <c r="DC1873" s="32" t="s">
        <v>881</v>
      </c>
    </row>
    <row r="1874" spans="52:107" ht="42.75">
      <c r="AZ1874" s="32"/>
      <c r="BA1874" s="32"/>
      <c r="BB1874" s="32" t="s">
        <v>6353</v>
      </c>
      <c r="BC1874" s="32" t="s">
        <v>1326</v>
      </c>
      <c r="BD1874" s="32" t="s">
        <v>1327</v>
      </c>
      <c r="BE1874" s="32" t="s">
        <v>3663</v>
      </c>
      <c r="BF1874" s="40">
        <v>999</v>
      </c>
      <c r="BG1874" s="32" t="s">
        <v>361</v>
      </c>
      <c r="CK1874" s="32" t="s">
        <v>6353</v>
      </c>
      <c r="CL1874" s="32" t="s">
        <v>1326</v>
      </c>
      <c r="CM1874" s="32" t="s">
        <v>1327</v>
      </c>
      <c r="CN1874" s="32" t="s">
        <v>3663</v>
      </c>
      <c r="CO1874" s="40">
        <v>999</v>
      </c>
      <c r="CP1874" s="32" t="s">
        <v>361</v>
      </c>
      <c r="CV1874" s="32"/>
      <c r="CW1874" s="32"/>
      <c r="CX1874" s="32" t="s">
        <v>6353</v>
      </c>
      <c r="CY1874" s="32" t="s">
        <v>1326</v>
      </c>
      <c r="CZ1874" s="32" t="s">
        <v>1327</v>
      </c>
      <c r="DA1874" s="32" t="s">
        <v>3663</v>
      </c>
      <c r="DB1874" s="40">
        <v>999</v>
      </c>
      <c r="DC1874" s="32" t="s">
        <v>361</v>
      </c>
    </row>
    <row r="1875" spans="52:107" ht="42.75">
      <c r="AZ1875" s="32"/>
      <c r="BA1875" s="32"/>
      <c r="BB1875" s="32" t="s">
        <v>6354</v>
      </c>
      <c r="BC1875" s="32" t="s">
        <v>1346</v>
      </c>
      <c r="BD1875" s="32" t="s">
        <v>1347</v>
      </c>
      <c r="BE1875" s="32" t="s">
        <v>3664</v>
      </c>
      <c r="BF1875" s="32" t="s">
        <v>749</v>
      </c>
      <c r="BG1875" s="32" t="s">
        <v>741</v>
      </c>
      <c r="CK1875" s="32" t="s">
        <v>6354</v>
      </c>
      <c r="CL1875" s="32" t="s">
        <v>1346</v>
      </c>
      <c r="CM1875" s="32" t="s">
        <v>1347</v>
      </c>
      <c r="CN1875" s="32" t="s">
        <v>3664</v>
      </c>
      <c r="CO1875" s="32" t="s">
        <v>749</v>
      </c>
      <c r="CP1875" s="32" t="s">
        <v>741</v>
      </c>
      <c r="CV1875" s="32"/>
      <c r="CW1875" s="32"/>
      <c r="CX1875" s="32" t="s">
        <v>6354</v>
      </c>
      <c r="CY1875" s="32" t="s">
        <v>1346</v>
      </c>
      <c r="CZ1875" s="32" t="s">
        <v>1347</v>
      </c>
      <c r="DA1875" s="32" t="s">
        <v>3664</v>
      </c>
      <c r="DB1875" s="32" t="s">
        <v>749</v>
      </c>
      <c r="DC1875" s="32" t="s">
        <v>741</v>
      </c>
    </row>
    <row r="1876" spans="52:107" ht="42.75">
      <c r="AZ1876" s="32"/>
      <c r="BA1876" s="32"/>
      <c r="BB1876" s="32" t="s">
        <v>6355</v>
      </c>
      <c r="BC1876" s="32" t="s">
        <v>1346</v>
      </c>
      <c r="BD1876" s="32" t="s">
        <v>1347</v>
      </c>
      <c r="BE1876" s="32" t="s">
        <v>3664</v>
      </c>
      <c r="BF1876" s="32" t="s">
        <v>780</v>
      </c>
      <c r="BG1876" s="32" t="s">
        <v>773</v>
      </c>
      <c r="CK1876" s="32" t="s">
        <v>6355</v>
      </c>
      <c r="CL1876" s="32" t="s">
        <v>1346</v>
      </c>
      <c r="CM1876" s="32" t="s">
        <v>1347</v>
      </c>
      <c r="CN1876" s="32" t="s">
        <v>3664</v>
      </c>
      <c r="CO1876" s="32" t="s">
        <v>780</v>
      </c>
      <c r="CP1876" s="32" t="s">
        <v>773</v>
      </c>
      <c r="CV1876" s="32"/>
      <c r="CW1876" s="32"/>
      <c r="CX1876" s="32" t="s">
        <v>6355</v>
      </c>
      <c r="CY1876" s="32" t="s">
        <v>1346</v>
      </c>
      <c r="CZ1876" s="32" t="s">
        <v>1347</v>
      </c>
      <c r="DA1876" s="32" t="s">
        <v>3664</v>
      </c>
      <c r="DB1876" s="32" t="s">
        <v>780</v>
      </c>
      <c r="DC1876" s="32" t="s">
        <v>773</v>
      </c>
    </row>
    <row r="1877" spans="52:107" ht="42.75">
      <c r="AZ1877" s="32"/>
      <c r="BA1877" s="32"/>
      <c r="BB1877" s="32" t="s">
        <v>6356</v>
      </c>
      <c r="BC1877" s="32" t="s">
        <v>1346</v>
      </c>
      <c r="BD1877" s="32" t="s">
        <v>1347</v>
      </c>
      <c r="BE1877" s="32" t="s">
        <v>3664</v>
      </c>
      <c r="BF1877" s="32" t="s">
        <v>813</v>
      </c>
      <c r="BG1877" s="32" t="s">
        <v>804</v>
      </c>
      <c r="CK1877" s="32" t="s">
        <v>6356</v>
      </c>
      <c r="CL1877" s="32" t="s">
        <v>1346</v>
      </c>
      <c r="CM1877" s="32" t="s">
        <v>1347</v>
      </c>
      <c r="CN1877" s="32" t="s">
        <v>3664</v>
      </c>
      <c r="CO1877" s="32" t="s">
        <v>813</v>
      </c>
      <c r="CP1877" s="32" t="s">
        <v>804</v>
      </c>
      <c r="CV1877" s="32"/>
      <c r="CW1877" s="32"/>
      <c r="CX1877" s="32" t="s">
        <v>6356</v>
      </c>
      <c r="CY1877" s="32" t="s">
        <v>1346</v>
      </c>
      <c r="CZ1877" s="32" t="s">
        <v>1347</v>
      </c>
      <c r="DA1877" s="32" t="s">
        <v>3664</v>
      </c>
      <c r="DB1877" s="32" t="s">
        <v>813</v>
      </c>
      <c r="DC1877" s="32" t="s">
        <v>804</v>
      </c>
    </row>
    <row r="1878" spans="52:107" ht="71.25">
      <c r="AZ1878" s="32"/>
      <c r="BA1878" s="32"/>
      <c r="BB1878" s="32" t="s">
        <v>6357</v>
      </c>
      <c r="BC1878" s="32" t="s">
        <v>1346</v>
      </c>
      <c r="BD1878" s="32" t="s">
        <v>1347</v>
      </c>
      <c r="BE1878" s="32" t="s">
        <v>3664</v>
      </c>
      <c r="BF1878" s="32" t="s">
        <v>845</v>
      </c>
      <c r="BG1878" s="32" t="s">
        <v>837</v>
      </c>
      <c r="CK1878" s="32" t="s">
        <v>6357</v>
      </c>
      <c r="CL1878" s="32" t="s">
        <v>1346</v>
      </c>
      <c r="CM1878" s="32" t="s">
        <v>1347</v>
      </c>
      <c r="CN1878" s="32" t="s">
        <v>3664</v>
      </c>
      <c r="CO1878" s="32" t="s">
        <v>845</v>
      </c>
      <c r="CP1878" s="32" t="s">
        <v>837</v>
      </c>
      <c r="CV1878" s="32"/>
      <c r="CW1878" s="32"/>
      <c r="CX1878" s="32" t="s">
        <v>6357</v>
      </c>
      <c r="CY1878" s="32" t="s">
        <v>1346</v>
      </c>
      <c r="CZ1878" s="32" t="s">
        <v>1347</v>
      </c>
      <c r="DA1878" s="32" t="s">
        <v>3664</v>
      </c>
      <c r="DB1878" s="32" t="s">
        <v>845</v>
      </c>
      <c r="DC1878" s="32" t="s">
        <v>837</v>
      </c>
    </row>
    <row r="1879" spans="52:107" ht="42.75">
      <c r="AZ1879" s="32"/>
      <c r="BA1879" s="32"/>
      <c r="BB1879" s="32" t="s">
        <v>6358</v>
      </c>
      <c r="BC1879" s="32" t="s">
        <v>1346</v>
      </c>
      <c r="BD1879" s="32" t="s">
        <v>1347</v>
      </c>
      <c r="BE1879" s="32" t="s">
        <v>3664</v>
      </c>
      <c r="BF1879" s="32" t="s">
        <v>877</v>
      </c>
      <c r="BG1879" s="32" t="s">
        <v>776</v>
      </c>
      <c r="CK1879" s="32" t="s">
        <v>6358</v>
      </c>
      <c r="CL1879" s="32" t="s">
        <v>1346</v>
      </c>
      <c r="CM1879" s="32" t="s">
        <v>1347</v>
      </c>
      <c r="CN1879" s="32" t="s">
        <v>3664</v>
      </c>
      <c r="CO1879" s="32" t="s">
        <v>877</v>
      </c>
      <c r="CP1879" s="32" t="s">
        <v>776</v>
      </c>
      <c r="CV1879" s="32"/>
      <c r="CW1879" s="32"/>
      <c r="CX1879" s="32" t="s">
        <v>6358</v>
      </c>
      <c r="CY1879" s="32" t="s">
        <v>1346</v>
      </c>
      <c r="CZ1879" s="32" t="s">
        <v>1347</v>
      </c>
      <c r="DA1879" s="32" t="s">
        <v>3664</v>
      </c>
      <c r="DB1879" s="32" t="s">
        <v>877</v>
      </c>
      <c r="DC1879" s="32" t="s">
        <v>776</v>
      </c>
    </row>
    <row r="1880" spans="52:107" ht="42.75">
      <c r="AZ1880" s="32"/>
      <c r="BA1880" s="32"/>
      <c r="BB1880" s="32" t="s">
        <v>6359</v>
      </c>
      <c r="BC1880" s="32" t="s">
        <v>1346</v>
      </c>
      <c r="BD1880" s="32" t="s">
        <v>1347</v>
      </c>
      <c r="BE1880" s="32" t="s">
        <v>3664</v>
      </c>
      <c r="BF1880" s="32" t="s">
        <v>910</v>
      </c>
      <c r="BG1880" s="32" t="s">
        <v>901</v>
      </c>
      <c r="CK1880" s="32" t="s">
        <v>6359</v>
      </c>
      <c r="CL1880" s="32" t="s">
        <v>1346</v>
      </c>
      <c r="CM1880" s="32" t="s">
        <v>1347</v>
      </c>
      <c r="CN1880" s="32" t="s">
        <v>3664</v>
      </c>
      <c r="CO1880" s="32" t="s">
        <v>910</v>
      </c>
      <c r="CP1880" s="32" t="s">
        <v>901</v>
      </c>
      <c r="CV1880" s="32"/>
      <c r="CW1880" s="32"/>
      <c r="CX1880" s="32" t="s">
        <v>6359</v>
      </c>
      <c r="CY1880" s="32" t="s">
        <v>1346</v>
      </c>
      <c r="CZ1880" s="32" t="s">
        <v>1347</v>
      </c>
      <c r="DA1880" s="32" t="s">
        <v>3664</v>
      </c>
      <c r="DB1880" s="32" t="s">
        <v>910</v>
      </c>
      <c r="DC1880" s="32" t="s">
        <v>901</v>
      </c>
    </row>
    <row r="1881" spans="52:107" ht="42.75">
      <c r="AZ1881" s="32"/>
      <c r="BA1881" s="32"/>
      <c r="BB1881" s="32" t="s">
        <v>6360</v>
      </c>
      <c r="BC1881" s="32" t="s">
        <v>1346</v>
      </c>
      <c r="BD1881" s="32" t="s">
        <v>1347</v>
      </c>
      <c r="BE1881" s="32" t="s">
        <v>3664</v>
      </c>
      <c r="BF1881" s="32" t="s">
        <v>943</v>
      </c>
      <c r="BG1881" s="32" t="s">
        <v>934</v>
      </c>
      <c r="CK1881" s="32" t="s">
        <v>6360</v>
      </c>
      <c r="CL1881" s="32" t="s">
        <v>1346</v>
      </c>
      <c r="CM1881" s="32" t="s">
        <v>1347</v>
      </c>
      <c r="CN1881" s="32" t="s">
        <v>3664</v>
      </c>
      <c r="CO1881" s="32" t="s">
        <v>943</v>
      </c>
      <c r="CP1881" s="32" t="s">
        <v>934</v>
      </c>
      <c r="CV1881" s="32"/>
      <c r="CW1881" s="32"/>
      <c r="CX1881" s="32" t="s">
        <v>6360</v>
      </c>
      <c r="CY1881" s="32" t="s">
        <v>1346</v>
      </c>
      <c r="CZ1881" s="32" t="s">
        <v>1347</v>
      </c>
      <c r="DA1881" s="32" t="s">
        <v>3664</v>
      </c>
      <c r="DB1881" s="32" t="s">
        <v>943</v>
      </c>
      <c r="DC1881" s="32" t="s">
        <v>934</v>
      </c>
    </row>
    <row r="1882" spans="52:107" ht="42.75">
      <c r="AZ1882" s="32"/>
      <c r="BA1882" s="32"/>
      <c r="BB1882" s="32" t="s">
        <v>6361</v>
      </c>
      <c r="BC1882" s="32" t="s">
        <v>1346</v>
      </c>
      <c r="BD1882" s="32" t="s">
        <v>1347</v>
      </c>
      <c r="BE1882" s="32" t="s">
        <v>3664</v>
      </c>
      <c r="BF1882" s="32" t="s">
        <v>972</v>
      </c>
      <c r="BG1882" s="32" t="s">
        <v>964</v>
      </c>
      <c r="CK1882" s="32" t="s">
        <v>6361</v>
      </c>
      <c r="CL1882" s="32" t="s">
        <v>1346</v>
      </c>
      <c r="CM1882" s="32" t="s">
        <v>1347</v>
      </c>
      <c r="CN1882" s="32" t="s">
        <v>3664</v>
      </c>
      <c r="CO1882" s="32" t="s">
        <v>972</v>
      </c>
      <c r="CP1882" s="32" t="s">
        <v>964</v>
      </c>
      <c r="CV1882" s="32"/>
      <c r="CW1882" s="32"/>
      <c r="CX1882" s="32" t="s">
        <v>6361</v>
      </c>
      <c r="CY1882" s="32" t="s">
        <v>1346</v>
      </c>
      <c r="CZ1882" s="32" t="s">
        <v>1347</v>
      </c>
      <c r="DA1882" s="32" t="s">
        <v>3664</v>
      </c>
      <c r="DB1882" s="32" t="s">
        <v>972</v>
      </c>
      <c r="DC1882" s="32" t="s">
        <v>964</v>
      </c>
    </row>
    <row r="1883" spans="52:107" ht="57">
      <c r="AZ1883" s="32"/>
      <c r="BA1883" s="32"/>
      <c r="BB1883" s="32" t="s">
        <v>6362</v>
      </c>
      <c r="BC1883" s="32" t="s">
        <v>1346</v>
      </c>
      <c r="BD1883" s="32" t="s">
        <v>1347</v>
      </c>
      <c r="BE1883" s="32" t="s">
        <v>3664</v>
      </c>
      <c r="BF1883" s="32" t="s">
        <v>1003</v>
      </c>
      <c r="BG1883" s="32" t="s">
        <v>994</v>
      </c>
      <c r="CK1883" s="32" t="s">
        <v>6362</v>
      </c>
      <c r="CL1883" s="32" t="s">
        <v>1346</v>
      </c>
      <c r="CM1883" s="32" t="s">
        <v>1347</v>
      </c>
      <c r="CN1883" s="32" t="s">
        <v>3664</v>
      </c>
      <c r="CO1883" s="32" t="s">
        <v>1003</v>
      </c>
      <c r="CP1883" s="32" t="s">
        <v>994</v>
      </c>
      <c r="CV1883" s="32"/>
      <c r="CW1883" s="32"/>
      <c r="CX1883" s="32" t="s">
        <v>6362</v>
      </c>
      <c r="CY1883" s="32" t="s">
        <v>1346</v>
      </c>
      <c r="CZ1883" s="32" t="s">
        <v>1347</v>
      </c>
      <c r="DA1883" s="32" t="s">
        <v>3664</v>
      </c>
      <c r="DB1883" s="32" t="s">
        <v>1003</v>
      </c>
      <c r="DC1883" s="32" t="s">
        <v>994</v>
      </c>
    </row>
    <row r="1884" spans="52:107" ht="57">
      <c r="AZ1884" s="32"/>
      <c r="BA1884" s="32"/>
      <c r="BB1884" s="32" t="s">
        <v>6363</v>
      </c>
      <c r="BC1884" s="32" t="s">
        <v>1346</v>
      </c>
      <c r="BD1884" s="32" t="s">
        <v>1347</v>
      </c>
      <c r="BE1884" s="32" t="s">
        <v>3664</v>
      </c>
      <c r="BF1884" s="32" t="s">
        <v>1033</v>
      </c>
      <c r="BG1884" s="32" t="s">
        <v>1024</v>
      </c>
      <c r="CK1884" s="32" t="s">
        <v>6363</v>
      </c>
      <c r="CL1884" s="32" t="s">
        <v>1346</v>
      </c>
      <c r="CM1884" s="32" t="s">
        <v>1347</v>
      </c>
      <c r="CN1884" s="32" t="s">
        <v>3664</v>
      </c>
      <c r="CO1884" s="32" t="s">
        <v>1033</v>
      </c>
      <c r="CP1884" s="32" t="s">
        <v>1024</v>
      </c>
      <c r="CV1884" s="32"/>
      <c r="CW1884" s="32"/>
      <c r="CX1884" s="32" t="s">
        <v>6363</v>
      </c>
      <c r="CY1884" s="32" t="s">
        <v>1346</v>
      </c>
      <c r="CZ1884" s="32" t="s">
        <v>1347</v>
      </c>
      <c r="DA1884" s="32" t="s">
        <v>3664</v>
      </c>
      <c r="DB1884" s="32" t="s">
        <v>1033</v>
      </c>
      <c r="DC1884" s="32" t="s">
        <v>1024</v>
      </c>
    </row>
    <row r="1885" spans="52:107" ht="57">
      <c r="AZ1885" s="32"/>
      <c r="BA1885" s="32"/>
      <c r="BB1885" s="32" t="s">
        <v>6364</v>
      </c>
      <c r="BC1885" s="32" t="s">
        <v>1346</v>
      </c>
      <c r="BD1885" s="32" t="s">
        <v>1347</v>
      </c>
      <c r="BE1885" s="32" t="s">
        <v>3664</v>
      </c>
      <c r="BF1885" s="32" t="s">
        <v>1063</v>
      </c>
      <c r="BG1885" s="32" t="s">
        <v>1054</v>
      </c>
      <c r="CK1885" s="32" t="s">
        <v>6364</v>
      </c>
      <c r="CL1885" s="32" t="s">
        <v>1346</v>
      </c>
      <c r="CM1885" s="32" t="s">
        <v>1347</v>
      </c>
      <c r="CN1885" s="32" t="s">
        <v>3664</v>
      </c>
      <c r="CO1885" s="32" t="s">
        <v>1063</v>
      </c>
      <c r="CP1885" s="32" t="s">
        <v>1054</v>
      </c>
      <c r="CV1885" s="32"/>
      <c r="CW1885" s="32"/>
      <c r="CX1885" s="32" t="s">
        <v>6364</v>
      </c>
      <c r="CY1885" s="32" t="s">
        <v>1346</v>
      </c>
      <c r="CZ1885" s="32" t="s">
        <v>1347</v>
      </c>
      <c r="DA1885" s="32" t="s">
        <v>3664</v>
      </c>
      <c r="DB1885" s="32" t="s">
        <v>1063</v>
      </c>
      <c r="DC1885" s="32" t="s">
        <v>1054</v>
      </c>
    </row>
    <row r="1886" spans="52:107" ht="57">
      <c r="AZ1886" s="32"/>
      <c r="BA1886" s="32"/>
      <c r="BB1886" s="32" t="s">
        <v>6365</v>
      </c>
      <c r="BC1886" s="32" t="s">
        <v>1346</v>
      </c>
      <c r="BD1886" s="32" t="s">
        <v>1347</v>
      </c>
      <c r="BE1886" s="32" t="s">
        <v>3664</v>
      </c>
      <c r="BF1886" s="32" t="s">
        <v>1646</v>
      </c>
      <c r="BG1886" s="32" t="s">
        <v>1082</v>
      </c>
      <c r="CK1886" s="32" t="s">
        <v>6365</v>
      </c>
      <c r="CL1886" s="32" t="s">
        <v>1346</v>
      </c>
      <c r="CM1886" s="32" t="s">
        <v>1347</v>
      </c>
      <c r="CN1886" s="32" t="s">
        <v>3664</v>
      </c>
      <c r="CO1886" s="32" t="s">
        <v>1646</v>
      </c>
      <c r="CP1886" s="32" t="s">
        <v>1082</v>
      </c>
      <c r="CV1886" s="32"/>
      <c r="CW1886" s="32"/>
      <c r="CX1886" s="32" t="s">
        <v>6365</v>
      </c>
      <c r="CY1886" s="32" t="s">
        <v>1346</v>
      </c>
      <c r="CZ1886" s="32" t="s">
        <v>1347</v>
      </c>
      <c r="DA1886" s="32" t="s">
        <v>3664</v>
      </c>
      <c r="DB1886" s="32" t="s">
        <v>1646</v>
      </c>
      <c r="DC1886" s="32" t="s">
        <v>1082</v>
      </c>
    </row>
    <row r="1887" spans="52:107" ht="57">
      <c r="AZ1887" s="32"/>
      <c r="BA1887" s="32"/>
      <c r="BB1887" s="32" t="s">
        <v>6366</v>
      </c>
      <c r="BC1887" s="32" t="s">
        <v>1346</v>
      </c>
      <c r="BD1887" s="32" t="s">
        <v>1347</v>
      </c>
      <c r="BE1887" s="32" t="s">
        <v>3664</v>
      </c>
      <c r="BF1887" s="32" t="s">
        <v>1666</v>
      </c>
      <c r="BG1887" s="32" t="s">
        <v>1108</v>
      </c>
      <c r="CK1887" s="32" t="s">
        <v>6366</v>
      </c>
      <c r="CL1887" s="32" t="s">
        <v>1346</v>
      </c>
      <c r="CM1887" s="32" t="s">
        <v>1347</v>
      </c>
      <c r="CN1887" s="32" t="s">
        <v>3664</v>
      </c>
      <c r="CO1887" s="32" t="s">
        <v>1666</v>
      </c>
      <c r="CP1887" s="32" t="s">
        <v>1108</v>
      </c>
      <c r="CV1887" s="32"/>
      <c r="CW1887" s="32"/>
      <c r="CX1887" s="32" t="s">
        <v>6366</v>
      </c>
      <c r="CY1887" s="32" t="s">
        <v>1346</v>
      </c>
      <c r="CZ1887" s="32" t="s">
        <v>1347</v>
      </c>
      <c r="DA1887" s="32" t="s">
        <v>3664</v>
      </c>
      <c r="DB1887" s="32" t="s">
        <v>1666</v>
      </c>
      <c r="DC1887" s="32" t="s">
        <v>1108</v>
      </c>
    </row>
    <row r="1888" spans="52:107" ht="42.75">
      <c r="AZ1888" s="32"/>
      <c r="BA1888" s="32"/>
      <c r="BB1888" s="32" t="s">
        <v>6367</v>
      </c>
      <c r="BC1888" s="32" t="s">
        <v>1346</v>
      </c>
      <c r="BD1888" s="32" t="s">
        <v>1347</v>
      </c>
      <c r="BE1888" s="32" t="s">
        <v>3664</v>
      </c>
      <c r="BF1888" s="32" t="s">
        <v>1891</v>
      </c>
      <c r="BG1888" s="32" t="s">
        <v>1132</v>
      </c>
      <c r="CK1888" s="32" t="s">
        <v>6367</v>
      </c>
      <c r="CL1888" s="32" t="s">
        <v>1346</v>
      </c>
      <c r="CM1888" s="32" t="s">
        <v>1347</v>
      </c>
      <c r="CN1888" s="32" t="s">
        <v>3664</v>
      </c>
      <c r="CO1888" s="32" t="s">
        <v>1891</v>
      </c>
      <c r="CP1888" s="32" t="s">
        <v>1132</v>
      </c>
      <c r="CV1888" s="32"/>
      <c r="CW1888" s="32"/>
      <c r="CX1888" s="32" t="s">
        <v>6367</v>
      </c>
      <c r="CY1888" s="32" t="s">
        <v>1346</v>
      </c>
      <c r="CZ1888" s="32" t="s">
        <v>1347</v>
      </c>
      <c r="DA1888" s="32" t="s">
        <v>3664</v>
      </c>
      <c r="DB1888" s="32" t="s">
        <v>1891</v>
      </c>
      <c r="DC1888" s="32" t="s">
        <v>1132</v>
      </c>
    </row>
    <row r="1889" spans="52:107" ht="42.75">
      <c r="AZ1889" s="32"/>
      <c r="BA1889" s="32"/>
      <c r="BB1889" s="32" t="s">
        <v>6368</v>
      </c>
      <c r="BC1889" s="32" t="s">
        <v>1346</v>
      </c>
      <c r="BD1889" s="32" t="s">
        <v>1347</v>
      </c>
      <c r="BE1889" s="32" t="s">
        <v>3664</v>
      </c>
      <c r="BF1889" s="32" t="s">
        <v>1905</v>
      </c>
      <c r="BG1889" s="32" t="s">
        <v>1157</v>
      </c>
      <c r="CK1889" s="32" t="s">
        <v>6368</v>
      </c>
      <c r="CL1889" s="32" t="s">
        <v>1346</v>
      </c>
      <c r="CM1889" s="32" t="s">
        <v>1347</v>
      </c>
      <c r="CN1889" s="32" t="s">
        <v>3664</v>
      </c>
      <c r="CO1889" s="32" t="s">
        <v>1905</v>
      </c>
      <c r="CP1889" s="32" t="s">
        <v>1157</v>
      </c>
      <c r="CV1889" s="32"/>
      <c r="CW1889" s="32"/>
      <c r="CX1889" s="32" t="s">
        <v>6368</v>
      </c>
      <c r="CY1889" s="32" t="s">
        <v>1346</v>
      </c>
      <c r="CZ1889" s="32" t="s">
        <v>1347</v>
      </c>
      <c r="DA1889" s="32" t="s">
        <v>3664</v>
      </c>
      <c r="DB1889" s="32" t="s">
        <v>1905</v>
      </c>
      <c r="DC1889" s="32" t="s">
        <v>1157</v>
      </c>
    </row>
    <row r="1890" spans="52:107" ht="42.75">
      <c r="AZ1890" s="32"/>
      <c r="BA1890" s="32"/>
      <c r="BB1890" s="32" t="s">
        <v>6369</v>
      </c>
      <c r="BC1890" s="32" t="s">
        <v>1346</v>
      </c>
      <c r="BD1890" s="32" t="s">
        <v>1347</v>
      </c>
      <c r="BE1890" s="32" t="s">
        <v>3664</v>
      </c>
      <c r="BF1890" s="32" t="s">
        <v>1917</v>
      </c>
      <c r="BG1890" s="32" t="s">
        <v>1185</v>
      </c>
      <c r="CK1890" s="32" t="s">
        <v>6369</v>
      </c>
      <c r="CL1890" s="32" t="s">
        <v>1346</v>
      </c>
      <c r="CM1890" s="32" t="s">
        <v>1347</v>
      </c>
      <c r="CN1890" s="32" t="s">
        <v>3664</v>
      </c>
      <c r="CO1890" s="32" t="s">
        <v>1917</v>
      </c>
      <c r="CP1890" s="32" t="s">
        <v>1185</v>
      </c>
      <c r="CV1890" s="32"/>
      <c r="CW1890" s="32"/>
      <c r="CX1890" s="32" t="s">
        <v>6369</v>
      </c>
      <c r="CY1890" s="32" t="s">
        <v>1346</v>
      </c>
      <c r="CZ1890" s="32" t="s">
        <v>1347</v>
      </c>
      <c r="DA1890" s="32" t="s">
        <v>3664</v>
      </c>
      <c r="DB1890" s="32" t="s">
        <v>1917</v>
      </c>
      <c r="DC1890" s="32" t="s">
        <v>1185</v>
      </c>
    </row>
    <row r="1891" spans="52:107" ht="57">
      <c r="AZ1891" s="32"/>
      <c r="BA1891" s="32"/>
      <c r="BB1891" s="32" t="s">
        <v>6370</v>
      </c>
      <c r="BC1891" s="32" t="s">
        <v>1346</v>
      </c>
      <c r="BD1891" s="32" t="s">
        <v>1347</v>
      </c>
      <c r="BE1891" s="32" t="s">
        <v>3664</v>
      </c>
      <c r="BF1891" s="32" t="s">
        <v>1933</v>
      </c>
      <c r="BG1891" s="32" t="s">
        <v>1209</v>
      </c>
      <c r="CK1891" s="32" t="s">
        <v>6370</v>
      </c>
      <c r="CL1891" s="32" t="s">
        <v>1346</v>
      </c>
      <c r="CM1891" s="32" t="s">
        <v>1347</v>
      </c>
      <c r="CN1891" s="32" t="s">
        <v>3664</v>
      </c>
      <c r="CO1891" s="32" t="s">
        <v>1933</v>
      </c>
      <c r="CP1891" s="32" t="s">
        <v>1209</v>
      </c>
      <c r="CV1891" s="32"/>
      <c r="CW1891" s="32"/>
      <c r="CX1891" s="32" t="s">
        <v>6370</v>
      </c>
      <c r="CY1891" s="32" t="s">
        <v>1346</v>
      </c>
      <c r="CZ1891" s="32" t="s">
        <v>1347</v>
      </c>
      <c r="DA1891" s="32" t="s">
        <v>3664</v>
      </c>
      <c r="DB1891" s="32" t="s">
        <v>1933</v>
      </c>
      <c r="DC1891" s="32" t="s">
        <v>1209</v>
      </c>
    </row>
    <row r="1892" spans="52:107" ht="42.75">
      <c r="AZ1892" s="32"/>
      <c r="BA1892" s="32"/>
      <c r="BB1892" s="32" t="s">
        <v>6371</v>
      </c>
      <c r="BC1892" s="32" t="s">
        <v>1346</v>
      </c>
      <c r="BD1892" s="32" t="s">
        <v>1347</v>
      </c>
      <c r="BE1892" s="32" t="s">
        <v>3664</v>
      </c>
      <c r="BF1892" s="32" t="s">
        <v>1949</v>
      </c>
      <c r="BG1892" s="32" t="s">
        <v>1234</v>
      </c>
      <c r="CK1892" s="32" t="s">
        <v>6371</v>
      </c>
      <c r="CL1892" s="32" t="s">
        <v>1346</v>
      </c>
      <c r="CM1892" s="32" t="s">
        <v>1347</v>
      </c>
      <c r="CN1892" s="32" t="s">
        <v>3664</v>
      </c>
      <c r="CO1892" s="32" t="s">
        <v>1949</v>
      </c>
      <c r="CP1892" s="32" t="s">
        <v>1234</v>
      </c>
      <c r="CV1892" s="32"/>
      <c r="CW1892" s="32"/>
      <c r="CX1892" s="32" t="s">
        <v>6371</v>
      </c>
      <c r="CY1892" s="32" t="s">
        <v>1346</v>
      </c>
      <c r="CZ1892" s="32" t="s">
        <v>1347</v>
      </c>
      <c r="DA1892" s="32" t="s">
        <v>3664</v>
      </c>
      <c r="DB1892" s="32" t="s">
        <v>1949</v>
      </c>
      <c r="DC1892" s="32" t="s">
        <v>1234</v>
      </c>
    </row>
    <row r="1893" spans="52:107" ht="42.75">
      <c r="AZ1893" s="32"/>
      <c r="BA1893" s="32"/>
      <c r="BB1893" s="32" t="s">
        <v>6372</v>
      </c>
      <c r="BC1893" s="32" t="s">
        <v>1346</v>
      </c>
      <c r="BD1893" s="32" t="s">
        <v>1347</v>
      </c>
      <c r="BE1893" s="32" t="s">
        <v>3664</v>
      </c>
      <c r="BF1893" s="32" t="s">
        <v>1962</v>
      </c>
      <c r="BG1893" s="32" t="s">
        <v>1255</v>
      </c>
      <c r="CK1893" s="32" t="s">
        <v>6372</v>
      </c>
      <c r="CL1893" s="32" t="s">
        <v>1346</v>
      </c>
      <c r="CM1893" s="32" t="s">
        <v>1347</v>
      </c>
      <c r="CN1893" s="32" t="s">
        <v>3664</v>
      </c>
      <c r="CO1893" s="32" t="s">
        <v>1962</v>
      </c>
      <c r="CP1893" s="32" t="s">
        <v>1255</v>
      </c>
      <c r="CV1893" s="32"/>
      <c r="CW1893" s="32"/>
      <c r="CX1893" s="32" t="s">
        <v>6372</v>
      </c>
      <c r="CY1893" s="32" t="s">
        <v>1346</v>
      </c>
      <c r="CZ1893" s="32" t="s">
        <v>1347</v>
      </c>
      <c r="DA1893" s="32" t="s">
        <v>3664</v>
      </c>
      <c r="DB1893" s="32" t="s">
        <v>1962</v>
      </c>
      <c r="DC1893" s="32" t="s">
        <v>1255</v>
      </c>
    </row>
    <row r="1894" spans="52:107" ht="42.75">
      <c r="AZ1894" s="32"/>
      <c r="BA1894" s="32"/>
      <c r="BB1894" s="32" t="s">
        <v>6373</v>
      </c>
      <c r="BC1894" s="32" t="s">
        <v>1346</v>
      </c>
      <c r="BD1894" s="32" t="s">
        <v>1347</v>
      </c>
      <c r="BE1894" s="32" t="s">
        <v>3664</v>
      </c>
      <c r="BF1894" s="32" t="s">
        <v>1975</v>
      </c>
      <c r="BG1894" s="32" t="s">
        <v>1278</v>
      </c>
      <c r="CK1894" s="32" t="s">
        <v>6373</v>
      </c>
      <c r="CL1894" s="32" t="s">
        <v>1346</v>
      </c>
      <c r="CM1894" s="32" t="s">
        <v>1347</v>
      </c>
      <c r="CN1894" s="32" t="s">
        <v>3664</v>
      </c>
      <c r="CO1894" s="32" t="s">
        <v>1975</v>
      </c>
      <c r="CP1894" s="32" t="s">
        <v>1278</v>
      </c>
      <c r="CV1894" s="32"/>
      <c r="CW1894" s="32"/>
      <c r="CX1894" s="32" t="s">
        <v>6373</v>
      </c>
      <c r="CY1894" s="32" t="s">
        <v>1346</v>
      </c>
      <c r="CZ1894" s="32" t="s">
        <v>1347</v>
      </c>
      <c r="DA1894" s="32" t="s">
        <v>3664</v>
      </c>
      <c r="DB1894" s="32" t="s">
        <v>1975</v>
      </c>
      <c r="DC1894" s="32" t="s">
        <v>1278</v>
      </c>
    </row>
    <row r="1895" spans="52:107" ht="71.25">
      <c r="AZ1895" s="32"/>
      <c r="BA1895" s="32"/>
      <c r="BB1895" s="32" t="s">
        <v>6374</v>
      </c>
      <c r="BC1895" s="32" t="s">
        <v>1346</v>
      </c>
      <c r="BD1895" s="32" t="s">
        <v>1347</v>
      </c>
      <c r="BE1895" s="32" t="s">
        <v>3664</v>
      </c>
      <c r="BF1895" s="32" t="s">
        <v>1986</v>
      </c>
      <c r="BG1895" s="32" t="s">
        <v>1299</v>
      </c>
      <c r="CK1895" s="32" t="s">
        <v>6374</v>
      </c>
      <c r="CL1895" s="32" t="s">
        <v>1346</v>
      </c>
      <c r="CM1895" s="32" t="s">
        <v>1347</v>
      </c>
      <c r="CN1895" s="32" t="s">
        <v>3664</v>
      </c>
      <c r="CO1895" s="32" t="s">
        <v>1986</v>
      </c>
      <c r="CP1895" s="32" t="s">
        <v>1299</v>
      </c>
      <c r="CV1895" s="32"/>
      <c r="CW1895" s="32"/>
      <c r="CX1895" s="32" t="s">
        <v>6374</v>
      </c>
      <c r="CY1895" s="32" t="s">
        <v>1346</v>
      </c>
      <c r="CZ1895" s="32" t="s">
        <v>1347</v>
      </c>
      <c r="DA1895" s="32" t="s">
        <v>3664</v>
      </c>
      <c r="DB1895" s="32" t="s">
        <v>1986</v>
      </c>
      <c r="DC1895" s="32" t="s">
        <v>1299</v>
      </c>
    </row>
    <row r="1896" spans="52:107" ht="57">
      <c r="AZ1896" s="32"/>
      <c r="BA1896" s="32"/>
      <c r="BB1896" s="32" t="s">
        <v>6375</v>
      </c>
      <c r="BC1896" s="32" t="s">
        <v>1346</v>
      </c>
      <c r="BD1896" s="32" t="s">
        <v>1347</v>
      </c>
      <c r="BE1896" s="32" t="s">
        <v>3664</v>
      </c>
      <c r="BF1896" s="32" t="s">
        <v>1999</v>
      </c>
      <c r="BG1896" s="32" t="s">
        <v>1320</v>
      </c>
      <c r="CK1896" s="32" t="s">
        <v>6375</v>
      </c>
      <c r="CL1896" s="32" t="s">
        <v>1346</v>
      </c>
      <c r="CM1896" s="32" t="s">
        <v>1347</v>
      </c>
      <c r="CN1896" s="32" t="s">
        <v>3664</v>
      </c>
      <c r="CO1896" s="32" t="s">
        <v>1999</v>
      </c>
      <c r="CP1896" s="32" t="s">
        <v>1320</v>
      </c>
      <c r="CV1896" s="32"/>
      <c r="CW1896" s="32"/>
      <c r="CX1896" s="32" t="s">
        <v>6375</v>
      </c>
      <c r="CY1896" s="32" t="s">
        <v>1346</v>
      </c>
      <c r="CZ1896" s="32" t="s">
        <v>1347</v>
      </c>
      <c r="DA1896" s="32" t="s">
        <v>3664</v>
      </c>
      <c r="DB1896" s="32" t="s">
        <v>1999</v>
      </c>
      <c r="DC1896" s="32" t="s">
        <v>1320</v>
      </c>
    </row>
    <row r="1897" spans="52:107" ht="42.75">
      <c r="AZ1897" s="32"/>
      <c r="BA1897" s="32"/>
      <c r="BB1897" s="32" t="s">
        <v>6376</v>
      </c>
      <c r="BC1897" s="32" t="s">
        <v>1346</v>
      </c>
      <c r="BD1897" s="32" t="s">
        <v>1347</v>
      </c>
      <c r="BE1897" s="32" t="s">
        <v>3664</v>
      </c>
      <c r="BF1897" s="32" t="s">
        <v>2012</v>
      </c>
      <c r="BG1897" s="32" t="s">
        <v>1339</v>
      </c>
      <c r="CK1897" s="32" t="s">
        <v>6376</v>
      </c>
      <c r="CL1897" s="32" t="s">
        <v>1346</v>
      </c>
      <c r="CM1897" s="32" t="s">
        <v>1347</v>
      </c>
      <c r="CN1897" s="32" t="s">
        <v>3664</v>
      </c>
      <c r="CO1897" s="32" t="s">
        <v>2012</v>
      </c>
      <c r="CP1897" s="32" t="s">
        <v>1339</v>
      </c>
      <c r="CV1897" s="32"/>
      <c r="CW1897" s="32"/>
      <c r="CX1897" s="32" t="s">
        <v>6376</v>
      </c>
      <c r="CY1897" s="32" t="s">
        <v>1346</v>
      </c>
      <c r="CZ1897" s="32" t="s">
        <v>1347</v>
      </c>
      <c r="DA1897" s="32" t="s">
        <v>3664</v>
      </c>
      <c r="DB1897" s="32" t="s">
        <v>2012</v>
      </c>
      <c r="DC1897" s="32" t="s">
        <v>1339</v>
      </c>
    </row>
    <row r="1898" spans="52:107" ht="42.75">
      <c r="AZ1898" s="32"/>
      <c r="BA1898" s="32"/>
      <c r="BB1898" s="32" t="s">
        <v>6377</v>
      </c>
      <c r="BC1898" s="32" t="s">
        <v>1346</v>
      </c>
      <c r="BD1898" s="32" t="s">
        <v>1347</v>
      </c>
      <c r="BE1898" s="32" t="s">
        <v>3664</v>
      </c>
      <c r="BF1898" s="32" t="s">
        <v>2024</v>
      </c>
      <c r="BG1898" s="32" t="s">
        <v>1360</v>
      </c>
      <c r="CK1898" s="32" t="s">
        <v>6377</v>
      </c>
      <c r="CL1898" s="32" t="s">
        <v>1346</v>
      </c>
      <c r="CM1898" s="32" t="s">
        <v>1347</v>
      </c>
      <c r="CN1898" s="32" t="s">
        <v>3664</v>
      </c>
      <c r="CO1898" s="32" t="s">
        <v>2024</v>
      </c>
      <c r="CP1898" s="32" t="s">
        <v>1360</v>
      </c>
      <c r="CV1898" s="32"/>
      <c r="CW1898" s="32"/>
      <c r="CX1898" s="32" t="s">
        <v>6377</v>
      </c>
      <c r="CY1898" s="32" t="s">
        <v>1346</v>
      </c>
      <c r="CZ1898" s="32" t="s">
        <v>1347</v>
      </c>
      <c r="DA1898" s="32" t="s">
        <v>3664</v>
      </c>
      <c r="DB1898" s="32" t="s">
        <v>2024</v>
      </c>
      <c r="DC1898" s="32" t="s">
        <v>1360</v>
      </c>
    </row>
    <row r="1899" spans="52:107" ht="42.75">
      <c r="AZ1899" s="32"/>
      <c r="BA1899" s="32"/>
      <c r="BB1899" s="32" t="s">
        <v>6378</v>
      </c>
      <c r="BC1899" s="32" t="s">
        <v>1346</v>
      </c>
      <c r="BD1899" s="32" t="s">
        <v>1347</v>
      </c>
      <c r="BE1899" s="32" t="s">
        <v>3664</v>
      </c>
      <c r="BF1899" s="32" t="s">
        <v>2035</v>
      </c>
      <c r="BG1899" s="32" t="s">
        <v>1380</v>
      </c>
      <c r="CK1899" s="32" t="s">
        <v>6378</v>
      </c>
      <c r="CL1899" s="32" t="s">
        <v>1346</v>
      </c>
      <c r="CM1899" s="32" t="s">
        <v>1347</v>
      </c>
      <c r="CN1899" s="32" t="s">
        <v>3664</v>
      </c>
      <c r="CO1899" s="32" t="s">
        <v>2035</v>
      </c>
      <c r="CP1899" s="32" t="s">
        <v>1380</v>
      </c>
      <c r="CV1899" s="32"/>
      <c r="CW1899" s="32"/>
      <c r="CX1899" s="32" t="s">
        <v>6378</v>
      </c>
      <c r="CY1899" s="32" t="s">
        <v>1346</v>
      </c>
      <c r="CZ1899" s="32" t="s">
        <v>1347</v>
      </c>
      <c r="DA1899" s="32" t="s">
        <v>3664</v>
      </c>
      <c r="DB1899" s="32" t="s">
        <v>2035</v>
      </c>
      <c r="DC1899" s="32" t="s">
        <v>1380</v>
      </c>
    </row>
    <row r="1900" spans="52:107" ht="42.75">
      <c r="AZ1900" s="32"/>
      <c r="BA1900" s="32"/>
      <c r="BB1900" s="32" t="s">
        <v>6379</v>
      </c>
      <c r="BC1900" s="32" t="s">
        <v>1346</v>
      </c>
      <c r="BD1900" s="32" t="s">
        <v>1347</v>
      </c>
      <c r="BE1900" s="32" t="s">
        <v>3664</v>
      </c>
      <c r="BF1900" s="32" t="s">
        <v>2047</v>
      </c>
      <c r="BG1900" s="32" t="s">
        <v>1401</v>
      </c>
      <c r="CK1900" s="32" t="s">
        <v>6379</v>
      </c>
      <c r="CL1900" s="32" t="s">
        <v>1346</v>
      </c>
      <c r="CM1900" s="32" t="s">
        <v>1347</v>
      </c>
      <c r="CN1900" s="32" t="s">
        <v>3664</v>
      </c>
      <c r="CO1900" s="32" t="s">
        <v>2047</v>
      </c>
      <c r="CP1900" s="32" t="s">
        <v>1401</v>
      </c>
      <c r="CV1900" s="32"/>
      <c r="CW1900" s="32"/>
      <c r="CX1900" s="32" t="s">
        <v>6379</v>
      </c>
      <c r="CY1900" s="32" t="s">
        <v>1346</v>
      </c>
      <c r="CZ1900" s="32" t="s">
        <v>1347</v>
      </c>
      <c r="DA1900" s="32" t="s">
        <v>3664</v>
      </c>
      <c r="DB1900" s="32" t="s">
        <v>2047</v>
      </c>
      <c r="DC1900" s="32" t="s">
        <v>1401</v>
      </c>
    </row>
    <row r="1901" spans="52:107" ht="57">
      <c r="AZ1901" s="32"/>
      <c r="BA1901" s="32"/>
      <c r="BB1901" s="32" t="s">
        <v>6380</v>
      </c>
      <c r="BC1901" s="32" t="s">
        <v>1346</v>
      </c>
      <c r="BD1901" s="32" t="s">
        <v>1347</v>
      </c>
      <c r="BE1901" s="32" t="s">
        <v>3664</v>
      </c>
      <c r="BF1901" s="32" t="s">
        <v>2058</v>
      </c>
      <c r="BG1901" s="32" t="s">
        <v>1423</v>
      </c>
      <c r="CK1901" s="32" t="s">
        <v>6380</v>
      </c>
      <c r="CL1901" s="32" t="s">
        <v>1346</v>
      </c>
      <c r="CM1901" s="32" t="s">
        <v>1347</v>
      </c>
      <c r="CN1901" s="32" t="s">
        <v>3664</v>
      </c>
      <c r="CO1901" s="32" t="s">
        <v>2058</v>
      </c>
      <c r="CP1901" s="32" t="s">
        <v>1423</v>
      </c>
      <c r="CV1901" s="32"/>
      <c r="CW1901" s="32"/>
      <c r="CX1901" s="32" t="s">
        <v>6380</v>
      </c>
      <c r="CY1901" s="32" t="s">
        <v>1346</v>
      </c>
      <c r="CZ1901" s="32" t="s">
        <v>1347</v>
      </c>
      <c r="DA1901" s="32" t="s">
        <v>3664</v>
      </c>
      <c r="DB1901" s="32" t="s">
        <v>2058</v>
      </c>
      <c r="DC1901" s="32" t="s">
        <v>1423</v>
      </c>
    </row>
    <row r="1902" spans="52:107" ht="42.75">
      <c r="AZ1902" s="32"/>
      <c r="BA1902" s="32"/>
      <c r="BB1902" s="32" t="s">
        <v>6381</v>
      </c>
      <c r="BC1902" s="32" t="s">
        <v>1346</v>
      </c>
      <c r="BD1902" s="32" t="s">
        <v>1347</v>
      </c>
      <c r="BE1902" s="32" t="s">
        <v>3664</v>
      </c>
      <c r="BF1902" s="32" t="s">
        <v>2070</v>
      </c>
      <c r="BG1902" s="32" t="s">
        <v>705</v>
      </c>
      <c r="CK1902" s="32" t="s">
        <v>6381</v>
      </c>
      <c r="CL1902" s="32" t="s">
        <v>1346</v>
      </c>
      <c r="CM1902" s="32" t="s">
        <v>1347</v>
      </c>
      <c r="CN1902" s="32" t="s">
        <v>3664</v>
      </c>
      <c r="CO1902" s="32" t="s">
        <v>2070</v>
      </c>
      <c r="CP1902" s="32" t="s">
        <v>705</v>
      </c>
      <c r="CV1902" s="32"/>
      <c r="CW1902" s="32"/>
      <c r="CX1902" s="32" t="s">
        <v>6381</v>
      </c>
      <c r="CY1902" s="32" t="s">
        <v>1346</v>
      </c>
      <c r="CZ1902" s="32" t="s">
        <v>1347</v>
      </c>
      <c r="DA1902" s="32" t="s">
        <v>3664</v>
      </c>
      <c r="DB1902" s="32" t="s">
        <v>2070</v>
      </c>
      <c r="DC1902" s="32" t="s">
        <v>705</v>
      </c>
    </row>
    <row r="1903" spans="52:107" ht="71.25">
      <c r="AZ1903" s="32"/>
      <c r="BA1903" s="32"/>
      <c r="BB1903" s="32" t="s">
        <v>6382</v>
      </c>
      <c r="BC1903" s="32" t="s">
        <v>1346</v>
      </c>
      <c r="BD1903" s="32" t="s">
        <v>1347</v>
      </c>
      <c r="BE1903" s="32" t="s">
        <v>3664</v>
      </c>
      <c r="BF1903" s="32" t="s">
        <v>2082</v>
      </c>
      <c r="BG1903" s="32" t="s">
        <v>1463</v>
      </c>
      <c r="CK1903" s="32" t="s">
        <v>6382</v>
      </c>
      <c r="CL1903" s="32" t="s">
        <v>1346</v>
      </c>
      <c r="CM1903" s="32" t="s">
        <v>1347</v>
      </c>
      <c r="CN1903" s="32" t="s">
        <v>3664</v>
      </c>
      <c r="CO1903" s="32" t="s">
        <v>2082</v>
      </c>
      <c r="CP1903" s="32" t="s">
        <v>1463</v>
      </c>
      <c r="CV1903" s="32"/>
      <c r="CW1903" s="32"/>
      <c r="CX1903" s="32" t="s">
        <v>6382</v>
      </c>
      <c r="CY1903" s="32" t="s">
        <v>1346</v>
      </c>
      <c r="CZ1903" s="32" t="s">
        <v>1347</v>
      </c>
      <c r="DA1903" s="32" t="s">
        <v>3664</v>
      </c>
      <c r="DB1903" s="32" t="s">
        <v>2082</v>
      </c>
      <c r="DC1903" s="32" t="s">
        <v>1463</v>
      </c>
    </row>
    <row r="1904" spans="52:107" ht="57">
      <c r="AZ1904" s="32"/>
      <c r="BA1904" s="32"/>
      <c r="BB1904" s="32" t="s">
        <v>6383</v>
      </c>
      <c r="BC1904" s="32" t="s">
        <v>1346</v>
      </c>
      <c r="BD1904" s="32" t="s">
        <v>1347</v>
      </c>
      <c r="BE1904" s="32" t="s">
        <v>3664</v>
      </c>
      <c r="BF1904" s="32" t="s">
        <v>2093</v>
      </c>
      <c r="BG1904" s="32" t="s">
        <v>1484</v>
      </c>
      <c r="CK1904" s="32" t="s">
        <v>6383</v>
      </c>
      <c r="CL1904" s="32" t="s">
        <v>1346</v>
      </c>
      <c r="CM1904" s="32" t="s">
        <v>1347</v>
      </c>
      <c r="CN1904" s="32" t="s">
        <v>3664</v>
      </c>
      <c r="CO1904" s="32" t="s">
        <v>2093</v>
      </c>
      <c r="CP1904" s="32" t="s">
        <v>1484</v>
      </c>
      <c r="CV1904" s="32"/>
      <c r="CW1904" s="32"/>
      <c r="CX1904" s="32" t="s">
        <v>6383</v>
      </c>
      <c r="CY1904" s="32" t="s">
        <v>1346</v>
      </c>
      <c r="CZ1904" s="32" t="s">
        <v>1347</v>
      </c>
      <c r="DA1904" s="32" t="s">
        <v>3664</v>
      </c>
      <c r="DB1904" s="32" t="s">
        <v>2093</v>
      </c>
      <c r="DC1904" s="32" t="s">
        <v>1484</v>
      </c>
    </row>
    <row r="1905" spans="52:107" ht="57">
      <c r="AZ1905" s="32"/>
      <c r="BA1905" s="32"/>
      <c r="BB1905" s="32" t="s">
        <v>6384</v>
      </c>
      <c r="BC1905" s="32" t="s">
        <v>1346</v>
      </c>
      <c r="BD1905" s="32" t="s">
        <v>1347</v>
      </c>
      <c r="BE1905" s="32" t="s">
        <v>3664</v>
      </c>
      <c r="BF1905" s="32" t="s">
        <v>2104</v>
      </c>
      <c r="BG1905" s="32" t="s">
        <v>1504</v>
      </c>
      <c r="CK1905" s="32" t="s">
        <v>6384</v>
      </c>
      <c r="CL1905" s="32" t="s">
        <v>1346</v>
      </c>
      <c r="CM1905" s="32" t="s">
        <v>1347</v>
      </c>
      <c r="CN1905" s="32" t="s">
        <v>3664</v>
      </c>
      <c r="CO1905" s="32" t="s">
        <v>2104</v>
      </c>
      <c r="CP1905" s="32" t="s">
        <v>1504</v>
      </c>
      <c r="CV1905" s="32"/>
      <c r="CW1905" s="32"/>
      <c r="CX1905" s="32" t="s">
        <v>6384</v>
      </c>
      <c r="CY1905" s="32" t="s">
        <v>1346</v>
      </c>
      <c r="CZ1905" s="32" t="s">
        <v>1347</v>
      </c>
      <c r="DA1905" s="32" t="s">
        <v>3664</v>
      </c>
      <c r="DB1905" s="32" t="s">
        <v>2104</v>
      </c>
      <c r="DC1905" s="32" t="s">
        <v>1504</v>
      </c>
    </row>
    <row r="1906" spans="52:107" ht="71.25">
      <c r="AZ1906" s="32"/>
      <c r="BA1906" s="32"/>
      <c r="BB1906" s="32" t="s">
        <v>6385</v>
      </c>
      <c r="BC1906" s="32" t="s">
        <v>1346</v>
      </c>
      <c r="BD1906" s="32" t="s">
        <v>1347</v>
      </c>
      <c r="BE1906" s="32" t="s">
        <v>3664</v>
      </c>
      <c r="BF1906" s="32" t="s">
        <v>2114</v>
      </c>
      <c r="BG1906" s="32" t="s">
        <v>1526</v>
      </c>
      <c r="CK1906" s="32" t="s">
        <v>6385</v>
      </c>
      <c r="CL1906" s="32" t="s">
        <v>1346</v>
      </c>
      <c r="CM1906" s="32" t="s">
        <v>1347</v>
      </c>
      <c r="CN1906" s="32" t="s">
        <v>3664</v>
      </c>
      <c r="CO1906" s="32" t="s">
        <v>2114</v>
      </c>
      <c r="CP1906" s="32" t="s">
        <v>1526</v>
      </c>
      <c r="CV1906" s="32"/>
      <c r="CW1906" s="32"/>
      <c r="CX1906" s="32" t="s">
        <v>6385</v>
      </c>
      <c r="CY1906" s="32" t="s">
        <v>1346</v>
      </c>
      <c r="CZ1906" s="32" t="s">
        <v>1347</v>
      </c>
      <c r="DA1906" s="32" t="s">
        <v>3664</v>
      </c>
      <c r="DB1906" s="32" t="s">
        <v>2114</v>
      </c>
      <c r="DC1906" s="32" t="s">
        <v>1526</v>
      </c>
    </row>
    <row r="1907" spans="52:107" ht="57">
      <c r="AZ1907" s="32"/>
      <c r="BA1907" s="32"/>
      <c r="BB1907" s="32" t="s">
        <v>6386</v>
      </c>
      <c r="BC1907" s="32" t="s">
        <v>1346</v>
      </c>
      <c r="BD1907" s="32" t="s">
        <v>1347</v>
      </c>
      <c r="BE1907" s="32" t="s">
        <v>3664</v>
      </c>
      <c r="BF1907" s="32" t="s">
        <v>2124</v>
      </c>
      <c r="BG1907" s="32" t="s">
        <v>1546</v>
      </c>
      <c r="CK1907" s="32" t="s">
        <v>6386</v>
      </c>
      <c r="CL1907" s="32" t="s">
        <v>1346</v>
      </c>
      <c r="CM1907" s="32" t="s">
        <v>1347</v>
      </c>
      <c r="CN1907" s="32" t="s">
        <v>3664</v>
      </c>
      <c r="CO1907" s="32" t="s">
        <v>2124</v>
      </c>
      <c r="CP1907" s="32" t="s">
        <v>1546</v>
      </c>
      <c r="CV1907" s="32"/>
      <c r="CW1907" s="32"/>
      <c r="CX1907" s="32" t="s">
        <v>6386</v>
      </c>
      <c r="CY1907" s="32" t="s">
        <v>1346</v>
      </c>
      <c r="CZ1907" s="32" t="s">
        <v>1347</v>
      </c>
      <c r="DA1907" s="32" t="s">
        <v>3664</v>
      </c>
      <c r="DB1907" s="32" t="s">
        <v>2124</v>
      </c>
      <c r="DC1907" s="32" t="s">
        <v>1546</v>
      </c>
    </row>
    <row r="1908" spans="52:107" ht="71.25">
      <c r="AZ1908" s="32"/>
      <c r="BA1908" s="32"/>
      <c r="BB1908" s="32" t="s">
        <v>6387</v>
      </c>
      <c r="BC1908" s="32" t="s">
        <v>1346</v>
      </c>
      <c r="BD1908" s="32" t="s">
        <v>1347</v>
      </c>
      <c r="BE1908" s="32" t="s">
        <v>3664</v>
      </c>
      <c r="BF1908" s="32" t="s">
        <v>2135</v>
      </c>
      <c r="BG1908" s="32" t="s">
        <v>1564</v>
      </c>
      <c r="CK1908" s="32" t="s">
        <v>6387</v>
      </c>
      <c r="CL1908" s="32" t="s">
        <v>1346</v>
      </c>
      <c r="CM1908" s="32" t="s">
        <v>1347</v>
      </c>
      <c r="CN1908" s="32" t="s">
        <v>3664</v>
      </c>
      <c r="CO1908" s="32" t="s">
        <v>2135</v>
      </c>
      <c r="CP1908" s="32" t="s">
        <v>1564</v>
      </c>
      <c r="CV1908" s="32"/>
      <c r="CW1908" s="32"/>
      <c r="CX1908" s="32" t="s">
        <v>6387</v>
      </c>
      <c r="CY1908" s="32" t="s">
        <v>1346</v>
      </c>
      <c r="CZ1908" s="32" t="s">
        <v>1347</v>
      </c>
      <c r="DA1908" s="32" t="s">
        <v>3664</v>
      </c>
      <c r="DB1908" s="32" t="s">
        <v>2135</v>
      </c>
      <c r="DC1908" s="32" t="s">
        <v>1564</v>
      </c>
    </row>
    <row r="1909" spans="52:107" ht="71.25">
      <c r="AZ1909" s="32"/>
      <c r="BA1909" s="32"/>
      <c r="BB1909" s="32" t="s">
        <v>6388</v>
      </c>
      <c r="BC1909" s="32" t="s">
        <v>1346</v>
      </c>
      <c r="BD1909" s="32" t="s">
        <v>1347</v>
      </c>
      <c r="BE1909" s="32" t="s">
        <v>3664</v>
      </c>
      <c r="BF1909" s="32" t="s">
        <v>2144</v>
      </c>
      <c r="BG1909" s="32" t="s">
        <v>1583</v>
      </c>
      <c r="CK1909" s="32" t="s">
        <v>6388</v>
      </c>
      <c r="CL1909" s="32" t="s">
        <v>1346</v>
      </c>
      <c r="CM1909" s="32" t="s">
        <v>1347</v>
      </c>
      <c r="CN1909" s="32" t="s">
        <v>3664</v>
      </c>
      <c r="CO1909" s="32" t="s">
        <v>2144</v>
      </c>
      <c r="CP1909" s="32" t="s">
        <v>1583</v>
      </c>
      <c r="CV1909" s="32"/>
      <c r="CW1909" s="32"/>
      <c r="CX1909" s="32" t="s">
        <v>6388</v>
      </c>
      <c r="CY1909" s="32" t="s">
        <v>1346</v>
      </c>
      <c r="CZ1909" s="32" t="s">
        <v>1347</v>
      </c>
      <c r="DA1909" s="32" t="s">
        <v>3664</v>
      </c>
      <c r="DB1909" s="32" t="s">
        <v>2144</v>
      </c>
      <c r="DC1909" s="32" t="s">
        <v>1583</v>
      </c>
    </row>
    <row r="1910" spans="52:107" ht="42.75">
      <c r="AZ1910" s="32"/>
      <c r="BA1910" s="32"/>
      <c r="BB1910" s="32" t="s">
        <v>6389</v>
      </c>
      <c r="BC1910" s="32" t="s">
        <v>1346</v>
      </c>
      <c r="BD1910" s="32" t="s">
        <v>1347</v>
      </c>
      <c r="BE1910" s="32" t="s">
        <v>3664</v>
      </c>
      <c r="BF1910" s="32" t="s">
        <v>2155</v>
      </c>
      <c r="BG1910" s="32" t="s">
        <v>1603</v>
      </c>
      <c r="CK1910" s="32" t="s">
        <v>6389</v>
      </c>
      <c r="CL1910" s="32" t="s">
        <v>1346</v>
      </c>
      <c r="CM1910" s="32" t="s">
        <v>1347</v>
      </c>
      <c r="CN1910" s="32" t="s">
        <v>3664</v>
      </c>
      <c r="CO1910" s="32" t="s">
        <v>2155</v>
      </c>
      <c r="CP1910" s="32" t="s">
        <v>1603</v>
      </c>
      <c r="CV1910" s="32"/>
      <c r="CW1910" s="32"/>
      <c r="CX1910" s="32" t="s">
        <v>6389</v>
      </c>
      <c r="CY1910" s="32" t="s">
        <v>1346</v>
      </c>
      <c r="CZ1910" s="32" t="s">
        <v>1347</v>
      </c>
      <c r="DA1910" s="32" t="s">
        <v>3664</v>
      </c>
      <c r="DB1910" s="32" t="s">
        <v>2155</v>
      </c>
      <c r="DC1910" s="32" t="s">
        <v>1603</v>
      </c>
    </row>
    <row r="1911" spans="52:107" ht="57">
      <c r="AZ1911" s="32"/>
      <c r="BA1911" s="32"/>
      <c r="BB1911" s="32" t="s">
        <v>6390</v>
      </c>
      <c r="BC1911" s="32" t="s">
        <v>1346</v>
      </c>
      <c r="BD1911" s="32" t="s">
        <v>1347</v>
      </c>
      <c r="BE1911" s="32" t="s">
        <v>3664</v>
      </c>
      <c r="BF1911" s="32" t="s">
        <v>2166</v>
      </c>
      <c r="BG1911" s="32" t="s">
        <v>1621</v>
      </c>
      <c r="CK1911" s="32" t="s">
        <v>6390</v>
      </c>
      <c r="CL1911" s="32" t="s">
        <v>1346</v>
      </c>
      <c r="CM1911" s="32" t="s">
        <v>1347</v>
      </c>
      <c r="CN1911" s="32" t="s">
        <v>3664</v>
      </c>
      <c r="CO1911" s="32" t="s">
        <v>2166</v>
      </c>
      <c r="CP1911" s="32" t="s">
        <v>1621</v>
      </c>
      <c r="CV1911" s="32"/>
      <c r="CW1911" s="32"/>
      <c r="CX1911" s="32" t="s">
        <v>6390</v>
      </c>
      <c r="CY1911" s="32" t="s">
        <v>1346</v>
      </c>
      <c r="CZ1911" s="32" t="s">
        <v>1347</v>
      </c>
      <c r="DA1911" s="32" t="s">
        <v>3664</v>
      </c>
      <c r="DB1911" s="32" t="s">
        <v>2166</v>
      </c>
      <c r="DC1911" s="32" t="s">
        <v>1621</v>
      </c>
    </row>
    <row r="1912" spans="52:107" ht="42.75">
      <c r="AZ1912" s="32"/>
      <c r="BA1912" s="32"/>
      <c r="BB1912" s="32" t="s">
        <v>6391</v>
      </c>
      <c r="BC1912" s="32" t="s">
        <v>1346</v>
      </c>
      <c r="BD1912" s="32" t="s">
        <v>1347</v>
      </c>
      <c r="BE1912" s="32" t="s">
        <v>3664</v>
      </c>
      <c r="BF1912" s="32" t="s">
        <v>2177</v>
      </c>
      <c r="BG1912" s="32" t="s">
        <v>1641</v>
      </c>
      <c r="CK1912" s="32" t="s">
        <v>6391</v>
      </c>
      <c r="CL1912" s="32" t="s">
        <v>1346</v>
      </c>
      <c r="CM1912" s="32" t="s">
        <v>1347</v>
      </c>
      <c r="CN1912" s="32" t="s">
        <v>3664</v>
      </c>
      <c r="CO1912" s="32" t="s">
        <v>2177</v>
      </c>
      <c r="CP1912" s="32" t="s">
        <v>1641</v>
      </c>
      <c r="CV1912" s="32"/>
      <c r="CW1912" s="32"/>
      <c r="CX1912" s="32" t="s">
        <v>6391</v>
      </c>
      <c r="CY1912" s="32" t="s">
        <v>1346</v>
      </c>
      <c r="CZ1912" s="32" t="s">
        <v>1347</v>
      </c>
      <c r="DA1912" s="32" t="s">
        <v>3664</v>
      </c>
      <c r="DB1912" s="32" t="s">
        <v>2177</v>
      </c>
      <c r="DC1912" s="32" t="s">
        <v>1641</v>
      </c>
    </row>
    <row r="1913" spans="52:107" ht="57">
      <c r="AZ1913" s="32"/>
      <c r="BA1913" s="32"/>
      <c r="BB1913" s="32" t="s">
        <v>6392</v>
      </c>
      <c r="BC1913" s="32" t="s">
        <v>1346</v>
      </c>
      <c r="BD1913" s="32" t="s">
        <v>1347</v>
      </c>
      <c r="BE1913" s="32" t="s">
        <v>3664</v>
      </c>
      <c r="BF1913" s="32" t="s">
        <v>2523</v>
      </c>
      <c r="BG1913" s="32" t="s">
        <v>1659</v>
      </c>
      <c r="CK1913" s="32" t="s">
        <v>6392</v>
      </c>
      <c r="CL1913" s="32" t="s">
        <v>1346</v>
      </c>
      <c r="CM1913" s="32" t="s">
        <v>1347</v>
      </c>
      <c r="CN1913" s="32" t="s">
        <v>3664</v>
      </c>
      <c r="CO1913" s="32" t="s">
        <v>2523</v>
      </c>
      <c r="CP1913" s="32" t="s">
        <v>1659</v>
      </c>
      <c r="CV1913" s="32"/>
      <c r="CW1913" s="32"/>
      <c r="CX1913" s="32" t="s">
        <v>6392</v>
      </c>
      <c r="CY1913" s="32" t="s">
        <v>1346</v>
      </c>
      <c r="CZ1913" s="32" t="s">
        <v>1347</v>
      </c>
      <c r="DA1913" s="32" t="s">
        <v>3664</v>
      </c>
      <c r="DB1913" s="32" t="s">
        <v>2523</v>
      </c>
      <c r="DC1913" s="32" t="s">
        <v>1659</v>
      </c>
    </row>
    <row r="1914" spans="52:107" ht="42.75">
      <c r="AZ1914" s="32"/>
      <c r="BA1914" s="32"/>
      <c r="BB1914" s="32" t="s">
        <v>6393</v>
      </c>
      <c r="BC1914" s="32" t="s">
        <v>1346</v>
      </c>
      <c r="BD1914" s="32" t="s">
        <v>1347</v>
      </c>
      <c r="BE1914" s="32" t="s">
        <v>3664</v>
      </c>
      <c r="BF1914" s="32" t="s">
        <v>2527</v>
      </c>
      <c r="BG1914" s="32" t="s">
        <v>1678</v>
      </c>
      <c r="CK1914" s="32" t="s">
        <v>6393</v>
      </c>
      <c r="CL1914" s="32" t="s">
        <v>1346</v>
      </c>
      <c r="CM1914" s="32" t="s">
        <v>1347</v>
      </c>
      <c r="CN1914" s="32" t="s">
        <v>3664</v>
      </c>
      <c r="CO1914" s="32" t="s">
        <v>2527</v>
      </c>
      <c r="CP1914" s="32" t="s">
        <v>1678</v>
      </c>
      <c r="CV1914" s="32"/>
      <c r="CW1914" s="32"/>
      <c r="CX1914" s="32" t="s">
        <v>6393</v>
      </c>
      <c r="CY1914" s="32" t="s">
        <v>1346</v>
      </c>
      <c r="CZ1914" s="32" t="s">
        <v>1347</v>
      </c>
      <c r="DA1914" s="32" t="s">
        <v>3664</v>
      </c>
      <c r="DB1914" s="32" t="s">
        <v>2527</v>
      </c>
      <c r="DC1914" s="32" t="s">
        <v>1678</v>
      </c>
    </row>
    <row r="1915" spans="52:107" ht="42.75">
      <c r="AZ1915" s="32"/>
      <c r="BA1915" s="32"/>
      <c r="BB1915" s="32" t="s">
        <v>6394</v>
      </c>
      <c r="BC1915" s="32" t="s">
        <v>1346</v>
      </c>
      <c r="BD1915" s="32" t="s">
        <v>1347</v>
      </c>
      <c r="BE1915" s="32" t="s">
        <v>3664</v>
      </c>
      <c r="BF1915" s="32" t="s">
        <v>2531</v>
      </c>
      <c r="BG1915" s="32" t="s">
        <v>1697</v>
      </c>
      <c r="CK1915" s="32" t="s">
        <v>6394</v>
      </c>
      <c r="CL1915" s="32" t="s">
        <v>1346</v>
      </c>
      <c r="CM1915" s="32" t="s">
        <v>1347</v>
      </c>
      <c r="CN1915" s="32" t="s">
        <v>3664</v>
      </c>
      <c r="CO1915" s="32" t="s">
        <v>2531</v>
      </c>
      <c r="CP1915" s="32" t="s">
        <v>1697</v>
      </c>
      <c r="CV1915" s="32"/>
      <c r="CW1915" s="32"/>
      <c r="CX1915" s="32" t="s">
        <v>6394</v>
      </c>
      <c r="CY1915" s="32" t="s">
        <v>1346</v>
      </c>
      <c r="CZ1915" s="32" t="s">
        <v>1347</v>
      </c>
      <c r="DA1915" s="32" t="s">
        <v>3664</v>
      </c>
      <c r="DB1915" s="32" t="s">
        <v>2531</v>
      </c>
      <c r="DC1915" s="32" t="s">
        <v>1697</v>
      </c>
    </row>
    <row r="1916" spans="52:107" ht="71.25">
      <c r="AZ1916" s="32"/>
      <c r="BA1916" s="32"/>
      <c r="BB1916" s="32" t="s">
        <v>6395</v>
      </c>
      <c r="BC1916" s="32" t="s">
        <v>1346</v>
      </c>
      <c r="BD1916" s="32" t="s">
        <v>1347</v>
      </c>
      <c r="BE1916" s="32" t="s">
        <v>3664</v>
      </c>
      <c r="BF1916" s="32" t="s">
        <v>2535</v>
      </c>
      <c r="BG1916" s="32" t="s">
        <v>1716</v>
      </c>
      <c r="CK1916" s="32" t="s">
        <v>6395</v>
      </c>
      <c r="CL1916" s="32" t="s">
        <v>1346</v>
      </c>
      <c r="CM1916" s="32" t="s">
        <v>1347</v>
      </c>
      <c r="CN1916" s="32" t="s">
        <v>3664</v>
      </c>
      <c r="CO1916" s="32" t="s">
        <v>2535</v>
      </c>
      <c r="CP1916" s="32" t="s">
        <v>1716</v>
      </c>
      <c r="CV1916" s="32"/>
      <c r="CW1916" s="32"/>
      <c r="CX1916" s="32" t="s">
        <v>6395</v>
      </c>
      <c r="CY1916" s="32" t="s">
        <v>1346</v>
      </c>
      <c r="CZ1916" s="32" t="s">
        <v>1347</v>
      </c>
      <c r="DA1916" s="32" t="s">
        <v>3664</v>
      </c>
      <c r="DB1916" s="32" t="s">
        <v>2535</v>
      </c>
      <c r="DC1916" s="32" t="s">
        <v>1716</v>
      </c>
    </row>
    <row r="1917" spans="52:107" ht="57">
      <c r="AZ1917" s="32"/>
      <c r="BA1917" s="32"/>
      <c r="BB1917" s="32" t="s">
        <v>6396</v>
      </c>
      <c r="BC1917" s="32" t="s">
        <v>1346</v>
      </c>
      <c r="BD1917" s="32" t="s">
        <v>1347</v>
      </c>
      <c r="BE1917" s="32" t="s">
        <v>3664</v>
      </c>
      <c r="BF1917" s="32" t="s">
        <v>2539</v>
      </c>
      <c r="BG1917" s="32" t="s">
        <v>1733</v>
      </c>
      <c r="CK1917" s="32" t="s">
        <v>6396</v>
      </c>
      <c r="CL1917" s="32" t="s">
        <v>1346</v>
      </c>
      <c r="CM1917" s="32" t="s">
        <v>1347</v>
      </c>
      <c r="CN1917" s="32" t="s">
        <v>3664</v>
      </c>
      <c r="CO1917" s="32" t="s">
        <v>2539</v>
      </c>
      <c r="CP1917" s="32" t="s">
        <v>1733</v>
      </c>
      <c r="CV1917" s="32"/>
      <c r="CW1917" s="32"/>
      <c r="CX1917" s="32" t="s">
        <v>6396</v>
      </c>
      <c r="CY1917" s="32" t="s">
        <v>1346</v>
      </c>
      <c r="CZ1917" s="32" t="s">
        <v>1347</v>
      </c>
      <c r="DA1917" s="32" t="s">
        <v>3664</v>
      </c>
      <c r="DB1917" s="32" t="s">
        <v>2539</v>
      </c>
      <c r="DC1917" s="32" t="s">
        <v>1733</v>
      </c>
    </row>
    <row r="1918" spans="52:107" ht="42.75">
      <c r="AZ1918" s="32"/>
      <c r="BA1918" s="32"/>
      <c r="BB1918" s="32" t="s">
        <v>6397</v>
      </c>
      <c r="BC1918" s="32" t="s">
        <v>1346</v>
      </c>
      <c r="BD1918" s="32" t="s">
        <v>1347</v>
      </c>
      <c r="BE1918" s="32" t="s">
        <v>3664</v>
      </c>
      <c r="BF1918" s="32" t="s">
        <v>2543</v>
      </c>
      <c r="BG1918" s="32" t="s">
        <v>1748</v>
      </c>
      <c r="CK1918" s="32" t="s">
        <v>6397</v>
      </c>
      <c r="CL1918" s="32" t="s">
        <v>1346</v>
      </c>
      <c r="CM1918" s="32" t="s">
        <v>1347</v>
      </c>
      <c r="CN1918" s="32" t="s">
        <v>3664</v>
      </c>
      <c r="CO1918" s="32" t="s">
        <v>2543</v>
      </c>
      <c r="CP1918" s="32" t="s">
        <v>1748</v>
      </c>
      <c r="CV1918" s="32"/>
      <c r="CW1918" s="32"/>
      <c r="CX1918" s="32" t="s">
        <v>6397</v>
      </c>
      <c r="CY1918" s="32" t="s">
        <v>1346</v>
      </c>
      <c r="CZ1918" s="32" t="s">
        <v>1347</v>
      </c>
      <c r="DA1918" s="32" t="s">
        <v>3664</v>
      </c>
      <c r="DB1918" s="32" t="s">
        <v>2543</v>
      </c>
      <c r="DC1918" s="32" t="s">
        <v>1748</v>
      </c>
    </row>
    <row r="1919" spans="52:107" ht="42.75">
      <c r="AZ1919" s="32"/>
      <c r="BA1919" s="32"/>
      <c r="BB1919" s="32" t="s">
        <v>6398</v>
      </c>
      <c r="BC1919" s="32" t="s">
        <v>1346</v>
      </c>
      <c r="BD1919" s="32" t="s">
        <v>1347</v>
      </c>
      <c r="BE1919" s="32" t="s">
        <v>3664</v>
      </c>
      <c r="BF1919" s="32" t="s">
        <v>2547</v>
      </c>
      <c r="BG1919" s="32" t="s">
        <v>1764</v>
      </c>
      <c r="CK1919" s="32" t="s">
        <v>6398</v>
      </c>
      <c r="CL1919" s="32" t="s">
        <v>1346</v>
      </c>
      <c r="CM1919" s="32" t="s">
        <v>1347</v>
      </c>
      <c r="CN1919" s="32" t="s">
        <v>3664</v>
      </c>
      <c r="CO1919" s="32" t="s">
        <v>2547</v>
      </c>
      <c r="CP1919" s="32" t="s">
        <v>1764</v>
      </c>
      <c r="CV1919" s="32"/>
      <c r="CW1919" s="32"/>
      <c r="CX1919" s="32" t="s">
        <v>6398</v>
      </c>
      <c r="CY1919" s="32" t="s">
        <v>1346</v>
      </c>
      <c r="CZ1919" s="32" t="s">
        <v>1347</v>
      </c>
      <c r="DA1919" s="32" t="s">
        <v>3664</v>
      </c>
      <c r="DB1919" s="32" t="s">
        <v>2547</v>
      </c>
      <c r="DC1919" s="32" t="s">
        <v>1764</v>
      </c>
    </row>
    <row r="1920" spans="52:107" ht="42.75">
      <c r="AZ1920" s="32"/>
      <c r="BA1920" s="32"/>
      <c r="BB1920" s="32" t="s">
        <v>6399</v>
      </c>
      <c r="BC1920" s="32" t="s">
        <v>1346</v>
      </c>
      <c r="BD1920" s="32" t="s">
        <v>1347</v>
      </c>
      <c r="BE1920" s="32" t="s">
        <v>3664</v>
      </c>
      <c r="BF1920" s="32" t="s">
        <v>2551</v>
      </c>
      <c r="BG1920" s="32" t="s">
        <v>1778</v>
      </c>
      <c r="CK1920" s="32" t="s">
        <v>6399</v>
      </c>
      <c r="CL1920" s="32" t="s">
        <v>1346</v>
      </c>
      <c r="CM1920" s="32" t="s">
        <v>1347</v>
      </c>
      <c r="CN1920" s="32" t="s">
        <v>3664</v>
      </c>
      <c r="CO1920" s="32" t="s">
        <v>2551</v>
      </c>
      <c r="CP1920" s="32" t="s">
        <v>1778</v>
      </c>
      <c r="CV1920" s="32"/>
      <c r="CW1920" s="32"/>
      <c r="CX1920" s="32" t="s">
        <v>6399</v>
      </c>
      <c r="CY1920" s="32" t="s">
        <v>1346</v>
      </c>
      <c r="CZ1920" s="32" t="s">
        <v>1347</v>
      </c>
      <c r="DA1920" s="32" t="s">
        <v>3664</v>
      </c>
      <c r="DB1920" s="32" t="s">
        <v>2551</v>
      </c>
      <c r="DC1920" s="32" t="s">
        <v>1778</v>
      </c>
    </row>
    <row r="1921" spans="52:107" ht="57">
      <c r="AZ1921" s="32"/>
      <c r="BA1921" s="32"/>
      <c r="BB1921" s="32" t="s">
        <v>6400</v>
      </c>
      <c r="BC1921" s="32" t="s">
        <v>1346</v>
      </c>
      <c r="BD1921" s="32" t="s">
        <v>1347</v>
      </c>
      <c r="BE1921" s="32" t="s">
        <v>3664</v>
      </c>
      <c r="BF1921" s="32" t="s">
        <v>2554</v>
      </c>
      <c r="BG1921" s="32" t="s">
        <v>1791</v>
      </c>
      <c r="CK1921" s="32" t="s">
        <v>6400</v>
      </c>
      <c r="CL1921" s="32" t="s">
        <v>1346</v>
      </c>
      <c r="CM1921" s="32" t="s">
        <v>1347</v>
      </c>
      <c r="CN1921" s="32" t="s">
        <v>3664</v>
      </c>
      <c r="CO1921" s="32" t="s">
        <v>2554</v>
      </c>
      <c r="CP1921" s="32" t="s">
        <v>1791</v>
      </c>
      <c r="CV1921" s="32"/>
      <c r="CW1921" s="32"/>
      <c r="CX1921" s="32" t="s">
        <v>6400</v>
      </c>
      <c r="CY1921" s="32" t="s">
        <v>1346</v>
      </c>
      <c r="CZ1921" s="32" t="s">
        <v>1347</v>
      </c>
      <c r="DA1921" s="32" t="s">
        <v>3664</v>
      </c>
      <c r="DB1921" s="32" t="s">
        <v>2554</v>
      </c>
      <c r="DC1921" s="32" t="s">
        <v>1791</v>
      </c>
    </row>
    <row r="1922" spans="52:107" ht="42.75">
      <c r="AZ1922" s="32"/>
      <c r="BA1922" s="32"/>
      <c r="BB1922" s="32" t="s">
        <v>6401</v>
      </c>
      <c r="BC1922" s="32" t="s">
        <v>1346</v>
      </c>
      <c r="BD1922" s="32" t="s">
        <v>1347</v>
      </c>
      <c r="BE1922" s="32" t="s">
        <v>3664</v>
      </c>
      <c r="BF1922" s="32" t="s">
        <v>2558</v>
      </c>
      <c r="BG1922" s="32" t="s">
        <v>1802</v>
      </c>
      <c r="CK1922" s="32" t="s">
        <v>6401</v>
      </c>
      <c r="CL1922" s="32" t="s">
        <v>1346</v>
      </c>
      <c r="CM1922" s="32" t="s">
        <v>1347</v>
      </c>
      <c r="CN1922" s="32" t="s">
        <v>3664</v>
      </c>
      <c r="CO1922" s="32" t="s">
        <v>2558</v>
      </c>
      <c r="CP1922" s="32" t="s">
        <v>1802</v>
      </c>
      <c r="CV1922" s="32"/>
      <c r="CW1922" s="32"/>
      <c r="CX1922" s="32" t="s">
        <v>6401</v>
      </c>
      <c r="CY1922" s="32" t="s">
        <v>1346</v>
      </c>
      <c r="CZ1922" s="32" t="s">
        <v>1347</v>
      </c>
      <c r="DA1922" s="32" t="s">
        <v>3664</v>
      </c>
      <c r="DB1922" s="32" t="s">
        <v>2558</v>
      </c>
      <c r="DC1922" s="32" t="s">
        <v>1802</v>
      </c>
    </row>
    <row r="1923" spans="52:107" ht="42.75">
      <c r="AZ1923" s="32"/>
      <c r="BA1923" s="32"/>
      <c r="BB1923" s="32" t="s">
        <v>6402</v>
      </c>
      <c r="BC1923" s="32" t="s">
        <v>1346</v>
      </c>
      <c r="BD1923" s="32" t="s">
        <v>1347</v>
      </c>
      <c r="BE1923" s="32" t="s">
        <v>3664</v>
      </c>
      <c r="BF1923" s="32" t="s">
        <v>2562</v>
      </c>
      <c r="BG1923" s="32" t="s">
        <v>1818</v>
      </c>
      <c r="CK1923" s="32" t="s">
        <v>6402</v>
      </c>
      <c r="CL1923" s="32" t="s">
        <v>1346</v>
      </c>
      <c r="CM1923" s="32" t="s">
        <v>1347</v>
      </c>
      <c r="CN1923" s="32" t="s">
        <v>3664</v>
      </c>
      <c r="CO1923" s="32" t="s">
        <v>2562</v>
      </c>
      <c r="CP1923" s="32" t="s">
        <v>1818</v>
      </c>
      <c r="CV1923" s="32"/>
      <c r="CW1923" s="32"/>
      <c r="CX1923" s="32" t="s">
        <v>6402</v>
      </c>
      <c r="CY1923" s="32" t="s">
        <v>1346</v>
      </c>
      <c r="CZ1923" s="32" t="s">
        <v>1347</v>
      </c>
      <c r="DA1923" s="32" t="s">
        <v>3664</v>
      </c>
      <c r="DB1923" s="32" t="s">
        <v>2562</v>
      </c>
      <c r="DC1923" s="32" t="s">
        <v>1818</v>
      </c>
    </row>
    <row r="1924" spans="52:107" ht="42.75">
      <c r="AZ1924" s="32"/>
      <c r="BA1924" s="32"/>
      <c r="BB1924" s="32" t="s">
        <v>6403</v>
      </c>
      <c r="BC1924" s="32" t="s">
        <v>1346</v>
      </c>
      <c r="BD1924" s="32" t="s">
        <v>1347</v>
      </c>
      <c r="BE1924" s="32" t="s">
        <v>3664</v>
      </c>
      <c r="BF1924" s="32" t="s">
        <v>2566</v>
      </c>
      <c r="BG1924" s="32" t="s">
        <v>1834</v>
      </c>
      <c r="CK1924" s="32" t="s">
        <v>6403</v>
      </c>
      <c r="CL1924" s="32" t="s">
        <v>1346</v>
      </c>
      <c r="CM1924" s="32" t="s">
        <v>1347</v>
      </c>
      <c r="CN1924" s="32" t="s">
        <v>3664</v>
      </c>
      <c r="CO1924" s="32" t="s">
        <v>2566</v>
      </c>
      <c r="CP1924" s="32" t="s">
        <v>1834</v>
      </c>
      <c r="CV1924" s="32"/>
      <c r="CW1924" s="32"/>
      <c r="CX1924" s="32" t="s">
        <v>6403</v>
      </c>
      <c r="CY1924" s="32" t="s">
        <v>1346</v>
      </c>
      <c r="CZ1924" s="32" t="s">
        <v>1347</v>
      </c>
      <c r="DA1924" s="32" t="s">
        <v>3664</v>
      </c>
      <c r="DB1924" s="32" t="s">
        <v>2566</v>
      </c>
      <c r="DC1924" s="32" t="s">
        <v>1834</v>
      </c>
    </row>
    <row r="1925" spans="52:107" ht="42.75">
      <c r="AZ1925" s="32"/>
      <c r="BA1925" s="32"/>
      <c r="BB1925" s="32" t="s">
        <v>6404</v>
      </c>
      <c r="BC1925" s="32" t="s">
        <v>1346</v>
      </c>
      <c r="BD1925" s="32" t="s">
        <v>1347</v>
      </c>
      <c r="BE1925" s="32" t="s">
        <v>3664</v>
      </c>
      <c r="BF1925" s="32" t="s">
        <v>2570</v>
      </c>
      <c r="BG1925" s="32" t="s">
        <v>1639</v>
      </c>
      <c r="CK1925" s="32" t="s">
        <v>6404</v>
      </c>
      <c r="CL1925" s="32" t="s">
        <v>1346</v>
      </c>
      <c r="CM1925" s="32" t="s">
        <v>1347</v>
      </c>
      <c r="CN1925" s="32" t="s">
        <v>3664</v>
      </c>
      <c r="CO1925" s="32" t="s">
        <v>2570</v>
      </c>
      <c r="CP1925" s="32" t="s">
        <v>1639</v>
      </c>
      <c r="CV1925" s="32"/>
      <c r="CW1925" s="32"/>
      <c r="CX1925" s="32" t="s">
        <v>6404</v>
      </c>
      <c r="CY1925" s="32" t="s">
        <v>1346</v>
      </c>
      <c r="CZ1925" s="32" t="s">
        <v>1347</v>
      </c>
      <c r="DA1925" s="32" t="s">
        <v>3664</v>
      </c>
      <c r="DB1925" s="32" t="s">
        <v>2570</v>
      </c>
      <c r="DC1925" s="32" t="s">
        <v>1639</v>
      </c>
    </row>
    <row r="1926" spans="52:107" ht="42.75">
      <c r="AZ1926" s="32"/>
      <c r="BA1926" s="32"/>
      <c r="BB1926" s="32" t="s">
        <v>6405</v>
      </c>
      <c r="BC1926" s="32" t="s">
        <v>1346</v>
      </c>
      <c r="BD1926" s="32" t="s">
        <v>1347</v>
      </c>
      <c r="BE1926" s="32" t="s">
        <v>3664</v>
      </c>
      <c r="BF1926" s="32" t="s">
        <v>2574</v>
      </c>
      <c r="BG1926" s="32" t="s">
        <v>1860</v>
      </c>
      <c r="CK1926" s="32" t="s">
        <v>6405</v>
      </c>
      <c r="CL1926" s="32" t="s">
        <v>1346</v>
      </c>
      <c r="CM1926" s="32" t="s">
        <v>1347</v>
      </c>
      <c r="CN1926" s="32" t="s">
        <v>3664</v>
      </c>
      <c r="CO1926" s="32" t="s">
        <v>2574</v>
      </c>
      <c r="CP1926" s="32" t="s">
        <v>1860</v>
      </c>
      <c r="CV1926" s="32"/>
      <c r="CW1926" s="32"/>
      <c r="CX1926" s="32" t="s">
        <v>6405</v>
      </c>
      <c r="CY1926" s="32" t="s">
        <v>1346</v>
      </c>
      <c r="CZ1926" s="32" t="s">
        <v>1347</v>
      </c>
      <c r="DA1926" s="32" t="s">
        <v>3664</v>
      </c>
      <c r="DB1926" s="32" t="s">
        <v>2574</v>
      </c>
      <c r="DC1926" s="32" t="s">
        <v>1860</v>
      </c>
    </row>
    <row r="1927" spans="52:107" ht="57">
      <c r="AZ1927" s="32"/>
      <c r="BA1927" s="32"/>
      <c r="BB1927" s="32" t="s">
        <v>6406</v>
      </c>
      <c r="BC1927" s="32" t="s">
        <v>1346</v>
      </c>
      <c r="BD1927" s="32" t="s">
        <v>1347</v>
      </c>
      <c r="BE1927" s="32" t="s">
        <v>3664</v>
      </c>
      <c r="BF1927" s="32" t="s">
        <v>2578</v>
      </c>
      <c r="BG1927" s="32" t="s">
        <v>1874</v>
      </c>
      <c r="CK1927" s="32" t="s">
        <v>6406</v>
      </c>
      <c r="CL1927" s="32" t="s">
        <v>1346</v>
      </c>
      <c r="CM1927" s="32" t="s">
        <v>1347</v>
      </c>
      <c r="CN1927" s="32" t="s">
        <v>3664</v>
      </c>
      <c r="CO1927" s="32" t="s">
        <v>2578</v>
      </c>
      <c r="CP1927" s="32" t="s">
        <v>1874</v>
      </c>
      <c r="CV1927" s="32"/>
      <c r="CW1927" s="32"/>
      <c r="CX1927" s="32" t="s">
        <v>6406</v>
      </c>
      <c r="CY1927" s="32" t="s">
        <v>1346</v>
      </c>
      <c r="CZ1927" s="32" t="s">
        <v>1347</v>
      </c>
      <c r="DA1927" s="32" t="s">
        <v>3664</v>
      </c>
      <c r="DB1927" s="32" t="s">
        <v>2578</v>
      </c>
      <c r="DC1927" s="32" t="s">
        <v>1874</v>
      </c>
    </row>
    <row r="1928" spans="52:107" ht="42.75">
      <c r="AZ1928" s="32"/>
      <c r="BA1928" s="32"/>
      <c r="BB1928" s="32" t="s">
        <v>6407</v>
      </c>
      <c r="BC1928" s="32" t="s">
        <v>1346</v>
      </c>
      <c r="BD1928" s="32" t="s">
        <v>1347</v>
      </c>
      <c r="BE1928" s="32" t="s">
        <v>3664</v>
      </c>
      <c r="BF1928" s="32" t="s">
        <v>2582</v>
      </c>
      <c r="BG1928" s="32" t="s">
        <v>1886</v>
      </c>
      <c r="CK1928" s="32" t="s">
        <v>6407</v>
      </c>
      <c r="CL1928" s="32" t="s">
        <v>1346</v>
      </c>
      <c r="CM1928" s="32" t="s">
        <v>1347</v>
      </c>
      <c r="CN1928" s="32" t="s">
        <v>3664</v>
      </c>
      <c r="CO1928" s="32" t="s">
        <v>2582</v>
      </c>
      <c r="CP1928" s="32" t="s">
        <v>1886</v>
      </c>
      <c r="CV1928" s="32"/>
      <c r="CW1928" s="32"/>
      <c r="CX1928" s="32" t="s">
        <v>6407</v>
      </c>
      <c r="CY1928" s="32" t="s">
        <v>1346</v>
      </c>
      <c r="CZ1928" s="32" t="s">
        <v>1347</v>
      </c>
      <c r="DA1928" s="32" t="s">
        <v>3664</v>
      </c>
      <c r="DB1928" s="32" t="s">
        <v>2582</v>
      </c>
      <c r="DC1928" s="32" t="s">
        <v>1886</v>
      </c>
    </row>
    <row r="1929" spans="52:107" ht="42.75">
      <c r="AZ1929" s="32"/>
      <c r="BA1929" s="32"/>
      <c r="BB1929" s="32" t="s">
        <v>6408</v>
      </c>
      <c r="BC1929" s="32" t="s">
        <v>1346</v>
      </c>
      <c r="BD1929" s="32" t="s">
        <v>1347</v>
      </c>
      <c r="BE1929" s="32" t="s">
        <v>3664</v>
      </c>
      <c r="BF1929" s="32" t="s">
        <v>2586</v>
      </c>
      <c r="BG1929" s="32" t="s">
        <v>1628</v>
      </c>
      <c r="CK1929" s="32" t="s">
        <v>6408</v>
      </c>
      <c r="CL1929" s="32" t="s">
        <v>1346</v>
      </c>
      <c r="CM1929" s="32" t="s">
        <v>1347</v>
      </c>
      <c r="CN1929" s="32" t="s">
        <v>3664</v>
      </c>
      <c r="CO1929" s="32" t="s">
        <v>2586</v>
      </c>
      <c r="CP1929" s="32" t="s">
        <v>1628</v>
      </c>
      <c r="CV1929" s="32"/>
      <c r="CW1929" s="32"/>
      <c r="CX1929" s="32" t="s">
        <v>6408</v>
      </c>
      <c r="CY1929" s="32" t="s">
        <v>1346</v>
      </c>
      <c r="CZ1929" s="32" t="s">
        <v>1347</v>
      </c>
      <c r="DA1929" s="32" t="s">
        <v>3664</v>
      </c>
      <c r="DB1929" s="32" t="s">
        <v>2586</v>
      </c>
      <c r="DC1929" s="32" t="s">
        <v>1628</v>
      </c>
    </row>
    <row r="1930" spans="52:107" ht="42.75">
      <c r="AZ1930" s="32"/>
      <c r="BA1930" s="32"/>
      <c r="BB1930" s="32" t="s">
        <v>6409</v>
      </c>
      <c r="BC1930" s="32" t="s">
        <v>1346</v>
      </c>
      <c r="BD1930" s="32" t="s">
        <v>1347</v>
      </c>
      <c r="BE1930" s="32" t="s">
        <v>3664</v>
      </c>
      <c r="BF1930" s="32" t="s">
        <v>2590</v>
      </c>
      <c r="BG1930" s="32" t="s">
        <v>1912</v>
      </c>
      <c r="CK1930" s="32" t="s">
        <v>6409</v>
      </c>
      <c r="CL1930" s="32" t="s">
        <v>1346</v>
      </c>
      <c r="CM1930" s="32" t="s">
        <v>1347</v>
      </c>
      <c r="CN1930" s="32" t="s">
        <v>3664</v>
      </c>
      <c r="CO1930" s="32" t="s">
        <v>2590</v>
      </c>
      <c r="CP1930" s="32" t="s">
        <v>1912</v>
      </c>
      <c r="CV1930" s="32"/>
      <c r="CW1930" s="32"/>
      <c r="CX1930" s="32" t="s">
        <v>6409</v>
      </c>
      <c r="CY1930" s="32" t="s">
        <v>1346</v>
      </c>
      <c r="CZ1930" s="32" t="s">
        <v>1347</v>
      </c>
      <c r="DA1930" s="32" t="s">
        <v>3664</v>
      </c>
      <c r="DB1930" s="32" t="s">
        <v>2590</v>
      </c>
      <c r="DC1930" s="32" t="s">
        <v>1912</v>
      </c>
    </row>
    <row r="1931" spans="52:107" ht="42.75">
      <c r="AZ1931" s="32"/>
      <c r="BA1931" s="32"/>
      <c r="BB1931" s="32" t="s">
        <v>6410</v>
      </c>
      <c r="BC1931" s="32" t="s">
        <v>1346</v>
      </c>
      <c r="BD1931" s="32" t="s">
        <v>1347</v>
      </c>
      <c r="BE1931" s="32" t="s">
        <v>3664</v>
      </c>
      <c r="BF1931" s="32" t="s">
        <v>2594</v>
      </c>
      <c r="BG1931" s="32" t="s">
        <v>1927</v>
      </c>
      <c r="CK1931" s="32" t="s">
        <v>6410</v>
      </c>
      <c r="CL1931" s="32" t="s">
        <v>1346</v>
      </c>
      <c r="CM1931" s="32" t="s">
        <v>1347</v>
      </c>
      <c r="CN1931" s="32" t="s">
        <v>3664</v>
      </c>
      <c r="CO1931" s="32" t="s">
        <v>2594</v>
      </c>
      <c r="CP1931" s="32" t="s">
        <v>1927</v>
      </c>
      <c r="CV1931" s="32"/>
      <c r="CW1931" s="32"/>
      <c r="CX1931" s="32" t="s">
        <v>6410</v>
      </c>
      <c r="CY1931" s="32" t="s">
        <v>1346</v>
      </c>
      <c r="CZ1931" s="32" t="s">
        <v>1347</v>
      </c>
      <c r="DA1931" s="32" t="s">
        <v>3664</v>
      </c>
      <c r="DB1931" s="32" t="s">
        <v>2594</v>
      </c>
      <c r="DC1931" s="32" t="s">
        <v>1927</v>
      </c>
    </row>
    <row r="1932" spans="52:107" ht="42.75">
      <c r="AZ1932" s="32"/>
      <c r="BA1932" s="32"/>
      <c r="BB1932" s="32" t="s">
        <v>6411</v>
      </c>
      <c r="BC1932" s="32" t="s">
        <v>1346</v>
      </c>
      <c r="BD1932" s="32" t="s">
        <v>1347</v>
      </c>
      <c r="BE1932" s="32" t="s">
        <v>3664</v>
      </c>
      <c r="BF1932" s="32" t="s">
        <v>2598</v>
      </c>
      <c r="BG1932" s="32" t="s">
        <v>1943</v>
      </c>
      <c r="CK1932" s="32" t="s">
        <v>6411</v>
      </c>
      <c r="CL1932" s="32" t="s">
        <v>1346</v>
      </c>
      <c r="CM1932" s="32" t="s">
        <v>1347</v>
      </c>
      <c r="CN1932" s="32" t="s">
        <v>3664</v>
      </c>
      <c r="CO1932" s="32" t="s">
        <v>2598</v>
      </c>
      <c r="CP1932" s="32" t="s">
        <v>1943</v>
      </c>
      <c r="CV1932" s="32"/>
      <c r="CW1932" s="32"/>
      <c r="CX1932" s="32" t="s">
        <v>6411</v>
      </c>
      <c r="CY1932" s="32" t="s">
        <v>1346</v>
      </c>
      <c r="CZ1932" s="32" t="s">
        <v>1347</v>
      </c>
      <c r="DA1932" s="32" t="s">
        <v>3664</v>
      </c>
      <c r="DB1932" s="32" t="s">
        <v>2598</v>
      </c>
      <c r="DC1932" s="32" t="s">
        <v>1943</v>
      </c>
    </row>
    <row r="1933" spans="52:107" ht="42.75">
      <c r="AZ1933" s="32"/>
      <c r="BA1933" s="32"/>
      <c r="BB1933" s="32" t="s">
        <v>6412</v>
      </c>
      <c r="BC1933" s="32" t="s">
        <v>1346</v>
      </c>
      <c r="BD1933" s="32" t="s">
        <v>1347</v>
      </c>
      <c r="BE1933" s="32" t="s">
        <v>3664</v>
      </c>
      <c r="BF1933" s="40">
        <v>998</v>
      </c>
      <c r="BG1933" s="32" t="s">
        <v>881</v>
      </c>
      <c r="CK1933" s="32" t="s">
        <v>6412</v>
      </c>
      <c r="CL1933" s="32" t="s">
        <v>1346</v>
      </c>
      <c r="CM1933" s="32" t="s">
        <v>1347</v>
      </c>
      <c r="CN1933" s="32" t="s">
        <v>3664</v>
      </c>
      <c r="CO1933" s="40">
        <v>998</v>
      </c>
      <c r="CP1933" s="32" t="s">
        <v>881</v>
      </c>
      <c r="CV1933" s="32"/>
      <c r="CW1933" s="32"/>
      <c r="CX1933" s="32" t="s">
        <v>6412</v>
      </c>
      <c r="CY1933" s="32" t="s">
        <v>1346</v>
      </c>
      <c r="CZ1933" s="32" t="s">
        <v>1347</v>
      </c>
      <c r="DA1933" s="32" t="s">
        <v>3664</v>
      </c>
      <c r="DB1933" s="40">
        <v>998</v>
      </c>
      <c r="DC1933" s="32" t="s">
        <v>881</v>
      </c>
    </row>
    <row r="1934" spans="52:107" ht="42.75">
      <c r="AZ1934" s="32"/>
      <c r="BA1934" s="32"/>
      <c r="BB1934" s="32" t="s">
        <v>6413</v>
      </c>
      <c r="BC1934" s="32" t="s">
        <v>1346</v>
      </c>
      <c r="BD1934" s="32" t="s">
        <v>1347</v>
      </c>
      <c r="BE1934" s="32" t="s">
        <v>3664</v>
      </c>
      <c r="BF1934" s="40">
        <v>999</v>
      </c>
      <c r="BG1934" s="32" t="s">
        <v>361</v>
      </c>
      <c r="CK1934" s="32" t="s">
        <v>6413</v>
      </c>
      <c r="CL1934" s="32" t="s">
        <v>1346</v>
      </c>
      <c r="CM1934" s="32" t="s">
        <v>1347</v>
      </c>
      <c r="CN1934" s="32" t="s">
        <v>3664</v>
      </c>
      <c r="CO1934" s="40">
        <v>999</v>
      </c>
      <c r="CP1934" s="32" t="s">
        <v>361</v>
      </c>
      <c r="CV1934" s="32"/>
      <c r="CW1934" s="32"/>
      <c r="CX1934" s="32" t="s">
        <v>6413</v>
      </c>
      <c r="CY1934" s="32" t="s">
        <v>1346</v>
      </c>
      <c r="CZ1934" s="32" t="s">
        <v>1347</v>
      </c>
      <c r="DA1934" s="32" t="s">
        <v>3664</v>
      </c>
      <c r="DB1934" s="40">
        <v>999</v>
      </c>
      <c r="DC1934" s="32" t="s">
        <v>361</v>
      </c>
    </row>
    <row r="1935" spans="52:107" ht="28.5">
      <c r="AZ1935" s="32"/>
      <c r="BA1935" s="32"/>
      <c r="BB1935" s="32" t="s">
        <v>6414</v>
      </c>
      <c r="BC1935" s="32" t="s">
        <v>706</v>
      </c>
      <c r="BD1935" s="32" t="s">
        <v>1366</v>
      </c>
      <c r="BE1935" s="32" t="s">
        <v>3665</v>
      </c>
      <c r="BF1935" s="32" t="s">
        <v>749</v>
      </c>
      <c r="BG1935" s="32" t="s">
        <v>742</v>
      </c>
      <c r="CK1935" s="32" t="s">
        <v>6414</v>
      </c>
      <c r="CL1935" s="32" t="s">
        <v>706</v>
      </c>
      <c r="CM1935" s="32" t="s">
        <v>1366</v>
      </c>
      <c r="CN1935" s="32" t="s">
        <v>3665</v>
      </c>
      <c r="CO1935" s="32" t="s">
        <v>749</v>
      </c>
      <c r="CP1935" s="32" t="s">
        <v>742</v>
      </c>
      <c r="CV1935" s="32"/>
      <c r="CW1935" s="32"/>
      <c r="CX1935" s="32" t="s">
        <v>6414</v>
      </c>
      <c r="CY1935" s="32" t="s">
        <v>706</v>
      </c>
      <c r="CZ1935" s="32" t="s">
        <v>1366</v>
      </c>
      <c r="DA1935" s="32" t="s">
        <v>3665</v>
      </c>
      <c r="DB1935" s="32" t="s">
        <v>749</v>
      </c>
      <c r="DC1935" s="32" t="s">
        <v>742</v>
      </c>
    </row>
    <row r="1936" spans="52:107" ht="28.5">
      <c r="AZ1936" s="32"/>
      <c r="BA1936" s="32"/>
      <c r="BB1936" s="32" t="s">
        <v>6415</v>
      </c>
      <c r="BC1936" s="32" t="s">
        <v>706</v>
      </c>
      <c r="BD1936" s="32" t="s">
        <v>1366</v>
      </c>
      <c r="BE1936" s="32" t="s">
        <v>3665</v>
      </c>
      <c r="BF1936" s="32" t="s">
        <v>780</v>
      </c>
      <c r="BG1936" s="32" t="s">
        <v>774</v>
      </c>
      <c r="CK1936" s="32" t="s">
        <v>6415</v>
      </c>
      <c r="CL1936" s="32" t="s">
        <v>706</v>
      </c>
      <c r="CM1936" s="32" t="s">
        <v>1366</v>
      </c>
      <c r="CN1936" s="32" t="s">
        <v>3665</v>
      </c>
      <c r="CO1936" s="32" t="s">
        <v>780</v>
      </c>
      <c r="CP1936" s="32" t="s">
        <v>774</v>
      </c>
      <c r="CV1936" s="32"/>
      <c r="CW1936" s="32"/>
      <c r="CX1936" s="32" t="s">
        <v>6415</v>
      </c>
      <c r="CY1936" s="32" t="s">
        <v>706</v>
      </c>
      <c r="CZ1936" s="32" t="s">
        <v>1366</v>
      </c>
      <c r="DA1936" s="32" t="s">
        <v>3665</v>
      </c>
      <c r="DB1936" s="32" t="s">
        <v>780</v>
      </c>
      <c r="DC1936" s="32" t="s">
        <v>774</v>
      </c>
    </row>
    <row r="1937" spans="52:107" ht="42.75">
      <c r="AZ1937" s="32"/>
      <c r="BA1937" s="32"/>
      <c r="BB1937" s="32" t="s">
        <v>6416</v>
      </c>
      <c r="BC1937" s="32" t="s">
        <v>706</v>
      </c>
      <c r="BD1937" s="32" t="s">
        <v>1366</v>
      </c>
      <c r="BE1937" s="32" t="s">
        <v>3665</v>
      </c>
      <c r="BF1937" s="32" t="s">
        <v>813</v>
      </c>
      <c r="BG1937" s="32" t="s">
        <v>805</v>
      </c>
      <c r="CK1937" s="32" t="s">
        <v>6416</v>
      </c>
      <c r="CL1937" s="32" t="s">
        <v>706</v>
      </c>
      <c r="CM1937" s="32" t="s">
        <v>1366</v>
      </c>
      <c r="CN1937" s="32" t="s">
        <v>3665</v>
      </c>
      <c r="CO1937" s="32" t="s">
        <v>813</v>
      </c>
      <c r="CP1937" s="32" t="s">
        <v>805</v>
      </c>
      <c r="CV1937" s="32"/>
      <c r="CW1937" s="32"/>
      <c r="CX1937" s="32" t="s">
        <v>6416</v>
      </c>
      <c r="CY1937" s="32" t="s">
        <v>706</v>
      </c>
      <c r="CZ1937" s="32" t="s">
        <v>1366</v>
      </c>
      <c r="DA1937" s="32" t="s">
        <v>3665</v>
      </c>
      <c r="DB1937" s="32" t="s">
        <v>813</v>
      </c>
      <c r="DC1937" s="32" t="s">
        <v>805</v>
      </c>
    </row>
    <row r="1938" spans="52:107" ht="28.5">
      <c r="AZ1938" s="32"/>
      <c r="BA1938" s="32"/>
      <c r="BB1938" s="32" t="s">
        <v>6417</v>
      </c>
      <c r="BC1938" s="32" t="s">
        <v>706</v>
      </c>
      <c r="BD1938" s="32" t="s">
        <v>1366</v>
      </c>
      <c r="BE1938" s="32" t="s">
        <v>3665</v>
      </c>
      <c r="BF1938" s="32" t="s">
        <v>845</v>
      </c>
      <c r="BG1938" s="32" t="s">
        <v>838</v>
      </c>
      <c r="CK1938" s="32" t="s">
        <v>6417</v>
      </c>
      <c r="CL1938" s="32" t="s">
        <v>706</v>
      </c>
      <c r="CM1938" s="32" t="s">
        <v>1366</v>
      </c>
      <c r="CN1938" s="32" t="s">
        <v>3665</v>
      </c>
      <c r="CO1938" s="32" t="s">
        <v>845</v>
      </c>
      <c r="CP1938" s="32" t="s">
        <v>838</v>
      </c>
      <c r="CV1938" s="32"/>
      <c r="CW1938" s="32"/>
      <c r="CX1938" s="32" t="s">
        <v>6417</v>
      </c>
      <c r="CY1938" s="32" t="s">
        <v>706</v>
      </c>
      <c r="CZ1938" s="32" t="s">
        <v>1366</v>
      </c>
      <c r="DA1938" s="32" t="s">
        <v>3665</v>
      </c>
      <c r="DB1938" s="32" t="s">
        <v>845</v>
      </c>
      <c r="DC1938" s="32" t="s">
        <v>838</v>
      </c>
    </row>
    <row r="1939" spans="52:107" ht="28.5">
      <c r="AZ1939" s="32"/>
      <c r="BA1939" s="32"/>
      <c r="BB1939" s="32" t="s">
        <v>6418</v>
      </c>
      <c r="BC1939" s="32" t="s">
        <v>706</v>
      </c>
      <c r="BD1939" s="32" t="s">
        <v>1366</v>
      </c>
      <c r="BE1939" s="32" t="s">
        <v>3665</v>
      </c>
      <c r="BF1939" s="32" t="s">
        <v>877</v>
      </c>
      <c r="BG1939" s="32" t="s">
        <v>869</v>
      </c>
      <c r="CK1939" s="32" t="s">
        <v>6418</v>
      </c>
      <c r="CL1939" s="32" t="s">
        <v>706</v>
      </c>
      <c r="CM1939" s="32" t="s">
        <v>1366</v>
      </c>
      <c r="CN1939" s="32" t="s">
        <v>3665</v>
      </c>
      <c r="CO1939" s="32" t="s">
        <v>877</v>
      </c>
      <c r="CP1939" s="32" t="s">
        <v>869</v>
      </c>
      <c r="CV1939" s="32"/>
      <c r="CW1939" s="32"/>
      <c r="CX1939" s="32" t="s">
        <v>6418</v>
      </c>
      <c r="CY1939" s="32" t="s">
        <v>706</v>
      </c>
      <c r="CZ1939" s="32" t="s">
        <v>1366</v>
      </c>
      <c r="DA1939" s="32" t="s">
        <v>3665</v>
      </c>
      <c r="DB1939" s="32" t="s">
        <v>877</v>
      </c>
      <c r="DC1939" s="32" t="s">
        <v>869</v>
      </c>
    </row>
    <row r="1940" spans="52:107" ht="28.5">
      <c r="AZ1940" s="32"/>
      <c r="BA1940" s="32"/>
      <c r="BB1940" s="32" t="s">
        <v>6419</v>
      </c>
      <c r="BC1940" s="32" t="s">
        <v>706</v>
      </c>
      <c r="BD1940" s="32" t="s">
        <v>1366</v>
      </c>
      <c r="BE1940" s="32" t="s">
        <v>3665</v>
      </c>
      <c r="BF1940" s="32" t="s">
        <v>910</v>
      </c>
      <c r="BG1940" s="32" t="s">
        <v>902</v>
      </c>
      <c r="CK1940" s="32" t="s">
        <v>6419</v>
      </c>
      <c r="CL1940" s="32" t="s">
        <v>706</v>
      </c>
      <c r="CM1940" s="32" t="s">
        <v>1366</v>
      </c>
      <c r="CN1940" s="32" t="s">
        <v>3665</v>
      </c>
      <c r="CO1940" s="32" t="s">
        <v>910</v>
      </c>
      <c r="CP1940" s="32" t="s">
        <v>902</v>
      </c>
      <c r="CV1940" s="32"/>
      <c r="CW1940" s="32"/>
      <c r="CX1940" s="32" t="s">
        <v>6419</v>
      </c>
      <c r="CY1940" s="32" t="s">
        <v>706</v>
      </c>
      <c r="CZ1940" s="32" t="s">
        <v>1366</v>
      </c>
      <c r="DA1940" s="32" t="s">
        <v>3665</v>
      </c>
      <c r="DB1940" s="32" t="s">
        <v>910</v>
      </c>
      <c r="DC1940" s="32" t="s">
        <v>902</v>
      </c>
    </row>
    <row r="1941" spans="52:107" ht="28.5">
      <c r="AZ1941" s="32"/>
      <c r="BA1941" s="32"/>
      <c r="BB1941" s="32" t="s">
        <v>6420</v>
      </c>
      <c r="BC1941" s="32" t="s">
        <v>706</v>
      </c>
      <c r="BD1941" s="32" t="s">
        <v>1366</v>
      </c>
      <c r="BE1941" s="32" t="s">
        <v>3665</v>
      </c>
      <c r="BF1941" s="32" t="s">
        <v>943</v>
      </c>
      <c r="BG1941" s="32" t="s">
        <v>935</v>
      </c>
      <c r="CK1941" s="32" t="s">
        <v>6420</v>
      </c>
      <c r="CL1941" s="32" t="s">
        <v>706</v>
      </c>
      <c r="CM1941" s="32" t="s">
        <v>1366</v>
      </c>
      <c r="CN1941" s="32" t="s">
        <v>3665</v>
      </c>
      <c r="CO1941" s="32" t="s">
        <v>943</v>
      </c>
      <c r="CP1941" s="32" t="s">
        <v>935</v>
      </c>
      <c r="CV1941" s="32"/>
      <c r="CW1941" s="32"/>
      <c r="CX1941" s="32" t="s">
        <v>6420</v>
      </c>
      <c r="CY1941" s="32" t="s">
        <v>706</v>
      </c>
      <c r="CZ1941" s="32" t="s">
        <v>1366</v>
      </c>
      <c r="DA1941" s="32" t="s">
        <v>3665</v>
      </c>
      <c r="DB1941" s="32" t="s">
        <v>943</v>
      </c>
      <c r="DC1941" s="32" t="s">
        <v>935</v>
      </c>
    </row>
    <row r="1942" spans="52:107" ht="28.5">
      <c r="AZ1942" s="32"/>
      <c r="BA1942" s="32"/>
      <c r="BB1942" s="32" t="s">
        <v>6421</v>
      </c>
      <c r="BC1942" s="32" t="s">
        <v>706</v>
      </c>
      <c r="BD1942" s="32" t="s">
        <v>1366</v>
      </c>
      <c r="BE1942" s="32" t="s">
        <v>3665</v>
      </c>
      <c r="BF1942" s="32" t="s">
        <v>972</v>
      </c>
      <c r="BG1942" s="32" t="s">
        <v>965</v>
      </c>
      <c r="CK1942" s="32" t="s">
        <v>6421</v>
      </c>
      <c r="CL1942" s="32" t="s">
        <v>706</v>
      </c>
      <c r="CM1942" s="32" t="s">
        <v>1366</v>
      </c>
      <c r="CN1942" s="32" t="s">
        <v>3665</v>
      </c>
      <c r="CO1942" s="32" t="s">
        <v>972</v>
      </c>
      <c r="CP1942" s="32" t="s">
        <v>965</v>
      </c>
      <c r="CV1942" s="32"/>
      <c r="CW1942" s="32"/>
      <c r="CX1942" s="32" t="s">
        <v>6421</v>
      </c>
      <c r="CY1942" s="32" t="s">
        <v>706</v>
      </c>
      <c r="CZ1942" s="32" t="s">
        <v>1366</v>
      </c>
      <c r="DA1942" s="32" t="s">
        <v>3665</v>
      </c>
      <c r="DB1942" s="32" t="s">
        <v>972</v>
      </c>
      <c r="DC1942" s="32" t="s">
        <v>965</v>
      </c>
    </row>
    <row r="1943" spans="52:107" ht="28.5">
      <c r="AZ1943" s="32"/>
      <c r="BA1943" s="32"/>
      <c r="BB1943" s="32" t="s">
        <v>6422</v>
      </c>
      <c r="BC1943" s="32" t="s">
        <v>706</v>
      </c>
      <c r="BD1943" s="32" t="s">
        <v>1366</v>
      </c>
      <c r="BE1943" s="32" t="s">
        <v>3665</v>
      </c>
      <c r="BF1943" s="32" t="s">
        <v>1003</v>
      </c>
      <c r="BG1943" s="32" t="s">
        <v>995</v>
      </c>
      <c r="CK1943" s="32" t="s">
        <v>6422</v>
      </c>
      <c r="CL1943" s="32" t="s">
        <v>706</v>
      </c>
      <c r="CM1943" s="32" t="s">
        <v>1366</v>
      </c>
      <c r="CN1943" s="32" t="s">
        <v>3665</v>
      </c>
      <c r="CO1943" s="32" t="s">
        <v>1003</v>
      </c>
      <c r="CP1943" s="32" t="s">
        <v>995</v>
      </c>
      <c r="CV1943" s="32"/>
      <c r="CW1943" s="32"/>
      <c r="CX1943" s="32" t="s">
        <v>6422</v>
      </c>
      <c r="CY1943" s="32" t="s">
        <v>706</v>
      </c>
      <c r="CZ1943" s="32" t="s">
        <v>1366</v>
      </c>
      <c r="DA1943" s="32" t="s">
        <v>3665</v>
      </c>
      <c r="DB1943" s="32" t="s">
        <v>1003</v>
      </c>
      <c r="DC1943" s="32" t="s">
        <v>995</v>
      </c>
    </row>
    <row r="1944" spans="52:107" ht="28.5">
      <c r="AZ1944" s="32"/>
      <c r="BA1944" s="32"/>
      <c r="BB1944" s="32" t="s">
        <v>6423</v>
      </c>
      <c r="BC1944" s="32" t="s">
        <v>706</v>
      </c>
      <c r="BD1944" s="32" t="s">
        <v>1366</v>
      </c>
      <c r="BE1944" s="32" t="s">
        <v>3665</v>
      </c>
      <c r="BF1944" s="32" t="s">
        <v>1033</v>
      </c>
      <c r="BG1944" s="32" t="s">
        <v>1025</v>
      </c>
      <c r="CK1944" s="32" t="s">
        <v>6423</v>
      </c>
      <c r="CL1944" s="32" t="s">
        <v>706</v>
      </c>
      <c r="CM1944" s="32" t="s">
        <v>1366</v>
      </c>
      <c r="CN1944" s="32" t="s">
        <v>3665</v>
      </c>
      <c r="CO1944" s="32" t="s">
        <v>1033</v>
      </c>
      <c r="CP1944" s="32" t="s">
        <v>1025</v>
      </c>
      <c r="CV1944" s="32"/>
      <c r="CW1944" s="32"/>
      <c r="CX1944" s="32" t="s">
        <v>6423</v>
      </c>
      <c r="CY1944" s="32" t="s">
        <v>706</v>
      </c>
      <c r="CZ1944" s="32" t="s">
        <v>1366</v>
      </c>
      <c r="DA1944" s="32" t="s">
        <v>3665</v>
      </c>
      <c r="DB1944" s="32" t="s">
        <v>1033</v>
      </c>
      <c r="DC1944" s="32" t="s">
        <v>1025</v>
      </c>
    </row>
    <row r="1945" spans="52:107" ht="28.5">
      <c r="AZ1945" s="32"/>
      <c r="BA1945" s="32"/>
      <c r="BB1945" s="32" t="s">
        <v>6424</v>
      </c>
      <c r="BC1945" s="32" t="s">
        <v>706</v>
      </c>
      <c r="BD1945" s="32" t="s">
        <v>1366</v>
      </c>
      <c r="BE1945" s="32" t="s">
        <v>3665</v>
      </c>
      <c r="BF1945" s="32" t="s">
        <v>1063</v>
      </c>
      <c r="BG1945" s="32" t="s">
        <v>1055</v>
      </c>
      <c r="CK1945" s="32" t="s">
        <v>6424</v>
      </c>
      <c r="CL1945" s="32" t="s">
        <v>706</v>
      </c>
      <c r="CM1945" s="32" t="s">
        <v>1366</v>
      </c>
      <c r="CN1945" s="32" t="s">
        <v>3665</v>
      </c>
      <c r="CO1945" s="32" t="s">
        <v>1063</v>
      </c>
      <c r="CP1945" s="32" t="s">
        <v>1055</v>
      </c>
      <c r="CV1945" s="32"/>
      <c r="CW1945" s="32"/>
      <c r="CX1945" s="32" t="s">
        <v>6424</v>
      </c>
      <c r="CY1945" s="32" t="s">
        <v>706</v>
      </c>
      <c r="CZ1945" s="32" t="s">
        <v>1366</v>
      </c>
      <c r="DA1945" s="32" t="s">
        <v>3665</v>
      </c>
      <c r="DB1945" s="32" t="s">
        <v>1063</v>
      </c>
      <c r="DC1945" s="32" t="s">
        <v>1055</v>
      </c>
    </row>
    <row r="1946" spans="52:107" ht="28.5">
      <c r="AZ1946" s="32"/>
      <c r="BA1946" s="32"/>
      <c r="BB1946" s="32" t="s">
        <v>6425</v>
      </c>
      <c r="BC1946" s="32" t="s">
        <v>706</v>
      </c>
      <c r="BD1946" s="32" t="s">
        <v>1366</v>
      </c>
      <c r="BE1946" s="32" t="s">
        <v>3665</v>
      </c>
      <c r="BF1946" s="32" t="s">
        <v>1646</v>
      </c>
      <c r="BG1946" s="32" t="s">
        <v>1083</v>
      </c>
      <c r="CK1946" s="32" t="s">
        <v>6425</v>
      </c>
      <c r="CL1946" s="32" t="s">
        <v>706</v>
      </c>
      <c r="CM1946" s="32" t="s">
        <v>1366</v>
      </c>
      <c r="CN1946" s="32" t="s">
        <v>3665</v>
      </c>
      <c r="CO1946" s="32" t="s">
        <v>1646</v>
      </c>
      <c r="CP1946" s="32" t="s">
        <v>1083</v>
      </c>
      <c r="CV1946" s="32"/>
      <c r="CW1946" s="32"/>
      <c r="CX1946" s="32" t="s">
        <v>6425</v>
      </c>
      <c r="CY1946" s="32" t="s">
        <v>706</v>
      </c>
      <c r="CZ1946" s="32" t="s">
        <v>1366</v>
      </c>
      <c r="DA1946" s="32" t="s">
        <v>3665</v>
      </c>
      <c r="DB1946" s="32" t="s">
        <v>1646</v>
      </c>
      <c r="DC1946" s="32" t="s">
        <v>1083</v>
      </c>
    </row>
    <row r="1947" spans="52:107" ht="28.5">
      <c r="AZ1947" s="32"/>
      <c r="BA1947" s="32"/>
      <c r="BB1947" s="32" t="s">
        <v>6426</v>
      </c>
      <c r="BC1947" s="32" t="s">
        <v>706</v>
      </c>
      <c r="BD1947" s="32" t="s">
        <v>1366</v>
      </c>
      <c r="BE1947" s="32" t="s">
        <v>3665</v>
      </c>
      <c r="BF1947" s="32" t="s">
        <v>1666</v>
      </c>
      <c r="BG1947" s="32" t="s">
        <v>1109</v>
      </c>
      <c r="CK1947" s="32" t="s">
        <v>6426</v>
      </c>
      <c r="CL1947" s="32" t="s">
        <v>706</v>
      </c>
      <c r="CM1947" s="32" t="s">
        <v>1366</v>
      </c>
      <c r="CN1947" s="32" t="s">
        <v>3665</v>
      </c>
      <c r="CO1947" s="32" t="s">
        <v>1666</v>
      </c>
      <c r="CP1947" s="32" t="s">
        <v>1109</v>
      </c>
      <c r="CV1947" s="32"/>
      <c r="CW1947" s="32"/>
      <c r="CX1947" s="32" t="s">
        <v>6426</v>
      </c>
      <c r="CY1947" s="32" t="s">
        <v>706</v>
      </c>
      <c r="CZ1947" s="32" t="s">
        <v>1366</v>
      </c>
      <c r="DA1947" s="32" t="s">
        <v>3665</v>
      </c>
      <c r="DB1947" s="32" t="s">
        <v>1666</v>
      </c>
      <c r="DC1947" s="32" t="s">
        <v>1109</v>
      </c>
    </row>
    <row r="1948" spans="52:107" ht="28.5">
      <c r="AZ1948" s="32"/>
      <c r="BA1948" s="32"/>
      <c r="BB1948" s="32" t="s">
        <v>6427</v>
      </c>
      <c r="BC1948" s="32" t="s">
        <v>706</v>
      </c>
      <c r="BD1948" s="32" t="s">
        <v>1366</v>
      </c>
      <c r="BE1948" s="32" t="s">
        <v>3665</v>
      </c>
      <c r="BF1948" s="32" t="s">
        <v>1891</v>
      </c>
      <c r="BG1948" s="32" t="s">
        <v>1133</v>
      </c>
      <c r="CK1948" s="32" t="s">
        <v>6427</v>
      </c>
      <c r="CL1948" s="32" t="s">
        <v>706</v>
      </c>
      <c r="CM1948" s="32" t="s">
        <v>1366</v>
      </c>
      <c r="CN1948" s="32" t="s">
        <v>3665</v>
      </c>
      <c r="CO1948" s="32" t="s">
        <v>1891</v>
      </c>
      <c r="CP1948" s="32" t="s">
        <v>1133</v>
      </c>
      <c r="CV1948" s="32"/>
      <c r="CW1948" s="32"/>
      <c r="CX1948" s="32" t="s">
        <v>6427</v>
      </c>
      <c r="CY1948" s="32" t="s">
        <v>706</v>
      </c>
      <c r="CZ1948" s="32" t="s">
        <v>1366</v>
      </c>
      <c r="DA1948" s="32" t="s">
        <v>3665</v>
      </c>
      <c r="DB1948" s="32" t="s">
        <v>1891</v>
      </c>
      <c r="DC1948" s="32" t="s">
        <v>1133</v>
      </c>
    </row>
    <row r="1949" spans="52:107" ht="42.75">
      <c r="AZ1949" s="32"/>
      <c r="BA1949" s="32"/>
      <c r="BB1949" s="32" t="s">
        <v>6428</v>
      </c>
      <c r="BC1949" s="32" t="s">
        <v>706</v>
      </c>
      <c r="BD1949" s="32" t="s">
        <v>1366</v>
      </c>
      <c r="BE1949" s="32" t="s">
        <v>3665</v>
      </c>
      <c r="BF1949" s="32" t="s">
        <v>1905</v>
      </c>
      <c r="BG1949" s="32" t="s">
        <v>1158</v>
      </c>
      <c r="CK1949" s="32" t="s">
        <v>6428</v>
      </c>
      <c r="CL1949" s="32" t="s">
        <v>706</v>
      </c>
      <c r="CM1949" s="32" t="s">
        <v>1366</v>
      </c>
      <c r="CN1949" s="32" t="s">
        <v>3665</v>
      </c>
      <c r="CO1949" s="32" t="s">
        <v>1905</v>
      </c>
      <c r="CP1949" s="32" t="s">
        <v>1158</v>
      </c>
      <c r="CV1949" s="32"/>
      <c r="CW1949" s="32"/>
      <c r="CX1949" s="32" t="s">
        <v>6428</v>
      </c>
      <c r="CY1949" s="32" t="s">
        <v>706</v>
      </c>
      <c r="CZ1949" s="32" t="s">
        <v>1366</v>
      </c>
      <c r="DA1949" s="32" t="s">
        <v>3665</v>
      </c>
      <c r="DB1949" s="32" t="s">
        <v>1905</v>
      </c>
      <c r="DC1949" s="32" t="s">
        <v>1158</v>
      </c>
    </row>
    <row r="1950" spans="52:107" ht="42.75">
      <c r="AZ1950" s="32"/>
      <c r="BA1950" s="32"/>
      <c r="BB1950" s="32" t="s">
        <v>6429</v>
      </c>
      <c r="BC1950" s="32" t="s">
        <v>706</v>
      </c>
      <c r="BD1950" s="32" t="s">
        <v>1366</v>
      </c>
      <c r="BE1950" s="32" t="s">
        <v>3665</v>
      </c>
      <c r="BF1950" s="32" t="s">
        <v>1917</v>
      </c>
      <c r="BG1950" s="32" t="s">
        <v>1186</v>
      </c>
      <c r="CK1950" s="32" t="s">
        <v>6429</v>
      </c>
      <c r="CL1950" s="32" t="s">
        <v>706</v>
      </c>
      <c r="CM1950" s="32" t="s">
        <v>1366</v>
      </c>
      <c r="CN1950" s="32" t="s">
        <v>3665</v>
      </c>
      <c r="CO1950" s="32" t="s">
        <v>1917</v>
      </c>
      <c r="CP1950" s="32" t="s">
        <v>1186</v>
      </c>
      <c r="CV1950" s="32"/>
      <c r="CW1950" s="32"/>
      <c r="CX1950" s="32" t="s">
        <v>6429</v>
      </c>
      <c r="CY1950" s="32" t="s">
        <v>706</v>
      </c>
      <c r="CZ1950" s="32" t="s">
        <v>1366</v>
      </c>
      <c r="DA1950" s="32" t="s">
        <v>3665</v>
      </c>
      <c r="DB1950" s="32" t="s">
        <v>1917</v>
      </c>
      <c r="DC1950" s="32" t="s">
        <v>1186</v>
      </c>
    </row>
    <row r="1951" spans="52:107" ht="28.5">
      <c r="AZ1951" s="32"/>
      <c r="BA1951" s="32"/>
      <c r="BB1951" s="32" t="s">
        <v>6430</v>
      </c>
      <c r="BC1951" s="32" t="s">
        <v>706</v>
      </c>
      <c r="BD1951" s="32" t="s">
        <v>1366</v>
      </c>
      <c r="BE1951" s="32" t="s">
        <v>3665</v>
      </c>
      <c r="BF1951" s="32" t="s">
        <v>1933</v>
      </c>
      <c r="BG1951" s="32" t="s">
        <v>706</v>
      </c>
      <c r="CK1951" s="32" t="s">
        <v>6430</v>
      </c>
      <c r="CL1951" s="32" t="s">
        <v>706</v>
      </c>
      <c r="CM1951" s="32" t="s">
        <v>1366</v>
      </c>
      <c r="CN1951" s="32" t="s">
        <v>3665</v>
      </c>
      <c r="CO1951" s="32" t="s">
        <v>1933</v>
      </c>
      <c r="CP1951" s="32" t="s">
        <v>706</v>
      </c>
      <c r="CV1951" s="32"/>
      <c r="CW1951" s="32"/>
      <c r="CX1951" s="32" t="s">
        <v>6430</v>
      </c>
      <c r="CY1951" s="32" t="s">
        <v>706</v>
      </c>
      <c r="CZ1951" s="32" t="s">
        <v>1366</v>
      </c>
      <c r="DA1951" s="32" t="s">
        <v>3665</v>
      </c>
      <c r="DB1951" s="32" t="s">
        <v>1933</v>
      </c>
      <c r="DC1951" s="32" t="s">
        <v>706</v>
      </c>
    </row>
    <row r="1952" spans="52:107" ht="28.5">
      <c r="AZ1952" s="32"/>
      <c r="BA1952" s="32"/>
      <c r="BB1952" s="32" t="s">
        <v>6431</v>
      </c>
      <c r="BC1952" s="32" t="s">
        <v>706</v>
      </c>
      <c r="BD1952" s="32" t="s">
        <v>1366</v>
      </c>
      <c r="BE1952" s="32" t="s">
        <v>3665</v>
      </c>
      <c r="BF1952" s="32" t="s">
        <v>1949</v>
      </c>
      <c r="BG1952" s="32" t="s">
        <v>1235</v>
      </c>
      <c r="CK1952" s="32" t="s">
        <v>6431</v>
      </c>
      <c r="CL1952" s="32" t="s">
        <v>706</v>
      </c>
      <c r="CM1952" s="32" t="s">
        <v>1366</v>
      </c>
      <c r="CN1952" s="32" t="s">
        <v>3665</v>
      </c>
      <c r="CO1952" s="32" t="s">
        <v>1949</v>
      </c>
      <c r="CP1952" s="32" t="s">
        <v>1235</v>
      </c>
      <c r="CV1952" s="32"/>
      <c r="CW1952" s="32"/>
      <c r="CX1952" s="32" t="s">
        <v>6431</v>
      </c>
      <c r="CY1952" s="32" t="s">
        <v>706</v>
      </c>
      <c r="CZ1952" s="32" t="s">
        <v>1366</v>
      </c>
      <c r="DA1952" s="32" t="s">
        <v>3665</v>
      </c>
      <c r="DB1952" s="32" t="s">
        <v>1949</v>
      </c>
      <c r="DC1952" s="32" t="s">
        <v>1235</v>
      </c>
    </row>
    <row r="1953" spans="52:107" ht="28.5">
      <c r="AZ1953" s="32"/>
      <c r="BA1953" s="32"/>
      <c r="BB1953" s="32" t="s">
        <v>6432</v>
      </c>
      <c r="BC1953" s="32" t="s">
        <v>706</v>
      </c>
      <c r="BD1953" s="32" t="s">
        <v>1366</v>
      </c>
      <c r="BE1953" s="32" t="s">
        <v>3665</v>
      </c>
      <c r="BF1953" s="40">
        <v>998</v>
      </c>
      <c r="BG1953" s="32" t="s">
        <v>881</v>
      </c>
      <c r="CK1953" s="32" t="s">
        <v>6432</v>
      </c>
      <c r="CL1953" s="32" t="s">
        <v>706</v>
      </c>
      <c r="CM1953" s="32" t="s">
        <v>1366</v>
      </c>
      <c r="CN1953" s="32" t="s">
        <v>3665</v>
      </c>
      <c r="CO1953" s="40">
        <v>998</v>
      </c>
      <c r="CP1953" s="32" t="s">
        <v>881</v>
      </c>
      <c r="CV1953" s="32"/>
      <c r="CW1953" s="32"/>
      <c r="CX1953" s="32" t="s">
        <v>6432</v>
      </c>
      <c r="CY1953" s="32" t="s">
        <v>706</v>
      </c>
      <c r="CZ1953" s="32" t="s">
        <v>1366</v>
      </c>
      <c r="DA1953" s="32" t="s">
        <v>3665</v>
      </c>
      <c r="DB1953" s="40">
        <v>998</v>
      </c>
      <c r="DC1953" s="32" t="s">
        <v>881</v>
      </c>
    </row>
    <row r="1954" spans="52:107" ht="28.5">
      <c r="AZ1954" s="32"/>
      <c r="BA1954" s="32"/>
      <c r="BB1954" s="32" t="s">
        <v>6433</v>
      </c>
      <c r="BC1954" s="32" t="s">
        <v>706</v>
      </c>
      <c r="BD1954" s="32" t="s">
        <v>1366</v>
      </c>
      <c r="BE1954" s="32" t="s">
        <v>3665</v>
      </c>
      <c r="BF1954" s="40">
        <v>999</v>
      </c>
      <c r="BG1954" s="32" t="s">
        <v>361</v>
      </c>
      <c r="CK1954" s="32" t="s">
        <v>6433</v>
      </c>
      <c r="CL1954" s="32" t="s">
        <v>706</v>
      </c>
      <c r="CM1954" s="32" t="s">
        <v>1366</v>
      </c>
      <c r="CN1954" s="32" t="s">
        <v>3665</v>
      </c>
      <c r="CO1954" s="40">
        <v>999</v>
      </c>
      <c r="CP1954" s="32" t="s">
        <v>361</v>
      </c>
      <c r="CV1954" s="32"/>
      <c r="CW1954" s="32"/>
      <c r="CX1954" s="32" t="s">
        <v>6433</v>
      </c>
      <c r="CY1954" s="32" t="s">
        <v>706</v>
      </c>
      <c r="CZ1954" s="32" t="s">
        <v>1366</v>
      </c>
      <c r="DA1954" s="32" t="s">
        <v>3665</v>
      </c>
      <c r="DB1954" s="40">
        <v>999</v>
      </c>
      <c r="DC1954" s="32" t="s">
        <v>361</v>
      </c>
    </row>
    <row r="1955" spans="52:107" ht="28.5">
      <c r="AZ1955" s="32"/>
      <c r="BA1955" s="32"/>
      <c r="BB1955" s="32" t="s">
        <v>6434</v>
      </c>
      <c r="BC1955" s="32" t="s">
        <v>707</v>
      </c>
      <c r="BD1955" s="32" t="s">
        <v>1387</v>
      </c>
      <c r="BE1955" s="32" t="s">
        <v>3666</v>
      </c>
      <c r="BF1955" s="32" t="s">
        <v>749</v>
      </c>
      <c r="BG1955" s="32" t="s">
        <v>743</v>
      </c>
      <c r="CK1955" s="32" t="s">
        <v>6434</v>
      </c>
      <c r="CL1955" s="32" t="s">
        <v>707</v>
      </c>
      <c r="CM1955" s="32" t="s">
        <v>1387</v>
      </c>
      <c r="CN1955" s="32" t="s">
        <v>3666</v>
      </c>
      <c r="CO1955" s="32" t="s">
        <v>749</v>
      </c>
      <c r="CP1955" s="32" t="s">
        <v>743</v>
      </c>
      <c r="CV1955" s="32"/>
      <c r="CW1955" s="32"/>
      <c r="CX1955" s="32" t="s">
        <v>6434</v>
      </c>
      <c r="CY1955" s="32" t="s">
        <v>707</v>
      </c>
      <c r="CZ1955" s="32" t="s">
        <v>1387</v>
      </c>
      <c r="DA1955" s="32" t="s">
        <v>3666</v>
      </c>
      <c r="DB1955" s="32" t="s">
        <v>749</v>
      </c>
      <c r="DC1955" s="32" t="s">
        <v>743</v>
      </c>
    </row>
    <row r="1956" spans="52:107" ht="42.75">
      <c r="AZ1956" s="32"/>
      <c r="BA1956" s="32"/>
      <c r="BB1956" s="32" t="s">
        <v>6435</v>
      </c>
      <c r="BC1956" s="32" t="s">
        <v>707</v>
      </c>
      <c r="BD1956" s="32" t="s">
        <v>1387</v>
      </c>
      <c r="BE1956" s="32" t="s">
        <v>3666</v>
      </c>
      <c r="BF1956" s="32" t="s">
        <v>780</v>
      </c>
      <c r="BG1956" s="32" t="s">
        <v>775</v>
      </c>
      <c r="CK1956" s="32" t="s">
        <v>6435</v>
      </c>
      <c r="CL1956" s="32" t="s">
        <v>707</v>
      </c>
      <c r="CM1956" s="32" t="s">
        <v>1387</v>
      </c>
      <c r="CN1956" s="32" t="s">
        <v>3666</v>
      </c>
      <c r="CO1956" s="32" t="s">
        <v>780</v>
      </c>
      <c r="CP1956" s="32" t="s">
        <v>775</v>
      </c>
      <c r="CV1956" s="32"/>
      <c r="CW1956" s="32"/>
      <c r="CX1956" s="32" t="s">
        <v>6435</v>
      </c>
      <c r="CY1956" s="32" t="s">
        <v>707</v>
      </c>
      <c r="CZ1956" s="32" t="s">
        <v>1387</v>
      </c>
      <c r="DA1956" s="32" t="s">
        <v>3666</v>
      </c>
      <c r="DB1956" s="32" t="s">
        <v>780</v>
      </c>
      <c r="DC1956" s="32" t="s">
        <v>775</v>
      </c>
    </row>
    <row r="1957" spans="52:107" ht="28.5">
      <c r="AZ1957" s="32"/>
      <c r="BA1957" s="32"/>
      <c r="BB1957" s="32" t="s">
        <v>6436</v>
      </c>
      <c r="BC1957" s="32" t="s">
        <v>707</v>
      </c>
      <c r="BD1957" s="32" t="s">
        <v>1387</v>
      </c>
      <c r="BE1957" s="32" t="s">
        <v>3666</v>
      </c>
      <c r="BF1957" s="32" t="s">
        <v>813</v>
      </c>
      <c r="BG1957" s="32" t="s">
        <v>806</v>
      </c>
      <c r="CK1957" s="32" t="s">
        <v>6436</v>
      </c>
      <c r="CL1957" s="32" t="s">
        <v>707</v>
      </c>
      <c r="CM1957" s="32" t="s">
        <v>1387</v>
      </c>
      <c r="CN1957" s="32" t="s">
        <v>3666</v>
      </c>
      <c r="CO1957" s="32" t="s">
        <v>813</v>
      </c>
      <c r="CP1957" s="32" t="s">
        <v>806</v>
      </c>
      <c r="CV1957" s="32"/>
      <c r="CW1957" s="32"/>
      <c r="CX1957" s="32" t="s">
        <v>6436</v>
      </c>
      <c r="CY1957" s="32" t="s">
        <v>707</v>
      </c>
      <c r="CZ1957" s="32" t="s">
        <v>1387</v>
      </c>
      <c r="DA1957" s="32" t="s">
        <v>3666</v>
      </c>
      <c r="DB1957" s="32" t="s">
        <v>813</v>
      </c>
      <c r="DC1957" s="32" t="s">
        <v>806</v>
      </c>
    </row>
    <row r="1958" spans="52:107" ht="28.5">
      <c r="AZ1958" s="32"/>
      <c r="BA1958" s="32"/>
      <c r="BB1958" s="32" t="s">
        <v>6437</v>
      </c>
      <c r="BC1958" s="32" t="s">
        <v>707</v>
      </c>
      <c r="BD1958" s="32" t="s">
        <v>1387</v>
      </c>
      <c r="BE1958" s="32" t="s">
        <v>3666</v>
      </c>
      <c r="BF1958" s="32" t="s">
        <v>845</v>
      </c>
      <c r="BG1958" s="32" t="s">
        <v>839</v>
      </c>
      <c r="CK1958" s="32" t="s">
        <v>6437</v>
      </c>
      <c r="CL1958" s="32" t="s">
        <v>707</v>
      </c>
      <c r="CM1958" s="32" t="s">
        <v>1387</v>
      </c>
      <c r="CN1958" s="32" t="s">
        <v>3666</v>
      </c>
      <c r="CO1958" s="32" t="s">
        <v>845</v>
      </c>
      <c r="CP1958" s="32" t="s">
        <v>839</v>
      </c>
      <c r="CV1958" s="32"/>
      <c r="CW1958" s="32"/>
      <c r="CX1958" s="32" t="s">
        <v>6437</v>
      </c>
      <c r="CY1958" s="32" t="s">
        <v>707</v>
      </c>
      <c r="CZ1958" s="32" t="s">
        <v>1387</v>
      </c>
      <c r="DA1958" s="32" t="s">
        <v>3666</v>
      </c>
      <c r="DB1958" s="32" t="s">
        <v>845</v>
      </c>
      <c r="DC1958" s="32" t="s">
        <v>839</v>
      </c>
    </row>
    <row r="1959" spans="52:107" ht="28.5">
      <c r="AZ1959" s="32"/>
      <c r="BA1959" s="32"/>
      <c r="BB1959" s="32" t="s">
        <v>6438</v>
      </c>
      <c r="BC1959" s="32" t="s">
        <v>707</v>
      </c>
      <c r="BD1959" s="32" t="s">
        <v>1387</v>
      </c>
      <c r="BE1959" s="32" t="s">
        <v>3666</v>
      </c>
      <c r="BF1959" s="32" t="s">
        <v>877</v>
      </c>
      <c r="BG1959" s="32" t="s">
        <v>870</v>
      </c>
      <c r="CK1959" s="32" t="s">
        <v>6438</v>
      </c>
      <c r="CL1959" s="32" t="s">
        <v>707</v>
      </c>
      <c r="CM1959" s="32" t="s">
        <v>1387</v>
      </c>
      <c r="CN1959" s="32" t="s">
        <v>3666</v>
      </c>
      <c r="CO1959" s="32" t="s">
        <v>877</v>
      </c>
      <c r="CP1959" s="32" t="s">
        <v>870</v>
      </c>
      <c r="CV1959" s="32"/>
      <c r="CW1959" s="32"/>
      <c r="CX1959" s="32" t="s">
        <v>6438</v>
      </c>
      <c r="CY1959" s="32" t="s">
        <v>707</v>
      </c>
      <c r="CZ1959" s="32" t="s">
        <v>1387</v>
      </c>
      <c r="DA1959" s="32" t="s">
        <v>3666</v>
      </c>
      <c r="DB1959" s="32" t="s">
        <v>877</v>
      </c>
      <c r="DC1959" s="32" t="s">
        <v>870</v>
      </c>
    </row>
    <row r="1960" spans="52:107" ht="28.5">
      <c r="AZ1960" s="32"/>
      <c r="BA1960" s="32"/>
      <c r="BB1960" s="32" t="s">
        <v>6439</v>
      </c>
      <c r="BC1960" s="32" t="s">
        <v>707</v>
      </c>
      <c r="BD1960" s="32" t="s">
        <v>1387</v>
      </c>
      <c r="BE1960" s="32" t="s">
        <v>3666</v>
      </c>
      <c r="BF1960" s="32" t="s">
        <v>910</v>
      </c>
      <c r="BG1960" s="32" t="s">
        <v>903</v>
      </c>
      <c r="CK1960" s="32" t="s">
        <v>6439</v>
      </c>
      <c r="CL1960" s="32" t="s">
        <v>707</v>
      </c>
      <c r="CM1960" s="32" t="s">
        <v>1387</v>
      </c>
      <c r="CN1960" s="32" t="s">
        <v>3666</v>
      </c>
      <c r="CO1960" s="32" t="s">
        <v>910</v>
      </c>
      <c r="CP1960" s="32" t="s">
        <v>903</v>
      </c>
      <c r="CV1960" s="32"/>
      <c r="CW1960" s="32"/>
      <c r="CX1960" s="32" t="s">
        <v>6439</v>
      </c>
      <c r="CY1960" s="32" t="s">
        <v>707</v>
      </c>
      <c r="CZ1960" s="32" t="s">
        <v>1387</v>
      </c>
      <c r="DA1960" s="32" t="s">
        <v>3666</v>
      </c>
      <c r="DB1960" s="32" t="s">
        <v>910</v>
      </c>
      <c r="DC1960" s="32" t="s">
        <v>903</v>
      </c>
    </row>
    <row r="1961" spans="52:107">
      <c r="AZ1961" s="32"/>
      <c r="BA1961" s="32"/>
      <c r="BB1961" s="32" t="s">
        <v>6440</v>
      </c>
      <c r="BC1961" s="32" t="s">
        <v>707</v>
      </c>
      <c r="BD1961" s="32" t="s">
        <v>1387</v>
      </c>
      <c r="BE1961" s="32" t="s">
        <v>3666</v>
      </c>
      <c r="BF1961" s="32" t="s">
        <v>943</v>
      </c>
      <c r="BG1961" s="32" t="s">
        <v>936</v>
      </c>
      <c r="CK1961" s="32" t="s">
        <v>6440</v>
      </c>
      <c r="CL1961" s="32" t="s">
        <v>707</v>
      </c>
      <c r="CM1961" s="32" t="s">
        <v>1387</v>
      </c>
      <c r="CN1961" s="32" t="s">
        <v>3666</v>
      </c>
      <c r="CO1961" s="32" t="s">
        <v>943</v>
      </c>
      <c r="CP1961" s="32" t="s">
        <v>936</v>
      </c>
      <c r="CV1961" s="32"/>
      <c r="CW1961" s="32"/>
      <c r="CX1961" s="32" t="s">
        <v>6440</v>
      </c>
      <c r="CY1961" s="32" t="s">
        <v>707</v>
      </c>
      <c r="CZ1961" s="32" t="s">
        <v>1387</v>
      </c>
      <c r="DA1961" s="32" t="s">
        <v>3666</v>
      </c>
      <c r="DB1961" s="32" t="s">
        <v>943</v>
      </c>
      <c r="DC1961" s="32" t="s">
        <v>936</v>
      </c>
    </row>
    <row r="1962" spans="52:107" ht="42.75">
      <c r="AZ1962" s="32"/>
      <c r="BA1962" s="32"/>
      <c r="BB1962" s="32" t="s">
        <v>6441</v>
      </c>
      <c r="BC1962" s="32" t="s">
        <v>707</v>
      </c>
      <c r="BD1962" s="32" t="s">
        <v>1387</v>
      </c>
      <c r="BE1962" s="32" t="s">
        <v>3666</v>
      </c>
      <c r="BF1962" s="32" t="s">
        <v>972</v>
      </c>
      <c r="BG1962" s="32" t="s">
        <v>966</v>
      </c>
      <c r="CK1962" s="32" t="s">
        <v>6441</v>
      </c>
      <c r="CL1962" s="32" t="s">
        <v>707</v>
      </c>
      <c r="CM1962" s="32" t="s">
        <v>1387</v>
      </c>
      <c r="CN1962" s="32" t="s">
        <v>3666</v>
      </c>
      <c r="CO1962" s="32" t="s">
        <v>972</v>
      </c>
      <c r="CP1962" s="32" t="s">
        <v>966</v>
      </c>
      <c r="CV1962" s="32"/>
      <c r="CW1962" s="32"/>
      <c r="CX1962" s="32" t="s">
        <v>6441</v>
      </c>
      <c r="CY1962" s="32" t="s">
        <v>707</v>
      </c>
      <c r="CZ1962" s="32" t="s">
        <v>1387</v>
      </c>
      <c r="DA1962" s="32" t="s">
        <v>3666</v>
      </c>
      <c r="DB1962" s="32" t="s">
        <v>972</v>
      </c>
      <c r="DC1962" s="32" t="s">
        <v>966</v>
      </c>
    </row>
    <row r="1963" spans="52:107" ht="28.5">
      <c r="AZ1963" s="32"/>
      <c r="BA1963" s="32"/>
      <c r="BB1963" s="32" t="s">
        <v>6442</v>
      </c>
      <c r="BC1963" s="32" t="s">
        <v>707</v>
      </c>
      <c r="BD1963" s="32" t="s">
        <v>1387</v>
      </c>
      <c r="BE1963" s="32" t="s">
        <v>3666</v>
      </c>
      <c r="BF1963" s="32" t="s">
        <v>1003</v>
      </c>
      <c r="BG1963" s="32" t="s">
        <v>996</v>
      </c>
      <c r="CK1963" s="32" t="s">
        <v>6442</v>
      </c>
      <c r="CL1963" s="32" t="s">
        <v>707</v>
      </c>
      <c r="CM1963" s="32" t="s">
        <v>1387</v>
      </c>
      <c r="CN1963" s="32" t="s">
        <v>3666</v>
      </c>
      <c r="CO1963" s="32" t="s">
        <v>1003</v>
      </c>
      <c r="CP1963" s="32" t="s">
        <v>996</v>
      </c>
      <c r="CV1963" s="32"/>
      <c r="CW1963" s="32"/>
      <c r="CX1963" s="32" t="s">
        <v>6442</v>
      </c>
      <c r="CY1963" s="32" t="s">
        <v>707</v>
      </c>
      <c r="CZ1963" s="32" t="s">
        <v>1387</v>
      </c>
      <c r="DA1963" s="32" t="s">
        <v>3666</v>
      </c>
      <c r="DB1963" s="32" t="s">
        <v>1003</v>
      </c>
      <c r="DC1963" s="32" t="s">
        <v>996</v>
      </c>
    </row>
    <row r="1964" spans="52:107" ht="28.5">
      <c r="AZ1964" s="32"/>
      <c r="BA1964" s="32"/>
      <c r="BB1964" s="32" t="s">
        <v>6443</v>
      </c>
      <c r="BC1964" s="32" t="s">
        <v>707</v>
      </c>
      <c r="BD1964" s="32" t="s">
        <v>1387</v>
      </c>
      <c r="BE1964" s="32" t="s">
        <v>3666</v>
      </c>
      <c r="BF1964" s="32" t="s">
        <v>1033</v>
      </c>
      <c r="BG1964" s="32" t="s">
        <v>1026</v>
      </c>
      <c r="CK1964" s="32" t="s">
        <v>6443</v>
      </c>
      <c r="CL1964" s="32" t="s">
        <v>707</v>
      </c>
      <c r="CM1964" s="32" t="s">
        <v>1387</v>
      </c>
      <c r="CN1964" s="32" t="s">
        <v>3666</v>
      </c>
      <c r="CO1964" s="32" t="s">
        <v>1033</v>
      </c>
      <c r="CP1964" s="32" t="s">
        <v>1026</v>
      </c>
      <c r="CV1964" s="32"/>
      <c r="CW1964" s="32"/>
      <c r="CX1964" s="32" t="s">
        <v>6443</v>
      </c>
      <c r="CY1964" s="32" t="s">
        <v>707</v>
      </c>
      <c r="CZ1964" s="32" t="s">
        <v>1387</v>
      </c>
      <c r="DA1964" s="32" t="s">
        <v>3666</v>
      </c>
      <c r="DB1964" s="32" t="s">
        <v>1033</v>
      </c>
      <c r="DC1964" s="32" t="s">
        <v>1026</v>
      </c>
    </row>
    <row r="1965" spans="52:107" ht="28.5">
      <c r="AZ1965" s="32"/>
      <c r="BA1965" s="32"/>
      <c r="BB1965" s="32" t="s">
        <v>6444</v>
      </c>
      <c r="BC1965" s="32" t="s">
        <v>707</v>
      </c>
      <c r="BD1965" s="32" t="s">
        <v>1387</v>
      </c>
      <c r="BE1965" s="32" t="s">
        <v>3666</v>
      </c>
      <c r="BF1965" s="32" t="s">
        <v>1063</v>
      </c>
      <c r="BG1965" s="32" t="s">
        <v>1056</v>
      </c>
      <c r="CK1965" s="32" t="s">
        <v>6444</v>
      </c>
      <c r="CL1965" s="32" t="s">
        <v>707</v>
      </c>
      <c r="CM1965" s="32" t="s">
        <v>1387</v>
      </c>
      <c r="CN1965" s="32" t="s">
        <v>3666</v>
      </c>
      <c r="CO1965" s="32" t="s">
        <v>1063</v>
      </c>
      <c r="CP1965" s="32" t="s">
        <v>1056</v>
      </c>
      <c r="CV1965" s="32"/>
      <c r="CW1965" s="32"/>
      <c r="CX1965" s="32" t="s">
        <v>6444</v>
      </c>
      <c r="CY1965" s="32" t="s">
        <v>707</v>
      </c>
      <c r="CZ1965" s="32" t="s">
        <v>1387</v>
      </c>
      <c r="DA1965" s="32" t="s">
        <v>3666</v>
      </c>
      <c r="DB1965" s="32" t="s">
        <v>1063</v>
      </c>
      <c r="DC1965" s="32" t="s">
        <v>1056</v>
      </c>
    </row>
    <row r="1966" spans="52:107" ht="28.5">
      <c r="AZ1966" s="32"/>
      <c r="BA1966" s="32"/>
      <c r="BB1966" s="32" t="s">
        <v>6445</v>
      </c>
      <c r="BC1966" s="32" t="s">
        <v>707</v>
      </c>
      <c r="BD1966" s="32" t="s">
        <v>1387</v>
      </c>
      <c r="BE1966" s="32" t="s">
        <v>3666</v>
      </c>
      <c r="BF1966" s="32" t="s">
        <v>1646</v>
      </c>
      <c r="BG1966" s="32" t="s">
        <v>1084</v>
      </c>
      <c r="CK1966" s="32" t="s">
        <v>6445</v>
      </c>
      <c r="CL1966" s="32" t="s">
        <v>707</v>
      </c>
      <c r="CM1966" s="32" t="s">
        <v>1387</v>
      </c>
      <c r="CN1966" s="32" t="s">
        <v>3666</v>
      </c>
      <c r="CO1966" s="32" t="s">
        <v>1646</v>
      </c>
      <c r="CP1966" s="32" t="s">
        <v>1084</v>
      </c>
      <c r="CV1966" s="32"/>
      <c r="CW1966" s="32"/>
      <c r="CX1966" s="32" t="s">
        <v>6445</v>
      </c>
      <c r="CY1966" s="32" t="s">
        <v>707</v>
      </c>
      <c r="CZ1966" s="32" t="s">
        <v>1387</v>
      </c>
      <c r="DA1966" s="32" t="s">
        <v>3666</v>
      </c>
      <c r="DB1966" s="32" t="s">
        <v>1646</v>
      </c>
      <c r="DC1966" s="32" t="s">
        <v>1084</v>
      </c>
    </row>
    <row r="1967" spans="52:107" ht="28.5">
      <c r="AZ1967" s="32"/>
      <c r="BA1967" s="32"/>
      <c r="BB1967" s="32" t="s">
        <v>6446</v>
      </c>
      <c r="BC1967" s="32" t="s">
        <v>707</v>
      </c>
      <c r="BD1967" s="32" t="s">
        <v>1387</v>
      </c>
      <c r="BE1967" s="32" t="s">
        <v>3666</v>
      </c>
      <c r="BF1967" s="32" t="s">
        <v>1666</v>
      </c>
      <c r="BG1967" s="32" t="s">
        <v>1110</v>
      </c>
      <c r="CK1967" s="32" t="s">
        <v>6446</v>
      </c>
      <c r="CL1967" s="32" t="s">
        <v>707</v>
      </c>
      <c r="CM1967" s="32" t="s">
        <v>1387</v>
      </c>
      <c r="CN1967" s="32" t="s">
        <v>3666</v>
      </c>
      <c r="CO1967" s="32" t="s">
        <v>1666</v>
      </c>
      <c r="CP1967" s="32" t="s">
        <v>1110</v>
      </c>
      <c r="CV1967" s="32"/>
      <c r="CW1967" s="32"/>
      <c r="CX1967" s="32" t="s">
        <v>6446</v>
      </c>
      <c r="CY1967" s="32" t="s">
        <v>707</v>
      </c>
      <c r="CZ1967" s="32" t="s">
        <v>1387</v>
      </c>
      <c r="DA1967" s="32" t="s">
        <v>3666</v>
      </c>
      <c r="DB1967" s="32" t="s">
        <v>1666</v>
      </c>
      <c r="DC1967" s="32" t="s">
        <v>1110</v>
      </c>
    </row>
    <row r="1968" spans="52:107" ht="28.5">
      <c r="AZ1968" s="32"/>
      <c r="BA1968" s="32"/>
      <c r="BB1968" s="32" t="s">
        <v>6447</v>
      </c>
      <c r="BC1968" s="32" t="s">
        <v>707</v>
      </c>
      <c r="BD1968" s="32" t="s">
        <v>1387</v>
      </c>
      <c r="BE1968" s="32" t="s">
        <v>3666</v>
      </c>
      <c r="BF1968" s="32" t="s">
        <v>1891</v>
      </c>
      <c r="BG1968" s="32" t="s">
        <v>1134</v>
      </c>
      <c r="CK1968" s="32" t="s">
        <v>6447</v>
      </c>
      <c r="CL1968" s="32" t="s">
        <v>707</v>
      </c>
      <c r="CM1968" s="32" t="s">
        <v>1387</v>
      </c>
      <c r="CN1968" s="32" t="s">
        <v>3666</v>
      </c>
      <c r="CO1968" s="32" t="s">
        <v>1891</v>
      </c>
      <c r="CP1968" s="32" t="s">
        <v>1134</v>
      </c>
      <c r="CV1968" s="32"/>
      <c r="CW1968" s="32"/>
      <c r="CX1968" s="32" t="s">
        <v>6447</v>
      </c>
      <c r="CY1968" s="32" t="s">
        <v>707</v>
      </c>
      <c r="CZ1968" s="32" t="s">
        <v>1387</v>
      </c>
      <c r="DA1968" s="32" t="s">
        <v>3666</v>
      </c>
      <c r="DB1968" s="32" t="s">
        <v>1891</v>
      </c>
      <c r="DC1968" s="32" t="s">
        <v>1134</v>
      </c>
    </row>
    <row r="1969" spans="52:107" ht="28.5">
      <c r="AZ1969" s="32"/>
      <c r="BA1969" s="32"/>
      <c r="BB1969" s="32" t="s">
        <v>6448</v>
      </c>
      <c r="BC1969" s="32" t="s">
        <v>707</v>
      </c>
      <c r="BD1969" s="32" t="s">
        <v>1387</v>
      </c>
      <c r="BE1969" s="32" t="s">
        <v>3666</v>
      </c>
      <c r="BF1969" s="32" t="s">
        <v>1905</v>
      </c>
      <c r="BG1969" s="32" t="s">
        <v>1159</v>
      </c>
      <c r="CK1969" s="32" t="s">
        <v>6448</v>
      </c>
      <c r="CL1969" s="32" t="s">
        <v>707</v>
      </c>
      <c r="CM1969" s="32" t="s">
        <v>1387</v>
      </c>
      <c r="CN1969" s="32" t="s">
        <v>3666</v>
      </c>
      <c r="CO1969" s="32" t="s">
        <v>1905</v>
      </c>
      <c r="CP1969" s="32" t="s">
        <v>1159</v>
      </c>
      <c r="CV1969" s="32"/>
      <c r="CW1969" s="32"/>
      <c r="CX1969" s="32" t="s">
        <v>6448</v>
      </c>
      <c r="CY1969" s="32" t="s">
        <v>707</v>
      </c>
      <c r="CZ1969" s="32" t="s">
        <v>1387</v>
      </c>
      <c r="DA1969" s="32" t="s">
        <v>3666</v>
      </c>
      <c r="DB1969" s="32" t="s">
        <v>1905</v>
      </c>
      <c r="DC1969" s="32" t="s">
        <v>1159</v>
      </c>
    </row>
    <row r="1970" spans="52:107" ht="42.75">
      <c r="AZ1970" s="32"/>
      <c r="BA1970" s="32"/>
      <c r="BB1970" s="32" t="s">
        <v>6449</v>
      </c>
      <c r="BC1970" s="32" t="s">
        <v>707</v>
      </c>
      <c r="BD1970" s="32" t="s">
        <v>1387</v>
      </c>
      <c r="BE1970" s="32" t="s">
        <v>3666</v>
      </c>
      <c r="BF1970" s="32" t="s">
        <v>1917</v>
      </c>
      <c r="BG1970" s="32" t="s">
        <v>1187</v>
      </c>
      <c r="CK1970" s="32" t="s">
        <v>6449</v>
      </c>
      <c r="CL1970" s="32" t="s">
        <v>707</v>
      </c>
      <c r="CM1970" s="32" t="s">
        <v>1387</v>
      </c>
      <c r="CN1970" s="32" t="s">
        <v>3666</v>
      </c>
      <c r="CO1970" s="32" t="s">
        <v>1917</v>
      </c>
      <c r="CP1970" s="32" t="s">
        <v>1187</v>
      </c>
      <c r="CV1970" s="32"/>
      <c r="CW1970" s="32"/>
      <c r="CX1970" s="32" t="s">
        <v>6449</v>
      </c>
      <c r="CY1970" s="32" t="s">
        <v>707</v>
      </c>
      <c r="CZ1970" s="32" t="s">
        <v>1387</v>
      </c>
      <c r="DA1970" s="32" t="s">
        <v>3666</v>
      </c>
      <c r="DB1970" s="32" t="s">
        <v>1917</v>
      </c>
      <c r="DC1970" s="32" t="s">
        <v>1187</v>
      </c>
    </row>
    <row r="1971" spans="52:107" ht="28.5">
      <c r="AZ1971" s="32"/>
      <c r="BA1971" s="32"/>
      <c r="BB1971" s="32" t="s">
        <v>6450</v>
      </c>
      <c r="BC1971" s="32" t="s">
        <v>707</v>
      </c>
      <c r="BD1971" s="32" t="s">
        <v>1387</v>
      </c>
      <c r="BE1971" s="32" t="s">
        <v>3666</v>
      </c>
      <c r="BF1971" s="32" t="s">
        <v>1933</v>
      </c>
      <c r="BG1971" s="32" t="s">
        <v>1210</v>
      </c>
      <c r="CK1971" s="32" t="s">
        <v>6450</v>
      </c>
      <c r="CL1971" s="32" t="s">
        <v>707</v>
      </c>
      <c r="CM1971" s="32" t="s">
        <v>1387</v>
      </c>
      <c r="CN1971" s="32" t="s">
        <v>3666</v>
      </c>
      <c r="CO1971" s="32" t="s">
        <v>1933</v>
      </c>
      <c r="CP1971" s="32" t="s">
        <v>1210</v>
      </c>
      <c r="CV1971" s="32"/>
      <c r="CW1971" s="32"/>
      <c r="CX1971" s="32" t="s">
        <v>6450</v>
      </c>
      <c r="CY1971" s="32" t="s">
        <v>707</v>
      </c>
      <c r="CZ1971" s="32" t="s">
        <v>1387</v>
      </c>
      <c r="DA1971" s="32" t="s">
        <v>3666</v>
      </c>
      <c r="DB1971" s="32" t="s">
        <v>1933</v>
      </c>
      <c r="DC1971" s="32" t="s">
        <v>1210</v>
      </c>
    </row>
    <row r="1972" spans="52:107" ht="28.5">
      <c r="AZ1972" s="32"/>
      <c r="BA1972" s="32"/>
      <c r="BB1972" s="32" t="s">
        <v>6451</v>
      </c>
      <c r="BC1972" s="32" t="s">
        <v>707</v>
      </c>
      <c r="BD1972" s="32" t="s">
        <v>1387</v>
      </c>
      <c r="BE1972" s="32" t="s">
        <v>3666</v>
      </c>
      <c r="BF1972" s="32" t="s">
        <v>1949</v>
      </c>
      <c r="BG1972" s="32" t="s">
        <v>1236</v>
      </c>
      <c r="CK1972" s="32" t="s">
        <v>6451</v>
      </c>
      <c r="CL1972" s="32" t="s">
        <v>707</v>
      </c>
      <c r="CM1972" s="32" t="s">
        <v>1387</v>
      </c>
      <c r="CN1972" s="32" t="s">
        <v>3666</v>
      </c>
      <c r="CO1972" s="32" t="s">
        <v>1949</v>
      </c>
      <c r="CP1972" s="32" t="s">
        <v>1236</v>
      </c>
      <c r="CV1972" s="32"/>
      <c r="CW1972" s="32"/>
      <c r="CX1972" s="32" t="s">
        <v>6451</v>
      </c>
      <c r="CY1972" s="32" t="s">
        <v>707</v>
      </c>
      <c r="CZ1972" s="32" t="s">
        <v>1387</v>
      </c>
      <c r="DA1972" s="32" t="s">
        <v>3666</v>
      </c>
      <c r="DB1972" s="32" t="s">
        <v>1949</v>
      </c>
      <c r="DC1972" s="32" t="s">
        <v>1236</v>
      </c>
    </row>
    <row r="1973" spans="52:107" ht="28.5">
      <c r="AZ1973" s="32"/>
      <c r="BA1973" s="32"/>
      <c r="BB1973" s="32" t="s">
        <v>6452</v>
      </c>
      <c r="BC1973" s="32" t="s">
        <v>707</v>
      </c>
      <c r="BD1973" s="32" t="s">
        <v>1387</v>
      </c>
      <c r="BE1973" s="32" t="s">
        <v>3666</v>
      </c>
      <c r="BF1973" s="32" t="s">
        <v>1962</v>
      </c>
      <c r="BG1973" s="32" t="s">
        <v>1256</v>
      </c>
      <c r="CK1973" s="32" t="s">
        <v>6452</v>
      </c>
      <c r="CL1973" s="32" t="s">
        <v>707</v>
      </c>
      <c r="CM1973" s="32" t="s">
        <v>1387</v>
      </c>
      <c r="CN1973" s="32" t="s">
        <v>3666</v>
      </c>
      <c r="CO1973" s="32" t="s">
        <v>1962</v>
      </c>
      <c r="CP1973" s="32" t="s">
        <v>1256</v>
      </c>
      <c r="CV1973" s="32"/>
      <c r="CW1973" s="32"/>
      <c r="CX1973" s="32" t="s">
        <v>6452</v>
      </c>
      <c r="CY1973" s="32" t="s">
        <v>707</v>
      </c>
      <c r="CZ1973" s="32" t="s">
        <v>1387</v>
      </c>
      <c r="DA1973" s="32" t="s">
        <v>3666</v>
      </c>
      <c r="DB1973" s="32" t="s">
        <v>1962</v>
      </c>
      <c r="DC1973" s="32" t="s">
        <v>1256</v>
      </c>
    </row>
    <row r="1974" spans="52:107" ht="28.5">
      <c r="AZ1974" s="32"/>
      <c r="BA1974" s="32"/>
      <c r="BB1974" s="32" t="s">
        <v>6453</v>
      </c>
      <c r="BC1974" s="32" t="s">
        <v>707</v>
      </c>
      <c r="BD1974" s="32" t="s">
        <v>1387</v>
      </c>
      <c r="BE1974" s="32" t="s">
        <v>3666</v>
      </c>
      <c r="BF1974" s="32" t="s">
        <v>1975</v>
      </c>
      <c r="BG1974" s="32" t="s">
        <v>1279</v>
      </c>
      <c r="CK1974" s="32" t="s">
        <v>6453</v>
      </c>
      <c r="CL1974" s="32" t="s">
        <v>707</v>
      </c>
      <c r="CM1974" s="32" t="s">
        <v>1387</v>
      </c>
      <c r="CN1974" s="32" t="s">
        <v>3666</v>
      </c>
      <c r="CO1974" s="32" t="s">
        <v>1975</v>
      </c>
      <c r="CP1974" s="32" t="s">
        <v>1279</v>
      </c>
      <c r="CV1974" s="32"/>
      <c r="CW1974" s="32"/>
      <c r="CX1974" s="32" t="s">
        <v>6453</v>
      </c>
      <c r="CY1974" s="32" t="s">
        <v>707</v>
      </c>
      <c r="CZ1974" s="32" t="s">
        <v>1387</v>
      </c>
      <c r="DA1974" s="32" t="s">
        <v>3666</v>
      </c>
      <c r="DB1974" s="32" t="s">
        <v>1975</v>
      </c>
      <c r="DC1974" s="32" t="s">
        <v>1279</v>
      </c>
    </row>
    <row r="1975" spans="52:107" ht="28.5">
      <c r="AZ1975" s="32"/>
      <c r="BA1975" s="32"/>
      <c r="BB1975" s="32" t="s">
        <v>6454</v>
      </c>
      <c r="BC1975" s="32" t="s">
        <v>707</v>
      </c>
      <c r="BD1975" s="32" t="s">
        <v>1387</v>
      </c>
      <c r="BE1975" s="32" t="s">
        <v>3666</v>
      </c>
      <c r="BF1975" s="32" t="s">
        <v>1986</v>
      </c>
      <c r="BG1975" s="32" t="s">
        <v>1300</v>
      </c>
      <c r="CK1975" s="32" t="s">
        <v>6454</v>
      </c>
      <c r="CL1975" s="32" t="s">
        <v>707</v>
      </c>
      <c r="CM1975" s="32" t="s">
        <v>1387</v>
      </c>
      <c r="CN1975" s="32" t="s">
        <v>3666</v>
      </c>
      <c r="CO1975" s="32" t="s">
        <v>1986</v>
      </c>
      <c r="CP1975" s="32" t="s">
        <v>1300</v>
      </c>
      <c r="CV1975" s="32"/>
      <c r="CW1975" s="32"/>
      <c r="CX1975" s="32" t="s">
        <v>6454</v>
      </c>
      <c r="CY1975" s="32" t="s">
        <v>707</v>
      </c>
      <c r="CZ1975" s="32" t="s">
        <v>1387</v>
      </c>
      <c r="DA1975" s="32" t="s">
        <v>3666</v>
      </c>
      <c r="DB1975" s="32" t="s">
        <v>1986</v>
      </c>
      <c r="DC1975" s="32" t="s">
        <v>1300</v>
      </c>
    </row>
    <row r="1976" spans="52:107" ht="28.5">
      <c r="AZ1976" s="32"/>
      <c r="BA1976" s="32"/>
      <c r="BB1976" s="32" t="s">
        <v>6455</v>
      </c>
      <c r="BC1976" s="32" t="s">
        <v>707</v>
      </c>
      <c r="BD1976" s="32" t="s">
        <v>1387</v>
      </c>
      <c r="BE1976" s="32" t="s">
        <v>3666</v>
      </c>
      <c r="BF1976" s="32" t="s">
        <v>1999</v>
      </c>
      <c r="BG1976" s="32" t="s">
        <v>1321</v>
      </c>
      <c r="CK1976" s="32" t="s">
        <v>6455</v>
      </c>
      <c r="CL1976" s="32" t="s">
        <v>707</v>
      </c>
      <c r="CM1976" s="32" t="s">
        <v>1387</v>
      </c>
      <c r="CN1976" s="32" t="s">
        <v>3666</v>
      </c>
      <c r="CO1976" s="32" t="s">
        <v>1999</v>
      </c>
      <c r="CP1976" s="32" t="s">
        <v>1321</v>
      </c>
      <c r="CV1976" s="32"/>
      <c r="CW1976" s="32"/>
      <c r="CX1976" s="32" t="s">
        <v>6455</v>
      </c>
      <c r="CY1976" s="32" t="s">
        <v>707</v>
      </c>
      <c r="CZ1976" s="32" t="s">
        <v>1387</v>
      </c>
      <c r="DA1976" s="32" t="s">
        <v>3666</v>
      </c>
      <c r="DB1976" s="32" t="s">
        <v>1999</v>
      </c>
      <c r="DC1976" s="32" t="s">
        <v>1321</v>
      </c>
    </row>
    <row r="1977" spans="52:107" ht="28.5">
      <c r="AZ1977" s="32"/>
      <c r="BA1977" s="32"/>
      <c r="BB1977" s="32" t="s">
        <v>6456</v>
      </c>
      <c r="BC1977" s="32" t="s">
        <v>707</v>
      </c>
      <c r="BD1977" s="32" t="s">
        <v>1387</v>
      </c>
      <c r="BE1977" s="32" t="s">
        <v>3666</v>
      </c>
      <c r="BF1977" s="32" t="s">
        <v>2012</v>
      </c>
      <c r="BG1977" s="32" t="s">
        <v>1340</v>
      </c>
      <c r="CK1977" s="32" t="s">
        <v>6456</v>
      </c>
      <c r="CL1977" s="32" t="s">
        <v>707</v>
      </c>
      <c r="CM1977" s="32" t="s">
        <v>1387</v>
      </c>
      <c r="CN1977" s="32" t="s">
        <v>3666</v>
      </c>
      <c r="CO1977" s="32" t="s">
        <v>2012</v>
      </c>
      <c r="CP1977" s="32" t="s">
        <v>1340</v>
      </c>
      <c r="CV1977" s="32"/>
      <c r="CW1977" s="32"/>
      <c r="CX1977" s="32" t="s">
        <v>6456</v>
      </c>
      <c r="CY1977" s="32" t="s">
        <v>707</v>
      </c>
      <c r="CZ1977" s="32" t="s">
        <v>1387</v>
      </c>
      <c r="DA1977" s="32" t="s">
        <v>3666</v>
      </c>
      <c r="DB1977" s="32" t="s">
        <v>2012</v>
      </c>
      <c r="DC1977" s="32" t="s">
        <v>1340</v>
      </c>
    </row>
    <row r="1978" spans="52:107" ht="42.75">
      <c r="AZ1978" s="32"/>
      <c r="BA1978" s="32"/>
      <c r="BB1978" s="32" t="s">
        <v>6457</v>
      </c>
      <c r="BC1978" s="32" t="s">
        <v>707</v>
      </c>
      <c r="BD1978" s="32" t="s">
        <v>1387</v>
      </c>
      <c r="BE1978" s="32" t="s">
        <v>3666</v>
      </c>
      <c r="BF1978" s="32" t="s">
        <v>2024</v>
      </c>
      <c r="BG1978" s="32" t="s">
        <v>1361</v>
      </c>
      <c r="CK1978" s="32" t="s">
        <v>6457</v>
      </c>
      <c r="CL1978" s="32" t="s">
        <v>707</v>
      </c>
      <c r="CM1978" s="32" t="s">
        <v>1387</v>
      </c>
      <c r="CN1978" s="32" t="s">
        <v>3666</v>
      </c>
      <c r="CO1978" s="32" t="s">
        <v>2024</v>
      </c>
      <c r="CP1978" s="32" t="s">
        <v>1361</v>
      </c>
      <c r="CV1978" s="32"/>
      <c r="CW1978" s="32"/>
      <c r="CX1978" s="32" t="s">
        <v>6457</v>
      </c>
      <c r="CY1978" s="32" t="s">
        <v>707</v>
      </c>
      <c r="CZ1978" s="32" t="s">
        <v>1387</v>
      </c>
      <c r="DA1978" s="32" t="s">
        <v>3666</v>
      </c>
      <c r="DB1978" s="32" t="s">
        <v>2024</v>
      </c>
      <c r="DC1978" s="32" t="s">
        <v>1361</v>
      </c>
    </row>
    <row r="1979" spans="52:107" ht="28.5">
      <c r="AZ1979" s="32"/>
      <c r="BA1979" s="32"/>
      <c r="BB1979" s="32" t="s">
        <v>6458</v>
      </c>
      <c r="BC1979" s="32" t="s">
        <v>707</v>
      </c>
      <c r="BD1979" s="32" t="s">
        <v>1387</v>
      </c>
      <c r="BE1979" s="32" t="s">
        <v>3666</v>
      </c>
      <c r="BF1979" s="32" t="s">
        <v>2035</v>
      </c>
      <c r="BG1979" s="32" t="s">
        <v>1381</v>
      </c>
      <c r="CK1979" s="32" t="s">
        <v>6458</v>
      </c>
      <c r="CL1979" s="32" t="s">
        <v>707</v>
      </c>
      <c r="CM1979" s="32" t="s">
        <v>1387</v>
      </c>
      <c r="CN1979" s="32" t="s">
        <v>3666</v>
      </c>
      <c r="CO1979" s="32" t="s">
        <v>2035</v>
      </c>
      <c r="CP1979" s="32" t="s">
        <v>1381</v>
      </c>
      <c r="CV1979" s="32"/>
      <c r="CW1979" s="32"/>
      <c r="CX1979" s="32" t="s">
        <v>6458</v>
      </c>
      <c r="CY1979" s="32" t="s">
        <v>707</v>
      </c>
      <c r="CZ1979" s="32" t="s">
        <v>1387</v>
      </c>
      <c r="DA1979" s="32" t="s">
        <v>3666</v>
      </c>
      <c r="DB1979" s="32" t="s">
        <v>2035</v>
      </c>
      <c r="DC1979" s="32" t="s">
        <v>1381</v>
      </c>
    </row>
    <row r="1980" spans="52:107" ht="28.5">
      <c r="AZ1980" s="32"/>
      <c r="BA1980" s="32"/>
      <c r="BB1980" s="32" t="s">
        <v>6459</v>
      </c>
      <c r="BC1980" s="32" t="s">
        <v>707</v>
      </c>
      <c r="BD1980" s="32" t="s">
        <v>1387</v>
      </c>
      <c r="BE1980" s="32" t="s">
        <v>3666</v>
      </c>
      <c r="BF1980" s="32" t="s">
        <v>2047</v>
      </c>
      <c r="BG1980" s="32" t="s">
        <v>1402</v>
      </c>
      <c r="CK1980" s="32" t="s">
        <v>6459</v>
      </c>
      <c r="CL1980" s="32" t="s">
        <v>707</v>
      </c>
      <c r="CM1980" s="32" t="s">
        <v>1387</v>
      </c>
      <c r="CN1980" s="32" t="s">
        <v>3666</v>
      </c>
      <c r="CO1980" s="32" t="s">
        <v>2047</v>
      </c>
      <c r="CP1980" s="32" t="s">
        <v>1402</v>
      </c>
      <c r="CV1980" s="32"/>
      <c r="CW1980" s="32"/>
      <c r="CX1980" s="32" t="s">
        <v>6459</v>
      </c>
      <c r="CY1980" s="32" t="s">
        <v>707</v>
      </c>
      <c r="CZ1980" s="32" t="s">
        <v>1387</v>
      </c>
      <c r="DA1980" s="32" t="s">
        <v>3666</v>
      </c>
      <c r="DB1980" s="32" t="s">
        <v>2047</v>
      </c>
      <c r="DC1980" s="32" t="s">
        <v>1402</v>
      </c>
    </row>
    <row r="1981" spans="52:107" ht="28.5">
      <c r="AZ1981" s="32"/>
      <c r="BA1981" s="32"/>
      <c r="BB1981" s="32" t="s">
        <v>6460</v>
      </c>
      <c r="BC1981" s="32" t="s">
        <v>707</v>
      </c>
      <c r="BD1981" s="32" t="s">
        <v>1387</v>
      </c>
      <c r="BE1981" s="32" t="s">
        <v>3666</v>
      </c>
      <c r="BF1981" s="32" t="s">
        <v>2058</v>
      </c>
      <c r="BG1981" s="32" t="s">
        <v>1424</v>
      </c>
      <c r="CK1981" s="32" t="s">
        <v>6460</v>
      </c>
      <c r="CL1981" s="32" t="s">
        <v>707</v>
      </c>
      <c r="CM1981" s="32" t="s">
        <v>1387</v>
      </c>
      <c r="CN1981" s="32" t="s">
        <v>3666</v>
      </c>
      <c r="CO1981" s="32" t="s">
        <v>2058</v>
      </c>
      <c r="CP1981" s="32" t="s">
        <v>1424</v>
      </c>
      <c r="CV1981" s="32"/>
      <c r="CW1981" s="32"/>
      <c r="CX1981" s="32" t="s">
        <v>6460</v>
      </c>
      <c r="CY1981" s="32" t="s">
        <v>707</v>
      </c>
      <c r="CZ1981" s="32" t="s">
        <v>1387</v>
      </c>
      <c r="DA1981" s="32" t="s">
        <v>3666</v>
      </c>
      <c r="DB1981" s="32" t="s">
        <v>2058</v>
      </c>
      <c r="DC1981" s="32" t="s">
        <v>1424</v>
      </c>
    </row>
    <row r="1982" spans="52:107" ht="28.5">
      <c r="AZ1982" s="32"/>
      <c r="BA1982" s="32"/>
      <c r="BB1982" s="32" t="s">
        <v>6461</v>
      </c>
      <c r="BC1982" s="32" t="s">
        <v>707</v>
      </c>
      <c r="BD1982" s="32" t="s">
        <v>1387</v>
      </c>
      <c r="BE1982" s="32" t="s">
        <v>3666</v>
      </c>
      <c r="BF1982" s="32" t="s">
        <v>2070</v>
      </c>
      <c r="BG1982" s="32" t="s">
        <v>1442</v>
      </c>
      <c r="CK1982" s="32" t="s">
        <v>6461</v>
      </c>
      <c r="CL1982" s="32" t="s">
        <v>707</v>
      </c>
      <c r="CM1982" s="32" t="s">
        <v>1387</v>
      </c>
      <c r="CN1982" s="32" t="s">
        <v>3666</v>
      </c>
      <c r="CO1982" s="32" t="s">
        <v>2070</v>
      </c>
      <c r="CP1982" s="32" t="s">
        <v>1442</v>
      </c>
      <c r="CV1982" s="32"/>
      <c r="CW1982" s="32"/>
      <c r="CX1982" s="32" t="s">
        <v>6461</v>
      </c>
      <c r="CY1982" s="32" t="s">
        <v>707</v>
      </c>
      <c r="CZ1982" s="32" t="s">
        <v>1387</v>
      </c>
      <c r="DA1982" s="32" t="s">
        <v>3666</v>
      </c>
      <c r="DB1982" s="32" t="s">
        <v>2070</v>
      </c>
      <c r="DC1982" s="32" t="s">
        <v>1442</v>
      </c>
    </row>
    <row r="1983" spans="52:107" ht="28.5">
      <c r="AZ1983" s="32"/>
      <c r="BA1983" s="32"/>
      <c r="BB1983" s="32" t="s">
        <v>6462</v>
      </c>
      <c r="BC1983" s="32" t="s">
        <v>707</v>
      </c>
      <c r="BD1983" s="32" t="s">
        <v>1387</v>
      </c>
      <c r="BE1983" s="32" t="s">
        <v>3666</v>
      </c>
      <c r="BF1983" s="32" t="s">
        <v>2082</v>
      </c>
      <c r="BG1983" s="32" t="s">
        <v>1464</v>
      </c>
      <c r="CK1983" s="32" t="s">
        <v>6462</v>
      </c>
      <c r="CL1983" s="32" t="s">
        <v>707</v>
      </c>
      <c r="CM1983" s="32" t="s">
        <v>1387</v>
      </c>
      <c r="CN1983" s="32" t="s">
        <v>3666</v>
      </c>
      <c r="CO1983" s="32" t="s">
        <v>2082</v>
      </c>
      <c r="CP1983" s="32" t="s">
        <v>1464</v>
      </c>
      <c r="CV1983" s="32"/>
      <c r="CW1983" s="32"/>
      <c r="CX1983" s="32" t="s">
        <v>6462</v>
      </c>
      <c r="CY1983" s="32" t="s">
        <v>707</v>
      </c>
      <c r="CZ1983" s="32" t="s">
        <v>1387</v>
      </c>
      <c r="DA1983" s="32" t="s">
        <v>3666</v>
      </c>
      <c r="DB1983" s="32" t="s">
        <v>2082</v>
      </c>
      <c r="DC1983" s="32" t="s">
        <v>1464</v>
      </c>
    </row>
    <row r="1984" spans="52:107" ht="28.5">
      <c r="AZ1984" s="32"/>
      <c r="BA1984" s="32"/>
      <c r="BB1984" s="32" t="s">
        <v>6463</v>
      </c>
      <c r="BC1984" s="32" t="s">
        <v>707</v>
      </c>
      <c r="BD1984" s="32" t="s">
        <v>1387</v>
      </c>
      <c r="BE1984" s="32" t="s">
        <v>3666</v>
      </c>
      <c r="BF1984" s="32" t="s">
        <v>2093</v>
      </c>
      <c r="BG1984" s="32" t="s">
        <v>1485</v>
      </c>
      <c r="CK1984" s="32" t="s">
        <v>6463</v>
      </c>
      <c r="CL1984" s="32" t="s">
        <v>707</v>
      </c>
      <c r="CM1984" s="32" t="s">
        <v>1387</v>
      </c>
      <c r="CN1984" s="32" t="s">
        <v>3666</v>
      </c>
      <c r="CO1984" s="32" t="s">
        <v>2093</v>
      </c>
      <c r="CP1984" s="32" t="s">
        <v>1485</v>
      </c>
      <c r="CV1984" s="32"/>
      <c r="CW1984" s="32"/>
      <c r="CX1984" s="32" t="s">
        <v>6463</v>
      </c>
      <c r="CY1984" s="32" t="s">
        <v>707</v>
      </c>
      <c r="CZ1984" s="32" t="s">
        <v>1387</v>
      </c>
      <c r="DA1984" s="32" t="s">
        <v>3666</v>
      </c>
      <c r="DB1984" s="32" t="s">
        <v>2093</v>
      </c>
      <c r="DC1984" s="32" t="s">
        <v>1485</v>
      </c>
    </row>
    <row r="1985" spans="52:107" ht="42.75">
      <c r="AZ1985" s="32"/>
      <c r="BA1985" s="32"/>
      <c r="BB1985" s="32" t="s">
        <v>6464</v>
      </c>
      <c r="BC1985" s="32" t="s">
        <v>707</v>
      </c>
      <c r="BD1985" s="32" t="s">
        <v>1387</v>
      </c>
      <c r="BE1985" s="32" t="s">
        <v>3666</v>
      </c>
      <c r="BF1985" s="32" t="s">
        <v>2104</v>
      </c>
      <c r="BG1985" s="32" t="s">
        <v>1505</v>
      </c>
      <c r="CK1985" s="32" t="s">
        <v>6464</v>
      </c>
      <c r="CL1985" s="32" t="s">
        <v>707</v>
      </c>
      <c r="CM1985" s="32" t="s">
        <v>1387</v>
      </c>
      <c r="CN1985" s="32" t="s">
        <v>3666</v>
      </c>
      <c r="CO1985" s="32" t="s">
        <v>2104</v>
      </c>
      <c r="CP1985" s="32" t="s">
        <v>1505</v>
      </c>
      <c r="CV1985" s="32"/>
      <c r="CW1985" s="32"/>
      <c r="CX1985" s="32" t="s">
        <v>6464</v>
      </c>
      <c r="CY1985" s="32" t="s">
        <v>707</v>
      </c>
      <c r="CZ1985" s="32" t="s">
        <v>1387</v>
      </c>
      <c r="DA1985" s="32" t="s">
        <v>3666</v>
      </c>
      <c r="DB1985" s="32" t="s">
        <v>2104</v>
      </c>
      <c r="DC1985" s="32" t="s">
        <v>1505</v>
      </c>
    </row>
    <row r="1986" spans="52:107" ht="28.5">
      <c r="AZ1986" s="32"/>
      <c r="BA1986" s="32"/>
      <c r="BB1986" s="32" t="s">
        <v>6465</v>
      </c>
      <c r="BC1986" s="32" t="s">
        <v>707</v>
      </c>
      <c r="BD1986" s="32" t="s">
        <v>1387</v>
      </c>
      <c r="BE1986" s="32" t="s">
        <v>3666</v>
      </c>
      <c r="BF1986" s="32" t="s">
        <v>2114</v>
      </c>
      <c r="BG1986" s="32" t="s">
        <v>1527</v>
      </c>
      <c r="CK1986" s="32" t="s">
        <v>6465</v>
      </c>
      <c r="CL1986" s="32" t="s">
        <v>707</v>
      </c>
      <c r="CM1986" s="32" t="s">
        <v>1387</v>
      </c>
      <c r="CN1986" s="32" t="s">
        <v>3666</v>
      </c>
      <c r="CO1986" s="32" t="s">
        <v>2114</v>
      </c>
      <c r="CP1986" s="32" t="s">
        <v>1527</v>
      </c>
      <c r="CV1986" s="32"/>
      <c r="CW1986" s="32"/>
      <c r="CX1986" s="32" t="s">
        <v>6465</v>
      </c>
      <c r="CY1986" s="32" t="s">
        <v>707</v>
      </c>
      <c r="CZ1986" s="32" t="s">
        <v>1387</v>
      </c>
      <c r="DA1986" s="32" t="s">
        <v>3666</v>
      </c>
      <c r="DB1986" s="32" t="s">
        <v>2114</v>
      </c>
      <c r="DC1986" s="32" t="s">
        <v>1527</v>
      </c>
    </row>
    <row r="1987" spans="52:107" ht="42.75">
      <c r="AZ1987" s="32"/>
      <c r="BA1987" s="32"/>
      <c r="BB1987" s="32" t="s">
        <v>6466</v>
      </c>
      <c r="BC1987" s="32" t="s">
        <v>707</v>
      </c>
      <c r="BD1987" s="32" t="s">
        <v>1387</v>
      </c>
      <c r="BE1987" s="32" t="s">
        <v>3666</v>
      </c>
      <c r="BF1987" s="32" t="s">
        <v>2124</v>
      </c>
      <c r="BG1987" s="32" t="s">
        <v>1547</v>
      </c>
      <c r="CK1987" s="32" t="s">
        <v>6466</v>
      </c>
      <c r="CL1987" s="32" t="s">
        <v>707</v>
      </c>
      <c r="CM1987" s="32" t="s">
        <v>1387</v>
      </c>
      <c r="CN1987" s="32" t="s">
        <v>3666</v>
      </c>
      <c r="CO1987" s="32" t="s">
        <v>2124</v>
      </c>
      <c r="CP1987" s="32" t="s">
        <v>1547</v>
      </c>
      <c r="CV1987" s="32"/>
      <c r="CW1987" s="32"/>
      <c r="CX1987" s="32" t="s">
        <v>6466</v>
      </c>
      <c r="CY1987" s="32" t="s">
        <v>707</v>
      </c>
      <c r="CZ1987" s="32" t="s">
        <v>1387</v>
      </c>
      <c r="DA1987" s="32" t="s">
        <v>3666</v>
      </c>
      <c r="DB1987" s="32" t="s">
        <v>2124</v>
      </c>
      <c r="DC1987" s="32" t="s">
        <v>1547</v>
      </c>
    </row>
    <row r="1988" spans="52:107" ht="28.5">
      <c r="AZ1988" s="32"/>
      <c r="BA1988" s="32"/>
      <c r="BB1988" s="32" t="s">
        <v>6467</v>
      </c>
      <c r="BC1988" s="32" t="s">
        <v>707</v>
      </c>
      <c r="BD1988" s="32" t="s">
        <v>1387</v>
      </c>
      <c r="BE1988" s="32" t="s">
        <v>3666</v>
      </c>
      <c r="BF1988" s="32" t="s">
        <v>2135</v>
      </c>
      <c r="BG1988" s="32" t="s">
        <v>1565</v>
      </c>
      <c r="CK1988" s="32" t="s">
        <v>6467</v>
      </c>
      <c r="CL1988" s="32" t="s">
        <v>707</v>
      </c>
      <c r="CM1988" s="32" t="s">
        <v>1387</v>
      </c>
      <c r="CN1988" s="32" t="s">
        <v>3666</v>
      </c>
      <c r="CO1988" s="32" t="s">
        <v>2135</v>
      </c>
      <c r="CP1988" s="32" t="s">
        <v>1565</v>
      </c>
      <c r="CV1988" s="32"/>
      <c r="CW1988" s="32"/>
      <c r="CX1988" s="32" t="s">
        <v>6467</v>
      </c>
      <c r="CY1988" s="32" t="s">
        <v>707</v>
      </c>
      <c r="CZ1988" s="32" t="s">
        <v>1387</v>
      </c>
      <c r="DA1988" s="32" t="s">
        <v>3666</v>
      </c>
      <c r="DB1988" s="32" t="s">
        <v>2135</v>
      </c>
      <c r="DC1988" s="32" t="s">
        <v>1565</v>
      </c>
    </row>
    <row r="1989" spans="52:107" ht="28.5">
      <c r="AZ1989" s="32"/>
      <c r="BA1989" s="32"/>
      <c r="BB1989" s="32" t="s">
        <v>6468</v>
      </c>
      <c r="BC1989" s="32" t="s">
        <v>707</v>
      </c>
      <c r="BD1989" s="32" t="s">
        <v>1387</v>
      </c>
      <c r="BE1989" s="32" t="s">
        <v>3666</v>
      </c>
      <c r="BF1989" s="32" t="s">
        <v>2144</v>
      </c>
      <c r="BG1989" s="32" t="s">
        <v>1584</v>
      </c>
      <c r="CK1989" s="32" t="s">
        <v>6468</v>
      </c>
      <c r="CL1989" s="32" t="s">
        <v>707</v>
      </c>
      <c r="CM1989" s="32" t="s">
        <v>1387</v>
      </c>
      <c r="CN1989" s="32" t="s">
        <v>3666</v>
      </c>
      <c r="CO1989" s="32" t="s">
        <v>2144</v>
      </c>
      <c r="CP1989" s="32" t="s">
        <v>1584</v>
      </c>
      <c r="CV1989" s="32"/>
      <c r="CW1989" s="32"/>
      <c r="CX1989" s="32" t="s">
        <v>6468</v>
      </c>
      <c r="CY1989" s="32" t="s">
        <v>707</v>
      </c>
      <c r="CZ1989" s="32" t="s">
        <v>1387</v>
      </c>
      <c r="DA1989" s="32" t="s">
        <v>3666</v>
      </c>
      <c r="DB1989" s="32" t="s">
        <v>2144</v>
      </c>
      <c r="DC1989" s="32" t="s">
        <v>1584</v>
      </c>
    </row>
    <row r="1990" spans="52:107" ht="28.5">
      <c r="AZ1990" s="32"/>
      <c r="BA1990" s="32"/>
      <c r="BB1990" s="32" t="s">
        <v>6469</v>
      </c>
      <c r="BC1990" s="32" t="s">
        <v>707</v>
      </c>
      <c r="BD1990" s="32" t="s">
        <v>1387</v>
      </c>
      <c r="BE1990" s="32" t="s">
        <v>3666</v>
      </c>
      <c r="BF1990" s="32" t="s">
        <v>2155</v>
      </c>
      <c r="BG1990" s="32" t="s">
        <v>1604</v>
      </c>
      <c r="CK1990" s="32" t="s">
        <v>6469</v>
      </c>
      <c r="CL1990" s="32" t="s">
        <v>707</v>
      </c>
      <c r="CM1990" s="32" t="s">
        <v>1387</v>
      </c>
      <c r="CN1990" s="32" t="s">
        <v>3666</v>
      </c>
      <c r="CO1990" s="32" t="s">
        <v>2155</v>
      </c>
      <c r="CP1990" s="32" t="s">
        <v>1604</v>
      </c>
      <c r="CV1990" s="32"/>
      <c r="CW1990" s="32"/>
      <c r="CX1990" s="32" t="s">
        <v>6469</v>
      </c>
      <c r="CY1990" s="32" t="s">
        <v>707</v>
      </c>
      <c r="CZ1990" s="32" t="s">
        <v>1387</v>
      </c>
      <c r="DA1990" s="32" t="s">
        <v>3666</v>
      </c>
      <c r="DB1990" s="32" t="s">
        <v>2155</v>
      </c>
      <c r="DC1990" s="32" t="s">
        <v>1604</v>
      </c>
    </row>
    <row r="1991" spans="52:107" ht="28.5">
      <c r="AZ1991" s="32"/>
      <c r="BA1991" s="32"/>
      <c r="BB1991" s="32" t="s">
        <v>6470</v>
      </c>
      <c r="BC1991" s="32" t="s">
        <v>707</v>
      </c>
      <c r="BD1991" s="32" t="s">
        <v>1387</v>
      </c>
      <c r="BE1991" s="32" t="s">
        <v>3666</v>
      </c>
      <c r="BF1991" s="32" t="s">
        <v>2166</v>
      </c>
      <c r="BG1991" s="32" t="s">
        <v>1622</v>
      </c>
      <c r="CK1991" s="32" t="s">
        <v>6470</v>
      </c>
      <c r="CL1991" s="32" t="s">
        <v>707</v>
      </c>
      <c r="CM1991" s="32" t="s">
        <v>1387</v>
      </c>
      <c r="CN1991" s="32" t="s">
        <v>3666</v>
      </c>
      <c r="CO1991" s="32" t="s">
        <v>2166</v>
      </c>
      <c r="CP1991" s="32" t="s">
        <v>1622</v>
      </c>
      <c r="CV1991" s="32"/>
      <c r="CW1991" s="32"/>
      <c r="CX1991" s="32" t="s">
        <v>6470</v>
      </c>
      <c r="CY1991" s="32" t="s">
        <v>707</v>
      </c>
      <c r="CZ1991" s="32" t="s">
        <v>1387</v>
      </c>
      <c r="DA1991" s="32" t="s">
        <v>3666</v>
      </c>
      <c r="DB1991" s="32" t="s">
        <v>2166</v>
      </c>
      <c r="DC1991" s="32" t="s">
        <v>1622</v>
      </c>
    </row>
    <row r="1992" spans="52:107" ht="42.75">
      <c r="AZ1992" s="32"/>
      <c r="BA1992" s="32"/>
      <c r="BB1992" s="32" t="s">
        <v>6471</v>
      </c>
      <c r="BC1992" s="32" t="s">
        <v>707</v>
      </c>
      <c r="BD1992" s="32" t="s">
        <v>1387</v>
      </c>
      <c r="BE1992" s="32" t="s">
        <v>3666</v>
      </c>
      <c r="BF1992" s="32" t="s">
        <v>2177</v>
      </c>
      <c r="BG1992" s="32" t="s">
        <v>1320</v>
      </c>
      <c r="CK1992" s="32" t="s">
        <v>6471</v>
      </c>
      <c r="CL1992" s="32" t="s">
        <v>707</v>
      </c>
      <c r="CM1992" s="32" t="s">
        <v>1387</v>
      </c>
      <c r="CN1992" s="32" t="s">
        <v>3666</v>
      </c>
      <c r="CO1992" s="32" t="s">
        <v>2177</v>
      </c>
      <c r="CP1992" s="32" t="s">
        <v>1320</v>
      </c>
      <c r="CV1992" s="32"/>
      <c r="CW1992" s="32"/>
      <c r="CX1992" s="32" t="s">
        <v>6471</v>
      </c>
      <c r="CY1992" s="32" t="s">
        <v>707</v>
      </c>
      <c r="CZ1992" s="32" t="s">
        <v>1387</v>
      </c>
      <c r="DA1992" s="32" t="s">
        <v>3666</v>
      </c>
      <c r="DB1992" s="32" t="s">
        <v>2177</v>
      </c>
      <c r="DC1992" s="32" t="s">
        <v>1320</v>
      </c>
    </row>
    <row r="1993" spans="52:107" ht="28.5">
      <c r="AZ1993" s="32"/>
      <c r="BA1993" s="32"/>
      <c r="BB1993" s="32" t="s">
        <v>6472</v>
      </c>
      <c r="BC1993" s="32" t="s">
        <v>707</v>
      </c>
      <c r="BD1993" s="32" t="s">
        <v>1387</v>
      </c>
      <c r="BE1993" s="32" t="s">
        <v>3666</v>
      </c>
      <c r="BF1993" s="32" t="s">
        <v>2523</v>
      </c>
      <c r="BG1993" s="32" t="s">
        <v>1660</v>
      </c>
      <c r="CK1993" s="32" t="s">
        <v>6472</v>
      </c>
      <c r="CL1993" s="32" t="s">
        <v>707</v>
      </c>
      <c r="CM1993" s="32" t="s">
        <v>1387</v>
      </c>
      <c r="CN1993" s="32" t="s">
        <v>3666</v>
      </c>
      <c r="CO1993" s="32" t="s">
        <v>2523</v>
      </c>
      <c r="CP1993" s="32" t="s">
        <v>1660</v>
      </c>
      <c r="CV1993" s="32"/>
      <c r="CW1993" s="32"/>
      <c r="CX1993" s="32" t="s">
        <v>6472</v>
      </c>
      <c r="CY1993" s="32" t="s">
        <v>707</v>
      </c>
      <c r="CZ1993" s="32" t="s">
        <v>1387</v>
      </c>
      <c r="DA1993" s="32" t="s">
        <v>3666</v>
      </c>
      <c r="DB1993" s="32" t="s">
        <v>2523</v>
      </c>
      <c r="DC1993" s="32" t="s">
        <v>1660</v>
      </c>
    </row>
    <row r="1994" spans="52:107" ht="42.75">
      <c r="AZ1994" s="32"/>
      <c r="BA1994" s="32"/>
      <c r="BB1994" s="32" t="s">
        <v>6473</v>
      </c>
      <c r="BC1994" s="32" t="s">
        <v>707</v>
      </c>
      <c r="BD1994" s="32" t="s">
        <v>1387</v>
      </c>
      <c r="BE1994" s="32" t="s">
        <v>3666</v>
      </c>
      <c r="BF1994" s="32" t="s">
        <v>2527</v>
      </c>
      <c r="BG1994" s="32" t="s">
        <v>1679</v>
      </c>
      <c r="CK1994" s="32" t="s">
        <v>6473</v>
      </c>
      <c r="CL1994" s="32" t="s">
        <v>707</v>
      </c>
      <c r="CM1994" s="32" t="s">
        <v>1387</v>
      </c>
      <c r="CN1994" s="32" t="s">
        <v>3666</v>
      </c>
      <c r="CO1994" s="32" t="s">
        <v>2527</v>
      </c>
      <c r="CP1994" s="32" t="s">
        <v>1679</v>
      </c>
      <c r="CV1994" s="32"/>
      <c r="CW1994" s="32"/>
      <c r="CX1994" s="32" t="s">
        <v>6473</v>
      </c>
      <c r="CY1994" s="32" t="s">
        <v>707</v>
      </c>
      <c r="CZ1994" s="32" t="s">
        <v>1387</v>
      </c>
      <c r="DA1994" s="32" t="s">
        <v>3666</v>
      </c>
      <c r="DB1994" s="32" t="s">
        <v>2527</v>
      </c>
      <c r="DC1994" s="32" t="s">
        <v>1679</v>
      </c>
    </row>
    <row r="1995" spans="52:107" ht="42.75">
      <c r="AZ1995" s="32"/>
      <c r="BA1995" s="32"/>
      <c r="BB1995" s="32" t="s">
        <v>6474</v>
      </c>
      <c r="BC1995" s="32" t="s">
        <v>707</v>
      </c>
      <c r="BD1995" s="32" t="s">
        <v>1387</v>
      </c>
      <c r="BE1995" s="32" t="s">
        <v>3666</v>
      </c>
      <c r="BF1995" s="32" t="s">
        <v>2531</v>
      </c>
      <c r="BG1995" s="32" t="s">
        <v>1698</v>
      </c>
      <c r="CK1995" s="32" t="s">
        <v>6474</v>
      </c>
      <c r="CL1995" s="32" t="s">
        <v>707</v>
      </c>
      <c r="CM1995" s="32" t="s">
        <v>1387</v>
      </c>
      <c r="CN1995" s="32" t="s">
        <v>3666</v>
      </c>
      <c r="CO1995" s="32" t="s">
        <v>2531</v>
      </c>
      <c r="CP1995" s="32" t="s">
        <v>1698</v>
      </c>
      <c r="CV1995" s="32"/>
      <c r="CW1995" s="32"/>
      <c r="CX1995" s="32" t="s">
        <v>6474</v>
      </c>
      <c r="CY1995" s="32" t="s">
        <v>707</v>
      </c>
      <c r="CZ1995" s="32" t="s">
        <v>1387</v>
      </c>
      <c r="DA1995" s="32" t="s">
        <v>3666</v>
      </c>
      <c r="DB1995" s="32" t="s">
        <v>2531</v>
      </c>
      <c r="DC1995" s="32" t="s">
        <v>1698</v>
      </c>
    </row>
    <row r="1996" spans="52:107" ht="28.5">
      <c r="AZ1996" s="32"/>
      <c r="BA1996" s="32"/>
      <c r="BB1996" s="32" t="s">
        <v>6475</v>
      </c>
      <c r="BC1996" s="32" t="s">
        <v>707</v>
      </c>
      <c r="BD1996" s="32" t="s">
        <v>1387</v>
      </c>
      <c r="BE1996" s="32" t="s">
        <v>3666</v>
      </c>
      <c r="BF1996" s="32" t="s">
        <v>2535</v>
      </c>
      <c r="BG1996" s="32" t="s">
        <v>1717</v>
      </c>
      <c r="CK1996" s="32" t="s">
        <v>6475</v>
      </c>
      <c r="CL1996" s="32" t="s">
        <v>707</v>
      </c>
      <c r="CM1996" s="32" t="s">
        <v>1387</v>
      </c>
      <c r="CN1996" s="32" t="s">
        <v>3666</v>
      </c>
      <c r="CO1996" s="32" t="s">
        <v>2535</v>
      </c>
      <c r="CP1996" s="32" t="s">
        <v>1717</v>
      </c>
      <c r="CV1996" s="32"/>
      <c r="CW1996" s="32"/>
      <c r="CX1996" s="32" t="s">
        <v>6475</v>
      </c>
      <c r="CY1996" s="32" t="s">
        <v>707</v>
      </c>
      <c r="CZ1996" s="32" t="s">
        <v>1387</v>
      </c>
      <c r="DA1996" s="32" t="s">
        <v>3666</v>
      </c>
      <c r="DB1996" s="32" t="s">
        <v>2535</v>
      </c>
      <c r="DC1996" s="32" t="s">
        <v>1717</v>
      </c>
    </row>
    <row r="1997" spans="52:107" ht="28.5">
      <c r="AZ1997" s="32"/>
      <c r="BA1997" s="32"/>
      <c r="BB1997" s="32" t="s">
        <v>6476</v>
      </c>
      <c r="BC1997" s="32" t="s">
        <v>707</v>
      </c>
      <c r="BD1997" s="32" t="s">
        <v>1387</v>
      </c>
      <c r="BE1997" s="32" t="s">
        <v>3666</v>
      </c>
      <c r="BF1997" s="32" t="s">
        <v>2539</v>
      </c>
      <c r="BG1997" s="32" t="s">
        <v>1734</v>
      </c>
      <c r="CK1997" s="32" t="s">
        <v>6476</v>
      </c>
      <c r="CL1997" s="32" t="s">
        <v>707</v>
      </c>
      <c r="CM1997" s="32" t="s">
        <v>1387</v>
      </c>
      <c r="CN1997" s="32" t="s">
        <v>3666</v>
      </c>
      <c r="CO1997" s="32" t="s">
        <v>2539</v>
      </c>
      <c r="CP1997" s="32" t="s">
        <v>1734</v>
      </c>
      <c r="CV1997" s="32"/>
      <c r="CW1997" s="32"/>
      <c r="CX1997" s="32" t="s">
        <v>6476</v>
      </c>
      <c r="CY1997" s="32" t="s">
        <v>707</v>
      </c>
      <c r="CZ1997" s="32" t="s">
        <v>1387</v>
      </c>
      <c r="DA1997" s="32" t="s">
        <v>3666</v>
      </c>
      <c r="DB1997" s="32" t="s">
        <v>2539</v>
      </c>
      <c r="DC1997" s="32" t="s">
        <v>1734</v>
      </c>
    </row>
    <row r="1998" spans="52:107" ht="28.5">
      <c r="AZ1998" s="32"/>
      <c r="BA1998" s="32"/>
      <c r="BB1998" s="32" t="s">
        <v>6477</v>
      </c>
      <c r="BC1998" s="32" t="s">
        <v>707</v>
      </c>
      <c r="BD1998" s="32" t="s">
        <v>1387</v>
      </c>
      <c r="BE1998" s="32" t="s">
        <v>3666</v>
      </c>
      <c r="BF1998" s="32" t="s">
        <v>2543</v>
      </c>
      <c r="BG1998" s="32" t="s">
        <v>1749</v>
      </c>
      <c r="CK1998" s="32" t="s">
        <v>6477</v>
      </c>
      <c r="CL1998" s="32" t="s">
        <v>707</v>
      </c>
      <c r="CM1998" s="32" t="s">
        <v>1387</v>
      </c>
      <c r="CN1998" s="32" t="s">
        <v>3666</v>
      </c>
      <c r="CO1998" s="32" t="s">
        <v>2543</v>
      </c>
      <c r="CP1998" s="32" t="s">
        <v>1749</v>
      </c>
      <c r="CV1998" s="32"/>
      <c r="CW1998" s="32"/>
      <c r="CX1998" s="32" t="s">
        <v>6477</v>
      </c>
      <c r="CY1998" s="32" t="s">
        <v>707</v>
      </c>
      <c r="CZ1998" s="32" t="s">
        <v>1387</v>
      </c>
      <c r="DA1998" s="32" t="s">
        <v>3666</v>
      </c>
      <c r="DB1998" s="32" t="s">
        <v>2543</v>
      </c>
      <c r="DC1998" s="32" t="s">
        <v>1749</v>
      </c>
    </row>
    <row r="1999" spans="52:107" ht="28.5">
      <c r="AZ1999" s="32"/>
      <c r="BA1999" s="32"/>
      <c r="BB1999" s="32" t="s">
        <v>6478</v>
      </c>
      <c r="BC1999" s="32" t="s">
        <v>707</v>
      </c>
      <c r="BD1999" s="32" t="s">
        <v>1387</v>
      </c>
      <c r="BE1999" s="32" t="s">
        <v>3666</v>
      </c>
      <c r="BF1999" s="32" t="s">
        <v>2547</v>
      </c>
      <c r="BG1999" s="32" t="s">
        <v>1765</v>
      </c>
      <c r="CK1999" s="32" t="s">
        <v>6478</v>
      </c>
      <c r="CL1999" s="32" t="s">
        <v>707</v>
      </c>
      <c r="CM1999" s="32" t="s">
        <v>1387</v>
      </c>
      <c r="CN1999" s="32" t="s">
        <v>3666</v>
      </c>
      <c r="CO1999" s="32" t="s">
        <v>2547</v>
      </c>
      <c r="CP1999" s="32" t="s">
        <v>1765</v>
      </c>
      <c r="CV1999" s="32"/>
      <c r="CW1999" s="32"/>
      <c r="CX1999" s="32" t="s">
        <v>6478</v>
      </c>
      <c r="CY1999" s="32" t="s">
        <v>707</v>
      </c>
      <c r="CZ1999" s="32" t="s">
        <v>1387</v>
      </c>
      <c r="DA1999" s="32" t="s">
        <v>3666</v>
      </c>
      <c r="DB1999" s="32" t="s">
        <v>2547</v>
      </c>
      <c r="DC1999" s="32" t="s">
        <v>1765</v>
      </c>
    </row>
    <row r="2000" spans="52:107" ht="28.5">
      <c r="AZ2000" s="32"/>
      <c r="BA2000" s="32"/>
      <c r="BB2000" s="32" t="s">
        <v>6479</v>
      </c>
      <c r="BC2000" s="32" t="s">
        <v>707</v>
      </c>
      <c r="BD2000" s="32" t="s">
        <v>1387</v>
      </c>
      <c r="BE2000" s="32" t="s">
        <v>3666</v>
      </c>
      <c r="BF2000" s="32" t="s">
        <v>2551</v>
      </c>
      <c r="BG2000" s="32" t="s">
        <v>1779</v>
      </c>
      <c r="CK2000" s="32" t="s">
        <v>6479</v>
      </c>
      <c r="CL2000" s="32" t="s">
        <v>707</v>
      </c>
      <c r="CM2000" s="32" t="s">
        <v>1387</v>
      </c>
      <c r="CN2000" s="32" t="s">
        <v>3666</v>
      </c>
      <c r="CO2000" s="32" t="s">
        <v>2551</v>
      </c>
      <c r="CP2000" s="32" t="s">
        <v>1779</v>
      </c>
      <c r="CV2000" s="32"/>
      <c r="CW2000" s="32"/>
      <c r="CX2000" s="32" t="s">
        <v>6479</v>
      </c>
      <c r="CY2000" s="32" t="s">
        <v>707</v>
      </c>
      <c r="CZ2000" s="32" t="s">
        <v>1387</v>
      </c>
      <c r="DA2000" s="32" t="s">
        <v>3666</v>
      </c>
      <c r="DB2000" s="32" t="s">
        <v>2551</v>
      </c>
      <c r="DC2000" s="32" t="s">
        <v>1779</v>
      </c>
    </row>
    <row r="2001" spans="52:107" ht="28.5">
      <c r="AZ2001" s="32"/>
      <c r="BA2001" s="32"/>
      <c r="BB2001" s="32" t="s">
        <v>6480</v>
      </c>
      <c r="BC2001" s="32" t="s">
        <v>707</v>
      </c>
      <c r="BD2001" s="32" t="s">
        <v>1387</v>
      </c>
      <c r="BE2001" s="32" t="s">
        <v>3666</v>
      </c>
      <c r="BF2001" s="32" t="s">
        <v>2554</v>
      </c>
      <c r="BG2001" s="32" t="s">
        <v>1792</v>
      </c>
      <c r="CK2001" s="32" t="s">
        <v>6480</v>
      </c>
      <c r="CL2001" s="32" t="s">
        <v>707</v>
      </c>
      <c r="CM2001" s="32" t="s">
        <v>1387</v>
      </c>
      <c r="CN2001" s="32" t="s">
        <v>3666</v>
      </c>
      <c r="CO2001" s="32" t="s">
        <v>2554</v>
      </c>
      <c r="CP2001" s="32" t="s">
        <v>1792</v>
      </c>
      <c r="CV2001" s="32"/>
      <c r="CW2001" s="32"/>
      <c r="CX2001" s="32" t="s">
        <v>6480</v>
      </c>
      <c r="CY2001" s="32" t="s">
        <v>707</v>
      </c>
      <c r="CZ2001" s="32" t="s">
        <v>1387</v>
      </c>
      <c r="DA2001" s="32" t="s">
        <v>3666</v>
      </c>
      <c r="DB2001" s="32" t="s">
        <v>2554</v>
      </c>
      <c r="DC2001" s="32" t="s">
        <v>1792</v>
      </c>
    </row>
    <row r="2002" spans="52:107" ht="42.75">
      <c r="AZ2002" s="32"/>
      <c r="BA2002" s="32"/>
      <c r="BB2002" s="32" t="s">
        <v>6481</v>
      </c>
      <c r="BC2002" s="32" t="s">
        <v>707</v>
      </c>
      <c r="BD2002" s="32" t="s">
        <v>1387</v>
      </c>
      <c r="BE2002" s="32" t="s">
        <v>3666</v>
      </c>
      <c r="BF2002" s="32" t="s">
        <v>2558</v>
      </c>
      <c r="BG2002" s="32" t="s">
        <v>1803</v>
      </c>
      <c r="CK2002" s="32" t="s">
        <v>6481</v>
      </c>
      <c r="CL2002" s="32" t="s">
        <v>707</v>
      </c>
      <c r="CM2002" s="32" t="s">
        <v>1387</v>
      </c>
      <c r="CN2002" s="32" t="s">
        <v>3666</v>
      </c>
      <c r="CO2002" s="32" t="s">
        <v>2558</v>
      </c>
      <c r="CP2002" s="32" t="s">
        <v>1803</v>
      </c>
      <c r="CV2002" s="32"/>
      <c r="CW2002" s="32"/>
      <c r="CX2002" s="32" t="s">
        <v>6481</v>
      </c>
      <c r="CY2002" s="32" t="s">
        <v>707</v>
      </c>
      <c r="CZ2002" s="32" t="s">
        <v>1387</v>
      </c>
      <c r="DA2002" s="32" t="s">
        <v>3666</v>
      </c>
      <c r="DB2002" s="32" t="s">
        <v>2558</v>
      </c>
      <c r="DC2002" s="32" t="s">
        <v>1803</v>
      </c>
    </row>
    <row r="2003" spans="52:107" ht="28.5">
      <c r="AZ2003" s="32"/>
      <c r="BA2003" s="32"/>
      <c r="BB2003" s="32" t="s">
        <v>6482</v>
      </c>
      <c r="BC2003" s="32" t="s">
        <v>707</v>
      </c>
      <c r="BD2003" s="32" t="s">
        <v>1387</v>
      </c>
      <c r="BE2003" s="32" t="s">
        <v>3666</v>
      </c>
      <c r="BF2003" s="32" t="s">
        <v>2562</v>
      </c>
      <c r="BG2003" s="32" t="s">
        <v>1819</v>
      </c>
      <c r="CK2003" s="32" t="s">
        <v>6482</v>
      </c>
      <c r="CL2003" s="32" t="s">
        <v>707</v>
      </c>
      <c r="CM2003" s="32" t="s">
        <v>1387</v>
      </c>
      <c r="CN2003" s="32" t="s">
        <v>3666</v>
      </c>
      <c r="CO2003" s="32" t="s">
        <v>2562</v>
      </c>
      <c r="CP2003" s="32" t="s">
        <v>1819</v>
      </c>
      <c r="CV2003" s="32"/>
      <c r="CW2003" s="32"/>
      <c r="CX2003" s="32" t="s">
        <v>6482</v>
      </c>
      <c r="CY2003" s="32" t="s">
        <v>707</v>
      </c>
      <c r="CZ2003" s="32" t="s">
        <v>1387</v>
      </c>
      <c r="DA2003" s="32" t="s">
        <v>3666</v>
      </c>
      <c r="DB2003" s="32" t="s">
        <v>2562</v>
      </c>
      <c r="DC2003" s="32" t="s">
        <v>1819</v>
      </c>
    </row>
    <row r="2004" spans="52:107" ht="28.5">
      <c r="AZ2004" s="32"/>
      <c r="BA2004" s="32"/>
      <c r="BB2004" s="32" t="s">
        <v>6483</v>
      </c>
      <c r="BC2004" s="32" t="s">
        <v>707</v>
      </c>
      <c r="BD2004" s="32" t="s">
        <v>1387</v>
      </c>
      <c r="BE2004" s="32" t="s">
        <v>3666</v>
      </c>
      <c r="BF2004" s="32" t="s">
        <v>2566</v>
      </c>
      <c r="BG2004" s="32" t="s">
        <v>1339</v>
      </c>
      <c r="CK2004" s="32" t="s">
        <v>6483</v>
      </c>
      <c r="CL2004" s="32" t="s">
        <v>707</v>
      </c>
      <c r="CM2004" s="32" t="s">
        <v>1387</v>
      </c>
      <c r="CN2004" s="32" t="s">
        <v>3666</v>
      </c>
      <c r="CO2004" s="32" t="s">
        <v>2566</v>
      </c>
      <c r="CP2004" s="32" t="s">
        <v>1339</v>
      </c>
      <c r="CV2004" s="32"/>
      <c r="CW2004" s="32"/>
      <c r="CX2004" s="32" t="s">
        <v>6483</v>
      </c>
      <c r="CY2004" s="32" t="s">
        <v>707</v>
      </c>
      <c r="CZ2004" s="32" t="s">
        <v>1387</v>
      </c>
      <c r="DA2004" s="32" t="s">
        <v>3666</v>
      </c>
      <c r="DB2004" s="32" t="s">
        <v>2566</v>
      </c>
      <c r="DC2004" s="32" t="s">
        <v>1339</v>
      </c>
    </row>
    <row r="2005" spans="52:107" ht="28.5">
      <c r="AZ2005" s="32"/>
      <c r="BA2005" s="32"/>
      <c r="BB2005" s="32" t="s">
        <v>6484</v>
      </c>
      <c r="BC2005" s="32" t="s">
        <v>707</v>
      </c>
      <c r="BD2005" s="32" t="s">
        <v>1387</v>
      </c>
      <c r="BE2005" s="32" t="s">
        <v>3666</v>
      </c>
      <c r="BF2005" s="32" t="s">
        <v>2570</v>
      </c>
      <c r="BG2005" s="32" t="s">
        <v>1133</v>
      </c>
      <c r="CK2005" s="32" t="s">
        <v>6484</v>
      </c>
      <c r="CL2005" s="32" t="s">
        <v>707</v>
      </c>
      <c r="CM2005" s="32" t="s">
        <v>1387</v>
      </c>
      <c r="CN2005" s="32" t="s">
        <v>3666</v>
      </c>
      <c r="CO2005" s="32" t="s">
        <v>2570</v>
      </c>
      <c r="CP2005" s="32" t="s">
        <v>1133</v>
      </c>
      <c r="CV2005" s="32"/>
      <c r="CW2005" s="32"/>
      <c r="CX2005" s="32" t="s">
        <v>6484</v>
      </c>
      <c r="CY2005" s="32" t="s">
        <v>707</v>
      </c>
      <c r="CZ2005" s="32" t="s">
        <v>1387</v>
      </c>
      <c r="DA2005" s="32" t="s">
        <v>3666</v>
      </c>
      <c r="DB2005" s="32" t="s">
        <v>2570</v>
      </c>
      <c r="DC2005" s="32" t="s">
        <v>1133</v>
      </c>
    </row>
    <row r="2006" spans="52:107" ht="28.5">
      <c r="AZ2006" s="32"/>
      <c r="BA2006" s="32"/>
      <c r="BB2006" s="32" t="s">
        <v>6485</v>
      </c>
      <c r="BC2006" s="32" t="s">
        <v>707</v>
      </c>
      <c r="BD2006" s="32" t="s">
        <v>1387</v>
      </c>
      <c r="BE2006" s="32" t="s">
        <v>3666</v>
      </c>
      <c r="BF2006" s="32" t="s">
        <v>2574</v>
      </c>
      <c r="BG2006" s="32" t="s">
        <v>1861</v>
      </c>
      <c r="CK2006" s="32" t="s">
        <v>6485</v>
      </c>
      <c r="CL2006" s="32" t="s">
        <v>707</v>
      </c>
      <c r="CM2006" s="32" t="s">
        <v>1387</v>
      </c>
      <c r="CN2006" s="32" t="s">
        <v>3666</v>
      </c>
      <c r="CO2006" s="32" t="s">
        <v>2574</v>
      </c>
      <c r="CP2006" s="32" t="s">
        <v>1861</v>
      </c>
      <c r="CV2006" s="32"/>
      <c r="CW2006" s="32"/>
      <c r="CX2006" s="32" t="s">
        <v>6485</v>
      </c>
      <c r="CY2006" s="32" t="s">
        <v>707</v>
      </c>
      <c r="CZ2006" s="32" t="s">
        <v>1387</v>
      </c>
      <c r="DA2006" s="32" t="s">
        <v>3666</v>
      </c>
      <c r="DB2006" s="32" t="s">
        <v>2574</v>
      </c>
      <c r="DC2006" s="32" t="s">
        <v>1861</v>
      </c>
    </row>
    <row r="2007" spans="52:107" ht="42.75">
      <c r="AZ2007" s="32"/>
      <c r="BA2007" s="32"/>
      <c r="BB2007" s="32" t="s">
        <v>6486</v>
      </c>
      <c r="BC2007" s="32" t="s">
        <v>707</v>
      </c>
      <c r="BD2007" s="32" t="s">
        <v>1387</v>
      </c>
      <c r="BE2007" s="32" t="s">
        <v>3666</v>
      </c>
      <c r="BF2007" s="32" t="s">
        <v>2578</v>
      </c>
      <c r="BG2007" s="32" t="s">
        <v>1875</v>
      </c>
      <c r="CK2007" s="32" t="s">
        <v>6486</v>
      </c>
      <c r="CL2007" s="32" t="s">
        <v>707</v>
      </c>
      <c r="CM2007" s="32" t="s">
        <v>1387</v>
      </c>
      <c r="CN2007" s="32" t="s">
        <v>3666</v>
      </c>
      <c r="CO2007" s="32" t="s">
        <v>2578</v>
      </c>
      <c r="CP2007" s="32" t="s">
        <v>1875</v>
      </c>
      <c r="CV2007" s="32"/>
      <c r="CW2007" s="32"/>
      <c r="CX2007" s="32" t="s">
        <v>6486</v>
      </c>
      <c r="CY2007" s="32" t="s">
        <v>707</v>
      </c>
      <c r="CZ2007" s="32" t="s">
        <v>1387</v>
      </c>
      <c r="DA2007" s="32" t="s">
        <v>3666</v>
      </c>
      <c r="DB2007" s="32" t="s">
        <v>2578</v>
      </c>
      <c r="DC2007" s="32" t="s">
        <v>1875</v>
      </c>
    </row>
    <row r="2008" spans="52:107" ht="28.5">
      <c r="AZ2008" s="32"/>
      <c r="BA2008" s="32"/>
      <c r="BB2008" s="32" t="s">
        <v>6487</v>
      </c>
      <c r="BC2008" s="32" t="s">
        <v>707</v>
      </c>
      <c r="BD2008" s="32" t="s">
        <v>1387</v>
      </c>
      <c r="BE2008" s="32" t="s">
        <v>3666</v>
      </c>
      <c r="BF2008" s="32" t="s">
        <v>2582</v>
      </c>
      <c r="BG2008" s="32" t="s">
        <v>1887</v>
      </c>
      <c r="CK2008" s="32" t="s">
        <v>6487</v>
      </c>
      <c r="CL2008" s="32" t="s">
        <v>707</v>
      </c>
      <c r="CM2008" s="32" t="s">
        <v>1387</v>
      </c>
      <c r="CN2008" s="32" t="s">
        <v>3666</v>
      </c>
      <c r="CO2008" s="32" t="s">
        <v>2582</v>
      </c>
      <c r="CP2008" s="32" t="s">
        <v>1887</v>
      </c>
      <c r="CV2008" s="32"/>
      <c r="CW2008" s="32"/>
      <c r="CX2008" s="32" t="s">
        <v>6487</v>
      </c>
      <c r="CY2008" s="32" t="s">
        <v>707</v>
      </c>
      <c r="CZ2008" s="32" t="s">
        <v>1387</v>
      </c>
      <c r="DA2008" s="32" t="s">
        <v>3666</v>
      </c>
      <c r="DB2008" s="32" t="s">
        <v>2582</v>
      </c>
      <c r="DC2008" s="32" t="s">
        <v>1887</v>
      </c>
    </row>
    <row r="2009" spans="52:107" ht="57">
      <c r="AZ2009" s="32"/>
      <c r="BA2009" s="32"/>
      <c r="BB2009" s="32" t="s">
        <v>6488</v>
      </c>
      <c r="BC2009" s="32" t="s">
        <v>707</v>
      </c>
      <c r="BD2009" s="32" t="s">
        <v>1387</v>
      </c>
      <c r="BE2009" s="32" t="s">
        <v>3666</v>
      </c>
      <c r="BF2009" s="32" t="s">
        <v>2586</v>
      </c>
      <c r="BG2009" s="32" t="s">
        <v>1900</v>
      </c>
      <c r="CK2009" s="32" t="s">
        <v>6488</v>
      </c>
      <c r="CL2009" s="32" t="s">
        <v>707</v>
      </c>
      <c r="CM2009" s="32" t="s">
        <v>1387</v>
      </c>
      <c r="CN2009" s="32" t="s">
        <v>3666</v>
      </c>
      <c r="CO2009" s="32" t="s">
        <v>2586</v>
      </c>
      <c r="CP2009" s="32" t="s">
        <v>1900</v>
      </c>
      <c r="CV2009" s="32"/>
      <c r="CW2009" s="32"/>
      <c r="CX2009" s="32" t="s">
        <v>6488</v>
      </c>
      <c r="CY2009" s="32" t="s">
        <v>707</v>
      </c>
      <c r="CZ2009" s="32" t="s">
        <v>1387</v>
      </c>
      <c r="DA2009" s="32" t="s">
        <v>3666</v>
      </c>
      <c r="DB2009" s="32" t="s">
        <v>2586</v>
      </c>
      <c r="DC2009" s="32" t="s">
        <v>1900</v>
      </c>
    </row>
    <row r="2010" spans="52:107" ht="57">
      <c r="AZ2010" s="32"/>
      <c r="BA2010" s="32"/>
      <c r="BB2010" s="32" t="s">
        <v>6489</v>
      </c>
      <c r="BC2010" s="32" t="s">
        <v>707</v>
      </c>
      <c r="BD2010" s="32" t="s">
        <v>1387</v>
      </c>
      <c r="BE2010" s="32" t="s">
        <v>3666</v>
      </c>
      <c r="BF2010" s="32" t="s">
        <v>2590</v>
      </c>
      <c r="BG2010" s="32" t="s">
        <v>1913</v>
      </c>
      <c r="CK2010" s="32" t="s">
        <v>6489</v>
      </c>
      <c r="CL2010" s="32" t="s">
        <v>707</v>
      </c>
      <c r="CM2010" s="32" t="s">
        <v>1387</v>
      </c>
      <c r="CN2010" s="32" t="s">
        <v>3666</v>
      </c>
      <c r="CO2010" s="32" t="s">
        <v>2590</v>
      </c>
      <c r="CP2010" s="32" t="s">
        <v>1913</v>
      </c>
      <c r="CV2010" s="32"/>
      <c r="CW2010" s="32"/>
      <c r="CX2010" s="32" t="s">
        <v>6489</v>
      </c>
      <c r="CY2010" s="32" t="s">
        <v>707</v>
      </c>
      <c r="CZ2010" s="32" t="s">
        <v>1387</v>
      </c>
      <c r="DA2010" s="32" t="s">
        <v>3666</v>
      </c>
      <c r="DB2010" s="32" t="s">
        <v>2590</v>
      </c>
      <c r="DC2010" s="32" t="s">
        <v>1913</v>
      </c>
    </row>
    <row r="2011" spans="52:107" ht="57">
      <c r="AZ2011" s="32"/>
      <c r="BA2011" s="32"/>
      <c r="BB2011" s="32" t="s">
        <v>6490</v>
      </c>
      <c r="BC2011" s="32" t="s">
        <v>707</v>
      </c>
      <c r="BD2011" s="32" t="s">
        <v>1387</v>
      </c>
      <c r="BE2011" s="32" t="s">
        <v>3666</v>
      </c>
      <c r="BF2011" s="32" t="s">
        <v>2594</v>
      </c>
      <c r="BG2011" s="32" t="s">
        <v>1928</v>
      </c>
      <c r="CK2011" s="32" t="s">
        <v>6490</v>
      </c>
      <c r="CL2011" s="32" t="s">
        <v>707</v>
      </c>
      <c r="CM2011" s="32" t="s">
        <v>1387</v>
      </c>
      <c r="CN2011" s="32" t="s">
        <v>3666</v>
      </c>
      <c r="CO2011" s="32" t="s">
        <v>2594</v>
      </c>
      <c r="CP2011" s="32" t="s">
        <v>1928</v>
      </c>
      <c r="CV2011" s="32"/>
      <c r="CW2011" s="32"/>
      <c r="CX2011" s="32" t="s">
        <v>6490</v>
      </c>
      <c r="CY2011" s="32" t="s">
        <v>707</v>
      </c>
      <c r="CZ2011" s="32" t="s">
        <v>1387</v>
      </c>
      <c r="DA2011" s="32" t="s">
        <v>3666</v>
      </c>
      <c r="DB2011" s="32" t="s">
        <v>2594</v>
      </c>
      <c r="DC2011" s="32" t="s">
        <v>1928</v>
      </c>
    </row>
    <row r="2012" spans="52:107" ht="28.5">
      <c r="AZ2012" s="32"/>
      <c r="BA2012" s="32"/>
      <c r="BB2012" s="32" t="s">
        <v>6491</v>
      </c>
      <c r="BC2012" s="32" t="s">
        <v>707</v>
      </c>
      <c r="BD2012" s="32" t="s">
        <v>1387</v>
      </c>
      <c r="BE2012" s="32" t="s">
        <v>3666</v>
      </c>
      <c r="BF2012" s="32" t="s">
        <v>2598</v>
      </c>
      <c r="BG2012" s="32" t="s">
        <v>1944</v>
      </c>
      <c r="CK2012" s="32" t="s">
        <v>6491</v>
      </c>
      <c r="CL2012" s="32" t="s">
        <v>707</v>
      </c>
      <c r="CM2012" s="32" t="s">
        <v>1387</v>
      </c>
      <c r="CN2012" s="32" t="s">
        <v>3666</v>
      </c>
      <c r="CO2012" s="32" t="s">
        <v>2598</v>
      </c>
      <c r="CP2012" s="32" t="s">
        <v>1944</v>
      </c>
      <c r="CV2012" s="32"/>
      <c r="CW2012" s="32"/>
      <c r="CX2012" s="32" t="s">
        <v>6491</v>
      </c>
      <c r="CY2012" s="32" t="s">
        <v>707</v>
      </c>
      <c r="CZ2012" s="32" t="s">
        <v>1387</v>
      </c>
      <c r="DA2012" s="32" t="s">
        <v>3666</v>
      </c>
      <c r="DB2012" s="32" t="s">
        <v>2598</v>
      </c>
      <c r="DC2012" s="32" t="s">
        <v>1944</v>
      </c>
    </row>
    <row r="2013" spans="52:107" ht="42.75">
      <c r="AZ2013" s="32"/>
      <c r="BA2013" s="32"/>
      <c r="BB2013" s="32" t="s">
        <v>6492</v>
      </c>
      <c r="BC2013" s="32" t="s">
        <v>707</v>
      </c>
      <c r="BD2013" s="32" t="s">
        <v>1387</v>
      </c>
      <c r="BE2013" s="32" t="s">
        <v>3666</v>
      </c>
      <c r="BF2013" s="32" t="s">
        <v>2602</v>
      </c>
      <c r="BG2013" s="32" t="s">
        <v>1959</v>
      </c>
      <c r="CK2013" s="32" t="s">
        <v>6492</v>
      </c>
      <c r="CL2013" s="32" t="s">
        <v>707</v>
      </c>
      <c r="CM2013" s="32" t="s">
        <v>1387</v>
      </c>
      <c r="CN2013" s="32" t="s">
        <v>3666</v>
      </c>
      <c r="CO2013" s="32" t="s">
        <v>2602</v>
      </c>
      <c r="CP2013" s="32" t="s">
        <v>1959</v>
      </c>
      <c r="CV2013" s="32"/>
      <c r="CW2013" s="32"/>
      <c r="CX2013" s="32" t="s">
        <v>6492</v>
      </c>
      <c r="CY2013" s="32" t="s">
        <v>707</v>
      </c>
      <c r="CZ2013" s="32" t="s">
        <v>1387</v>
      </c>
      <c r="DA2013" s="32" t="s">
        <v>3666</v>
      </c>
      <c r="DB2013" s="32" t="s">
        <v>2602</v>
      </c>
      <c r="DC2013" s="32" t="s">
        <v>1959</v>
      </c>
    </row>
    <row r="2014" spans="52:107" ht="28.5">
      <c r="AZ2014" s="32"/>
      <c r="BA2014" s="32"/>
      <c r="BB2014" s="32" t="s">
        <v>6493</v>
      </c>
      <c r="BC2014" s="32" t="s">
        <v>707</v>
      </c>
      <c r="BD2014" s="32" t="s">
        <v>1387</v>
      </c>
      <c r="BE2014" s="32" t="s">
        <v>3666</v>
      </c>
      <c r="BF2014" s="32" t="s">
        <v>2606</v>
      </c>
      <c r="BG2014" s="32" t="s">
        <v>1972</v>
      </c>
      <c r="CK2014" s="32" t="s">
        <v>6493</v>
      </c>
      <c r="CL2014" s="32" t="s">
        <v>707</v>
      </c>
      <c r="CM2014" s="32" t="s">
        <v>1387</v>
      </c>
      <c r="CN2014" s="32" t="s">
        <v>3666</v>
      </c>
      <c r="CO2014" s="32" t="s">
        <v>2606</v>
      </c>
      <c r="CP2014" s="32" t="s">
        <v>1972</v>
      </c>
      <c r="CV2014" s="32"/>
      <c r="CW2014" s="32"/>
      <c r="CX2014" s="32" t="s">
        <v>6493</v>
      </c>
      <c r="CY2014" s="32" t="s">
        <v>707</v>
      </c>
      <c r="CZ2014" s="32" t="s">
        <v>1387</v>
      </c>
      <c r="DA2014" s="32" t="s">
        <v>3666</v>
      </c>
      <c r="DB2014" s="32" t="s">
        <v>2606</v>
      </c>
      <c r="DC2014" s="32" t="s">
        <v>1972</v>
      </c>
    </row>
    <row r="2015" spans="52:107" ht="28.5">
      <c r="AZ2015" s="32"/>
      <c r="BA2015" s="32"/>
      <c r="BB2015" s="32" t="s">
        <v>6494</v>
      </c>
      <c r="BC2015" s="32" t="s">
        <v>707</v>
      </c>
      <c r="BD2015" s="32" t="s">
        <v>1387</v>
      </c>
      <c r="BE2015" s="32" t="s">
        <v>3666</v>
      </c>
      <c r="BF2015" s="32" t="s">
        <v>2610</v>
      </c>
      <c r="BG2015" s="32" t="s">
        <v>1983</v>
      </c>
      <c r="CK2015" s="32" t="s">
        <v>6494</v>
      </c>
      <c r="CL2015" s="32" t="s">
        <v>707</v>
      </c>
      <c r="CM2015" s="32" t="s">
        <v>1387</v>
      </c>
      <c r="CN2015" s="32" t="s">
        <v>3666</v>
      </c>
      <c r="CO2015" s="32" t="s">
        <v>2610</v>
      </c>
      <c r="CP2015" s="32" t="s">
        <v>1983</v>
      </c>
      <c r="CV2015" s="32"/>
      <c r="CW2015" s="32"/>
      <c r="CX2015" s="32" t="s">
        <v>6494</v>
      </c>
      <c r="CY2015" s="32" t="s">
        <v>707</v>
      </c>
      <c r="CZ2015" s="32" t="s">
        <v>1387</v>
      </c>
      <c r="DA2015" s="32" t="s">
        <v>3666</v>
      </c>
      <c r="DB2015" s="32" t="s">
        <v>2610</v>
      </c>
      <c r="DC2015" s="32" t="s">
        <v>1983</v>
      </c>
    </row>
    <row r="2016" spans="52:107" ht="42.75">
      <c r="AZ2016" s="32"/>
      <c r="BA2016" s="32"/>
      <c r="BB2016" s="32" t="s">
        <v>6495</v>
      </c>
      <c r="BC2016" s="32" t="s">
        <v>707</v>
      </c>
      <c r="BD2016" s="32" t="s">
        <v>1387</v>
      </c>
      <c r="BE2016" s="32" t="s">
        <v>3666</v>
      </c>
      <c r="BF2016" s="32" t="s">
        <v>2614</v>
      </c>
      <c r="BG2016" s="32" t="s">
        <v>1996</v>
      </c>
      <c r="CK2016" s="32" t="s">
        <v>6495</v>
      </c>
      <c r="CL2016" s="32" t="s">
        <v>707</v>
      </c>
      <c r="CM2016" s="32" t="s">
        <v>1387</v>
      </c>
      <c r="CN2016" s="32" t="s">
        <v>3666</v>
      </c>
      <c r="CO2016" s="32" t="s">
        <v>2614</v>
      </c>
      <c r="CP2016" s="32" t="s">
        <v>1996</v>
      </c>
      <c r="CV2016" s="32"/>
      <c r="CW2016" s="32"/>
      <c r="CX2016" s="32" t="s">
        <v>6495</v>
      </c>
      <c r="CY2016" s="32" t="s">
        <v>707</v>
      </c>
      <c r="CZ2016" s="32" t="s">
        <v>1387</v>
      </c>
      <c r="DA2016" s="32" t="s">
        <v>3666</v>
      </c>
      <c r="DB2016" s="32" t="s">
        <v>2614</v>
      </c>
      <c r="DC2016" s="32" t="s">
        <v>1996</v>
      </c>
    </row>
    <row r="2017" spans="52:107" ht="28.5">
      <c r="AZ2017" s="32"/>
      <c r="BA2017" s="32"/>
      <c r="BB2017" s="32" t="s">
        <v>6496</v>
      </c>
      <c r="BC2017" s="32" t="s">
        <v>707</v>
      </c>
      <c r="BD2017" s="32" t="s">
        <v>1387</v>
      </c>
      <c r="BE2017" s="32" t="s">
        <v>3666</v>
      </c>
      <c r="BF2017" s="32" t="s">
        <v>2618</v>
      </c>
      <c r="BG2017" s="32" t="s">
        <v>2009</v>
      </c>
      <c r="CK2017" s="32" t="s">
        <v>6496</v>
      </c>
      <c r="CL2017" s="32" t="s">
        <v>707</v>
      </c>
      <c r="CM2017" s="32" t="s">
        <v>1387</v>
      </c>
      <c r="CN2017" s="32" t="s">
        <v>3666</v>
      </c>
      <c r="CO2017" s="32" t="s">
        <v>2618</v>
      </c>
      <c r="CP2017" s="32" t="s">
        <v>2009</v>
      </c>
      <c r="CV2017" s="32"/>
      <c r="CW2017" s="32"/>
      <c r="CX2017" s="32" t="s">
        <v>6496</v>
      </c>
      <c r="CY2017" s="32" t="s">
        <v>707</v>
      </c>
      <c r="CZ2017" s="32" t="s">
        <v>1387</v>
      </c>
      <c r="DA2017" s="32" t="s">
        <v>3666</v>
      </c>
      <c r="DB2017" s="32" t="s">
        <v>2618</v>
      </c>
      <c r="DC2017" s="32" t="s">
        <v>2009</v>
      </c>
    </row>
    <row r="2018" spans="52:107" ht="28.5">
      <c r="AZ2018" s="32"/>
      <c r="BA2018" s="32"/>
      <c r="BB2018" s="32" t="s">
        <v>6497</v>
      </c>
      <c r="BC2018" s="32" t="s">
        <v>707</v>
      </c>
      <c r="BD2018" s="32" t="s">
        <v>1387</v>
      </c>
      <c r="BE2018" s="32" t="s">
        <v>3666</v>
      </c>
      <c r="BF2018" s="32" t="s">
        <v>2622</v>
      </c>
      <c r="BG2018" s="32" t="s">
        <v>2021</v>
      </c>
      <c r="CK2018" s="32" t="s">
        <v>6497</v>
      </c>
      <c r="CL2018" s="32" t="s">
        <v>707</v>
      </c>
      <c r="CM2018" s="32" t="s">
        <v>1387</v>
      </c>
      <c r="CN2018" s="32" t="s">
        <v>3666</v>
      </c>
      <c r="CO2018" s="32" t="s">
        <v>2622</v>
      </c>
      <c r="CP2018" s="32" t="s">
        <v>2021</v>
      </c>
      <c r="CV2018" s="32"/>
      <c r="CW2018" s="32"/>
      <c r="CX2018" s="32" t="s">
        <v>6497</v>
      </c>
      <c r="CY2018" s="32" t="s">
        <v>707</v>
      </c>
      <c r="CZ2018" s="32" t="s">
        <v>1387</v>
      </c>
      <c r="DA2018" s="32" t="s">
        <v>3666</v>
      </c>
      <c r="DB2018" s="32" t="s">
        <v>2622</v>
      </c>
      <c r="DC2018" s="32" t="s">
        <v>2021</v>
      </c>
    </row>
    <row r="2019" spans="52:107" ht="28.5">
      <c r="AZ2019" s="32"/>
      <c r="BA2019" s="32"/>
      <c r="BB2019" s="32" t="s">
        <v>6498</v>
      </c>
      <c r="BC2019" s="32" t="s">
        <v>707</v>
      </c>
      <c r="BD2019" s="32" t="s">
        <v>1387</v>
      </c>
      <c r="BE2019" s="32" t="s">
        <v>3666</v>
      </c>
      <c r="BF2019" s="32" t="s">
        <v>2626</v>
      </c>
      <c r="BG2019" s="32" t="s">
        <v>2034</v>
      </c>
      <c r="CK2019" s="32" t="s">
        <v>6498</v>
      </c>
      <c r="CL2019" s="32" t="s">
        <v>707</v>
      </c>
      <c r="CM2019" s="32" t="s">
        <v>1387</v>
      </c>
      <c r="CN2019" s="32" t="s">
        <v>3666</v>
      </c>
      <c r="CO2019" s="32" t="s">
        <v>2626</v>
      </c>
      <c r="CP2019" s="32" t="s">
        <v>2034</v>
      </c>
      <c r="CV2019" s="32"/>
      <c r="CW2019" s="32"/>
      <c r="CX2019" s="32" t="s">
        <v>6498</v>
      </c>
      <c r="CY2019" s="32" t="s">
        <v>707</v>
      </c>
      <c r="CZ2019" s="32" t="s">
        <v>1387</v>
      </c>
      <c r="DA2019" s="32" t="s">
        <v>3666</v>
      </c>
      <c r="DB2019" s="32" t="s">
        <v>2626</v>
      </c>
      <c r="DC2019" s="32" t="s">
        <v>2034</v>
      </c>
    </row>
    <row r="2020" spans="52:107" ht="28.5">
      <c r="AZ2020" s="32"/>
      <c r="BA2020" s="32"/>
      <c r="BB2020" s="32" t="s">
        <v>6499</v>
      </c>
      <c r="BC2020" s="32" t="s">
        <v>707</v>
      </c>
      <c r="BD2020" s="32" t="s">
        <v>1387</v>
      </c>
      <c r="BE2020" s="32" t="s">
        <v>3666</v>
      </c>
      <c r="BF2020" s="32" t="s">
        <v>2630</v>
      </c>
      <c r="BG2020" s="32" t="s">
        <v>2044</v>
      </c>
      <c r="CK2020" s="32" t="s">
        <v>6499</v>
      </c>
      <c r="CL2020" s="32" t="s">
        <v>707</v>
      </c>
      <c r="CM2020" s="32" t="s">
        <v>1387</v>
      </c>
      <c r="CN2020" s="32" t="s">
        <v>3666</v>
      </c>
      <c r="CO2020" s="32" t="s">
        <v>2630</v>
      </c>
      <c r="CP2020" s="32" t="s">
        <v>2044</v>
      </c>
      <c r="CV2020" s="32"/>
      <c r="CW2020" s="32"/>
      <c r="CX2020" s="32" t="s">
        <v>6499</v>
      </c>
      <c r="CY2020" s="32" t="s">
        <v>707</v>
      </c>
      <c r="CZ2020" s="32" t="s">
        <v>1387</v>
      </c>
      <c r="DA2020" s="32" t="s">
        <v>3666</v>
      </c>
      <c r="DB2020" s="32" t="s">
        <v>2630</v>
      </c>
      <c r="DC2020" s="32" t="s">
        <v>2044</v>
      </c>
    </row>
    <row r="2021" spans="52:107" ht="42.75">
      <c r="AZ2021" s="32"/>
      <c r="BA2021" s="32"/>
      <c r="BB2021" s="32" t="s">
        <v>6500</v>
      </c>
      <c r="BC2021" s="32" t="s">
        <v>707</v>
      </c>
      <c r="BD2021" s="32" t="s">
        <v>1387</v>
      </c>
      <c r="BE2021" s="32" t="s">
        <v>3666</v>
      </c>
      <c r="BF2021" s="32" t="s">
        <v>2634</v>
      </c>
      <c r="BG2021" s="32" t="s">
        <v>1639</v>
      </c>
      <c r="CK2021" s="32" t="s">
        <v>6500</v>
      </c>
      <c r="CL2021" s="32" t="s">
        <v>707</v>
      </c>
      <c r="CM2021" s="32" t="s">
        <v>1387</v>
      </c>
      <c r="CN2021" s="32" t="s">
        <v>3666</v>
      </c>
      <c r="CO2021" s="32" t="s">
        <v>2634</v>
      </c>
      <c r="CP2021" s="32" t="s">
        <v>1639</v>
      </c>
      <c r="CV2021" s="32"/>
      <c r="CW2021" s="32"/>
      <c r="CX2021" s="32" t="s">
        <v>6500</v>
      </c>
      <c r="CY2021" s="32" t="s">
        <v>707</v>
      </c>
      <c r="CZ2021" s="32" t="s">
        <v>1387</v>
      </c>
      <c r="DA2021" s="32" t="s">
        <v>3666</v>
      </c>
      <c r="DB2021" s="32" t="s">
        <v>2634</v>
      </c>
      <c r="DC2021" s="32" t="s">
        <v>1639</v>
      </c>
    </row>
    <row r="2022" spans="52:107" ht="42.75">
      <c r="AZ2022" s="32"/>
      <c r="BA2022" s="32"/>
      <c r="BB2022" s="32" t="s">
        <v>6501</v>
      </c>
      <c r="BC2022" s="32" t="s">
        <v>707</v>
      </c>
      <c r="BD2022" s="32" t="s">
        <v>1387</v>
      </c>
      <c r="BE2022" s="32" t="s">
        <v>3666</v>
      </c>
      <c r="BF2022" s="32" t="s">
        <v>2638</v>
      </c>
      <c r="BG2022" s="32" t="s">
        <v>2067</v>
      </c>
      <c r="CK2022" s="32" t="s">
        <v>6501</v>
      </c>
      <c r="CL2022" s="32" t="s">
        <v>707</v>
      </c>
      <c r="CM2022" s="32" t="s">
        <v>1387</v>
      </c>
      <c r="CN2022" s="32" t="s">
        <v>3666</v>
      </c>
      <c r="CO2022" s="32" t="s">
        <v>2638</v>
      </c>
      <c r="CP2022" s="32" t="s">
        <v>2067</v>
      </c>
      <c r="CV2022" s="32"/>
      <c r="CW2022" s="32"/>
      <c r="CX2022" s="32" t="s">
        <v>6501</v>
      </c>
      <c r="CY2022" s="32" t="s">
        <v>707</v>
      </c>
      <c r="CZ2022" s="32" t="s">
        <v>1387</v>
      </c>
      <c r="DA2022" s="32" t="s">
        <v>3666</v>
      </c>
      <c r="DB2022" s="32" t="s">
        <v>2638</v>
      </c>
      <c r="DC2022" s="32" t="s">
        <v>2067</v>
      </c>
    </row>
    <row r="2023" spans="52:107" ht="28.5">
      <c r="AZ2023" s="32"/>
      <c r="BA2023" s="32"/>
      <c r="BB2023" s="32" t="s">
        <v>6502</v>
      </c>
      <c r="BC2023" s="32" t="s">
        <v>707</v>
      </c>
      <c r="BD2023" s="32" t="s">
        <v>1387</v>
      </c>
      <c r="BE2023" s="32" t="s">
        <v>3666</v>
      </c>
      <c r="BF2023" s="32" t="s">
        <v>2642</v>
      </c>
      <c r="BG2023" s="32" t="s">
        <v>2079</v>
      </c>
      <c r="CK2023" s="32" t="s">
        <v>6502</v>
      </c>
      <c r="CL2023" s="32" t="s">
        <v>707</v>
      </c>
      <c r="CM2023" s="32" t="s">
        <v>1387</v>
      </c>
      <c r="CN2023" s="32" t="s">
        <v>3666</v>
      </c>
      <c r="CO2023" s="32" t="s">
        <v>2642</v>
      </c>
      <c r="CP2023" s="32" t="s">
        <v>2079</v>
      </c>
      <c r="CV2023" s="32"/>
      <c r="CW2023" s="32"/>
      <c r="CX2023" s="32" t="s">
        <v>6502</v>
      </c>
      <c r="CY2023" s="32" t="s">
        <v>707</v>
      </c>
      <c r="CZ2023" s="32" t="s">
        <v>1387</v>
      </c>
      <c r="DA2023" s="32" t="s">
        <v>3666</v>
      </c>
      <c r="DB2023" s="32" t="s">
        <v>2642</v>
      </c>
      <c r="DC2023" s="32" t="s">
        <v>2079</v>
      </c>
    </row>
    <row r="2024" spans="52:107" ht="71.25">
      <c r="AZ2024" s="32"/>
      <c r="BA2024" s="32"/>
      <c r="BB2024" s="32" t="s">
        <v>6503</v>
      </c>
      <c r="BC2024" s="32" t="s">
        <v>707</v>
      </c>
      <c r="BD2024" s="32" t="s">
        <v>1387</v>
      </c>
      <c r="BE2024" s="32" t="s">
        <v>3666</v>
      </c>
      <c r="BF2024" s="32" t="s">
        <v>2646</v>
      </c>
      <c r="BG2024" s="32" t="s">
        <v>2090</v>
      </c>
      <c r="CK2024" s="32" t="s">
        <v>6503</v>
      </c>
      <c r="CL2024" s="32" t="s">
        <v>707</v>
      </c>
      <c r="CM2024" s="32" t="s">
        <v>1387</v>
      </c>
      <c r="CN2024" s="32" t="s">
        <v>3666</v>
      </c>
      <c r="CO2024" s="32" t="s">
        <v>2646</v>
      </c>
      <c r="CP2024" s="32" t="s">
        <v>2090</v>
      </c>
      <c r="CV2024" s="32"/>
      <c r="CW2024" s="32"/>
      <c r="CX2024" s="32" t="s">
        <v>6503</v>
      </c>
      <c r="CY2024" s="32" t="s">
        <v>707</v>
      </c>
      <c r="CZ2024" s="32" t="s">
        <v>1387</v>
      </c>
      <c r="DA2024" s="32" t="s">
        <v>3666</v>
      </c>
      <c r="DB2024" s="32" t="s">
        <v>2646</v>
      </c>
      <c r="DC2024" s="32" t="s">
        <v>2090</v>
      </c>
    </row>
    <row r="2025" spans="52:107" ht="42.75">
      <c r="AZ2025" s="32"/>
      <c r="BA2025" s="32"/>
      <c r="BB2025" s="32" t="s">
        <v>6504</v>
      </c>
      <c r="BC2025" s="32" t="s">
        <v>707</v>
      </c>
      <c r="BD2025" s="32" t="s">
        <v>1387</v>
      </c>
      <c r="BE2025" s="32" t="s">
        <v>3666</v>
      </c>
      <c r="BF2025" s="32" t="s">
        <v>2650</v>
      </c>
      <c r="BG2025" s="32" t="s">
        <v>844</v>
      </c>
      <c r="CK2025" s="32" t="s">
        <v>6504</v>
      </c>
      <c r="CL2025" s="32" t="s">
        <v>707</v>
      </c>
      <c r="CM2025" s="32" t="s">
        <v>1387</v>
      </c>
      <c r="CN2025" s="32" t="s">
        <v>3666</v>
      </c>
      <c r="CO2025" s="32" t="s">
        <v>2650</v>
      </c>
      <c r="CP2025" s="32" t="s">
        <v>844</v>
      </c>
      <c r="CV2025" s="32"/>
      <c r="CW2025" s="32"/>
      <c r="CX2025" s="32" t="s">
        <v>6504</v>
      </c>
      <c r="CY2025" s="32" t="s">
        <v>707</v>
      </c>
      <c r="CZ2025" s="32" t="s">
        <v>1387</v>
      </c>
      <c r="DA2025" s="32" t="s">
        <v>3666</v>
      </c>
      <c r="DB2025" s="32" t="s">
        <v>2650</v>
      </c>
      <c r="DC2025" s="32" t="s">
        <v>844</v>
      </c>
    </row>
    <row r="2026" spans="52:107" ht="57">
      <c r="AZ2026" s="32"/>
      <c r="BA2026" s="32"/>
      <c r="BB2026" s="32" t="s">
        <v>6505</v>
      </c>
      <c r="BC2026" s="32" t="s">
        <v>707</v>
      </c>
      <c r="BD2026" s="32" t="s">
        <v>1387</v>
      </c>
      <c r="BE2026" s="32" t="s">
        <v>3666</v>
      </c>
      <c r="BF2026" s="32" t="s">
        <v>2654</v>
      </c>
      <c r="BG2026" s="32" t="s">
        <v>2111</v>
      </c>
      <c r="CK2026" s="32" t="s">
        <v>6505</v>
      </c>
      <c r="CL2026" s="32" t="s">
        <v>707</v>
      </c>
      <c r="CM2026" s="32" t="s">
        <v>1387</v>
      </c>
      <c r="CN2026" s="32" t="s">
        <v>3666</v>
      </c>
      <c r="CO2026" s="32" t="s">
        <v>2654</v>
      </c>
      <c r="CP2026" s="32" t="s">
        <v>2111</v>
      </c>
      <c r="CV2026" s="32"/>
      <c r="CW2026" s="32"/>
      <c r="CX2026" s="32" t="s">
        <v>6505</v>
      </c>
      <c r="CY2026" s="32" t="s">
        <v>707</v>
      </c>
      <c r="CZ2026" s="32" t="s">
        <v>1387</v>
      </c>
      <c r="DA2026" s="32" t="s">
        <v>3666</v>
      </c>
      <c r="DB2026" s="32" t="s">
        <v>2654</v>
      </c>
      <c r="DC2026" s="32" t="s">
        <v>2111</v>
      </c>
    </row>
    <row r="2027" spans="52:107" ht="28.5">
      <c r="AZ2027" s="32"/>
      <c r="BA2027" s="32"/>
      <c r="BB2027" s="32" t="s">
        <v>6506</v>
      </c>
      <c r="BC2027" s="32" t="s">
        <v>707</v>
      </c>
      <c r="BD2027" s="32" t="s">
        <v>1387</v>
      </c>
      <c r="BE2027" s="32" t="s">
        <v>3666</v>
      </c>
      <c r="BF2027" s="40">
        <v>998</v>
      </c>
      <c r="BG2027" s="32" t="s">
        <v>881</v>
      </c>
      <c r="CK2027" s="32" t="s">
        <v>6506</v>
      </c>
      <c r="CL2027" s="32" t="s">
        <v>707</v>
      </c>
      <c r="CM2027" s="32" t="s">
        <v>1387</v>
      </c>
      <c r="CN2027" s="32" t="s">
        <v>3666</v>
      </c>
      <c r="CO2027" s="40">
        <v>998</v>
      </c>
      <c r="CP2027" s="32" t="s">
        <v>881</v>
      </c>
      <c r="CV2027" s="32"/>
      <c r="CW2027" s="32"/>
      <c r="CX2027" s="32" t="s">
        <v>6506</v>
      </c>
      <c r="CY2027" s="32" t="s">
        <v>707</v>
      </c>
      <c r="CZ2027" s="32" t="s">
        <v>1387</v>
      </c>
      <c r="DA2027" s="32" t="s">
        <v>3666</v>
      </c>
      <c r="DB2027" s="40">
        <v>998</v>
      </c>
      <c r="DC2027" s="32" t="s">
        <v>881</v>
      </c>
    </row>
    <row r="2028" spans="52:107" ht="28.5">
      <c r="AZ2028" s="32"/>
      <c r="BA2028" s="32"/>
      <c r="BB2028" s="32" t="s">
        <v>6507</v>
      </c>
      <c r="BC2028" s="32" t="s">
        <v>707</v>
      </c>
      <c r="BD2028" s="32" t="s">
        <v>1387</v>
      </c>
      <c r="BE2028" s="32" t="s">
        <v>3666</v>
      </c>
      <c r="BF2028" s="40">
        <v>999</v>
      </c>
      <c r="BG2028" s="32" t="s">
        <v>361</v>
      </c>
      <c r="CK2028" s="32" t="s">
        <v>6507</v>
      </c>
      <c r="CL2028" s="32" t="s">
        <v>707</v>
      </c>
      <c r="CM2028" s="32" t="s">
        <v>1387</v>
      </c>
      <c r="CN2028" s="32" t="s">
        <v>3666</v>
      </c>
      <c r="CO2028" s="40">
        <v>999</v>
      </c>
      <c r="CP2028" s="32" t="s">
        <v>361</v>
      </c>
      <c r="CV2028" s="32"/>
      <c r="CW2028" s="32"/>
      <c r="CX2028" s="32" t="s">
        <v>6507</v>
      </c>
      <c r="CY2028" s="32" t="s">
        <v>707</v>
      </c>
      <c r="CZ2028" s="32" t="s">
        <v>1387</v>
      </c>
      <c r="DA2028" s="32" t="s">
        <v>3666</v>
      </c>
      <c r="DB2028" s="40">
        <v>999</v>
      </c>
      <c r="DC2028" s="32" t="s">
        <v>361</v>
      </c>
    </row>
    <row r="2029" spans="52:107" ht="28.5">
      <c r="AZ2029" s="32"/>
      <c r="BA2029" s="32"/>
      <c r="BB2029" s="32" t="s">
        <v>6508</v>
      </c>
      <c r="BC2029" s="32" t="s">
        <v>708</v>
      </c>
      <c r="BD2029" s="32" t="s">
        <v>1408</v>
      </c>
      <c r="BE2029" s="32" t="s">
        <v>3667</v>
      </c>
      <c r="BF2029" s="32" t="s">
        <v>749</v>
      </c>
      <c r="BG2029" s="32" t="s">
        <v>744</v>
      </c>
      <c r="CK2029" s="32" t="s">
        <v>6508</v>
      </c>
      <c r="CL2029" s="32" t="s">
        <v>708</v>
      </c>
      <c r="CM2029" s="32" t="s">
        <v>1408</v>
      </c>
      <c r="CN2029" s="32" t="s">
        <v>3667</v>
      </c>
      <c r="CO2029" s="32" t="s">
        <v>749</v>
      </c>
      <c r="CP2029" s="32" t="s">
        <v>744</v>
      </c>
      <c r="CV2029" s="32"/>
      <c r="CW2029" s="32"/>
      <c r="CX2029" s="32" t="s">
        <v>6508</v>
      </c>
      <c r="CY2029" s="32" t="s">
        <v>708</v>
      </c>
      <c r="CZ2029" s="32" t="s">
        <v>1408</v>
      </c>
      <c r="DA2029" s="32" t="s">
        <v>3667</v>
      </c>
      <c r="DB2029" s="32" t="s">
        <v>749</v>
      </c>
      <c r="DC2029" s="32" t="s">
        <v>744</v>
      </c>
    </row>
    <row r="2030" spans="52:107" ht="28.5">
      <c r="AZ2030" s="32"/>
      <c r="BA2030" s="32"/>
      <c r="BB2030" s="32" t="s">
        <v>6509</v>
      </c>
      <c r="BC2030" s="32" t="s">
        <v>708</v>
      </c>
      <c r="BD2030" s="32" t="s">
        <v>1408</v>
      </c>
      <c r="BE2030" s="32" t="s">
        <v>3667</v>
      </c>
      <c r="BF2030" s="32" t="s">
        <v>780</v>
      </c>
      <c r="BG2030" s="32" t="s">
        <v>776</v>
      </c>
      <c r="CK2030" s="32" t="s">
        <v>6509</v>
      </c>
      <c r="CL2030" s="32" t="s">
        <v>708</v>
      </c>
      <c r="CM2030" s="32" t="s">
        <v>1408</v>
      </c>
      <c r="CN2030" s="32" t="s">
        <v>3667</v>
      </c>
      <c r="CO2030" s="32" t="s">
        <v>780</v>
      </c>
      <c r="CP2030" s="32" t="s">
        <v>776</v>
      </c>
      <c r="CV2030" s="32"/>
      <c r="CW2030" s="32"/>
      <c r="CX2030" s="32" t="s">
        <v>6509</v>
      </c>
      <c r="CY2030" s="32" t="s">
        <v>708</v>
      </c>
      <c r="CZ2030" s="32" t="s">
        <v>1408</v>
      </c>
      <c r="DA2030" s="32" t="s">
        <v>3667</v>
      </c>
      <c r="DB2030" s="32" t="s">
        <v>780</v>
      </c>
      <c r="DC2030" s="32" t="s">
        <v>776</v>
      </c>
    </row>
    <row r="2031" spans="52:107" ht="28.5">
      <c r="AZ2031" s="32"/>
      <c r="BA2031" s="32"/>
      <c r="BB2031" s="32" t="s">
        <v>6510</v>
      </c>
      <c r="BC2031" s="32" t="s">
        <v>708</v>
      </c>
      <c r="BD2031" s="32" t="s">
        <v>1408</v>
      </c>
      <c r="BE2031" s="32" t="s">
        <v>3667</v>
      </c>
      <c r="BF2031" s="32" t="s">
        <v>813</v>
      </c>
      <c r="BG2031" s="32" t="s">
        <v>807</v>
      </c>
      <c r="CK2031" s="32" t="s">
        <v>6510</v>
      </c>
      <c r="CL2031" s="32" t="s">
        <v>708</v>
      </c>
      <c r="CM2031" s="32" t="s">
        <v>1408</v>
      </c>
      <c r="CN2031" s="32" t="s">
        <v>3667</v>
      </c>
      <c r="CO2031" s="32" t="s">
        <v>813</v>
      </c>
      <c r="CP2031" s="32" t="s">
        <v>807</v>
      </c>
      <c r="CV2031" s="32"/>
      <c r="CW2031" s="32"/>
      <c r="CX2031" s="32" t="s">
        <v>6510</v>
      </c>
      <c r="CY2031" s="32" t="s">
        <v>708</v>
      </c>
      <c r="CZ2031" s="32" t="s">
        <v>1408</v>
      </c>
      <c r="DA2031" s="32" t="s">
        <v>3667</v>
      </c>
      <c r="DB2031" s="32" t="s">
        <v>813</v>
      </c>
      <c r="DC2031" s="32" t="s">
        <v>807</v>
      </c>
    </row>
    <row r="2032" spans="52:107" ht="28.5">
      <c r="AZ2032" s="32"/>
      <c r="BA2032" s="32"/>
      <c r="BB2032" s="32" t="s">
        <v>6511</v>
      </c>
      <c r="BC2032" s="32" t="s">
        <v>708</v>
      </c>
      <c r="BD2032" s="32" t="s">
        <v>1408</v>
      </c>
      <c r="BE2032" s="32" t="s">
        <v>3667</v>
      </c>
      <c r="BF2032" s="32" t="s">
        <v>845</v>
      </c>
      <c r="BG2032" s="32" t="s">
        <v>840</v>
      </c>
      <c r="CK2032" s="32" t="s">
        <v>6511</v>
      </c>
      <c r="CL2032" s="32" t="s">
        <v>708</v>
      </c>
      <c r="CM2032" s="32" t="s">
        <v>1408</v>
      </c>
      <c r="CN2032" s="32" t="s">
        <v>3667</v>
      </c>
      <c r="CO2032" s="32" t="s">
        <v>845</v>
      </c>
      <c r="CP2032" s="32" t="s">
        <v>840</v>
      </c>
      <c r="CV2032" s="32"/>
      <c r="CW2032" s="32"/>
      <c r="CX2032" s="32" t="s">
        <v>6511</v>
      </c>
      <c r="CY2032" s="32" t="s">
        <v>708</v>
      </c>
      <c r="CZ2032" s="32" t="s">
        <v>1408</v>
      </c>
      <c r="DA2032" s="32" t="s">
        <v>3667</v>
      </c>
      <c r="DB2032" s="32" t="s">
        <v>845</v>
      </c>
      <c r="DC2032" s="32" t="s">
        <v>840</v>
      </c>
    </row>
    <row r="2033" spans="52:107" ht="42.75">
      <c r="AZ2033" s="32"/>
      <c r="BA2033" s="32"/>
      <c r="BB2033" s="32" t="s">
        <v>6512</v>
      </c>
      <c r="BC2033" s="32" t="s">
        <v>708</v>
      </c>
      <c r="BD2033" s="32" t="s">
        <v>1408</v>
      </c>
      <c r="BE2033" s="32" t="s">
        <v>3667</v>
      </c>
      <c r="BF2033" s="32" t="s">
        <v>877</v>
      </c>
      <c r="BG2033" s="32" t="s">
        <v>871</v>
      </c>
      <c r="CK2033" s="32" t="s">
        <v>6512</v>
      </c>
      <c r="CL2033" s="32" t="s">
        <v>708</v>
      </c>
      <c r="CM2033" s="32" t="s">
        <v>1408</v>
      </c>
      <c r="CN2033" s="32" t="s">
        <v>3667</v>
      </c>
      <c r="CO2033" s="32" t="s">
        <v>877</v>
      </c>
      <c r="CP2033" s="32" t="s">
        <v>871</v>
      </c>
      <c r="CV2033" s="32"/>
      <c r="CW2033" s="32"/>
      <c r="CX2033" s="32" t="s">
        <v>6512</v>
      </c>
      <c r="CY2033" s="32" t="s">
        <v>708</v>
      </c>
      <c r="CZ2033" s="32" t="s">
        <v>1408</v>
      </c>
      <c r="DA2033" s="32" t="s">
        <v>3667</v>
      </c>
      <c r="DB2033" s="32" t="s">
        <v>877</v>
      </c>
      <c r="DC2033" s="32" t="s">
        <v>871</v>
      </c>
    </row>
    <row r="2034" spans="52:107" ht="42.75">
      <c r="AZ2034" s="32"/>
      <c r="BA2034" s="32"/>
      <c r="BB2034" s="32" t="s">
        <v>6513</v>
      </c>
      <c r="BC2034" s="32" t="s">
        <v>708</v>
      </c>
      <c r="BD2034" s="32" t="s">
        <v>1408</v>
      </c>
      <c r="BE2034" s="32" t="s">
        <v>3667</v>
      </c>
      <c r="BF2034" s="32" t="s">
        <v>910</v>
      </c>
      <c r="BG2034" s="32" t="s">
        <v>904</v>
      </c>
      <c r="CK2034" s="32" t="s">
        <v>6513</v>
      </c>
      <c r="CL2034" s="32" t="s">
        <v>708</v>
      </c>
      <c r="CM2034" s="32" t="s">
        <v>1408</v>
      </c>
      <c r="CN2034" s="32" t="s">
        <v>3667</v>
      </c>
      <c r="CO2034" s="32" t="s">
        <v>910</v>
      </c>
      <c r="CP2034" s="32" t="s">
        <v>904</v>
      </c>
      <c r="CV2034" s="32"/>
      <c r="CW2034" s="32"/>
      <c r="CX2034" s="32" t="s">
        <v>6513</v>
      </c>
      <c r="CY2034" s="32" t="s">
        <v>708</v>
      </c>
      <c r="CZ2034" s="32" t="s">
        <v>1408</v>
      </c>
      <c r="DA2034" s="32" t="s">
        <v>3667</v>
      </c>
      <c r="DB2034" s="32" t="s">
        <v>910</v>
      </c>
      <c r="DC2034" s="32" t="s">
        <v>904</v>
      </c>
    </row>
    <row r="2035" spans="52:107" ht="42.75">
      <c r="AZ2035" s="32"/>
      <c r="BA2035" s="32"/>
      <c r="BB2035" s="32" t="s">
        <v>6514</v>
      </c>
      <c r="BC2035" s="32" t="s">
        <v>708</v>
      </c>
      <c r="BD2035" s="32" t="s">
        <v>1408</v>
      </c>
      <c r="BE2035" s="32" t="s">
        <v>3667</v>
      </c>
      <c r="BF2035" s="32" t="s">
        <v>943</v>
      </c>
      <c r="BG2035" s="32" t="s">
        <v>937</v>
      </c>
      <c r="CK2035" s="32" t="s">
        <v>6514</v>
      </c>
      <c r="CL2035" s="32" t="s">
        <v>708</v>
      </c>
      <c r="CM2035" s="32" t="s">
        <v>1408</v>
      </c>
      <c r="CN2035" s="32" t="s">
        <v>3667</v>
      </c>
      <c r="CO2035" s="32" t="s">
        <v>943</v>
      </c>
      <c r="CP2035" s="32" t="s">
        <v>937</v>
      </c>
      <c r="CV2035" s="32"/>
      <c r="CW2035" s="32"/>
      <c r="CX2035" s="32" t="s">
        <v>6514</v>
      </c>
      <c r="CY2035" s="32" t="s">
        <v>708</v>
      </c>
      <c r="CZ2035" s="32" t="s">
        <v>1408</v>
      </c>
      <c r="DA2035" s="32" t="s">
        <v>3667</v>
      </c>
      <c r="DB2035" s="32" t="s">
        <v>943</v>
      </c>
      <c r="DC2035" s="32" t="s">
        <v>937</v>
      </c>
    </row>
    <row r="2036" spans="52:107" ht="42.75">
      <c r="AZ2036" s="32"/>
      <c r="BA2036" s="32"/>
      <c r="BB2036" s="32" t="s">
        <v>6515</v>
      </c>
      <c r="BC2036" s="32" t="s">
        <v>708</v>
      </c>
      <c r="BD2036" s="32" t="s">
        <v>1408</v>
      </c>
      <c r="BE2036" s="32" t="s">
        <v>3667</v>
      </c>
      <c r="BF2036" s="32" t="s">
        <v>972</v>
      </c>
      <c r="BG2036" s="32" t="s">
        <v>967</v>
      </c>
      <c r="CK2036" s="32" t="s">
        <v>6515</v>
      </c>
      <c r="CL2036" s="32" t="s">
        <v>708</v>
      </c>
      <c r="CM2036" s="32" t="s">
        <v>1408</v>
      </c>
      <c r="CN2036" s="32" t="s">
        <v>3667</v>
      </c>
      <c r="CO2036" s="32" t="s">
        <v>972</v>
      </c>
      <c r="CP2036" s="32" t="s">
        <v>967</v>
      </c>
      <c r="CV2036" s="32"/>
      <c r="CW2036" s="32"/>
      <c r="CX2036" s="32" t="s">
        <v>6515</v>
      </c>
      <c r="CY2036" s="32" t="s">
        <v>708</v>
      </c>
      <c r="CZ2036" s="32" t="s">
        <v>1408</v>
      </c>
      <c r="DA2036" s="32" t="s">
        <v>3667</v>
      </c>
      <c r="DB2036" s="32" t="s">
        <v>972</v>
      </c>
      <c r="DC2036" s="32" t="s">
        <v>967</v>
      </c>
    </row>
    <row r="2037" spans="52:107" ht="28.5">
      <c r="AZ2037" s="32"/>
      <c r="BA2037" s="32"/>
      <c r="BB2037" s="32" t="s">
        <v>6516</v>
      </c>
      <c r="BC2037" s="32" t="s">
        <v>708</v>
      </c>
      <c r="BD2037" s="32" t="s">
        <v>1408</v>
      </c>
      <c r="BE2037" s="32" t="s">
        <v>3667</v>
      </c>
      <c r="BF2037" s="32" t="s">
        <v>1003</v>
      </c>
      <c r="BG2037" s="32" t="s">
        <v>997</v>
      </c>
      <c r="CK2037" s="32" t="s">
        <v>6516</v>
      </c>
      <c r="CL2037" s="32" t="s">
        <v>708</v>
      </c>
      <c r="CM2037" s="32" t="s">
        <v>1408</v>
      </c>
      <c r="CN2037" s="32" t="s">
        <v>3667</v>
      </c>
      <c r="CO2037" s="32" t="s">
        <v>1003</v>
      </c>
      <c r="CP2037" s="32" t="s">
        <v>997</v>
      </c>
      <c r="CV2037" s="32"/>
      <c r="CW2037" s="32"/>
      <c r="CX2037" s="32" t="s">
        <v>6516</v>
      </c>
      <c r="CY2037" s="32" t="s">
        <v>708</v>
      </c>
      <c r="CZ2037" s="32" t="s">
        <v>1408</v>
      </c>
      <c r="DA2037" s="32" t="s">
        <v>3667</v>
      </c>
      <c r="DB2037" s="32" t="s">
        <v>1003</v>
      </c>
      <c r="DC2037" s="32" t="s">
        <v>997</v>
      </c>
    </row>
    <row r="2038" spans="52:107" ht="42.75">
      <c r="AZ2038" s="32"/>
      <c r="BA2038" s="32"/>
      <c r="BB2038" s="32" t="s">
        <v>6517</v>
      </c>
      <c r="BC2038" s="32" t="s">
        <v>708</v>
      </c>
      <c r="BD2038" s="32" t="s">
        <v>1408</v>
      </c>
      <c r="BE2038" s="32" t="s">
        <v>3667</v>
      </c>
      <c r="BF2038" s="32" t="s">
        <v>1033</v>
      </c>
      <c r="BG2038" s="32" t="s">
        <v>1027</v>
      </c>
      <c r="CK2038" s="32" t="s">
        <v>6517</v>
      </c>
      <c r="CL2038" s="32" t="s">
        <v>708</v>
      </c>
      <c r="CM2038" s="32" t="s">
        <v>1408</v>
      </c>
      <c r="CN2038" s="32" t="s">
        <v>3667</v>
      </c>
      <c r="CO2038" s="32" t="s">
        <v>1033</v>
      </c>
      <c r="CP2038" s="32" t="s">
        <v>1027</v>
      </c>
      <c r="CV2038" s="32"/>
      <c r="CW2038" s="32"/>
      <c r="CX2038" s="32" t="s">
        <v>6517</v>
      </c>
      <c r="CY2038" s="32" t="s">
        <v>708</v>
      </c>
      <c r="CZ2038" s="32" t="s">
        <v>1408</v>
      </c>
      <c r="DA2038" s="32" t="s">
        <v>3667</v>
      </c>
      <c r="DB2038" s="32" t="s">
        <v>1033</v>
      </c>
      <c r="DC2038" s="32" t="s">
        <v>1027</v>
      </c>
    </row>
    <row r="2039" spans="52:107" ht="28.5">
      <c r="AZ2039" s="32"/>
      <c r="BA2039" s="32"/>
      <c r="BB2039" s="32" t="s">
        <v>6518</v>
      </c>
      <c r="BC2039" s="32" t="s">
        <v>708</v>
      </c>
      <c r="BD2039" s="32" t="s">
        <v>1408</v>
      </c>
      <c r="BE2039" s="32" t="s">
        <v>3667</v>
      </c>
      <c r="BF2039" s="32" t="s">
        <v>1063</v>
      </c>
      <c r="BG2039" s="32" t="s">
        <v>1057</v>
      </c>
      <c r="CK2039" s="32" t="s">
        <v>6518</v>
      </c>
      <c r="CL2039" s="32" t="s">
        <v>708</v>
      </c>
      <c r="CM2039" s="32" t="s">
        <v>1408</v>
      </c>
      <c r="CN2039" s="32" t="s">
        <v>3667</v>
      </c>
      <c r="CO2039" s="32" t="s">
        <v>1063</v>
      </c>
      <c r="CP2039" s="32" t="s">
        <v>1057</v>
      </c>
      <c r="CV2039" s="32"/>
      <c r="CW2039" s="32"/>
      <c r="CX2039" s="32" t="s">
        <v>6518</v>
      </c>
      <c r="CY2039" s="32" t="s">
        <v>708</v>
      </c>
      <c r="CZ2039" s="32" t="s">
        <v>1408</v>
      </c>
      <c r="DA2039" s="32" t="s">
        <v>3667</v>
      </c>
      <c r="DB2039" s="32" t="s">
        <v>1063</v>
      </c>
      <c r="DC2039" s="32" t="s">
        <v>1057</v>
      </c>
    </row>
    <row r="2040" spans="52:107" ht="42.75">
      <c r="AZ2040" s="32"/>
      <c r="BA2040" s="32"/>
      <c r="BB2040" s="32" t="s">
        <v>6519</v>
      </c>
      <c r="BC2040" s="32" t="s">
        <v>708</v>
      </c>
      <c r="BD2040" s="32" t="s">
        <v>1408</v>
      </c>
      <c r="BE2040" s="32" t="s">
        <v>3667</v>
      </c>
      <c r="BF2040" s="32" t="s">
        <v>1646</v>
      </c>
      <c r="BG2040" s="32" t="s">
        <v>1085</v>
      </c>
      <c r="CK2040" s="32" t="s">
        <v>6519</v>
      </c>
      <c r="CL2040" s="32" t="s">
        <v>708</v>
      </c>
      <c r="CM2040" s="32" t="s">
        <v>1408</v>
      </c>
      <c r="CN2040" s="32" t="s">
        <v>3667</v>
      </c>
      <c r="CO2040" s="32" t="s">
        <v>1646</v>
      </c>
      <c r="CP2040" s="32" t="s">
        <v>1085</v>
      </c>
      <c r="CV2040" s="32"/>
      <c r="CW2040" s="32"/>
      <c r="CX2040" s="32" t="s">
        <v>6519</v>
      </c>
      <c r="CY2040" s="32" t="s">
        <v>708</v>
      </c>
      <c r="CZ2040" s="32" t="s">
        <v>1408</v>
      </c>
      <c r="DA2040" s="32" t="s">
        <v>3667</v>
      </c>
      <c r="DB2040" s="32" t="s">
        <v>1646</v>
      </c>
      <c r="DC2040" s="32" t="s">
        <v>1085</v>
      </c>
    </row>
    <row r="2041" spans="52:107" ht="28.5">
      <c r="AZ2041" s="32"/>
      <c r="BA2041" s="32"/>
      <c r="BB2041" s="32" t="s">
        <v>6520</v>
      </c>
      <c r="BC2041" s="32" t="s">
        <v>708</v>
      </c>
      <c r="BD2041" s="32" t="s">
        <v>1408</v>
      </c>
      <c r="BE2041" s="32" t="s">
        <v>3667</v>
      </c>
      <c r="BF2041" s="32" t="s">
        <v>1666</v>
      </c>
      <c r="BG2041" s="32" t="s">
        <v>1111</v>
      </c>
      <c r="CK2041" s="32" t="s">
        <v>6520</v>
      </c>
      <c r="CL2041" s="32" t="s">
        <v>708</v>
      </c>
      <c r="CM2041" s="32" t="s">
        <v>1408</v>
      </c>
      <c r="CN2041" s="32" t="s">
        <v>3667</v>
      </c>
      <c r="CO2041" s="32" t="s">
        <v>1666</v>
      </c>
      <c r="CP2041" s="32" t="s">
        <v>1111</v>
      </c>
      <c r="CV2041" s="32"/>
      <c r="CW2041" s="32"/>
      <c r="CX2041" s="32" t="s">
        <v>6520</v>
      </c>
      <c r="CY2041" s="32" t="s">
        <v>708</v>
      </c>
      <c r="CZ2041" s="32" t="s">
        <v>1408</v>
      </c>
      <c r="DA2041" s="32" t="s">
        <v>3667</v>
      </c>
      <c r="DB2041" s="32" t="s">
        <v>1666</v>
      </c>
      <c r="DC2041" s="32" t="s">
        <v>1111</v>
      </c>
    </row>
    <row r="2042" spans="52:107" ht="28.5">
      <c r="AZ2042" s="32"/>
      <c r="BA2042" s="32"/>
      <c r="BB2042" s="32" t="s">
        <v>6521</v>
      </c>
      <c r="BC2042" s="32" t="s">
        <v>708</v>
      </c>
      <c r="BD2042" s="32" t="s">
        <v>1408</v>
      </c>
      <c r="BE2042" s="32" t="s">
        <v>3667</v>
      </c>
      <c r="BF2042" s="32" t="s">
        <v>1891</v>
      </c>
      <c r="BG2042" s="32" t="s">
        <v>1135</v>
      </c>
      <c r="CK2042" s="32" t="s">
        <v>6521</v>
      </c>
      <c r="CL2042" s="32" t="s">
        <v>708</v>
      </c>
      <c r="CM2042" s="32" t="s">
        <v>1408</v>
      </c>
      <c r="CN2042" s="32" t="s">
        <v>3667</v>
      </c>
      <c r="CO2042" s="32" t="s">
        <v>1891</v>
      </c>
      <c r="CP2042" s="32" t="s">
        <v>1135</v>
      </c>
      <c r="CV2042" s="32"/>
      <c r="CW2042" s="32"/>
      <c r="CX2042" s="32" t="s">
        <v>6521</v>
      </c>
      <c r="CY2042" s="32" t="s">
        <v>708</v>
      </c>
      <c r="CZ2042" s="32" t="s">
        <v>1408</v>
      </c>
      <c r="DA2042" s="32" t="s">
        <v>3667</v>
      </c>
      <c r="DB2042" s="32" t="s">
        <v>1891</v>
      </c>
      <c r="DC2042" s="32" t="s">
        <v>1135</v>
      </c>
    </row>
    <row r="2043" spans="52:107" ht="28.5">
      <c r="AZ2043" s="32"/>
      <c r="BA2043" s="32"/>
      <c r="BB2043" s="32" t="s">
        <v>6522</v>
      </c>
      <c r="BC2043" s="32" t="s">
        <v>708</v>
      </c>
      <c r="BD2043" s="32" t="s">
        <v>1408</v>
      </c>
      <c r="BE2043" s="32" t="s">
        <v>3667</v>
      </c>
      <c r="BF2043" s="32" t="s">
        <v>1905</v>
      </c>
      <c r="BG2043" s="32" t="s">
        <v>1160</v>
      </c>
      <c r="CK2043" s="32" t="s">
        <v>6522</v>
      </c>
      <c r="CL2043" s="32" t="s">
        <v>708</v>
      </c>
      <c r="CM2043" s="32" t="s">
        <v>1408</v>
      </c>
      <c r="CN2043" s="32" t="s">
        <v>3667</v>
      </c>
      <c r="CO2043" s="32" t="s">
        <v>1905</v>
      </c>
      <c r="CP2043" s="32" t="s">
        <v>1160</v>
      </c>
      <c r="CV2043" s="32"/>
      <c r="CW2043" s="32"/>
      <c r="CX2043" s="32" t="s">
        <v>6522</v>
      </c>
      <c r="CY2043" s="32" t="s">
        <v>708</v>
      </c>
      <c r="CZ2043" s="32" t="s">
        <v>1408</v>
      </c>
      <c r="DA2043" s="32" t="s">
        <v>3667</v>
      </c>
      <c r="DB2043" s="32" t="s">
        <v>1905</v>
      </c>
      <c r="DC2043" s="32" t="s">
        <v>1160</v>
      </c>
    </row>
    <row r="2044" spans="52:107" ht="28.5">
      <c r="AZ2044" s="32"/>
      <c r="BA2044" s="32"/>
      <c r="BB2044" s="32" t="s">
        <v>6523</v>
      </c>
      <c r="BC2044" s="32" t="s">
        <v>708</v>
      </c>
      <c r="BD2044" s="32" t="s">
        <v>1408</v>
      </c>
      <c r="BE2044" s="32" t="s">
        <v>3667</v>
      </c>
      <c r="BF2044" s="32" t="s">
        <v>1917</v>
      </c>
      <c r="BG2044" s="32" t="s">
        <v>1188</v>
      </c>
      <c r="CK2044" s="32" t="s">
        <v>6523</v>
      </c>
      <c r="CL2044" s="32" t="s">
        <v>708</v>
      </c>
      <c r="CM2044" s="32" t="s">
        <v>1408</v>
      </c>
      <c r="CN2044" s="32" t="s">
        <v>3667</v>
      </c>
      <c r="CO2044" s="32" t="s">
        <v>1917</v>
      </c>
      <c r="CP2044" s="32" t="s">
        <v>1188</v>
      </c>
      <c r="CV2044" s="32"/>
      <c r="CW2044" s="32"/>
      <c r="CX2044" s="32" t="s">
        <v>6523</v>
      </c>
      <c r="CY2044" s="32" t="s">
        <v>708</v>
      </c>
      <c r="CZ2044" s="32" t="s">
        <v>1408</v>
      </c>
      <c r="DA2044" s="32" t="s">
        <v>3667</v>
      </c>
      <c r="DB2044" s="32" t="s">
        <v>1917</v>
      </c>
      <c r="DC2044" s="32" t="s">
        <v>1188</v>
      </c>
    </row>
    <row r="2045" spans="52:107" ht="28.5">
      <c r="AZ2045" s="32"/>
      <c r="BA2045" s="32"/>
      <c r="BB2045" s="32" t="s">
        <v>6524</v>
      </c>
      <c r="BC2045" s="32" t="s">
        <v>708</v>
      </c>
      <c r="BD2045" s="32" t="s">
        <v>1408</v>
      </c>
      <c r="BE2045" s="32" t="s">
        <v>3667</v>
      </c>
      <c r="BF2045" s="32" t="s">
        <v>1933</v>
      </c>
      <c r="BG2045" s="32" t="s">
        <v>1211</v>
      </c>
      <c r="CK2045" s="32" t="s">
        <v>6524</v>
      </c>
      <c r="CL2045" s="32" t="s">
        <v>708</v>
      </c>
      <c r="CM2045" s="32" t="s">
        <v>1408</v>
      </c>
      <c r="CN2045" s="32" t="s">
        <v>3667</v>
      </c>
      <c r="CO2045" s="32" t="s">
        <v>1933</v>
      </c>
      <c r="CP2045" s="32" t="s">
        <v>1211</v>
      </c>
      <c r="CV2045" s="32"/>
      <c r="CW2045" s="32"/>
      <c r="CX2045" s="32" t="s">
        <v>6524</v>
      </c>
      <c r="CY2045" s="32" t="s">
        <v>708</v>
      </c>
      <c r="CZ2045" s="32" t="s">
        <v>1408</v>
      </c>
      <c r="DA2045" s="32" t="s">
        <v>3667</v>
      </c>
      <c r="DB2045" s="32" t="s">
        <v>1933</v>
      </c>
      <c r="DC2045" s="32" t="s">
        <v>1211</v>
      </c>
    </row>
    <row r="2046" spans="52:107" ht="28.5">
      <c r="AZ2046" s="32"/>
      <c r="BA2046" s="32"/>
      <c r="BB2046" s="32" t="s">
        <v>6525</v>
      </c>
      <c r="BC2046" s="32" t="s">
        <v>708</v>
      </c>
      <c r="BD2046" s="32" t="s">
        <v>1408</v>
      </c>
      <c r="BE2046" s="32" t="s">
        <v>3667</v>
      </c>
      <c r="BF2046" s="40">
        <v>998</v>
      </c>
      <c r="BG2046" s="32" t="s">
        <v>881</v>
      </c>
      <c r="CK2046" s="32" t="s">
        <v>6525</v>
      </c>
      <c r="CL2046" s="32" t="s">
        <v>708</v>
      </c>
      <c r="CM2046" s="32" t="s">
        <v>1408</v>
      </c>
      <c r="CN2046" s="32" t="s">
        <v>3667</v>
      </c>
      <c r="CO2046" s="40">
        <v>998</v>
      </c>
      <c r="CP2046" s="32" t="s">
        <v>881</v>
      </c>
      <c r="CV2046" s="32"/>
      <c r="CW2046" s="32"/>
      <c r="CX2046" s="32" t="s">
        <v>6525</v>
      </c>
      <c r="CY2046" s="32" t="s">
        <v>708</v>
      </c>
      <c r="CZ2046" s="32" t="s">
        <v>1408</v>
      </c>
      <c r="DA2046" s="32" t="s">
        <v>3667</v>
      </c>
      <c r="DB2046" s="40">
        <v>998</v>
      </c>
      <c r="DC2046" s="32" t="s">
        <v>881</v>
      </c>
    </row>
    <row r="2047" spans="52:107" ht="42.75">
      <c r="AZ2047" s="32"/>
      <c r="BA2047" s="32"/>
      <c r="BB2047" s="32" t="s">
        <v>6526</v>
      </c>
      <c r="BC2047" s="32" t="s">
        <v>708</v>
      </c>
      <c r="BD2047" s="32" t="s">
        <v>1408</v>
      </c>
      <c r="BE2047" s="32" t="s">
        <v>3667</v>
      </c>
      <c r="BF2047" s="40">
        <v>999</v>
      </c>
      <c r="BG2047" s="32" t="s">
        <v>361</v>
      </c>
      <c r="CK2047" s="32" t="s">
        <v>6526</v>
      </c>
      <c r="CL2047" s="32" t="s">
        <v>708</v>
      </c>
      <c r="CM2047" s="32" t="s">
        <v>1408</v>
      </c>
      <c r="CN2047" s="32" t="s">
        <v>3667</v>
      </c>
      <c r="CO2047" s="40">
        <v>999</v>
      </c>
      <c r="CP2047" s="32" t="s">
        <v>361</v>
      </c>
      <c r="CV2047" s="32"/>
      <c r="CW2047" s="32"/>
      <c r="CX2047" s="32" t="s">
        <v>6526</v>
      </c>
      <c r="CY2047" s="32" t="s">
        <v>708</v>
      </c>
      <c r="CZ2047" s="32" t="s">
        <v>1408</v>
      </c>
      <c r="DA2047" s="32" t="s">
        <v>3667</v>
      </c>
      <c r="DB2047" s="40">
        <v>999</v>
      </c>
      <c r="DC2047" s="32" t="s">
        <v>361</v>
      </c>
    </row>
    <row r="2048" spans="52:107" ht="28.5">
      <c r="AZ2048" s="32"/>
      <c r="BA2048" s="32"/>
      <c r="BB2048" s="32" t="s">
        <v>6527</v>
      </c>
      <c r="BC2048" s="32" t="s">
        <v>709</v>
      </c>
      <c r="BD2048" s="32" t="s">
        <v>1430</v>
      </c>
      <c r="BE2048" s="32" t="s">
        <v>3668</v>
      </c>
      <c r="BF2048" s="32" t="s">
        <v>749</v>
      </c>
      <c r="BG2048" s="32" t="s">
        <v>724</v>
      </c>
      <c r="CK2048" s="32" t="s">
        <v>6527</v>
      </c>
      <c r="CL2048" s="32" t="s">
        <v>709</v>
      </c>
      <c r="CM2048" s="32" t="s">
        <v>1430</v>
      </c>
      <c r="CN2048" s="32" t="s">
        <v>3668</v>
      </c>
      <c r="CO2048" s="32" t="s">
        <v>749</v>
      </c>
      <c r="CP2048" s="32" t="s">
        <v>724</v>
      </c>
      <c r="CV2048" s="32"/>
      <c r="CW2048" s="32"/>
      <c r="CX2048" s="32" t="s">
        <v>6527</v>
      </c>
      <c r="CY2048" s="32" t="s">
        <v>709</v>
      </c>
      <c r="CZ2048" s="32" t="s">
        <v>1430</v>
      </c>
      <c r="DA2048" s="32" t="s">
        <v>3668</v>
      </c>
      <c r="DB2048" s="32" t="s">
        <v>749</v>
      </c>
      <c r="DC2048" s="32" t="s">
        <v>724</v>
      </c>
    </row>
    <row r="2049" spans="52:107" ht="28.5">
      <c r="AZ2049" s="32"/>
      <c r="BA2049" s="32"/>
      <c r="BB2049" s="32" t="s">
        <v>6528</v>
      </c>
      <c r="BC2049" s="32" t="s">
        <v>709</v>
      </c>
      <c r="BD2049" s="32" t="s">
        <v>1430</v>
      </c>
      <c r="BE2049" s="32" t="s">
        <v>3668</v>
      </c>
      <c r="BF2049" s="32" t="s">
        <v>780</v>
      </c>
      <c r="BG2049" s="32" t="s">
        <v>757</v>
      </c>
      <c r="CK2049" s="32" t="s">
        <v>6528</v>
      </c>
      <c r="CL2049" s="32" t="s">
        <v>709</v>
      </c>
      <c r="CM2049" s="32" t="s">
        <v>1430</v>
      </c>
      <c r="CN2049" s="32" t="s">
        <v>3668</v>
      </c>
      <c r="CO2049" s="32" t="s">
        <v>780</v>
      </c>
      <c r="CP2049" s="32" t="s">
        <v>757</v>
      </c>
      <c r="CV2049" s="32"/>
      <c r="CW2049" s="32"/>
      <c r="CX2049" s="32" t="s">
        <v>6528</v>
      </c>
      <c r="CY2049" s="32" t="s">
        <v>709</v>
      </c>
      <c r="CZ2049" s="32" t="s">
        <v>1430</v>
      </c>
      <c r="DA2049" s="32" t="s">
        <v>3668</v>
      </c>
      <c r="DB2049" s="32" t="s">
        <v>780</v>
      </c>
      <c r="DC2049" s="32" t="s">
        <v>757</v>
      </c>
    </row>
    <row r="2050" spans="52:107" ht="28.5">
      <c r="AZ2050" s="32"/>
      <c r="BA2050" s="32"/>
      <c r="BB2050" s="32" t="s">
        <v>6529</v>
      </c>
      <c r="BC2050" s="32" t="s">
        <v>709</v>
      </c>
      <c r="BD2050" s="32" t="s">
        <v>1430</v>
      </c>
      <c r="BE2050" s="32" t="s">
        <v>3668</v>
      </c>
      <c r="BF2050" s="32" t="s">
        <v>813</v>
      </c>
      <c r="BG2050" s="32" t="s">
        <v>808</v>
      </c>
      <c r="CK2050" s="32" t="s">
        <v>6529</v>
      </c>
      <c r="CL2050" s="32" t="s">
        <v>709</v>
      </c>
      <c r="CM2050" s="32" t="s">
        <v>1430</v>
      </c>
      <c r="CN2050" s="32" t="s">
        <v>3668</v>
      </c>
      <c r="CO2050" s="32" t="s">
        <v>813</v>
      </c>
      <c r="CP2050" s="32" t="s">
        <v>808</v>
      </c>
      <c r="CV2050" s="32"/>
      <c r="CW2050" s="32"/>
      <c r="CX2050" s="32" t="s">
        <v>6529</v>
      </c>
      <c r="CY2050" s="32" t="s">
        <v>709</v>
      </c>
      <c r="CZ2050" s="32" t="s">
        <v>1430</v>
      </c>
      <c r="DA2050" s="32" t="s">
        <v>3668</v>
      </c>
      <c r="DB2050" s="32" t="s">
        <v>813</v>
      </c>
      <c r="DC2050" s="32" t="s">
        <v>808</v>
      </c>
    </row>
    <row r="2051" spans="52:107" ht="42.75">
      <c r="AZ2051" s="32"/>
      <c r="BA2051" s="32"/>
      <c r="BB2051" s="32" t="s">
        <v>6530</v>
      </c>
      <c r="BC2051" s="32" t="s">
        <v>709</v>
      </c>
      <c r="BD2051" s="32" t="s">
        <v>1430</v>
      </c>
      <c r="BE2051" s="32" t="s">
        <v>3668</v>
      </c>
      <c r="BF2051" s="32" t="s">
        <v>845</v>
      </c>
      <c r="BG2051" s="32" t="s">
        <v>841</v>
      </c>
      <c r="CK2051" s="32" t="s">
        <v>6530</v>
      </c>
      <c r="CL2051" s="32" t="s">
        <v>709</v>
      </c>
      <c r="CM2051" s="32" t="s">
        <v>1430</v>
      </c>
      <c r="CN2051" s="32" t="s">
        <v>3668</v>
      </c>
      <c r="CO2051" s="32" t="s">
        <v>845</v>
      </c>
      <c r="CP2051" s="32" t="s">
        <v>841</v>
      </c>
      <c r="CV2051" s="32"/>
      <c r="CW2051" s="32"/>
      <c r="CX2051" s="32" t="s">
        <v>6530</v>
      </c>
      <c r="CY2051" s="32" t="s">
        <v>709</v>
      </c>
      <c r="CZ2051" s="32" t="s">
        <v>1430</v>
      </c>
      <c r="DA2051" s="32" t="s">
        <v>3668</v>
      </c>
      <c r="DB2051" s="32" t="s">
        <v>845</v>
      </c>
      <c r="DC2051" s="32" t="s">
        <v>841</v>
      </c>
    </row>
    <row r="2052" spans="52:107" ht="28.5">
      <c r="AZ2052" s="32"/>
      <c r="BA2052" s="32"/>
      <c r="BB2052" s="32" t="s">
        <v>6531</v>
      </c>
      <c r="BC2052" s="32" t="s">
        <v>709</v>
      </c>
      <c r="BD2052" s="32" t="s">
        <v>1430</v>
      </c>
      <c r="BE2052" s="32" t="s">
        <v>3668</v>
      </c>
      <c r="BF2052" s="32" t="s">
        <v>877</v>
      </c>
      <c r="BG2052" s="32" t="s">
        <v>872</v>
      </c>
      <c r="CK2052" s="32" t="s">
        <v>6531</v>
      </c>
      <c r="CL2052" s="32" t="s">
        <v>709</v>
      </c>
      <c r="CM2052" s="32" t="s">
        <v>1430</v>
      </c>
      <c r="CN2052" s="32" t="s">
        <v>3668</v>
      </c>
      <c r="CO2052" s="32" t="s">
        <v>877</v>
      </c>
      <c r="CP2052" s="32" t="s">
        <v>872</v>
      </c>
      <c r="CV2052" s="32"/>
      <c r="CW2052" s="32"/>
      <c r="CX2052" s="32" t="s">
        <v>6531</v>
      </c>
      <c r="CY2052" s="32" t="s">
        <v>709</v>
      </c>
      <c r="CZ2052" s="32" t="s">
        <v>1430</v>
      </c>
      <c r="DA2052" s="32" t="s">
        <v>3668</v>
      </c>
      <c r="DB2052" s="32" t="s">
        <v>877</v>
      </c>
      <c r="DC2052" s="32" t="s">
        <v>872</v>
      </c>
    </row>
    <row r="2053" spans="52:107" ht="57">
      <c r="AZ2053" s="32"/>
      <c r="BA2053" s="32"/>
      <c r="BB2053" s="32" t="s">
        <v>6532</v>
      </c>
      <c r="BC2053" s="32" t="s">
        <v>709</v>
      </c>
      <c r="BD2053" s="32" t="s">
        <v>1430</v>
      </c>
      <c r="BE2053" s="32" t="s">
        <v>3668</v>
      </c>
      <c r="BF2053" s="32" t="s">
        <v>910</v>
      </c>
      <c r="BG2053" s="32" t="s">
        <v>905</v>
      </c>
      <c r="CK2053" s="32" t="s">
        <v>6532</v>
      </c>
      <c r="CL2053" s="32" t="s">
        <v>709</v>
      </c>
      <c r="CM2053" s="32" t="s">
        <v>1430</v>
      </c>
      <c r="CN2053" s="32" t="s">
        <v>3668</v>
      </c>
      <c r="CO2053" s="32" t="s">
        <v>910</v>
      </c>
      <c r="CP2053" s="32" t="s">
        <v>905</v>
      </c>
      <c r="CV2053" s="32"/>
      <c r="CW2053" s="32"/>
      <c r="CX2053" s="32" t="s">
        <v>6532</v>
      </c>
      <c r="CY2053" s="32" t="s">
        <v>709</v>
      </c>
      <c r="CZ2053" s="32" t="s">
        <v>1430</v>
      </c>
      <c r="DA2053" s="32" t="s">
        <v>3668</v>
      </c>
      <c r="DB2053" s="32" t="s">
        <v>910</v>
      </c>
      <c r="DC2053" s="32" t="s">
        <v>905</v>
      </c>
    </row>
    <row r="2054" spans="52:107" ht="28.5">
      <c r="AZ2054" s="32"/>
      <c r="BA2054" s="32"/>
      <c r="BB2054" s="32" t="s">
        <v>6533</v>
      </c>
      <c r="BC2054" s="32" t="s">
        <v>709</v>
      </c>
      <c r="BD2054" s="32" t="s">
        <v>1430</v>
      </c>
      <c r="BE2054" s="32" t="s">
        <v>3668</v>
      </c>
      <c r="BF2054" s="32" t="s">
        <v>943</v>
      </c>
      <c r="BG2054" s="32" t="s">
        <v>938</v>
      </c>
      <c r="CK2054" s="32" t="s">
        <v>6533</v>
      </c>
      <c r="CL2054" s="32" t="s">
        <v>709</v>
      </c>
      <c r="CM2054" s="32" t="s">
        <v>1430</v>
      </c>
      <c r="CN2054" s="32" t="s">
        <v>3668</v>
      </c>
      <c r="CO2054" s="32" t="s">
        <v>943</v>
      </c>
      <c r="CP2054" s="32" t="s">
        <v>938</v>
      </c>
      <c r="CV2054" s="32"/>
      <c r="CW2054" s="32"/>
      <c r="CX2054" s="32" t="s">
        <v>6533</v>
      </c>
      <c r="CY2054" s="32" t="s">
        <v>709</v>
      </c>
      <c r="CZ2054" s="32" t="s">
        <v>1430</v>
      </c>
      <c r="DA2054" s="32" t="s">
        <v>3668</v>
      </c>
      <c r="DB2054" s="32" t="s">
        <v>943</v>
      </c>
      <c r="DC2054" s="32" t="s">
        <v>938</v>
      </c>
    </row>
    <row r="2055" spans="52:107" ht="28.5">
      <c r="AZ2055" s="32"/>
      <c r="BA2055" s="32"/>
      <c r="BB2055" s="32" t="s">
        <v>6534</v>
      </c>
      <c r="BC2055" s="32" t="s">
        <v>709</v>
      </c>
      <c r="BD2055" s="32" t="s">
        <v>1430</v>
      </c>
      <c r="BE2055" s="32" t="s">
        <v>3668</v>
      </c>
      <c r="BF2055" s="32" t="s">
        <v>972</v>
      </c>
      <c r="BG2055" s="32" t="s">
        <v>968</v>
      </c>
      <c r="CK2055" s="32" t="s">
        <v>6534</v>
      </c>
      <c r="CL2055" s="32" t="s">
        <v>709</v>
      </c>
      <c r="CM2055" s="32" t="s">
        <v>1430</v>
      </c>
      <c r="CN2055" s="32" t="s">
        <v>3668</v>
      </c>
      <c r="CO2055" s="32" t="s">
        <v>972</v>
      </c>
      <c r="CP2055" s="32" t="s">
        <v>968</v>
      </c>
      <c r="CV2055" s="32"/>
      <c r="CW2055" s="32"/>
      <c r="CX2055" s="32" t="s">
        <v>6534</v>
      </c>
      <c r="CY2055" s="32" t="s">
        <v>709</v>
      </c>
      <c r="CZ2055" s="32" t="s">
        <v>1430</v>
      </c>
      <c r="DA2055" s="32" t="s">
        <v>3668</v>
      </c>
      <c r="DB2055" s="32" t="s">
        <v>972</v>
      </c>
      <c r="DC2055" s="32" t="s">
        <v>968</v>
      </c>
    </row>
    <row r="2056" spans="52:107" ht="42.75">
      <c r="AZ2056" s="32"/>
      <c r="BA2056" s="32"/>
      <c r="BB2056" s="32" t="s">
        <v>6535</v>
      </c>
      <c r="BC2056" s="32" t="s">
        <v>709</v>
      </c>
      <c r="BD2056" s="32" t="s">
        <v>1430</v>
      </c>
      <c r="BE2056" s="32" t="s">
        <v>3668</v>
      </c>
      <c r="BF2056" s="32" t="s">
        <v>1003</v>
      </c>
      <c r="BG2056" s="32" t="s">
        <v>998</v>
      </c>
      <c r="CK2056" s="32" t="s">
        <v>6535</v>
      </c>
      <c r="CL2056" s="32" t="s">
        <v>709</v>
      </c>
      <c r="CM2056" s="32" t="s">
        <v>1430</v>
      </c>
      <c r="CN2056" s="32" t="s">
        <v>3668</v>
      </c>
      <c r="CO2056" s="32" t="s">
        <v>1003</v>
      </c>
      <c r="CP2056" s="32" t="s">
        <v>998</v>
      </c>
      <c r="CV2056" s="32"/>
      <c r="CW2056" s="32"/>
      <c r="CX2056" s="32" t="s">
        <v>6535</v>
      </c>
      <c r="CY2056" s="32" t="s">
        <v>709</v>
      </c>
      <c r="CZ2056" s="32" t="s">
        <v>1430</v>
      </c>
      <c r="DA2056" s="32" t="s">
        <v>3668</v>
      </c>
      <c r="DB2056" s="32" t="s">
        <v>1003</v>
      </c>
      <c r="DC2056" s="32" t="s">
        <v>998</v>
      </c>
    </row>
    <row r="2057" spans="52:107" ht="28.5">
      <c r="AZ2057" s="32"/>
      <c r="BA2057" s="32"/>
      <c r="BB2057" s="32" t="s">
        <v>6536</v>
      </c>
      <c r="BC2057" s="32" t="s">
        <v>709</v>
      </c>
      <c r="BD2057" s="32" t="s">
        <v>1430</v>
      </c>
      <c r="BE2057" s="32" t="s">
        <v>3668</v>
      </c>
      <c r="BF2057" s="32" t="s">
        <v>1033</v>
      </c>
      <c r="BG2057" s="32" t="s">
        <v>1028</v>
      </c>
      <c r="CK2057" s="32" t="s">
        <v>6536</v>
      </c>
      <c r="CL2057" s="32" t="s">
        <v>709</v>
      </c>
      <c r="CM2057" s="32" t="s">
        <v>1430</v>
      </c>
      <c r="CN2057" s="32" t="s">
        <v>3668</v>
      </c>
      <c r="CO2057" s="32" t="s">
        <v>1033</v>
      </c>
      <c r="CP2057" s="32" t="s">
        <v>1028</v>
      </c>
      <c r="CV2057" s="32"/>
      <c r="CW2057" s="32"/>
      <c r="CX2057" s="32" t="s">
        <v>6536</v>
      </c>
      <c r="CY2057" s="32" t="s">
        <v>709</v>
      </c>
      <c r="CZ2057" s="32" t="s">
        <v>1430</v>
      </c>
      <c r="DA2057" s="32" t="s">
        <v>3668</v>
      </c>
      <c r="DB2057" s="32" t="s">
        <v>1033</v>
      </c>
      <c r="DC2057" s="32" t="s">
        <v>1028</v>
      </c>
    </row>
    <row r="2058" spans="52:107" ht="42.75">
      <c r="AZ2058" s="32"/>
      <c r="BA2058" s="32"/>
      <c r="BB2058" s="32" t="s">
        <v>6537</v>
      </c>
      <c r="BC2058" s="32" t="s">
        <v>709</v>
      </c>
      <c r="BD2058" s="32" t="s">
        <v>1430</v>
      </c>
      <c r="BE2058" s="32" t="s">
        <v>3668</v>
      </c>
      <c r="BF2058" s="32" t="s">
        <v>1063</v>
      </c>
      <c r="BG2058" s="32" t="s">
        <v>1058</v>
      </c>
      <c r="CK2058" s="32" t="s">
        <v>6537</v>
      </c>
      <c r="CL2058" s="32" t="s">
        <v>709</v>
      </c>
      <c r="CM2058" s="32" t="s">
        <v>1430</v>
      </c>
      <c r="CN2058" s="32" t="s">
        <v>3668</v>
      </c>
      <c r="CO2058" s="32" t="s">
        <v>1063</v>
      </c>
      <c r="CP2058" s="32" t="s">
        <v>1058</v>
      </c>
      <c r="CV2058" s="32"/>
      <c r="CW2058" s="32"/>
      <c r="CX2058" s="32" t="s">
        <v>6537</v>
      </c>
      <c r="CY2058" s="32" t="s">
        <v>709</v>
      </c>
      <c r="CZ2058" s="32" t="s">
        <v>1430</v>
      </c>
      <c r="DA2058" s="32" t="s">
        <v>3668</v>
      </c>
      <c r="DB2058" s="32" t="s">
        <v>1063</v>
      </c>
      <c r="DC2058" s="32" t="s">
        <v>1058</v>
      </c>
    </row>
    <row r="2059" spans="52:107" ht="42.75">
      <c r="AZ2059" s="32"/>
      <c r="BA2059" s="32"/>
      <c r="BB2059" s="32" t="s">
        <v>6538</v>
      </c>
      <c r="BC2059" s="32" t="s">
        <v>709</v>
      </c>
      <c r="BD2059" s="32" t="s">
        <v>1430</v>
      </c>
      <c r="BE2059" s="32" t="s">
        <v>3668</v>
      </c>
      <c r="BF2059" s="32" t="s">
        <v>1646</v>
      </c>
      <c r="BG2059" s="32" t="s">
        <v>1086</v>
      </c>
      <c r="CK2059" s="32" t="s">
        <v>6538</v>
      </c>
      <c r="CL2059" s="32" t="s">
        <v>709</v>
      </c>
      <c r="CM2059" s="32" t="s">
        <v>1430</v>
      </c>
      <c r="CN2059" s="32" t="s">
        <v>3668</v>
      </c>
      <c r="CO2059" s="32" t="s">
        <v>1646</v>
      </c>
      <c r="CP2059" s="32" t="s">
        <v>1086</v>
      </c>
      <c r="CV2059" s="32"/>
      <c r="CW2059" s="32"/>
      <c r="CX2059" s="32" t="s">
        <v>6538</v>
      </c>
      <c r="CY2059" s="32" t="s">
        <v>709</v>
      </c>
      <c r="CZ2059" s="32" t="s">
        <v>1430</v>
      </c>
      <c r="DA2059" s="32" t="s">
        <v>3668</v>
      </c>
      <c r="DB2059" s="32" t="s">
        <v>1646</v>
      </c>
      <c r="DC2059" s="32" t="s">
        <v>1086</v>
      </c>
    </row>
    <row r="2060" spans="52:107" ht="28.5">
      <c r="AZ2060" s="32"/>
      <c r="BA2060" s="32"/>
      <c r="BB2060" s="32" t="s">
        <v>6539</v>
      </c>
      <c r="BC2060" s="32" t="s">
        <v>709</v>
      </c>
      <c r="BD2060" s="32" t="s">
        <v>1430</v>
      </c>
      <c r="BE2060" s="32" t="s">
        <v>3668</v>
      </c>
      <c r="BF2060" s="32" t="s">
        <v>1666</v>
      </c>
      <c r="BG2060" s="32" t="s">
        <v>1112</v>
      </c>
      <c r="CK2060" s="32" t="s">
        <v>6539</v>
      </c>
      <c r="CL2060" s="32" t="s">
        <v>709</v>
      </c>
      <c r="CM2060" s="32" t="s">
        <v>1430</v>
      </c>
      <c r="CN2060" s="32" t="s">
        <v>3668</v>
      </c>
      <c r="CO2060" s="32" t="s">
        <v>1666</v>
      </c>
      <c r="CP2060" s="32" t="s">
        <v>1112</v>
      </c>
      <c r="CV2060" s="32"/>
      <c r="CW2060" s="32"/>
      <c r="CX2060" s="32" t="s">
        <v>6539</v>
      </c>
      <c r="CY2060" s="32" t="s">
        <v>709</v>
      </c>
      <c r="CZ2060" s="32" t="s">
        <v>1430</v>
      </c>
      <c r="DA2060" s="32" t="s">
        <v>3668</v>
      </c>
      <c r="DB2060" s="32" t="s">
        <v>1666</v>
      </c>
      <c r="DC2060" s="32" t="s">
        <v>1112</v>
      </c>
    </row>
    <row r="2061" spans="52:107" ht="28.5">
      <c r="AZ2061" s="32"/>
      <c r="BA2061" s="32"/>
      <c r="BB2061" s="32" t="s">
        <v>6540</v>
      </c>
      <c r="BC2061" s="32" t="s">
        <v>709</v>
      </c>
      <c r="BD2061" s="32" t="s">
        <v>1430</v>
      </c>
      <c r="BE2061" s="32" t="s">
        <v>3668</v>
      </c>
      <c r="BF2061" s="32" t="s">
        <v>1891</v>
      </c>
      <c r="BG2061" s="32" t="s">
        <v>693</v>
      </c>
      <c r="CK2061" s="32" t="s">
        <v>6540</v>
      </c>
      <c r="CL2061" s="32" t="s">
        <v>709</v>
      </c>
      <c r="CM2061" s="32" t="s">
        <v>1430</v>
      </c>
      <c r="CN2061" s="32" t="s">
        <v>3668</v>
      </c>
      <c r="CO2061" s="32" t="s">
        <v>1891</v>
      </c>
      <c r="CP2061" s="32" t="s">
        <v>693</v>
      </c>
      <c r="CV2061" s="32"/>
      <c r="CW2061" s="32"/>
      <c r="CX2061" s="32" t="s">
        <v>6540</v>
      </c>
      <c r="CY2061" s="32" t="s">
        <v>709</v>
      </c>
      <c r="CZ2061" s="32" t="s">
        <v>1430</v>
      </c>
      <c r="DA2061" s="32" t="s">
        <v>3668</v>
      </c>
      <c r="DB2061" s="32" t="s">
        <v>1891</v>
      </c>
      <c r="DC2061" s="32" t="s">
        <v>693</v>
      </c>
    </row>
    <row r="2062" spans="52:107" ht="57">
      <c r="AZ2062" s="32"/>
      <c r="BA2062" s="32"/>
      <c r="BB2062" s="32" t="s">
        <v>6541</v>
      </c>
      <c r="BC2062" s="32" t="s">
        <v>709</v>
      </c>
      <c r="BD2062" s="32" t="s">
        <v>1430</v>
      </c>
      <c r="BE2062" s="32" t="s">
        <v>3668</v>
      </c>
      <c r="BF2062" s="32" t="s">
        <v>1905</v>
      </c>
      <c r="BG2062" s="32" t="s">
        <v>1161</v>
      </c>
      <c r="CK2062" s="32" t="s">
        <v>6541</v>
      </c>
      <c r="CL2062" s="32" t="s">
        <v>709</v>
      </c>
      <c r="CM2062" s="32" t="s">
        <v>1430</v>
      </c>
      <c r="CN2062" s="32" t="s">
        <v>3668</v>
      </c>
      <c r="CO2062" s="32" t="s">
        <v>1905</v>
      </c>
      <c r="CP2062" s="32" t="s">
        <v>1161</v>
      </c>
      <c r="CV2062" s="32"/>
      <c r="CW2062" s="32"/>
      <c r="CX2062" s="32" t="s">
        <v>6541</v>
      </c>
      <c r="CY2062" s="32" t="s">
        <v>709</v>
      </c>
      <c r="CZ2062" s="32" t="s">
        <v>1430</v>
      </c>
      <c r="DA2062" s="32" t="s">
        <v>3668</v>
      </c>
      <c r="DB2062" s="32" t="s">
        <v>1905</v>
      </c>
      <c r="DC2062" s="32" t="s">
        <v>1161</v>
      </c>
    </row>
    <row r="2063" spans="52:107" ht="28.5">
      <c r="AZ2063" s="32"/>
      <c r="BA2063" s="32"/>
      <c r="BB2063" s="32" t="s">
        <v>6542</v>
      </c>
      <c r="BC2063" s="32" t="s">
        <v>709</v>
      </c>
      <c r="BD2063" s="32" t="s">
        <v>1430</v>
      </c>
      <c r="BE2063" s="32" t="s">
        <v>3668</v>
      </c>
      <c r="BF2063" s="32" t="s">
        <v>1917</v>
      </c>
      <c r="BG2063" s="32" t="s">
        <v>694</v>
      </c>
      <c r="CK2063" s="32" t="s">
        <v>6542</v>
      </c>
      <c r="CL2063" s="32" t="s">
        <v>709</v>
      </c>
      <c r="CM2063" s="32" t="s">
        <v>1430</v>
      </c>
      <c r="CN2063" s="32" t="s">
        <v>3668</v>
      </c>
      <c r="CO2063" s="32" t="s">
        <v>1917</v>
      </c>
      <c r="CP2063" s="32" t="s">
        <v>694</v>
      </c>
      <c r="CV2063" s="32"/>
      <c r="CW2063" s="32"/>
      <c r="CX2063" s="32" t="s">
        <v>6542</v>
      </c>
      <c r="CY2063" s="32" t="s">
        <v>709</v>
      </c>
      <c r="CZ2063" s="32" t="s">
        <v>1430</v>
      </c>
      <c r="DA2063" s="32" t="s">
        <v>3668</v>
      </c>
      <c r="DB2063" s="32" t="s">
        <v>1917</v>
      </c>
      <c r="DC2063" s="32" t="s">
        <v>694</v>
      </c>
    </row>
    <row r="2064" spans="52:107" ht="28.5">
      <c r="AZ2064" s="32"/>
      <c r="BA2064" s="32"/>
      <c r="BB2064" s="32" t="s">
        <v>6543</v>
      </c>
      <c r="BC2064" s="32" t="s">
        <v>709</v>
      </c>
      <c r="BD2064" s="32" t="s">
        <v>1430</v>
      </c>
      <c r="BE2064" s="32" t="s">
        <v>3668</v>
      </c>
      <c r="BF2064" s="32" t="s">
        <v>1933</v>
      </c>
      <c r="BG2064" s="32" t="s">
        <v>1212</v>
      </c>
      <c r="CK2064" s="32" t="s">
        <v>6543</v>
      </c>
      <c r="CL2064" s="32" t="s">
        <v>709</v>
      </c>
      <c r="CM2064" s="32" t="s">
        <v>1430</v>
      </c>
      <c r="CN2064" s="32" t="s">
        <v>3668</v>
      </c>
      <c r="CO2064" s="32" t="s">
        <v>1933</v>
      </c>
      <c r="CP2064" s="32" t="s">
        <v>1212</v>
      </c>
      <c r="CV2064" s="32"/>
      <c r="CW2064" s="32"/>
      <c r="CX2064" s="32" t="s">
        <v>6543</v>
      </c>
      <c r="CY2064" s="32" t="s">
        <v>709</v>
      </c>
      <c r="CZ2064" s="32" t="s">
        <v>1430</v>
      </c>
      <c r="DA2064" s="32" t="s">
        <v>3668</v>
      </c>
      <c r="DB2064" s="32" t="s">
        <v>1933</v>
      </c>
      <c r="DC2064" s="32" t="s">
        <v>1212</v>
      </c>
    </row>
    <row r="2065" spans="52:107" ht="28.5">
      <c r="AZ2065" s="32"/>
      <c r="BA2065" s="32"/>
      <c r="BB2065" s="32" t="s">
        <v>6544</v>
      </c>
      <c r="BC2065" s="32" t="s">
        <v>709</v>
      </c>
      <c r="BD2065" s="32" t="s">
        <v>1430</v>
      </c>
      <c r="BE2065" s="32" t="s">
        <v>3668</v>
      </c>
      <c r="BF2065" s="32" t="s">
        <v>1949</v>
      </c>
      <c r="BG2065" s="32" t="s">
        <v>1118</v>
      </c>
      <c r="CK2065" s="32" t="s">
        <v>6544</v>
      </c>
      <c r="CL2065" s="32" t="s">
        <v>709</v>
      </c>
      <c r="CM2065" s="32" t="s">
        <v>1430</v>
      </c>
      <c r="CN2065" s="32" t="s">
        <v>3668</v>
      </c>
      <c r="CO2065" s="32" t="s">
        <v>1949</v>
      </c>
      <c r="CP2065" s="32" t="s">
        <v>1118</v>
      </c>
      <c r="CV2065" s="32"/>
      <c r="CW2065" s="32"/>
      <c r="CX2065" s="32" t="s">
        <v>6544</v>
      </c>
      <c r="CY2065" s="32" t="s">
        <v>709</v>
      </c>
      <c r="CZ2065" s="32" t="s">
        <v>1430</v>
      </c>
      <c r="DA2065" s="32" t="s">
        <v>3668</v>
      </c>
      <c r="DB2065" s="32" t="s">
        <v>1949</v>
      </c>
      <c r="DC2065" s="32" t="s">
        <v>1118</v>
      </c>
    </row>
    <row r="2066" spans="52:107" ht="28.5">
      <c r="AZ2066" s="32"/>
      <c r="BA2066" s="32"/>
      <c r="BB2066" s="32" t="s">
        <v>6545</v>
      </c>
      <c r="BC2066" s="32" t="s">
        <v>709</v>
      </c>
      <c r="BD2066" s="32" t="s">
        <v>1430</v>
      </c>
      <c r="BE2066" s="32" t="s">
        <v>3668</v>
      </c>
      <c r="BF2066" s="32" t="s">
        <v>1962</v>
      </c>
      <c r="BG2066" s="32" t="s">
        <v>1257</v>
      </c>
      <c r="CK2066" s="32" t="s">
        <v>6545</v>
      </c>
      <c r="CL2066" s="32" t="s">
        <v>709</v>
      </c>
      <c r="CM2066" s="32" t="s">
        <v>1430</v>
      </c>
      <c r="CN2066" s="32" t="s">
        <v>3668</v>
      </c>
      <c r="CO2066" s="32" t="s">
        <v>1962</v>
      </c>
      <c r="CP2066" s="32" t="s">
        <v>1257</v>
      </c>
      <c r="CV2066" s="32"/>
      <c r="CW2066" s="32"/>
      <c r="CX2066" s="32" t="s">
        <v>6545</v>
      </c>
      <c r="CY2066" s="32" t="s">
        <v>709</v>
      </c>
      <c r="CZ2066" s="32" t="s">
        <v>1430</v>
      </c>
      <c r="DA2066" s="32" t="s">
        <v>3668</v>
      </c>
      <c r="DB2066" s="32" t="s">
        <v>1962</v>
      </c>
      <c r="DC2066" s="32" t="s">
        <v>1257</v>
      </c>
    </row>
    <row r="2067" spans="52:107" ht="28.5">
      <c r="AZ2067" s="32"/>
      <c r="BA2067" s="32"/>
      <c r="BB2067" s="32" t="s">
        <v>6546</v>
      </c>
      <c r="BC2067" s="32" t="s">
        <v>709</v>
      </c>
      <c r="BD2067" s="32" t="s">
        <v>1430</v>
      </c>
      <c r="BE2067" s="32" t="s">
        <v>3668</v>
      </c>
      <c r="BF2067" s="32" t="s">
        <v>1975</v>
      </c>
      <c r="BG2067" s="32" t="s">
        <v>1280</v>
      </c>
      <c r="CK2067" s="32" t="s">
        <v>6546</v>
      </c>
      <c r="CL2067" s="32" t="s">
        <v>709</v>
      </c>
      <c r="CM2067" s="32" t="s">
        <v>1430</v>
      </c>
      <c r="CN2067" s="32" t="s">
        <v>3668</v>
      </c>
      <c r="CO2067" s="32" t="s">
        <v>1975</v>
      </c>
      <c r="CP2067" s="32" t="s">
        <v>1280</v>
      </c>
      <c r="CV2067" s="32"/>
      <c r="CW2067" s="32"/>
      <c r="CX2067" s="32" t="s">
        <v>6546</v>
      </c>
      <c r="CY2067" s="32" t="s">
        <v>709</v>
      </c>
      <c r="CZ2067" s="32" t="s">
        <v>1430</v>
      </c>
      <c r="DA2067" s="32" t="s">
        <v>3668</v>
      </c>
      <c r="DB2067" s="32" t="s">
        <v>1975</v>
      </c>
      <c r="DC2067" s="32" t="s">
        <v>1280</v>
      </c>
    </row>
    <row r="2068" spans="52:107" ht="28.5">
      <c r="AZ2068" s="32"/>
      <c r="BA2068" s="32"/>
      <c r="BB2068" s="32" t="s">
        <v>6547</v>
      </c>
      <c r="BC2068" s="32" t="s">
        <v>709</v>
      </c>
      <c r="BD2068" s="32" t="s">
        <v>1430</v>
      </c>
      <c r="BE2068" s="32" t="s">
        <v>3668</v>
      </c>
      <c r="BF2068" s="32" t="s">
        <v>1986</v>
      </c>
      <c r="BG2068" s="32" t="s">
        <v>1301</v>
      </c>
      <c r="CK2068" s="32" t="s">
        <v>6547</v>
      </c>
      <c r="CL2068" s="32" t="s">
        <v>709</v>
      </c>
      <c r="CM2068" s="32" t="s">
        <v>1430</v>
      </c>
      <c r="CN2068" s="32" t="s">
        <v>3668</v>
      </c>
      <c r="CO2068" s="32" t="s">
        <v>1986</v>
      </c>
      <c r="CP2068" s="32" t="s">
        <v>1301</v>
      </c>
      <c r="CV2068" s="32"/>
      <c r="CW2068" s="32"/>
      <c r="CX2068" s="32" t="s">
        <v>6547</v>
      </c>
      <c r="CY2068" s="32" t="s">
        <v>709</v>
      </c>
      <c r="CZ2068" s="32" t="s">
        <v>1430</v>
      </c>
      <c r="DA2068" s="32" t="s">
        <v>3668</v>
      </c>
      <c r="DB2068" s="32" t="s">
        <v>1986</v>
      </c>
      <c r="DC2068" s="32" t="s">
        <v>1301</v>
      </c>
    </row>
    <row r="2069" spans="52:107" ht="42.75">
      <c r="AZ2069" s="32"/>
      <c r="BA2069" s="32"/>
      <c r="BB2069" s="32" t="s">
        <v>6548</v>
      </c>
      <c r="BC2069" s="32" t="s">
        <v>709</v>
      </c>
      <c r="BD2069" s="32" t="s">
        <v>1430</v>
      </c>
      <c r="BE2069" s="32" t="s">
        <v>3668</v>
      </c>
      <c r="BF2069" s="32" t="s">
        <v>1999</v>
      </c>
      <c r="BG2069" s="32" t="s">
        <v>1194</v>
      </c>
      <c r="CK2069" s="32" t="s">
        <v>6548</v>
      </c>
      <c r="CL2069" s="32" t="s">
        <v>709</v>
      </c>
      <c r="CM2069" s="32" t="s">
        <v>1430</v>
      </c>
      <c r="CN2069" s="32" t="s">
        <v>3668</v>
      </c>
      <c r="CO2069" s="32" t="s">
        <v>1999</v>
      </c>
      <c r="CP2069" s="32" t="s">
        <v>1194</v>
      </c>
      <c r="CV2069" s="32"/>
      <c r="CW2069" s="32"/>
      <c r="CX2069" s="32" t="s">
        <v>6548</v>
      </c>
      <c r="CY2069" s="32" t="s">
        <v>709</v>
      </c>
      <c r="CZ2069" s="32" t="s">
        <v>1430</v>
      </c>
      <c r="DA2069" s="32" t="s">
        <v>3668</v>
      </c>
      <c r="DB2069" s="32" t="s">
        <v>1999</v>
      </c>
      <c r="DC2069" s="32" t="s">
        <v>1194</v>
      </c>
    </row>
    <row r="2070" spans="52:107" ht="28.5">
      <c r="AZ2070" s="32"/>
      <c r="BA2070" s="32"/>
      <c r="BB2070" s="32" t="s">
        <v>6549</v>
      </c>
      <c r="BC2070" s="32" t="s">
        <v>709</v>
      </c>
      <c r="BD2070" s="32" t="s">
        <v>1430</v>
      </c>
      <c r="BE2070" s="32" t="s">
        <v>3668</v>
      </c>
      <c r="BF2070" s="32" t="s">
        <v>2012</v>
      </c>
      <c r="BG2070" s="32" t="s">
        <v>1341</v>
      </c>
      <c r="CK2070" s="32" t="s">
        <v>6549</v>
      </c>
      <c r="CL2070" s="32" t="s">
        <v>709</v>
      </c>
      <c r="CM2070" s="32" t="s">
        <v>1430</v>
      </c>
      <c r="CN2070" s="32" t="s">
        <v>3668</v>
      </c>
      <c r="CO2070" s="32" t="s">
        <v>2012</v>
      </c>
      <c r="CP2070" s="32" t="s">
        <v>1341</v>
      </c>
      <c r="CV2070" s="32"/>
      <c r="CW2070" s="32"/>
      <c r="CX2070" s="32" t="s">
        <v>6549</v>
      </c>
      <c r="CY2070" s="32" t="s">
        <v>709</v>
      </c>
      <c r="CZ2070" s="32" t="s">
        <v>1430</v>
      </c>
      <c r="DA2070" s="32" t="s">
        <v>3668</v>
      </c>
      <c r="DB2070" s="32" t="s">
        <v>2012</v>
      </c>
      <c r="DC2070" s="32" t="s">
        <v>1341</v>
      </c>
    </row>
    <row r="2071" spans="52:107" ht="28.5">
      <c r="AZ2071" s="32"/>
      <c r="BA2071" s="32"/>
      <c r="BB2071" s="32" t="s">
        <v>6550</v>
      </c>
      <c r="BC2071" s="32" t="s">
        <v>709</v>
      </c>
      <c r="BD2071" s="32" t="s">
        <v>1430</v>
      </c>
      <c r="BE2071" s="32" t="s">
        <v>3668</v>
      </c>
      <c r="BF2071" s="32" t="s">
        <v>2024</v>
      </c>
      <c r="BG2071" s="32" t="s">
        <v>1362</v>
      </c>
      <c r="CK2071" s="32" t="s">
        <v>6550</v>
      </c>
      <c r="CL2071" s="32" t="s">
        <v>709</v>
      </c>
      <c r="CM2071" s="32" t="s">
        <v>1430</v>
      </c>
      <c r="CN2071" s="32" t="s">
        <v>3668</v>
      </c>
      <c r="CO2071" s="32" t="s">
        <v>2024</v>
      </c>
      <c r="CP2071" s="32" t="s">
        <v>1362</v>
      </c>
      <c r="CV2071" s="32"/>
      <c r="CW2071" s="32"/>
      <c r="CX2071" s="32" t="s">
        <v>6550</v>
      </c>
      <c r="CY2071" s="32" t="s">
        <v>709</v>
      </c>
      <c r="CZ2071" s="32" t="s">
        <v>1430</v>
      </c>
      <c r="DA2071" s="32" t="s">
        <v>3668</v>
      </c>
      <c r="DB2071" s="32" t="s">
        <v>2024</v>
      </c>
      <c r="DC2071" s="32" t="s">
        <v>1362</v>
      </c>
    </row>
    <row r="2072" spans="52:107" ht="42.75">
      <c r="AZ2072" s="32"/>
      <c r="BA2072" s="32"/>
      <c r="BB2072" s="32" t="s">
        <v>6551</v>
      </c>
      <c r="BC2072" s="32" t="s">
        <v>709</v>
      </c>
      <c r="BD2072" s="32" t="s">
        <v>1430</v>
      </c>
      <c r="BE2072" s="32" t="s">
        <v>3668</v>
      </c>
      <c r="BF2072" s="32" t="s">
        <v>2035</v>
      </c>
      <c r="BG2072" s="32" t="s">
        <v>1382</v>
      </c>
      <c r="CK2072" s="32" t="s">
        <v>6551</v>
      </c>
      <c r="CL2072" s="32" t="s">
        <v>709</v>
      </c>
      <c r="CM2072" s="32" t="s">
        <v>1430</v>
      </c>
      <c r="CN2072" s="32" t="s">
        <v>3668</v>
      </c>
      <c r="CO2072" s="32" t="s">
        <v>2035</v>
      </c>
      <c r="CP2072" s="32" t="s">
        <v>1382</v>
      </c>
      <c r="CV2072" s="32"/>
      <c r="CW2072" s="32"/>
      <c r="CX2072" s="32" t="s">
        <v>6551</v>
      </c>
      <c r="CY2072" s="32" t="s">
        <v>709</v>
      </c>
      <c r="CZ2072" s="32" t="s">
        <v>1430</v>
      </c>
      <c r="DA2072" s="32" t="s">
        <v>3668</v>
      </c>
      <c r="DB2072" s="32" t="s">
        <v>2035</v>
      </c>
      <c r="DC2072" s="32" t="s">
        <v>1382</v>
      </c>
    </row>
    <row r="2073" spans="52:107" ht="42.75">
      <c r="AZ2073" s="32"/>
      <c r="BA2073" s="32"/>
      <c r="BB2073" s="32" t="s">
        <v>6552</v>
      </c>
      <c r="BC2073" s="32" t="s">
        <v>709</v>
      </c>
      <c r="BD2073" s="32" t="s">
        <v>1430</v>
      </c>
      <c r="BE2073" s="32" t="s">
        <v>3668</v>
      </c>
      <c r="BF2073" s="32" t="s">
        <v>2047</v>
      </c>
      <c r="BG2073" s="32" t="s">
        <v>1403</v>
      </c>
      <c r="CK2073" s="32" t="s">
        <v>6552</v>
      </c>
      <c r="CL2073" s="32" t="s">
        <v>709</v>
      </c>
      <c r="CM2073" s="32" t="s">
        <v>1430</v>
      </c>
      <c r="CN2073" s="32" t="s">
        <v>3668</v>
      </c>
      <c r="CO2073" s="32" t="s">
        <v>2047</v>
      </c>
      <c r="CP2073" s="32" t="s">
        <v>1403</v>
      </c>
      <c r="CV2073" s="32"/>
      <c r="CW2073" s="32"/>
      <c r="CX2073" s="32" t="s">
        <v>6552</v>
      </c>
      <c r="CY2073" s="32" t="s">
        <v>709</v>
      </c>
      <c r="CZ2073" s="32" t="s">
        <v>1430</v>
      </c>
      <c r="DA2073" s="32" t="s">
        <v>3668</v>
      </c>
      <c r="DB2073" s="32" t="s">
        <v>2047</v>
      </c>
      <c r="DC2073" s="32" t="s">
        <v>1403</v>
      </c>
    </row>
    <row r="2074" spans="52:107" ht="42.75">
      <c r="AZ2074" s="32"/>
      <c r="BA2074" s="32"/>
      <c r="BB2074" s="32" t="s">
        <v>6553</v>
      </c>
      <c r="BC2074" s="32" t="s">
        <v>709</v>
      </c>
      <c r="BD2074" s="32" t="s">
        <v>1430</v>
      </c>
      <c r="BE2074" s="32" t="s">
        <v>3668</v>
      </c>
      <c r="BF2074" s="32" t="s">
        <v>2058</v>
      </c>
      <c r="BG2074" s="32" t="s">
        <v>1425</v>
      </c>
      <c r="CK2074" s="32" t="s">
        <v>6553</v>
      </c>
      <c r="CL2074" s="32" t="s">
        <v>709</v>
      </c>
      <c r="CM2074" s="32" t="s">
        <v>1430</v>
      </c>
      <c r="CN2074" s="32" t="s">
        <v>3668</v>
      </c>
      <c r="CO2074" s="32" t="s">
        <v>2058</v>
      </c>
      <c r="CP2074" s="32" t="s">
        <v>1425</v>
      </c>
      <c r="CV2074" s="32"/>
      <c r="CW2074" s="32"/>
      <c r="CX2074" s="32" t="s">
        <v>6553</v>
      </c>
      <c r="CY2074" s="32" t="s">
        <v>709</v>
      </c>
      <c r="CZ2074" s="32" t="s">
        <v>1430</v>
      </c>
      <c r="DA2074" s="32" t="s">
        <v>3668</v>
      </c>
      <c r="DB2074" s="32" t="s">
        <v>2058</v>
      </c>
      <c r="DC2074" s="32" t="s">
        <v>1425</v>
      </c>
    </row>
    <row r="2075" spans="52:107" ht="42.75">
      <c r="AZ2075" s="32"/>
      <c r="BA2075" s="32"/>
      <c r="BB2075" s="32" t="s">
        <v>6554</v>
      </c>
      <c r="BC2075" s="32" t="s">
        <v>709</v>
      </c>
      <c r="BD2075" s="32" t="s">
        <v>1430</v>
      </c>
      <c r="BE2075" s="32" t="s">
        <v>3668</v>
      </c>
      <c r="BF2075" s="32" t="s">
        <v>2070</v>
      </c>
      <c r="BG2075" s="32" t="s">
        <v>1443</v>
      </c>
      <c r="CK2075" s="32" t="s">
        <v>6554</v>
      </c>
      <c r="CL2075" s="32" t="s">
        <v>709</v>
      </c>
      <c r="CM2075" s="32" t="s">
        <v>1430</v>
      </c>
      <c r="CN2075" s="32" t="s">
        <v>3668</v>
      </c>
      <c r="CO2075" s="32" t="s">
        <v>2070</v>
      </c>
      <c r="CP2075" s="32" t="s">
        <v>1443</v>
      </c>
      <c r="CV2075" s="32"/>
      <c r="CW2075" s="32"/>
      <c r="CX2075" s="32" t="s">
        <v>6554</v>
      </c>
      <c r="CY2075" s="32" t="s">
        <v>709</v>
      </c>
      <c r="CZ2075" s="32" t="s">
        <v>1430</v>
      </c>
      <c r="DA2075" s="32" t="s">
        <v>3668</v>
      </c>
      <c r="DB2075" s="32" t="s">
        <v>2070</v>
      </c>
      <c r="DC2075" s="32" t="s">
        <v>1443</v>
      </c>
    </row>
    <row r="2076" spans="52:107" ht="28.5">
      <c r="AZ2076" s="32"/>
      <c r="BA2076" s="32"/>
      <c r="BB2076" s="32" t="s">
        <v>6555</v>
      </c>
      <c r="BC2076" s="32" t="s">
        <v>709</v>
      </c>
      <c r="BD2076" s="32" t="s">
        <v>1430</v>
      </c>
      <c r="BE2076" s="32" t="s">
        <v>3668</v>
      </c>
      <c r="BF2076" s="32" t="s">
        <v>2082</v>
      </c>
      <c r="BG2076" s="32" t="s">
        <v>1196</v>
      </c>
      <c r="CK2076" s="32" t="s">
        <v>6555</v>
      </c>
      <c r="CL2076" s="32" t="s">
        <v>709</v>
      </c>
      <c r="CM2076" s="32" t="s">
        <v>1430</v>
      </c>
      <c r="CN2076" s="32" t="s">
        <v>3668</v>
      </c>
      <c r="CO2076" s="32" t="s">
        <v>2082</v>
      </c>
      <c r="CP2076" s="32" t="s">
        <v>1196</v>
      </c>
      <c r="CV2076" s="32"/>
      <c r="CW2076" s="32"/>
      <c r="CX2076" s="32" t="s">
        <v>6555</v>
      </c>
      <c r="CY2076" s="32" t="s">
        <v>709</v>
      </c>
      <c r="CZ2076" s="32" t="s">
        <v>1430</v>
      </c>
      <c r="DA2076" s="32" t="s">
        <v>3668</v>
      </c>
      <c r="DB2076" s="32" t="s">
        <v>2082</v>
      </c>
      <c r="DC2076" s="32" t="s">
        <v>1196</v>
      </c>
    </row>
    <row r="2077" spans="52:107" ht="28.5">
      <c r="AZ2077" s="32"/>
      <c r="BA2077" s="32"/>
      <c r="BB2077" s="32" t="s">
        <v>6556</v>
      </c>
      <c r="BC2077" s="32" t="s">
        <v>709</v>
      </c>
      <c r="BD2077" s="32" t="s">
        <v>1430</v>
      </c>
      <c r="BE2077" s="32" t="s">
        <v>3668</v>
      </c>
      <c r="BF2077" s="32" t="s">
        <v>2093</v>
      </c>
      <c r="BG2077" s="32" t="s">
        <v>1486</v>
      </c>
      <c r="CK2077" s="32" t="s">
        <v>6556</v>
      </c>
      <c r="CL2077" s="32" t="s">
        <v>709</v>
      </c>
      <c r="CM2077" s="32" t="s">
        <v>1430</v>
      </c>
      <c r="CN2077" s="32" t="s">
        <v>3668</v>
      </c>
      <c r="CO2077" s="32" t="s">
        <v>2093</v>
      </c>
      <c r="CP2077" s="32" t="s">
        <v>1486</v>
      </c>
      <c r="CV2077" s="32"/>
      <c r="CW2077" s="32"/>
      <c r="CX2077" s="32" t="s">
        <v>6556</v>
      </c>
      <c r="CY2077" s="32" t="s">
        <v>709</v>
      </c>
      <c r="CZ2077" s="32" t="s">
        <v>1430</v>
      </c>
      <c r="DA2077" s="32" t="s">
        <v>3668</v>
      </c>
      <c r="DB2077" s="32" t="s">
        <v>2093</v>
      </c>
      <c r="DC2077" s="32" t="s">
        <v>1486</v>
      </c>
    </row>
    <row r="2078" spans="52:107" ht="28.5">
      <c r="AZ2078" s="32"/>
      <c r="BA2078" s="32"/>
      <c r="BB2078" s="32" t="s">
        <v>6557</v>
      </c>
      <c r="BC2078" s="32" t="s">
        <v>709</v>
      </c>
      <c r="BD2078" s="32" t="s">
        <v>1430</v>
      </c>
      <c r="BE2078" s="32" t="s">
        <v>3668</v>
      </c>
      <c r="BF2078" s="32" t="s">
        <v>2104</v>
      </c>
      <c r="BG2078" s="32" t="s">
        <v>1506</v>
      </c>
      <c r="CK2078" s="32" t="s">
        <v>6557</v>
      </c>
      <c r="CL2078" s="32" t="s">
        <v>709</v>
      </c>
      <c r="CM2078" s="32" t="s">
        <v>1430</v>
      </c>
      <c r="CN2078" s="32" t="s">
        <v>3668</v>
      </c>
      <c r="CO2078" s="32" t="s">
        <v>2104</v>
      </c>
      <c r="CP2078" s="32" t="s">
        <v>1506</v>
      </c>
      <c r="CV2078" s="32"/>
      <c r="CW2078" s="32"/>
      <c r="CX2078" s="32" t="s">
        <v>6557</v>
      </c>
      <c r="CY2078" s="32" t="s">
        <v>709</v>
      </c>
      <c r="CZ2078" s="32" t="s">
        <v>1430</v>
      </c>
      <c r="DA2078" s="32" t="s">
        <v>3668</v>
      </c>
      <c r="DB2078" s="32" t="s">
        <v>2104</v>
      </c>
      <c r="DC2078" s="32" t="s">
        <v>1506</v>
      </c>
    </row>
    <row r="2079" spans="52:107" ht="28.5">
      <c r="AZ2079" s="32"/>
      <c r="BA2079" s="32"/>
      <c r="BB2079" s="32" t="s">
        <v>6558</v>
      </c>
      <c r="BC2079" s="32" t="s">
        <v>709</v>
      </c>
      <c r="BD2079" s="32" t="s">
        <v>1430</v>
      </c>
      <c r="BE2079" s="32" t="s">
        <v>3668</v>
      </c>
      <c r="BF2079" s="32" t="s">
        <v>2114</v>
      </c>
      <c r="BG2079" s="32" t="s">
        <v>1528</v>
      </c>
      <c r="CK2079" s="32" t="s">
        <v>6558</v>
      </c>
      <c r="CL2079" s="32" t="s">
        <v>709</v>
      </c>
      <c r="CM2079" s="32" t="s">
        <v>1430</v>
      </c>
      <c r="CN2079" s="32" t="s">
        <v>3668</v>
      </c>
      <c r="CO2079" s="32" t="s">
        <v>2114</v>
      </c>
      <c r="CP2079" s="32" t="s">
        <v>1528</v>
      </c>
      <c r="CV2079" s="32"/>
      <c r="CW2079" s="32"/>
      <c r="CX2079" s="32" t="s">
        <v>6558</v>
      </c>
      <c r="CY2079" s="32" t="s">
        <v>709</v>
      </c>
      <c r="CZ2079" s="32" t="s">
        <v>1430</v>
      </c>
      <c r="DA2079" s="32" t="s">
        <v>3668</v>
      </c>
      <c r="DB2079" s="32" t="s">
        <v>2114</v>
      </c>
      <c r="DC2079" s="32" t="s">
        <v>1528</v>
      </c>
    </row>
    <row r="2080" spans="52:107" ht="42.75">
      <c r="AZ2080" s="32"/>
      <c r="BA2080" s="32"/>
      <c r="BB2080" s="32" t="s">
        <v>6559</v>
      </c>
      <c r="BC2080" s="32" t="s">
        <v>709</v>
      </c>
      <c r="BD2080" s="32" t="s">
        <v>1430</v>
      </c>
      <c r="BE2080" s="32" t="s">
        <v>3668</v>
      </c>
      <c r="BF2080" s="32" t="s">
        <v>2124</v>
      </c>
      <c r="BG2080" s="32" t="s">
        <v>1548</v>
      </c>
      <c r="CK2080" s="32" t="s">
        <v>6559</v>
      </c>
      <c r="CL2080" s="32" t="s">
        <v>709</v>
      </c>
      <c r="CM2080" s="32" t="s">
        <v>1430</v>
      </c>
      <c r="CN2080" s="32" t="s">
        <v>3668</v>
      </c>
      <c r="CO2080" s="32" t="s">
        <v>2124</v>
      </c>
      <c r="CP2080" s="32" t="s">
        <v>1548</v>
      </c>
      <c r="CV2080" s="32"/>
      <c r="CW2080" s="32"/>
      <c r="CX2080" s="32" t="s">
        <v>6559</v>
      </c>
      <c r="CY2080" s="32" t="s">
        <v>709</v>
      </c>
      <c r="CZ2080" s="32" t="s">
        <v>1430</v>
      </c>
      <c r="DA2080" s="32" t="s">
        <v>3668</v>
      </c>
      <c r="DB2080" s="32" t="s">
        <v>2124</v>
      </c>
      <c r="DC2080" s="32" t="s">
        <v>1548</v>
      </c>
    </row>
    <row r="2081" spans="52:107" ht="42.75">
      <c r="AZ2081" s="32"/>
      <c r="BA2081" s="32"/>
      <c r="BB2081" s="32" t="s">
        <v>6560</v>
      </c>
      <c r="BC2081" s="32" t="s">
        <v>709</v>
      </c>
      <c r="BD2081" s="32" t="s">
        <v>1430</v>
      </c>
      <c r="BE2081" s="32" t="s">
        <v>3668</v>
      </c>
      <c r="BF2081" s="32" t="s">
        <v>2135</v>
      </c>
      <c r="BG2081" s="32" t="s">
        <v>1566</v>
      </c>
      <c r="CK2081" s="32" t="s">
        <v>6560</v>
      </c>
      <c r="CL2081" s="32" t="s">
        <v>709</v>
      </c>
      <c r="CM2081" s="32" t="s">
        <v>1430</v>
      </c>
      <c r="CN2081" s="32" t="s">
        <v>3668</v>
      </c>
      <c r="CO2081" s="32" t="s">
        <v>2135</v>
      </c>
      <c r="CP2081" s="32" t="s">
        <v>1566</v>
      </c>
      <c r="CV2081" s="32"/>
      <c r="CW2081" s="32"/>
      <c r="CX2081" s="32" t="s">
        <v>6560</v>
      </c>
      <c r="CY2081" s="32" t="s">
        <v>709</v>
      </c>
      <c r="CZ2081" s="32" t="s">
        <v>1430</v>
      </c>
      <c r="DA2081" s="32" t="s">
        <v>3668</v>
      </c>
      <c r="DB2081" s="32" t="s">
        <v>2135</v>
      </c>
      <c r="DC2081" s="32" t="s">
        <v>1566</v>
      </c>
    </row>
    <row r="2082" spans="52:107" ht="42.75">
      <c r="AZ2082" s="32"/>
      <c r="BA2082" s="32"/>
      <c r="BB2082" s="32" t="s">
        <v>6561</v>
      </c>
      <c r="BC2082" s="32" t="s">
        <v>709</v>
      </c>
      <c r="BD2082" s="32" t="s">
        <v>1430</v>
      </c>
      <c r="BE2082" s="32" t="s">
        <v>3668</v>
      </c>
      <c r="BF2082" s="32" t="s">
        <v>2144</v>
      </c>
      <c r="BG2082" s="32" t="s">
        <v>1585</v>
      </c>
      <c r="CK2082" s="32" t="s">
        <v>6561</v>
      </c>
      <c r="CL2082" s="32" t="s">
        <v>709</v>
      </c>
      <c r="CM2082" s="32" t="s">
        <v>1430</v>
      </c>
      <c r="CN2082" s="32" t="s">
        <v>3668</v>
      </c>
      <c r="CO2082" s="32" t="s">
        <v>2144</v>
      </c>
      <c r="CP2082" s="32" t="s">
        <v>1585</v>
      </c>
      <c r="CV2082" s="32"/>
      <c r="CW2082" s="32"/>
      <c r="CX2082" s="32" t="s">
        <v>6561</v>
      </c>
      <c r="CY2082" s="32" t="s">
        <v>709</v>
      </c>
      <c r="CZ2082" s="32" t="s">
        <v>1430</v>
      </c>
      <c r="DA2082" s="32" t="s">
        <v>3668</v>
      </c>
      <c r="DB2082" s="32" t="s">
        <v>2144</v>
      </c>
      <c r="DC2082" s="32" t="s">
        <v>1585</v>
      </c>
    </row>
    <row r="2083" spans="52:107" ht="42.75">
      <c r="AZ2083" s="32"/>
      <c r="BA2083" s="32"/>
      <c r="BB2083" s="32" t="s">
        <v>6562</v>
      </c>
      <c r="BC2083" s="32" t="s">
        <v>709</v>
      </c>
      <c r="BD2083" s="32" t="s">
        <v>1430</v>
      </c>
      <c r="BE2083" s="32" t="s">
        <v>3668</v>
      </c>
      <c r="BF2083" s="32" t="s">
        <v>2155</v>
      </c>
      <c r="BG2083" s="32" t="s">
        <v>1605</v>
      </c>
      <c r="CK2083" s="32" t="s">
        <v>6562</v>
      </c>
      <c r="CL2083" s="32" t="s">
        <v>709</v>
      </c>
      <c r="CM2083" s="32" t="s">
        <v>1430</v>
      </c>
      <c r="CN2083" s="32" t="s">
        <v>3668</v>
      </c>
      <c r="CO2083" s="32" t="s">
        <v>2155</v>
      </c>
      <c r="CP2083" s="32" t="s">
        <v>1605</v>
      </c>
      <c r="CV2083" s="32"/>
      <c r="CW2083" s="32"/>
      <c r="CX2083" s="32" t="s">
        <v>6562</v>
      </c>
      <c r="CY2083" s="32" t="s">
        <v>709</v>
      </c>
      <c r="CZ2083" s="32" t="s">
        <v>1430</v>
      </c>
      <c r="DA2083" s="32" t="s">
        <v>3668</v>
      </c>
      <c r="DB2083" s="32" t="s">
        <v>2155</v>
      </c>
      <c r="DC2083" s="32" t="s">
        <v>1605</v>
      </c>
    </row>
    <row r="2084" spans="52:107" ht="42.75">
      <c r="AZ2084" s="32"/>
      <c r="BA2084" s="32"/>
      <c r="BB2084" s="32" t="s">
        <v>6563</v>
      </c>
      <c r="BC2084" s="32" t="s">
        <v>709</v>
      </c>
      <c r="BD2084" s="32" t="s">
        <v>1430</v>
      </c>
      <c r="BE2084" s="32" t="s">
        <v>3668</v>
      </c>
      <c r="BF2084" s="32" t="s">
        <v>2166</v>
      </c>
      <c r="BG2084" s="32" t="s">
        <v>1623</v>
      </c>
      <c r="CK2084" s="32" t="s">
        <v>6563</v>
      </c>
      <c r="CL2084" s="32" t="s">
        <v>709</v>
      </c>
      <c r="CM2084" s="32" t="s">
        <v>1430</v>
      </c>
      <c r="CN2084" s="32" t="s">
        <v>3668</v>
      </c>
      <c r="CO2084" s="32" t="s">
        <v>2166</v>
      </c>
      <c r="CP2084" s="32" t="s">
        <v>1623</v>
      </c>
      <c r="CV2084" s="32"/>
      <c r="CW2084" s="32"/>
      <c r="CX2084" s="32" t="s">
        <v>6563</v>
      </c>
      <c r="CY2084" s="32" t="s">
        <v>709</v>
      </c>
      <c r="CZ2084" s="32" t="s">
        <v>1430</v>
      </c>
      <c r="DA2084" s="32" t="s">
        <v>3668</v>
      </c>
      <c r="DB2084" s="32" t="s">
        <v>2166</v>
      </c>
      <c r="DC2084" s="32" t="s">
        <v>1623</v>
      </c>
    </row>
    <row r="2085" spans="52:107" ht="28.5">
      <c r="AZ2085" s="32"/>
      <c r="BA2085" s="32"/>
      <c r="BB2085" s="32" t="s">
        <v>6564</v>
      </c>
      <c r="BC2085" s="32" t="s">
        <v>709</v>
      </c>
      <c r="BD2085" s="32" t="s">
        <v>1430</v>
      </c>
      <c r="BE2085" s="32" t="s">
        <v>3668</v>
      </c>
      <c r="BF2085" s="32" t="s">
        <v>2177</v>
      </c>
      <c r="BG2085" s="32" t="s">
        <v>1642</v>
      </c>
      <c r="CK2085" s="32" t="s">
        <v>6564</v>
      </c>
      <c r="CL2085" s="32" t="s">
        <v>709</v>
      </c>
      <c r="CM2085" s="32" t="s">
        <v>1430</v>
      </c>
      <c r="CN2085" s="32" t="s">
        <v>3668</v>
      </c>
      <c r="CO2085" s="32" t="s">
        <v>2177</v>
      </c>
      <c r="CP2085" s="32" t="s">
        <v>1642</v>
      </c>
      <c r="CV2085" s="32"/>
      <c r="CW2085" s="32"/>
      <c r="CX2085" s="32" t="s">
        <v>6564</v>
      </c>
      <c r="CY2085" s="32" t="s">
        <v>709</v>
      </c>
      <c r="CZ2085" s="32" t="s">
        <v>1430</v>
      </c>
      <c r="DA2085" s="32" t="s">
        <v>3668</v>
      </c>
      <c r="DB2085" s="32" t="s">
        <v>2177</v>
      </c>
      <c r="DC2085" s="32" t="s">
        <v>1642</v>
      </c>
    </row>
    <row r="2086" spans="52:107" ht="28.5">
      <c r="AZ2086" s="32"/>
      <c r="BA2086" s="32"/>
      <c r="BB2086" s="32" t="s">
        <v>6565</v>
      </c>
      <c r="BC2086" s="32" t="s">
        <v>709</v>
      </c>
      <c r="BD2086" s="32" t="s">
        <v>1430</v>
      </c>
      <c r="BE2086" s="32" t="s">
        <v>3668</v>
      </c>
      <c r="BF2086" s="32" t="s">
        <v>2523</v>
      </c>
      <c r="BG2086" s="32" t="s">
        <v>1661</v>
      </c>
      <c r="CK2086" s="32" t="s">
        <v>6565</v>
      </c>
      <c r="CL2086" s="32" t="s">
        <v>709</v>
      </c>
      <c r="CM2086" s="32" t="s">
        <v>1430</v>
      </c>
      <c r="CN2086" s="32" t="s">
        <v>3668</v>
      </c>
      <c r="CO2086" s="32" t="s">
        <v>2523</v>
      </c>
      <c r="CP2086" s="32" t="s">
        <v>1661</v>
      </c>
      <c r="CV2086" s="32"/>
      <c r="CW2086" s="32"/>
      <c r="CX2086" s="32" t="s">
        <v>6565</v>
      </c>
      <c r="CY2086" s="32" t="s">
        <v>709</v>
      </c>
      <c r="CZ2086" s="32" t="s">
        <v>1430</v>
      </c>
      <c r="DA2086" s="32" t="s">
        <v>3668</v>
      </c>
      <c r="DB2086" s="32" t="s">
        <v>2523</v>
      </c>
      <c r="DC2086" s="32" t="s">
        <v>1661</v>
      </c>
    </row>
    <row r="2087" spans="52:107" ht="42.75">
      <c r="AZ2087" s="32"/>
      <c r="BA2087" s="32"/>
      <c r="BB2087" s="32" t="s">
        <v>6566</v>
      </c>
      <c r="BC2087" s="32" t="s">
        <v>709</v>
      </c>
      <c r="BD2087" s="32" t="s">
        <v>1430</v>
      </c>
      <c r="BE2087" s="32" t="s">
        <v>3668</v>
      </c>
      <c r="BF2087" s="32" t="s">
        <v>2527</v>
      </c>
      <c r="BG2087" s="32" t="s">
        <v>1680</v>
      </c>
      <c r="CK2087" s="32" t="s">
        <v>6566</v>
      </c>
      <c r="CL2087" s="32" t="s">
        <v>709</v>
      </c>
      <c r="CM2087" s="32" t="s">
        <v>1430</v>
      </c>
      <c r="CN2087" s="32" t="s">
        <v>3668</v>
      </c>
      <c r="CO2087" s="32" t="s">
        <v>2527</v>
      </c>
      <c r="CP2087" s="32" t="s">
        <v>1680</v>
      </c>
      <c r="CV2087" s="32"/>
      <c r="CW2087" s="32"/>
      <c r="CX2087" s="32" t="s">
        <v>6566</v>
      </c>
      <c r="CY2087" s="32" t="s">
        <v>709</v>
      </c>
      <c r="CZ2087" s="32" t="s">
        <v>1430</v>
      </c>
      <c r="DA2087" s="32" t="s">
        <v>3668</v>
      </c>
      <c r="DB2087" s="32" t="s">
        <v>2527</v>
      </c>
      <c r="DC2087" s="32" t="s">
        <v>1680</v>
      </c>
    </row>
    <row r="2088" spans="52:107" ht="28.5">
      <c r="AZ2088" s="32"/>
      <c r="BA2088" s="32"/>
      <c r="BB2088" s="32" t="s">
        <v>6567</v>
      </c>
      <c r="BC2088" s="32" t="s">
        <v>709</v>
      </c>
      <c r="BD2088" s="32" t="s">
        <v>1430</v>
      </c>
      <c r="BE2088" s="32" t="s">
        <v>3668</v>
      </c>
      <c r="BF2088" s="32" t="s">
        <v>2531</v>
      </c>
      <c r="BG2088" s="32" t="s">
        <v>1699</v>
      </c>
      <c r="CK2088" s="32" t="s">
        <v>6567</v>
      </c>
      <c r="CL2088" s="32" t="s">
        <v>709</v>
      </c>
      <c r="CM2088" s="32" t="s">
        <v>1430</v>
      </c>
      <c r="CN2088" s="32" t="s">
        <v>3668</v>
      </c>
      <c r="CO2088" s="32" t="s">
        <v>2531</v>
      </c>
      <c r="CP2088" s="32" t="s">
        <v>1699</v>
      </c>
      <c r="CV2088" s="32"/>
      <c r="CW2088" s="32"/>
      <c r="CX2088" s="32" t="s">
        <v>6567</v>
      </c>
      <c r="CY2088" s="32" t="s">
        <v>709</v>
      </c>
      <c r="CZ2088" s="32" t="s">
        <v>1430</v>
      </c>
      <c r="DA2088" s="32" t="s">
        <v>3668</v>
      </c>
      <c r="DB2088" s="32" t="s">
        <v>2531</v>
      </c>
      <c r="DC2088" s="32" t="s">
        <v>1699</v>
      </c>
    </row>
    <row r="2089" spans="52:107" ht="28.5">
      <c r="AZ2089" s="32"/>
      <c r="BA2089" s="32"/>
      <c r="BB2089" s="32" t="s">
        <v>6568</v>
      </c>
      <c r="BC2089" s="32" t="s">
        <v>709</v>
      </c>
      <c r="BD2089" s="32" t="s">
        <v>1430</v>
      </c>
      <c r="BE2089" s="32" t="s">
        <v>3668</v>
      </c>
      <c r="BF2089" s="32" t="s">
        <v>2535</v>
      </c>
      <c r="BG2089" s="32" t="s">
        <v>1718</v>
      </c>
      <c r="CK2089" s="32" t="s">
        <v>6568</v>
      </c>
      <c r="CL2089" s="32" t="s">
        <v>709</v>
      </c>
      <c r="CM2089" s="32" t="s">
        <v>1430</v>
      </c>
      <c r="CN2089" s="32" t="s">
        <v>3668</v>
      </c>
      <c r="CO2089" s="32" t="s">
        <v>2535</v>
      </c>
      <c r="CP2089" s="32" t="s">
        <v>1718</v>
      </c>
      <c r="CV2089" s="32"/>
      <c r="CW2089" s="32"/>
      <c r="CX2089" s="32" t="s">
        <v>6568</v>
      </c>
      <c r="CY2089" s="32" t="s">
        <v>709</v>
      </c>
      <c r="CZ2089" s="32" t="s">
        <v>1430</v>
      </c>
      <c r="DA2089" s="32" t="s">
        <v>3668</v>
      </c>
      <c r="DB2089" s="32" t="s">
        <v>2535</v>
      </c>
      <c r="DC2089" s="32" t="s">
        <v>1718</v>
      </c>
    </row>
    <row r="2090" spans="52:107" ht="42.75">
      <c r="AZ2090" s="32"/>
      <c r="BA2090" s="32"/>
      <c r="BB2090" s="32" t="s">
        <v>6569</v>
      </c>
      <c r="BC2090" s="32" t="s">
        <v>709</v>
      </c>
      <c r="BD2090" s="32" t="s">
        <v>1430</v>
      </c>
      <c r="BE2090" s="32" t="s">
        <v>3668</v>
      </c>
      <c r="BF2090" s="32" t="s">
        <v>2539</v>
      </c>
      <c r="BG2090" s="32" t="s">
        <v>1735</v>
      </c>
      <c r="CK2090" s="32" t="s">
        <v>6569</v>
      </c>
      <c r="CL2090" s="32" t="s">
        <v>709</v>
      </c>
      <c r="CM2090" s="32" t="s">
        <v>1430</v>
      </c>
      <c r="CN2090" s="32" t="s">
        <v>3668</v>
      </c>
      <c r="CO2090" s="32" t="s">
        <v>2539</v>
      </c>
      <c r="CP2090" s="32" t="s">
        <v>1735</v>
      </c>
      <c r="CV2090" s="32"/>
      <c r="CW2090" s="32"/>
      <c r="CX2090" s="32" t="s">
        <v>6569</v>
      </c>
      <c r="CY2090" s="32" t="s">
        <v>709</v>
      </c>
      <c r="CZ2090" s="32" t="s">
        <v>1430</v>
      </c>
      <c r="DA2090" s="32" t="s">
        <v>3668</v>
      </c>
      <c r="DB2090" s="32" t="s">
        <v>2539</v>
      </c>
      <c r="DC2090" s="32" t="s">
        <v>1735</v>
      </c>
    </row>
    <row r="2091" spans="52:107" ht="28.5">
      <c r="AZ2091" s="32"/>
      <c r="BA2091" s="32"/>
      <c r="BB2091" s="32" t="s">
        <v>6570</v>
      </c>
      <c r="BC2091" s="32" t="s">
        <v>709</v>
      </c>
      <c r="BD2091" s="32" t="s">
        <v>1430</v>
      </c>
      <c r="BE2091" s="32" t="s">
        <v>3668</v>
      </c>
      <c r="BF2091" s="40">
        <v>998</v>
      </c>
      <c r="BG2091" s="32" t="s">
        <v>881</v>
      </c>
      <c r="CK2091" s="32" t="s">
        <v>6570</v>
      </c>
      <c r="CL2091" s="32" t="s">
        <v>709</v>
      </c>
      <c r="CM2091" s="32" t="s">
        <v>1430</v>
      </c>
      <c r="CN2091" s="32" t="s">
        <v>3668</v>
      </c>
      <c r="CO2091" s="40">
        <v>998</v>
      </c>
      <c r="CP2091" s="32" t="s">
        <v>881</v>
      </c>
      <c r="CV2091" s="32"/>
      <c r="CW2091" s="32"/>
      <c r="CX2091" s="32" t="s">
        <v>6570</v>
      </c>
      <c r="CY2091" s="32" t="s">
        <v>709</v>
      </c>
      <c r="CZ2091" s="32" t="s">
        <v>1430</v>
      </c>
      <c r="DA2091" s="32" t="s">
        <v>3668</v>
      </c>
      <c r="DB2091" s="40">
        <v>998</v>
      </c>
      <c r="DC2091" s="32" t="s">
        <v>881</v>
      </c>
    </row>
    <row r="2092" spans="52:107" ht="42.75">
      <c r="AZ2092" s="32"/>
      <c r="BA2092" s="32"/>
      <c r="BB2092" s="32" t="s">
        <v>6571</v>
      </c>
      <c r="BC2092" s="32" t="s">
        <v>709</v>
      </c>
      <c r="BD2092" s="32" t="s">
        <v>1430</v>
      </c>
      <c r="BE2092" s="32" t="s">
        <v>3668</v>
      </c>
      <c r="BF2092" s="40">
        <v>999</v>
      </c>
      <c r="BG2092" s="32" t="s">
        <v>361</v>
      </c>
      <c r="CK2092" s="32" t="s">
        <v>6571</v>
      </c>
      <c r="CL2092" s="32" t="s">
        <v>709</v>
      </c>
      <c r="CM2092" s="32" t="s">
        <v>1430</v>
      </c>
      <c r="CN2092" s="32" t="s">
        <v>3668</v>
      </c>
      <c r="CO2092" s="40">
        <v>999</v>
      </c>
      <c r="CP2092" s="32" t="s">
        <v>361</v>
      </c>
      <c r="CV2092" s="32"/>
      <c r="CW2092" s="32"/>
      <c r="CX2092" s="32" t="s">
        <v>6571</v>
      </c>
      <c r="CY2092" s="32" t="s">
        <v>709</v>
      </c>
      <c r="CZ2092" s="32" t="s">
        <v>1430</v>
      </c>
      <c r="DA2092" s="32" t="s">
        <v>3668</v>
      </c>
      <c r="DB2092" s="40">
        <v>999</v>
      </c>
      <c r="DC2092" s="32" t="s">
        <v>361</v>
      </c>
    </row>
    <row r="2093" spans="52:107" ht="42.75">
      <c r="AZ2093" s="32"/>
      <c r="BA2093" s="32"/>
      <c r="BB2093" s="32" t="s">
        <v>6572</v>
      </c>
      <c r="BC2093" s="32" t="s">
        <v>710</v>
      </c>
      <c r="BD2093" s="32" t="s">
        <v>1448</v>
      </c>
      <c r="BE2093" s="32" t="s">
        <v>3669</v>
      </c>
      <c r="BF2093" s="32" t="s">
        <v>749</v>
      </c>
      <c r="BG2093" s="32" t="s">
        <v>745</v>
      </c>
      <c r="CK2093" s="32" t="s">
        <v>6572</v>
      </c>
      <c r="CL2093" s="32" t="s">
        <v>710</v>
      </c>
      <c r="CM2093" s="32" t="s">
        <v>1448</v>
      </c>
      <c r="CN2093" s="32" t="s">
        <v>3669</v>
      </c>
      <c r="CO2093" s="32" t="s">
        <v>749</v>
      </c>
      <c r="CP2093" s="32" t="s">
        <v>745</v>
      </c>
      <c r="CV2093" s="32"/>
      <c r="CW2093" s="32"/>
      <c r="CX2093" s="32" t="s">
        <v>6572</v>
      </c>
      <c r="CY2093" s="32" t="s">
        <v>710</v>
      </c>
      <c r="CZ2093" s="32" t="s">
        <v>1448</v>
      </c>
      <c r="DA2093" s="32" t="s">
        <v>3669</v>
      </c>
      <c r="DB2093" s="32" t="s">
        <v>749</v>
      </c>
      <c r="DC2093" s="32" t="s">
        <v>745</v>
      </c>
    </row>
    <row r="2094" spans="52:107" ht="57">
      <c r="AZ2094" s="32"/>
      <c r="BA2094" s="32"/>
      <c r="BB2094" s="32" t="s">
        <v>6573</v>
      </c>
      <c r="BC2094" s="32" t="s">
        <v>710</v>
      </c>
      <c r="BD2094" s="32" t="s">
        <v>1448</v>
      </c>
      <c r="BE2094" s="32" t="s">
        <v>3669</v>
      </c>
      <c r="BF2094" s="32" t="s">
        <v>780</v>
      </c>
      <c r="BG2094" s="32" t="s">
        <v>777</v>
      </c>
      <c r="CK2094" s="32" t="s">
        <v>6573</v>
      </c>
      <c r="CL2094" s="32" t="s">
        <v>710</v>
      </c>
      <c r="CM2094" s="32" t="s">
        <v>1448</v>
      </c>
      <c r="CN2094" s="32" t="s">
        <v>3669</v>
      </c>
      <c r="CO2094" s="32" t="s">
        <v>780</v>
      </c>
      <c r="CP2094" s="32" t="s">
        <v>777</v>
      </c>
      <c r="CV2094" s="32"/>
      <c r="CW2094" s="32"/>
      <c r="CX2094" s="32" t="s">
        <v>6573</v>
      </c>
      <c r="CY2094" s="32" t="s">
        <v>710</v>
      </c>
      <c r="CZ2094" s="32" t="s">
        <v>1448</v>
      </c>
      <c r="DA2094" s="32" t="s">
        <v>3669</v>
      </c>
      <c r="DB2094" s="32" t="s">
        <v>780</v>
      </c>
      <c r="DC2094" s="32" t="s">
        <v>777</v>
      </c>
    </row>
    <row r="2095" spans="52:107" ht="42.75">
      <c r="AZ2095" s="32"/>
      <c r="BA2095" s="32"/>
      <c r="BB2095" s="32" t="s">
        <v>6574</v>
      </c>
      <c r="BC2095" s="32" t="s">
        <v>710</v>
      </c>
      <c r="BD2095" s="32" t="s">
        <v>1448</v>
      </c>
      <c r="BE2095" s="32" t="s">
        <v>3669</v>
      </c>
      <c r="BF2095" s="32" t="s">
        <v>813</v>
      </c>
      <c r="BG2095" s="32" t="s">
        <v>809</v>
      </c>
      <c r="CK2095" s="32" t="s">
        <v>6574</v>
      </c>
      <c r="CL2095" s="32" t="s">
        <v>710</v>
      </c>
      <c r="CM2095" s="32" t="s">
        <v>1448</v>
      </c>
      <c r="CN2095" s="32" t="s">
        <v>3669</v>
      </c>
      <c r="CO2095" s="32" t="s">
        <v>813</v>
      </c>
      <c r="CP2095" s="32" t="s">
        <v>809</v>
      </c>
      <c r="CV2095" s="32"/>
      <c r="CW2095" s="32"/>
      <c r="CX2095" s="32" t="s">
        <v>6574</v>
      </c>
      <c r="CY2095" s="32" t="s">
        <v>710</v>
      </c>
      <c r="CZ2095" s="32" t="s">
        <v>1448</v>
      </c>
      <c r="DA2095" s="32" t="s">
        <v>3669</v>
      </c>
      <c r="DB2095" s="32" t="s">
        <v>813</v>
      </c>
      <c r="DC2095" s="32" t="s">
        <v>809</v>
      </c>
    </row>
    <row r="2096" spans="52:107" ht="42.75">
      <c r="AZ2096" s="32"/>
      <c r="BA2096" s="32"/>
      <c r="BB2096" s="32" t="s">
        <v>6575</v>
      </c>
      <c r="BC2096" s="32" t="s">
        <v>710</v>
      </c>
      <c r="BD2096" s="32" t="s">
        <v>1448</v>
      </c>
      <c r="BE2096" s="32" t="s">
        <v>3669</v>
      </c>
      <c r="BF2096" s="32" t="s">
        <v>845</v>
      </c>
      <c r="BG2096" s="32" t="s">
        <v>842</v>
      </c>
      <c r="CK2096" s="32" t="s">
        <v>6575</v>
      </c>
      <c r="CL2096" s="32" t="s">
        <v>710</v>
      </c>
      <c r="CM2096" s="32" t="s">
        <v>1448</v>
      </c>
      <c r="CN2096" s="32" t="s">
        <v>3669</v>
      </c>
      <c r="CO2096" s="32" t="s">
        <v>845</v>
      </c>
      <c r="CP2096" s="32" t="s">
        <v>842</v>
      </c>
      <c r="CV2096" s="32"/>
      <c r="CW2096" s="32"/>
      <c r="CX2096" s="32" t="s">
        <v>6575</v>
      </c>
      <c r="CY2096" s="32" t="s">
        <v>710</v>
      </c>
      <c r="CZ2096" s="32" t="s">
        <v>1448</v>
      </c>
      <c r="DA2096" s="32" t="s">
        <v>3669</v>
      </c>
      <c r="DB2096" s="32" t="s">
        <v>845</v>
      </c>
      <c r="DC2096" s="32" t="s">
        <v>842</v>
      </c>
    </row>
    <row r="2097" spans="52:107" ht="28.5">
      <c r="AZ2097" s="32"/>
      <c r="BA2097" s="32"/>
      <c r="BB2097" s="32" t="s">
        <v>6576</v>
      </c>
      <c r="BC2097" s="32" t="s">
        <v>710</v>
      </c>
      <c r="BD2097" s="32" t="s">
        <v>1448</v>
      </c>
      <c r="BE2097" s="32" t="s">
        <v>3669</v>
      </c>
      <c r="BF2097" s="32" t="s">
        <v>877</v>
      </c>
      <c r="BG2097" s="32" t="s">
        <v>873</v>
      </c>
      <c r="CK2097" s="32" t="s">
        <v>6576</v>
      </c>
      <c r="CL2097" s="32" t="s">
        <v>710</v>
      </c>
      <c r="CM2097" s="32" t="s">
        <v>1448</v>
      </c>
      <c r="CN2097" s="32" t="s">
        <v>3669</v>
      </c>
      <c r="CO2097" s="32" t="s">
        <v>877</v>
      </c>
      <c r="CP2097" s="32" t="s">
        <v>873</v>
      </c>
      <c r="CV2097" s="32"/>
      <c r="CW2097" s="32"/>
      <c r="CX2097" s="32" t="s">
        <v>6576</v>
      </c>
      <c r="CY2097" s="32" t="s">
        <v>710</v>
      </c>
      <c r="CZ2097" s="32" t="s">
        <v>1448</v>
      </c>
      <c r="DA2097" s="32" t="s">
        <v>3669</v>
      </c>
      <c r="DB2097" s="32" t="s">
        <v>877</v>
      </c>
      <c r="DC2097" s="32" t="s">
        <v>873</v>
      </c>
    </row>
    <row r="2098" spans="52:107" ht="42.75">
      <c r="AZ2098" s="32"/>
      <c r="BA2098" s="32"/>
      <c r="BB2098" s="32" t="s">
        <v>6577</v>
      </c>
      <c r="BC2098" s="32" t="s">
        <v>710</v>
      </c>
      <c r="BD2098" s="32" t="s">
        <v>1448</v>
      </c>
      <c r="BE2098" s="32" t="s">
        <v>3669</v>
      </c>
      <c r="BF2098" s="32" t="s">
        <v>910</v>
      </c>
      <c r="BG2098" s="32" t="s">
        <v>906</v>
      </c>
      <c r="CK2098" s="32" t="s">
        <v>6577</v>
      </c>
      <c r="CL2098" s="32" t="s">
        <v>710</v>
      </c>
      <c r="CM2098" s="32" t="s">
        <v>1448</v>
      </c>
      <c r="CN2098" s="32" t="s">
        <v>3669</v>
      </c>
      <c r="CO2098" s="32" t="s">
        <v>910</v>
      </c>
      <c r="CP2098" s="32" t="s">
        <v>906</v>
      </c>
      <c r="CV2098" s="32"/>
      <c r="CW2098" s="32"/>
      <c r="CX2098" s="32" t="s">
        <v>6577</v>
      </c>
      <c r="CY2098" s="32" t="s">
        <v>710</v>
      </c>
      <c r="CZ2098" s="32" t="s">
        <v>1448</v>
      </c>
      <c r="DA2098" s="32" t="s">
        <v>3669</v>
      </c>
      <c r="DB2098" s="32" t="s">
        <v>910</v>
      </c>
      <c r="DC2098" s="32" t="s">
        <v>906</v>
      </c>
    </row>
    <row r="2099" spans="52:107" ht="57">
      <c r="AZ2099" s="32"/>
      <c r="BA2099" s="32"/>
      <c r="BB2099" s="32" t="s">
        <v>6578</v>
      </c>
      <c r="BC2099" s="32" t="s">
        <v>710</v>
      </c>
      <c r="BD2099" s="32" t="s">
        <v>1448</v>
      </c>
      <c r="BE2099" s="32" t="s">
        <v>3669</v>
      </c>
      <c r="BF2099" s="32" t="s">
        <v>943</v>
      </c>
      <c r="BG2099" s="32" t="s">
        <v>939</v>
      </c>
      <c r="CK2099" s="32" t="s">
        <v>6578</v>
      </c>
      <c r="CL2099" s="32" t="s">
        <v>710</v>
      </c>
      <c r="CM2099" s="32" t="s">
        <v>1448</v>
      </c>
      <c r="CN2099" s="32" t="s">
        <v>3669</v>
      </c>
      <c r="CO2099" s="32" t="s">
        <v>943</v>
      </c>
      <c r="CP2099" s="32" t="s">
        <v>939</v>
      </c>
      <c r="CV2099" s="32"/>
      <c r="CW2099" s="32"/>
      <c r="CX2099" s="32" t="s">
        <v>6578</v>
      </c>
      <c r="CY2099" s="32" t="s">
        <v>710</v>
      </c>
      <c r="CZ2099" s="32" t="s">
        <v>1448</v>
      </c>
      <c r="DA2099" s="32" t="s">
        <v>3669</v>
      </c>
      <c r="DB2099" s="32" t="s">
        <v>943</v>
      </c>
      <c r="DC2099" s="32" t="s">
        <v>939</v>
      </c>
    </row>
    <row r="2100" spans="52:107" ht="28.5">
      <c r="AZ2100" s="32"/>
      <c r="BA2100" s="32"/>
      <c r="BB2100" s="32" t="s">
        <v>6579</v>
      </c>
      <c r="BC2100" s="32" t="s">
        <v>710</v>
      </c>
      <c r="BD2100" s="32" t="s">
        <v>1448</v>
      </c>
      <c r="BE2100" s="32" t="s">
        <v>3669</v>
      </c>
      <c r="BF2100" s="32" t="s">
        <v>972</v>
      </c>
      <c r="BG2100" s="32" t="s">
        <v>969</v>
      </c>
      <c r="CK2100" s="32" t="s">
        <v>6579</v>
      </c>
      <c r="CL2100" s="32" t="s">
        <v>710</v>
      </c>
      <c r="CM2100" s="32" t="s">
        <v>1448</v>
      </c>
      <c r="CN2100" s="32" t="s">
        <v>3669</v>
      </c>
      <c r="CO2100" s="32" t="s">
        <v>972</v>
      </c>
      <c r="CP2100" s="32" t="s">
        <v>969</v>
      </c>
      <c r="CV2100" s="32"/>
      <c r="CW2100" s="32"/>
      <c r="CX2100" s="32" t="s">
        <v>6579</v>
      </c>
      <c r="CY2100" s="32" t="s">
        <v>710</v>
      </c>
      <c r="CZ2100" s="32" t="s">
        <v>1448</v>
      </c>
      <c r="DA2100" s="32" t="s">
        <v>3669</v>
      </c>
      <c r="DB2100" s="32" t="s">
        <v>972</v>
      </c>
      <c r="DC2100" s="32" t="s">
        <v>969</v>
      </c>
    </row>
    <row r="2101" spans="52:107" ht="42.75">
      <c r="AZ2101" s="32"/>
      <c r="BA2101" s="32"/>
      <c r="BB2101" s="32" t="s">
        <v>6580</v>
      </c>
      <c r="BC2101" s="32" t="s">
        <v>710</v>
      </c>
      <c r="BD2101" s="32" t="s">
        <v>1448</v>
      </c>
      <c r="BE2101" s="32" t="s">
        <v>3669</v>
      </c>
      <c r="BF2101" s="32" t="s">
        <v>1003</v>
      </c>
      <c r="BG2101" s="32" t="s">
        <v>999</v>
      </c>
      <c r="CK2101" s="32" t="s">
        <v>6580</v>
      </c>
      <c r="CL2101" s="32" t="s">
        <v>710</v>
      </c>
      <c r="CM2101" s="32" t="s">
        <v>1448</v>
      </c>
      <c r="CN2101" s="32" t="s">
        <v>3669</v>
      </c>
      <c r="CO2101" s="32" t="s">
        <v>1003</v>
      </c>
      <c r="CP2101" s="32" t="s">
        <v>999</v>
      </c>
      <c r="CV2101" s="32"/>
      <c r="CW2101" s="32"/>
      <c r="CX2101" s="32" t="s">
        <v>6580</v>
      </c>
      <c r="CY2101" s="32" t="s">
        <v>710</v>
      </c>
      <c r="CZ2101" s="32" t="s">
        <v>1448</v>
      </c>
      <c r="DA2101" s="32" t="s">
        <v>3669</v>
      </c>
      <c r="DB2101" s="32" t="s">
        <v>1003</v>
      </c>
      <c r="DC2101" s="32" t="s">
        <v>999</v>
      </c>
    </row>
    <row r="2102" spans="52:107" ht="42.75">
      <c r="AZ2102" s="32"/>
      <c r="BA2102" s="32"/>
      <c r="BB2102" s="32" t="s">
        <v>6581</v>
      </c>
      <c r="BC2102" s="32" t="s">
        <v>710</v>
      </c>
      <c r="BD2102" s="32" t="s">
        <v>1448</v>
      </c>
      <c r="BE2102" s="32" t="s">
        <v>3669</v>
      </c>
      <c r="BF2102" s="32" t="s">
        <v>1033</v>
      </c>
      <c r="BG2102" s="32" t="s">
        <v>1029</v>
      </c>
      <c r="CK2102" s="32" t="s">
        <v>6581</v>
      </c>
      <c r="CL2102" s="32" t="s">
        <v>710</v>
      </c>
      <c r="CM2102" s="32" t="s">
        <v>1448</v>
      </c>
      <c r="CN2102" s="32" t="s">
        <v>3669</v>
      </c>
      <c r="CO2102" s="32" t="s">
        <v>1033</v>
      </c>
      <c r="CP2102" s="32" t="s">
        <v>1029</v>
      </c>
      <c r="CV2102" s="32"/>
      <c r="CW2102" s="32"/>
      <c r="CX2102" s="32" t="s">
        <v>6581</v>
      </c>
      <c r="CY2102" s="32" t="s">
        <v>710</v>
      </c>
      <c r="CZ2102" s="32" t="s">
        <v>1448</v>
      </c>
      <c r="DA2102" s="32" t="s">
        <v>3669</v>
      </c>
      <c r="DB2102" s="32" t="s">
        <v>1033</v>
      </c>
      <c r="DC2102" s="32" t="s">
        <v>1029</v>
      </c>
    </row>
    <row r="2103" spans="52:107" ht="57">
      <c r="AZ2103" s="32"/>
      <c r="BA2103" s="32"/>
      <c r="BB2103" s="32" t="s">
        <v>6582</v>
      </c>
      <c r="BC2103" s="32" t="s">
        <v>710</v>
      </c>
      <c r="BD2103" s="32" t="s">
        <v>1448</v>
      </c>
      <c r="BE2103" s="32" t="s">
        <v>3669</v>
      </c>
      <c r="BF2103" s="32" t="s">
        <v>1063</v>
      </c>
      <c r="BG2103" s="32" t="s">
        <v>1059</v>
      </c>
      <c r="CK2103" s="32" t="s">
        <v>6582</v>
      </c>
      <c r="CL2103" s="32" t="s">
        <v>710</v>
      </c>
      <c r="CM2103" s="32" t="s">
        <v>1448</v>
      </c>
      <c r="CN2103" s="32" t="s">
        <v>3669</v>
      </c>
      <c r="CO2103" s="32" t="s">
        <v>1063</v>
      </c>
      <c r="CP2103" s="32" t="s">
        <v>1059</v>
      </c>
      <c r="CV2103" s="32"/>
      <c r="CW2103" s="32"/>
      <c r="CX2103" s="32" t="s">
        <v>6582</v>
      </c>
      <c r="CY2103" s="32" t="s">
        <v>710</v>
      </c>
      <c r="CZ2103" s="32" t="s">
        <v>1448</v>
      </c>
      <c r="DA2103" s="32" t="s">
        <v>3669</v>
      </c>
      <c r="DB2103" s="32" t="s">
        <v>1063</v>
      </c>
      <c r="DC2103" s="32" t="s">
        <v>1059</v>
      </c>
    </row>
    <row r="2104" spans="52:107" ht="28.5">
      <c r="AZ2104" s="32"/>
      <c r="BA2104" s="32"/>
      <c r="BB2104" s="32" t="s">
        <v>6583</v>
      </c>
      <c r="BC2104" s="32" t="s">
        <v>710</v>
      </c>
      <c r="BD2104" s="32" t="s">
        <v>1448</v>
      </c>
      <c r="BE2104" s="32" t="s">
        <v>3669</v>
      </c>
      <c r="BF2104" s="32" t="s">
        <v>1646</v>
      </c>
      <c r="BG2104" s="32" t="s">
        <v>1087</v>
      </c>
      <c r="CK2104" s="32" t="s">
        <v>6583</v>
      </c>
      <c r="CL2104" s="32" t="s">
        <v>710</v>
      </c>
      <c r="CM2104" s="32" t="s">
        <v>1448</v>
      </c>
      <c r="CN2104" s="32" t="s">
        <v>3669</v>
      </c>
      <c r="CO2104" s="32" t="s">
        <v>1646</v>
      </c>
      <c r="CP2104" s="32" t="s">
        <v>1087</v>
      </c>
      <c r="CV2104" s="32"/>
      <c r="CW2104" s="32"/>
      <c r="CX2104" s="32" t="s">
        <v>6583</v>
      </c>
      <c r="CY2104" s="32" t="s">
        <v>710</v>
      </c>
      <c r="CZ2104" s="32" t="s">
        <v>1448</v>
      </c>
      <c r="DA2104" s="32" t="s">
        <v>3669</v>
      </c>
      <c r="DB2104" s="32" t="s">
        <v>1646</v>
      </c>
      <c r="DC2104" s="32" t="s">
        <v>1087</v>
      </c>
    </row>
    <row r="2105" spans="52:107" ht="28.5">
      <c r="AZ2105" s="32"/>
      <c r="BA2105" s="32"/>
      <c r="BB2105" s="32" t="s">
        <v>6584</v>
      </c>
      <c r="BC2105" s="32" t="s">
        <v>710</v>
      </c>
      <c r="BD2105" s="32" t="s">
        <v>1448</v>
      </c>
      <c r="BE2105" s="32" t="s">
        <v>3669</v>
      </c>
      <c r="BF2105" s="32" t="s">
        <v>1666</v>
      </c>
      <c r="BG2105" s="32" t="s">
        <v>1113</v>
      </c>
      <c r="CK2105" s="32" t="s">
        <v>6584</v>
      </c>
      <c r="CL2105" s="32" t="s">
        <v>710</v>
      </c>
      <c r="CM2105" s="32" t="s">
        <v>1448</v>
      </c>
      <c r="CN2105" s="32" t="s">
        <v>3669</v>
      </c>
      <c r="CO2105" s="32" t="s">
        <v>1666</v>
      </c>
      <c r="CP2105" s="32" t="s">
        <v>1113</v>
      </c>
      <c r="CV2105" s="32"/>
      <c r="CW2105" s="32"/>
      <c r="CX2105" s="32" t="s">
        <v>6584</v>
      </c>
      <c r="CY2105" s="32" t="s">
        <v>710</v>
      </c>
      <c r="CZ2105" s="32" t="s">
        <v>1448</v>
      </c>
      <c r="DA2105" s="32" t="s">
        <v>3669</v>
      </c>
      <c r="DB2105" s="32" t="s">
        <v>1666</v>
      </c>
      <c r="DC2105" s="32" t="s">
        <v>1113</v>
      </c>
    </row>
    <row r="2106" spans="52:107" ht="42.75">
      <c r="AZ2106" s="32"/>
      <c r="BA2106" s="32"/>
      <c r="BB2106" s="32" t="s">
        <v>6585</v>
      </c>
      <c r="BC2106" s="32" t="s">
        <v>710</v>
      </c>
      <c r="BD2106" s="32" t="s">
        <v>1448</v>
      </c>
      <c r="BE2106" s="32" t="s">
        <v>3669</v>
      </c>
      <c r="BF2106" s="32" t="s">
        <v>1891</v>
      </c>
      <c r="BG2106" s="32" t="s">
        <v>1136</v>
      </c>
      <c r="CK2106" s="32" t="s">
        <v>6585</v>
      </c>
      <c r="CL2106" s="32" t="s">
        <v>710</v>
      </c>
      <c r="CM2106" s="32" t="s">
        <v>1448</v>
      </c>
      <c r="CN2106" s="32" t="s">
        <v>3669</v>
      </c>
      <c r="CO2106" s="32" t="s">
        <v>1891</v>
      </c>
      <c r="CP2106" s="32" t="s">
        <v>1136</v>
      </c>
      <c r="CV2106" s="32"/>
      <c r="CW2106" s="32"/>
      <c r="CX2106" s="32" t="s">
        <v>6585</v>
      </c>
      <c r="CY2106" s="32" t="s">
        <v>710</v>
      </c>
      <c r="CZ2106" s="32" t="s">
        <v>1448</v>
      </c>
      <c r="DA2106" s="32" t="s">
        <v>3669</v>
      </c>
      <c r="DB2106" s="32" t="s">
        <v>1891</v>
      </c>
      <c r="DC2106" s="32" t="s">
        <v>1136</v>
      </c>
    </row>
    <row r="2107" spans="52:107" ht="57">
      <c r="AZ2107" s="32"/>
      <c r="BA2107" s="32"/>
      <c r="BB2107" s="32" t="s">
        <v>6586</v>
      </c>
      <c r="BC2107" s="32" t="s">
        <v>710</v>
      </c>
      <c r="BD2107" s="32" t="s">
        <v>1448</v>
      </c>
      <c r="BE2107" s="32" t="s">
        <v>3669</v>
      </c>
      <c r="BF2107" s="32" t="s">
        <v>1905</v>
      </c>
      <c r="BG2107" s="32" t="s">
        <v>1162</v>
      </c>
      <c r="CK2107" s="32" t="s">
        <v>6586</v>
      </c>
      <c r="CL2107" s="32" t="s">
        <v>710</v>
      </c>
      <c r="CM2107" s="32" t="s">
        <v>1448</v>
      </c>
      <c r="CN2107" s="32" t="s">
        <v>3669</v>
      </c>
      <c r="CO2107" s="32" t="s">
        <v>1905</v>
      </c>
      <c r="CP2107" s="32" t="s">
        <v>1162</v>
      </c>
      <c r="CV2107" s="32"/>
      <c r="CW2107" s="32"/>
      <c r="CX2107" s="32" t="s">
        <v>6586</v>
      </c>
      <c r="CY2107" s="32" t="s">
        <v>710</v>
      </c>
      <c r="CZ2107" s="32" t="s">
        <v>1448</v>
      </c>
      <c r="DA2107" s="32" t="s">
        <v>3669</v>
      </c>
      <c r="DB2107" s="32" t="s">
        <v>1905</v>
      </c>
      <c r="DC2107" s="32" t="s">
        <v>1162</v>
      </c>
    </row>
    <row r="2108" spans="52:107" ht="28.5">
      <c r="AZ2108" s="32"/>
      <c r="BA2108" s="32"/>
      <c r="BB2108" s="32" t="s">
        <v>6587</v>
      </c>
      <c r="BC2108" s="32" t="s">
        <v>710</v>
      </c>
      <c r="BD2108" s="32" t="s">
        <v>1448</v>
      </c>
      <c r="BE2108" s="32" t="s">
        <v>3669</v>
      </c>
      <c r="BF2108" s="32" t="s">
        <v>1917</v>
      </c>
      <c r="BG2108" s="32" t="s">
        <v>1189</v>
      </c>
      <c r="CK2108" s="32" t="s">
        <v>6587</v>
      </c>
      <c r="CL2108" s="32" t="s">
        <v>710</v>
      </c>
      <c r="CM2108" s="32" t="s">
        <v>1448</v>
      </c>
      <c r="CN2108" s="32" t="s">
        <v>3669</v>
      </c>
      <c r="CO2108" s="32" t="s">
        <v>1917</v>
      </c>
      <c r="CP2108" s="32" t="s">
        <v>1189</v>
      </c>
      <c r="CV2108" s="32"/>
      <c r="CW2108" s="32"/>
      <c r="CX2108" s="32" t="s">
        <v>6587</v>
      </c>
      <c r="CY2108" s="32" t="s">
        <v>710</v>
      </c>
      <c r="CZ2108" s="32" t="s">
        <v>1448</v>
      </c>
      <c r="DA2108" s="32" t="s">
        <v>3669</v>
      </c>
      <c r="DB2108" s="32" t="s">
        <v>1917</v>
      </c>
      <c r="DC2108" s="32" t="s">
        <v>1189</v>
      </c>
    </row>
    <row r="2109" spans="52:107" ht="71.25">
      <c r="AZ2109" s="32"/>
      <c r="BA2109" s="32"/>
      <c r="BB2109" s="32" t="s">
        <v>6588</v>
      </c>
      <c r="BC2109" s="32" t="s">
        <v>710</v>
      </c>
      <c r="BD2109" s="32" t="s">
        <v>1448</v>
      </c>
      <c r="BE2109" s="32" t="s">
        <v>3669</v>
      </c>
      <c r="BF2109" s="32" t="s">
        <v>1933</v>
      </c>
      <c r="BG2109" s="32" t="s">
        <v>1213</v>
      </c>
      <c r="CK2109" s="32" t="s">
        <v>6588</v>
      </c>
      <c r="CL2109" s="32" t="s">
        <v>710</v>
      </c>
      <c r="CM2109" s="32" t="s">
        <v>1448</v>
      </c>
      <c r="CN2109" s="32" t="s">
        <v>3669</v>
      </c>
      <c r="CO2109" s="32" t="s">
        <v>1933</v>
      </c>
      <c r="CP2109" s="32" t="s">
        <v>1213</v>
      </c>
      <c r="CV2109" s="32"/>
      <c r="CW2109" s="32"/>
      <c r="CX2109" s="32" t="s">
        <v>6588</v>
      </c>
      <c r="CY2109" s="32" t="s">
        <v>710</v>
      </c>
      <c r="CZ2109" s="32" t="s">
        <v>1448</v>
      </c>
      <c r="DA2109" s="32" t="s">
        <v>3669</v>
      </c>
      <c r="DB2109" s="32" t="s">
        <v>1933</v>
      </c>
      <c r="DC2109" s="32" t="s">
        <v>1213</v>
      </c>
    </row>
    <row r="2110" spans="52:107" ht="57">
      <c r="AZ2110" s="32"/>
      <c r="BA2110" s="32"/>
      <c r="BB2110" s="32" t="s">
        <v>6589</v>
      </c>
      <c r="BC2110" s="32" t="s">
        <v>710</v>
      </c>
      <c r="BD2110" s="32" t="s">
        <v>1448</v>
      </c>
      <c r="BE2110" s="32" t="s">
        <v>3669</v>
      </c>
      <c r="BF2110" s="32" t="s">
        <v>1949</v>
      </c>
      <c r="BG2110" s="32" t="s">
        <v>1237</v>
      </c>
      <c r="CK2110" s="32" t="s">
        <v>6589</v>
      </c>
      <c r="CL2110" s="32" t="s">
        <v>710</v>
      </c>
      <c r="CM2110" s="32" t="s">
        <v>1448</v>
      </c>
      <c r="CN2110" s="32" t="s">
        <v>3669</v>
      </c>
      <c r="CO2110" s="32" t="s">
        <v>1949</v>
      </c>
      <c r="CP2110" s="32" t="s">
        <v>1237</v>
      </c>
      <c r="CV2110" s="32"/>
      <c r="CW2110" s="32"/>
      <c r="CX2110" s="32" t="s">
        <v>6589</v>
      </c>
      <c r="CY2110" s="32" t="s">
        <v>710</v>
      </c>
      <c r="CZ2110" s="32" t="s">
        <v>1448</v>
      </c>
      <c r="DA2110" s="32" t="s">
        <v>3669</v>
      </c>
      <c r="DB2110" s="32" t="s">
        <v>1949</v>
      </c>
      <c r="DC2110" s="32" t="s">
        <v>1237</v>
      </c>
    </row>
    <row r="2111" spans="52:107" ht="57">
      <c r="AZ2111" s="32"/>
      <c r="BA2111" s="32"/>
      <c r="BB2111" s="32" t="s">
        <v>6590</v>
      </c>
      <c r="BC2111" s="32" t="s">
        <v>710</v>
      </c>
      <c r="BD2111" s="32" t="s">
        <v>1448</v>
      </c>
      <c r="BE2111" s="32" t="s">
        <v>3669</v>
      </c>
      <c r="BF2111" s="32" t="s">
        <v>1962</v>
      </c>
      <c r="BG2111" s="32" t="s">
        <v>1258</v>
      </c>
      <c r="CK2111" s="32" t="s">
        <v>6590</v>
      </c>
      <c r="CL2111" s="32" t="s">
        <v>710</v>
      </c>
      <c r="CM2111" s="32" t="s">
        <v>1448</v>
      </c>
      <c r="CN2111" s="32" t="s">
        <v>3669</v>
      </c>
      <c r="CO2111" s="32" t="s">
        <v>1962</v>
      </c>
      <c r="CP2111" s="32" t="s">
        <v>1258</v>
      </c>
      <c r="CV2111" s="32"/>
      <c r="CW2111" s="32"/>
      <c r="CX2111" s="32" t="s">
        <v>6590</v>
      </c>
      <c r="CY2111" s="32" t="s">
        <v>710</v>
      </c>
      <c r="CZ2111" s="32" t="s">
        <v>1448</v>
      </c>
      <c r="DA2111" s="32" t="s">
        <v>3669</v>
      </c>
      <c r="DB2111" s="32" t="s">
        <v>1962</v>
      </c>
      <c r="DC2111" s="32" t="s">
        <v>1258</v>
      </c>
    </row>
    <row r="2112" spans="52:107" ht="57">
      <c r="AZ2112" s="32"/>
      <c r="BA2112" s="32"/>
      <c r="BB2112" s="32" t="s">
        <v>6591</v>
      </c>
      <c r="BC2112" s="32" t="s">
        <v>710</v>
      </c>
      <c r="BD2112" s="32" t="s">
        <v>1448</v>
      </c>
      <c r="BE2112" s="32" t="s">
        <v>3669</v>
      </c>
      <c r="BF2112" s="32" t="s">
        <v>1975</v>
      </c>
      <c r="BG2112" s="32" t="s">
        <v>1281</v>
      </c>
      <c r="CK2112" s="32" t="s">
        <v>6591</v>
      </c>
      <c r="CL2112" s="32" t="s">
        <v>710</v>
      </c>
      <c r="CM2112" s="32" t="s">
        <v>1448</v>
      </c>
      <c r="CN2112" s="32" t="s">
        <v>3669</v>
      </c>
      <c r="CO2112" s="32" t="s">
        <v>1975</v>
      </c>
      <c r="CP2112" s="32" t="s">
        <v>1281</v>
      </c>
      <c r="CV2112" s="32"/>
      <c r="CW2112" s="32"/>
      <c r="CX2112" s="32" t="s">
        <v>6591</v>
      </c>
      <c r="CY2112" s="32" t="s">
        <v>710</v>
      </c>
      <c r="CZ2112" s="32" t="s">
        <v>1448</v>
      </c>
      <c r="DA2112" s="32" t="s">
        <v>3669</v>
      </c>
      <c r="DB2112" s="32" t="s">
        <v>1975</v>
      </c>
      <c r="DC2112" s="32" t="s">
        <v>1281</v>
      </c>
    </row>
    <row r="2113" spans="52:107" ht="71.25">
      <c r="AZ2113" s="32"/>
      <c r="BA2113" s="32"/>
      <c r="BB2113" s="32" t="s">
        <v>6592</v>
      </c>
      <c r="BC2113" s="32" t="s">
        <v>710</v>
      </c>
      <c r="BD2113" s="32" t="s">
        <v>1448</v>
      </c>
      <c r="BE2113" s="32" t="s">
        <v>3669</v>
      </c>
      <c r="BF2113" s="32" t="s">
        <v>1986</v>
      </c>
      <c r="BG2113" s="32" t="s">
        <v>1302</v>
      </c>
      <c r="CK2113" s="32" t="s">
        <v>6592</v>
      </c>
      <c r="CL2113" s="32" t="s">
        <v>710</v>
      </c>
      <c r="CM2113" s="32" t="s">
        <v>1448</v>
      </c>
      <c r="CN2113" s="32" t="s">
        <v>3669</v>
      </c>
      <c r="CO2113" s="32" t="s">
        <v>1986</v>
      </c>
      <c r="CP2113" s="32" t="s">
        <v>1302</v>
      </c>
      <c r="CV2113" s="32"/>
      <c r="CW2113" s="32"/>
      <c r="CX2113" s="32" t="s">
        <v>6592</v>
      </c>
      <c r="CY2113" s="32" t="s">
        <v>710</v>
      </c>
      <c r="CZ2113" s="32" t="s">
        <v>1448</v>
      </c>
      <c r="DA2113" s="32" t="s">
        <v>3669</v>
      </c>
      <c r="DB2113" s="32" t="s">
        <v>1986</v>
      </c>
      <c r="DC2113" s="32" t="s">
        <v>1302</v>
      </c>
    </row>
    <row r="2114" spans="52:107" ht="57">
      <c r="AZ2114" s="32"/>
      <c r="BA2114" s="32"/>
      <c r="BB2114" s="32" t="s">
        <v>6593</v>
      </c>
      <c r="BC2114" s="32" t="s">
        <v>710</v>
      </c>
      <c r="BD2114" s="32" t="s">
        <v>1448</v>
      </c>
      <c r="BE2114" s="32" t="s">
        <v>3669</v>
      </c>
      <c r="BF2114" s="32" t="s">
        <v>1999</v>
      </c>
      <c r="BG2114" s="32" t="s">
        <v>1322</v>
      </c>
      <c r="CK2114" s="32" t="s">
        <v>6593</v>
      </c>
      <c r="CL2114" s="32" t="s">
        <v>710</v>
      </c>
      <c r="CM2114" s="32" t="s">
        <v>1448</v>
      </c>
      <c r="CN2114" s="32" t="s">
        <v>3669</v>
      </c>
      <c r="CO2114" s="32" t="s">
        <v>1999</v>
      </c>
      <c r="CP2114" s="32" t="s">
        <v>1322</v>
      </c>
      <c r="CV2114" s="32"/>
      <c r="CW2114" s="32"/>
      <c r="CX2114" s="32" t="s">
        <v>6593</v>
      </c>
      <c r="CY2114" s="32" t="s">
        <v>710</v>
      </c>
      <c r="CZ2114" s="32" t="s">
        <v>1448</v>
      </c>
      <c r="DA2114" s="32" t="s">
        <v>3669</v>
      </c>
      <c r="DB2114" s="32" t="s">
        <v>1999</v>
      </c>
      <c r="DC2114" s="32" t="s">
        <v>1322</v>
      </c>
    </row>
    <row r="2115" spans="52:107" ht="28.5">
      <c r="AZ2115" s="32"/>
      <c r="BA2115" s="32"/>
      <c r="BB2115" s="32" t="s">
        <v>6594</v>
      </c>
      <c r="BC2115" s="32" t="s">
        <v>710</v>
      </c>
      <c r="BD2115" s="32" t="s">
        <v>1448</v>
      </c>
      <c r="BE2115" s="32" t="s">
        <v>3669</v>
      </c>
      <c r="BF2115" s="32" t="s">
        <v>2012</v>
      </c>
      <c r="BG2115" s="32" t="s">
        <v>1342</v>
      </c>
      <c r="CK2115" s="32" t="s">
        <v>6594</v>
      </c>
      <c r="CL2115" s="32" t="s">
        <v>710</v>
      </c>
      <c r="CM2115" s="32" t="s">
        <v>1448</v>
      </c>
      <c r="CN2115" s="32" t="s">
        <v>3669</v>
      </c>
      <c r="CO2115" s="32" t="s">
        <v>2012</v>
      </c>
      <c r="CP2115" s="32" t="s">
        <v>1342</v>
      </c>
      <c r="CV2115" s="32"/>
      <c r="CW2115" s="32"/>
      <c r="CX2115" s="32" t="s">
        <v>6594</v>
      </c>
      <c r="CY2115" s="32" t="s">
        <v>710</v>
      </c>
      <c r="CZ2115" s="32" t="s">
        <v>1448</v>
      </c>
      <c r="DA2115" s="32" t="s">
        <v>3669</v>
      </c>
      <c r="DB2115" s="32" t="s">
        <v>2012</v>
      </c>
      <c r="DC2115" s="32" t="s">
        <v>1342</v>
      </c>
    </row>
    <row r="2116" spans="52:107" ht="28.5">
      <c r="AZ2116" s="32"/>
      <c r="BA2116" s="32"/>
      <c r="BB2116" s="32" t="s">
        <v>6595</v>
      </c>
      <c r="BC2116" s="32" t="s">
        <v>710</v>
      </c>
      <c r="BD2116" s="32" t="s">
        <v>1448</v>
      </c>
      <c r="BE2116" s="32" t="s">
        <v>3669</v>
      </c>
      <c r="BF2116" s="32" t="s">
        <v>2024</v>
      </c>
      <c r="BG2116" s="32" t="s">
        <v>1363</v>
      </c>
      <c r="CK2116" s="32" t="s">
        <v>6595</v>
      </c>
      <c r="CL2116" s="32" t="s">
        <v>710</v>
      </c>
      <c r="CM2116" s="32" t="s">
        <v>1448</v>
      </c>
      <c r="CN2116" s="32" t="s">
        <v>3669</v>
      </c>
      <c r="CO2116" s="32" t="s">
        <v>2024</v>
      </c>
      <c r="CP2116" s="32" t="s">
        <v>1363</v>
      </c>
      <c r="CV2116" s="32"/>
      <c r="CW2116" s="32"/>
      <c r="CX2116" s="32" t="s">
        <v>6595</v>
      </c>
      <c r="CY2116" s="32" t="s">
        <v>710</v>
      </c>
      <c r="CZ2116" s="32" t="s">
        <v>1448</v>
      </c>
      <c r="DA2116" s="32" t="s">
        <v>3669</v>
      </c>
      <c r="DB2116" s="32" t="s">
        <v>2024</v>
      </c>
      <c r="DC2116" s="32" t="s">
        <v>1363</v>
      </c>
    </row>
    <row r="2117" spans="52:107" ht="42.75">
      <c r="AZ2117" s="32"/>
      <c r="BA2117" s="32"/>
      <c r="BB2117" s="32" t="s">
        <v>6596</v>
      </c>
      <c r="BC2117" s="32" t="s">
        <v>710</v>
      </c>
      <c r="BD2117" s="32" t="s">
        <v>1448</v>
      </c>
      <c r="BE2117" s="32" t="s">
        <v>3669</v>
      </c>
      <c r="BF2117" s="32" t="s">
        <v>2035</v>
      </c>
      <c r="BG2117" s="32" t="s">
        <v>1383</v>
      </c>
      <c r="CK2117" s="32" t="s">
        <v>6596</v>
      </c>
      <c r="CL2117" s="32" t="s">
        <v>710</v>
      </c>
      <c r="CM2117" s="32" t="s">
        <v>1448</v>
      </c>
      <c r="CN2117" s="32" t="s">
        <v>3669</v>
      </c>
      <c r="CO2117" s="32" t="s">
        <v>2035</v>
      </c>
      <c r="CP2117" s="32" t="s">
        <v>1383</v>
      </c>
      <c r="CV2117" s="32"/>
      <c r="CW2117" s="32"/>
      <c r="CX2117" s="32" t="s">
        <v>6596</v>
      </c>
      <c r="CY2117" s="32" t="s">
        <v>710</v>
      </c>
      <c r="CZ2117" s="32" t="s">
        <v>1448</v>
      </c>
      <c r="DA2117" s="32" t="s">
        <v>3669</v>
      </c>
      <c r="DB2117" s="32" t="s">
        <v>2035</v>
      </c>
      <c r="DC2117" s="32" t="s">
        <v>1383</v>
      </c>
    </row>
    <row r="2118" spans="52:107" ht="57">
      <c r="AZ2118" s="32"/>
      <c r="BA2118" s="32"/>
      <c r="BB2118" s="32" t="s">
        <v>6597</v>
      </c>
      <c r="BC2118" s="32" t="s">
        <v>710</v>
      </c>
      <c r="BD2118" s="32" t="s">
        <v>1448</v>
      </c>
      <c r="BE2118" s="32" t="s">
        <v>3669</v>
      </c>
      <c r="BF2118" s="32" t="s">
        <v>2047</v>
      </c>
      <c r="BG2118" s="32" t="s">
        <v>1404</v>
      </c>
      <c r="CK2118" s="32" t="s">
        <v>6597</v>
      </c>
      <c r="CL2118" s="32" t="s">
        <v>710</v>
      </c>
      <c r="CM2118" s="32" t="s">
        <v>1448</v>
      </c>
      <c r="CN2118" s="32" t="s">
        <v>3669</v>
      </c>
      <c r="CO2118" s="32" t="s">
        <v>2047</v>
      </c>
      <c r="CP2118" s="32" t="s">
        <v>1404</v>
      </c>
      <c r="CV2118" s="32"/>
      <c r="CW2118" s="32"/>
      <c r="CX2118" s="32" t="s">
        <v>6597</v>
      </c>
      <c r="CY2118" s="32" t="s">
        <v>710</v>
      </c>
      <c r="CZ2118" s="32" t="s">
        <v>1448</v>
      </c>
      <c r="DA2118" s="32" t="s">
        <v>3669</v>
      </c>
      <c r="DB2118" s="32" t="s">
        <v>2047</v>
      </c>
      <c r="DC2118" s="32" t="s">
        <v>1404</v>
      </c>
    </row>
    <row r="2119" spans="52:107" ht="42.75">
      <c r="AZ2119" s="32"/>
      <c r="BA2119" s="32"/>
      <c r="BB2119" s="32" t="s">
        <v>6598</v>
      </c>
      <c r="BC2119" s="32" t="s">
        <v>710</v>
      </c>
      <c r="BD2119" s="32" t="s">
        <v>1448</v>
      </c>
      <c r="BE2119" s="32" t="s">
        <v>3669</v>
      </c>
      <c r="BF2119" s="32" t="s">
        <v>2058</v>
      </c>
      <c r="BG2119" s="32" t="s">
        <v>1426</v>
      </c>
      <c r="CK2119" s="32" t="s">
        <v>6598</v>
      </c>
      <c r="CL2119" s="32" t="s">
        <v>710</v>
      </c>
      <c r="CM2119" s="32" t="s">
        <v>1448</v>
      </c>
      <c r="CN2119" s="32" t="s">
        <v>3669</v>
      </c>
      <c r="CO2119" s="32" t="s">
        <v>2058</v>
      </c>
      <c r="CP2119" s="32" t="s">
        <v>1426</v>
      </c>
      <c r="CV2119" s="32"/>
      <c r="CW2119" s="32"/>
      <c r="CX2119" s="32" t="s">
        <v>6598</v>
      </c>
      <c r="CY2119" s="32" t="s">
        <v>710</v>
      </c>
      <c r="CZ2119" s="32" t="s">
        <v>1448</v>
      </c>
      <c r="DA2119" s="32" t="s">
        <v>3669</v>
      </c>
      <c r="DB2119" s="32" t="s">
        <v>2058</v>
      </c>
      <c r="DC2119" s="32" t="s">
        <v>1426</v>
      </c>
    </row>
    <row r="2120" spans="52:107" ht="42.75">
      <c r="AZ2120" s="32"/>
      <c r="BA2120" s="32"/>
      <c r="BB2120" s="32" t="s">
        <v>6599</v>
      </c>
      <c r="BC2120" s="32" t="s">
        <v>710</v>
      </c>
      <c r="BD2120" s="32" t="s">
        <v>1448</v>
      </c>
      <c r="BE2120" s="32" t="s">
        <v>3669</v>
      </c>
      <c r="BF2120" s="32" t="s">
        <v>2070</v>
      </c>
      <c r="BG2120" s="32" t="s">
        <v>1444</v>
      </c>
      <c r="CK2120" s="32" t="s">
        <v>6599</v>
      </c>
      <c r="CL2120" s="32" t="s">
        <v>710</v>
      </c>
      <c r="CM2120" s="32" t="s">
        <v>1448</v>
      </c>
      <c r="CN2120" s="32" t="s">
        <v>3669</v>
      </c>
      <c r="CO2120" s="32" t="s">
        <v>2070</v>
      </c>
      <c r="CP2120" s="32" t="s">
        <v>1444</v>
      </c>
      <c r="CV2120" s="32"/>
      <c r="CW2120" s="32"/>
      <c r="CX2120" s="32" t="s">
        <v>6599</v>
      </c>
      <c r="CY2120" s="32" t="s">
        <v>710</v>
      </c>
      <c r="CZ2120" s="32" t="s">
        <v>1448</v>
      </c>
      <c r="DA2120" s="32" t="s">
        <v>3669</v>
      </c>
      <c r="DB2120" s="32" t="s">
        <v>2070</v>
      </c>
      <c r="DC2120" s="32" t="s">
        <v>1444</v>
      </c>
    </row>
    <row r="2121" spans="52:107" ht="28.5">
      <c r="AZ2121" s="32"/>
      <c r="BA2121" s="32"/>
      <c r="BB2121" s="32" t="s">
        <v>6600</v>
      </c>
      <c r="BC2121" s="32" t="s">
        <v>710</v>
      </c>
      <c r="BD2121" s="32" t="s">
        <v>1448</v>
      </c>
      <c r="BE2121" s="32" t="s">
        <v>3669</v>
      </c>
      <c r="BF2121" s="32" t="s">
        <v>2082</v>
      </c>
      <c r="BG2121" s="32" t="s">
        <v>1465</v>
      </c>
      <c r="CK2121" s="32" t="s">
        <v>6600</v>
      </c>
      <c r="CL2121" s="32" t="s">
        <v>710</v>
      </c>
      <c r="CM2121" s="32" t="s">
        <v>1448</v>
      </c>
      <c r="CN2121" s="32" t="s">
        <v>3669</v>
      </c>
      <c r="CO2121" s="32" t="s">
        <v>2082</v>
      </c>
      <c r="CP2121" s="32" t="s">
        <v>1465</v>
      </c>
      <c r="CV2121" s="32"/>
      <c r="CW2121" s="32"/>
      <c r="CX2121" s="32" t="s">
        <v>6600</v>
      </c>
      <c r="CY2121" s="32" t="s">
        <v>710</v>
      </c>
      <c r="CZ2121" s="32" t="s">
        <v>1448</v>
      </c>
      <c r="DA2121" s="32" t="s">
        <v>3669</v>
      </c>
      <c r="DB2121" s="32" t="s">
        <v>2082</v>
      </c>
      <c r="DC2121" s="32" t="s">
        <v>1465</v>
      </c>
    </row>
    <row r="2122" spans="52:107" ht="28.5">
      <c r="AZ2122" s="32"/>
      <c r="BA2122" s="32"/>
      <c r="BB2122" s="32" t="s">
        <v>6601</v>
      </c>
      <c r="BC2122" s="32" t="s">
        <v>710</v>
      </c>
      <c r="BD2122" s="32" t="s">
        <v>1448</v>
      </c>
      <c r="BE2122" s="32" t="s">
        <v>3669</v>
      </c>
      <c r="BF2122" s="32" t="s">
        <v>2093</v>
      </c>
      <c r="BG2122" s="32" t="s">
        <v>1487</v>
      </c>
      <c r="CK2122" s="32" t="s">
        <v>6601</v>
      </c>
      <c r="CL2122" s="32" t="s">
        <v>710</v>
      </c>
      <c r="CM2122" s="32" t="s">
        <v>1448</v>
      </c>
      <c r="CN2122" s="32" t="s">
        <v>3669</v>
      </c>
      <c r="CO2122" s="32" t="s">
        <v>2093</v>
      </c>
      <c r="CP2122" s="32" t="s">
        <v>1487</v>
      </c>
      <c r="CV2122" s="32"/>
      <c r="CW2122" s="32"/>
      <c r="CX2122" s="32" t="s">
        <v>6601</v>
      </c>
      <c r="CY2122" s="32" t="s">
        <v>710</v>
      </c>
      <c r="CZ2122" s="32" t="s">
        <v>1448</v>
      </c>
      <c r="DA2122" s="32" t="s">
        <v>3669</v>
      </c>
      <c r="DB2122" s="32" t="s">
        <v>2093</v>
      </c>
      <c r="DC2122" s="32" t="s">
        <v>1487</v>
      </c>
    </row>
    <row r="2123" spans="52:107" ht="42.75">
      <c r="AZ2123" s="32"/>
      <c r="BA2123" s="32"/>
      <c r="BB2123" s="32" t="s">
        <v>6602</v>
      </c>
      <c r="BC2123" s="32" t="s">
        <v>710</v>
      </c>
      <c r="BD2123" s="32" t="s">
        <v>1448</v>
      </c>
      <c r="BE2123" s="32" t="s">
        <v>3669</v>
      </c>
      <c r="BF2123" s="32" t="s">
        <v>2104</v>
      </c>
      <c r="BG2123" s="32" t="s">
        <v>1507</v>
      </c>
      <c r="CK2123" s="32" t="s">
        <v>6602</v>
      </c>
      <c r="CL2123" s="32" t="s">
        <v>710</v>
      </c>
      <c r="CM2123" s="32" t="s">
        <v>1448</v>
      </c>
      <c r="CN2123" s="32" t="s">
        <v>3669</v>
      </c>
      <c r="CO2123" s="32" t="s">
        <v>2104</v>
      </c>
      <c r="CP2123" s="32" t="s">
        <v>1507</v>
      </c>
      <c r="CV2123" s="32"/>
      <c r="CW2123" s="32"/>
      <c r="CX2123" s="32" t="s">
        <v>6602</v>
      </c>
      <c r="CY2123" s="32" t="s">
        <v>710</v>
      </c>
      <c r="CZ2123" s="32" t="s">
        <v>1448</v>
      </c>
      <c r="DA2123" s="32" t="s">
        <v>3669</v>
      </c>
      <c r="DB2123" s="32" t="s">
        <v>2104</v>
      </c>
      <c r="DC2123" s="32" t="s">
        <v>1507</v>
      </c>
    </row>
    <row r="2124" spans="52:107" ht="42.75">
      <c r="AZ2124" s="32"/>
      <c r="BA2124" s="32"/>
      <c r="BB2124" s="32" t="s">
        <v>6603</v>
      </c>
      <c r="BC2124" s="32" t="s">
        <v>710</v>
      </c>
      <c r="BD2124" s="32" t="s">
        <v>1448</v>
      </c>
      <c r="BE2124" s="32" t="s">
        <v>3669</v>
      </c>
      <c r="BF2124" s="32" t="s">
        <v>2114</v>
      </c>
      <c r="BG2124" s="32" t="s">
        <v>1529</v>
      </c>
      <c r="CK2124" s="32" t="s">
        <v>6603</v>
      </c>
      <c r="CL2124" s="32" t="s">
        <v>710</v>
      </c>
      <c r="CM2124" s="32" t="s">
        <v>1448</v>
      </c>
      <c r="CN2124" s="32" t="s">
        <v>3669</v>
      </c>
      <c r="CO2124" s="32" t="s">
        <v>2114</v>
      </c>
      <c r="CP2124" s="32" t="s">
        <v>1529</v>
      </c>
      <c r="CV2124" s="32"/>
      <c r="CW2124" s="32"/>
      <c r="CX2124" s="32" t="s">
        <v>6603</v>
      </c>
      <c r="CY2124" s="32" t="s">
        <v>710</v>
      </c>
      <c r="CZ2124" s="32" t="s">
        <v>1448</v>
      </c>
      <c r="DA2124" s="32" t="s">
        <v>3669</v>
      </c>
      <c r="DB2124" s="32" t="s">
        <v>2114</v>
      </c>
      <c r="DC2124" s="32" t="s">
        <v>1529</v>
      </c>
    </row>
    <row r="2125" spans="52:107" ht="28.5">
      <c r="AZ2125" s="32"/>
      <c r="BA2125" s="32"/>
      <c r="BB2125" s="32" t="s">
        <v>6604</v>
      </c>
      <c r="BC2125" s="32" t="s">
        <v>710</v>
      </c>
      <c r="BD2125" s="32" t="s">
        <v>1448</v>
      </c>
      <c r="BE2125" s="32" t="s">
        <v>3669</v>
      </c>
      <c r="BF2125" s="32" t="s">
        <v>2124</v>
      </c>
      <c r="BG2125" s="32" t="s">
        <v>710</v>
      </c>
      <c r="CK2125" s="32" t="s">
        <v>6604</v>
      </c>
      <c r="CL2125" s="32" t="s">
        <v>710</v>
      </c>
      <c r="CM2125" s="32" t="s">
        <v>1448</v>
      </c>
      <c r="CN2125" s="32" t="s">
        <v>3669</v>
      </c>
      <c r="CO2125" s="32" t="s">
        <v>2124</v>
      </c>
      <c r="CP2125" s="32" t="s">
        <v>710</v>
      </c>
      <c r="CV2125" s="32"/>
      <c r="CW2125" s="32"/>
      <c r="CX2125" s="32" t="s">
        <v>6604</v>
      </c>
      <c r="CY2125" s="32" t="s">
        <v>710</v>
      </c>
      <c r="CZ2125" s="32" t="s">
        <v>1448</v>
      </c>
      <c r="DA2125" s="32" t="s">
        <v>3669</v>
      </c>
      <c r="DB2125" s="32" t="s">
        <v>2124</v>
      </c>
      <c r="DC2125" s="32" t="s">
        <v>710</v>
      </c>
    </row>
    <row r="2126" spans="52:107" ht="28.5">
      <c r="AZ2126" s="32"/>
      <c r="BA2126" s="32"/>
      <c r="BB2126" s="32" t="s">
        <v>6605</v>
      </c>
      <c r="BC2126" s="32" t="s">
        <v>710</v>
      </c>
      <c r="BD2126" s="32" t="s">
        <v>1448</v>
      </c>
      <c r="BE2126" s="32" t="s">
        <v>3669</v>
      </c>
      <c r="BF2126" s="32" t="s">
        <v>2135</v>
      </c>
      <c r="BG2126" s="32" t="s">
        <v>1567</v>
      </c>
      <c r="CK2126" s="32" t="s">
        <v>6605</v>
      </c>
      <c r="CL2126" s="32" t="s">
        <v>710</v>
      </c>
      <c r="CM2126" s="32" t="s">
        <v>1448</v>
      </c>
      <c r="CN2126" s="32" t="s">
        <v>3669</v>
      </c>
      <c r="CO2126" s="32" t="s">
        <v>2135</v>
      </c>
      <c r="CP2126" s="32" t="s">
        <v>1567</v>
      </c>
      <c r="CV2126" s="32"/>
      <c r="CW2126" s="32"/>
      <c r="CX2126" s="32" t="s">
        <v>6605</v>
      </c>
      <c r="CY2126" s="32" t="s">
        <v>710</v>
      </c>
      <c r="CZ2126" s="32" t="s">
        <v>1448</v>
      </c>
      <c r="DA2126" s="32" t="s">
        <v>3669</v>
      </c>
      <c r="DB2126" s="32" t="s">
        <v>2135</v>
      </c>
      <c r="DC2126" s="32" t="s">
        <v>1567</v>
      </c>
    </row>
    <row r="2127" spans="52:107" ht="28.5">
      <c r="AZ2127" s="32"/>
      <c r="BA2127" s="32"/>
      <c r="BB2127" s="32" t="s">
        <v>6606</v>
      </c>
      <c r="BC2127" s="32" t="s">
        <v>710</v>
      </c>
      <c r="BD2127" s="32" t="s">
        <v>1448</v>
      </c>
      <c r="BE2127" s="32" t="s">
        <v>3669</v>
      </c>
      <c r="BF2127" s="32" t="s">
        <v>2144</v>
      </c>
      <c r="BG2127" s="32" t="s">
        <v>1586</v>
      </c>
      <c r="CK2127" s="32" t="s">
        <v>6606</v>
      </c>
      <c r="CL2127" s="32" t="s">
        <v>710</v>
      </c>
      <c r="CM2127" s="32" t="s">
        <v>1448</v>
      </c>
      <c r="CN2127" s="32" t="s">
        <v>3669</v>
      </c>
      <c r="CO2127" s="32" t="s">
        <v>2144</v>
      </c>
      <c r="CP2127" s="32" t="s">
        <v>1586</v>
      </c>
      <c r="CV2127" s="32"/>
      <c r="CW2127" s="32"/>
      <c r="CX2127" s="32" t="s">
        <v>6606</v>
      </c>
      <c r="CY2127" s="32" t="s">
        <v>710</v>
      </c>
      <c r="CZ2127" s="32" t="s">
        <v>1448</v>
      </c>
      <c r="DA2127" s="32" t="s">
        <v>3669</v>
      </c>
      <c r="DB2127" s="32" t="s">
        <v>2144</v>
      </c>
      <c r="DC2127" s="32" t="s">
        <v>1586</v>
      </c>
    </row>
    <row r="2128" spans="52:107" ht="28.5">
      <c r="AZ2128" s="32"/>
      <c r="BA2128" s="32"/>
      <c r="BB2128" s="32" t="s">
        <v>6607</v>
      </c>
      <c r="BC2128" s="32" t="s">
        <v>710</v>
      </c>
      <c r="BD2128" s="32" t="s">
        <v>1448</v>
      </c>
      <c r="BE2128" s="32" t="s">
        <v>3669</v>
      </c>
      <c r="BF2128" s="32" t="s">
        <v>2155</v>
      </c>
      <c r="BG2128" s="32" t="s">
        <v>1606</v>
      </c>
      <c r="CK2128" s="32" t="s">
        <v>6607</v>
      </c>
      <c r="CL2128" s="32" t="s">
        <v>710</v>
      </c>
      <c r="CM2128" s="32" t="s">
        <v>1448</v>
      </c>
      <c r="CN2128" s="32" t="s">
        <v>3669</v>
      </c>
      <c r="CO2128" s="32" t="s">
        <v>2155</v>
      </c>
      <c r="CP2128" s="32" t="s">
        <v>1606</v>
      </c>
      <c r="CV2128" s="32"/>
      <c r="CW2128" s="32"/>
      <c r="CX2128" s="32" t="s">
        <v>6607</v>
      </c>
      <c r="CY2128" s="32" t="s">
        <v>710</v>
      </c>
      <c r="CZ2128" s="32" t="s">
        <v>1448</v>
      </c>
      <c r="DA2128" s="32" t="s">
        <v>3669</v>
      </c>
      <c r="DB2128" s="32" t="s">
        <v>2155</v>
      </c>
      <c r="DC2128" s="32" t="s">
        <v>1606</v>
      </c>
    </row>
    <row r="2129" spans="52:107" ht="71.25">
      <c r="AZ2129" s="32"/>
      <c r="BA2129" s="32"/>
      <c r="BB2129" s="32" t="s">
        <v>6608</v>
      </c>
      <c r="BC2129" s="32" t="s">
        <v>710</v>
      </c>
      <c r="BD2129" s="32" t="s">
        <v>1448</v>
      </c>
      <c r="BE2129" s="32" t="s">
        <v>3669</v>
      </c>
      <c r="BF2129" s="32" t="s">
        <v>2166</v>
      </c>
      <c r="BG2129" s="32" t="s">
        <v>1624</v>
      </c>
      <c r="CK2129" s="32" t="s">
        <v>6608</v>
      </c>
      <c r="CL2129" s="32" t="s">
        <v>710</v>
      </c>
      <c r="CM2129" s="32" t="s">
        <v>1448</v>
      </c>
      <c r="CN2129" s="32" t="s">
        <v>3669</v>
      </c>
      <c r="CO2129" s="32" t="s">
        <v>2166</v>
      </c>
      <c r="CP2129" s="32" t="s">
        <v>1624</v>
      </c>
      <c r="CV2129" s="32"/>
      <c r="CW2129" s="32"/>
      <c r="CX2129" s="32" t="s">
        <v>6608</v>
      </c>
      <c r="CY2129" s="32" t="s">
        <v>710</v>
      </c>
      <c r="CZ2129" s="32" t="s">
        <v>1448</v>
      </c>
      <c r="DA2129" s="32" t="s">
        <v>3669</v>
      </c>
      <c r="DB2129" s="32" t="s">
        <v>2166</v>
      </c>
      <c r="DC2129" s="32" t="s">
        <v>1624</v>
      </c>
    </row>
    <row r="2130" spans="52:107" ht="42.75">
      <c r="AZ2130" s="32"/>
      <c r="BA2130" s="32"/>
      <c r="BB2130" s="32" t="s">
        <v>6609</v>
      </c>
      <c r="BC2130" s="32" t="s">
        <v>710</v>
      </c>
      <c r="BD2130" s="32" t="s">
        <v>1448</v>
      </c>
      <c r="BE2130" s="32" t="s">
        <v>3669</v>
      </c>
      <c r="BF2130" s="32" t="s">
        <v>2177</v>
      </c>
      <c r="BG2130" s="32" t="s">
        <v>1643</v>
      </c>
      <c r="CK2130" s="32" t="s">
        <v>6609</v>
      </c>
      <c r="CL2130" s="32" t="s">
        <v>710</v>
      </c>
      <c r="CM2130" s="32" t="s">
        <v>1448</v>
      </c>
      <c r="CN2130" s="32" t="s">
        <v>3669</v>
      </c>
      <c r="CO2130" s="32" t="s">
        <v>2177</v>
      </c>
      <c r="CP2130" s="32" t="s">
        <v>1643</v>
      </c>
      <c r="CV2130" s="32"/>
      <c r="CW2130" s="32"/>
      <c r="CX2130" s="32" t="s">
        <v>6609</v>
      </c>
      <c r="CY2130" s="32" t="s">
        <v>710</v>
      </c>
      <c r="CZ2130" s="32" t="s">
        <v>1448</v>
      </c>
      <c r="DA2130" s="32" t="s">
        <v>3669</v>
      </c>
      <c r="DB2130" s="32" t="s">
        <v>2177</v>
      </c>
      <c r="DC2130" s="32" t="s">
        <v>1643</v>
      </c>
    </row>
    <row r="2131" spans="52:107" ht="28.5">
      <c r="AZ2131" s="32"/>
      <c r="BA2131" s="32"/>
      <c r="BB2131" s="32" t="s">
        <v>6610</v>
      </c>
      <c r="BC2131" s="32" t="s">
        <v>710</v>
      </c>
      <c r="BD2131" s="32" t="s">
        <v>1448</v>
      </c>
      <c r="BE2131" s="32" t="s">
        <v>3669</v>
      </c>
      <c r="BF2131" s="32" t="s">
        <v>2523</v>
      </c>
      <c r="BG2131" s="32" t="s">
        <v>1662</v>
      </c>
      <c r="CK2131" s="32" t="s">
        <v>6610</v>
      </c>
      <c r="CL2131" s="32" t="s">
        <v>710</v>
      </c>
      <c r="CM2131" s="32" t="s">
        <v>1448</v>
      </c>
      <c r="CN2131" s="32" t="s">
        <v>3669</v>
      </c>
      <c r="CO2131" s="32" t="s">
        <v>2523</v>
      </c>
      <c r="CP2131" s="32" t="s">
        <v>1662</v>
      </c>
      <c r="CV2131" s="32"/>
      <c r="CW2131" s="32"/>
      <c r="CX2131" s="32" t="s">
        <v>6610</v>
      </c>
      <c r="CY2131" s="32" t="s">
        <v>710</v>
      </c>
      <c r="CZ2131" s="32" t="s">
        <v>1448</v>
      </c>
      <c r="DA2131" s="32" t="s">
        <v>3669</v>
      </c>
      <c r="DB2131" s="32" t="s">
        <v>2523</v>
      </c>
      <c r="DC2131" s="32" t="s">
        <v>1662</v>
      </c>
    </row>
    <row r="2132" spans="52:107" ht="28.5">
      <c r="AZ2132" s="32"/>
      <c r="BA2132" s="32"/>
      <c r="BB2132" s="32" t="s">
        <v>6611</v>
      </c>
      <c r="BC2132" s="32" t="s">
        <v>710</v>
      </c>
      <c r="BD2132" s="32" t="s">
        <v>1448</v>
      </c>
      <c r="BE2132" s="32" t="s">
        <v>3669</v>
      </c>
      <c r="BF2132" s="32" t="s">
        <v>2527</v>
      </c>
      <c r="BG2132" s="32" t="s">
        <v>1681</v>
      </c>
      <c r="CK2132" s="32" t="s">
        <v>6611</v>
      </c>
      <c r="CL2132" s="32" t="s">
        <v>710</v>
      </c>
      <c r="CM2132" s="32" t="s">
        <v>1448</v>
      </c>
      <c r="CN2132" s="32" t="s">
        <v>3669</v>
      </c>
      <c r="CO2132" s="32" t="s">
        <v>2527</v>
      </c>
      <c r="CP2132" s="32" t="s">
        <v>1681</v>
      </c>
      <c r="CV2132" s="32"/>
      <c r="CW2132" s="32"/>
      <c r="CX2132" s="32" t="s">
        <v>6611</v>
      </c>
      <c r="CY2132" s="32" t="s">
        <v>710</v>
      </c>
      <c r="CZ2132" s="32" t="s">
        <v>1448</v>
      </c>
      <c r="DA2132" s="32" t="s">
        <v>3669</v>
      </c>
      <c r="DB2132" s="32" t="s">
        <v>2527</v>
      </c>
      <c r="DC2132" s="32" t="s">
        <v>1681</v>
      </c>
    </row>
    <row r="2133" spans="52:107" ht="71.25">
      <c r="AZ2133" s="32"/>
      <c r="BA2133" s="32"/>
      <c r="BB2133" s="32" t="s">
        <v>6612</v>
      </c>
      <c r="BC2133" s="32" t="s">
        <v>710</v>
      </c>
      <c r="BD2133" s="32" t="s">
        <v>1448</v>
      </c>
      <c r="BE2133" s="32" t="s">
        <v>3669</v>
      </c>
      <c r="BF2133" s="32" t="s">
        <v>2531</v>
      </c>
      <c r="BG2133" s="32" t="s">
        <v>1700</v>
      </c>
      <c r="CK2133" s="32" t="s">
        <v>6612</v>
      </c>
      <c r="CL2133" s="32" t="s">
        <v>710</v>
      </c>
      <c r="CM2133" s="32" t="s">
        <v>1448</v>
      </c>
      <c r="CN2133" s="32" t="s">
        <v>3669</v>
      </c>
      <c r="CO2133" s="32" t="s">
        <v>2531</v>
      </c>
      <c r="CP2133" s="32" t="s">
        <v>1700</v>
      </c>
      <c r="CV2133" s="32"/>
      <c r="CW2133" s="32"/>
      <c r="CX2133" s="32" t="s">
        <v>6612</v>
      </c>
      <c r="CY2133" s="32" t="s">
        <v>710</v>
      </c>
      <c r="CZ2133" s="32" t="s">
        <v>1448</v>
      </c>
      <c r="DA2133" s="32" t="s">
        <v>3669</v>
      </c>
      <c r="DB2133" s="32" t="s">
        <v>2531</v>
      </c>
      <c r="DC2133" s="32" t="s">
        <v>1700</v>
      </c>
    </row>
    <row r="2134" spans="52:107" ht="42.75">
      <c r="AZ2134" s="32"/>
      <c r="BA2134" s="32"/>
      <c r="BB2134" s="32" t="s">
        <v>6613</v>
      </c>
      <c r="BC2134" s="32" t="s">
        <v>710</v>
      </c>
      <c r="BD2134" s="32" t="s">
        <v>1448</v>
      </c>
      <c r="BE2134" s="32" t="s">
        <v>3669</v>
      </c>
      <c r="BF2134" s="32" t="s">
        <v>2535</v>
      </c>
      <c r="BG2134" s="32" t="s">
        <v>1719</v>
      </c>
      <c r="CK2134" s="32" t="s">
        <v>6613</v>
      </c>
      <c r="CL2134" s="32" t="s">
        <v>710</v>
      </c>
      <c r="CM2134" s="32" t="s">
        <v>1448</v>
      </c>
      <c r="CN2134" s="32" t="s">
        <v>3669</v>
      </c>
      <c r="CO2134" s="32" t="s">
        <v>2535</v>
      </c>
      <c r="CP2134" s="32" t="s">
        <v>1719</v>
      </c>
      <c r="CV2134" s="32"/>
      <c r="CW2134" s="32"/>
      <c r="CX2134" s="32" t="s">
        <v>6613</v>
      </c>
      <c r="CY2134" s="32" t="s">
        <v>710</v>
      </c>
      <c r="CZ2134" s="32" t="s">
        <v>1448</v>
      </c>
      <c r="DA2134" s="32" t="s">
        <v>3669</v>
      </c>
      <c r="DB2134" s="32" t="s">
        <v>2535</v>
      </c>
      <c r="DC2134" s="32" t="s">
        <v>1719</v>
      </c>
    </row>
    <row r="2135" spans="52:107" ht="42.75">
      <c r="AZ2135" s="32"/>
      <c r="BA2135" s="32"/>
      <c r="BB2135" s="32" t="s">
        <v>6614</v>
      </c>
      <c r="BC2135" s="32" t="s">
        <v>710</v>
      </c>
      <c r="BD2135" s="32" t="s">
        <v>1448</v>
      </c>
      <c r="BE2135" s="32" t="s">
        <v>3669</v>
      </c>
      <c r="BF2135" s="32" t="s">
        <v>2539</v>
      </c>
      <c r="BG2135" s="32" t="s">
        <v>1736</v>
      </c>
      <c r="CK2135" s="32" t="s">
        <v>6614</v>
      </c>
      <c r="CL2135" s="32" t="s">
        <v>710</v>
      </c>
      <c r="CM2135" s="32" t="s">
        <v>1448</v>
      </c>
      <c r="CN2135" s="32" t="s">
        <v>3669</v>
      </c>
      <c r="CO2135" s="32" t="s">
        <v>2539</v>
      </c>
      <c r="CP2135" s="32" t="s">
        <v>1736</v>
      </c>
      <c r="CV2135" s="32"/>
      <c r="CW2135" s="32"/>
      <c r="CX2135" s="32" t="s">
        <v>6614</v>
      </c>
      <c r="CY2135" s="32" t="s">
        <v>710</v>
      </c>
      <c r="CZ2135" s="32" t="s">
        <v>1448</v>
      </c>
      <c r="DA2135" s="32" t="s">
        <v>3669</v>
      </c>
      <c r="DB2135" s="32" t="s">
        <v>2539</v>
      </c>
      <c r="DC2135" s="32" t="s">
        <v>1736</v>
      </c>
    </row>
    <row r="2136" spans="52:107" ht="28.5">
      <c r="AZ2136" s="32"/>
      <c r="BA2136" s="32"/>
      <c r="BB2136" s="32" t="s">
        <v>6615</v>
      </c>
      <c r="BC2136" s="32" t="s">
        <v>710</v>
      </c>
      <c r="BD2136" s="32" t="s">
        <v>1448</v>
      </c>
      <c r="BE2136" s="32" t="s">
        <v>3669</v>
      </c>
      <c r="BF2136" s="32" t="s">
        <v>2543</v>
      </c>
      <c r="BG2136" s="32" t="s">
        <v>1750</v>
      </c>
      <c r="CK2136" s="32" t="s">
        <v>6615</v>
      </c>
      <c r="CL2136" s="32" t="s">
        <v>710</v>
      </c>
      <c r="CM2136" s="32" t="s">
        <v>1448</v>
      </c>
      <c r="CN2136" s="32" t="s">
        <v>3669</v>
      </c>
      <c r="CO2136" s="32" t="s">
        <v>2543</v>
      </c>
      <c r="CP2136" s="32" t="s">
        <v>1750</v>
      </c>
      <c r="CV2136" s="32"/>
      <c r="CW2136" s="32"/>
      <c r="CX2136" s="32" t="s">
        <v>6615</v>
      </c>
      <c r="CY2136" s="32" t="s">
        <v>710</v>
      </c>
      <c r="CZ2136" s="32" t="s">
        <v>1448</v>
      </c>
      <c r="DA2136" s="32" t="s">
        <v>3669</v>
      </c>
      <c r="DB2136" s="32" t="s">
        <v>2543</v>
      </c>
      <c r="DC2136" s="32" t="s">
        <v>1750</v>
      </c>
    </row>
    <row r="2137" spans="52:107" ht="42.75">
      <c r="AZ2137" s="32"/>
      <c r="BA2137" s="32"/>
      <c r="BB2137" s="32" t="s">
        <v>6616</v>
      </c>
      <c r="BC2137" s="32" t="s">
        <v>710</v>
      </c>
      <c r="BD2137" s="32" t="s">
        <v>1448</v>
      </c>
      <c r="BE2137" s="32" t="s">
        <v>3669</v>
      </c>
      <c r="BF2137" s="32" t="s">
        <v>2547</v>
      </c>
      <c r="BG2137" s="32" t="s">
        <v>844</v>
      </c>
      <c r="CK2137" s="32" t="s">
        <v>6616</v>
      </c>
      <c r="CL2137" s="32" t="s">
        <v>710</v>
      </c>
      <c r="CM2137" s="32" t="s">
        <v>1448</v>
      </c>
      <c r="CN2137" s="32" t="s">
        <v>3669</v>
      </c>
      <c r="CO2137" s="32" t="s">
        <v>2547</v>
      </c>
      <c r="CP2137" s="32" t="s">
        <v>844</v>
      </c>
      <c r="CV2137" s="32"/>
      <c r="CW2137" s="32"/>
      <c r="CX2137" s="32" t="s">
        <v>6616</v>
      </c>
      <c r="CY2137" s="32" t="s">
        <v>710</v>
      </c>
      <c r="CZ2137" s="32" t="s">
        <v>1448</v>
      </c>
      <c r="DA2137" s="32" t="s">
        <v>3669</v>
      </c>
      <c r="DB2137" s="32" t="s">
        <v>2547</v>
      </c>
      <c r="DC2137" s="32" t="s">
        <v>844</v>
      </c>
    </row>
    <row r="2138" spans="52:107" ht="42.75">
      <c r="AZ2138" s="32"/>
      <c r="BA2138" s="32"/>
      <c r="BB2138" s="32" t="s">
        <v>6617</v>
      </c>
      <c r="BC2138" s="32" t="s">
        <v>710</v>
      </c>
      <c r="BD2138" s="32" t="s">
        <v>1448</v>
      </c>
      <c r="BE2138" s="32" t="s">
        <v>3669</v>
      </c>
      <c r="BF2138" s="32" t="s">
        <v>2551</v>
      </c>
      <c r="BG2138" s="32" t="s">
        <v>937</v>
      </c>
      <c r="CK2138" s="32" t="s">
        <v>6617</v>
      </c>
      <c r="CL2138" s="32" t="s">
        <v>710</v>
      </c>
      <c r="CM2138" s="32" t="s">
        <v>1448</v>
      </c>
      <c r="CN2138" s="32" t="s">
        <v>3669</v>
      </c>
      <c r="CO2138" s="32" t="s">
        <v>2551</v>
      </c>
      <c r="CP2138" s="32" t="s">
        <v>937</v>
      </c>
      <c r="CV2138" s="32"/>
      <c r="CW2138" s="32"/>
      <c r="CX2138" s="32" t="s">
        <v>6617</v>
      </c>
      <c r="CY2138" s="32" t="s">
        <v>710</v>
      </c>
      <c r="CZ2138" s="32" t="s">
        <v>1448</v>
      </c>
      <c r="DA2138" s="32" t="s">
        <v>3669</v>
      </c>
      <c r="DB2138" s="32" t="s">
        <v>2551</v>
      </c>
      <c r="DC2138" s="32" t="s">
        <v>937</v>
      </c>
    </row>
    <row r="2139" spans="52:107" ht="42.75">
      <c r="AZ2139" s="32"/>
      <c r="BA2139" s="32"/>
      <c r="BB2139" s="32" t="s">
        <v>6618</v>
      </c>
      <c r="BC2139" s="32" t="s">
        <v>710</v>
      </c>
      <c r="BD2139" s="32" t="s">
        <v>1448</v>
      </c>
      <c r="BE2139" s="32" t="s">
        <v>3669</v>
      </c>
      <c r="BF2139" s="32" t="s">
        <v>2554</v>
      </c>
      <c r="BG2139" s="32" t="s">
        <v>933</v>
      </c>
      <c r="CK2139" s="32" t="s">
        <v>6618</v>
      </c>
      <c r="CL2139" s="32" t="s">
        <v>710</v>
      </c>
      <c r="CM2139" s="32" t="s">
        <v>1448</v>
      </c>
      <c r="CN2139" s="32" t="s">
        <v>3669</v>
      </c>
      <c r="CO2139" s="32" t="s">
        <v>2554</v>
      </c>
      <c r="CP2139" s="32" t="s">
        <v>933</v>
      </c>
      <c r="CV2139" s="32"/>
      <c r="CW2139" s="32"/>
      <c r="CX2139" s="32" t="s">
        <v>6618</v>
      </c>
      <c r="CY2139" s="32" t="s">
        <v>710</v>
      </c>
      <c r="CZ2139" s="32" t="s">
        <v>1448</v>
      </c>
      <c r="DA2139" s="32" t="s">
        <v>3669</v>
      </c>
      <c r="DB2139" s="32" t="s">
        <v>2554</v>
      </c>
      <c r="DC2139" s="32" t="s">
        <v>933</v>
      </c>
    </row>
    <row r="2140" spans="52:107" ht="57">
      <c r="AZ2140" s="32"/>
      <c r="BA2140" s="32"/>
      <c r="BB2140" s="32" t="s">
        <v>6619</v>
      </c>
      <c r="BC2140" s="32" t="s">
        <v>710</v>
      </c>
      <c r="BD2140" s="32" t="s">
        <v>1448</v>
      </c>
      <c r="BE2140" s="32" t="s">
        <v>3669</v>
      </c>
      <c r="BF2140" s="32" t="s">
        <v>2558</v>
      </c>
      <c r="BG2140" s="32" t="s">
        <v>1804</v>
      </c>
      <c r="CK2140" s="32" t="s">
        <v>6619</v>
      </c>
      <c r="CL2140" s="32" t="s">
        <v>710</v>
      </c>
      <c r="CM2140" s="32" t="s">
        <v>1448</v>
      </c>
      <c r="CN2140" s="32" t="s">
        <v>3669</v>
      </c>
      <c r="CO2140" s="32" t="s">
        <v>2558</v>
      </c>
      <c r="CP2140" s="32" t="s">
        <v>1804</v>
      </c>
      <c r="CV2140" s="32"/>
      <c r="CW2140" s="32"/>
      <c r="CX2140" s="32" t="s">
        <v>6619</v>
      </c>
      <c r="CY2140" s="32" t="s">
        <v>710</v>
      </c>
      <c r="CZ2140" s="32" t="s">
        <v>1448</v>
      </c>
      <c r="DA2140" s="32" t="s">
        <v>3669</v>
      </c>
      <c r="DB2140" s="32" t="s">
        <v>2558</v>
      </c>
      <c r="DC2140" s="32" t="s">
        <v>1804</v>
      </c>
    </row>
    <row r="2141" spans="52:107" ht="57">
      <c r="AZ2141" s="32"/>
      <c r="BA2141" s="32"/>
      <c r="BB2141" s="32" t="s">
        <v>6620</v>
      </c>
      <c r="BC2141" s="32" t="s">
        <v>710</v>
      </c>
      <c r="BD2141" s="32" t="s">
        <v>1448</v>
      </c>
      <c r="BE2141" s="32" t="s">
        <v>3669</v>
      </c>
      <c r="BF2141" s="32" t="s">
        <v>2562</v>
      </c>
      <c r="BG2141" s="32" t="s">
        <v>1820</v>
      </c>
      <c r="CK2141" s="32" t="s">
        <v>6620</v>
      </c>
      <c r="CL2141" s="32" t="s">
        <v>710</v>
      </c>
      <c r="CM2141" s="32" t="s">
        <v>1448</v>
      </c>
      <c r="CN2141" s="32" t="s">
        <v>3669</v>
      </c>
      <c r="CO2141" s="32" t="s">
        <v>2562</v>
      </c>
      <c r="CP2141" s="32" t="s">
        <v>1820</v>
      </c>
      <c r="CV2141" s="32"/>
      <c r="CW2141" s="32"/>
      <c r="CX2141" s="32" t="s">
        <v>6620</v>
      </c>
      <c r="CY2141" s="32" t="s">
        <v>710</v>
      </c>
      <c r="CZ2141" s="32" t="s">
        <v>1448</v>
      </c>
      <c r="DA2141" s="32" t="s">
        <v>3669</v>
      </c>
      <c r="DB2141" s="32" t="s">
        <v>2562</v>
      </c>
      <c r="DC2141" s="32" t="s">
        <v>1820</v>
      </c>
    </row>
    <row r="2142" spans="52:107" ht="71.25">
      <c r="AZ2142" s="32"/>
      <c r="BA2142" s="32"/>
      <c r="BB2142" s="32" t="s">
        <v>6621</v>
      </c>
      <c r="BC2142" s="32" t="s">
        <v>710</v>
      </c>
      <c r="BD2142" s="32" t="s">
        <v>1448</v>
      </c>
      <c r="BE2142" s="32" t="s">
        <v>3669</v>
      </c>
      <c r="BF2142" s="32" t="s">
        <v>2566</v>
      </c>
      <c r="BG2142" s="32" t="s">
        <v>1835</v>
      </c>
      <c r="CK2142" s="32" t="s">
        <v>6621</v>
      </c>
      <c r="CL2142" s="32" t="s">
        <v>710</v>
      </c>
      <c r="CM2142" s="32" t="s">
        <v>1448</v>
      </c>
      <c r="CN2142" s="32" t="s">
        <v>3669</v>
      </c>
      <c r="CO2142" s="32" t="s">
        <v>2566</v>
      </c>
      <c r="CP2142" s="32" t="s">
        <v>1835</v>
      </c>
      <c r="CV2142" s="32"/>
      <c r="CW2142" s="32"/>
      <c r="CX2142" s="32" t="s">
        <v>6621</v>
      </c>
      <c r="CY2142" s="32" t="s">
        <v>710</v>
      </c>
      <c r="CZ2142" s="32" t="s">
        <v>1448</v>
      </c>
      <c r="DA2142" s="32" t="s">
        <v>3669</v>
      </c>
      <c r="DB2142" s="32" t="s">
        <v>2566</v>
      </c>
      <c r="DC2142" s="32" t="s">
        <v>1835</v>
      </c>
    </row>
    <row r="2143" spans="52:107" ht="57">
      <c r="AZ2143" s="32"/>
      <c r="BA2143" s="32"/>
      <c r="BB2143" s="32" t="s">
        <v>6622</v>
      </c>
      <c r="BC2143" s="32" t="s">
        <v>710</v>
      </c>
      <c r="BD2143" s="32" t="s">
        <v>1448</v>
      </c>
      <c r="BE2143" s="32" t="s">
        <v>3669</v>
      </c>
      <c r="BF2143" s="32" t="s">
        <v>2570</v>
      </c>
      <c r="BG2143" s="32" t="s">
        <v>1848</v>
      </c>
      <c r="CK2143" s="32" t="s">
        <v>6622</v>
      </c>
      <c r="CL2143" s="32" t="s">
        <v>710</v>
      </c>
      <c r="CM2143" s="32" t="s">
        <v>1448</v>
      </c>
      <c r="CN2143" s="32" t="s">
        <v>3669</v>
      </c>
      <c r="CO2143" s="32" t="s">
        <v>2570</v>
      </c>
      <c r="CP2143" s="32" t="s">
        <v>1848</v>
      </c>
      <c r="CV2143" s="32"/>
      <c r="CW2143" s="32"/>
      <c r="CX2143" s="32" t="s">
        <v>6622</v>
      </c>
      <c r="CY2143" s="32" t="s">
        <v>710</v>
      </c>
      <c r="CZ2143" s="32" t="s">
        <v>1448</v>
      </c>
      <c r="DA2143" s="32" t="s">
        <v>3669</v>
      </c>
      <c r="DB2143" s="32" t="s">
        <v>2570</v>
      </c>
      <c r="DC2143" s="32" t="s">
        <v>1848</v>
      </c>
    </row>
    <row r="2144" spans="52:107" ht="42.75">
      <c r="AZ2144" s="32"/>
      <c r="BA2144" s="32"/>
      <c r="BB2144" s="32" t="s">
        <v>6623</v>
      </c>
      <c r="BC2144" s="32" t="s">
        <v>710</v>
      </c>
      <c r="BD2144" s="32" t="s">
        <v>1448</v>
      </c>
      <c r="BE2144" s="32" t="s">
        <v>3669</v>
      </c>
      <c r="BF2144" s="32" t="s">
        <v>2574</v>
      </c>
      <c r="BG2144" s="32" t="s">
        <v>1862</v>
      </c>
      <c r="CK2144" s="32" t="s">
        <v>6623</v>
      </c>
      <c r="CL2144" s="32" t="s">
        <v>710</v>
      </c>
      <c r="CM2144" s="32" t="s">
        <v>1448</v>
      </c>
      <c r="CN2144" s="32" t="s">
        <v>3669</v>
      </c>
      <c r="CO2144" s="32" t="s">
        <v>2574</v>
      </c>
      <c r="CP2144" s="32" t="s">
        <v>1862</v>
      </c>
      <c r="CV2144" s="32"/>
      <c r="CW2144" s="32"/>
      <c r="CX2144" s="32" t="s">
        <v>6623</v>
      </c>
      <c r="CY2144" s="32" t="s">
        <v>710</v>
      </c>
      <c r="CZ2144" s="32" t="s">
        <v>1448</v>
      </c>
      <c r="DA2144" s="32" t="s">
        <v>3669</v>
      </c>
      <c r="DB2144" s="32" t="s">
        <v>2574</v>
      </c>
      <c r="DC2144" s="32" t="s">
        <v>1862</v>
      </c>
    </row>
    <row r="2145" spans="52:107" ht="42.75">
      <c r="AZ2145" s="32"/>
      <c r="BA2145" s="32"/>
      <c r="BB2145" s="32" t="s">
        <v>6624</v>
      </c>
      <c r="BC2145" s="32" t="s">
        <v>710</v>
      </c>
      <c r="BD2145" s="32" t="s">
        <v>1448</v>
      </c>
      <c r="BE2145" s="32" t="s">
        <v>3669</v>
      </c>
      <c r="BF2145" s="32" t="s">
        <v>2578</v>
      </c>
      <c r="BG2145" s="32" t="s">
        <v>1876</v>
      </c>
      <c r="CK2145" s="32" t="s">
        <v>6624</v>
      </c>
      <c r="CL2145" s="32" t="s">
        <v>710</v>
      </c>
      <c r="CM2145" s="32" t="s">
        <v>1448</v>
      </c>
      <c r="CN2145" s="32" t="s">
        <v>3669</v>
      </c>
      <c r="CO2145" s="32" t="s">
        <v>2578</v>
      </c>
      <c r="CP2145" s="32" t="s">
        <v>1876</v>
      </c>
      <c r="CV2145" s="32"/>
      <c r="CW2145" s="32"/>
      <c r="CX2145" s="32" t="s">
        <v>6624</v>
      </c>
      <c r="CY2145" s="32" t="s">
        <v>710</v>
      </c>
      <c r="CZ2145" s="32" t="s">
        <v>1448</v>
      </c>
      <c r="DA2145" s="32" t="s">
        <v>3669</v>
      </c>
      <c r="DB2145" s="32" t="s">
        <v>2578</v>
      </c>
      <c r="DC2145" s="32" t="s">
        <v>1876</v>
      </c>
    </row>
    <row r="2146" spans="52:107" ht="71.25">
      <c r="AZ2146" s="32"/>
      <c r="BA2146" s="32"/>
      <c r="BB2146" s="32" t="s">
        <v>6625</v>
      </c>
      <c r="BC2146" s="32" t="s">
        <v>710</v>
      </c>
      <c r="BD2146" s="32" t="s">
        <v>1448</v>
      </c>
      <c r="BE2146" s="32" t="s">
        <v>3669</v>
      </c>
      <c r="BF2146" s="32" t="s">
        <v>2582</v>
      </c>
      <c r="BG2146" s="32" t="s">
        <v>1888</v>
      </c>
      <c r="CK2146" s="32" t="s">
        <v>6625</v>
      </c>
      <c r="CL2146" s="32" t="s">
        <v>710</v>
      </c>
      <c r="CM2146" s="32" t="s">
        <v>1448</v>
      </c>
      <c r="CN2146" s="32" t="s">
        <v>3669</v>
      </c>
      <c r="CO2146" s="32" t="s">
        <v>2582</v>
      </c>
      <c r="CP2146" s="32" t="s">
        <v>1888</v>
      </c>
      <c r="CV2146" s="32"/>
      <c r="CW2146" s="32"/>
      <c r="CX2146" s="32" t="s">
        <v>6625</v>
      </c>
      <c r="CY2146" s="32" t="s">
        <v>710</v>
      </c>
      <c r="CZ2146" s="32" t="s">
        <v>1448</v>
      </c>
      <c r="DA2146" s="32" t="s">
        <v>3669</v>
      </c>
      <c r="DB2146" s="32" t="s">
        <v>2582</v>
      </c>
      <c r="DC2146" s="32" t="s">
        <v>1888</v>
      </c>
    </row>
    <row r="2147" spans="52:107" ht="42.75">
      <c r="AZ2147" s="32"/>
      <c r="BA2147" s="32"/>
      <c r="BB2147" s="32" t="s">
        <v>6626</v>
      </c>
      <c r="BC2147" s="32" t="s">
        <v>710</v>
      </c>
      <c r="BD2147" s="32" t="s">
        <v>1448</v>
      </c>
      <c r="BE2147" s="32" t="s">
        <v>3669</v>
      </c>
      <c r="BF2147" s="32" t="s">
        <v>2586</v>
      </c>
      <c r="BG2147" s="32" t="s">
        <v>1901</v>
      </c>
      <c r="CK2147" s="32" t="s">
        <v>6626</v>
      </c>
      <c r="CL2147" s="32" t="s">
        <v>710</v>
      </c>
      <c r="CM2147" s="32" t="s">
        <v>1448</v>
      </c>
      <c r="CN2147" s="32" t="s">
        <v>3669</v>
      </c>
      <c r="CO2147" s="32" t="s">
        <v>2586</v>
      </c>
      <c r="CP2147" s="32" t="s">
        <v>1901</v>
      </c>
      <c r="CV2147" s="32"/>
      <c r="CW2147" s="32"/>
      <c r="CX2147" s="32" t="s">
        <v>6626</v>
      </c>
      <c r="CY2147" s="32" t="s">
        <v>710</v>
      </c>
      <c r="CZ2147" s="32" t="s">
        <v>1448</v>
      </c>
      <c r="DA2147" s="32" t="s">
        <v>3669</v>
      </c>
      <c r="DB2147" s="32" t="s">
        <v>2586</v>
      </c>
      <c r="DC2147" s="32" t="s">
        <v>1901</v>
      </c>
    </row>
    <row r="2148" spans="52:107" ht="42.75">
      <c r="AZ2148" s="32"/>
      <c r="BA2148" s="32"/>
      <c r="BB2148" s="32" t="s">
        <v>6627</v>
      </c>
      <c r="BC2148" s="32" t="s">
        <v>710</v>
      </c>
      <c r="BD2148" s="32" t="s">
        <v>1448</v>
      </c>
      <c r="BE2148" s="32" t="s">
        <v>3669</v>
      </c>
      <c r="BF2148" s="32" t="s">
        <v>2590</v>
      </c>
      <c r="BG2148" s="32" t="s">
        <v>1914</v>
      </c>
      <c r="CK2148" s="32" t="s">
        <v>6627</v>
      </c>
      <c r="CL2148" s="32" t="s">
        <v>710</v>
      </c>
      <c r="CM2148" s="32" t="s">
        <v>1448</v>
      </c>
      <c r="CN2148" s="32" t="s">
        <v>3669</v>
      </c>
      <c r="CO2148" s="32" t="s">
        <v>2590</v>
      </c>
      <c r="CP2148" s="32" t="s">
        <v>1914</v>
      </c>
      <c r="CV2148" s="32"/>
      <c r="CW2148" s="32"/>
      <c r="CX2148" s="32" t="s">
        <v>6627</v>
      </c>
      <c r="CY2148" s="32" t="s">
        <v>710</v>
      </c>
      <c r="CZ2148" s="32" t="s">
        <v>1448</v>
      </c>
      <c r="DA2148" s="32" t="s">
        <v>3669</v>
      </c>
      <c r="DB2148" s="32" t="s">
        <v>2590</v>
      </c>
      <c r="DC2148" s="32" t="s">
        <v>1914</v>
      </c>
    </row>
    <row r="2149" spans="52:107" ht="57">
      <c r="AZ2149" s="32"/>
      <c r="BA2149" s="32"/>
      <c r="BB2149" s="32" t="s">
        <v>6628</v>
      </c>
      <c r="BC2149" s="32" t="s">
        <v>710</v>
      </c>
      <c r="BD2149" s="32" t="s">
        <v>1448</v>
      </c>
      <c r="BE2149" s="32" t="s">
        <v>3669</v>
      </c>
      <c r="BF2149" s="32" t="s">
        <v>2594</v>
      </c>
      <c r="BG2149" s="32" t="s">
        <v>1929</v>
      </c>
      <c r="CK2149" s="32" t="s">
        <v>6628</v>
      </c>
      <c r="CL2149" s="32" t="s">
        <v>710</v>
      </c>
      <c r="CM2149" s="32" t="s">
        <v>1448</v>
      </c>
      <c r="CN2149" s="32" t="s">
        <v>3669</v>
      </c>
      <c r="CO2149" s="32" t="s">
        <v>2594</v>
      </c>
      <c r="CP2149" s="32" t="s">
        <v>1929</v>
      </c>
      <c r="CV2149" s="32"/>
      <c r="CW2149" s="32"/>
      <c r="CX2149" s="32" t="s">
        <v>6628</v>
      </c>
      <c r="CY2149" s="32" t="s">
        <v>710</v>
      </c>
      <c r="CZ2149" s="32" t="s">
        <v>1448</v>
      </c>
      <c r="DA2149" s="32" t="s">
        <v>3669</v>
      </c>
      <c r="DB2149" s="32" t="s">
        <v>2594</v>
      </c>
      <c r="DC2149" s="32" t="s">
        <v>1929</v>
      </c>
    </row>
    <row r="2150" spans="52:107" ht="57">
      <c r="AZ2150" s="32"/>
      <c r="BA2150" s="32"/>
      <c r="BB2150" s="32" t="s">
        <v>6629</v>
      </c>
      <c r="BC2150" s="32" t="s">
        <v>710</v>
      </c>
      <c r="BD2150" s="32" t="s">
        <v>1448</v>
      </c>
      <c r="BE2150" s="32" t="s">
        <v>3669</v>
      </c>
      <c r="BF2150" s="32" t="s">
        <v>2598</v>
      </c>
      <c r="BG2150" s="32" t="s">
        <v>1945</v>
      </c>
      <c r="CK2150" s="32" t="s">
        <v>6629</v>
      </c>
      <c r="CL2150" s="32" t="s">
        <v>710</v>
      </c>
      <c r="CM2150" s="32" t="s">
        <v>1448</v>
      </c>
      <c r="CN2150" s="32" t="s">
        <v>3669</v>
      </c>
      <c r="CO2150" s="32" t="s">
        <v>2598</v>
      </c>
      <c r="CP2150" s="32" t="s">
        <v>1945</v>
      </c>
      <c r="CV2150" s="32"/>
      <c r="CW2150" s="32"/>
      <c r="CX2150" s="32" t="s">
        <v>6629</v>
      </c>
      <c r="CY2150" s="32" t="s">
        <v>710</v>
      </c>
      <c r="CZ2150" s="32" t="s">
        <v>1448</v>
      </c>
      <c r="DA2150" s="32" t="s">
        <v>3669</v>
      </c>
      <c r="DB2150" s="32" t="s">
        <v>2598</v>
      </c>
      <c r="DC2150" s="32" t="s">
        <v>1945</v>
      </c>
    </row>
    <row r="2151" spans="52:107" ht="57">
      <c r="AZ2151" s="32"/>
      <c r="BA2151" s="32"/>
      <c r="BB2151" s="32" t="s">
        <v>6630</v>
      </c>
      <c r="BC2151" s="32" t="s">
        <v>710</v>
      </c>
      <c r="BD2151" s="32" t="s">
        <v>1448</v>
      </c>
      <c r="BE2151" s="32" t="s">
        <v>3669</v>
      </c>
      <c r="BF2151" s="32" t="s">
        <v>2602</v>
      </c>
      <c r="BG2151" s="32" t="s">
        <v>1960</v>
      </c>
      <c r="CK2151" s="32" t="s">
        <v>6630</v>
      </c>
      <c r="CL2151" s="32" t="s">
        <v>710</v>
      </c>
      <c r="CM2151" s="32" t="s">
        <v>1448</v>
      </c>
      <c r="CN2151" s="32" t="s">
        <v>3669</v>
      </c>
      <c r="CO2151" s="32" t="s">
        <v>2602</v>
      </c>
      <c r="CP2151" s="32" t="s">
        <v>1960</v>
      </c>
      <c r="CV2151" s="32"/>
      <c r="CW2151" s="32"/>
      <c r="CX2151" s="32" t="s">
        <v>6630</v>
      </c>
      <c r="CY2151" s="32" t="s">
        <v>710</v>
      </c>
      <c r="CZ2151" s="32" t="s">
        <v>1448</v>
      </c>
      <c r="DA2151" s="32" t="s">
        <v>3669</v>
      </c>
      <c r="DB2151" s="32" t="s">
        <v>2602</v>
      </c>
      <c r="DC2151" s="32" t="s">
        <v>1960</v>
      </c>
    </row>
    <row r="2152" spans="52:107" ht="57">
      <c r="AZ2152" s="32"/>
      <c r="BA2152" s="32"/>
      <c r="BB2152" s="32" t="s">
        <v>6631</v>
      </c>
      <c r="BC2152" s="32" t="s">
        <v>710</v>
      </c>
      <c r="BD2152" s="32" t="s">
        <v>1448</v>
      </c>
      <c r="BE2152" s="32" t="s">
        <v>3669</v>
      </c>
      <c r="BF2152" s="32" t="s">
        <v>2606</v>
      </c>
      <c r="BG2152" s="32" t="s">
        <v>1973</v>
      </c>
      <c r="CK2152" s="32" t="s">
        <v>6631</v>
      </c>
      <c r="CL2152" s="32" t="s">
        <v>710</v>
      </c>
      <c r="CM2152" s="32" t="s">
        <v>1448</v>
      </c>
      <c r="CN2152" s="32" t="s">
        <v>3669</v>
      </c>
      <c r="CO2152" s="32" t="s">
        <v>2606</v>
      </c>
      <c r="CP2152" s="32" t="s">
        <v>1973</v>
      </c>
      <c r="CV2152" s="32"/>
      <c r="CW2152" s="32"/>
      <c r="CX2152" s="32" t="s">
        <v>6631</v>
      </c>
      <c r="CY2152" s="32" t="s">
        <v>710</v>
      </c>
      <c r="CZ2152" s="32" t="s">
        <v>1448</v>
      </c>
      <c r="DA2152" s="32" t="s">
        <v>3669</v>
      </c>
      <c r="DB2152" s="32" t="s">
        <v>2606</v>
      </c>
      <c r="DC2152" s="32" t="s">
        <v>1973</v>
      </c>
    </row>
    <row r="2153" spans="52:107" ht="28.5">
      <c r="AZ2153" s="32"/>
      <c r="BA2153" s="32"/>
      <c r="BB2153" s="32" t="s">
        <v>6632</v>
      </c>
      <c r="BC2153" s="32" t="s">
        <v>710</v>
      </c>
      <c r="BD2153" s="32" t="s">
        <v>1448</v>
      </c>
      <c r="BE2153" s="32" t="s">
        <v>3669</v>
      </c>
      <c r="BF2153" s="40">
        <v>998</v>
      </c>
      <c r="BG2153" s="32" t="s">
        <v>881</v>
      </c>
      <c r="CK2153" s="32" t="s">
        <v>6632</v>
      </c>
      <c r="CL2153" s="32" t="s">
        <v>710</v>
      </c>
      <c r="CM2153" s="32" t="s">
        <v>1448</v>
      </c>
      <c r="CN2153" s="32" t="s">
        <v>3669</v>
      </c>
      <c r="CO2153" s="40">
        <v>998</v>
      </c>
      <c r="CP2153" s="32" t="s">
        <v>881</v>
      </c>
      <c r="CV2153" s="32"/>
      <c r="CW2153" s="32"/>
      <c r="CX2153" s="32" t="s">
        <v>6632</v>
      </c>
      <c r="CY2153" s="32" t="s">
        <v>710</v>
      </c>
      <c r="CZ2153" s="32" t="s">
        <v>1448</v>
      </c>
      <c r="DA2153" s="32" t="s">
        <v>3669</v>
      </c>
      <c r="DB2153" s="40">
        <v>998</v>
      </c>
      <c r="DC2153" s="32" t="s">
        <v>881</v>
      </c>
    </row>
    <row r="2154" spans="52:107" ht="42.75">
      <c r="AZ2154" s="32"/>
      <c r="BA2154" s="32"/>
      <c r="BB2154" s="32" t="s">
        <v>6633</v>
      </c>
      <c r="BC2154" s="32" t="s">
        <v>710</v>
      </c>
      <c r="BD2154" s="32" t="s">
        <v>1448</v>
      </c>
      <c r="BE2154" s="32" t="s">
        <v>3669</v>
      </c>
      <c r="BF2154" s="40">
        <v>999</v>
      </c>
      <c r="BG2154" s="32" t="s">
        <v>361</v>
      </c>
      <c r="CK2154" s="32" t="s">
        <v>6633</v>
      </c>
      <c r="CL2154" s="32" t="s">
        <v>710</v>
      </c>
      <c r="CM2154" s="32" t="s">
        <v>1448</v>
      </c>
      <c r="CN2154" s="32" t="s">
        <v>3669</v>
      </c>
      <c r="CO2154" s="40">
        <v>999</v>
      </c>
      <c r="CP2154" s="32" t="s">
        <v>361</v>
      </c>
      <c r="CV2154" s="32"/>
      <c r="CW2154" s="32"/>
      <c r="CX2154" s="32" t="s">
        <v>6633</v>
      </c>
      <c r="CY2154" s="32" t="s">
        <v>710</v>
      </c>
      <c r="CZ2154" s="32" t="s">
        <v>1448</v>
      </c>
      <c r="DA2154" s="32" t="s">
        <v>3669</v>
      </c>
      <c r="DB2154" s="40">
        <v>999</v>
      </c>
      <c r="DC2154" s="32" t="s">
        <v>361</v>
      </c>
    </row>
    <row r="2155" spans="52:107" ht="57">
      <c r="AZ2155" s="32"/>
      <c r="BA2155" s="32"/>
      <c r="BB2155" s="32" t="s">
        <v>6634</v>
      </c>
      <c r="BC2155" s="32" t="s">
        <v>1469</v>
      </c>
      <c r="BD2155" s="32" t="s">
        <v>1470</v>
      </c>
      <c r="BE2155" s="32" t="s">
        <v>3670</v>
      </c>
      <c r="BF2155" s="32" t="s">
        <v>749</v>
      </c>
      <c r="BG2155" s="32" t="s">
        <v>738</v>
      </c>
      <c r="CK2155" s="32" t="s">
        <v>6634</v>
      </c>
      <c r="CL2155" s="32" t="s">
        <v>1469</v>
      </c>
      <c r="CM2155" s="32" t="s">
        <v>1470</v>
      </c>
      <c r="CN2155" s="32" t="s">
        <v>3670</v>
      </c>
      <c r="CO2155" s="32" t="s">
        <v>749</v>
      </c>
      <c r="CP2155" s="32" t="s">
        <v>738</v>
      </c>
      <c r="CV2155" s="32"/>
      <c r="CW2155" s="32"/>
      <c r="CX2155" s="32" t="s">
        <v>6634</v>
      </c>
      <c r="CY2155" s="32" t="s">
        <v>1469</v>
      </c>
      <c r="CZ2155" s="32" t="s">
        <v>1470</v>
      </c>
      <c r="DA2155" s="32" t="s">
        <v>3670</v>
      </c>
      <c r="DB2155" s="32" t="s">
        <v>749</v>
      </c>
      <c r="DC2155" s="32" t="s">
        <v>738</v>
      </c>
    </row>
    <row r="2156" spans="52:107" ht="57">
      <c r="AZ2156" s="32"/>
      <c r="BA2156" s="32"/>
      <c r="BB2156" s="32" t="s">
        <v>6635</v>
      </c>
      <c r="BC2156" s="32" t="s">
        <v>1469</v>
      </c>
      <c r="BD2156" s="32" t="s">
        <v>1470</v>
      </c>
      <c r="BE2156" s="32" t="s">
        <v>3670</v>
      </c>
      <c r="BF2156" s="32" t="s">
        <v>780</v>
      </c>
      <c r="BG2156" s="32" t="s">
        <v>731</v>
      </c>
      <c r="CK2156" s="32" t="s">
        <v>6635</v>
      </c>
      <c r="CL2156" s="32" t="s">
        <v>1469</v>
      </c>
      <c r="CM2156" s="32" t="s">
        <v>1470</v>
      </c>
      <c r="CN2156" s="32" t="s">
        <v>3670</v>
      </c>
      <c r="CO2156" s="32" t="s">
        <v>780</v>
      </c>
      <c r="CP2156" s="32" t="s">
        <v>731</v>
      </c>
      <c r="CV2156" s="32"/>
      <c r="CW2156" s="32"/>
      <c r="CX2156" s="32" t="s">
        <v>6635</v>
      </c>
      <c r="CY2156" s="32" t="s">
        <v>1469</v>
      </c>
      <c r="CZ2156" s="32" t="s">
        <v>1470</v>
      </c>
      <c r="DA2156" s="32" t="s">
        <v>3670</v>
      </c>
      <c r="DB2156" s="32" t="s">
        <v>780</v>
      </c>
      <c r="DC2156" s="32" t="s">
        <v>731</v>
      </c>
    </row>
    <row r="2157" spans="52:107" ht="71.25">
      <c r="AZ2157" s="32"/>
      <c r="BA2157" s="32"/>
      <c r="BB2157" s="32" t="s">
        <v>6636</v>
      </c>
      <c r="BC2157" s="32" t="s">
        <v>1469</v>
      </c>
      <c r="BD2157" s="32" t="s">
        <v>1470</v>
      </c>
      <c r="BE2157" s="32" t="s">
        <v>3670</v>
      </c>
      <c r="BF2157" s="32" t="s">
        <v>813</v>
      </c>
      <c r="BG2157" s="32" t="s">
        <v>810</v>
      </c>
      <c r="CK2157" s="32" t="s">
        <v>6636</v>
      </c>
      <c r="CL2157" s="32" t="s">
        <v>1469</v>
      </c>
      <c r="CM2157" s="32" t="s">
        <v>1470</v>
      </c>
      <c r="CN2157" s="32" t="s">
        <v>3670</v>
      </c>
      <c r="CO2157" s="32" t="s">
        <v>813</v>
      </c>
      <c r="CP2157" s="32" t="s">
        <v>810</v>
      </c>
      <c r="CV2157" s="32"/>
      <c r="CW2157" s="32"/>
      <c r="CX2157" s="32" t="s">
        <v>6636</v>
      </c>
      <c r="CY2157" s="32" t="s">
        <v>1469</v>
      </c>
      <c r="CZ2157" s="32" t="s">
        <v>1470</v>
      </c>
      <c r="DA2157" s="32" t="s">
        <v>3670</v>
      </c>
      <c r="DB2157" s="32" t="s">
        <v>813</v>
      </c>
      <c r="DC2157" s="32" t="s">
        <v>810</v>
      </c>
    </row>
    <row r="2158" spans="52:107" ht="57">
      <c r="AZ2158" s="32"/>
      <c r="BA2158" s="32"/>
      <c r="BB2158" s="32" t="s">
        <v>6637</v>
      </c>
      <c r="BC2158" s="32" t="s">
        <v>1469</v>
      </c>
      <c r="BD2158" s="32" t="s">
        <v>1470</v>
      </c>
      <c r="BE2158" s="32" t="s">
        <v>3670</v>
      </c>
      <c r="BF2158" s="32" t="s">
        <v>845</v>
      </c>
      <c r="BG2158" s="32" t="s">
        <v>794</v>
      </c>
      <c r="CK2158" s="32" t="s">
        <v>6637</v>
      </c>
      <c r="CL2158" s="32" t="s">
        <v>1469</v>
      </c>
      <c r="CM2158" s="32" t="s">
        <v>1470</v>
      </c>
      <c r="CN2158" s="32" t="s">
        <v>3670</v>
      </c>
      <c r="CO2158" s="32" t="s">
        <v>845</v>
      </c>
      <c r="CP2158" s="32" t="s">
        <v>794</v>
      </c>
      <c r="CV2158" s="32"/>
      <c r="CW2158" s="32"/>
      <c r="CX2158" s="32" t="s">
        <v>6637</v>
      </c>
      <c r="CY2158" s="32" t="s">
        <v>1469</v>
      </c>
      <c r="CZ2158" s="32" t="s">
        <v>1470</v>
      </c>
      <c r="DA2158" s="32" t="s">
        <v>3670</v>
      </c>
      <c r="DB2158" s="32" t="s">
        <v>845</v>
      </c>
      <c r="DC2158" s="32" t="s">
        <v>794</v>
      </c>
    </row>
    <row r="2159" spans="52:107" ht="57">
      <c r="AZ2159" s="32"/>
      <c r="BA2159" s="32"/>
      <c r="BB2159" s="32" t="s">
        <v>6638</v>
      </c>
      <c r="BC2159" s="32" t="s">
        <v>1469</v>
      </c>
      <c r="BD2159" s="32" t="s">
        <v>1470</v>
      </c>
      <c r="BE2159" s="32" t="s">
        <v>3670</v>
      </c>
      <c r="BF2159" s="32" t="s">
        <v>877</v>
      </c>
      <c r="BG2159" s="32" t="s">
        <v>874</v>
      </c>
      <c r="CK2159" s="32" t="s">
        <v>6638</v>
      </c>
      <c r="CL2159" s="32" t="s">
        <v>1469</v>
      </c>
      <c r="CM2159" s="32" t="s">
        <v>1470</v>
      </c>
      <c r="CN2159" s="32" t="s">
        <v>3670</v>
      </c>
      <c r="CO2159" s="32" t="s">
        <v>877</v>
      </c>
      <c r="CP2159" s="32" t="s">
        <v>874</v>
      </c>
      <c r="CV2159" s="32"/>
      <c r="CW2159" s="32"/>
      <c r="CX2159" s="32" t="s">
        <v>6638</v>
      </c>
      <c r="CY2159" s="32" t="s">
        <v>1469</v>
      </c>
      <c r="CZ2159" s="32" t="s">
        <v>1470</v>
      </c>
      <c r="DA2159" s="32" t="s">
        <v>3670</v>
      </c>
      <c r="DB2159" s="32" t="s">
        <v>877</v>
      </c>
      <c r="DC2159" s="32" t="s">
        <v>874</v>
      </c>
    </row>
    <row r="2160" spans="52:107" ht="71.25">
      <c r="AZ2160" s="32"/>
      <c r="BA2160" s="32"/>
      <c r="BB2160" s="32" t="s">
        <v>6639</v>
      </c>
      <c r="BC2160" s="32" t="s">
        <v>1469</v>
      </c>
      <c r="BD2160" s="32" t="s">
        <v>1470</v>
      </c>
      <c r="BE2160" s="32" t="s">
        <v>3670</v>
      </c>
      <c r="BF2160" s="32" t="s">
        <v>910</v>
      </c>
      <c r="BG2160" s="32" t="s">
        <v>907</v>
      </c>
      <c r="CK2160" s="32" t="s">
        <v>6639</v>
      </c>
      <c r="CL2160" s="32" t="s">
        <v>1469</v>
      </c>
      <c r="CM2160" s="32" t="s">
        <v>1470</v>
      </c>
      <c r="CN2160" s="32" t="s">
        <v>3670</v>
      </c>
      <c r="CO2160" s="32" t="s">
        <v>910</v>
      </c>
      <c r="CP2160" s="32" t="s">
        <v>907</v>
      </c>
      <c r="CV2160" s="32"/>
      <c r="CW2160" s="32"/>
      <c r="CX2160" s="32" t="s">
        <v>6639</v>
      </c>
      <c r="CY2160" s="32" t="s">
        <v>1469</v>
      </c>
      <c r="CZ2160" s="32" t="s">
        <v>1470</v>
      </c>
      <c r="DA2160" s="32" t="s">
        <v>3670</v>
      </c>
      <c r="DB2160" s="32" t="s">
        <v>910</v>
      </c>
      <c r="DC2160" s="32" t="s">
        <v>907</v>
      </c>
    </row>
    <row r="2161" spans="52:107" ht="85.5">
      <c r="AZ2161" s="32"/>
      <c r="BA2161" s="32"/>
      <c r="BB2161" s="32" t="s">
        <v>6640</v>
      </c>
      <c r="BC2161" s="32" t="s">
        <v>1469</v>
      </c>
      <c r="BD2161" s="32" t="s">
        <v>1470</v>
      </c>
      <c r="BE2161" s="32" t="s">
        <v>3670</v>
      </c>
      <c r="BF2161" s="32" t="s">
        <v>943</v>
      </c>
      <c r="BG2161" s="32" t="s">
        <v>940</v>
      </c>
      <c r="CK2161" s="32" t="s">
        <v>6640</v>
      </c>
      <c r="CL2161" s="32" t="s">
        <v>1469</v>
      </c>
      <c r="CM2161" s="32" t="s">
        <v>1470</v>
      </c>
      <c r="CN2161" s="32" t="s">
        <v>3670</v>
      </c>
      <c r="CO2161" s="32" t="s">
        <v>943</v>
      </c>
      <c r="CP2161" s="32" t="s">
        <v>940</v>
      </c>
      <c r="CV2161" s="32"/>
      <c r="CW2161" s="32"/>
      <c r="CX2161" s="32" t="s">
        <v>6640</v>
      </c>
      <c r="CY2161" s="32" t="s">
        <v>1469</v>
      </c>
      <c r="CZ2161" s="32" t="s">
        <v>1470</v>
      </c>
      <c r="DA2161" s="32" t="s">
        <v>3670</v>
      </c>
      <c r="DB2161" s="32" t="s">
        <v>943</v>
      </c>
      <c r="DC2161" s="32" t="s">
        <v>940</v>
      </c>
    </row>
    <row r="2162" spans="52:107" ht="85.5">
      <c r="AZ2162" s="32"/>
      <c r="BA2162" s="32"/>
      <c r="BB2162" s="32" t="s">
        <v>6641</v>
      </c>
      <c r="BC2162" s="32" t="s">
        <v>1469</v>
      </c>
      <c r="BD2162" s="32" t="s">
        <v>1470</v>
      </c>
      <c r="BE2162" s="32" t="s">
        <v>3670</v>
      </c>
      <c r="BF2162" s="32" t="s">
        <v>972</v>
      </c>
      <c r="BG2162" s="32" t="s">
        <v>970</v>
      </c>
      <c r="CK2162" s="32" t="s">
        <v>6641</v>
      </c>
      <c r="CL2162" s="32" t="s">
        <v>1469</v>
      </c>
      <c r="CM2162" s="32" t="s">
        <v>1470</v>
      </c>
      <c r="CN2162" s="32" t="s">
        <v>3670</v>
      </c>
      <c r="CO2162" s="32" t="s">
        <v>972</v>
      </c>
      <c r="CP2162" s="32" t="s">
        <v>970</v>
      </c>
      <c r="CV2162" s="32"/>
      <c r="CW2162" s="32"/>
      <c r="CX2162" s="32" t="s">
        <v>6641</v>
      </c>
      <c r="CY2162" s="32" t="s">
        <v>1469</v>
      </c>
      <c r="CZ2162" s="32" t="s">
        <v>1470</v>
      </c>
      <c r="DA2162" s="32" t="s">
        <v>3670</v>
      </c>
      <c r="DB2162" s="32" t="s">
        <v>972</v>
      </c>
      <c r="DC2162" s="32" t="s">
        <v>970</v>
      </c>
    </row>
    <row r="2163" spans="52:107" ht="99.75">
      <c r="AZ2163" s="32"/>
      <c r="BA2163" s="32"/>
      <c r="BB2163" s="32" t="s">
        <v>6642</v>
      </c>
      <c r="BC2163" s="32" t="s">
        <v>1469</v>
      </c>
      <c r="BD2163" s="32" t="s">
        <v>1470</v>
      </c>
      <c r="BE2163" s="32" t="s">
        <v>3670</v>
      </c>
      <c r="BF2163" s="32" t="s">
        <v>1003</v>
      </c>
      <c r="BG2163" s="32" t="s">
        <v>1000</v>
      </c>
      <c r="CK2163" s="32" t="s">
        <v>6642</v>
      </c>
      <c r="CL2163" s="32" t="s">
        <v>1469</v>
      </c>
      <c r="CM2163" s="32" t="s">
        <v>1470</v>
      </c>
      <c r="CN2163" s="32" t="s">
        <v>3670</v>
      </c>
      <c r="CO2163" s="32" t="s">
        <v>1003</v>
      </c>
      <c r="CP2163" s="32" t="s">
        <v>1000</v>
      </c>
      <c r="CV2163" s="32"/>
      <c r="CW2163" s="32"/>
      <c r="CX2163" s="32" t="s">
        <v>6642</v>
      </c>
      <c r="CY2163" s="32" t="s">
        <v>1469</v>
      </c>
      <c r="CZ2163" s="32" t="s">
        <v>1470</v>
      </c>
      <c r="DA2163" s="32" t="s">
        <v>3670</v>
      </c>
      <c r="DB2163" s="32" t="s">
        <v>1003</v>
      </c>
      <c r="DC2163" s="32" t="s">
        <v>1000</v>
      </c>
    </row>
    <row r="2164" spans="52:107" ht="71.25">
      <c r="AZ2164" s="32"/>
      <c r="BA2164" s="32"/>
      <c r="BB2164" s="32" t="s">
        <v>6643</v>
      </c>
      <c r="BC2164" s="32" t="s">
        <v>1469</v>
      </c>
      <c r="BD2164" s="32" t="s">
        <v>1470</v>
      </c>
      <c r="BE2164" s="32" t="s">
        <v>3670</v>
      </c>
      <c r="BF2164" s="32" t="s">
        <v>1033</v>
      </c>
      <c r="BG2164" s="32" t="s">
        <v>1030</v>
      </c>
      <c r="CK2164" s="32" t="s">
        <v>6643</v>
      </c>
      <c r="CL2164" s="32" t="s">
        <v>1469</v>
      </c>
      <c r="CM2164" s="32" t="s">
        <v>1470</v>
      </c>
      <c r="CN2164" s="32" t="s">
        <v>3670</v>
      </c>
      <c r="CO2164" s="32" t="s">
        <v>1033</v>
      </c>
      <c r="CP2164" s="32" t="s">
        <v>1030</v>
      </c>
      <c r="CV2164" s="32"/>
      <c r="CW2164" s="32"/>
      <c r="CX2164" s="32" t="s">
        <v>6643</v>
      </c>
      <c r="CY2164" s="32" t="s">
        <v>1469</v>
      </c>
      <c r="CZ2164" s="32" t="s">
        <v>1470</v>
      </c>
      <c r="DA2164" s="32" t="s">
        <v>3670</v>
      </c>
      <c r="DB2164" s="32" t="s">
        <v>1033</v>
      </c>
      <c r="DC2164" s="32" t="s">
        <v>1030</v>
      </c>
    </row>
    <row r="2165" spans="52:107" ht="71.25">
      <c r="AZ2165" s="32"/>
      <c r="BA2165" s="32"/>
      <c r="BB2165" s="32" t="s">
        <v>6644</v>
      </c>
      <c r="BC2165" s="32" t="s">
        <v>1469</v>
      </c>
      <c r="BD2165" s="32" t="s">
        <v>1470</v>
      </c>
      <c r="BE2165" s="32" t="s">
        <v>3670</v>
      </c>
      <c r="BF2165" s="32" t="s">
        <v>1063</v>
      </c>
      <c r="BG2165" s="32" t="s">
        <v>1060</v>
      </c>
      <c r="CK2165" s="32" t="s">
        <v>6644</v>
      </c>
      <c r="CL2165" s="32" t="s">
        <v>1469</v>
      </c>
      <c r="CM2165" s="32" t="s">
        <v>1470</v>
      </c>
      <c r="CN2165" s="32" t="s">
        <v>3670</v>
      </c>
      <c r="CO2165" s="32" t="s">
        <v>1063</v>
      </c>
      <c r="CP2165" s="32" t="s">
        <v>1060</v>
      </c>
      <c r="CV2165" s="32"/>
      <c r="CW2165" s="32"/>
      <c r="CX2165" s="32" t="s">
        <v>6644</v>
      </c>
      <c r="CY2165" s="32" t="s">
        <v>1469</v>
      </c>
      <c r="CZ2165" s="32" t="s">
        <v>1470</v>
      </c>
      <c r="DA2165" s="32" t="s">
        <v>3670</v>
      </c>
      <c r="DB2165" s="32" t="s">
        <v>1063</v>
      </c>
      <c r="DC2165" s="32" t="s">
        <v>1060</v>
      </c>
    </row>
    <row r="2166" spans="52:107" ht="71.25">
      <c r="AZ2166" s="32"/>
      <c r="BA2166" s="32"/>
      <c r="BB2166" s="32" t="s">
        <v>6645</v>
      </c>
      <c r="BC2166" s="32" t="s">
        <v>1469</v>
      </c>
      <c r="BD2166" s="32" t="s">
        <v>1470</v>
      </c>
      <c r="BE2166" s="32" t="s">
        <v>3670</v>
      </c>
      <c r="BF2166" s="32" t="s">
        <v>1646</v>
      </c>
      <c r="BG2166" s="32" t="s">
        <v>1088</v>
      </c>
      <c r="CK2166" s="32" t="s">
        <v>6645</v>
      </c>
      <c r="CL2166" s="32" t="s">
        <v>1469</v>
      </c>
      <c r="CM2166" s="32" t="s">
        <v>1470</v>
      </c>
      <c r="CN2166" s="32" t="s">
        <v>3670</v>
      </c>
      <c r="CO2166" s="32" t="s">
        <v>1646</v>
      </c>
      <c r="CP2166" s="32" t="s">
        <v>1088</v>
      </c>
      <c r="CV2166" s="32"/>
      <c r="CW2166" s="32"/>
      <c r="CX2166" s="32" t="s">
        <v>6645</v>
      </c>
      <c r="CY2166" s="32" t="s">
        <v>1469</v>
      </c>
      <c r="CZ2166" s="32" t="s">
        <v>1470</v>
      </c>
      <c r="DA2166" s="32" t="s">
        <v>3670</v>
      </c>
      <c r="DB2166" s="32" t="s">
        <v>1646</v>
      </c>
      <c r="DC2166" s="32" t="s">
        <v>1088</v>
      </c>
    </row>
    <row r="2167" spans="52:107" ht="85.5">
      <c r="AZ2167" s="32"/>
      <c r="BA2167" s="32"/>
      <c r="BB2167" s="32" t="s">
        <v>6646</v>
      </c>
      <c r="BC2167" s="32" t="s">
        <v>1469</v>
      </c>
      <c r="BD2167" s="32" t="s">
        <v>1470</v>
      </c>
      <c r="BE2167" s="32" t="s">
        <v>3670</v>
      </c>
      <c r="BF2167" s="32" t="s">
        <v>1666</v>
      </c>
      <c r="BG2167" s="32" t="s">
        <v>1114</v>
      </c>
      <c r="CK2167" s="32" t="s">
        <v>6646</v>
      </c>
      <c r="CL2167" s="32" t="s">
        <v>1469</v>
      </c>
      <c r="CM2167" s="32" t="s">
        <v>1470</v>
      </c>
      <c r="CN2167" s="32" t="s">
        <v>3670</v>
      </c>
      <c r="CO2167" s="32" t="s">
        <v>1666</v>
      </c>
      <c r="CP2167" s="32" t="s">
        <v>1114</v>
      </c>
      <c r="CV2167" s="32"/>
      <c r="CW2167" s="32"/>
      <c r="CX2167" s="32" t="s">
        <v>6646</v>
      </c>
      <c r="CY2167" s="32" t="s">
        <v>1469</v>
      </c>
      <c r="CZ2167" s="32" t="s">
        <v>1470</v>
      </c>
      <c r="DA2167" s="32" t="s">
        <v>3670</v>
      </c>
      <c r="DB2167" s="32" t="s">
        <v>1666</v>
      </c>
      <c r="DC2167" s="32" t="s">
        <v>1114</v>
      </c>
    </row>
    <row r="2168" spans="52:107" ht="85.5">
      <c r="AZ2168" s="32"/>
      <c r="BA2168" s="32"/>
      <c r="BB2168" s="32" t="s">
        <v>6647</v>
      </c>
      <c r="BC2168" s="32" t="s">
        <v>1469</v>
      </c>
      <c r="BD2168" s="32" t="s">
        <v>1470</v>
      </c>
      <c r="BE2168" s="32" t="s">
        <v>3670</v>
      </c>
      <c r="BF2168" s="32" t="s">
        <v>1891</v>
      </c>
      <c r="BG2168" s="32" t="s">
        <v>1137</v>
      </c>
      <c r="CK2168" s="32" t="s">
        <v>6647</v>
      </c>
      <c r="CL2168" s="32" t="s">
        <v>1469</v>
      </c>
      <c r="CM2168" s="32" t="s">
        <v>1470</v>
      </c>
      <c r="CN2168" s="32" t="s">
        <v>3670</v>
      </c>
      <c r="CO2168" s="32" t="s">
        <v>1891</v>
      </c>
      <c r="CP2168" s="32" t="s">
        <v>1137</v>
      </c>
      <c r="CV2168" s="32"/>
      <c r="CW2168" s="32"/>
      <c r="CX2168" s="32" t="s">
        <v>6647</v>
      </c>
      <c r="CY2168" s="32" t="s">
        <v>1469</v>
      </c>
      <c r="CZ2168" s="32" t="s">
        <v>1470</v>
      </c>
      <c r="DA2168" s="32" t="s">
        <v>3670</v>
      </c>
      <c r="DB2168" s="32" t="s">
        <v>1891</v>
      </c>
      <c r="DC2168" s="32" t="s">
        <v>1137</v>
      </c>
    </row>
    <row r="2169" spans="52:107" ht="71.25">
      <c r="AZ2169" s="32"/>
      <c r="BA2169" s="32"/>
      <c r="BB2169" s="32" t="s">
        <v>6648</v>
      </c>
      <c r="BC2169" s="32" t="s">
        <v>1469</v>
      </c>
      <c r="BD2169" s="32" t="s">
        <v>1470</v>
      </c>
      <c r="BE2169" s="32" t="s">
        <v>3670</v>
      </c>
      <c r="BF2169" s="32" t="s">
        <v>1905</v>
      </c>
      <c r="BG2169" s="32" t="s">
        <v>1163</v>
      </c>
      <c r="CK2169" s="32" t="s">
        <v>6648</v>
      </c>
      <c r="CL2169" s="32" t="s">
        <v>1469</v>
      </c>
      <c r="CM2169" s="32" t="s">
        <v>1470</v>
      </c>
      <c r="CN2169" s="32" t="s">
        <v>3670</v>
      </c>
      <c r="CO2169" s="32" t="s">
        <v>1905</v>
      </c>
      <c r="CP2169" s="32" t="s">
        <v>1163</v>
      </c>
      <c r="CV2169" s="32"/>
      <c r="CW2169" s="32"/>
      <c r="CX2169" s="32" t="s">
        <v>6648</v>
      </c>
      <c r="CY2169" s="32" t="s">
        <v>1469</v>
      </c>
      <c r="CZ2169" s="32" t="s">
        <v>1470</v>
      </c>
      <c r="DA2169" s="32" t="s">
        <v>3670</v>
      </c>
      <c r="DB2169" s="32" t="s">
        <v>1905</v>
      </c>
      <c r="DC2169" s="32" t="s">
        <v>1163</v>
      </c>
    </row>
    <row r="2170" spans="52:107" ht="71.25">
      <c r="AZ2170" s="32"/>
      <c r="BA2170" s="32"/>
      <c r="BB2170" s="32" t="s">
        <v>6649</v>
      </c>
      <c r="BC2170" s="32" t="s">
        <v>1469</v>
      </c>
      <c r="BD2170" s="32" t="s">
        <v>1470</v>
      </c>
      <c r="BE2170" s="32" t="s">
        <v>3670</v>
      </c>
      <c r="BF2170" s="32" t="s">
        <v>1917</v>
      </c>
      <c r="BG2170" s="32" t="s">
        <v>1190</v>
      </c>
      <c r="CK2170" s="32" t="s">
        <v>6649</v>
      </c>
      <c r="CL2170" s="32" t="s">
        <v>1469</v>
      </c>
      <c r="CM2170" s="32" t="s">
        <v>1470</v>
      </c>
      <c r="CN2170" s="32" t="s">
        <v>3670</v>
      </c>
      <c r="CO2170" s="32" t="s">
        <v>1917</v>
      </c>
      <c r="CP2170" s="32" t="s">
        <v>1190</v>
      </c>
      <c r="CV2170" s="32"/>
      <c r="CW2170" s="32"/>
      <c r="CX2170" s="32" t="s">
        <v>6649</v>
      </c>
      <c r="CY2170" s="32" t="s">
        <v>1469</v>
      </c>
      <c r="CZ2170" s="32" t="s">
        <v>1470</v>
      </c>
      <c r="DA2170" s="32" t="s">
        <v>3670</v>
      </c>
      <c r="DB2170" s="32" t="s">
        <v>1917</v>
      </c>
      <c r="DC2170" s="32" t="s">
        <v>1190</v>
      </c>
    </row>
    <row r="2171" spans="52:107" ht="71.25">
      <c r="AZ2171" s="32"/>
      <c r="BA2171" s="32"/>
      <c r="BB2171" s="32" t="s">
        <v>6650</v>
      </c>
      <c r="BC2171" s="32" t="s">
        <v>1469</v>
      </c>
      <c r="BD2171" s="32" t="s">
        <v>1470</v>
      </c>
      <c r="BE2171" s="32" t="s">
        <v>3670</v>
      </c>
      <c r="BF2171" s="32" t="s">
        <v>1933</v>
      </c>
      <c r="BG2171" s="32" t="s">
        <v>1214</v>
      </c>
      <c r="CK2171" s="32" t="s">
        <v>6650</v>
      </c>
      <c r="CL2171" s="32" t="s">
        <v>1469</v>
      </c>
      <c r="CM2171" s="32" t="s">
        <v>1470</v>
      </c>
      <c r="CN2171" s="32" t="s">
        <v>3670</v>
      </c>
      <c r="CO2171" s="32" t="s">
        <v>1933</v>
      </c>
      <c r="CP2171" s="32" t="s">
        <v>1214</v>
      </c>
      <c r="CV2171" s="32"/>
      <c r="CW2171" s="32"/>
      <c r="CX2171" s="32" t="s">
        <v>6650</v>
      </c>
      <c r="CY2171" s="32" t="s">
        <v>1469</v>
      </c>
      <c r="CZ2171" s="32" t="s">
        <v>1470</v>
      </c>
      <c r="DA2171" s="32" t="s">
        <v>3670</v>
      </c>
      <c r="DB2171" s="32" t="s">
        <v>1933</v>
      </c>
      <c r="DC2171" s="32" t="s">
        <v>1214</v>
      </c>
    </row>
    <row r="2172" spans="52:107" ht="57">
      <c r="AZ2172" s="32"/>
      <c r="BA2172" s="32"/>
      <c r="BB2172" s="32" t="s">
        <v>6651</v>
      </c>
      <c r="BC2172" s="32" t="s">
        <v>1469</v>
      </c>
      <c r="BD2172" s="32" t="s">
        <v>1470</v>
      </c>
      <c r="BE2172" s="32" t="s">
        <v>3670</v>
      </c>
      <c r="BF2172" s="32" t="s">
        <v>1949</v>
      </c>
      <c r="BG2172" s="32" t="s">
        <v>958</v>
      </c>
      <c r="CK2172" s="32" t="s">
        <v>6651</v>
      </c>
      <c r="CL2172" s="32" t="s">
        <v>1469</v>
      </c>
      <c r="CM2172" s="32" t="s">
        <v>1470</v>
      </c>
      <c r="CN2172" s="32" t="s">
        <v>3670</v>
      </c>
      <c r="CO2172" s="32" t="s">
        <v>1949</v>
      </c>
      <c r="CP2172" s="32" t="s">
        <v>958</v>
      </c>
      <c r="CV2172" s="32"/>
      <c r="CW2172" s="32"/>
      <c r="CX2172" s="32" t="s">
        <v>6651</v>
      </c>
      <c r="CY2172" s="32" t="s">
        <v>1469</v>
      </c>
      <c r="CZ2172" s="32" t="s">
        <v>1470</v>
      </c>
      <c r="DA2172" s="32" t="s">
        <v>3670</v>
      </c>
      <c r="DB2172" s="32" t="s">
        <v>1949</v>
      </c>
      <c r="DC2172" s="32" t="s">
        <v>958</v>
      </c>
    </row>
    <row r="2173" spans="52:107" ht="71.25">
      <c r="AZ2173" s="32"/>
      <c r="BA2173" s="32"/>
      <c r="BB2173" s="32" t="s">
        <v>6652</v>
      </c>
      <c r="BC2173" s="32" t="s">
        <v>1469</v>
      </c>
      <c r="BD2173" s="32" t="s">
        <v>1470</v>
      </c>
      <c r="BE2173" s="32" t="s">
        <v>3670</v>
      </c>
      <c r="BF2173" s="32" t="s">
        <v>1962</v>
      </c>
      <c r="BG2173" s="32" t="s">
        <v>1259</v>
      </c>
      <c r="CK2173" s="32" t="s">
        <v>6652</v>
      </c>
      <c r="CL2173" s="32" t="s">
        <v>1469</v>
      </c>
      <c r="CM2173" s="32" t="s">
        <v>1470</v>
      </c>
      <c r="CN2173" s="32" t="s">
        <v>3670</v>
      </c>
      <c r="CO2173" s="32" t="s">
        <v>1962</v>
      </c>
      <c r="CP2173" s="32" t="s">
        <v>1259</v>
      </c>
      <c r="CV2173" s="32"/>
      <c r="CW2173" s="32"/>
      <c r="CX2173" s="32" t="s">
        <v>6652</v>
      </c>
      <c r="CY2173" s="32" t="s">
        <v>1469</v>
      </c>
      <c r="CZ2173" s="32" t="s">
        <v>1470</v>
      </c>
      <c r="DA2173" s="32" t="s">
        <v>3670</v>
      </c>
      <c r="DB2173" s="32" t="s">
        <v>1962</v>
      </c>
      <c r="DC2173" s="32" t="s">
        <v>1259</v>
      </c>
    </row>
    <row r="2174" spans="52:107" ht="71.25">
      <c r="AZ2174" s="32"/>
      <c r="BA2174" s="32"/>
      <c r="BB2174" s="32" t="s">
        <v>6653</v>
      </c>
      <c r="BC2174" s="32" t="s">
        <v>1469</v>
      </c>
      <c r="BD2174" s="32" t="s">
        <v>1470</v>
      </c>
      <c r="BE2174" s="32" t="s">
        <v>3670</v>
      </c>
      <c r="BF2174" s="32" t="s">
        <v>1975</v>
      </c>
      <c r="BG2174" s="32" t="s">
        <v>1282</v>
      </c>
      <c r="CK2174" s="32" t="s">
        <v>6653</v>
      </c>
      <c r="CL2174" s="32" t="s">
        <v>1469</v>
      </c>
      <c r="CM2174" s="32" t="s">
        <v>1470</v>
      </c>
      <c r="CN2174" s="32" t="s">
        <v>3670</v>
      </c>
      <c r="CO2174" s="32" t="s">
        <v>1975</v>
      </c>
      <c r="CP2174" s="32" t="s">
        <v>1282</v>
      </c>
      <c r="CV2174" s="32"/>
      <c r="CW2174" s="32"/>
      <c r="CX2174" s="32" t="s">
        <v>6653</v>
      </c>
      <c r="CY2174" s="32" t="s">
        <v>1469</v>
      </c>
      <c r="CZ2174" s="32" t="s">
        <v>1470</v>
      </c>
      <c r="DA2174" s="32" t="s">
        <v>3670</v>
      </c>
      <c r="DB2174" s="32" t="s">
        <v>1975</v>
      </c>
      <c r="DC2174" s="32" t="s">
        <v>1282</v>
      </c>
    </row>
    <row r="2175" spans="52:107" ht="57">
      <c r="AZ2175" s="32"/>
      <c r="BA2175" s="32"/>
      <c r="BB2175" s="32" t="s">
        <v>6654</v>
      </c>
      <c r="BC2175" s="32" t="s">
        <v>1469</v>
      </c>
      <c r="BD2175" s="32" t="s">
        <v>1470</v>
      </c>
      <c r="BE2175" s="32" t="s">
        <v>3670</v>
      </c>
      <c r="BF2175" s="32" t="s">
        <v>1986</v>
      </c>
      <c r="BG2175" s="32" t="s">
        <v>1124</v>
      </c>
      <c r="CK2175" s="32" t="s">
        <v>6654</v>
      </c>
      <c r="CL2175" s="32" t="s">
        <v>1469</v>
      </c>
      <c r="CM2175" s="32" t="s">
        <v>1470</v>
      </c>
      <c r="CN2175" s="32" t="s">
        <v>3670</v>
      </c>
      <c r="CO2175" s="32" t="s">
        <v>1986</v>
      </c>
      <c r="CP2175" s="32" t="s">
        <v>1124</v>
      </c>
      <c r="CV2175" s="32"/>
      <c r="CW2175" s="32"/>
      <c r="CX2175" s="32" t="s">
        <v>6654</v>
      </c>
      <c r="CY2175" s="32" t="s">
        <v>1469</v>
      </c>
      <c r="CZ2175" s="32" t="s">
        <v>1470</v>
      </c>
      <c r="DA2175" s="32" t="s">
        <v>3670</v>
      </c>
      <c r="DB2175" s="32" t="s">
        <v>1986</v>
      </c>
      <c r="DC2175" s="32" t="s">
        <v>1124</v>
      </c>
    </row>
    <row r="2176" spans="52:107" ht="57">
      <c r="AZ2176" s="32"/>
      <c r="BA2176" s="32"/>
      <c r="BB2176" s="32" t="s">
        <v>6655</v>
      </c>
      <c r="BC2176" s="32" t="s">
        <v>1469</v>
      </c>
      <c r="BD2176" s="32" t="s">
        <v>1470</v>
      </c>
      <c r="BE2176" s="32" t="s">
        <v>3670</v>
      </c>
      <c r="BF2176" s="32" t="s">
        <v>1999</v>
      </c>
      <c r="BG2176" s="32" t="s">
        <v>1323</v>
      </c>
      <c r="CK2176" s="32" t="s">
        <v>6655</v>
      </c>
      <c r="CL2176" s="32" t="s">
        <v>1469</v>
      </c>
      <c r="CM2176" s="32" t="s">
        <v>1470</v>
      </c>
      <c r="CN2176" s="32" t="s">
        <v>3670</v>
      </c>
      <c r="CO2176" s="32" t="s">
        <v>1999</v>
      </c>
      <c r="CP2176" s="32" t="s">
        <v>1323</v>
      </c>
      <c r="CV2176" s="32"/>
      <c r="CW2176" s="32"/>
      <c r="CX2176" s="32" t="s">
        <v>6655</v>
      </c>
      <c r="CY2176" s="32" t="s">
        <v>1469</v>
      </c>
      <c r="CZ2176" s="32" t="s">
        <v>1470</v>
      </c>
      <c r="DA2176" s="32" t="s">
        <v>3670</v>
      </c>
      <c r="DB2176" s="32" t="s">
        <v>1999</v>
      </c>
      <c r="DC2176" s="32" t="s">
        <v>1323</v>
      </c>
    </row>
    <row r="2177" spans="52:107" ht="57">
      <c r="AZ2177" s="32"/>
      <c r="BA2177" s="32"/>
      <c r="BB2177" s="32" t="s">
        <v>6656</v>
      </c>
      <c r="BC2177" s="32" t="s">
        <v>1469</v>
      </c>
      <c r="BD2177" s="32" t="s">
        <v>1470</v>
      </c>
      <c r="BE2177" s="32" t="s">
        <v>3670</v>
      </c>
      <c r="BF2177" s="32" t="s">
        <v>2012</v>
      </c>
      <c r="BG2177" s="32" t="s">
        <v>1343</v>
      </c>
      <c r="CK2177" s="32" t="s">
        <v>6656</v>
      </c>
      <c r="CL2177" s="32" t="s">
        <v>1469</v>
      </c>
      <c r="CM2177" s="32" t="s">
        <v>1470</v>
      </c>
      <c r="CN2177" s="32" t="s">
        <v>3670</v>
      </c>
      <c r="CO2177" s="32" t="s">
        <v>2012</v>
      </c>
      <c r="CP2177" s="32" t="s">
        <v>1343</v>
      </c>
      <c r="CV2177" s="32"/>
      <c r="CW2177" s="32"/>
      <c r="CX2177" s="32" t="s">
        <v>6656</v>
      </c>
      <c r="CY2177" s="32" t="s">
        <v>1469</v>
      </c>
      <c r="CZ2177" s="32" t="s">
        <v>1470</v>
      </c>
      <c r="DA2177" s="32" t="s">
        <v>3670</v>
      </c>
      <c r="DB2177" s="32" t="s">
        <v>2012</v>
      </c>
      <c r="DC2177" s="32" t="s">
        <v>1343</v>
      </c>
    </row>
    <row r="2178" spans="52:107" ht="71.25">
      <c r="AZ2178" s="32"/>
      <c r="BA2178" s="32"/>
      <c r="BB2178" s="32" t="s">
        <v>6657</v>
      </c>
      <c r="BC2178" s="32" t="s">
        <v>1469</v>
      </c>
      <c r="BD2178" s="32" t="s">
        <v>1470</v>
      </c>
      <c r="BE2178" s="32" t="s">
        <v>3670</v>
      </c>
      <c r="BF2178" s="32" t="s">
        <v>2024</v>
      </c>
      <c r="BG2178" s="32" t="s">
        <v>1364</v>
      </c>
      <c r="CK2178" s="32" t="s">
        <v>6657</v>
      </c>
      <c r="CL2178" s="32" t="s">
        <v>1469</v>
      </c>
      <c r="CM2178" s="32" t="s">
        <v>1470</v>
      </c>
      <c r="CN2178" s="32" t="s">
        <v>3670</v>
      </c>
      <c r="CO2178" s="32" t="s">
        <v>2024</v>
      </c>
      <c r="CP2178" s="32" t="s">
        <v>1364</v>
      </c>
      <c r="CV2178" s="32"/>
      <c r="CW2178" s="32"/>
      <c r="CX2178" s="32" t="s">
        <v>6657</v>
      </c>
      <c r="CY2178" s="32" t="s">
        <v>1469</v>
      </c>
      <c r="CZ2178" s="32" t="s">
        <v>1470</v>
      </c>
      <c r="DA2178" s="32" t="s">
        <v>3670</v>
      </c>
      <c r="DB2178" s="32" t="s">
        <v>2024</v>
      </c>
      <c r="DC2178" s="32" t="s">
        <v>1364</v>
      </c>
    </row>
    <row r="2179" spans="52:107" ht="85.5">
      <c r="AZ2179" s="32"/>
      <c r="BA2179" s="32"/>
      <c r="BB2179" s="32" t="s">
        <v>6658</v>
      </c>
      <c r="BC2179" s="32" t="s">
        <v>1469</v>
      </c>
      <c r="BD2179" s="32" t="s">
        <v>1470</v>
      </c>
      <c r="BE2179" s="32" t="s">
        <v>3670</v>
      </c>
      <c r="BF2179" s="32" t="s">
        <v>2035</v>
      </c>
      <c r="BG2179" s="32" t="s">
        <v>1384</v>
      </c>
      <c r="CK2179" s="32" t="s">
        <v>6658</v>
      </c>
      <c r="CL2179" s="32" t="s">
        <v>1469</v>
      </c>
      <c r="CM2179" s="32" t="s">
        <v>1470</v>
      </c>
      <c r="CN2179" s="32" t="s">
        <v>3670</v>
      </c>
      <c r="CO2179" s="32" t="s">
        <v>2035</v>
      </c>
      <c r="CP2179" s="32" t="s">
        <v>1384</v>
      </c>
      <c r="CV2179" s="32"/>
      <c r="CW2179" s="32"/>
      <c r="CX2179" s="32" t="s">
        <v>6658</v>
      </c>
      <c r="CY2179" s="32" t="s">
        <v>1469</v>
      </c>
      <c r="CZ2179" s="32" t="s">
        <v>1470</v>
      </c>
      <c r="DA2179" s="32" t="s">
        <v>3670</v>
      </c>
      <c r="DB2179" s="32" t="s">
        <v>2035</v>
      </c>
      <c r="DC2179" s="32" t="s">
        <v>1384</v>
      </c>
    </row>
    <row r="2180" spans="52:107" ht="71.25">
      <c r="AZ2180" s="32"/>
      <c r="BA2180" s="32"/>
      <c r="BB2180" s="32" t="s">
        <v>6659</v>
      </c>
      <c r="BC2180" s="32" t="s">
        <v>1469</v>
      </c>
      <c r="BD2180" s="32" t="s">
        <v>1470</v>
      </c>
      <c r="BE2180" s="32" t="s">
        <v>3670</v>
      </c>
      <c r="BF2180" s="32" t="s">
        <v>2047</v>
      </c>
      <c r="BG2180" s="32" t="s">
        <v>1405</v>
      </c>
      <c r="CK2180" s="32" t="s">
        <v>6659</v>
      </c>
      <c r="CL2180" s="32" t="s">
        <v>1469</v>
      </c>
      <c r="CM2180" s="32" t="s">
        <v>1470</v>
      </c>
      <c r="CN2180" s="32" t="s">
        <v>3670</v>
      </c>
      <c r="CO2180" s="32" t="s">
        <v>2047</v>
      </c>
      <c r="CP2180" s="32" t="s">
        <v>1405</v>
      </c>
      <c r="CV2180" s="32"/>
      <c r="CW2180" s="32"/>
      <c r="CX2180" s="32" t="s">
        <v>6659</v>
      </c>
      <c r="CY2180" s="32" t="s">
        <v>1469</v>
      </c>
      <c r="CZ2180" s="32" t="s">
        <v>1470</v>
      </c>
      <c r="DA2180" s="32" t="s">
        <v>3670</v>
      </c>
      <c r="DB2180" s="32" t="s">
        <v>2047</v>
      </c>
      <c r="DC2180" s="32" t="s">
        <v>1405</v>
      </c>
    </row>
    <row r="2181" spans="52:107" ht="71.25">
      <c r="AZ2181" s="32"/>
      <c r="BA2181" s="32"/>
      <c r="BB2181" s="32" t="s">
        <v>6660</v>
      </c>
      <c r="BC2181" s="32" t="s">
        <v>1469</v>
      </c>
      <c r="BD2181" s="32" t="s">
        <v>1470</v>
      </c>
      <c r="BE2181" s="32" t="s">
        <v>3670</v>
      </c>
      <c r="BF2181" s="32" t="s">
        <v>2058</v>
      </c>
      <c r="BG2181" s="32" t="s">
        <v>844</v>
      </c>
      <c r="CK2181" s="32" t="s">
        <v>6660</v>
      </c>
      <c r="CL2181" s="32" t="s">
        <v>1469</v>
      </c>
      <c r="CM2181" s="32" t="s">
        <v>1470</v>
      </c>
      <c r="CN2181" s="32" t="s">
        <v>3670</v>
      </c>
      <c r="CO2181" s="32" t="s">
        <v>2058</v>
      </c>
      <c r="CP2181" s="32" t="s">
        <v>844</v>
      </c>
      <c r="CV2181" s="32"/>
      <c r="CW2181" s="32"/>
      <c r="CX2181" s="32" t="s">
        <v>6660</v>
      </c>
      <c r="CY2181" s="32" t="s">
        <v>1469</v>
      </c>
      <c r="CZ2181" s="32" t="s">
        <v>1470</v>
      </c>
      <c r="DA2181" s="32" t="s">
        <v>3670</v>
      </c>
      <c r="DB2181" s="32" t="s">
        <v>2058</v>
      </c>
      <c r="DC2181" s="32" t="s">
        <v>844</v>
      </c>
    </row>
    <row r="2182" spans="52:107" ht="71.25">
      <c r="AZ2182" s="32"/>
      <c r="BA2182" s="32"/>
      <c r="BB2182" s="32" t="s">
        <v>6661</v>
      </c>
      <c r="BC2182" s="32" t="s">
        <v>1469</v>
      </c>
      <c r="BD2182" s="32" t="s">
        <v>1470</v>
      </c>
      <c r="BE2182" s="32" t="s">
        <v>3670</v>
      </c>
      <c r="BF2182" s="32" t="s">
        <v>2070</v>
      </c>
      <c r="BG2182" s="32" t="s">
        <v>1445</v>
      </c>
      <c r="CK2182" s="32" t="s">
        <v>6661</v>
      </c>
      <c r="CL2182" s="32" t="s">
        <v>1469</v>
      </c>
      <c r="CM2182" s="32" t="s">
        <v>1470</v>
      </c>
      <c r="CN2182" s="32" t="s">
        <v>3670</v>
      </c>
      <c r="CO2182" s="32" t="s">
        <v>2070</v>
      </c>
      <c r="CP2182" s="32" t="s">
        <v>1445</v>
      </c>
      <c r="CV2182" s="32"/>
      <c r="CW2182" s="32"/>
      <c r="CX2182" s="32" t="s">
        <v>6661</v>
      </c>
      <c r="CY2182" s="32" t="s">
        <v>1469</v>
      </c>
      <c r="CZ2182" s="32" t="s">
        <v>1470</v>
      </c>
      <c r="DA2182" s="32" t="s">
        <v>3670</v>
      </c>
      <c r="DB2182" s="32" t="s">
        <v>2070</v>
      </c>
      <c r="DC2182" s="32" t="s">
        <v>1445</v>
      </c>
    </row>
    <row r="2183" spans="52:107" ht="85.5">
      <c r="AZ2183" s="32"/>
      <c r="BA2183" s="32"/>
      <c r="BB2183" s="32" t="s">
        <v>6662</v>
      </c>
      <c r="BC2183" s="32" t="s">
        <v>1469</v>
      </c>
      <c r="BD2183" s="32" t="s">
        <v>1470</v>
      </c>
      <c r="BE2183" s="32" t="s">
        <v>3670</v>
      </c>
      <c r="BF2183" s="32" t="s">
        <v>2082</v>
      </c>
      <c r="BG2183" s="32" t="s">
        <v>1466</v>
      </c>
      <c r="CK2183" s="32" t="s">
        <v>6662</v>
      </c>
      <c r="CL2183" s="32" t="s">
        <v>1469</v>
      </c>
      <c r="CM2183" s="32" t="s">
        <v>1470</v>
      </c>
      <c r="CN2183" s="32" t="s">
        <v>3670</v>
      </c>
      <c r="CO2183" s="32" t="s">
        <v>2082</v>
      </c>
      <c r="CP2183" s="32" t="s">
        <v>1466</v>
      </c>
      <c r="CV2183" s="32"/>
      <c r="CW2183" s="32"/>
      <c r="CX2183" s="32" t="s">
        <v>6662</v>
      </c>
      <c r="CY2183" s="32" t="s">
        <v>1469</v>
      </c>
      <c r="CZ2183" s="32" t="s">
        <v>1470</v>
      </c>
      <c r="DA2183" s="32" t="s">
        <v>3670</v>
      </c>
      <c r="DB2183" s="32" t="s">
        <v>2082</v>
      </c>
      <c r="DC2183" s="32" t="s">
        <v>1466</v>
      </c>
    </row>
    <row r="2184" spans="52:107" ht="99.75">
      <c r="AZ2184" s="32"/>
      <c r="BA2184" s="32"/>
      <c r="BB2184" s="32" t="s">
        <v>6663</v>
      </c>
      <c r="BC2184" s="32" t="s">
        <v>1469</v>
      </c>
      <c r="BD2184" s="32" t="s">
        <v>1470</v>
      </c>
      <c r="BE2184" s="32" t="s">
        <v>3670</v>
      </c>
      <c r="BF2184" s="32" t="s">
        <v>2093</v>
      </c>
      <c r="BG2184" s="32" t="s">
        <v>1488</v>
      </c>
      <c r="CK2184" s="32" t="s">
        <v>6663</v>
      </c>
      <c r="CL2184" s="32" t="s">
        <v>1469</v>
      </c>
      <c r="CM2184" s="32" t="s">
        <v>1470</v>
      </c>
      <c r="CN2184" s="32" t="s">
        <v>3670</v>
      </c>
      <c r="CO2184" s="32" t="s">
        <v>2093</v>
      </c>
      <c r="CP2184" s="32" t="s">
        <v>1488</v>
      </c>
      <c r="CV2184" s="32"/>
      <c r="CW2184" s="32"/>
      <c r="CX2184" s="32" t="s">
        <v>6663</v>
      </c>
      <c r="CY2184" s="32" t="s">
        <v>1469</v>
      </c>
      <c r="CZ2184" s="32" t="s">
        <v>1470</v>
      </c>
      <c r="DA2184" s="32" t="s">
        <v>3670</v>
      </c>
      <c r="DB2184" s="32" t="s">
        <v>2093</v>
      </c>
      <c r="DC2184" s="32" t="s">
        <v>1488</v>
      </c>
    </row>
    <row r="2185" spans="52:107" ht="71.25">
      <c r="AZ2185" s="32"/>
      <c r="BA2185" s="32"/>
      <c r="BB2185" s="32" t="s">
        <v>6664</v>
      </c>
      <c r="BC2185" s="32" t="s">
        <v>1469</v>
      </c>
      <c r="BD2185" s="32" t="s">
        <v>1470</v>
      </c>
      <c r="BE2185" s="32" t="s">
        <v>3670</v>
      </c>
      <c r="BF2185" s="32" t="s">
        <v>2104</v>
      </c>
      <c r="BG2185" s="32" t="s">
        <v>1508</v>
      </c>
      <c r="CK2185" s="32" t="s">
        <v>6664</v>
      </c>
      <c r="CL2185" s="32" t="s">
        <v>1469</v>
      </c>
      <c r="CM2185" s="32" t="s">
        <v>1470</v>
      </c>
      <c r="CN2185" s="32" t="s">
        <v>3670</v>
      </c>
      <c r="CO2185" s="32" t="s">
        <v>2104</v>
      </c>
      <c r="CP2185" s="32" t="s">
        <v>1508</v>
      </c>
      <c r="CV2185" s="32"/>
      <c r="CW2185" s="32"/>
      <c r="CX2185" s="32" t="s">
        <v>6664</v>
      </c>
      <c r="CY2185" s="32" t="s">
        <v>1469</v>
      </c>
      <c r="CZ2185" s="32" t="s">
        <v>1470</v>
      </c>
      <c r="DA2185" s="32" t="s">
        <v>3670</v>
      </c>
      <c r="DB2185" s="32" t="s">
        <v>2104</v>
      </c>
      <c r="DC2185" s="32" t="s">
        <v>1508</v>
      </c>
    </row>
    <row r="2186" spans="52:107" ht="71.25">
      <c r="AZ2186" s="32"/>
      <c r="BA2186" s="32"/>
      <c r="BB2186" s="32" t="s">
        <v>6665</v>
      </c>
      <c r="BC2186" s="32" t="s">
        <v>1469</v>
      </c>
      <c r="BD2186" s="32" t="s">
        <v>1470</v>
      </c>
      <c r="BE2186" s="32" t="s">
        <v>3670</v>
      </c>
      <c r="BF2186" s="32" t="s">
        <v>2114</v>
      </c>
      <c r="BG2186" s="32" t="s">
        <v>1530</v>
      </c>
      <c r="CK2186" s="32" t="s">
        <v>6665</v>
      </c>
      <c r="CL2186" s="32" t="s">
        <v>1469</v>
      </c>
      <c r="CM2186" s="32" t="s">
        <v>1470</v>
      </c>
      <c r="CN2186" s="32" t="s">
        <v>3670</v>
      </c>
      <c r="CO2186" s="32" t="s">
        <v>2114</v>
      </c>
      <c r="CP2186" s="32" t="s">
        <v>1530</v>
      </c>
      <c r="CV2186" s="32"/>
      <c r="CW2186" s="32"/>
      <c r="CX2186" s="32" t="s">
        <v>6665</v>
      </c>
      <c r="CY2186" s="32" t="s">
        <v>1469</v>
      </c>
      <c r="CZ2186" s="32" t="s">
        <v>1470</v>
      </c>
      <c r="DA2186" s="32" t="s">
        <v>3670</v>
      </c>
      <c r="DB2186" s="32" t="s">
        <v>2114</v>
      </c>
      <c r="DC2186" s="32" t="s">
        <v>1530</v>
      </c>
    </row>
    <row r="2187" spans="52:107" ht="85.5">
      <c r="AZ2187" s="32"/>
      <c r="BA2187" s="32"/>
      <c r="BB2187" s="32" t="s">
        <v>6666</v>
      </c>
      <c r="BC2187" s="32" t="s">
        <v>1469</v>
      </c>
      <c r="BD2187" s="32" t="s">
        <v>1470</v>
      </c>
      <c r="BE2187" s="32" t="s">
        <v>3670</v>
      </c>
      <c r="BF2187" s="32" t="s">
        <v>2124</v>
      </c>
      <c r="BG2187" s="32" t="s">
        <v>1549</v>
      </c>
      <c r="CK2187" s="32" t="s">
        <v>6666</v>
      </c>
      <c r="CL2187" s="32" t="s">
        <v>1469</v>
      </c>
      <c r="CM2187" s="32" t="s">
        <v>1470</v>
      </c>
      <c r="CN2187" s="32" t="s">
        <v>3670</v>
      </c>
      <c r="CO2187" s="32" t="s">
        <v>2124</v>
      </c>
      <c r="CP2187" s="32" t="s">
        <v>1549</v>
      </c>
      <c r="CV2187" s="32"/>
      <c r="CW2187" s="32"/>
      <c r="CX2187" s="32" t="s">
        <v>6666</v>
      </c>
      <c r="CY2187" s="32" t="s">
        <v>1469</v>
      </c>
      <c r="CZ2187" s="32" t="s">
        <v>1470</v>
      </c>
      <c r="DA2187" s="32" t="s">
        <v>3670</v>
      </c>
      <c r="DB2187" s="32" t="s">
        <v>2124</v>
      </c>
      <c r="DC2187" s="32" t="s">
        <v>1549</v>
      </c>
    </row>
    <row r="2188" spans="52:107" ht="71.25">
      <c r="AZ2188" s="32"/>
      <c r="BA2188" s="32"/>
      <c r="BB2188" s="32" t="s">
        <v>6667</v>
      </c>
      <c r="BC2188" s="32" t="s">
        <v>1469</v>
      </c>
      <c r="BD2188" s="32" t="s">
        <v>1470</v>
      </c>
      <c r="BE2188" s="32" t="s">
        <v>3670</v>
      </c>
      <c r="BF2188" s="32" t="s">
        <v>2135</v>
      </c>
      <c r="BG2188" s="32" t="s">
        <v>1568</v>
      </c>
      <c r="CK2188" s="32" t="s">
        <v>6667</v>
      </c>
      <c r="CL2188" s="32" t="s">
        <v>1469</v>
      </c>
      <c r="CM2188" s="32" t="s">
        <v>1470</v>
      </c>
      <c r="CN2188" s="32" t="s">
        <v>3670</v>
      </c>
      <c r="CO2188" s="32" t="s">
        <v>2135</v>
      </c>
      <c r="CP2188" s="32" t="s">
        <v>1568</v>
      </c>
      <c r="CV2188" s="32"/>
      <c r="CW2188" s="32"/>
      <c r="CX2188" s="32" t="s">
        <v>6667</v>
      </c>
      <c r="CY2188" s="32" t="s">
        <v>1469</v>
      </c>
      <c r="CZ2188" s="32" t="s">
        <v>1470</v>
      </c>
      <c r="DA2188" s="32" t="s">
        <v>3670</v>
      </c>
      <c r="DB2188" s="32" t="s">
        <v>2135</v>
      </c>
      <c r="DC2188" s="32" t="s">
        <v>1568</v>
      </c>
    </row>
    <row r="2189" spans="52:107" ht="71.25">
      <c r="AZ2189" s="32"/>
      <c r="BA2189" s="32"/>
      <c r="BB2189" s="32" t="s">
        <v>6668</v>
      </c>
      <c r="BC2189" s="32" t="s">
        <v>1469</v>
      </c>
      <c r="BD2189" s="32" t="s">
        <v>1470</v>
      </c>
      <c r="BE2189" s="32" t="s">
        <v>3670</v>
      </c>
      <c r="BF2189" s="32" t="s">
        <v>2144</v>
      </c>
      <c r="BG2189" s="32" t="s">
        <v>1587</v>
      </c>
      <c r="CK2189" s="32" t="s">
        <v>6668</v>
      </c>
      <c r="CL2189" s="32" t="s">
        <v>1469</v>
      </c>
      <c r="CM2189" s="32" t="s">
        <v>1470</v>
      </c>
      <c r="CN2189" s="32" t="s">
        <v>3670</v>
      </c>
      <c r="CO2189" s="32" t="s">
        <v>2144</v>
      </c>
      <c r="CP2189" s="32" t="s">
        <v>1587</v>
      </c>
      <c r="CV2189" s="32"/>
      <c r="CW2189" s="32"/>
      <c r="CX2189" s="32" t="s">
        <v>6668</v>
      </c>
      <c r="CY2189" s="32" t="s">
        <v>1469</v>
      </c>
      <c r="CZ2189" s="32" t="s">
        <v>1470</v>
      </c>
      <c r="DA2189" s="32" t="s">
        <v>3670</v>
      </c>
      <c r="DB2189" s="32" t="s">
        <v>2144</v>
      </c>
      <c r="DC2189" s="32" t="s">
        <v>1587</v>
      </c>
    </row>
    <row r="2190" spans="52:107" ht="85.5">
      <c r="AZ2190" s="32"/>
      <c r="BA2190" s="32"/>
      <c r="BB2190" s="32" t="s">
        <v>6669</v>
      </c>
      <c r="BC2190" s="32" t="s">
        <v>1469</v>
      </c>
      <c r="BD2190" s="32" t="s">
        <v>1470</v>
      </c>
      <c r="BE2190" s="32" t="s">
        <v>3670</v>
      </c>
      <c r="BF2190" s="32" t="s">
        <v>2155</v>
      </c>
      <c r="BG2190" s="32" t="s">
        <v>1607</v>
      </c>
      <c r="CK2190" s="32" t="s">
        <v>6669</v>
      </c>
      <c r="CL2190" s="32" t="s">
        <v>1469</v>
      </c>
      <c r="CM2190" s="32" t="s">
        <v>1470</v>
      </c>
      <c r="CN2190" s="32" t="s">
        <v>3670</v>
      </c>
      <c r="CO2190" s="32" t="s">
        <v>2155</v>
      </c>
      <c r="CP2190" s="32" t="s">
        <v>1607</v>
      </c>
      <c r="CV2190" s="32"/>
      <c r="CW2190" s="32"/>
      <c r="CX2190" s="32" t="s">
        <v>6669</v>
      </c>
      <c r="CY2190" s="32" t="s">
        <v>1469</v>
      </c>
      <c r="CZ2190" s="32" t="s">
        <v>1470</v>
      </c>
      <c r="DA2190" s="32" t="s">
        <v>3670</v>
      </c>
      <c r="DB2190" s="32" t="s">
        <v>2155</v>
      </c>
      <c r="DC2190" s="32" t="s">
        <v>1607</v>
      </c>
    </row>
    <row r="2191" spans="52:107" ht="71.25">
      <c r="AZ2191" s="32"/>
      <c r="BA2191" s="32"/>
      <c r="BB2191" s="32" t="s">
        <v>6670</v>
      </c>
      <c r="BC2191" s="32" t="s">
        <v>1469</v>
      </c>
      <c r="BD2191" s="32" t="s">
        <v>1470</v>
      </c>
      <c r="BE2191" s="32" t="s">
        <v>3670</v>
      </c>
      <c r="BF2191" s="32" t="s">
        <v>2166</v>
      </c>
      <c r="BG2191" s="32" t="s">
        <v>1625</v>
      </c>
      <c r="CK2191" s="32" t="s">
        <v>6670</v>
      </c>
      <c r="CL2191" s="32" t="s">
        <v>1469</v>
      </c>
      <c r="CM2191" s="32" t="s">
        <v>1470</v>
      </c>
      <c r="CN2191" s="32" t="s">
        <v>3670</v>
      </c>
      <c r="CO2191" s="32" t="s">
        <v>2166</v>
      </c>
      <c r="CP2191" s="32" t="s">
        <v>1625</v>
      </c>
      <c r="CV2191" s="32"/>
      <c r="CW2191" s="32"/>
      <c r="CX2191" s="32" t="s">
        <v>6670</v>
      </c>
      <c r="CY2191" s="32" t="s">
        <v>1469</v>
      </c>
      <c r="CZ2191" s="32" t="s">
        <v>1470</v>
      </c>
      <c r="DA2191" s="32" t="s">
        <v>3670</v>
      </c>
      <c r="DB2191" s="32" t="s">
        <v>2166</v>
      </c>
      <c r="DC2191" s="32" t="s">
        <v>1625</v>
      </c>
    </row>
    <row r="2192" spans="52:107" ht="71.25">
      <c r="AZ2192" s="32"/>
      <c r="BA2192" s="32"/>
      <c r="BB2192" s="32" t="s">
        <v>6671</v>
      </c>
      <c r="BC2192" s="32" t="s">
        <v>1469</v>
      </c>
      <c r="BD2192" s="32" t="s">
        <v>1470</v>
      </c>
      <c r="BE2192" s="32" t="s">
        <v>3670</v>
      </c>
      <c r="BF2192" s="32" t="s">
        <v>2177</v>
      </c>
      <c r="BG2192" s="32" t="s">
        <v>1483</v>
      </c>
      <c r="CK2192" s="32" t="s">
        <v>6671</v>
      </c>
      <c r="CL2192" s="32" t="s">
        <v>1469</v>
      </c>
      <c r="CM2192" s="32" t="s">
        <v>1470</v>
      </c>
      <c r="CN2192" s="32" t="s">
        <v>3670</v>
      </c>
      <c r="CO2192" s="32" t="s">
        <v>2177</v>
      </c>
      <c r="CP2192" s="32" t="s">
        <v>1483</v>
      </c>
      <c r="CV2192" s="32"/>
      <c r="CW2192" s="32"/>
      <c r="CX2192" s="32" t="s">
        <v>6671</v>
      </c>
      <c r="CY2192" s="32" t="s">
        <v>1469</v>
      </c>
      <c r="CZ2192" s="32" t="s">
        <v>1470</v>
      </c>
      <c r="DA2192" s="32" t="s">
        <v>3670</v>
      </c>
      <c r="DB2192" s="32" t="s">
        <v>2177</v>
      </c>
      <c r="DC2192" s="32" t="s">
        <v>1483</v>
      </c>
    </row>
    <row r="2193" spans="52:107" ht="85.5">
      <c r="AZ2193" s="32"/>
      <c r="BA2193" s="32"/>
      <c r="BB2193" s="32" t="s">
        <v>6672</v>
      </c>
      <c r="BC2193" s="32" t="s">
        <v>1469</v>
      </c>
      <c r="BD2193" s="32" t="s">
        <v>1470</v>
      </c>
      <c r="BE2193" s="32" t="s">
        <v>3670</v>
      </c>
      <c r="BF2193" s="32" t="s">
        <v>2523</v>
      </c>
      <c r="BG2193" s="32" t="s">
        <v>1663</v>
      </c>
      <c r="CK2193" s="32" t="s">
        <v>6672</v>
      </c>
      <c r="CL2193" s="32" t="s">
        <v>1469</v>
      </c>
      <c r="CM2193" s="32" t="s">
        <v>1470</v>
      </c>
      <c r="CN2193" s="32" t="s">
        <v>3670</v>
      </c>
      <c r="CO2193" s="32" t="s">
        <v>2523</v>
      </c>
      <c r="CP2193" s="32" t="s">
        <v>1663</v>
      </c>
      <c r="CV2193" s="32"/>
      <c r="CW2193" s="32"/>
      <c r="CX2193" s="32" t="s">
        <v>6672</v>
      </c>
      <c r="CY2193" s="32" t="s">
        <v>1469</v>
      </c>
      <c r="CZ2193" s="32" t="s">
        <v>1470</v>
      </c>
      <c r="DA2193" s="32" t="s">
        <v>3670</v>
      </c>
      <c r="DB2193" s="32" t="s">
        <v>2523</v>
      </c>
      <c r="DC2193" s="32" t="s">
        <v>1663</v>
      </c>
    </row>
    <row r="2194" spans="52:107" ht="71.25">
      <c r="AZ2194" s="32"/>
      <c r="BA2194" s="32"/>
      <c r="BB2194" s="32" t="s">
        <v>6673</v>
      </c>
      <c r="BC2194" s="32" t="s">
        <v>1469</v>
      </c>
      <c r="BD2194" s="32" t="s">
        <v>1470</v>
      </c>
      <c r="BE2194" s="32" t="s">
        <v>3670</v>
      </c>
      <c r="BF2194" s="32" t="s">
        <v>2527</v>
      </c>
      <c r="BG2194" s="32" t="s">
        <v>1682</v>
      </c>
      <c r="CK2194" s="32" t="s">
        <v>6673</v>
      </c>
      <c r="CL2194" s="32" t="s">
        <v>1469</v>
      </c>
      <c r="CM2194" s="32" t="s">
        <v>1470</v>
      </c>
      <c r="CN2194" s="32" t="s">
        <v>3670</v>
      </c>
      <c r="CO2194" s="32" t="s">
        <v>2527</v>
      </c>
      <c r="CP2194" s="32" t="s">
        <v>1682</v>
      </c>
      <c r="CV2194" s="32"/>
      <c r="CW2194" s="32"/>
      <c r="CX2194" s="32" t="s">
        <v>6673</v>
      </c>
      <c r="CY2194" s="32" t="s">
        <v>1469</v>
      </c>
      <c r="CZ2194" s="32" t="s">
        <v>1470</v>
      </c>
      <c r="DA2194" s="32" t="s">
        <v>3670</v>
      </c>
      <c r="DB2194" s="32" t="s">
        <v>2527</v>
      </c>
      <c r="DC2194" s="32" t="s">
        <v>1682</v>
      </c>
    </row>
    <row r="2195" spans="52:107" ht="71.25">
      <c r="AZ2195" s="32"/>
      <c r="BA2195" s="32"/>
      <c r="BB2195" s="32" t="s">
        <v>6674</v>
      </c>
      <c r="BC2195" s="32" t="s">
        <v>1469</v>
      </c>
      <c r="BD2195" s="32" t="s">
        <v>1470</v>
      </c>
      <c r="BE2195" s="32" t="s">
        <v>3670</v>
      </c>
      <c r="BF2195" s="32" t="s">
        <v>2531</v>
      </c>
      <c r="BG2195" s="32" t="s">
        <v>1701</v>
      </c>
      <c r="CK2195" s="32" t="s">
        <v>6674</v>
      </c>
      <c r="CL2195" s="32" t="s">
        <v>1469</v>
      </c>
      <c r="CM2195" s="32" t="s">
        <v>1470</v>
      </c>
      <c r="CN2195" s="32" t="s">
        <v>3670</v>
      </c>
      <c r="CO2195" s="32" t="s">
        <v>2531</v>
      </c>
      <c r="CP2195" s="32" t="s">
        <v>1701</v>
      </c>
      <c r="CV2195" s="32"/>
      <c r="CW2195" s="32"/>
      <c r="CX2195" s="32" t="s">
        <v>6674</v>
      </c>
      <c r="CY2195" s="32" t="s">
        <v>1469</v>
      </c>
      <c r="CZ2195" s="32" t="s">
        <v>1470</v>
      </c>
      <c r="DA2195" s="32" t="s">
        <v>3670</v>
      </c>
      <c r="DB2195" s="32" t="s">
        <v>2531</v>
      </c>
      <c r="DC2195" s="32" t="s">
        <v>1701</v>
      </c>
    </row>
    <row r="2196" spans="52:107" ht="57">
      <c r="AZ2196" s="32"/>
      <c r="BA2196" s="32"/>
      <c r="BB2196" s="32" t="s">
        <v>6675</v>
      </c>
      <c r="BC2196" s="32" t="s">
        <v>1469</v>
      </c>
      <c r="BD2196" s="32" t="s">
        <v>1470</v>
      </c>
      <c r="BE2196" s="32" t="s">
        <v>3670</v>
      </c>
      <c r="BF2196" s="32" t="s">
        <v>2535</v>
      </c>
      <c r="BG2196" s="32" t="s">
        <v>1720</v>
      </c>
      <c r="CK2196" s="32" t="s">
        <v>6675</v>
      </c>
      <c r="CL2196" s="32" t="s">
        <v>1469</v>
      </c>
      <c r="CM2196" s="32" t="s">
        <v>1470</v>
      </c>
      <c r="CN2196" s="32" t="s">
        <v>3670</v>
      </c>
      <c r="CO2196" s="32" t="s">
        <v>2535</v>
      </c>
      <c r="CP2196" s="32" t="s">
        <v>1720</v>
      </c>
      <c r="CV2196" s="32"/>
      <c r="CW2196" s="32"/>
      <c r="CX2196" s="32" t="s">
        <v>6675</v>
      </c>
      <c r="CY2196" s="32" t="s">
        <v>1469</v>
      </c>
      <c r="CZ2196" s="32" t="s">
        <v>1470</v>
      </c>
      <c r="DA2196" s="32" t="s">
        <v>3670</v>
      </c>
      <c r="DB2196" s="32" t="s">
        <v>2535</v>
      </c>
      <c r="DC2196" s="32" t="s">
        <v>1720</v>
      </c>
    </row>
    <row r="2197" spans="52:107" ht="71.25">
      <c r="AZ2197" s="32"/>
      <c r="BA2197" s="32"/>
      <c r="BB2197" s="32" t="s">
        <v>6676</v>
      </c>
      <c r="BC2197" s="32" t="s">
        <v>1469</v>
      </c>
      <c r="BD2197" s="32" t="s">
        <v>1470</v>
      </c>
      <c r="BE2197" s="32" t="s">
        <v>3670</v>
      </c>
      <c r="BF2197" s="32" t="s">
        <v>2539</v>
      </c>
      <c r="BG2197" s="32" t="s">
        <v>1737</v>
      </c>
      <c r="CK2197" s="32" t="s">
        <v>6676</v>
      </c>
      <c r="CL2197" s="32" t="s">
        <v>1469</v>
      </c>
      <c r="CM2197" s="32" t="s">
        <v>1470</v>
      </c>
      <c r="CN2197" s="32" t="s">
        <v>3670</v>
      </c>
      <c r="CO2197" s="32" t="s">
        <v>2539</v>
      </c>
      <c r="CP2197" s="32" t="s">
        <v>1737</v>
      </c>
      <c r="CV2197" s="32"/>
      <c r="CW2197" s="32"/>
      <c r="CX2197" s="32" t="s">
        <v>6676</v>
      </c>
      <c r="CY2197" s="32" t="s">
        <v>1469</v>
      </c>
      <c r="CZ2197" s="32" t="s">
        <v>1470</v>
      </c>
      <c r="DA2197" s="32" t="s">
        <v>3670</v>
      </c>
      <c r="DB2197" s="32" t="s">
        <v>2539</v>
      </c>
      <c r="DC2197" s="32" t="s">
        <v>1737</v>
      </c>
    </row>
    <row r="2198" spans="52:107" ht="71.25">
      <c r="AZ2198" s="32"/>
      <c r="BA2198" s="32"/>
      <c r="BB2198" s="32" t="s">
        <v>6677</v>
      </c>
      <c r="BC2198" s="32" t="s">
        <v>1469</v>
      </c>
      <c r="BD2198" s="32" t="s">
        <v>1470</v>
      </c>
      <c r="BE2198" s="32" t="s">
        <v>3670</v>
      </c>
      <c r="BF2198" s="32" t="s">
        <v>2543</v>
      </c>
      <c r="BG2198" s="32" t="s">
        <v>1751</v>
      </c>
      <c r="CK2198" s="32" t="s">
        <v>6677</v>
      </c>
      <c r="CL2198" s="32" t="s">
        <v>1469</v>
      </c>
      <c r="CM2198" s="32" t="s">
        <v>1470</v>
      </c>
      <c r="CN2198" s="32" t="s">
        <v>3670</v>
      </c>
      <c r="CO2198" s="32" t="s">
        <v>2543</v>
      </c>
      <c r="CP2198" s="32" t="s">
        <v>1751</v>
      </c>
      <c r="CV2198" s="32"/>
      <c r="CW2198" s="32"/>
      <c r="CX2198" s="32" t="s">
        <v>6677</v>
      </c>
      <c r="CY2198" s="32" t="s">
        <v>1469</v>
      </c>
      <c r="CZ2198" s="32" t="s">
        <v>1470</v>
      </c>
      <c r="DA2198" s="32" t="s">
        <v>3670</v>
      </c>
      <c r="DB2198" s="32" t="s">
        <v>2543</v>
      </c>
      <c r="DC2198" s="32" t="s">
        <v>1751</v>
      </c>
    </row>
    <row r="2199" spans="52:107" ht="99.75">
      <c r="AZ2199" s="32"/>
      <c r="BA2199" s="32"/>
      <c r="BB2199" s="32" t="s">
        <v>6678</v>
      </c>
      <c r="BC2199" s="32" t="s">
        <v>1469</v>
      </c>
      <c r="BD2199" s="32" t="s">
        <v>1470</v>
      </c>
      <c r="BE2199" s="32" t="s">
        <v>3670</v>
      </c>
      <c r="BF2199" s="32" t="s">
        <v>2547</v>
      </c>
      <c r="BG2199" s="32" t="s">
        <v>1766</v>
      </c>
      <c r="CK2199" s="32" t="s">
        <v>6678</v>
      </c>
      <c r="CL2199" s="32" t="s">
        <v>1469</v>
      </c>
      <c r="CM2199" s="32" t="s">
        <v>1470</v>
      </c>
      <c r="CN2199" s="32" t="s">
        <v>3670</v>
      </c>
      <c r="CO2199" s="32" t="s">
        <v>2547</v>
      </c>
      <c r="CP2199" s="32" t="s">
        <v>1766</v>
      </c>
      <c r="CV2199" s="32"/>
      <c r="CW2199" s="32"/>
      <c r="CX2199" s="32" t="s">
        <v>6678</v>
      </c>
      <c r="CY2199" s="32" t="s">
        <v>1469</v>
      </c>
      <c r="CZ2199" s="32" t="s">
        <v>1470</v>
      </c>
      <c r="DA2199" s="32" t="s">
        <v>3670</v>
      </c>
      <c r="DB2199" s="32" t="s">
        <v>2547</v>
      </c>
      <c r="DC2199" s="32" t="s">
        <v>1766</v>
      </c>
    </row>
    <row r="2200" spans="52:107" ht="85.5">
      <c r="AZ2200" s="32"/>
      <c r="BA2200" s="32"/>
      <c r="BB2200" s="32" t="s">
        <v>6679</v>
      </c>
      <c r="BC2200" s="32" t="s">
        <v>1469</v>
      </c>
      <c r="BD2200" s="32" t="s">
        <v>1470</v>
      </c>
      <c r="BE2200" s="32" t="s">
        <v>3670</v>
      </c>
      <c r="BF2200" s="32" t="s">
        <v>2551</v>
      </c>
      <c r="BG2200" s="32" t="s">
        <v>1780</v>
      </c>
      <c r="CK2200" s="32" t="s">
        <v>6679</v>
      </c>
      <c r="CL2200" s="32" t="s">
        <v>1469</v>
      </c>
      <c r="CM2200" s="32" t="s">
        <v>1470</v>
      </c>
      <c r="CN2200" s="32" t="s">
        <v>3670</v>
      </c>
      <c r="CO2200" s="32" t="s">
        <v>2551</v>
      </c>
      <c r="CP2200" s="32" t="s">
        <v>1780</v>
      </c>
      <c r="CV2200" s="32"/>
      <c r="CW2200" s="32"/>
      <c r="CX2200" s="32" t="s">
        <v>6679</v>
      </c>
      <c r="CY2200" s="32" t="s">
        <v>1469</v>
      </c>
      <c r="CZ2200" s="32" t="s">
        <v>1470</v>
      </c>
      <c r="DA2200" s="32" t="s">
        <v>3670</v>
      </c>
      <c r="DB2200" s="32" t="s">
        <v>2551</v>
      </c>
      <c r="DC2200" s="32" t="s">
        <v>1780</v>
      </c>
    </row>
    <row r="2201" spans="52:107" ht="85.5">
      <c r="AZ2201" s="32"/>
      <c r="BA2201" s="32"/>
      <c r="BB2201" s="32" t="s">
        <v>6680</v>
      </c>
      <c r="BC2201" s="32" t="s">
        <v>1469</v>
      </c>
      <c r="BD2201" s="32" t="s">
        <v>1470</v>
      </c>
      <c r="BE2201" s="32" t="s">
        <v>3670</v>
      </c>
      <c r="BF2201" s="32" t="s">
        <v>2554</v>
      </c>
      <c r="BG2201" s="32" t="s">
        <v>1793</v>
      </c>
      <c r="CK2201" s="32" t="s">
        <v>6680</v>
      </c>
      <c r="CL2201" s="32" t="s">
        <v>1469</v>
      </c>
      <c r="CM2201" s="32" t="s">
        <v>1470</v>
      </c>
      <c r="CN2201" s="32" t="s">
        <v>3670</v>
      </c>
      <c r="CO2201" s="32" t="s">
        <v>2554</v>
      </c>
      <c r="CP2201" s="32" t="s">
        <v>1793</v>
      </c>
      <c r="CV2201" s="32"/>
      <c r="CW2201" s="32"/>
      <c r="CX2201" s="32" t="s">
        <v>6680</v>
      </c>
      <c r="CY2201" s="32" t="s">
        <v>1469</v>
      </c>
      <c r="CZ2201" s="32" t="s">
        <v>1470</v>
      </c>
      <c r="DA2201" s="32" t="s">
        <v>3670</v>
      </c>
      <c r="DB2201" s="32" t="s">
        <v>2554</v>
      </c>
      <c r="DC2201" s="32" t="s">
        <v>1793</v>
      </c>
    </row>
    <row r="2202" spans="52:107" ht="85.5">
      <c r="AZ2202" s="32"/>
      <c r="BA2202" s="32"/>
      <c r="BB2202" s="32" t="s">
        <v>6681</v>
      </c>
      <c r="BC2202" s="32" t="s">
        <v>1469</v>
      </c>
      <c r="BD2202" s="32" t="s">
        <v>1470</v>
      </c>
      <c r="BE2202" s="32" t="s">
        <v>3670</v>
      </c>
      <c r="BF2202" s="32" t="s">
        <v>2558</v>
      </c>
      <c r="BG2202" s="32" t="s">
        <v>1805</v>
      </c>
      <c r="CK2202" s="32" t="s">
        <v>6681</v>
      </c>
      <c r="CL2202" s="32" t="s">
        <v>1469</v>
      </c>
      <c r="CM2202" s="32" t="s">
        <v>1470</v>
      </c>
      <c r="CN2202" s="32" t="s">
        <v>3670</v>
      </c>
      <c r="CO2202" s="32" t="s">
        <v>2558</v>
      </c>
      <c r="CP2202" s="32" t="s">
        <v>1805</v>
      </c>
      <c r="CV2202" s="32"/>
      <c r="CW2202" s="32"/>
      <c r="CX2202" s="32" t="s">
        <v>6681</v>
      </c>
      <c r="CY2202" s="32" t="s">
        <v>1469</v>
      </c>
      <c r="CZ2202" s="32" t="s">
        <v>1470</v>
      </c>
      <c r="DA2202" s="32" t="s">
        <v>3670</v>
      </c>
      <c r="DB2202" s="32" t="s">
        <v>2558</v>
      </c>
      <c r="DC2202" s="32" t="s">
        <v>1805</v>
      </c>
    </row>
    <row r="2203" spans="52:107" ht="57">
      <c r="AZ2203" s="32"/>
      <c r="BA2203" s="32"/>
      <c r="BB2203" s="32" t="s">
        <v>6682</v>
      </c>
      <c r="BC2203" s="32" t="s">
        <v>1469</v>
      </c>
      <c r="BD2203" s="32" t="s">
        <v>1470</v>
      </c>
      <c r="BE2203" s="32" t="s">
        <v>3670</v>
      </c>
      <c r="BF2203" s="32" t="s">
        <v>2562</v>
      </c>
      <c r="BG2203" s="32" t="s">
        <v>1821</v>
      </c>
      <c r="CK2203" s="32" t="s">
        <v>6682</v>
      </c>
      <c r="CL2203" s="32" t="s">
        <v>1469</v>
      </c>
      <c r="CM2203" s="32" t="s">
        <v>1470</v>
      </c>
      <c r="CN2203" s="32" t="s">
        <v>3670</v>
      </c>
      <c r="CO2203" s="32" t="s">
        <v>2562</v>
      </c>
      <c r="CP2203" s="32" t="s">
        <v>1821</v>
      </c>
      <c r="CV2203" s="32"/>
      <c r="CW2203" s="32"/>
      <c r="CX2203" s="32" t="s">
        <v>6682</v>
      </c>
      <c r="CY2203" s="32" t="s">
        <v>1469</v>
      </c>
      <c r="CZ2203" s="32" t="s">
        <v>1470</v>
      </c>
      <c r="DA2203" s="32" t="s">
        <v>3670</v>
      </c>
      <c r="DB2203" s="32" t="s">
        <v>2562</v>
      </c>
      <c r="DC2203" s="32" t="s">
        <v>1821</v>
      </c>
    </row>
    <row r="2204" spans="52:107" ht="71.25">
      <c r="AZ2204" s="32"/>
      <c r="BA2204" s="32"/>
      <c r="BB2204" s="32" t="s">
        <v>6683</v>
      </c>
      <c r="BC2204" s="32" t="s">
        <v>1469</v>
      </c>
      <c r="BD2204" s="32" t="s">
        <v>1470</v>
      </c>
      <c r="BE2204" s="32" t="s">
        <v>3670</v>
      </c>
      <c r="BF2204" s="32" t="s">
        <v>2566</v>
      </c>
      <c r="BG2204" s="32" t="s">
        <v>1836</v>
      </c>
      <c r="CK2204" s="32" t="s">
        <v>6683</v>
      </c>
      <c r="CL2204" s="32" t="s">
        <v>1469</v>
      </c>
      <c r="CM2204" s="32" t="s">
        <v>1470</v>
      </c>
      <c r="CN2204" s="32" t="s">
        <v>3670</v>
      </c>
      <c r="CO2204" s="32" t="s">
        <v>2566</v>
      </c>
      <c r="CP2204" s="32" t="s">
        <v>1836</v>
      </c>
      <c r="CV2204" s="32"/>
      <c r="CW2204" s="32"/>
      <c r="CX2204" s="32" t="s">
        <v>6683</v>
      </c>
      <c r="CY2204" s="32" t="s">
        <v>1469</v>
      </c>
      <c r="CZ2204" s="32" t="s">
        <v>1470</v>
      </c>
      <c r="DA2204" s="32" t="s">
        <v>3670</v>
      </c>
      <c r="DB2204" s="32" t="s">
        <v>2566</v>
      </c>
      <c r="DC2204" s="32" t="s">
        <v>1836</v>
      </c>
    </row>
    <row r="2205" spans="52:107" ht="57">
      <c r="AZ2205" s="32"/>
      <c r="BA2205" s="32"/>
      <c r="BB2205" s="32" t="s">
        <v>6684</v>
      </c>
      <c r="BC2205" s="32" t="s">
        <v>1469</v>
      </c>
      <c r="BD2205" s="32" t="s">
        <v>1470</v>
      </c>
      <c r="BE2205" s="32" t="s">
        <v>3670</v>
      </c>
      <c r="BF2205" s="32" t="s">
        <v>2570</v>
      </c>
      <c r="BG2205" s="32" t="s">
        <v>1849</v>
      </c>
      <c r="CK2205" s="32" t="s">
        <v>6684</v>
      </c>
      <c r="CL2205" s="32" t="s">
        <v>1469</v>
      </c>
      <c r="CM2205" s="32" t="s">
        <v>1470</v>
      </c>
      <c r="CN2205" s="32" t="s">
        <v>3670</v>
      </c>
      <c r="CO2205" s="32" t="s">
        <v>2570</v>
      </c>
      <c r="CP2205" s="32" t="s">
        <v>1849</v>
      </c>
      <c r="CV2205" s="32"/>
      <c r="CW2205" s="32"/>
      <c r="CX2205" s="32" t="s">
        <v>6684</v>
      </c>
      <c r="CY2205" s="32" t="s">
        <v>1469</v>
      </c>
      <c r="CZ2205" s="32" t="s">
        <v>1470</v>
      </c>
      <c r="DA2205" s="32" t="s">
        <v>3670</v>
      </c>
      <c r="DB2205" s="32" t="s">
        <v>2570</v>
      </c>
      <c r="DC2205" s="32" t="s">
        <v>1849</v>
      </c>
    </row>
    <row r="2206" spans="52:107" ht="71.25">
      <c r="AZ2206" s="32"/>
      <c r="BA2206" s="32"/>
      <c r="BB2206" s="32" t="s">
        <v>6685</v>
      </c>
      <c r="BC2206" s="32" t="s">
        <v>1469</v>
      </c>
      <c r="BD2206" s="32" t="s">
        <v>1470</v>
      </c>
      <c r="BE2206" s="32" t="s">
        <v>3670</v>
      </c>
      <c r="BF2206" s="32" t="s">
        <v>2574</v>
      </c>
      <c r="BG2206" s="32" t="s">
        <v>1863</v>
      </c>
      <c r="CK2206" s="32" t="s">
        <v>6685</v>
      </c>
      <c r="CL2206" s="32" t="s">
        <v>1469</v>
      </c>
      <c r="CM2206" s="32" t="s">
        <v>1470</v>
      </c>
      <c r="CN2206" s="32" t="s">
        <v>3670</v>
      </c>
      <c r="CO2206" s="32" t="s">
        <v>2574</v>
      </c>
      <c r="CP2206" s="32" t="s">
        <v>1863</v>
      </c>
      <c r="CV2206" s="32"/>
      <c r="CW2206" s="32"/>
      <c r="CX2206" s="32" t="s">
        <v>6685</v>
      </c>
      <c r="CY2206" s="32" t="s">
        <v>1469</v>
      </c>
      <c r="CZ2206" s="32" t="s">
        <v>1470</v>
      </c>
      <c r="DA2206" s="32" t="s">
        <v>3670</v>
      </c>
      <c r="DB2206" s="32" t="s">
        <v>2574</v>
      </c>
      <c r="DC2206" s="32" t="s">
        <v>1863</v>
      </c>
    </row>
    <row r="2207" spans="52:107" ht="71.25">
      <c r="AZ2207" s="32"/>
      <c r="BA2207" s="32"/>
      <c r="BB2207" s="32" t="s">
        <v>6686</v>
      </c>
      <c r="BC2207" s="32" t="s">
        <v>1469</v>
      </c>
      <c r="BD2207" s="32" t="s">
        <v>1470</v>
      </c>
      <c r="BE2207" s="32" t="s">
        <v>3670</v>
      </c>
      <c r="BF2207" s="32" t="s">
        <v>2578</v>
      </c>
      <c r="BG2207" s="32" t="s">
        <v>1877</v>
      </c>
      <c r="CK2207" s="32" t="s">
        <v>6686</v>
      </c>
      <c r="CL2207" s="32" t="s">
        <v>1469</v>
      </c>
      <c r="CM2207" s="32" t="s">
        <v>1470</v>
      </c>
      <c r="CN2207" s="32" t="s">
        <v>3670</v>
      </c>
      <c r="CO2207" s="32" t="s">
        <v>2578</v>
      </c>
      <c r="CP2207" s="32" t="s">
        <v>1877</v>
      </c>
      <c r="CV2207" s="32"/>
      <c r="CW2207" s="32"/>
      <c r="CX2207" s="32" t="s">
        <v>6686</v>
      </c>
      <c r="CY2207" s="32" t="s">
        <v>1469</v>
      </c>
      <c r="CZ2207" s="32" t="s">
        <v>1470</v>
      </c>
      <c r="DA2207" s="32" t="s">
        <v>3670</v>
      </c>
      <c r="DB2207" s="32" t="s">
        <v>2578</v>
      </c>
      <c r="DC2207" s="32" t="s">
        <v>1877</v>
      </c>
    </row>
    <row r="2208" spans="52:107" ht="85.5">
      <c r="AZ2208" s="32"/>
      <c r="BA2208" s="32"/>
      <c r="BB2208" s="32" t="s">
        <v>6687</v>
      </c>
      <c r="BC2208" s="32" t="s">
        <v>1469</v>
      </c>
      <c r="BD2208" s="32" t="s">
        <v>1470</v>
      </c>
      <c r="BE2208" s="32" t="s">
        <v>3670</v>
      </c>
      <c r="BF2208" s="32" t="s">
        <v>2582</v>
      </c>
      <c r="BG2208" s="32" t="s">
        <v>1889</v>
      </c>
      <c r="CK2208" s="32" t="s">
        <v>6687</v>
      </c>
      <c r="CL2208" s="32" t="s">
        <v>1469</v>
      </c>
      <c r="CM2208" s="32" t="s">
        <v>1470</v>
      </c>
      <c r="CN2208" s="32" t="s">
        <v>3670</v>
      </c>
      <c r="CO2208" s="32" t="s">
        <v>2582</v>
      </c>
      <c r="CP2208" s="32" t="s">
        <v>1889</v>
      </c>
      <c r="CV2208" s="32"/>
      <c r="CW2208" s="32"/>
      <c r="CX2208" s="32" t="s">
        <v>6687</v>
      </c>
      <c r="CY2208" s="32" t="s">
        <v>1469</v>
      </c>
      <c r="CZ2208" s="32" t="s">
        <v>1470</v>
      </c>
      <c r="DA2208" s="32" t="s">
        <v>3670</v>
      </c>
      <c r="DB2208" s="32" t="s">
        <v>2582</v>
      </c>
      <c r="DC2208" s="32" t="s">
        <v>1889</v>
      </c>
    </row>
    <row r="2209" spans="52:107" ht="57">
      <c r="AZ2209" s="32"/>
      <c r="BA2209" s="32"/>
      <c r="BB2209" s="32" t="s">
        <v>6688</v>
      </c>
      <c r="BC2209" s="32" t="s">
        <v>1469</v>
      </c>
      <c r="BD2209" s="32" t="s">
        <v>1470</v>
      </c>
      <c r="BE2209" s="32" t="s">
        <v>3670</v>
      </c>
      <c r="BF2209" s="32" t="s">
        <v>2586</v>
      </c>
      <c r="BG2209" s="32" t="s">
        <v>1902</v>
      </c>
      <c r="CK2209" s="32" t="s">
        <v>6688</v>
      </c>
      <c r="CL2209" s="32" t="s">
        <v>1469</v>
      </c>
      <c r="CM2209" s="32" t="s">
        <v>1470</v>
      </c>
      <c r="CN2209" s="32" t="s">
        <v>3670</v>
      </c>
      <c r="CO2209" s="32" t="s">
        <v>2586</v>
      </c>
      <c r="CP2209" s="32" t="s">
        <v>1902</v>
      </c>
      <c r="CV2209" s="32"/>
      <c r="CW2209" s="32"/>
      <c r="CX2209" s="32" t="s">
        <v>6688</v>
      </c>
      <c r="CY2209" s="32" t="s">
        <v>1469</v>
      </c>
      <c r="CZ2209" s="32" t="s">
        <v>1470</v>
      </c>
      <c r="DA2209" s="32" t="s">
        <v>3670</v>
      </c>
      <c r="DB2209" s="32" t="s">
        <v>2586</v>
      </c>
      <c r="DC2209" s="32" t="s">
        <v>1902</v>
      </c>
    </row>
    <row r="2210" spans="52:107" ht="85.5">
      <c r="AZ2210" s="32"/>
      <c r="BA2210" s="32"/>
      <c r="BB2210" s="32" t="s">
        <v>6689</v>
      </c>
      <c r="BC2210" s="32" t="s">
        <v>1469</v>
      </c>
      <c r="BD2210" s="32" t="s">
        <v>1470</v>
      </c>
      <c r="BE2210" s="32" t="s">
        <v>3670</v>
      </c>
      <c r="BF2210" s="32" t="s">
        <v>2590</v>
      </c>
      <c r="BG2210" s="32" t="s">
        <v>1915</v>
      </c>
      <c r="CK2210" s="32" t="s">
        <v>6689</v>
      </c>
      <c r="CL2210" s="32" t="s">
        <v>1469</v>
      </c>
      <c r="CM2210" s="32" t="s">
        <v>1470</v>
      </c>
      <c r="CN2210" s="32" t="s">
        <v>3670</v>
      </c>
      <c r="CO2210" s="32" t="s">
        <v>2590</v>
      </c>
      <c r="CP2210" s="32" t="s">
        <v>1915</v>
      </c>
      <c r="CV2210" s="32"/>
      <c r="CW2210" s="32"/>
      <c r="CX2210" s="32" t="s">
        <v>6689</v>
      </c>
      <c r="CY2210" s="32" t="s">
        <v>1469</v>
      </c>
      <c r="CZ2210" s="32" t="s">
        <v>1470</v>
      </c>
      <c r="DA2210" s="32" t="s">
        <v>3670</v>
      </c>
      <c r="DB2210" s="32" t="s">
        <v>2590</v>
      </c>
      <c r="DC2210" s="32" t="s">
        <v>1915</v>
      </c>
    </row>
    <row r="2211" spans="52:107" ht="85.5">
      <c r="AZ2211" s="32"/>
      <c r="BA2211" s="32"/>
      <c r="BB2211" s="32" t="s">
        <v>6690</v>
      </c>
      <c r="BC2211" s="32" t="s">
        <v>1469</v>
      </c>
      <c r="BD2211" s="32" t="s">
        <v>1470</v>
      </c>
      <c r="BE2211" s="32" t="s">
        <v>3670</v>
      </c>
      <c r="BF2211" s="32" t="s">
        <v>2594</v>
      </c>
      <c r="BG2211" s="32" t="s">
        <v>1930</v>
      </c>
      <c r="CK2211" s="32" t="s">
        <v>6690</v>
      </c>
      <c r="CL2211" s="32" t="s">
        <v>1469</v>
      </c>
      <c r="CM2211" s="32" t="s">
        <v>1470</v>
      </c>
      <c r="CN2211" s="32" t="s">
        <v>3670</v>
      </c>
      <c r="CO2211" s="32" t="s">
        <v>2594</v>
      </c>
      <c r="CP2211" s="32" t="s">
        <v>1930</v>
      </c>
      <c r="CV2211" s="32"/>
      <c r="CW2211" s="32"/>
      <c r="CX2211" s="32" t="s">
        <v>6690</v>
      </c>
      <c r="CY2211" s="32" t="s">
        <v>1469</v>
      </c>
      <c r="CZ2211" s="32" t="s">
        <v>1470</v>
      </c>
      <c r="DA2211" s="32" t="s">
        <v>3670</v>
      </c>
      <c r="DB2211" s="32" t="s">
        <v>2594</v>
      </c>
      <c r="DC2211" s="32" t="s">
        <v>1930</v>
      </c>
    </row>
    <row r="2212" spans="52:107" ht="85.5">
      <c r="AZ2212" s="32"/>
      <c r="BA2212" s="32"/>
      <c r="BB2212" s="32" t="s">
        <v>6691</v>
      </c>
      <c r="BC2212" s="32" t="s">
        <v>1469</v>
      </c>
      <c r="BD2212" s="32" t="s">
        <v>1470</v>
      </c>
      <c r="BE2212" s="32" t="s">
        <v>3670</v>
      </c>
      <c r="BF2212" s="32" t="s">
        <v>2598</v>
      </c>
      <c r="BG2212" s="32" t="s">
        <v>1946</v>
      </c>
      <c r="CK2212" s="32" t="s">
        <v>6691</v>
      </c>
      <c r="CL2212" s="32" t="s">
        <v>1469</v>
      </c>
      <c r="CM2212" s="32" t="s">
        <v>1470</v>
      </c>
      <c r="CN2212" s="32" t="s">
        <v>3670</v>
      </c>
      <c r="CO2212" s="32" t="s">
        <v>2598</v>
      </c>
      <c r="CP2212" s="32" t="s">
        <v>1946</v>
      </c>
      <c r="CV2212" s="32"/>
      <c r="CW2212" s="32"/>
      <c r="CX2212" s="32" t="s">
        <v>6691</v>
      </c>
      <c r="CY2212" s="32" t="s">
        <v>1469</v>
      </c>
      <c r="CZ2212" s="32" t="s">
        <v>1470</v>
      </c>
      <c r="DA2212" s="32" t="s">
        <v>3670</v>
      </c>
      <c r="DB2212" s="32" t="s">
        <v>2598</v>
      </c>
      <c r="DC2212" s="32" t="s">
        <v>1946</v>
      </c>
    </row>
    <row r="2213" spans="52:107" ht="85.5">
      <c r="AZ2213" s="32"/>
      <c r="BA2213" s="32"/>
      <c r="BB2213" s="32" t="s">
        <v>6692</v>
      </c>
      <c r="BC2213" s="32" t="s">
        <v>1469</v>
      </c>
      <c r="BD2213" s="32" t="s">
        <v>1470</v>
      </c>
      <c r="BE2213" s="32" t="s">
        <v>3670</v>
      </c>
      <c r="BF2213" s="32" t="s">
        <v>2602</v>
      </c>
      <c r="BG2213" s="32" t="s">
        <v>1961</v>
      </c>
      <c r="CK2213" s="32" t="s">
        <v>6692</v>
      </c>
      <c r="CL2213" s="32" t="s">
        <v>1469</v>
      </c>
      <c r="CM2213" s="32" t="s">
        <v>1470</v>
      </c>
      <c r="CN2213" s="32" t="s">
        <v>3670</v>
      </c>
      <c r="CO2213" s="32" t="s">
        <v>2602</v>
      </c>
      <c r="CP2213" s="32" t="s">
        <v>1961</v>
      </c>
      <c r="CV2213" s="32"/>
      <c r="CW2213" s="32"/>
      <c r="CX2213" s="32" t="s">
        <v>6692</v>
      </c>
      <c r="CY2213" s="32" t="s">
        <v>1469</v>
      </c>
      <c r="CZ2213" s="32" t="s">
        <v>1470</v>
      </c>
      <c r="DA2213" s="32" t="s">
        <v>3670</v>
      </c>
      <c r="DB2213" s="32" t="s">
        <v>2602</v>
      </c>
      <c r="DC2213" s="32" t="s">
        <v>1961</v>
      </c>
    </row>
    <row r="2214" spans="52:107" ht="99.75">
      <c r="AZ2214" s="32"/>
      <c r="BA2214" s="32"/>
      <c r="BB2214" s="32" t="s">
        <v>6693</v>
      </c>
      <c r="BC2214" s="32" t="s">
        <v>1469</v>
      </c>
      <c r="BD2214" s="32" t="s">
        <v>1470</v>
      </c>
      <c r="BE2214" s="32" t="s">
        <v>3670</v>
      </c>
      <c r="BF2214" s="32" t="s">
        <v>2606</v>
      </c>
      <c r="BG2214" s="32" t="s">
        <v>1974</v>
      </c>
      <c r="CK2214" s="32" t="s">
        <v>6693</v>
      </c>
      <c r="CL2214" s="32" t="s">
        <v>1469</v>
      </c>
      <c r="CM2214" s="32" t="s">
        <v>1470</v>
      </c>
      <c r="CN2214" s="32" t="s">
        <v>3670</v>
      </c>
      <c r="CO2214" s="32" t="s">
        <v>2606</v>
      </c>
      <c r="CP2214" s="32" t="s">
        <v>1974</v>
      </c>
      <c r="CV2214" s="32"/>
      <c r="CW2214" s="32"/>
      <c r="CX2214" s="32" t="s">
        <v>6693</v>
      </c>
      <c r="CY2214" s="32" t="s">
        <v>1469</v>
      </c>
      <c r="CZ2214" s="32" t="s">
        <v>1470</v>
      </c>
      <c r="DA2214" s="32" t="s">
        <v>3670</v>
      </c>
      <c r="DB2214" s="32" t="s">
        <v>2606</v>
      </c>
      <c r="DC2214" s="32" t="s">
        <v>1974</v>
      </c>
    </row>
    <row r="2215" spans="52:107" ht="71.25">
      <c r="AZ2215" s="32"/>
      <c r="BA2215" s="32"/>
      <c r="BB2215" s="32" t="s">
        <v>6694</v>
      </c>
      <c r="BC2215" s="32" t="s">
        <v>1469</v>
      </c>
      <c r="BD2215" s="32" t="s">
        <v>1470</v>
      </c>
      <c r="BE2215" s="32" t="s">
        <v>3670</v>
      </c>
      <c r="BF2215" s="32" t="s">
        <v>2610</v>
      </c>
      <c r="BG2215" s="32" t="s">
        <v>1984</v>
      </c>
      <c r="CK2215" s="32" t="s">
        <v>6694</v>
      </c>
      <c r="CL2215" s="32" t="s">
        <v>1469</v>
      </c>
      <c r="CM2215" s="32" t="s">
        <v>1470</v>
      </c>
      <c r="CN2215" s="32" t="s">
        <v>3670</v>
      </c>
      <c r="CO2215" s="32" t="s">
        <v>2610</v>
      </c>
      <c r="CP2215" s="32" t="s">
        <v>1984</v>
      </c>
      <c r="CV2215" s="32"/>
      <c r="CW2215" s="32"/>
      <c r="CX2215" s="32" t="s">
        <v>6694</v>
      </c>
      <c r="CY2215" s="32" t="s">
        <v>1469</v>
      </c>
      <c r="CZ2215" s="32" t="s">
        <v>1470</v>
      </c>
      <c r="DA2215" s="32" t="s">
        <v>3670</v>
      </c>
      <c r="DB2215" s="32" t="s">
        <v>2610</v>
      </c>
      <c r="DC2215" s="32" t="s">
        <v>1984</v>
      </c>
    </row>
    <row r="2216" spans="52:107" ht="71.25">
      <c r="AZ2216" s="32"/>
      <c r="BA2216" s="32"/>
      <c r="BB2216" s="32" t="s">
        <v>6695</v>
      </c>
      <c r="BC2216" s="32" t="s">
        <v>1469</v>
      </c>
      <c r="BD2216" s="32" t="s">
        <v>1470</v>
      </c>
      <c r="BE2216" s="32" t="s">
        <v>3670</v>
      </c>
      <c r="BF2216" s="32" t="s">
        <v>2614</v>
      </c>
      <c r="BG2216" s="32" t="s">
        <v>1997</v>
      </c>
      <c r="CK2216" s="32" t="s">
        <v>6695</v>
      </c>
      <c r="CL2216" s="32" t="s">
        <v>1469</v>
      </c>
      <c r="CM2216" s="32" t="s">
        <v>1470</v>
      </c>
      <c r="CN2216" s="32" t="s">
        <v>3670</v>
      </c>
      <c r="CO2216" s="32" t="s">
        <v>2614</v>
      </c>
      <c r="CP2216" s="32" t="s">
        <v>1997</v>
      </c>
      <c r="CV2216" s="32"/>
      <c r="CW2216" s="32"/>
      <c r="CX2216" s="32" t="s">
        <v>6695</v>
      </c>
      <c r="CY2216" s="32" t="s">
        <v>1469</v>
      </c>
      <c r="CZ2216" s="32" t="s">
        <v>1470</v>
      </c>
      <c r="DA2216" s="32" t="s">
        <v>3670</v>
      </c>
      <c r="DB2216" s="32" t="s">
        <v>2614</v>
      </c>
      <c r="DC2216" s="32" t="s">
        <v>1997</v>
      </c>
    </row>
    <row r="2217" spans="52:107" ht="57">
      <c r="AZ2217" s="32"/>
      <c r="BA2217" s="32"/>
      <c r="BB2217" s="32" t="s">
        <v>6696</v>
      </c>
      <c r="BC2217" s="32" t="s">
        <v>1469</v>
      </c>
      <c r="BD2217" s="32" t="s">
        <v>1470</v>
      </c>
      <c r="BE2217" s="32" t="s">
        <v>3670</v>
      </c>
      <c r="BF2217" s="32" t="s">
        <v>2618</v>
      </c>
      <c r="BG2217" s="32" t="s">
        <v>2010</v>
      </c>
      <c r="CK2217" s="32" t="s">
        <v>6696</v>
      </c>
      <c r="CL2217" s="32" t="s">
        <v>1469</v>
      </c>
      <c r="CM2217" s="32" t="s">
        <v>1470</v>
      </c>
      <c r="CN2217" s="32" t="s">
        <v>3670</v>
      </c>
      <c r="CO2217" s="32" t="s">
        <v>2618</v>
      </c>
      <c r="CP2217" s="32" t="s">
        <v>2010</v>
      </c>
      <c r="CV2217" s="32"/>
      <c r="CW2217" s="32"/>
      <c r="CX2217" s="32" t="s">
        <v>6696</v>
      </c>
      <c r="CY2217" s="32" t="s">
        <v>1469</v>
      </c>
      <c r="CZ2217" s="32" t="s">
        <v>1470</v>
      </c>
      <c r="DA2217" s="32" t="s">
        <v>3670</v>
      </c>
      <c r="DB2217" s="32" t="s">
        <v>2618</v>
      </c>
      <c r="DC2217" s="32" t="s">
        <v>2010</v>
      </c>
    </row>
    <row r="2218" spans="52:107" ht="71.25">
      <c r="AZ2218" s="32"/>
      <c r="BA2218" s="32"/>
      <c r="BB2218" s="32" t="s">
        <v>6697</v>
      </c>
      <c r="BC2218" s="32" t="s">
        <v>1469</v>
      </c>
      <c r="BD2218" s="32" t="s">
        <v>1470</v>
      </c>
      <c r="BE2218" s="32" t="s">
        <v>3670</v>
      </c>
      <c r="BF2218" s="32" t="s">
        <v>2622</v>
      </c>
      <c r="BG2218" s="32" t="s">
        <v>2022</v>
      </c>
      <c r="CK2218" s="32" t="s">
        <v>6697</v>
      </c>
      <c r="CL2218" s="32" t="s">
        <v>1469</v>
      </c>
      <c r="CM2218" s="32" t="s">
        <v>1470</v>
      </c>
      <c r="CN2218" s="32" t="s">
        <v>3670</v>
      </c>
      <c r="CO2218" s="32" t="s">
        <v>2622</v>
      </c>
      <c r="CP2218" s="32" t="s">
        <v>2022</v>
      </c>
      <c r="CV2218" s="32"/>
      <c r="CW2218" s="32"/>
      <c r="CX2218" s="32" t="s">
        <v>6697</v>
      </c>
      <c r="CY2218" s="32" t="s">
        <v>1469</v>
      </c>
      <c r="CZ2218" s="32" t="s">
        <v>1470</v>
      </c>
      <c r="DA2218" s="32" t="s">
        <v>3670</v>
      </c>
      <c r="DB2218" s="32" t="s">
        <v>2622</v>
      </c>
      <c r="DC2218" s="32" t="s">
        <v>2022</v>
      </c>
    </row>
    <row r="2219" spans="52:107" ht="85.5">
      <c r="AZ2219" s="32"/>
      <c r="BA2219" s="32"/>
      <c r="BB2219" s="32" t="s">
        <v>6698</v>
      </c>
      <c r="BC2219" s="32" t="s">
        <v>1469</v>
      </c>
      <c r="BD2219" s="32" t="s">
        <v>1470</v>
      </c>
      <c r="BE2219" s="32" t="s">
        <v>3670</v>
      </c>
      <c r="BF2219" s="32" t="s">
        <v>2626</v>
      </c>
      <c r="BG2219" s="32" t="s">
        <v>937</v>
      </c>
      <c r="CK2219" s="32" t="s">
        <v>6698</v>
      </c>
      <c r="CL2219" s="32" t="s">
        <v>1469</v>
      </c>
      <c r="CM2219" s="32" t="s">
        <v>1470</v>
      </c>
      <c r="CN2219" s="32" t="s">
        <v>3670</v>
      </c>
      <c r="CO2219" s="32" t="s">
        <v>2626</v>
      </c>
      <c r="CP2219" s="32" t="s">
        <v>937</v>
      </c>
      <c r="CV2219" s="32"/>
      <c r="CW2219" s="32"/>
      <c r="CX2219" s="32" t="s">
        <v>6698</v>
      </c>
      <c r="CY2219" s="32" t="s">
        <v>1469</v>
      </c>
      <c r="CZ2219" s="32" t="s">
        <v>1470</v>
      </c>
      <c r="DA2219" s="32" t="s">
        <v>3670</v>
      </c>
      <c r="DB2219" s="32" t="s">
        <v>2626</v>
      </c>
      <c r="DC2219" s="32" t="s">
        <v>937</v>
      </c>
    </row>
    <row r="2220" spans="52:107" ht="57">
      <c r="AZ2220" s="32"/>
      <c r="BA2220" s="32"/>
      <c r="BB2220" s="32" t="s">
        <v>6699</v>
      </c>
      <c r="BC2220" s="32" t="s">
        <v>1469</v>
      </c>
      <c r="BD2220" s="32" t="s">
        <v>1470</v>
      </c>
      <c r="BE2220" s="32" t="s">
        <v>3670</v>
      </c>
      <c r="BF2220" s="32" t="s">
        <v>2630</v>
      </c>
      <c r="BG2220" s="32" t="s">
        <v>2045</v>
      </c>
      <c r="CK2220" s="32" t="s">
        <v>6699</v>
      </c>
      <c r="CL2220" s="32" t="s">
        <v>1469</v>
      </c>
      <c r="CM2220" s="32" t="s">
        <v>1470</v>
      </c>
      <c r="CN2220" s="32" t="s">
        <v>3670</v>
      </c>
      <c r="CO2220" s="32" t="s">
        <v>2630</v>
      </c>
      <c r="CP2220" s="32" t="s">
        <v>2045</v>
      </c>
      <c r="CV2220" s="32"/>
      <c r="CW2220" s="32"/>
      <c r="CX2220" s="32" t="s">
        <v>6699</v>
      </c>
      <c r="CY2220" s="32" t="s">
        <v>1469</v>
      </c>
      <c r="CZ2220" s="32" t="s">
        <v>1470</v>
      </c>
      <c r="DA2220" s="32" t="s">
        <v>3670</v>
      </c>
      <c r="DB2220" s="32" t="s">
        <v>2630</v>
      </c>
      <c r="DC2220" s="32" t="s">
        <v>2045</v>
      </c>
    </row>
    <row r="2221" spans="52:107" ht="85.5">
      <c r="AZ2221" s="32"/>
      <c r="BA2221" s="32"/>
      <c r="BB2221" s="32" t="s">
        <v>6700</v>
      </c>
      <c r="BC2221" s="32" t="s">
        <v>1469</v>
      </c>
      <c r="BD2221" s="32" t="s">
        <v>1470</v>
      </c>
      <c r="BE2221" s="32" t="s">
        <v>3670</v>
      </c>
      <c r="BF2221" s="32" t="s">
        <v>2634</v>
      </c>
      <c r="BG2221" s="32" t="s">
        <v>2056</v>
      </c>
      <c r="CK2221" s="32" t="s">
        <v>6700</v>
      </c>
      <c r="CL2221" s="32" t="s">
        <v>1469</v>
      </c>
      <c r="CM2221" s="32" t="s">
        <v>1470</v>
      </c>
      <c r="CN2221" s="32" t="s">
        <v>3670</v>
      </c>
      <c r="CO2221" s="32" t="s">
        <v>2634</v>
      </c>
      <c r="CP2221" s="32" t="s">
        <v>2056</v>
      </c>
      <c r="CV2221" s="32"/>
      <c r="CW2221" s="32"/>
      <c r="CX2221" s="32" t="s">
        <v>6700</v>
      </c>
      <c r="CY2221" s="32" t="s">
        <v>1469</v>
      </c>
      <c r="CZ2221" s="32" t="s">
        <v>1470</v>
      </c>
      <c r="DA2221" s="32" t="s">
        <v>3670</v>
      </c>
      <c r="DB2221" s="32" t="s">
        <v>2634</v>
      </c>
      <c r="DC2221" s="32" t="s">
        <v>2056</v>
      </c>
    </row>
    <row r="2222" spans="52:107" ht="57">
      <c r="AZ2222" s="32"/>
      <c r="BA2222" s="32"/>
      <c r="BB2222" s="32" t="s">
        <v>6701</v>
      </c>
      <c r="BC2222" s="32" t="s">
        <v>1469</v>
      </c>
      <c r="BD2222" s="32" t="s">
        <v>1470</v>
      </c>
      <c r="BE2222" s="32" t="s">
        <v>3670</v>
      </c>
      <c r="BF2222" s="32" t="s">
        <v>2638</v>
      </c>
      <c r="BG2222" s="32" t="s">
        <v>2068</v>
      </c>
      <c r="CK2222" s="32" t="s">
        <v>6701</v>
      </c>
      <c r="CL2222" s="32" t="s">
        <v>1469</v>
      </c>
      <c r="CM2222" s="32" t="s">
        <v>1470</v>
      </c>
      <c r="CN2222" s="32" t="s">
        <v>3670</v>
      </c>
      <c r="CO2222" s="32" t="s">
        <v>2638</v>
      </c>
      <c r="CP2222" s="32" t="s">
        <v>2068</v>
      </c>
      <c r="CV2222" s="32"/>
      <c r="CW2222" s="32"/>
      <c r="CX2222" s="32" t="s">
        <v>6701</v>
      </c>
      <c r="CY2222" s="32" t="s">
        <v>1469</v>
      </c>
      <c r="CZ2222" s="32" t="s">
        <v>1470</v>
      </c>
      <c r="DA2222" s="32" t="s">
        <v>3670</v>
      </c>
      <c r="DB2222" s="32" t="s">
        <v>2638</v>
      </c>
      <c r="DC2222" s="32" t="s">
        <v>2068</v>
      </c>
    </row>
    <row r="2223" spans="52:107" ht="85.5">
      <c r="AZ2223" s="32"/>
      <c r="BA2223" s="32"/>
      <c r="BB2223" s="32" t="s">
        <v>6702</v>
      </c>
      <c r="BC2223" s="32" t="s">
        <v>1469</v>
      </c>
      <c r="BD2223" s="32" t="s">
        <v>1470</v>
      </c>
      <c r="BE2223" s="32" t="s">
        <v>3670</v>
      </c>
      <c r="BF2223" s="32" t="s">
        <v>2642</v>
      </c>
      <c r="BG2223" s="32" t="s">
        <v>2080</v>
      </c>
      <c r="CK2223" s="32" t="s">
        <v>6702</v>
      </c>
      <c r="CL2223" s="32" t="s">
        <v>1469</v>
      </c>
      <c r="CM2223" s="32" t="s">
        <v>1470</v>
      </c>
      <c r="CN2223" s="32" t="s">
        <v>3670</v>
      </c>
      <c r="CO2223" s="32" t="s">
        <v>2642</v>
      </c>
      <c r="CP2223" s="32" t="s">
        <v>2080</v>
      </c>
      <c r="CV2223" s="32"/>
      <c r="CW2223" s="32"/>
      <c r="CX2223" s="32" t="s">
        <v>6702</v>
      </c>
      <c r="CY2223" s="32" t="s">
        <v>1469</v>
      </c>
      <c r="CZ2223" s="32" t="s">
        <v>1470</v>
      </c>
      <c r="DA2223" s="32" t="s">
        <v>3670</v>
      </c>
      <c r="DB2223" s="32" t="s">
        <v>2642</v>
      </c>
      <c r="DC2223" s="32" t="s">
        <v>2080</v>
      </c>
    </row>
    <row r="2224" spans="52:107" ht="85.5">
      <c r="AZ2224" s="32"/>
      <c r="BA2224" s="32"/>
      <c r="BB2224" s="32" t="s">
        <v>6703</v>
      </c>
      <c r="BC2224" s="32" t="s">
        <v>1469</v>
      </c>
      <c r="BD2224" s="32" t="s">
        <v>1470</v>
      </c>
      <c r="BE2224" s="32" t="s">
        <v>3670</v>
      </c>
      <c r="BF2224" s="32" t="s">
        <v>2646</v>
      </c>
      <c r="BG2224" s="32" t="s">
        <v>2091</v>
      </c>
      <c r="CK2224" s="32" t="s">
        <v>6703</v>
      </c>
      <c r="CL2224" s="32" t="s">
        <v>1469</v>
      </c>
      <c r="CM2224" s="32" t="s">
        <v>1470</v>
      </c>
      <c r="CN2224" s="32" t="s">
        <v>3670</v>
      </c>
      <c r="CO2224" s="32" t="s">
        <v>2646</v>
      </c>
      <c r="CP2224" s="32" t="s">
        <v>2091</v>
      </c>
      <c r="CV2224" s="32"/>
      <c r="CW2224" s="32"/>
      <c r="CX2224" s="32" t="s">
        <v>6703</v>
      </c>
      <c r="CY2224" s="32" t="s">
        <v>1469</v>
      </c>
      <c r="CZ2224" s="32" t="s">
        <v>1470</v>
      </c>
      <c r="DA2224" s="32" t="s">
        <v>3670</v>
      </c>
      <c r="DB2224" s="32" t="s">
        <v>2646</v>
      </c>
      <c r="DC2224" s="32" t="s">
        <v>2091</v>
      </c>
    </row>
    <row r="2225" spans="52:107" ht="71.25">
      <c r="AZ2225" s="32"/>
      <c r="BA2225" s="32"/>
      <c r="BB2225" s="32" t="s">
        <v>6704</v>
      </c>
      <c r="BC2225" s="32" t="s">
        <v>1469</v>
      </c>
      <c r="BD2225" s="32" t="s">
        <v>1470</v>
      </c>
      <c r="BE2225" s="32" t="s">
        <v>3670</v>
      </c>
      <c r="BF2225" s="32" t="s">
        <v>2650</v>
      </c>
      <c r="BG2225" s="32" t="s">
        <v>2102</v>
      </c>
      <c r="CK2225" s="32" t="s">
        <v>6704</v>
      </c>
      <c r="CL2225" s="32" t="s">
        <v>1469</v>
      </c>
      <c r="CM2225" s="32" t="s">
        <v>1470</v>
      </c>
      <c r="CN2225" s="32" t="s">
        <v>3670</v>
      </c>
      <c r="CO2225" s="32" t="s">
        <v>2650</v>
      </c>
      <c r="CP2225" s="32" t="s">
        <v>2102</v>
      </c>
      <c r="CV2225" s="32"/>
      <c r="CW2225" s="32"/>
      <c r="CX2225" s="32" t="s">
        <v>6704</v>
      </c>
      <c r="CY2225" s="32" t="s">
        <v>1469</v>
      </c>
      <c r="CZ2225" s="32" t="s">
        <v>1470</v>
      </c>
      <c r="DA2225" s="32" t="s">
        <v>3670</v>
      </c>
      <c r="DB2225" s="32" t="s">
        <v>2650</v>
      </c>
      <c r="DC2225" s="32" t="s">
        <v>2102</v>
      </c>
    </row>
    <row r="2226" spans="52:107" ht="85.5">
      <c r="AZ2226" s="32"/>
      <c r="BA2226" s="32"/>
      <c r="BB2226" s="32" t="s">
        <v>6705</v>
      </c>
      <c r="BC2226" s="32" t="s">
        <v>1469</v>
      </c>
      <c r="BD2226" s="32" t="s">
        <v>1470</v>
      </c>
      <c r="BE2226" s="32" t="s">
        <v>3670</v>
      </c>
      <c r="BF2226" s="32" t="s">
        <v>2654</v>
      </c>
      <c r="BG2226" s="32" t="s">
        <v>2112</v>
      </c>
      <c r="CK2226" s="32" t="s">
        <v>6705</v>
      </c>
      <c r="CL2226" s="32" t="s">
        <v>1469</v>
      </c>
      <c r="CM2226" s="32" t="s">
        <v>1470</v>
      </c>
      <c r="CN2226" s="32" t="s">
        <v>3670</v>
      </c>
      <c r="CO2226" s="32" t="s">
        <v>2654</v>
      </c>
      <c r="CP2226" s="32" t="s">
        <v>2112</v>
      </c>
      <c r="CV2226" s="32"/>
      <c r="CW2226" s="32"/>
      <c r="CX2226" s="32" t="s">
        <v>6705</v>
      </c>
      <c r="CY2226" s="32" t="s">
        <v>1469</v>
      </c>
      <c r="CZ2226" s="32" t="s">
        <v>1470</v>
      </c>
      <c r="DA2226" s="32" t="s">
        <v>3670</v>
      </c>
      <c r="DB2226" s="32" t="s">
        <v>2654</v>
      </c>
      <c r="DC2226" s="32" t="s">
        <v>2112</v>
      </c>
    </row>
    <row r="2227" spans="52:107" ht="99.75">
      <c r="AZ2227" s="32"/>
      <c r="BA2227" s="32"/>
      <c r="BB2227" s="32" t="s">
        <v>6706</v>
      </c>
      <c r="BC2227" s="32" t="s">
        <v>1469</v>
      </c>
      <c r="BD2227" s="32" t="s">
        <v>1470</v>
      </c>
      <c r="BE2227" s="32" t="s">
        <v>3670</v>
      </c>
      <c r="BF2227" s="32" t="s">
        <v>2658</v>
      </c>
      <c r="BG2227" s="32" t="s">
        <v>2122</v>
      </c>
      <c r="CK2227" s="32" t="s">
        <v>6706</v>
      </c>
      <c r="CL2227" s="32" t="s">
        <v>1469</v>
      </c>
      <c r="CM2227" s="32" t="s">
        <v>1470</v>
      </c>
      <c r="CN2227" s="32" t="s">
        <v>3670</v>
      </c>
      <c r="CO2227" s="32" t="s">
        <v>2658</v>
      </c>
      <c r="CP2227" s="32" t="s">
        <v>2122</v>
      </c>
      <c r="CV2227" s="32"/>
      <c r="CW2227" s="32"/>
      <c r="CX2227" s="32" t="s">
        <v>6706</v>
      </c>
      <c r="CY2227" s="32" t="s">
        <v>1469</v>
      </c>
      <c r="CZ2227" s="32" t="s">
        <v>1470</v>
      </c>
      <c r="DA2227" s="32" t="s">
        <v>3670</v>
      </c>
      <c r="DB2227" s="32" t="s">
        <v>2658</v>
      </c>
      <c r="DC2227" s="32" t="s">
        <v>2122</v>
      </c>
    </row>
    <row r="2228" spans="52:107" ht="114">
      <c r="AZ2228" s="32"/>
      <c r="BA2228" s="32"/>
      <c r="BB2228" s="32" t="s">
        <v>6707</v>
      </c>
      <c r="BC2228" s="32" t="s">
        <v>1469</v>
      </c>
      <c r="BD2228" s="32" t="s">
        <v>1470</v>
      </c>
      <c r="BE2228" s="32" t="s">
        <v>3670</v>
      </c>
      <c r="BF2228" s="32" t="s">
        <v>2662</v>
      </c>
      <c r="BG2228" s="32" t="s">
        <v>2133</v>
      </c>
      <c r="CK2228" s="32" t="s">
        <v>6707</v>
      </c>
      <c r="CL2228" s="32" t="s">
        <v>1469</v>
      </c>
      <c r="CM2228" s="32" t="s">
        <v>1470</v>
      </c>
      <c r="CN2228" s="32" t="s">
        <v>3670</v>
      </c>
      <c r="CO2228" s="32" t="s">
        <v>2662</v>
      </c>
      <c r="CP2228" s="32" t="s">
        <v>2133</v>
      </c>
      <c r="CV2228" s="32"/>
      <c r="CW2228" s="32"/>
      <c r="CX2228" s="32" t="s">
        <v>6707</v>
      </c>
      <c r="CY2228" s="32" t="s">
        <v>1469</v>
      </c>
      <c r="CZ2228" s="32" t="s">
        <v>1470</v>
      </c>
      <c r="DA2228" s="32" t="s">
        <v>3670</v>
      </c>
      <c r="DB2228" s="32" t="s">
        <v>2662</v>
      </c>
      <c r="DC2228" s="32" t="s">
        <v>2133</v>
      </c>
    </row>
    <row r="2229" spans="52:107" ht="71.25">
      <c r="AZ2229" s="32"/>
      <c r="BA2229" s="32"/>
      <c r="BB2229" s="32" t="s">
        <v>6708</v>
      </c>
      <c r="BC2229" s="32" t="s">
        <v>1469</v>
      </c>
      <c r="BD2229" s="32" t="s">
        <v>1470</v>
      </c>
      <c r="BE2229" s="32" t="s">
        <v>3670</v>
      </c>
      <c r="BF2229" s="32" t="s">
        <v>2666</v>
      </c>
      <c r="BG2229" s="32" t="s">
        <v>2142</v>
      </c>
      <c r="CK2229" s="32" t="s">
        <v>6708</v>
      </c>
      <c r="CL2229" s="32" t="s">
        <v>1469</v>
      </c>
      <c r="CM2229" s="32" t="s">
        <v>1470</v>
      </c>
      <c r="CN2229" s="32" t="s">
        <v>3670</v>
      </c>
      <c r="CO2229" s="32" t="s">
        <v>2666</v>
      </c>
      <c r="CP2229" s="32" t="s">
        <v>2142</v>
      </c>
      <c r="CV2229" s="32"/>
      <c r="CW2229" s="32"/>
      <c r="CX2229" s="32" t="s">
        <v>6708</v>
      </c>
      <c r="CY2229" s="32" t="s">
        <v>1469</v>
      </c>
      <c r="CZ2229" s="32" t="s">
        <v>1470</v>
      </c>
      <c r="DA2229" s="32" t="s">
        <v>3670</v>
      </c>
      <c r="DB2229" s="32" t="s">
        <v>2666</v>
      </c>
      <c r="DC2229" s="32" t="s">
        <v>2142</v>
      </c>
    </row>
    <row r="2230" spans="52:107" ht="71.25">
      <c r="AZ2230" s="32"/>
      <c r="BA2230" s="32"/>
      <c r="BB2230" s="32" t="s">
        <v>6709</v>
      </c>
      <c r="BC2230" s="32" t="s">
        <v>1469</v>
      </c>
      <c r="BD2230" s="32" t="s">
        <v>1470</v>
      </c>
      <c r="BE2230" s="32" t="s">
        <v>3670</v>
      </c>
      <c r="BF2230" s="32" t="s">
        <v>2670</v>
      </c>
      <c r="BG2230" s="32" t="s">
        <v>2153</v>
      </c>
      <c r="CK2230" s="32" t="s">
        <v>6709</v>
      </c>
      <c r="CL2230" s="32" t="s">
        <v>1469</v>
      </c>
      <c r="CM2230" s="32" t="s">
        <v>1470</v>
      </c>
      <c r="CN2230" s="32" t="s">
        <v>3670</v>
      </c>
      <c r="CO2230" s="32" t="s">
        <v>2670</v>
      </c>
      <c r="CP2230" s="32" t="s">
        <v>2153</v>
      </c>
      <c r="CV2230" s="32"/>
      <c r="CW2230" s="32"/>
      <c r="CX2230" s="32" t="s">
        <v>6709</v>
      </c>
      <c r="CY2230" s="32" t="s">
        <v>1469</v>
      </c>
      <c r="CZ2230" s="32" t="s">
        <v>1470</v>
      </c>
      <c r="DA2230" s="32" t="s">
        <v>3670</v>
      </c>
      <c r="DB2230" s="32" t="s">
        <v>2670</v>
      </c>
      <c r="DC2230" s="32" t="s">
        <v>2153</v>
      </c>
    </row>
    <row r="2231" spans="52:107" ht="57">
      <c r="AZ2231" s="32"/>
      <c r="BA2231" s="32"/>
      <c r="BB2231" s="32" t="s">
        <v>6710</v>
      </c>
      <c r="BC2231" s="32" t="s">
        <v>1469</v>
      </c>
      <c r="BD2231" s="32" t="s">
        <v>1470</v>
      </c>
      <c r="BE2231" s="32" t="s">
        <v>3670</v>
      </c>
      <c r="BF2231" s="32" t="s">
        <v>2673</v>
      </c>
      <c r="BG2231" s="32" t="s">
        <v>2164</v>
      </c>
      <c r="CK2231" s="32" t="s">
        <v>6710</v>
      </c>
      <c r="CL2231" s="32" t="s">
        <v>1469</v>
      </c>
      <c r="CM2231" s="32" t="s">
        <v>1470</v>
      </c>
      <c r="CN2231" s="32" t="s">
        <v>3670</v>
      </c>
      <c r="CO2231" s="32" t="s">
        <v>2673</v>
      </c>
      <c r="CP2231" s="32" t="s">
        <v>2164</v>
      </c>
      <c r="CV2231" s="32"/>
      <c r="CW2231" s="32"/>
      <c r="CX2231" s="32" t="s">
        <v>6710</v>
      </c>
      <c r="CY2231" s="32" t="s">
        <v>1469</v>
      </c>
      <c r="CZ2231" s="32" t="s">
        <v>1470</v>
      </c>
      <c r="DA2231" s="32" t="s">
        <v>3670</v>
      </c>
      <c r="DB2231" s="32" t="s">
        <v>2673</v>
      </c>
      <c r="DC2231" s="32" t="s">
        <v>2164</v>
      </c>
    </row>
    <row r="2232" spans="52:107" ht="71.25">
      <c r="AZ2232" s="32"/>
      <c r="BA2232" s="32"/>
      <c r="BB2232" s="32" t="s">
        <v>6711</v>
      </c>
      <c r="BC2232" s="32" t="s">
        <v>1469</v>
      </c>
      <c r="BD2232" s="32" t="s">
        <v>1470</v>
      </c>
      <c r="BE2232" s="32" t="s">
        <v>3670</v>
      </c>
      <c r="BF2232" s="32" t="s">
        <v>2676</v>
      </c>
      <c r="BG2232" s="32" t="s">
        <v>2175</v>
      </c>
      <c r="CK2232" s="32" t="s">
        <v>6711</v>
      </c>
      <c r="CL2232" s="32" t="s">
        <v>1469</v>
      </c>
      <c r="CM2232" s="32" t="s">
        <v>1470</v>
      </c>
      <c r="CN2232" s="32" t="s">
        <v>3670</v>
      </c>
      <c r="CO2232" s="32" t="s">
        <v>2676</v>
      </c>
      <c r="CP2232" s="32" t="s">
        <v>2175</v>
      </c>
      <c r="CV2232" s="32"/>
      <c r="CW2232" s="32"/>
      <c r="CX2232" s="32" t="s">
        <v>6711</v>
      </c>
      <c r="CY2232" s="32" t="s">
        <v>1469</v>
      </c>
      <c r="CZ2232" s="32" t="s">
        <v>1470</v>
      </c>
      <c r="DA2232" s="32" t="s">
        <v>3670</v>
      </c>
      <c r="DB2232" s="32" t="s">
        <v>2676</v>
      </c>
      <c r="DC2232" s="32" t="s">
        <v>2175</v>
      </c>
    </row>
    <row r="2233" spans="52:107" ht="99.75">
      <c r="AZ2233" s="32"/>
      <c r="BA2233" s="32"/>
      <c r="BB2233" s="32" t="s">
        <v>6712</v>
      </c>
      <c r="BC2233" s="32" t="s">
        <v>1469</v>
      </c>
      <c r="BD2233" s="32" t="s">
        <v>1470</v>
      </c>
      <c r="BE2233" s="32" t="s">
        <v>3670</v>
      </c>
      <c r="BF2233" s="32" t="s">
        <v>2680</v>
      </c>
      <c r="BG2233" s="32" t="s">
        <v>2184</v>
      </c>
      <c r="CK2233" s="32" t="s">
        <v>6712</v>
      </c>
      <c r="CL2233" s="32" t="s">
        <v>1469</v>
      </c>
      <c r="CM2233" s="32" t="s">
        <v>1470</v>
      </c>
      <c r="CN2233" s="32" t="s">
        <v>3670</v>
      </c>
      <c r="CO2233" s="32" t="s">
        <v>2680</v>
      </c>
      <c r="CP2233" s="32" t="s">
        <v>2184</v>
      </c>
      <c r="CV2233" s="32"/>
      <c r="CW2233" s="32"/>
      <c r="CX2233" s="32" t="s">
        <v>6712</v>
      </c>
      <c r="CY2233" s="32" t="s">
        <v>1469</v>
      </c>
      <c r="CZ2233" s="32" t="s">
        <v>1470</v>
      </c>
      <c r="DA2233" s="32" t="s">
        <v>3670</v>
      </c>
      <c r="DB2233" s="32" t="s">
        <v>2680</v>
      </c>
      <c r="DC2233" s="32" t="s">
        <v>2184</v>
      </c>
    </row>
    <row r="2234" spans="52:107" ht="85.5">
      <c r="AZ2234" s="32"/>
      <c r="BA2234" s="32"/>
      <c r="BB2234" s="32" t="s">
        <v>6713</v>
      </c>
      <c r="BC2234" s="32" t="s">
        <v>1469</v>
      </c>
      <c r="BD2234" s="32" t="s">
        <v>1470</v>
      </c>
      <c r="BE2234" s="32" t="s">
        <v>3670</v>
      </c>
      <c r="BF2234" s="32" t="s">
        <v>2684</v>
      </c>
      <c r="BG2234" s="32" t="s">
        <v>2194</v>
      </c>
      <c r="CK2234" s="32" t="s">
        <v>6713</v>
      </c>
      <c r="CL2234" s="32" t="s">
        <v>1469</v>
      </c>
      <c r="CM2234" s="32" t="s">
        <v>1470</v>
      </c>
      <c r="CN2234" s="32" t="s">
        <v>3670</v>
      </c>
      <c r="CO2234" s="32" t="s">
        <v>2684</v>
      </c>
      <c r="CP2234" s="32" t="s">
        <v>2194</v>
      </c>
      <c r="CV2234" s="32"/>
      <c r="CW2234" s="32"/>
      <c r="CX2234" s="32" t="s">
        <v>6713</v>
      </c>
      <c r="CY2234" s="32" t="s">
        <v>1469</v>
      </c>
      <c r="CZ2234" s="32" t="s">
        <v>1470</v>
      </c>
      <c r="DA2234" s="32" t="s">
        <v>3670</v>
      </c>
      <c r="DB2234" s="32" t="s">
        <v>2684</v>
      </c>
      <c r="DC2234" s="32" t="s">
        <v>2194</v>
      </c>
    </row>
    <row r="2235" spans="52:107" ht="85.5">
      <c r="AZ2235" s="32"/>
      <c r="BA2235" s="32"/>
      <c r="BB2235" s="32" t="s">
        <v>6714</v>
      </c>
      <c r="BC2235" s="32" t="s">
        <v>1469</v>
      </c>
      <c r="BD2235" s="32" t="s">
        <v>1470</v>
      </c>
      <c r="BE2235" s="32" t="s">
        <v>3670</v>
      </c>
      <c r="BF2235" s="32" t="s">
        <v>2688</v>
      </c>
      <c r="BG2235" s="32" t="s">
        <v>2205</v>
      </c>
      <c r="CK2235" s="32" t="s">
        <v>6714</v>
      </c>
      <c r="CL2235" s="32" t="s">
        <v>1469</v>
      </c>
      <c r="CM2235" s="32" t="s">
        <v>1470</v>
      </c>
      <c r="CN2235" s="32" t="s">
        <v>3670</v>
      </c>
      <c r="CO2235" s="32" t="s">
        <v>2688</v>
      </c>
      <c r="CP2235" s="32" t="s">
        <v>2205</v>
      </c>
      <c r="CV2235" s="32"/>
      <c r="CW2235" s="32"/>
      <c r="CX2235" s="32" t="s">
        <v>6714</v>
      </c>
      <c r="CY2235" s="32" t="s">
        <v>1469</v>
      </c>
      <c r="CZ2235" s="32" t="s">
        <v>1470</v>
      </c>
      <c r="DA2235" s="32" t="s">
        <v>3670</v>
      </c>
      <c r="DB2235" s="32" t="s">
        <v>2688</v>
      </c>
      <c r="DC2235" s="32" t="s">
        <v>2205</v>
      </c>
    </row>
    <row r="2236" spans="52:107" ht="99.75">
      <c r="AZ2236" s="32"/>
      <c r="BA2236" s="32"/>
      <c r="BB2236" s="32" t="s">
        <v>6715</v>
      </c>
      <c r="BC2236" s="32" t="s">
        <v>1469</v>
      </c>
      <c r="BD2236" s="32" t="s">
        <v>1470</v>
      </c>
      <c r="BE2236" s="32" t="s">
        <v>3670</v>
      </c>
      <c r="BF2236" s="32" t="s">
        <v>2692</v>
      </c>
      <c r="BG2236" s="32" t="s">
        <v>2214</v>
      </c>
      <c r="CK2236" s="32" t="s">
        <v>6715</v>
      </c>
      <c r="CL2236" s="32" t="s">
        <v>1469</v>
      </c>
      <c r="CM2236" s="32" t="s">
        <v>1470</v>
      </c>
      <c r="CN2236" s="32" t="s">
        <v>3670</v>
      </c>
      <c r="CO2236" s="32" t="s">
        <v>2692</v>
      </c>
      <c r="CP2236" s="32" t="s">
        <v>2214</v>
      </c>
      <c r="CV2236" s="32"/>
      <c r="CW2236" s="32"/>
      <c r="CX2236" s="32" t="s">
        <v>6715</v>
      </c>
      <c r="CY2236" s="32" t="s">
        <v>1469</v>
      </c>
      <c r="CZ2236" s="32" t="s">
        <v>1470</v>
      </c>
      <c r="DA2236" s="32" t="s">
        <v>3670</v>
      </c>
      <c r="DB2236" s="32" t="s">
        <v>2692</v>
      </c>
      <c r="DC2236" s="32" t="s">
        <v>2214</v>
      </c>
    </row>
    <row r="2237" spans="52:107" ht="85.5">
      <c r="AZ2237" s="32"/>
      <c r="BA2237" s="32"/>
      <c r="BB2237" s="32" t="s">
        <v>6716</v>
      </c>
      <c r="BC2237" s="32" t="s">
        <v>1469</v>
      </c>
      <c r="BD2237" s="32" t="s">
        <v>1470</v>
      </c>
      <c r="BE2237" s="32" t="s">
        <v>3670</v>
      </c>
      <c r="BF2237" s="32" t="s">
        <v>2696</v>
      </c>
      <c r="BG2237" s="32" t="s">
        <v>2223</v>
      </c>
      <c r="CK2237" s="32" t="s">
        <v>6716</v>
      </c>
      <c r="CL2237" s="32" t="s">
        <v>1469</v>
      </c>
      <c r="CM2237" s="32" t="s">
        <v>1470</v>
      </c>
      <c r="CN2237" s="32" t="s">
        <v>3670</v>
      </c>
      <c r="CO2237" s="32" t="s">
        <v>2696</v>
      </c>
      <c r="CP2237" s="32" t="s">
        <v>2223</v>
      </c>
      <c r="CV2237" s="32"/>
      <c r="CW2237" s="32"/>
      <c r="CX2237" s="32" t="s">
        <v>6716</v>
      </c>
      <c r="CY2237" s="32" t="s">
        <v>1469</v>
      </c>
      <c r="CZ2237" s="32" t="s">
        <v>1470</v>
      </c>
      <c r="DA2237" s="32" t="s">
        <v>3670</v>
      </c>
      <c r="DB2237" s="32" t="s">
        <v>2696</v>
      </c>
      <c r="DC2237" s="32" t="s">
        <v>2223</v>
      </c>
    </row>
    <row r="2238" spans="52:107" ht="85.5">
      <c r="AZ2238" s="32"/>
      <c r="BA2238" s="32"/>
      <c r="BB2238" s="32" t="s">
        <v>6717</v>
      </c>
      <c r="BC2238" s="32" t="s">
        <v>1469</v>
      </c>
      <c r="BD2238" s="32" t="s">
        <v>1470</v>
      </c>
      <c r="BE2238" s="32" t="s">
        <v>3670</v>
      </c>
      <c r="BF2238" s="32" t="s">
        <v>2699</v>
      </c>
      <c r="BG2238" s="32" t="s">
        <v>2232</v>
      </c>
      <c r="CK2238" s="32" t="s">
        <v>6717</v>
      </c>
      <c r="CL2238" s="32" t="s">
        <v>1469</v>
      </c>
      <c r="CM2238" s="32" t="s">
        <v>1470</v>
      </c>
      <c r="CN2238" s="32" t="s">
        <v>3670</v>
      </c>
      <c r="CO2238" s="32" t="s">
        <v>2699</v>
      </c>
      <c r="CP2238" s="32" t="s">
        <v>2232</v>
      </c>
      <c r="CV2238" s="32"/>
      <c r="CW2238" s="32"/>
      <c r="CX2238" s="32" t="s">
        <v>6717</v>
      </c>
      <c r="CY2238" s="32" t="s">
        <v>1469</v>
      </c>
      <c r="CZ2238" s="32" t="s">
        <v>1470</v>
      </c>
      <c r="DA2238" s="32" t="s">
        <v>3670</v>
      </c>
      <c r="DB2238" s="32" t="s">
        <v>2699</v>
      </c>
      <c r="DC2238" s="32" t="s">
        <v>2232</v>
      </c>
    </row>
    <row r="2239" spans="52:107" ht="85.5">
      <c r="AZ2239" s="32"/>
      <c r="BA2239" s="32"/>
      <c r="BB2239" s="32" t="s">
        <v>6718</v>
      </c>
      <c r="BC2239" s="32" t="s">
        <v>1469</v>
      </c>
      <c r="BD2239" s="32" t="s">
        <v>1470</v>
      </c>
      <c r="BE2239" s="32" t="s">
        <v>3670</v>
      </c>
      <c r="BF2239" s="32" t="s">
        <v>2703</v>
      </c>
      <c r="BG2239" s="32" t="s">
        <v>2240</v>
      </c>
      <c r="CK2239" s="32" t="s">
        <v>6718</v>
      </c>
      <c r="CL2239" s="32" t="s">
        <v>1469</v>
      </c>
      <c r="CM2239" s="32" t="s">
        <v>1470</v>
      </c>
      <c r="CN2239" s="32" t="s">
        <v>3670</v>
      </c>
      <c r="CO2239" s="32" t="s">
        <v>2703</v>
      </c>
      <c r="CP2239" s="32" t="s">
        <v>2240</v>
      </c>
      <c r="CV2239" s="32"/>
      <c r="CW2239" s="32"/>
      <c r="CX2239" s="32" t="s">
        <v>6718</v>
      </c>
      <c r="CY2239" s="32" t="s">
        <v>1469</v>
      </c>
      <c r="CZ2239" s="32" t="s">
        <v>1470</v>
      </c>
      <c r="DA2239" s="32" t="s">
        <v>3670</v>
      </c>
      <c r="DB2239" s="32" t="s">
        <v>2703</v>
      </c>
      <c r="DC2239" s="32" t="s">
        <v>2240</v>
      </c>
    </row>
    <row r="2240" spans="52:107" ht="71.25">
      <c r="AZ2240" s="32"/>
      <c r="BA2240" s="32"/>
      <c r="BB2240" s="32" t="s">
        <v>6719</v>
      </c>
      <c r="BC2240" s="32" t="s">
        <v>1469</v>
      </c>
      <c r="BD2240" s="32" t="s">
        <v>1470</v>
      </c>
      <c r="BE2240" s="32" t="s">
        <v>3670</v>
      </c>
      <c r="BF2240" s="32" t="s">
        <v>2707</v>
      </c>
      <c r="BG2240" s="32" t="s">
        <v>2248</v>
      </c>
      <c r="CK2240" s="32" t="s">
        <v>6719</v>
      </c>
      <c r="CL2240" s="32" t="s">
        <v>1469</v>
      </c>
      <c r="CM2240" s="32" t="s">
        <v>1470</v>
      </c>
      <c r="CN2240" s="32" t="s">
        <v>3670</v>
      </c>
      <c r="CO2240" s="32" t="s">
        <v>2707</v>
      </c>
      <c r="CP2240" s="32" t="s">
        <v>2248</v>
      </c>
      <c r="CV2240" s="32"/>
      <c r="CW2240" s="32"/>
      <c r="CX2240" s="32" t="s">
        <v>6719</v>
      </c>
      <c r="CY2240" s="32" t="s">
        <v>1469</v>
      </c>
      <c r="CZ2240" s="32" t="s">
        <v>1470</v>
      </c>
      <c r="DA2240" s="32" t="s">
        <v>3670</v>
      </c>
      <c r="DB2240" s="32" t="s">
        <v>2707</v>
      </c>
      <c r="DC2240" s="32" t="s">
        <v>2248</v>
      </c>
    </row>
    <row r="2241" spans="52:107" ht="57">
      <c r="AZ2241" s="32"/>
      <c r="BA2241" s="32"/>
      <c r="BB2241" s="32" t="s">
        <v>6720</v>
      </c>
      <c r="BC2241" s="32" t="s">
        <v>1469</v>
      </c>
      <c r="BD2241" s="32" t="s">
        <v>1470</v>
      </c>
      <c r="BE2241" s="32" t="s">
        <v>3670</v>
      </c>
      <c r="BF2241" s="32" t="s">
        <v>2711</v>
      </c>
      <c r="BG2241" s="32" t="s">
        <v>2256</v>
      </c>
      <c r="CK2241" s="32" t="s">
        <v>6720</v>
      </c>
      <c r="CL2241" s="32" t="s">
        <v>1469</v>
      </c>
      <c r="CM2241" s="32" t="s">
        <v>1470</v>
      </c>
      <c r="CN2241" s="32" t="s">
        <v>3670</v>
      </c>
      <c r="CO2241" s="32" t="s">
        <v>2711</v>
      </c>
      <c r="CP2241" s="32" t="s">
        <v>2256</v>
      </c>
      <c r="CV2241" s="32"/>
      <c r="CW2241" s="32"/>
      <c r="CX2241" s="32" t="s">
        <v>6720</v>
      </c>
      <c r="CY2241" s="32" t="s">
        <v>1469</v>
      </c>
      <c r="CZ2241" s="32" t="s">
        <v>1470</v>
      </c>
      <c r="DA2241" s="32" t="s">
        <v>3670</v>
      </c>
      <c r="DB2241" s="32" t="s">
        <v>2711</v>
      </c>
      <c r="DC2241" s="32" t="s">
        <v>2256</v>
      </c>
    </row>
    <row r="2242" spans="52:107" ht="85.5">
      <c r="AZ2242" s="32"/>
      <c r="BA2242" s="32"/>
      <c r="BB2242" s="32" t="s">
        <v>6721</v>
      </c>
      <c r="BC2242" s="32" t="s">
        <v>1469</v>
      </c>
      <c r="BD2242" s="32" t="s">
        <v>1470</v>
      </c>
      <c r="BE2242" s="32" t="s">
        <v>3670</v>
      </c>
      <c r="BF2242" s="32" t="s">
        <v>2715</v>
      </c>
      <c r="BG2242" s="32" t="s">
        <v>2263</v>
      </c>
      <c r="CK2242" s="32" t="s">
        <v>6721</v>
      </c>
      <c r="CL2242" s="32" t="s">
        <v>1469</v>
      </c>
      <c r="CM2242" s="32" t="s">
        <v>1470</v>
      </c>
      <c r="CN2242" s="32" t="s">
        <v>3670</v>
      </c>
      <c r="CO2242" s="32" t="s">
        <v>2715</v>
      </c>
      <c r="CP2242" s="32" t="s">
        <v>2263</v>
      </c>
      <c r="CV2242" s="32"/>
      <c r="CW2242" s="32"/>
      <c r="CX2242" s="32" t="s">
        <v>6721</v>
      </c>
      <c r="CY2242" s="32" t="s">
        <v>1469</v>
      </c>
      <c r="CZ2242" s="32" t="s">
        <v>1470</v>
      </c>
      <c r="DA2242" s="32" t="s">
        <v>3670</v>
      </c>
      <c r="DB2242" s="32" t="s">
        <v>2715</v>
      </c>
      <c r="DC2242" s="32" t="s">
        <v>2263</v>
      </c>
    </row>
    <row r="2243" spans="52:107" ht="57">
      <c r="AZ2243" s="32"/>
      <c r="BA2243" s="32"/>
      <c r="BB2243" s="32" t="s">
        <v>6722</v>
      </c>
      <c r="BC2243" s="32" t="s">
        <v>1469</v>
      </c>
      <c r="BD2243" s="32" t="s">
        <v>1470</v>
      </c>
      <c r="BE2243" s="32" t="s">
        <v>3670</v>
      </c>
      <c r="BF2243" s="32" t="s">
        <v>2719</v>
      </c>
      <c r="BG2243" s="32" t="s">
        <v>2271</v>
      </c>
      <c r="CK2243" s="32" t="s">
        <v>6722</v>
      </c>
      <c r="CL2243" s="32" t="s">
        <v>1469</v>
      </c>
      <c r="CM2243" s="32" t="s">
        <v>1470</v>
      </c>
      <c r="CN2243" s="32" t="s">
        <v>3670</v>
      </c>
      <c r="CO2243" s="32" t="s">
        <v>2719</v>
      </c>
      <c r="CP2243" s="32" t="s">
        <v>2271</v>
      </c>
      <c r="CV2243" s="32"/>
      <c r="CW2243" s="32"/>
      <c r="CX2243" s="32" t="s">
        <v>6722</v>
      </c>
      <c r="CY2243" s="32" t="s">
        <v>1469</v>
      </c>
      <c r="CZ2243" s="32" t="s">
        <v>1470</v>
      </c>
      <c r="DA2243" s="32" t="s">
        <v>3670</v>
      </c>
      <c r="DB2243" s="32" t="s">
        <v>2719</v>
      </c>
      <c r="DC2243" s="32" t="s">
        <v>2271</v>
      </c>
    </row>
    <row r="2244" spans="52:107" ht="57">
      <c r="AZ2244" s="32"/>
      <c r="BA2244" s="32"/>
      <c r="BB2244" s="32" t="s">
        <v>6723</v>
      </c>
      <c r="BC2244" s="32" t="s">
        <v>1469</v>
      </c>
      <c r="BD2244" s="32" t="s">
        <v>1470</v>
      </c>
      <c r="BE2244" s="32" t="s">
        <v>3670</v>
      </c>
      <c r="BF2244" s="32" t="s">
        <v>2723</v>
      </c>
      <c r="BG2244" s="32" t="s">
        <v>2279</v>
      </c>
      <c r="CK2244" s="32" t="s">
        <v>6723</v>
      </c>
      <c r="CL2244" s="32" t="s">
        <v>1469</v>
      </c>
      <c r="CM2244" s="32" t="s">
        <v>1470</v>
      </c>
      <c r="CN2244" s="32" t="s">
        <v>3670</v>
      </c>
      <c r="CO2244" s="32" t="s">
        <v>2723</v>
      </c>
      <c r="CP2244" s="32" t="s">
        <v>2279</v>
      </c>
      <c r="CV2244" s="32"/>
      <c r="CW2244" s="32"/>
      <c r="CX2244" s="32" t="s">
        <v>6723</v>
      </c>
      <c r="CY2244" s="32" t="s">
        <v>1469</v>
      </c>
      <c r="CZ2244" s="32" t="s">
        <v>1470</v>
      </c>
      <c r="DA2244" s="32" t="s">
        <v>3670</v>
      </c>
      <c r="DB2244" s="32" t="s">
        <v>2723</v>
      </c>
      <c r="DC2244" s="32" t="s">
        <v>2279</v>
      </c>
    </row>
    <row r="2245" spans="52:107" ht="71.25">
      <c r="AZ2245" s="32"/>
      <c r="BA2245" s="32"/>
      <c r="BB2245" s="32" t="s">
        <v>6724</v>
      </c>
      <c r="BC2245" s="32" t="s">
        <v>1469</v>
      </c>
      <c r="BD2245" s="32" t="s">
        <v>1470</v>
      </c>
      <c r="BE2245" s="32" t="s">
        <v>3670</v>
      </c>
      <c r="BF2245" s="32" t="s">
        <v>2727</v>
      </c>
      <c r="BG2245" s="32" t="s">
        <v>2287</v>
      </c>
      <c r="CK2245" s="32" t="s">
        <v>6724</v>
      </c>
      <c r="CL2245" s="32" t="s">
        <v>1469</v>
      </c>
      <c r="CM2245" s="32" t="s">
        <v>1470</v>
      </c>
      <c r="CN2245" s="32" t="s">
        <v>3670</v>
      </c>
      <c r="CO2245" s="32" t="s">
        <v>2727</v>
      </c>
      <c r="CP2245" s="32" t="s">
        <v>2287</v>
      </c>
      <c r="CV2245" s="32"/>
      <c r="CW2245" s="32"/>
      <c r="CX2245" s="32" t="s">
        <v>6724</v>
      </c>
      <c r="CY2245" s="32" t="s">
        <v>1469</v>
      </c>
      <c r="CZ2245" s="32" t="s">
        <v>1470</v>
      </c>
      <c r="DA2245" s="32" t="s">
        <v>3670</v>
      </c>
      <c r="DB2245" s="32" t="s">
        <v>2727</v>
      </c>
      <c r="DC2245" s="32" t="s">
        <v>2287</v>
      </c>
    </row>
    <row r="2246" spans="52:107" ht="57">
      <c r="AZ2246" s="32"/>
      <c r="BA2246" s="32"/>
      <c r="BB2246" s="32" t="s">
        <v>6725</v>
      </c>
      <c r="BC2246" s="32" t="s">
        <v>1469</v>
      </c>
      <c r="BD2246" s="32" t="s">
        <v>1470</v>
      </c>
      <c r="BE2246" s="32" t="s">
        <v>3670</v>
      </c>
      <c r="BF2246" s="32" t="s">
        <v>2731</v>
      </c>
      <c r="BG2246" s="32" t="s">
        <v>2296</v>
      </c>
      <c r="CK2246" s="32" t="s">
        <v>6725</v>
      </c>
      <c r="CL2246" s="32" t="s">
        <v>1469</v>
      </c>
      <c r="CM2246" s="32" t="s">
        <v>1470</v>
      </c>
      <c r="CN2246" s="32" t="s">
        <v>3670</v>
      </c>
      <c r="CO2246" s="32" t="s">
        <v>2731</v>
      </c>
      <c r="CP2246" s="32" t="s">
        <v>2296</v>
      </c>
      <c r="CV2246" s="32"/>
      <c r="CW2246" s="32"/>
      <c r="CX2246" s="32" t="s">
        <v>6725</v>
      </c>
      <c r="CY2246" s="32" t="s">
        <v>1469</v>
      </c>
      <c r="CZ2246" s="32" t="s">
        <v>1470</v>
      </c>
      <c r="DA2246" s="32" t="s">
        <v>3670</v>
      </c>
      <c r="DB2246" s="32" t="s">
        <v>2731</v>
      </c>
      <c r="DC2246" s="32" t="s">
        <v>2296</v>
      </c>
    </row>
    <row r="2247" spans="52:107" ht="71.25">
      <c r="AZ2247" s="32"/>
      <c r="BA2247" s="32"/>
      <c r="BB2247" s="32" t="s">
        <v>6726</v>
      </c>
      <c r="BC2247" s="32" t="s">
        <v>1469</v>
      </c>
      <c r="BD2247" s="32" t="s">
        <v>1470</v>
      </c>
      <c r="BE2247" s="32" t="s">
        <v>3670</v>
      </c>
      <c r="BF2247" s="32" t="s">
        <v>2735</v>
      </c>
      <c r="BG2247" s="32" t="s">
        <v>1759</v>
      </c>
      <c r="CK2247" s="32" t="s">
        <v>6726</v>
      </c>
      <c r="CL2247" s="32" t="s">
        <v>1469</v>
      </c>
      <c r="CM2247" s="32" t="s">
        <v>1470</v>
      </c>
      <c r="CN2247" s="32" t="s">
        <v>3670</v>
      </c>
      <c r="CO2247" s="32" t="s">
        <v>2735</v>
      </c>
      <c r="CP2247" s="32" t="s">
        <v>1759</v>
      </c>
      <c r="CV2247" s="32"/>
      <c r="CW2247" s="32"/>
      <c r="CX2247" s="32" t="s">
        <v>6726</v>
      </c>
      <c r="CY2247" s="32" t="s">
        <v>1469</v>
      </c>
      <c r="CZ2247" s="32" t="s">
        <v>1470</v>
      </c>
      <c r="DA2247" s="32" t="s">
        <v>3670</v>
      </c>
      <c r="DB2247" s="32" t="s">
        <v>2735</v>
      </c>
      <c r="DC2247" s="32" t="s">
        <v>1759</v>
      </c>
    </row>
    <row r="2248" spans="52:107" ht="85.5">
      <c r="AZ2248" s="32"/>
      <c r="BA2248" s="32"/>
      <c r="BB2248" s="32" t="s">
        <v>6727</v>
      </c>
      <c r="BC2248" s="32" t="s">
        <v>1469</v>
      </c>
      <c r="BD2248" s="32" t="s">
        <v>1470</v>
      </c>
      <c r="BE2248" s="32" t="s">
        <v>3670</v>
      </c>
      <c r="BF2248" s="32" t="s">
        <v>2739</v>
      </c>
      <c r="BG2248" s="32" t="s">
        <v>2311</v>
      </c>
      <c r="CK2248" s="32" t="s">
        <v>6727</v>
      </c>
      <c r="CL2248" s="32" t="s">
        <v>1469</v>
      </c>
      <c r="CM2248" s="32" t="s">
        <v>1470</v>
      </c>
      <c r="CN2248" s="32" t="s">
        <v>3670</v>
      </c>
      <c r="CO2248" s="32" t="s">
        <v>2739</v>
      </c>
      <c r="CP2248" s="32" t="s">
        <v>2311</v>
      </c>
      <c r="CV2248" s="32"/>
      <c r="CW2248" s="32"/>
      <c r="CX2248" s="32" t="s">
        <v>6727</v>
      </c>
      <c r="CY2248" s="32" t="s">
        <v>1469</v>
      </c>
      <c r="CZ2248" s="32" t="s">
        <v>1470</v>
      </c>
      <c r="DA2248" s="32" t="s">
        <v>3670</v>
      </c>
      <c r="DB2248" s="32" t="s">
        <v>2739</v>
      </c>
      <c r="DC2248" s="32" t="s">
        <v>2311</v>
      </c>
    </row>
    <row r="2249" spans="52:107" ht="85.5">
      <c r="AZ2249" s="32"/>
      <c r="BA2249" s="32"/>
      <c r="BB2249" s="32" t="s">
        <v>6728</v>
      </c>
      <c r="BC2249" s="32" t="s">
        <v>1469</v>
      </c>
      <c r="BD2249" s="32" t="s">
        <v>1470</v>
      </c>
      <c r="BE2249" s="32" t="s">
        <v>3670</v>
      </c>
      <c r="BF2249" s="32" t="s">
        <v>3209</v>
      </c>
      <c r="BG2249" s="32" t="s">
        <v>2319</v>
      </c>
      <c r="CK2249" s="32" t="s">
        <v>6728</v>
      </c>
      <c r="CL2249" s="32" t="s">
        <v>1469</v>
      </c>
      <c r="CM2249" s="32" t="s">
        <v>1470</v>
      </c>
      <c r="CN2249" s="32" t="s">
        <v>3670</v>
      </c>
      <c r="CO2249" s="32" t="s">
        <v>3209</v>
      </c>
      <c r="CP2249" s="32" t="s">
        <v>2319</v>
      </c>
      <c r="CV2249" s="32"/>
      <c r="CW2249" s="32"/>
      <c r="CX2249" s="32" t="s">
        <v>6728</v>
      </c>
      <c r="CY2249" s="32" t="s">
        <v>1469</v>
      </c>
      <c r="CZ2249" s="32" t="s">
        <v>1470</v>
      </c>
      <c r="DA2249" s="32" t="s">
        <v>3670</v>
      </c>
      <c r="DB2249" s="32" t="s">
        <v>3209</v>
      </c>
      <c r="DC2249" s="32" t="s">
        <v>2319</v>
      </c>
    </row>
    <row r="2250" spans="52:107" ht="71.25">
      <c r="AZ2250" s="32"/>
      <c r="BA2250" s="32"/>
      <c r="BB2250" s="32" t="s">
        <v>6729</v>
      </c>
      <c r="BC2250" s="32" t="s">
        <v>1469</v>
      </c>
      <c r="BD2250" s="32" t="s">
        <v>1470</v>
      </c>
      <c r="BE2250" s="32" t="s">
        <v>3670</v>
      </c>
      <c r="BF2250" s="32" t="s">
        <v>2743</v>
      </c>
      <c r="BG2250" s="32" t="s">
        <v>2327</v>
      </c>
      <c r="CK2250" s="32" t="s">
        <v>6729</v>
      </c>
      <c r="CL2250" s="32" t="s">
        <v>1469</v>
      </c>
      <c r="CM2250" s="32" t="s">
        <v>1470</v>
      </c>
      <c r="CN2250" s="32" t="s">
        <v>3670</v>
      </c>
      <c r="CO2250" s="32" t="s">
        <v>2743</v>
      </c>
      <c r="CP2250" s="32" t="s">
        <v>2327</v>
      </c>
      <c r="CV2250" s="32"/>
      <c r="CW2250" s="32"/>
      <c r="CX2250" s="32" t="s">
        <v>6729</v>
      </c>
      <c r="CY2250" s="32" t="s">
        <v>1469</v>
      </c>
      <c r="CZ2250" s="32" t="s">
        <v>1470</v>
      </c>
      <c r="DA2250" s="32" t="s">
        <v>3670</v>
      </c>
      <c r="DB2250" s="32" t="s">
        <v>2743</v>
      </c>
      <c r="DC2250" s="32" t="s">
        <v>2327</v>
      </c>
    </row>
    <row r="2251" spans="52:107" ht="71.25">
      <c r="AZ2251" s="32"/>
      <c r="BA2251" s="32"/>
      <c r="BB2251" s="32" t="s">
        <v>6730</v>
      </c>
      <c r="BC2251" s="32" t="s">
        <v>1469</v>
      </c>
      <c r="BD2251" s="32" t="s">
        <v>1470</v>
      </c>
      <c r="BE2251" s="32" t="s">
        <v>3670</v>
      </c>
      <c r="BF2251" s="32" t="s">
        <v>2746</v>
      </c>
      <c r="BG2251" s="32" t="s">
        <v>2335</v>
      </c>
      <c r="CK2251" s="32" t="s">
        <v>6730</v>
      </c>
      <c r="CL2251" s="32" t="s">
        <v>1469</v>
      </c>
      <c r="CM2251" s="32" t="s">
        <v>1470</v>
      </c>
      <c r="CN2251" s="32" t="s">
        <v>3670</v>
      </c>
      <c r="CO2251" s="32" t="s">
        <v>2746</v>
      </c>
      <c r="CP2251" s="32" t="s">
        <v>2335</v>
      </c>
      <c r="CV2251" s="32"/>
      <c r="CW2251" s="32"/>
      <c r="CX2251" s="32" t="s">
        <v>6730</v>
      </c>
      <c r="CY2251" s="32" t="s">
        <v>1469</v>
      </c>
      <c r="CZ2251" s="32" t="s">
        <v>1470</v>
      </c>
      <c r="DA2251" s="32" t="s">
        <v>3670</v>
      </c>
      <c r="DB2251" s="32" t="s">
        <v>2746</v>
      </c>
      <c r="DC2251" s="32" t="s">
        <v>2335</v>
      </c>
    </row>
    <row r="2252" spans="52:107" ht="71.25">
      <c r="AZ2252" s="32"/>
      <c r="BA2252" s="32"/>
      <c r="BB2252" s="32" t="s">
        <v>6731</v>
      </c>
      <c r="BC2252" s="32" t="s">
        <v>1469</v>
      </c>
      <c r="BD2252" s="32" t="s">
        <v>1470</v>
      </c>
      <c r="BE2252" s="32" t="s">
        <v>3670</v>
      </c>
      <c r="BF2252" s="32" t="s">
        <v>2749</v>
      </c>
      <c r="BG2252" s="32" t="s">
        <v>1604</v>
      </c>
      <c r="CK2252" s="32" t="s">
        <v>6731</v>
      </c>
      <c r="CL2252" s="32" t="s">
        <v>1469</v>
      </c>
      <c r="CM2252" s="32" t="s">
        <v>1470</v>
      </c>
      <c r="CN2252" s="32" t="s">
        <v>3670</v>
      </c>
      <c r="CO2252" s="32" t="s">
        <v>2749</v>
      </c>
      <c r="CP2252" s="32" t="s">
        <v>1604</v>
      </c>
      <c r="CV2252" s="32"/>
      <c r="CW2252" s="32"/>
      <c r="CX2252" s="32" t="s">
        <v>6731</v>
      </c>
      <c r="CY2252" s="32" t="s">
        <v>1469</v>
      </c>
      <c r="CZ2252" s="32" t="s">
        <v>1470</v>
      </c>
      <c r="DA2252" s="32" t="s">
        <v>3670</v>
      </c>
      <c r="DB2252" s="32" t="s">
        <v>2749</v>
      </c>
      <c r="DC2252" s="32" t="s">
        <v>1604</v>
      </c>
    </row>
    <row r="2253" spans="52:107" ht="57">
      <c r="AZ2253" s="32"/>
      <c r="BA2253" s="32"/>
      <c r="BB2253" s="32" t="s">
        <v>6732</v>
      </c>
      <c r="BC2253" s="32" t="s">
        <v>1469</v>
      </c>
      <c r="BD2253" s="32" t="s">
        <v>1470</v>
      </c>
      <c r="BE2253" s="32" t="s">
        <v>3670</v>
      </c>
      <c r="BF2253" s="32" t="s">
        <v>2753</v>
      </c>
      <c r="BG2253" s="32" t="s">
        <v>2348</v>
      </c>
      <c r="CK2253" s="32" t="s">
        <v>6732</v>
      </c>
      <c r="CL2253" s="32" t="s">
        <v>1469</v>
      </c>
      <c r="CM2253" s="32" t="s">
        <v>1470</v>
      </c>
      <c r="CN2253" s="32" t="s">
        <v>3670</v>
      </c>
      <c r="CO2253" s="32" t="s">
        <v>2753</v>
      </c>
      <c r="CP2253" s="32" t="s">
        <v>2348</v>
      </c>
      <c r="CV2253" s="32"/>
      <c r="CW2253" s="32"/>
      <c r="CX2253" s="32" t="s">
        <v>6732</v>
      </c>
      <c r="CY2253" s="32" t="s">
        <v>1469</v>
      </c>
      <c r="CZ2253" s="32" t="s">
        <v>1470</v>
      </c>
      <c r="DA2253" s="32" t="s">
        <v>3670</v>
      </c>
      <c r="DB2253" s="32" t="s">
        <v>2753</v>
      </c>
      <c r="DC2253" s="32" t="s">
        <v>2348</v>
      </c>
    </row>
    <row r="2254" spans="52:107" ht="85.5">
      <c r="AZ2254" s="32"/>
      <c r="BA2254" s="32"/>
      <c r="BB2254" s="32" t="s">
        <v>6733</v>
      </c>
      <c r="BC2254" s="32" t="s">
        <v>1469</v>
      </c>
      <c r="BD2254" s="32" t="s">
        <v>1470</v>
      </c>
      <c r="BE2254" s="32" t="s">
        <v>3670</v>
      </c>
      <c r="BF2254" s="32" t="s">
        <v>2756</v>
      </c>
      <c r="BG2254" s="32" t="s">
        <v>2356</v>
      </c>
      <c r="CK2254" s="32" t="s">
        <v>6733</v>
      </c>
      <c r="CL2254" s="32" t="s">
        <v>1469</v>
      </c>
      <c r="CM2254" s="32" t="s">
        <v>1470</v>
      </c>
      <c r="CN2254" s="32" t="s">
        <v>3670</v>
      </c>
      <c r="CO2254" s="32" t="s">
        <v>2756</v>
      </c>
      <c r="CP2254" s="32" t="s">
        <v>2356</v>
      </c>
      <c r="CV2254" s="32"/>
      <c r="CW2254" s="32"/>
      <c r="CX2254" s="32" t="s">
        <v>6733</v>
      </c>
      <c r="CY2254" s="32" t="s">
        <v>1469</v>
      </c>
      <c r="CZ2254" s="32" t="s">
        <v>1470</v>
      </c>
      <c r="DA2254" s="32" t="s">
        <v>3670</v>
      </c>
      <c r="DB2254" s="32" t="s">
        <v>2756</v>
      </c>
      <c r="DC2254" s="32" t="s">
        <v>2356</v>
      </c>
    </row>
    <row r="2255" spans="52:107" ht="71.25">
      <c r="AZ2255" s="32"/>
      <c r="BA2255" s="32"/>
      <c r="BB2255" s="32" t="s">
        <v>6734</v>
      </c>
      <c r="BC2255" s="32" t="s">
        <v>1469</v>
      </c>
      <c r="BD2255" s="32" t="s">
        <v>1470</v>
      </c>
      <c r="BE2255" s="32" t="s">
        <v>3670</v>
      </c>
      <c r="BF2255" s="32" t="s">
        <v>2760</v>
      </c>
      <c r="BG2255" s="32" t="s">
        <v>2363</v>
      </c>
      <c r="CK2255" s="32" t="s">
        <v>6734</v>
      </c>
      <c r="CL2255" s="32" t="s">
        <v>1469</v>
      </c>
      <c r="CM2255" s="32" t="s">
        <v>1470</v>
      </c>
      <c r="CN2255" s="32" t="s">
        <v>3670</v>
      </c>
      <c r="CO2255" s="32" t="s">
        <v>2760</v>
      </c>
      <c r="CP2255" s="32" t="s">
        <v>2363</v>
      </c>
      <c r="CV2255" s="32"/>
      <c r="CW2255" s="32"/>
      <c r="CX2255" s="32" t="s">
        <v>6734</v>
      </c>
      <c r="CY2255" s="32" t="s">
        <v>1469</v>
      </c>
      <c r="CZ2255" s="32" t="s">
        <v>1470</v>
      </c>
      <c r="DA2255" s="32" t="s">
        <v>3670</v>
      </c>
      <c r="DB2255" s="32" t="s">
        <v>2760</v>
      </c>
      <c r="DC2255" s="32" t="s">
        <v>2363</v>
      </c>
    </row>
    <row r="2256" spans="52:107" ht="85.5">
      <c r="AZ2256" s="32"/>
      <c r="BA2256" s="32"/>
      <c r="BB2256" s="32" t="s">
        <v>6735</v>
      </c>
      <c r="BC2256" s="32" t="s">
        <v>1469</v>
      </c>
      <c r="BD2256" s="32" t="s">
        <v>1470</v>
      </c>
      <c r="BE2256" s="32" t="s">
        <v>3670</v>
      </c>
      <c r="BF2256" s="32" t="s">
        <v>2764</v>
      </c>
      <c r="BG2256" s="32" t="s">
        <v>2371</v>
      </c>
      <c r="CK2256" s="32" t="s">
        <v>6735</v>
      </c>
      <c r="CL2256" s="32" t="s">
        <v>1469</v>
      </c>
      <c r="CM2256" s="32" t="s">
        <v>1470</v>
      </c>
      <c r="CN2256" s="32" t="s">
        <v>3670</v>
      </c>
      <c r="CO2256" s="32" t="s">
        <v>2764</v>
      </c>
      <c r="CP2256" s="32" t="s">
        <v>2371</v>
      </c>
      <c r="CV2256" s="32"/>
      <c r="CW2256" s="32"/>
      <c r="CX2256" s="32" t="s">
        <v>6735</v>
      </c>
      <c r="CY2256" s="32" t="s">
        <v>1469</v>
      </c>
      <c r="CZ2256" s="32" t="s">
        <v>1470</v>
      </c>
      <c r="DA2256" s="32" t="s">
        <v>3670</v>
      </c>
      <c r="DB2256" s="32" t="s">
        <v>2764</v>
      </c>
      <c r="DC2256" s="32" t="s">
        <v>2371</v>
      </c>
    </row>
    <row r="2257" spans="52:107" ht="71.25">
      <c r="AZ2257" s="32"/>
      <c r="BA2257" s="32"/>
      <c r="BB2257" s="32" t="s">
        <v>6736</v>
      </c>
      <c r="BC2257" s="32" t="s">
        <v>1469</v>
      </c>
      <c r="BD2257" s="32" t="s">
        <v>1470</v>
      </c>
      <c r="BE2257" s="32" t="s">
        <v>3670</v>
      </c>
      <c r="BF2257" s="32" t="s">
        <v>2768</v>
      </c>
      <c r="BG2257" s="32" t="s">
        <v>2378</v>
      </c>
      <c r="CK2257" s="32" t="s">
        <v>6736</v>
      </c>
      <c r="CL2257" s="32" t="s">
        <v>1469</v>
      </c>
      <c r="CM2257" s="32" t="s">
        <v>1470</v>
      </c>
      <c r="CN2257" s="32" t="s">
        <v>3670</v>
      </c>
      <c r="CO2257" s="32" t="s">
        <v>2768</v>
      </c>
      <c r="CP2257" s="32" t="s">
        <v>2378</v>
      </c>
      <c r="CV2257" s="32"/>
      <c r="CW2257" s="32"/>
      <c r="CX2257" s="32" t="s">
        <v>6736</v>
      </c>
      <c r="CY2257" s="32" t="s">
        <v>1469</v>
      </c>
      <c r="CZ2257" s="32" t="s">
        <v>1470</v>
      </c>
      <c r="DA2257" s="32" t="s">
        <v>3670</v>
      </c>
      <c r="DB2257" s="32" t="s">
        <v>2768</v>
      </c>
      <c r="DC2257" s="32" t="s">
        <v>2378</v>
      </c>
    </row>
    <row r="2258" spans="52:107" ht="85.5">
      <c r="AZ2258" s="32"/>
      <c r="BA2258" s="32"/>
      <c r="BB2258" s="32" t="s">
        <v>6737</v>
      </c>
      <c r="BC2258" s="32" t="s">
        <v>1469</v>
      </c>
      <c r="BD2258" s="32" t="s">
        <v>1470</v>
      </c>
      <c r="BE2258" s="32" t="s">
        <v>3670</v>
      </c>
      <c r="BF2258" s="32" t="s">
        <v>2772</v>
      </c>
      <c r="BG2258" s="32" t="s">
        <v>2386</v>
      </c>
      <c r="CK2258" s="32" t="s">
        <v>6737</v>
      </c>
      <c r="CL2258" s="32" t="s">
        <v>1469</v>
      </c>
      <c r="CM2258" s="32" t="s">
        <v>1470</v>
      </c>
      <c r="CN2258" s="32" t="s">
        <v>3670</v>
      </c>
      <c r="CO2258" s="32" t="s">
        <v>2772</v>
      </c>
      <c r="CP2258" s="32" t="s">
        <v>2386</v>
      </c>
      <c r="CV2258" s="32"/>
      <c r="CW2258" s="32"/>
      <c r="CX2258" s="32" t="s">
        <v>6737</v>
      </c>
      <c r="CY2258" s="32" t="s">
        <v>1469</v>
      </c>
      <c r="CZ2258" s="32" t="s">
        <v>1470</v>
      </c>
      <c r="DA2258" s="32" t="s">
        <v>3670</v>
      </c>
      <c r="DB2258" s="32" t="s">
        <v>2772</v>
      </c>
      <c r="DC2258" s="32" t="s">
        <v>2386</v>
      </c>
    </row>
    <row r="2259" spans="52:107" ht="71.25">
      <c r="AZ2259" s="32"/>
      <c r="BA2259" s="32"/>
      <c r="BB2259" s="32" t="s">
        <v>6738</v>
      </c>
      <c r="BC2259" s="32" t="s">
        <v>1469</v>
      </c>
      <c r="BD2259" s="32" t="s">
        <v>1470</v>
      </c>
      <c r="BE2259" s="32" t="s">
        <v>3670</v>
      </c>
      <c r="BF2259" s="32" t="s">
        <v>2774</v>
      </c>
      <c r="BG2259" s="32" t="s">
        <v>2392</v>
      </c>
      <c r="CK2259" s="32" t="s">
        <v>6738</v>
      </c>
      <c r="CL2259" s="32" t="s">
        <v>1469</v>
      </c>
      <c r="CM2259" s="32" t="s">
        <v>1470</v>
      </c>
      <c r="CN2259" s="32" t="s">
        <v>3670</v>
      </c>
      <c r="CO2259" s="32" t="s">
        <v>2774</v>
      </c>
      <c r="CP2259" s="32" t="s">
        <v>2392</v>
      </c>
      <c r="CV2259" s="32"/>
      <c r="CW2259" s="32"/>
      <c r="CX2259" s="32" t="s">
        <v>6738</v>
      </c>
      <c r="CY2259" s="32" t="s">
        <v>1469</v>
      </c>
      <c r="CZ2259" s="32" t="s">
        <v>1470</v>
      </c>
      <c r="DA2259" s="32" t="s">
        <v>3670</v>
      </c>
      <c r="DB2259" s="32" t="s">
        <v>2774</v>
      </c>
      <c r="DC2259" s="32" t="s">
        <v>2392</v>
      </c>
    </row>
    <row r="2260" spans="52:107" ht="71.25">
      <c r="AZ2260" s="32"/>
      <c r="BA2260" s="32"/>
      <c r="BB2260" s="32" t="s">
        <v>6739</v>
      </c>
      <c r="BC2260" s="32" t="s">
        <v>1469</v>
      </c>
      <c r="BD2260" s="32" t="s">
        <v>1470</v>
      </c>
      <c r="BE2260" s="32" t="s">
        <v>3670</v>
      </c>
      <c r="BF2260" s="32" t="s">
        <v>2776</v>
      </c>
      <c r="BG2260" s="32" t="s">
        <v>2400</v>
      </c>
      <c r="CK2260" s="32" t="s">
        <v>6739</v>
      </c>
      <c r="CL2260" s="32" t="s">
        <v>1469</v>
      </c>
      <c r="CM2260" s="32" t="s">
        <v>1470</v>
      </c>
      <c r="CN2260" s="32" t="s">
        <v>3670</v>
      </c>
      <c r="CO2260" s="32" t="s">
        <v>2776</v>
      </c>
      <c r="CP2260" s="32" t="s">
        <v>2400</v>
      </c>
      <c r="CV2260" s="32"/>
      <c r="CW2260" s="32"/>
      <c r="CX2260" s="32" t="s">
        <v>6739</v>
      </c>
      <c r="CY2260" s="32" t="s">
        <v>1469</v>
      </c>
      <c r="CZ2260" s="32" t="s">
        <v>1470</v>
      </c>
      <c r="DA2260" s="32" t="s">
        <v>3670</v>
      </c>
      <c r="DB2260" s="32" t="s">
        <v>2776</v>
      </c>
      <c r="DC2260" s="32" t="s">
        <v>2400</v>
      </c>
    </row>
    <row r="2261" spans="52:107" ht="71.25">
      <c r="AZ2261" s="32"/>
      <c r="BA2261" s="32"/>
      <c r="BB2261" s="32" t="s">
        <v>6740</v>
      </c>
      <c r="BC2261" s="32" t="s">
        <v>1469</v>
      </c>
      <c r="BD2261" s="32" t="s">
        <v>1470</v>
      </c>
      <c r="BE2261" s="32" t="s">
        <v>3670</v>
      </c>
      <c r="BF2261" s="32" t="s">
        <v>2780</v>
      </c>
      <c r="BG2261" s="32" t="s">
        <v>2408</v>
      </c>
      <c r="CK2261" s="32" t="s">
        <v>6740</v>
      </c>
      <c r="CL2261" s="32" t="s">
        <v>1469</v>
      </c>
      <c r="CM2261" s="32" t="s">
        <v>1470</v>
      </c>
      <c r="CN2261" s="32" t="s">
        <v>3670</v>
      </c>
      <c r="CO2261" s="32" t="s">
        <v>2780</v>
      </c>
      <c r="CP2261" s="32" t="s">
        <v>2408</v>
      </c>
      <c r="CV2261" s="32"/>
      <c r="CW2261" s="32"/>
      <c r="CX2261" s="32" t="s">
        <v>6740</v>
      </c>
      <c r="CY2261" s="32" t="s">
        <v>1469</v>
      </c>
      <c r="CZ2261" s="32" t="s">
        <v>1470</v>
      </c>
      <c r="DA2261" s="32" t="s">
        <v>3670</v>
      </c>
      <c r="DB2261" s="32" t="s">
        <v>2780</v>
      </c>
      <c r="DC2261" s="32" t="s">
        <v>2408</v>
      </c>
    </row>
    <row r="2262" spans="52:107" ht="71.25">
      <c r="AZ2262" s="32"/>
      <c r="BA2262" s="32"/>
      <c r="BB2262" s="32" t="s">
        <v>6741</v>
      </c>
      <c r="BC2262" s="32" t="s">
        <v>1469</v>
      </c>
      <c r="BD2262" s="32" t="s">
        <v>1470</v>
      </c>
      <c r="BE2262" s="32" t="s">
        <v>3670</v>
      </c>
      <c r="BF2262" s="32" t="s">
        <v>2784</v>
      </c>
      <c r="BG2262" s="32" t="s">
        <v>948</v>
      </c>
      <c r="CK2262" s="32" t="s">
        <v>6741</v>
      </c>
      <c r="CL2262" s="32" t="s">
        <v>1469</v>
      </c>
      <c r="CM2262" s="32" t="s">
        <v>1470</v>
      </c>
      <c r="CN2262" s="32" t="s">
        <v>3670</v>
      </c>
      <c r="CO2262" s="32" t="s">
        <v>2784</v>
      </c>
      <c r="CP2262" s="32" t="s">
        <v>948</v>
      </c>
      <c r="CV2262" s="32"/>
      <c r="CW2262" s="32"/>
      <c r="CX2262" s="32" t="s">
        <v>6741</v>
      </c>
      <c r="CY2262" s="32" t="s">
        <v>1469</v>
      </c>
      <c r="CZ2262" s="32" t="s">
        <v>1470</v>
      </c>
      <c r="DA2262" s="32" t="s">
        <v>3670</v>
      </c>
      <c r="DB2262" s="32" t="s">
        <v>2784</v>
      </c>
      <c r="DC2262" s="32" t="s">
        <v>948</v>
      </c>
    </row>
    <row r="2263" spans="52:107" ht="57">
      <c r="AZ2263" s="32"/>
      <c r="BA2263" s="32"/>
      <c r="BB2263" s="32" t="s">
        <v>6742</v>
      </c>
      <c r="BC2263" s="32" t="s">
        <v>1469</v>
      </c>
      <c r="BD2263" s="32" t="s">
        <v>1470</v>
      </c>
      <c r="BE2263" s="32" t="s">
        <v>3670</v>
      </c>
      <c r="BF2263" s="32" t="s">
        <v>2787</v>
      </c>
      <c r="BG2263" s="32" t="s">
        <v>2419</v>
      </c>
      <c r="CK2263" s="32" t="s">
        <v>6742</v>
      </c>
      <c r="CL2263" s="32" t="s">
        <v>1469</v>
      </c>
      <c r="CM2263" s="32" t="s">
        <v>1470</v>
      </c>
      <c r="CN2263" s="32" t="s">
        <v>3670</v>
      </c>
      <c r="CO2263" s="32" t="s">
        <v>2787</v>
      </c>
      <c r="CP2263" s="32" t="s">
        <v>2419</v>
      </c>
      <c r="CV2263" s="32"/>
      <c r="CW2263" s="32"/>
      <c r="CX2263" s="32" t="s">
        <v>6742</v>
      </c>
      <c r="CY2263" s="32" t="s">
        <v>1469</v>
      </c>
      <c r="CZ2263" s="32" t="s">
        <v>1470</v>
      </c>
      <c r="DA2263" s="32" t="s">
        <v>3670</v>
      </c>
      <c r="DB2263" s="32" t="s">
        <v>2787</v>
      </c>
      <c r="DC2263" s="32" t="s">
        <v>2419</v>
      </c>
    </row>
    <row r="2264" spans="52:107" ht="85.5">
      <c r="AZ2264" s="32"/>
      <c r="BA2264" s="32"/>
      <c r="BB2264" s="32" t="s">
        <v>6743</v>
      </c>
      <c r="BC2264" s="32" t="s">
        <v>1469</v>
      </c>
      <c r="BD2264" s="32" t="s">
        <v>1470</v>
      </c>
      <c r="BE2264" s="32" t="s">
        <v>3670</v>
      </c>
      <c r="BF2264" s="32" t="s">
        <v>2790</v>
      </c>
      <c r="BG2264" s="32" t="s">
        <v>2426</v>
      </c>
      <c r="CK2264" s="32" t="s">
        <v>6743</v>
      </c>
      <c r="CL2264" s="32" t="s">
        <v>1469</v>
      </c>
      <c r="CM2264" s="32" t="s">
        <v>1470</v>
      </c>
      <c r="CN2264" s="32" t="s">
        <v>3670</v>
      </c>
      <c r="CO2264" s="32" t="s">
        <v>2790</v>
      </c>
      <c r="CP2264" s="32" t="s">
        <v>2426</v>
      </c>
      <c r="CV2264" s="32"/>
      <c r="CW2264" s="32"/>
      <c r="CX2264" s="32" t="s">
        <v>6743</v>
      </c>
      <c r="CY2264" s="32" t="s">
        <v>1469</v>
      </c>
      <c r="CZ2264" s="32" t="s">
        <v>1470</v>
      </c>
      <c r="DA2264" s="32" t="s">
        <v>3670</v>
      </c>
      <c r="DB2264" s="32" t="s">
        <v>2790</v>
      </c>
      <c r="DC2264" s="32" t="s">
        <v>2426</v>
      </c>
    </row>
    <row r="2265" spans="52:107" ht="71.25">
      <c r="AZ2265" s="32"/>
      <c r="BA2265" s="32"/>
      <c r="BB2265" s="32" t="s">
        <v>6744</v>
      </c>
      <c r="BC2265" s="32" t="s">
        <v>1469</v>
      </c>
      <c r="BD2265" s="32" t="s">
        <v>1470</v>
      </c>
      <c r="BE2265" s="32" t="s">
        <v>3670</v>
      </c>
      <c r="BF2265" s="32" t="s">
        <v>2794</v>
      </c>
      <c r="BG2265" s="32" t="s">
        <v>2432</v>
      </c>
      <c r="CK2265" s="32" t="s">
        <v>6744</v>
      </c>
      <c r="CL2265" s="32" t="s">
        <v>1469</v>
      </c>
      <c r="CM2265" s="32" t="s">
        <v>1470</v>
      </c>
      <c r="CN2265" s="32" t="s">
        <v>3670</v>
      </c>
      <c r="CO2265" s="32" t="s">
        <v>2794</v>
      </c>
      <c r="CP2265" s="32" t="s">
        <v>2432</v>
      </c>
      <c r="CV2265" s="32"/>
      <c r="CW2265" s="32"/>
      <c r="CX2265" s="32" t="s">
        <v>6744</v>
      </c>
      <c r="CY2265" s="32" t="s">
        <v>1469</v>
      </c>
      <c r="CZ2265" s="32" t="s">
        <v>1470</v>
      </c>
      <c r="DA2265" s="32" t="s">
        <v>3670</v>
      </c>
      <c r="DB2265" s="32" t="s">
        <v>2794</v>
      </c>
      <c r="DC2265" s="32" t="s">
        <v>2432</v>
      </c>
    </row>
    <row r="2266" spans="52:107" ht="71.25">
      <c r="AZ2266" s="32"/>
      <c r="BA2266" s="32"/>
      <c r="BB2266" s="32" t="s">
        <v>6745</v>
      </c>
      <c r="BC2266" s="32" t="s">
        <v>1469</v>
      </c>
      <c r="BD2266" s="32" t="s">
        <v>1470</v>
      </c>
      <c r="BE2266" s="32" t="s">
        <v>3670</v>
      </c>
      <c r="BF2266" s="32" t="s">
        <v>2798</v>
      </c>
      <c r="BG2266" s="32" t="s">
        <v>2438</v>
      </c>
      <c r="CK2266" s="32" t="s">
        <v>6745</v>
      </c>
      <c r="CL2266" s="32" t="s">
        <v>1469</v>
      </c>
      <c r="CM2266" s="32" t="s">
        <v>1470</v>
      </c>
      <c r="CN2266" s="32" t="s">
        <v>3670</v>
      </c>
      <c r="CO2266" s="32" t="s">
        <v>2798</v>
      </c>
      <c r="CP2266" s="32" t="s">
        <v>2438</v>
      </c>
      <c r="CV2266" s="32"/>
      <c r="CW2266" s="32"/>
      <c r="CX2266" s="32" t="s">
        <v>6745</v>
      </c>
      <c r="CY2266" s="32" t="s">
        <v>1469</v>
      </c>
      <c r="CZ2266" s="32" t="s">
        <v>1470</v>
      </c>
      <c r="DA2266" s="32" t="s">
        <v>3670</v>
      </c>
      <c r="DB2266" s="32" t="s">
        <v>2798</v>
      </c>
      <c r="DC2266" s="32" t="s">
        <v>2438</v>
      </c>
    </row>
    <row r="2267" spans="52:107" ht="57">
      <c r="AZ2267" s="32"/>
      <c r="BA2267" s="32"/>
      <c r="BB2267" s="32" t="s">
        <v>6746</v>
      </c>
      <c r="BC2267" s="32" t="s">
        <v>1469</v>
      </c>
      <c r="BD2267" s="32" t="s">
        <v>1470</v>
      </c>
      <c r="BE2267" s="32" t="s">
        <v>3670</v>
      </c>
      <c r="BF2267" s="32" t="s">
        <v>2802</v>
      </c>
      <c r="BG2267" s="32" t="s">
        <v>2445</v>
      </c>
      <c r="CK2267" s="32" t="s">
        <v>6746</v>
      </c>
      <c r="CL2267" s="32" t="s">
        <v>1469</v>
      </c>
      <c r="CM2267" s="32" t="s">
        <v>1470</v>
      </c>
      <c r="CN2267" s="32" t="s">
        <v>3670</v>
      </c>
      <c r="CO2267" s="32" t="s">
        <v>2802</v>
      </c>
      <c r="CP2267" s="32" t="s">
        <v>2445</v>
      </c>
      <c r="CV2267" s="32"/>
      <c r="CW2267" s="32"/>
      <c r="CX2267" s="32" t="s">
        <v>6746</v>
      </c>
      <c r="CY2267" s="32" t="s">
        <v>1469</v>
      </c>
      <c r="CZ2267" s="32" t="s">
        <v>1470</v>
      </c>
      <c r="DA2267" s="32" t="s">
        <v>3670</v>
      </c>
      <c r="DB2267" s="32" t="s">
        <v>2802</v>
      </c>
      <c r="DC2267" s="32" t="s">
        <v>2445</v>
      </c>
    </row>
    <row r="2268" spans="52:107" ht="57">
      <c r="AZ2268" s="32"/>
      <c r="BA2268" s="32"/>
      <c r="BB2268" s="32" t="s">
        <v>6747</v>
      </c>
      <c r="BC2268" s="32" t="s">
        <v>1469</v>
      </c>
      <c r="BD2268" s="32" t="s">
        <v>1470</v>
      </c>
      <c r="BE2268" s="32" t="s">
        <v>3670</v>
      </c>
      <c r="BF2268" s="32" t="s">
        <v>2806</v>
      </c>
      <c r="BG2268" s="32" t="s">
        <v>2450</v>
      </c>
      <c r="CK2268" s="32" t="s">
        <v>6747</v>
      </c>
      <c r="CL2268" s="32" t="s">
        <v>1469</v>
      </c>
      <c r="CM2268" s="32" t="s">
        <v>1470</v>
      </c>
      <c r="CN2268" s="32" t="s">
        <v>3670</v>
      </c>
      <c r="CO2268" s="32" t="s">
        <v>2806</v>
      </c>
      <c r="CP2268" s="32" t="s">
        <v>2450</v>
      </c>
      <c r="CV2268" s="32"/>
      <c r="CW2268" s="32"/>
      <c r="CX2268" s="32" t="s">
        <v>6747</v>
      </c>
      <c r="CY2268" s="32" t="s">
        <v>1469</v>
      </c>
      <c r="CZ2268" s="32" t="s">
        <v>1470</v>
      </c>
      <c r="DA2268" s="32" t="s">
        <v>3670</v>
      </c>
      <c r="DB2268" s="32" t="s">
        <v>2806</v>
      </c>
      <c r="DC2268" s="32" t="s">
        <v>2450</v>
      </c>
    </row>
    <row r="2269" spans="52:107" ht="57">
      <c r="AZ2269" s="32"/>
      <c r="BA2269" s="32"/>
      <c r="BB2269" s="32" t="s">
        <v>6748</v>
      </c>
      <c r="BC2269" s="32" t="s">
        <v>1469</v>
      </c>
      <c r="BD2269" s="32" t="s">
        <v>1470</v>
      </c>
      <c r="BE2269" s="32" t="s">
        <v>3670</v>
      </c>
      <c r="BF2269" s="32" t="s">
        <v>2810</v>
      </c>
      <c r="BG2269" s="32" t="s">
        <v>1734</v>
      </c>
      <c r="CK2269" s="32" t="s">
        <v>6748</v>
      </c>
      <c r="CL2269" s="32" t="s">
        <v>1469</v>
      </c>
      <c r="CM2269" s="32" t="s">
        <v>1470</v>
      </c>
      <c r="CN2269" s="32" t="s">
        <v>3670</v>
      </c>
      <c r="CO2269" s="32" t="s">
        <v>2810</v>
      </c>
      <c r="CP2269" s="32" t="s">
        <v>1734</v>
      </c>
      <c r="CV2269" s="32"/>
      <c r="CW2269" s="32"/>
      <c r="CX2269" s="32" t="s">
        <v>6748</v>
      </c>
      <c r="CY2269" s="32" t="s">
        <v>1469</v>
      </c>
      <c r="CZ2269" s="32" t="s">
        <v>1470</v>
      </c>
      <c r="DA2269" s="32" t="s">
        <v>3670</v>
      </c>
      <c r="DB2269" s="32" t="s">
        <v>2810</v>
      </c>
      <c r="DC2269" s="32" t="s">
        <v>1734</v>
      </c>
    </row>
    <row r="2270" spans="52:107" ht="57">
      <c r="AZ2270" s="32"/>
      <c r="BA2270" s="32"/>
      <c r="BB2270" s="32" t="s">
        <v>6749</v>
      </c>
      <c r="BC2270" s="32" t="s">
        <v>1469</v>
      </c>
      <c r="BD2270" s="32" t="s">
        <v>1470</v>
      </c>
      <c r="BE2270" s="32" t="s">
        <v>3670</v>
      </c>
      <c r="BF2270" s="32" t="s">
        <v>2814</v>
      </c>
      <c r="BG2270" s="32" t="s">
        <v>2459</v>
      </c>
      <c r="CK2270" s="32" t="s">
        <v>6749</v>
      </c>
      <c r="CL2270" s="32" t="s">
        <v>1469</v>
      </c>
      <c r="CM2270" s="32" t="s">
        <v>1470</v>
      </c>
      <c r="CN2270" s="32" t="s">
        <v>3670</v>
      </c>
      <c r="CO2270" s="32" t="s">
        <v>2814</v>
      </c>
      <c r="CP2270" s="32" t="s">
        <v>2459</v>
      </c>
      <c r="CV2270" s="32"/>
      <c r="CW2270" s="32"/>
      <c r="CX2270" s="32" t="s">
        <v>6749</v>
      </c>
      <c r="CY2270" s="32" t="s">
        <v>1469</v>
      </c>
      <c r="CZ2270" s="32" t="s">
        <v>1470</v>
      </c>
      <c r="DA2270" s="32" t="s">
        <v>3670</v>
      </c>
      <c r="DB2270" s="32" t="s">
        <v>2814</v>
      </c>
      <c r="DC2270" s="32" t="s">
        <v>2459</v>
      </c>
    </row>
    <row r="2271" spans="52:107" ht="71.25">
      <c r="AZ2271" s="32"/>
      <c r="BA2271" s="32"/>
      <c r="BB2271" s="32" t="s">
        <v>6750</v>
      </c>
      <c r="BC2271" s="32" t="s">
        <v>1469</v>
      </c>
      <c r="BD2271" s="32" t="s">
        <v>1470</v>
      </c>
      <c r="BE2271" s="32" t="s">
        <v>3670</v>
      </c>
      <c r="BF2271" s="32" t="s">
        <v>2818</v>
      </c>
      <c r="BG2271" s="32" t="s">
        <v>2465</v>
      </c>
      <c r="CK2271" s="32" t="s">
        <v>6750</v>
      </c>
      <c r="CL2271" s="32" t="s">
        <v>1469</v>
      </c>
      <c r="CM2271" s="32" t="s">
        <v>1470</v>
      </c>
      <c r="CN2271" s="32" t="s">
        <v>3670</v>
      </c>
      <c r="CO2271" s="32" t="s">
        <v>2818</v>
      </c>
      <c r="CP2271" s="32" t="s">
        <v>2465</v>
      </c>
      <c r="CV2271" s="32"/>
      <c r="CW2271" s="32"/>
      <c r="CX2271" s="32" t="s">
        <v>6750</v>
      </c>
      <c r="CY2271" s="32" t="s">
        <v>1469</v>
      </c>
      <c r="CZ2271" s="32" t="s">
        <v>1470</v>
      </c>
      <c r="DA2271" s="32" t="s">
        <v>3670</v>
      </c>
      <c r="DB2271" s="32" t="s">
        <v>2818</v>
      </c>
      <c r="DC2271" s="32" t="s">
        <v>2465</v>
      </c>
    </row>
    <row r="2272" spans="52:107" ht="57">
      <c r="AZ2272" s="32"/>
      <c r="BA2272" s="32"/>
      <c r="BB2272" s="32" t="s">
        <v>6751</v>
      </c>
      <c r="BC2272" s="32" t="s">
        <v>1469</v>
      </c>
      <c r="BD2272" s="32" t="s">
        <v>1470</v>
      </c>
      <c r="BE2272" s="32" t="s">
        <v>3670</v>
      </c>
      <c r="BF2272" s="32" t="s">
        <v>2822</v>
      </c>
      <c r="BG2272" s="32" t="s">
        <v>2471</v>
      </c>
      <c r="CK2272" s="32" t="s">
        <v>6751</v>
      </c>
      <c r="CL2272" s="32" t="s">
        <v>1469</v>
      </c>
      <c r="CM2272" s="32" t="s">
        <v>1470</v>
      </c>
      <c r="CN2272" s="32" t="s">
        <v>3670</v>
      </c>
      <c r="CO2272" s="32" t="s">
        <v>2822</v>
      </c>
      <c r="CP2272" s="32" t="s">
        <v>2471</v>
      </c>
      <c r="CV2272" s="32"/>
      <c r="CW2272" s="32"/>
      <c r="CX2272" s="32" t="s">
        <v>6751</v>
      </c>
      <c r="CY2272" s="32" t="s">
        <v>1469</v>
      </c>
      <c r="CZ2272" s="32" t="s">
        <v>1470</v>
      </c>
      <c r="DA2272" s="32" t="s">
        <v>3670</v>
      </c>
      <c r="DB2272" s="32" t="s">
        <v>2822</v>
      </c>
      <c r="DC2272" s="32" t="s">
        <v>2471</v>
      </c>
    </row>
    <row r="2273" spans="52:107" ht="57">
      <c r="AZ2273" s="32"/>
      <c r="BA2273" s="32"/>
      <c r="BB2273" s="32" t="s">
        <v>6752</v>
      </c>
      <c r="BC2273" s="32" t="s">
        <v>1469</v>
      </c>
      <c r="BD2273" s="32" t="s">
        <v>1470</v>
      </c>
      <c r="BE2273" s="32" t="s">
        <v>3670</v>
      </c>
      <c r="BF2273" s="32" t="s">
        <v>2826</v>
      </c>
      <c r="BG2273" s="32" t="s">
        <v>2477</v>
      </c>
      <c r="CK2273" s="32" t="s">
        <v>6752</v>
      </c>
      <c r="CL2273" s="32" t="s">
        <v>1469</v>
      </c>
      <c r="CM2273" s="32" t="s">
        <v>1470</v>
      </c>
      <c r="CN2273" s="32" t="s">
        <v>3670</v>
      </c>
      <c r="CO2273" s="32" t="s">
        <v>2826</v>
      </c>
      <c r="CP2273" s="32" t="s">
        <v>2477</v>
      </c>
      <c r="CV2273" s="32"/>
      <c r="CW2273" s="32"/>
      <c r="CX2273" s="32" t="s">
        <v>6752</v>
      </c>
      <c r="CY2273" s="32" t="s">
        <v>1469</v>
      </c>
      <c r="CZ2273" s="32" t="s">
        <v>1470</v>
      </c>
      <c r="DA2273" s="32" t="s">
        <v>3670</v>
      </c>
      <c r="DB2273" s="32" t="s">
        <v>2826</v>
      </c>
      <c r="DC2273" s="32" t="s">
        <v>2477</v>
      </c>
    </row>
    <row r="2274" spans="52:107" ht="71.25">
      <c r="AZ2274" s="32"/>
      <c r="BA2274" s="32"/>
      <c r="BB2274" s="32" t="s">
        <v>6753</v>
      </c>
      <c r="BC2274" s="32" t="s">
        <v>1469</v>
      </c>
      <c r="BD2274" s="32" t="s">
        <v>1470</v>
      </c>
      <c r="BE2274" s="32" t="s">
        <v>3670</v>
      </c>
      <c r="BF2274" s="32" t="s">
        <v>2829</v>
      </c>
      <c r="BG2274" s="32" t="s">
        <v>2483</v>
      </c>
      <c r="CK2274" s="32" t="s">
        <v>6753</v>
      </c>
      <c r="CL2274" s="32" t="s">
        <v>1469</v>
      </c>
      <c r="CM2274" s="32" t="s">
        <v>1470</v>
      </c>
      <c r="CN2274" s="32" t="s">
        <v>3670</v>
      </c>
      <c r="CO2274" s="32" t="s">
        <v>2829</v>
      </c>
      <c r="CP2274" s="32" t="s">
        <v>2483</v>
      </c>
      <c r="CV2274" s="32"/>
      <c r="CW2274" s="32"/>
      <c r="CX2274" s="32" t="s">
        <v>6753</v>
      </c>
      <c r="CY2274" s="32" t="s">
        <v>1469</v>
      </c>
      <c r="CZ2274" s="32" t="s">
        <v>1470</v>
      </c>
      <c r="DA2274" s="32" t="s">
        <v>3670</v>
      </c>
      <c r="DB2274" s="32" t="s">
        <v>2829</v>
      </c>
      <c r="DC2274" s="32" t="s">
        <v>2483</v>
      </c>
    </row>
    <row r="2275" spans="52:107" ht="114">
      <c r="AZ2275" s="32"/>
      <c r="BA2275" s="32"/>
      <c r="BB2275" s="32" t="s">
        <v>6754</v>
      </c>
      <c r="BC2275" s="32" t="s">
        <v>1469</v>
      </c>
      <c r="BD2275" s="32" t="s">
        <v>1470</v>
      </c>
      <c r="BE2275" s="32" t="s">
        <v>3670</v>
      </c>
      <c r="BF2275" s="32" t="s">
        <v>2833</v>
      </c>
      <c r="BG2275" s="32" t="s">
        <v>2489</v>
      </c>
      <c r="CK2275" s="32" t="s">
        <v>6754</v>
      </c>
      <c r="CL2275" s="32" t="s">
        <v>1469</v>
      </c>
      <c r="CM2275" s="32" t="s">
        <v>1470</v>
      </c>
      <c r="CN2275" s="32" t="s">
        <v>3670</v>
      </c>
      <c r="CO2275" s="32" t="s">
        <v>2833</v>
      </c>
      <c r="CP2275" s="32" t="s">
        <v>2489</v>
      </c>
      <c r="CV2275" s="32"/>
      <c r="CW2275" s="32"/>
      <c r="CX2275" s="32" t="s">
        <v>6754</v>
      </c>
      <c r="CY2275" s="32" t="s">
        <v>1469</v>
      </c>
      <c r="CZ2275" s="32" t="s">
        <v>1470</v>
      </c>
      <c r="DA2275" s="32" t="s">
        <v>3670</v>
      </c>
      <c r="DB2275" s="32" t="s">
        <v>2833</v>
      </c>
      <c r="DC2275" s="32" t="s">
        <v>2489</v>
      </c>
    </row>
    <row r="2276" spans="52:107" ht="57">
      <c r="AZ2276" s="32"/>
      <c r="BA2276" s="32"/>
      <c r="BB2276" s="32" t="s">
        <v>6755</v>
      </c>
      <c r="BC2276" s="32" t="s">
        <v>1469</v>
      </c>
      <c r="BD2276" s="32" t="s">
        <v>1470</v>
      </c>
      <c r="BE2276" s="32" t="s">
        <v>3670</v>
      </c>
      <c r="BF2276" s="32" t="s">
        <v>2836</v>
      </c>
      <c r="BG2276" s="32" t="s">
        <v>2494</v>
      </c>
      <c r="CK2276" s="32" t="s">
        <v>6755</v>
      </c>
      <c r="CL2276" s="32" t="s">
        <v>1469</v>
      </c>
      <c r="CM2276" s="32" t="s">
        <v>1470</v>
      </c>
      <c r="CN2276" s="32" t="s">
        <v>3670</v>
      </c>
      <c r="CO2276" s="32" t="s">
        <v>2836</v>
      </c>
      <c r="CP2276" s="32" t="s">
        <v>2494</v>
      </c>
      <c r="CV2276" s="32"/>
      <c r="CW2276" s="32"/>
      <c r="CX2276" s="32" t="s">
        <v>6755</v>
      </c>
      <c r="CY2276" s="32" t="s">
        <v>1469</v>
      </c>
      <c r="CZ2276" s="32" t="s">
        <v>1470</v>
      </c>
      <c r="DA2276" s="32" t="s">
        <v>3670</v>
      </c>
      <c r="DB2276" s="32" t="s">
        <v>2836</v>
      </c>
      <c r="DC2276" s="32" t="s">
        <v>2494</v>
      </c>
    </row>
    <row r="2277" spans="52:107" ht="57">
      <c r="AZ2277" s="32"/>
      <c r="BA2277" s="32"/>
      <c r="BB2277" s="32" t="s">
        <v>6756</v>
      </c>
      <c r="BC2277" s="32" t="s">
        <v>1469</v>
      </c>
      <c r="BD2277" s="32" t="s">
        <v>1470</v>
      </c>
      <c r="BE2277" s="32" t="s">
        <v>3670</v>
      </c>
      <c r="BF2277" s="32" t="s">
        <v>2840</v>
      </c>
      <c r="BG2277" s="32" t="s">
        <v>1627</v>
      </c>
      <c r="CK2277" s="32" t="s">
        <v>6756</v>
      </c>
      <c r="CL2277" s="32" t="s">
        <v>1469</v>
      </c>
      <c r="CM2277" s="32" t="s">
        <v>1470</v>
      </c>
      <c r="CN2277" s="32" t="s">
        <v>3670</v>
      </c>
      <c r="CO2277" s="32" t="s">
        <v>2840</v>
      </c>
      <c r="CP2277" s="32" t="s">
        <v>1627</v>
      </c>
      <c r="CV2277" s="32"/>
      <c r="CW2277" s="32"/>
      <c r="CX2277" s="32" t="s">
        <v>6756</v>
      </c>
      <c r="CY2277" s="32" t="s">
        <v>1469</v>
      </c>
      <c r="CZ2277" s="32" t="s">
        <v>1470</v>
      </c>
      <c r="DA2277" s="32" t="s">
        <v>3670</v>
      </c>
      <c r="DB2277" s="32" t="s">
        <v>2840</v>
      </c>
      <c r="DC2277" s="32" t="s">
        <v>1627</v>
      </c>
    </row>
    <row r="2278" spans="52:107" ht="71.25">
      <c r="AZ2278" s="32"/>
      <c r="BA2278" s="32"/>
      <c r="BB2278" s="32" t="s">
        <v>6757</v>
      </c>
      <c r="BC2278" s="32" t="s">
        <v>1469</v>
      </c>
      <c r="BD2278" s="32" t="s">
        <v>1470</v>
      </c>
      <c r="BE2278" s="32" t="s">
        <v>3670</v>
      </c>
      <c r="BF2278" s="32" t="s">
        <v>2843</v>
      </c>
      <c r="BG2278" s="32" t="s">
        <v>2505</v>
      </c>
      <c r="CK2278" s="32" t="s">
        <v>6757</v>
      </c>
      <c r="CL2278" s="32" t="s">
        <v>1469</v>
      </c>
      <c r="CM2278" s="32" t="s">
        <v>1470</v>
      </c>
      <c r="CN2278" s="32" t="s">
        <v>3670</v>
      </c>
      <c r="CO2278" s="32" t="s">
        <v>2843</v>
      </c>
      <c r="CP2278" s="32" t="s">
        <v>2505</v>
      </c>
      <c r="CV2278" s="32"/>
      <c r="CW2278" s="32"/>
      <c r="CX2278" s="32" t="s">
        <v>6757</v>
      </c>
      <c r="CY2278" s="32" t="s">
        <v>1469</v>
      </c>
      <c r="CZ2278" s="32" t="s">
        <v>1470</v>
      </c>
      <c r="DA2278" s="32" t="s">
        <v>3670</v>
      </c>
      <c r="DB2278" s="32" t="s">
        <v>2843</v>
      </c>
      <c r="DC2278" s="32" t="s">
        <v>2505</v>
      </c>
    </row>
    <row r="2279" spans="52:107" ht="71.25">
      <c r="AZ2279" s="32"/>
      <c r="BA2279" s="32"/>
      <c r="BB2279" s="32" t="s">
        <v>6758</v>
      </c>
      <c r="BC2279" s="32" t="s">
        <v>1469</v>
      </c>
      <c r="BD2279" s="32" t="s">
        <v>1470</v>
      </c>
      <c r="BE2279" s="32" t="s">
        <v>3670</v>
      </c>
      <c r="BF2279" s="32" t="s">
        <v>2846</v>
      </c>
      <c r="BG2279" s="32" t="s">
        <v>2510</v>
      </c>
      <c r="CK2279" s="32" t="s">
        <v>6758</v>
      </c>
      <c r="CL2279" s="32" t="s">
        <v>1469</v>
      </c>
      <c r="CM2279" s="32" t="s">
        <v>1470</v>
      </c>
      <c r="CN2279" s="32" t="s">
        <v>3670</v>
      </c>
      <c r="CO2279" s="32" t="s">
        <v>2846</v>
      </c>
      <c r="CP2279" s="32" t="s">
        <v>2510</v>
      </c>
      <c r="CV2279" s="32"/>
      <c r="CW2279" s="32"/>
      <c r="CX2279" s="32" t="s">
        <v>6758</v>
      </c>
      <c r="CY2279" s="32" t="s">
        <v>1469</v>
      </c>
      <c r="CZ2279" s="32" t="s">
        <v>1470</v>
      </c>
      <c r="DA2279" s="32" t="s">
        <v>3670</v>
      </c>
      <c r="DB2279" s="32" t="s">
        <v>2846</v>
      </c>
      <c r="DC2279" s="32" t="s">
        <v>2510</v>
      </c>
    </row>
    <row r="2280" spans="52:107" ht="71.25">
      <c r="AZ2280" s="32"/>
      <c r="BA2280" s="32"/>
      <c r="BB2280" s="32" t="s">
        <v>6759</v>
      </c>
      <c r="BC2280" s="32" t="s">
        <v>1469</v>
      </c>
      <c r="BD2280" s="32" t="s">
        <v>1470</v>
      </c>
      <c r="BE2280" s="32" t="s">
        <v>3670</v>
      </c>
      <c r="BF2280" s="32" t="s">
        <v>3216</v>
      </c>
      <c r="BG2280" s="32" t="s">
        <v>2513</v>
      </c>
      <c r="CK2280" s="32" t="s">
        <v>6759</v>
      </c>
      <c r="CL2280" s="32" t="s">
        <v>1469</v>
      </c>
      <c r="CM2280" s="32" t="s">
        <v>1470</v>
      </c>
      <c r="CN2280" s="32" t="s">
        <v>3670</v>
      </c>
      <c r="CO2280" s="32" t="s">
        <v>3216</v>
      </c>
      <c r="CP2280" s="32" t="s">
        <v>2513</v>
      </c>
      <c r="CV2280" s="32"/>
      <c r="CW2280" s="32"/>
      <c r="CX2280" s="32" t="s">
        <v>6759</v>
      </c>
      <c r="CY2280" s="32" t="s">
        <v>1469</v>
      </c>
      <c r="CZ2280" s="32" t="s">
        <v>1470</v>
      </c>
      <c r="DA2280" s="32" t="s">
        <v>3670</v>
      </c>
      <c r="DB2280" s="32" t="s">
        <v>3216</v>
      </c>
      <c r="DC2280" s="32" t="s">
        <v>2513</v>
      </c>
    </row>
    <row r="2281" spans="52:107" ht="57">
      <c r="AZ2281" s="32"/>
      <c r="BA2281" s="32"/>
      <c r="BB2281" s="32" t="s">
        <v>6760</v>
      </c>
      <c r="BC2281" s="32" t="s">
        <v>1469</v>
      </c>
      <c r="BD2281" s="32" t="s">
        <v>1470</v>
      </c>
      <c r="BE2281" s="32" t="s">
        <v>3670</v>
      </c>
      <c r="BF2281" s="32" t="s">
        <v>3217</v>
      </c>
      <c r="BG2281" s="32" t="s">
        <v>2516</v>
      </c>
      <c r="CK2281" s="32" t="s">
        <v>6760</v>
      </c>
      <c r="CL2281" s="32" t="s">
        <v>1469</v>
      </c>
      <c r="CM2281" s="32" t="s">
        <v>1470</v>
      </c>
      <c r="CN2281" s="32" t="s">
        <v>3670</v>
      </c>
      <c r="CO2281" s="32" t="s">
        <v>3217</v>
      </c>
      <c r="CP2281" s="32" t="s">
        <v>2516</v>
      </c>
      <c r="CV2281" s="32"/>
      <c r="CW2281" s="32"/>
      <c r="CX2281" s="32" t="s">
        <v>6760</v>
      </c>
      <c r="CY2281" s="32" t="s">
        <v>1469</v>
      </c>
      <c r="CZ2281" s="32" t="s">
        <v>1470</v>
      </c>
      <c r="DA2281" s="32" t="s">
        <v>3670</v>
      </c>
      <c r="DB2281" s="32" t="s">
        <v>3217</v>
      </c>
      <c r="DC2281" s="32" t="s">
        <v>2516</v>
      </c>
    </row>
    <row r="2282" spans="52:107" ht="57">
      <c r="AZ2282" s="32"/>
      <c r="BA2282" s="32"/>
      <c r="BB2282" s="32" t="s">
        <v>6761</v>
      </c>
      <c r="BC2282" s="32" t="s">
        <v>1469</v>
      </c>
      <c r="BD2282" s="32" t="s">
        <v>1470</v>
      </c>
      <c r="BE2282" s="32" t="s">
        <v>3670</v>
      </c>
      <c r="BF2282" s="32" t="s">
        <v>3218</v>
      </c>
      <c r="BG2282" s="32" t="s">
        <v>2519</v>
      </c>
      <c r="CK2282" s="32" t="s">
        <v>6761</v>
      </c>
      <c r="CL2282" s="32" t="s">
        <v>1469</v>
      </c>
      <c r="CM2282" s="32" t="s">
        <v>1470</v>
      </c>
      <c r="CN2282" s="32" t="s">
        <v>3670</v>
      </c>
      <c r="CO2282" s="32" t="s">
        <v>3218</v>
      </c>
      <c r="CP2282" s="32" t="s">
        <v>2519</v>
      </c>
      <c r="CV2282" s="32"/>
      <c r="CW2282" s="32"/>
      <c r="CX2282" s="32" t="s">
        <v>6761</v>
      </c>
      <c r="CY2282" s="32" t="s">
        <v>1469</v>
      </c>
      <c r="CZ2282" s="32" t="s">
        <v>1470</v>
      </c>
      <c r="DA2282" s="32" t="s">
        <v>3670</v>
      </c>
      <c r="DB2282" s="32" t="s">
        <v>3218</v>
      </c>
      <c r="DC2282" s="32" t="s">
        <v>2519</v>
      </c>
    </row>
    <row r="2283" spans="52:107" ht="71.25">
      <c r="AZ2283" s="32"/>
      <c r="BA2283" s="32"/>
      <c r="BB2283" s="32" t="s">
        <v>6762</v>
      </c>
      <c r="BC2283" s="32" t="s">
        <v>1469</v>
      </c>
      <c r="BD2283" s="32" t="s">
        <v>1470</v>
      </c>
      <c r="BE2283" s="32" t="s">
        <v>3670</v>
      </c>
      <c r="BF2283" s="32" t="s">
        <v>3219</v>
      </c>
      <c r="BG2283" s="32" t="s">
        <v>2522</v>
      </c>
      <c r="CK2283" s="32" t="s">
        <v>6762</v>
      </c>
      <c r="CL2283" s="32" t="s">
        <v>1469</v>
      </c>
      <c r="CM2283" s="32" t="s">
        <v>1470</v>
      </c>
      <c r="CN2283" s="32" t="s">
        <v>3670</v>
      </c>
      <c r="CO2283" s="32" t="s">
        <v>3219</v>
      </c>
      <c r="CP2283" s="32" t="s">
        <v>2522</v>
      </c>
      <c r="CV2283" s="32"/>
      <c r="CW2283" s="32"/>
      <c r="CX2283" s="32" t="s">
        <v>6762</v>
      </c>
      <c r="CY2283" s="32" t="s">
        <v>1469</v>
      </c>
      <c r="CZ2283" s="32" t="s">
        <v>1470</v>
      </c>
      <c r="DA2283" s="32" t="s">
        <v>3670</v>
      </c>
      <c r="DB2283" s="32" t="s">
        <v>3219</v>
      </c>
      <c r="DC2283" s="32" t="s">
        <v>2522</v>
      </c>
    </row>
    <row r="2284" spans="52:107" ht="71.25">
      <c r="AZ2284" s="32"/>
      <c r="BA2284" s="32"/>
      <c r="BB2284" s="32" t="s">
        <v>6763</v>
      </c>
      <c r="BC2284" s="32" t="s">
        <v>1469</v>
      </c>
      <c r="BD2284" s="32" t="s">
        <v>1470</v>
      </c>
      <c r="BE2284" s="32" t="s">
        <v>3670</v>
      </c>
      <c r="BF2284" s="32" t="s">
        <v>3220</v>
      </c>
      <c r="BG2284" s="32" t="s">
        <v>2526</v>
      </c>
      <c r="CK2284" s="32" t="s">
        <v>6763</v>
      </c>
      <c r="CL2284" s="32" t="s">
        <v>1469</v>
      </c>
      <c r="CM2284" s="32" t="s">
        <v>1470</v>
      </c>
      <c r="CN2284" s="32" t="s">
        <v>3670</v>
      </c>
      <c r="CO2284" s="32" t="s">
        <v>3220</v>
      </c>
      <c r="CP2284" s="32" t="s">
        <v>2526</v>
      </c>
      <c r="CV2284" s="32"/>
      <c r="CW2284" s="32"/>
      <c r="CX2284" s="32" t="s">
        <v>6763</v>
      </c>
      <c r="CY2284" s="32" t="s">
        <v>1469</v>
      </c>
      <c r="CZ2284" s="32" t="s">
        <v>1470</v>
      </c>
      <c r="DA2284" s="32" t="s">
        <v>3670</v>
      </c>
      <c r="DB2284" s="32" t="s">
        <v>3220</v>
      </c>
      <c r="DC2284" s="32" t="s">
        <v>2526</v>
      </c>
    </row>
    <row r="2285" spans="52:107" ht="85.5">
      <c r="AZ2285" s="32"/>
      <c r="BA2285" s="32"/>
      <c r="BB2285" s="32" t="s">
        <v>6764</v>
      </c>
      <c r="BC2285" s="32" t="s">
        <v>1469</v>
      </c>
      <c r="BD2285" s="32" t="s">
        <v>1470</v>
      </c>
      <c r="BE2285" s="32" t="s">
        <v>3670</v>
      </c>
      <c r="BF2285" s="32" t="s">
        <v>3221</v>
      </c>
      <c r="BG2285" s="32" t="s">
        <v>2530</v>
      </c>
      <c r="CK2285" s="32" t="s">
        <v>6764</v>
      </c>
      <c r="CL2285" s="32" t="s">
        <v>1469</v>
      </c>
      <c r="CM2285" s="32" t="s">
        <v>1470</v>
      </c>
      <c r="CN2285" s="32" t="s">
        <v>3670</v>
      </c>
      <c r="CO2285" s="32" t="s">
        <v>3221</v>
      </c>
      <c r="CP2285" s="32" t="s">
        <v>2530</v>
      </c>
      <c r="CV2285" s="32"/>
      <c r="CW2285" s="32"/>
      <c r="CX2285" s="32" t="s">
        <v>6764</v>
      </c>
      <c r="CY2285" s="32" t="s">
        <v>1469</v>
      </c>
      <c r="CZ2285" s="32" t="s">
        <v>1470</v>
      </c>
      <c r="DA2285" s="32" t="s">
        <v>3670</v>
      </c>
      <c r="DB2285" s="32" t="s">
        <v>3221</v>
      </c>
      <c r="DC2285" s="32" t="s">
        <v>2530</v>
      </c>
    </row>
    <row r="2286" spans="52:107" ht="85.5">
      <c r="AZ2286" s="32"/>
      <c r="BA2286" s="32"/>
      <c r="BB2286" s="32" t="s">
        <v>6765</v>
      </c>
      <c r="BC2286" s="32" t="s">
        <v>1469</v>
      </c>
      <c r="BD2286" s="32" t="s">
        <v>1470</v>
      </c>
      <c r="BE2286" s="32" t="s">
        <v>3670</v>
      </c>
      <c r="BF2286" s="32" t="s">
        <v>3222</v>
      </c>
      <c r="BG2286" s="32" t="s">
        <v>2534</v>
      </c>
      <c r="CK2286" s="32" t="s">
        <v>6765</v>
      </c>
      <c r="CL2286" s="32" t="s">
        <v>1469</v>
      </c>
      <c r="CM2286" s="32" t="s">
        <v>1470</v>
      </c>
      <c r="CN2286" s="32" t="s">
        <v>3670</v>
      </c>
      <c r="CO2286" s="32" t="s">
        <v>3222</v>
      </c>
      <c r="CP2286" s="32" t="s">
        <v>2534</v>
      </c>
      <c r="CV2286" s="32"/>
      <c r="CW2286" s="32"/>
      <c r="CX2286" s="32" t="s">
        <v>6765</v>
      </c>
      <c r="CY2286" s="32" t="s">
        <v>1469</v>
      </c>
      <c r="CZ2286" s="32" t="s">
        <v>1470</v>
      </c>
      <c r="DA2286" s="32" t="s">
        <v>3670</v>
      </c>
      <c r="DB2286" s="32" t="s">
        <v>3222</v>
      </c>
      <c r="DC2286" s="32" t="s">
        <v>2534</v>
      </c>
    </row>
    <row r="2287" spans="52:107" ht="71.25">
      <c r="AZ2287" s="32"/>
      <c r="BA2287" s="32"/>
      <c r="BB2287" s="32" t="s">
        <v>6766</v>
      </c>
      <c r="BC2287" s="32" t="s">
        <v>1469</v>
      </c>
      <c r="BD2287" s="32" t="s">
        <v>1470</v>
      </c>
      <c r="BE2287" s="32" t="s">
        <v>3670</v>
      </c>
      <c r="BF2287" s="32" t="s">
        <v>3223</v>
      </c>
      <c r="BG2287" s="32" t="s">
        <v>2538</v>
      </c>
      <c r="CK2287" s="32" t="s">
        <v>6766</v>
      </c>
      <c r="CL2287" s="32" t="s">
        <v>1469</v>
      </c>
      <c r="CM2287" s="32" t="s">
        <v>1470</v>
      </c>
      <c r="CN2287" s="32" t="s">
        <v>3670</v>
      </c>
      <c r="CO2287" s="32" t="s">
        <v>3223</v>
      </c>
      <c r="CP2287" s="32" t="s">
        <v>2538</v>
      </c>
      <c r="CV2287" s="32"/>
      <c r="CW2287" s="32"/>
      <c r="CX2287" s="32" t="s">
        <v>6766</v>
      </c>
      <c r="CY2287" s="32" t="s">
        <v>1469</v>
      </c>
      <c r="CZ2287" s="32" t="s">
        <v>1470</v>
      </c>
      <c r="DA2287" s="32" t="s">
        <v>3670</v>
      </c>
      <c r="DB2287" s="32" t="s">
        <v>3223</v>
      </c>
      <c r="DC2287" s="32" t="s">
        <v>2538</v>
      </c>
    </row>
    <row r="2288" spans="52:107" ht="71.25">
      <c r="AZ2288" s="32"/>
      <c r="BA2288" s="32"/>
      <c r="BB2288" s="32" t="s">
        <v>6767</v>
      </c>
      <c r="BC2288" s="32" t="s">
        <v>1469</v>
      </c>
      <c r="BD2288" s="32" t="s">
        <v>1470</v>
      </c>
      <c r="BE2288" s="32" t="s">
        <v>3670</v>
      </c>
      <c r="BF2288" s="32" t="s">
        <v>3224</v>
      </c>
      <c r="BG2288" s="32" t="s">
        <v>2542</v>
      </c>
      <c r="CK2288" s="32" t="s">
        <v>6767</v>
      </c>
      <c r="CL2288" s="32" t="s">
        <v>1469</v>
      </c>
      <c r="CM2288" s="32" t="s">
        <v>1470</v>
      </c>
      <c r="CN2288" s="32" t="s">
        <v>3670</v>
      </c>
      <c r="CO2288" s="32" t="s">
        <v>3224</v>
      </c>
      <c r="CP2288" s="32" t="s">
        <v>2542</v>
      </c>
      <c r="CV2288" s="32"/>
      <c r="CW2288" s="32"/>
      <c r="CX2288" s="32" t="s">
        <v>6767</v>
      </c>
      <c r="CY2288" s="32" t="s">
        <v>1469</v>
      </c>
      <c r="CZ2288" s="32" t="s">
        <v>1470</v>
      </c>
      <c r="DA2288" s="32" t="s">
        <v>3670</v>
      </c>
      <c r="DB2288" s="32" t="s">
        <v>3224</v>
      </c>
      <c r="DC2288" s="32" t="s">
        <v>2542</v>
      </c>
    </row>
    <row r="2289" spans="52:107" ht="71.25">
      <c r="AZ2289" s="32"/>
      <c r="BA2289" s="32"/>
      <c r="BB2289" s="32" t="s">
        <v>6768</v>
      </c>
      <c r="BC2289" s="32" t="s">
        <v>1469</v>
      </c>
      <c r="BD2289" s="32" t="s">
        <v>1470</v>
      </c>
      <c r="BE2289" s="32" t="s">
        <v>3670</v>
      </c>
      <c r="BF2289" s="32" t="s">
        <v>3225</v>
      </c>
      <c r="BG2289" s="32" t="s">
        <v>2546</v>
      </c>
      <c r="CK2289" s="32" t="s">
        <v>6768</v>
      </c>
      <c r="CL2289" s="32" t="s">
        <v>1469</v>
      </c>
      <c r="CM2289" s="32" t="s">
        <v>1470</v>
      </c>
      <c r="CN2289" s="32" t="s">
        <v>3670</v>
      </c>
      <c r="CO2289" s="32" t="s">
        <v>3225</v>
      </c>
      <c r="CP2289" s="32" t="s">
        <v>2546</v>
      </c>
      <c r="CV2289" s="32"/>
      <c r="CW2289" s="32"/>
      <c r="CX2289" s="32" t="s">
        <v>6768</v>
      </c>
      <c r="CY2289" s="32" t="s">
        <v>1469</v>
      </c>
      <c r="CZ2289" s="32" t="s">
        <v>1470</v>
      </c>
      <c r="DA2289" s="32" t="s">
        <v>3670</v>
      </c>
      <c r="DB2289" s="32" t="s">
        <v>3225</v>
      </c>
      <c r="DC2289" s="32" t="s">
        <v>2546</v>
      </c>
    </row>
    <row r="2290" spans="52:107" ht="71.25">
      <c r="AZ2290" s="32"/>
      <c r="BA2290" s="32"/>
      <c r="BB2290" s="32" t="s">
        <v>6769</v>
      </c>
      <c r="BC2290" s="32" t="s">
        <v>1469</v>
      </c>
      <c r="BD2290" s="32" t="s">
        <v>1470</v>
      </c>
      <c r="BE2290" s="32" t="s">
        <v>3670</v>
      </c>
      <c r="BF2290" s="32" t="s">
        <v>3226</v>
      </c>
      <c r="BG2290" s="32" t="s">
        <v>2550</v>
      </c>
      <c r="CK2290" s="32" t="s">
        <v>6769</v>
      </c>
      <c r="CL2290" s="32" t="s">
        <v>1469</v>
      </c>
      <c r="CM2290" s="32" t="s">
        <v>1470</v>
      </c>
      <c r="CN2290" s="32" t="s">
        <v>3670</v>
      </c>
      <c r="CO2290" s="32" t="s">
        <v>3226</v>
      </c>
      <c r="CP2290" s="32" t="s">
        <v>2550</v>
      </c>
      <c r="CV2290" s="32"/>
      <c r="CW2290" s="32"/>
      <c r="CX2290" s="32" t="s">
        <v>6769</v>
      </c>
      <c r="CY2290" s="32" t="s">
        <v>1469</v>
      </c>
      <c r="CZ2290" s="32" t="s">
        <v>1470</v>
      </c>
      <c r="DA2290" s="32" t="s">
        <v>3670</v>
      </c>
      <c r="DB2290" s="32" t="s">
        <v>3226</v>
      </c>
      <c r="DC2290" s="32" t="s">
        <v>2550</v>
      </c>
    </row>
    <row r="2291" spans="52:107" ht="71.25">
      <c r="AZ2291" s="32"/>
      <c r="BA2291" s="32"/>
      <c r="BB2291" s="32" t="s">
        <v>6770</v>
      </c>
      <c r="BC2291" s="32" t="s">
        <v>1469</v>
      </c>
      <c r="BD2291" s="32" t="s">
        <v>1470</v>
      </c>
      <c r="BE2291" s="32" t="s">
        <v>3670</v>
      </c>
      <c r="BF2291" s="32" t="s">
        <v>3227</v>
      </c>
      <c r="BG2291" s="32" t="s">
        <v>2140</v>
      </c>
      <c r="CK2291" s="32" t="s">
        <v>6770</v>
      </c>
      <c r="CL2291" s="32" t="s">
        <v>1469</v>
      </c>
      <c r="CM2291" s="32" t="s">
        <v>1470</v>
      </c>
      <c r="CN2291" s="32" t="s">
        <v>3670</v>
      </c>
      <c r="CO2291" s="32" t="s">
        <v>3227</v>
      </c>
      <c r="CP2291" s="32" t="s">
        <v>2140</v>
      </c>
      <c r="CV2291" s="32"/>
      <c r="CW2291" s="32"/>
      <c r="CX2291" s="32" t="s">
        <v>6770</v>
      </c>
      <c r="CY2291" s="32" t="s">
        <v>1469</v>
      </c>
      <c r="CZ2291" s="32" t="s">
        <v>1470</v>
      </c>
      <c r="DA2291" s="32" t="s">
        <v>3670</v>
      </c>
      <c r="DB2291" s="32" t="s">
        <v>3227</v>
      </c>
      <c r="DC2291" s="32" t="s">
        <v>2140</v>
      </c>
    </row>
    <row r="2292" spans="52:107" ht="71.25">
      <c r="AZ2292" s="32"/>
      <c r="BA2292" s="32"/>
      <c r="BB2292" s="32" t="s">
        <v>6771</v>
      </c>
      <c r="BC2292" s="32" t="s">
        <v>1469</v>
      </c>
      <c r="BD2292" s="32" t="s">
        <v>1470</v>
      </c>
      <c r="BE2292" s="32" t="s">
        <v>3670</v>
      </c>
      <c r="BF2292" s="32" t="s">
        <v>3228</v>
      </c>
      <c r="BG2292" s="32" t="s">
        <v>2557</v>
      </c>
      <c r="CK2292" s="32" t="s">
        <v>6771</v>
      </c>
      <c r="CL2292" s="32" t="s">
        <v>1469</v>
      </c>
      <c r="CM2292" s="32" t="s">
        <v>1470</v>
      </c>
      <c r="CN2292" s="32" t="s">
        <v>3670</v>
      </c>
      <c r="CO2292" s="32" t="s">
        <v>3228</v>
      </c>
      <c r="CP2292" s="32" t="s">
        <v>2557</v>
      </c>
      <c r="CV2292" s="32"/>
      <c r="CW2292" s="32"/>
      <c r="CX2292" s="32" t="s">
        <v>6771</v>
      </c>
      <c r="CY2292" s="32" t="s">
        <v>1469</v>
      </c>
      <c r="CZ2292" s="32" t="s">
        <v>1470</v>
      </c>
      <c r="DA2292" s="32" t="s">
        <v>3670</v>
      </c>
      <c r="DB2292" s="32" t="s">
        <v>3228</v>
      </c>
      <c r="DC2292" s="32" t="s">
        <v>2557</v>
      </c>
    </row>
    <row r="2293" spans="52:107" ht="85.5">
      <c r="AZ2293" s="32"/>
      <c r="BA2293" s="32"/>
      <c r="BB2293" s="32" t="s">
        <v>6772</v>
      </c>
      <c r="BC2293" s="32" t="s">
        <v>1469</v>
      </c>
      <c r="BD2293" s="32" t="s">
        <v>1470</v>
      </c>
      <c r="BE2293" s="32" t="s">
        <v>3670</v>
      </c>
      <c r="BF2293" s="32" t="s">
        <v>3229</v>
      </c>
      <c r="BG2293" s="32" t="s">
        <v>2561</v>
      </c>
      <c r="CK2293" s="32" t="s">
        <v>6772</v>
      </c>
      <c r="CL2293" s="32" t="s">
        <v>1469</v>
      </c>
      <c r="CM2293" s="32" t="s">
        <v>1470</v>
      </c>
      <c r="CN2293" s="32" t="s">
        <v>3670</v>
      </c>
      <c r="CO2293" s="32" t="s">
        <v>3229</v>
      </c>
      <c r="CP2293" s="32" t="s">
        <v>2561</v>
      </c>
      <c r="CV2293" s="32"/>
      <c r="CW2293" s="32"/>
      <c r="CX2293" s="32" t="s">
        <v>6772</v>
      </c>
      <c r="CY2293" s="32" t="s">
        <v>1469</v>
      </c>
      <c r="CZ2293" s="32" t="s">
        <v>1470</v>
      </c>
      <c r="DA2293" s="32" t="s">
        <v>3670</v>
      </c>
      <c r="DB2293" s="32" t="s">
        <v>3229</v>
      </c>
      <c r="DC2293" s="32" t="s">
        <v>2561</v>
      </c>
    </row>
    <row r="2294" spans="52:107" ht="85.5">
      <c r="AZ2294" s="32"/>
      <c r="BA2294" s="32"/>
      <c r="BB2294" s="32" t="s">
        <v>6773</v>
      </c>
      <c r="BC2294" s="32" t="s">
        <v>1469</v>
      </c>
      <c r="BD2294" s="32" t="s">
        <v>1470</v>
      </c>
      <c r="BE2294" s="32" t="s">
        <v>3670</v>
      </c>
      <c r="BF2294" s="32" t="s">
        <v>3230</v>
      </c>
      <c r="BG2294" s="32" t="s">
        <v>2565</v>
      </c>
      <c r="CK2294" s="32" t="s">
        <v>6773</v>
      </c>
      <c r="CL2294" s="32" t="s">
        <v>1469</v>
      </c>
      <c r="CM2294" s="32" t="s">
        <v>1470</v>
      </c>
      <c r="CN2294" s="32" t="s">
        <v>3670</v>
      </c>
      <c r="CO2294" s="32" t="s">
        <v>3230</v>
      </c>
      <c r="CP2294" s="32" t="s">
        <v>2565</v>
      </c>
      <c r="CV2294" s="32"/>
      <c r="CW2294" s="32"/>
      <c r="CX2294" s="32" t="s">
        <v>6773</v>
      </c>
      <c r="CY2294" s="32" t="s">
        <v>1469</v>
      </c>
      <c r="CZ2294" s="32" t="s">
        <v>1470</v>
      </c>
      <c r="DA2294" s="32" t="s">
        <v>3670</v>
      </c>
      <c r="DB2294" s="32" t="s">
        <v>3230</v>
      </c>
      <c r="DC2294" s="32" t="s">
        <v>2565</v>
      </c>
    </row>
    <row r="2295" spans="52:107" ht="85.5">
      <c r="AZ2295" s="32"/>
      <c r="BA2295" s="32"/>
      <c r="BB2295" s="32" t="s">
        <v>6774</v>
      </c>
      <c r="BC2295" s="32" t="s">
        <v>1469</v>
      </c>
      <c r="BD2295" s="32" t="s">
        <v>1470</v>
      </c>
      <c r="BE2295" s="32" t="s">
        <v>3670</v>
      </c>
      <c r="BF2295" s="32" t="s">
        <v>3231</v>
      </c>
      <c r="BG2295" s="32" t="s">
        <v>2569</v>
      </c>
      <c r="CK2295" s="32" t="s">
        <v>6774</v>
      </c>
      <c r="CL2295" s="32" t="s">
        <v>1469</v>
      </c>
      <c r="CM2295" s="32" t="s">
        <v>1470</v>
      </c>
      <c r="CN2295" s="32" t="s">
        <v>3670</v>
      </c>
      <c r="CO2295" s="32" t="s">
        <v>3231</v>
      </c>
      <c r="CP2295" s="32" t="s">
        <v>2569</v>
      </c>
      <c r="CV2295" s="32"/>
      <c r="CW2295" s="32"/>
      <c r="CX2295" s="32" t="s">
        <v>6774</v>
      </c>
      <c r="CY2295" s="32" t="s">
        <v>1469</v>
      </c>
      <c r="CZ2295" s="32" t="s">
        <v>1470</v>
      </c>
      <c r="DA2295" s="32" t="s">
        <v>3670</v>
      </c>
      <c r="DB2295" s="32" t="s">
        <v>3231</v>
      </c>
      <c r="DC2295" s="32" t="s">
        <v>2569</v>
      </c>
    </row>
    <row r="2296" spans="52:107" ht="99.75">
      <c r="AZ2296" s="32"/>
      <c r="BA2296" s="32"/>
      <c r="BB2296" s="32" t="s">
        <v>6775</v>
      </c>
      <c r="BC2296" s="32" t="s">
        <v>1469</v>
      </c>
      <c r="BD2296" s="32" t="s">
        <v>1470</v>
      </c>
      <c r="BE2296" s="32" t="s">
        <v>3670</v>
      </c>
      <c r="BF2296" s="32" t="s">
        <v>3232</v>
      </c>
      <c r="BG2296" s="32" t="s">
        <v>2573</v>
      </c>
      <c r="CK2296" s="32" t="s">
        <v>6775</v>
      </c>
      <c r="CL2296" s="32" t="s">
        <v>1469</v>
      </c>
      <c r="CM2296" s="32" t="s">
        <v>1470</v>
      </c>
      <c r="CN2296" s="32" t="s">
        <v>3670</v>
      </c>
      <c r="CO2296" s="32" t="s">
        <v>3232</v>
      </c>
      <c r="CP2296" s="32" t="s">
        <v>2573</v>
      </c>
      <c r="CV2296" s="32"/>
      <c r="CW2296" s="32"/>
      <c r="CX2296" s="32" t="s">
        <v>6775</v>
      </c>
      <c r="CY2296" s="32" t="s">
        <v>1469</v>
      </c>
      <c r="CZ2296" s="32" t="s">
        <v>1470</v>
      </c>
      <c r="DA2296" s="32" t="s">
        <v>3670</v>
      </c>
      <c r="DB2296" s="32" t="s">
        <v>3232</v>
      </c>
      <c r="DC2296" s="32" t="s">
        <v>2573</v>
      </c>
    </row>
    <row r="2297" spans="52:107" ht="85.5">
      <c r="AZ2297" s="32"/>
      <c r="BA2297" s="32"/>
      <c r="BB2297" s="32" t="s">
        <v>6776</v>
      </c>
      <c r="BC2297" s="32" t="s">
        <v>1469</v>
      </c>
      <c r="BD2297" s="32" t="s">
        <v>1470</v>
      </c>
      <c r="BE2297" s="32" t="s">
        <v>3670</v>
      </c>
      <c r="BF2297" s="32" t="s">
        <v>3233</v>
      </c>
      <c r="BG2297" s="32" t="s">
        <v>2577</v>
      </c>
      <c r="CK2297" s="32" t="s">
        <v>6776</v>
      </c>
      <c r="CL2297" s="32" t="s">
        <v>1469</v>
      </c>
      <c r="CM2297" s="32" t="s">
        <v>1470</v>
      </c>
      <c r="CN2297" s="32" t="s">
        <v>3670</v>
      </c>
      <c r="CO2297" s="32" t="s">
        <v>3233</v>
      </c>
      <c r="CP2297" s="32" t="s">
        <v>2577</v>
      </c>
      <c r="CV2297" s="32"/>
      <c r="CW2297" s="32"/>
      <c r="CX2297" s="32" t="s">
        <v>6776</v>
      </c>
      <c r="CY2297" s="32" t="s">
        <v>1469</v>
      </c>
      <c r="CZ2297" s="32" t="s">
        <v>1470</v>
      </c>
      <c r="DA2297" s="32" t="s">
        <v>3670</v>
      </c>
      <c r="DB2297" s="32" t="s">
        <v>3233</v>
      </c>
      <c r="DC2297" s="32" t="s">
        <v>2577</v>
      </c>
    </row>
    <row r="2298" spans="52:107" ht="71.25">
      <c r="AZ2298" s="32"/>
      <c r="BA2298" s="32"/>
      <c r="BB2298" s="32" t="s">
        <v>6777</v>
      </c>
      <c r="BC2298" s="32" t="s">
        <v>1469</v>
      </c>
      <c r="BD2298" s="32" t="s">
        <v>1470</v>
      </c>
      <c r="BE2298" s="32" t="s">
        <v>3670</v>
      </c>
      <c r="BF2298" s="32" t="s">
        <v>3234</v>
      </c>
      <c r="BG2298" s="32" t="s">
        <v>2581</v>
      </c>
      <c r="CK2298" s="32" t="s">
        <v>6777</v>
      </c>
      <c r="CL2298" s="32" t="s">
        <v>1469</v>
      </c>
      <c r="CM2298" s="32" t="s">
        <v>1470</v>
      </c>
      <c r="CN2298" s="32" t="s">
        <v>3670</v>
      </c>
      <c r="CO2298" s="32" t="s">
        <v>3234</v>
      </c>
      <c r="CP2298" s="32" t="s">
        <v>2581</v>
      </c>
      <c r="CV2298" s="32"/>
      <c r="CW2298" s="32"/>
      <c r="CX2298" s="32" t="s">
        <v>6777</v>
      </c>
      <c r="CY2298" s="32" t="s">
        <v>1469</v>
      </c>
      <c r="CZ2298" s="32" t="s">
        <v>1470</v>
      </c>
      <c r="DA2298" s="32" t="s">
        <v>3670</v>
      </c>
      <c r="DB2298" s="32" t="s">
        <v>3234</v>
      </c>
      <c r="DC2298" s="32" t="s">
        <v>2581</v>
      </c>
    </row>
    <row r="2299" spans="52:107" ht="85.5">
      <c r="AZ2299" s="32"/>
      <c r="BA2299" s="32"/>
      <c r="BB2299" s="32" t="s">
        <v>6778</v>
      </c>
      <c r="BC2299" s="32" t="s">
        <v>1469</v>
      </c>
      <c r="BD2299" s="32" t="s">
        <v>1470</v>
      </c>
      <c r="BE2299" s="32" t="s">
        <v>3670</v>
      </c>
      <c r="BF2299" s="32" t="s">
        <v>3235</v>
      </c>
      <c r="BG2299" s="32" t="s">
        <v>2585</v>
      </c>
      <c r="CK2299" s="32" t="s">
        <v>6778</v>
      </c>
      <c r="CL2299" s="32" t="s">
        <v>1469</v>
      </c>
      <c r="CM2299" s="32" t="s">
        <v>1470</v>
      </c>
      <c r="CN2299" s="32" t="s">
        <v>3670</v>
      </c>
      <c r="CO2299" s="32" t="s">
        <v>3235</v>
      </c>
      <c r="CP2299" s="32" t="s">
        <v>2585</v>
      </c>
      <c r="CV2299" s="32"/>
      <c r="CW2299" s="32"/>
      <c r="CX2299" s="32" t="s">
        <v>6778</v>
      </c>
      <c r="CY2299" s="32" t="s">
        <v>1469</v>
      </c>
      <c r="CZ2299" s="32" t="s">
        <v>1470</v>
      </c>
      <c r="DA2299" s="32" t="s">
        <v>3670</v>
      </c>
      <c r="DB2299" s="32" t="s">
        <v>3235</v>
      </c>
      <c r="DC2299" s="32" t="s">
        <v>2585</v>
      </c>
    </row>
    <row r="2300" spans="52:107" ht="71.25">
      <c r="AZ2300" s="32"/>
      <c r="BA2300" s="32"/>
      <c r="BB2300" s="32" t="s">
        <v>6779</v>
      </c>
      <c r="BC2300" s="32" t="s">
        <v>1469</v>
      </c>
      <c r="BD2300" s="32" t="s">
        <v>1470</v>
      </c>
      <c r="BE2300" s="32" t="s">
        <v>3670</v>
      </c>
      <c r="BF2300" s="32" t="s">
        <v>3236</v>
      </c>
      <c r="BG2300" s="32" t="s">
        <v>2589</v>
      </c>
      <c r="CK2300" s="32" t="s">
        <v>6779</v>
      </c>
      <c r="CL2300" s="32" t="s">
        <v>1469</v>
      </c>
      <c r="CM2300" s="32" t="s">
        <v>1470</v>
      </c>
      <c r="CN2300" s="32" t="s">
        <v>3670</v>
      </c>
      <c r="CO2300" s="32" t="s">
        <v>3236</v>
      </c>
      <c r="CP2300" s="32" t="s">
        <v>2589</v>
      </c>
      <c r="CV2300" s="32"/>
      <c r="CW2300" s="32"/>
      <c r="CX2300" s="32" t="s">
        <v>6779</v>
      </c>
      <c r="CY2300" s="32" t="s">
        <v>1469</v>
      </c>
      <c r="CZ2300" s="32" t="s">
        <v>1470</v>
      </c>
      <c r="DA2300" s="32" t="s">
        <v>3670</v>
      </c>
      <c r="DB2300" s="32" t="s">
        <v>3236</v>
      </c>
      <c r="DC2300" s="32" t="s">
        <v>2589</v>
      </c>
    </row>
    <row r="2301" spans="52:107" ht="71.25">
      <c r="AZ2301" s="32"/>
      <c r="BA2301" s="32"/>
      <c r="BB2301" s="32" t="s">
        <v>6780</v>
      </c>
      <c r="BC2301" s="32" t="s">
        <v>1469</v>
      </c>
      <c r="BD2301" s="32" t="s">
        <v>1470</v>
      </c>
      <c r="BE2301" s="32" t="s">
        <v>3670</v>
      </c>
      <c r="BF2301" s="32" t="s">
        <v>3237</v>
      </c>
      <c r="BG2301" s="32" t="s">
        <v>2593</v>
      </c>
      <c r="CK2301" s="32" t="s">
        <v>6780</v>
      </c>
      <c r="CL2301" s="32" t="s">
        <v>1469</v>
      </c>
      <c r="CM2301" s="32" t="s">
        <v>1470</v>
      </c>
      <c r="CN2301" s="32" t="s">
        <v>3670</v>
      </c>
      <c r="CO2301" s="32" t="s">
        <v>3237</v>
      </c>
      <c r="CP2301" s="32" t="s">
        <v>2593</v>
      </c>
      <c r="CV2301" s="32"/>
      <c r="CW2301" s="32"/>
      <c r="CX2301" s="32" t="s">
        <v>6780</v>
      </c>
      <c r="CY2301" s="32" t="s">
        <v>1469</v>
      </c>
      <c r="CZ2301" s="32" t="s">
        <v>1470</v>
      </c>
      <c r="DA2301" s="32" t="s">
        <v>3670</v>
      </c>
      <c r="DB2301" s="32" t="s">
        <v>3237</v>
      </c>
      <c r="DC2301" s="32" t="s">
        <v>2593</v>
      </c>
    </row>
    <row r="2302" spans="52:107" ht="85.5">
      <c r="AZ2302" s="32"/>
      <c r="BA2302" s="32"/>
      <c r="BB2302" s="32" t="s">
        <v>6781</v>
      </c>
      <c r="BC2302" s="32" t="s">
        <v>1469</v>
      </c>
      <c r="BD2302" s="32" t="s">
        <v>1470</v>
      </c>
      <c r="BE2302" s="32" t="s">
        <v>3670</v>
      </c>
      <c r="BF2302" s="32" t="s">
        <v>3238</v>
      </c>
      <c r="BG2302" s="32" t="s">
        <v>2597</v>
      </c>
      <c r="CK2302" s="32" t="s">
        <v>6781</v>
      </c>
      <c r="CL2302" s="32" t="s">
        <v>1469</v>
      </c>
      <c r="CM2302" s="32" t="s">
        <v>1470</v>
      </c>
      <c r="CN2302" s="32" t="s">
        <v>3670</v>
      </c>
      <c r="CO2302" s="32" t="s">
        <v>3238</v>
      </c>
      <c r="CP2302" s="32" t="s">
        <v>2597</v>
      </c>
      <c r="CV2302" s="32"/>
      <c r="CW2302" s="32"/>
      <c r="CX2302" s="32" t="s">
        <v>6781</v>
      </c>
      <c r="CY2302" s="32" t="s">
        <v>1469</v>
      </c>
      <c r="CZ2302" s="32" t="s">
        <v>1470</v>
      </c>
      <c r="DA2302" s="32" t="s">
        <v>3670</v>
      </c>
      <c r="DB2302" s="32" t="s">
        <v>3238</v>
      </c>
      <c r="DC2302" s="32" t="s">
        <v>2597</v>
      </c>
    </row>
    <row r="2303" spans="52:107" ht="71.25">
      <c r="AZ2303" s="32"/>
      <c r="BA2303" s="32"/>
      <c r="BB2303" s="32" t="s">
        <v>6782</v>
      </c>
      <c r="BC2303" s="32" t="s">
        <v>1469</v>
      </c>
      <c r="BD2303" s="32" t="s">
        <v>1470</v>
      </c>
      <c r="BE2303" s="32" t="s">
        <v>3670</v>
      </c>
      <c r="BF2303" s="32" t="s">
        <v>3239</v>
      </c>
      <c r="BG2303" s="32" t="s">
        <v>2601</v>
      </c>
      <c r="CK2303" s="32" t="s">
        <v>6782</v>
      </c>
      <c r="CL2303" s="32" t="s">
        <v>1469</v>
      </c>
      <c r="CM2303" s="32" t="s">
        <v>1470</v>
      </c>
      <c r="CN2303" s="32" t="s">
        <v>3670</v>
      </c>
      <c r="CO2303" s="32" t="s">
        <v>3239</v>
      </c>
      <c r="CP2303" s="32" t="s">
        <v>2601</v>
      </c>
      <c r="CV2303" s="32"/>
      <c r="CW2303" s="32"/>
      <c r="CX2303" s="32" t="s">
        <v>6782</v>
      </c>
      <c r="CY2303" s="32" t="s">
        <v>1469</v>
      </c>
      <c r="CZ2303" s="32" t="s">
        <v>1470</v>
      </c>
      <c r="DA2303" s="32" t="s">
        <v>3670</v>
      </c>
      <c r="DB2303" s="32" t="s">
        <v>3239</v>
      </c>
      <c r="DC2303" s="32" t="s">
        <v>2601</v>
      </c>
    </row>
    <row r="2304" spans="52:107" ht="57">
      <c r="AZ2304" s="32"/>
      <c r="BA2304" s="32"/>
      <c r="BB2304" s="32" t="s">
        <v>6783</v>
      </c>
      <c r="BC2304" s="32" t="s">
        <v>1469</v>
      </c>
      <c r="BD2304" s="32" t="s">
        <v>1470</v>
      </c>
      <c r="BE2304" s="32" t="s">
        <v>3670</v>
      </c>
      <c r="BF2304" s="32" t="s">
        <v>3240</v>
      </c>
      <c r="BG2304" s="32" t="s">
        <v>2605</v>
      </c>
      <c r="CK2304" s="32" t="s">
        <v>6783</v>
      </c>
      <c r="CL2304" s="32" t="s">
        <v>1469</v>
      </c>
      <c r="CM2304" s="32" t="s">
        <v>1470</v>
      </c>
      <c r="CN2304" s="32" t="s">
        <v>3670</v>
      </c>
      <c r="CO2304" s="32" t="s">
        <v>3240</v>
      </c>
      <c r="CP2304" s="32" t="s">
        <v>2605</v>
      </c>
      <c r="CV2304" s="32"/>
      <c r="CW2304" s="32"/>
      <c r="CX2304" s="32" t="s">
        <v>6783</v>
      </c>
      <c r="CY2304" s="32" t="s">
        <v>1469</v>
      </c>
      <c r="CZ2304" s="32" t="s">
        <v>1470</v>
      </c>
      <c r="DA2304" s="32" t="s">
        <v>3670</v>
      </c>
      <c r="DB2304" s="32" t="s">
        <v>3240</v>
      </c>
      <c r="DC2304" s="32" t="s">
        <v>2605</v>
      </c>
    </row>
    <row r="2305" spans="52:107" ht="71.25">
      <c r="AZ2305" s="32"/>
      <c r="BA2305" s="32"/>
      <c r="BB2305" s="32" t="s">
        <v>6784</v>
      </c>
      <c r="BC2305" s="32" t="s">
        <v>1469</v>
      </c>
      <c r="BD2305" s="32" t="s">
        <v>1470</v>
      </c>
      <c r="BE2305" s="32" t="s">
        <v>3670</v>
      </c>
      <c r="BF2305" s="32" t="s">
        <v>3241</v>
      </c>
      <c r="BG2305" s="32" t="s">
        <v>2609</v>
      </c>
      <c r="CK2305" s="32" t="s">
        <v>6784</v>
      </c>
      <c r="CL2305" s="32" t="s">
        <v>1469</v>
      </c>
      <c r="CM2305" s="32" t="s">
        <v>1470</v>
      </c>
      <c r="CN2305" s="32" t="s">
        <v>3670</v>
      </c>
      <c r="CO2305" s="32" t="s">
        <v>3241</v>
      </c>
      <c r="CP2305" s="32" t="s">
        <v>2609</v>
      </c>
      <c r="CV2305" s="32"/>
      <c r="CW2305" s="32"/>
      <c r="CX2305" s="32" t="s">
        <v>6784</v>
      </c>
      <c r="CY2305" s="32" t="s">
        <v>1469</v>
      </c>
      <c r="CZ2305" s="32" t="s">
        <v>1470</v>
      </c>
      <c r="DA2305" s="32" t="s">
        <v>3670</v>
      </c>
      <c r="DB2305" s="32" t="s">
        <v>3241</v>
      </c>
      <c r="DC2305" s="32" t="s">
        <v>2609</v>
      </c>
    </row>
    <row r="2306" spans="52:107" ht="85.5">
      <c r="AZ2306" s="32"/>
      <c r="BA2306" s="32"/>
      <c r="BB2306" s="32" t="s">
        <v>6785</v>
      </c>
      <c r="BC2306" s="32" t="s">
        <v>1469</v>
      </c>
      <c r="BD2306" s="32" t="s">
        <v>1470</v>
      </c>
      <c r="BE2306" s="32" t="s">
        <v>3670</v>
      </c>
      <c r="BF2306" s="32" t="s">
        <v>3242</v>
      </c>
      <c r="BG2306" s="32" t="s">
        <v>2613</v>
      </c>
      <c r="CK2306" s="32" t="s">
        <v>6785</v>
      </c>
      <c r="CL2306" s="32" t="s">
        <v>1469</v>
      </c>
      <c r="CM2306" s="32" t="s">
        <v>1470</v>
      </c>
      <c r="CN2306" s="32" t="s">
        <v>3670</v>
      </c>
      <c r="CO2306" s="32" t="s">
        <v>3242</v>
      </c>
      <c r="CP2306" s="32" t="s">
        <v>2613</v>
      </c>
      <c r="CV2306" s="32"/>
      <c r="CW2306" s="32"/>
      <c r="CX2306" s="32" t="s">
        <v>6785</v>
      </c>
      <c r="CY2306" s="32" t="s">
        <v>1469</v>
      </c>
      <c r="CZ2306" s="32" t="s">
        <v>1470</v>
      </c>
      <c r="DA2306" s="32" t="s">
        <v>3670</v>
      </c>
      <c r="DB2306" s="32" t="s">
        <v>3242</v>
      </c>
      <c r="DC2306" s="32" t="s">
        <v>2613</v>
      </c>
    </row>
    <row r="2307" spans="52:107" ht="71.25">
      <c r="AZ2307" s="32"/>
      <c r="BA2307" s="32"/>
      <c r="BB2307" s="32" t="s">
        <v>6786</v>
      </c>
      <c r="BC2307" s="32" t="s">
        <v>1469</v>
      </c>
      <c r="BD2307" s="32" t="s">
        <v>1470</v>
      </c>
      <c r="BE2307" s="32" t="s">
        <v>3670</v>
      </c>
      <c r="BF2307" s="32" t="s">
        <v>3243</v>
      </c>
      <c r="BG2307" s="32" t="s">
        <v>2617</v>
      </c>
      <c r="CK2307" s="32" t="s">
        <v>6786</v>
      </c>
      <c r="CL2307" s="32" t="s">
        <v>1469</v>
      </c>
      <c r="CM2307" s="32" t="s">
        <v>1470</v>
      </c>
      <c r="CN2307" s="32" t="s">
        <v>3670</v>
      </c>
      <c r="CO2307" s="32" t="s">
        <v>3243</v>
      </c>
      <c r="CP2307" s="32" t="s">
        <v>2617</v>
      </c>
      <c r="CV2307" s="32"/>
      <c r="CW2307" s="32"/>
      <c r="CX2307" s="32" t="s">
        <v>6786</v>
      </c>
      <c r="CY2307" s="32" t="s">
        <v>1469</v>
      </c>
      <c r="CZ2307" s="32" t="s">
        <v>1470</v>
      </c>
      <c r="DA2307" s="32" t="s">
        <v>3670</v>
      </c>
      <c r="DB2307" s="32" t="s">
        <v>3243</v>
      </c>
      <c r="DC2307" s="32" t="s">
        <v>2617</v>
      </c>
    </row>
    <row r="2308" spans="52:107" ht="57">
      <c r="AZ2308" s="32"/>
      <c r="BA2308" s="32"/>
      <c r="BB2308" s="32" t="s">
        <v>6787</v>
      </c>
      <c r="BC2308" s="32" t="s">
        <v>1469</v>
      </c>
      <c r="BD2308" s="32" t="s">
        <v>1470</v>
      </c>
      <c r="BE2308" s="32" t="s">
        <v>3670</v>
      </c>
      <c r="BF2308" s="32" t="s">
        <v>3244</v>
      </c>
      <c r="BG2308" s="32" t="s">
        <v>2621</v>
      </c>
      <c r="CK2308" s="32" t="s">
        <v>6787</v>
      </c>
      <c r="CL2308" s="32" t="s">
        <v>1469</v>
      </c>
      <c r="CM2308" s="32" t="s">
        <v>1470</v>
      </c>
      <c r="CN2308" s="32" t="s">
        <v>3670</v>
      </c>
      <c r="CO2308" s="32" t="s">
        <v>3244</v>
      </c>
      <c r="CP2308" s="32" t="s">
        <v>2621</v>
      </c>
      <c r="CV2308" s="32"/>
      <c r="CW2308" s="32"/>
      <c r="CX2308" s="32" t="s">
        <v>6787</v>
      </c>
      <c r="CY2308" s="32" t="s">
        <v>1469</v>
      </c>
      <c r="CZ2308" s="32" t="s">
        <v>1470</v>
      </c>
      <c r="DA2308" s="32" t="s">
        <v>3670</v>
      </c>
      <c r="DB2308" s="32" t="s">
        <v>3244</v>
      </c>
      <c r="DC2308" s="32" t="s">
        <v>2621</v>
      </c>
    </row>
    <row r="2309" spans="52:107" ht="71.25">
      <c r="AZ2309" s="32"/>
      <c r="BA2309" s="32"/>
      <c r="BB2309" s="32" t="s">
        <v>6788</v>
      </c>
      <c r="BC2309" s="32" t="s">
        <v>1469</v>
      </c>
      <c r="BD2309" s="32" t="s">
        <v>1470</v>
      </c>
      <c r="BE2309" s="32" t="s">
        <v>3670</v>
      </c>
      <c r="BF2309" s="32" t="s">
        <v>3245</v>
      </c>
      <c r="BG2309" s="32" t="s">
        <v>2625</v>
      </c>
      <c r="CK2309" s="32" t="s">
        <v>6788</v>
      </c>
      <c r="CL2309" s="32" t="s">
        <v>1469</v>
      </c>
      <c r="CM2309" s="32" t="s">
        <v>1470</v>
      </c>
      <c r="CN2309" s="32" t="s">
        <v>3670</v>
      </c>
      <c r="CO2309" s="32" t="s">
        <v>3245</v>
      </c>
      <c r="CP2309" s="32" t="s">
        <v>2625</v>
      </c>
      <c r="CV2309" s="32"/>
      <c r="CW2309" s="32"/>
      <c r="CX2309" s="32" t="s">
        <v>6788</v>
      </c>
      <c r="CY2309" s="32" t="s">
        <v>1469</v>
      </c>
      <c r="CZ2309" s="32" t="s">
        <v>1470</v>
      </c>
      <c r="DA2309" s="32" t="s">
        <v>3670</v>
      </c>
      <c r="DB2309" s="32" t="s">
        <v>3245</v>
      </c>
      <c r="DC2309" s="32" t="s">
        <v>2625</v>
      </c>
    </row>
    <row r="2310" spans="52:107" ht="57">
      <c r="AZ2310" s="32"/>
      <c r="BA2310" s="32"/>
      <c r="BB2310" s="32" t="s">
        <v>6789</v>
      </c>
      <c r="BC2310" s="32" t="s">
        <v>1469</v>
      </c>
      <c r="BD2310" s="32" t="s">
        <v>1470</v>
      </c>
      <c r="BE2310" s="32" t="s">
        <v>3670</v>
      </c>
      <c r="BF2310" s="32" t="s">
        <v>3246</v>
      </c>
      <c r="BG2310" s="32" t="s">
        <v>2629</v>
      </c>
      <c r="CK2310" s="32" t="s">
        <v>6789</v>
      </c>
      <c r="CL2310" s="32" t="s">
        <v>1469</v>
      </c>
      <c r="CM2310" s="32" t="s">
        <v>1470</v>
      </c>
      <c r="CN2310" s="32" t="s">
        <v>3670</v>
      </c>
      <c r="CO2310" s="32" t="s">
        <v>3246</v>
      </c>
      <c r="CP2310" s="32" t="s">
        <v>2629</v>
      </c>
      <c r="CV2310" s="32"/>
      <c r="CW2310" s="32"/>
      <c r="CX2310" s="32" t="s">
        <v>6789</v>
      </c>
      <c r="CY2310" s="32" t="s">
        <v>1469</v>
      </c>
      <c r="CZ2310" s="32" t="s">
        <v>1470</v>
      </c>
      <c r="DA2310" s="32" t="s">
        <v>3670</v>
      </c>
      <c r="DB2310" s="32" t="s">
        <v>3246</v>
      </c>
      <c r="DC2310" s="32" t="s">
        <v>2629</v>
      </c>
    </row>
    <row r="2311" spans="52:107" ht="71.25">
      <c r="AZ2311" s="32"/>
      <c r="BA2311" s="32"/>
      <c r="BB2311" s="32" t="s">
        <v>6790</v>
      </c>
      <c r="BC2311" s="32" t="s">
        <v>1469</v>
      </c>
      <c r="BD2311" s="32" t="s">
        <v>1470</v>
      </c>
      <c r="BE2311" s="32" t="s">
        <v>3670</v>
      </c>
      <c r="BF2311" s="32" t="s">
        <v>3247</v>
      </c>
      <c r="BG2311" s="32" t="s">
        <v>2633</v>
      </c>
      <c r="CK2311" s="32" t="s">
        <v>6790</v>
      </c>
      <c r="CL2311" s="32" t="s">
        <v>1469</v>
      </c>
      <c r="CM2311" s="32" t="s">
        <v>1470</v>
      </c>
      <c r="CN2311" s="32" t="s">
        <v>3670</v>
      </c>
      <c r="CO2311" s="32" t="s">
        <v>3247</v>
      </c>
      <c r="CP2311" s="32" t="s">
        <v>2633</v>
      </c>
      <c r="CV2311" s="32"/>
      <c r="CW2311" s="32"/>
      <c r="CX2311" s="32" t="s">
        <v>6790</v>
      </c>
      <c r="CY2311" s="32" t="s">
        <v>1469</v>
      </c>
      <c r="CZ2311" s="32" t="s">
        <v>1470</v>
      </c>
      <c r="DA2311" s="32" t="s">
        <v>3670</v>
      </c>
      <c r="DB2311" s="32" t="s">
        <v>3247</v>
      </c>
      <c r="DC2311" s="32" t="s">
        <v>2633</v>
      </c>
    </row>
    <row r="2312" spans="52:107" ht="71.25">
      <c r="AZ2312" s="32"/>
      <c r="BA2312" s="32"/>
      <c r="BB2312" s="32" t="s">
        <v>6791</v>
      </c>
      <c r="BC2312" s="32" t="s">
        <v>1469</v>
      </c>
      <c r="BD2312" s="32" t="s">
        <v>1470</v>
      </c>
      <c r="BE2312" s="32" t="s">
        <v>3670</v>
      </c>
      <c r="BF2312" s="32" t="s">
        <v>3248</v>
      </c>
      <c r="BG2312" s="32" t="s">
        <v>2637</v>
      </c>
      <c r="CK2312" s="32" t="s">
        <v>6791</v>
      </c>
      <c r="CL2312" s="32" t="s">
        <v>1469</v>
      </c>
      <c r="CM2312" s="32" t="s">
        <v>1470</v>
      </c>
      <c r="CN2312" s="32" t="s">
        <v>3670</v>
      </c>
      <c r="CO2312" s="32" t="s">
        <v>3248</v>
      </c>
      <c r="CP2312" s="32" t="s">
        <v>2637</v>
      </c>
      <c r="CV2312" s="32"/>
      <c r="CW2312" s="32"/>
      <c r="CX2312" s="32" t="s">
        <v>6791</v>
      </c>
      <c r="CY2312" s="32" t="s">
        <v>1469</v>
      </c>
      <c r="CZ2312" s="32" t="s">
        <v>1470</v>
      </c>
      <c r="DA2312" s="32" t="s">
        <v>3670</v>
      </c>
      <c r="DB2312" s="32" t="s">
        <v>3248</v>
      </c>
      <c r="DC2312" s="32" t="s">
        <v>2637</v>
      </c>
    </row>
    <row r="2313" spans="52:107" ht="85.5">
      <c r="AZ2313" s="32"/>
      <c r="BA2313" s="32"/>
      <c r="BB2313" s="32" t="s">
        <v>6792</v>
      </c>
      <c r="BC2313" s="32" t="s">
        <v>1469</v>
      </c>
      <c r="BD2313" s="32" t="s">
        <v>1470</v>
      </c>
      <c r="BE2313" s="32" t="s">
        <v>3670</v>
      </c>
      <c r="BF2313" s="32" t="s">
        <v>3249</v>
      </c>
      <c r="BG2313" s="32" t="s">
        <v>2641</v>
      </c>
      <c r="CK2313" s="32" t="s">
        <v>6792</v>
      </c>
      <c r="CL2313" s="32" t="s">
        <v>1469</v>
      </c>
      <c r="CM2313" s="32" t="s">
        <v>1470</v>
      </c>
      <c r="CN2313" s="32" t="s">
        <v>3670</v>
      </c>
      <c r="CO2313" s="32" t="s">
        <v>3249</v>
      </c>
      <c r="CP2313" s="32" t="s">
        <v>2641</v>
      </c>
      <c r="CV2313" s="32"/>
      <c r="CW2313" s="32"/>
      <c r="CX2313" s="32" t="s">
        <v>6792</v>
      </c>
      <c r="CY2313" s="32" t="s">
        <v>1469</v>
      </c>
      <c r="CZ2313" s="32" t="s">
        <v>1470</v>
      </c>
      <c r="DA2313" s="32" t="s">
        <v>3670</v>
      </c>
      <c r="DB2313" s="32" t="s">
        <v>3249</v>
      </c>
      <c r="DC2313" s="32" t="s">
        <v>2641</v>
      </c>
    </row>
    <row r="2314" spans="52:107" ht="85.5">
      <c r="AZ2314" s="32"/>
      <c r="BA2314" s="32"/>
      <c r="BB2314" s="32" t="s">
        <v>6793</v>
      </c>
      <c r="BC2314" s="32" t="s">
        <v>1469</v>
      </c>
      <c r="BD2314" s="32" t="s">
        <v>1470</v>
      </c>
      <c r="BE2314" s="32" t="s">
        <v>3670</v>
      </c>
      <c r="BF2314" s="32" t="s">
        <v>3250</v>
      </c>
      <c r="BG2314" s="32" t="s">
        <v>2645</v>
      </c>
      <c r="CK2314" s="32" t="s">
        <v>6793</v>
      </c>
      <c r="CL2314" s="32" t="s">
        <v>1469</v>
      </c>
      <c r="CM2314" s="32" t="s">
        <v>1470</v>
      </c>
      <c r="CN2314" s="32" t="s">
        <v>3670</v>
      </c>
      <c r="CO2314" s="32" t="s">
        <v>3250</v>
      </c>
      <c r="CP2314" s="32" t="s">
        <v>2645</v>
      </c>
      <c r="CV2314" s="32"/>
      <c r="CW2314" s="32"/>
      <c r="CX2314" s="32" t="s">
        <v>6793</v>
      </c>
      <c r="CY2314" s="32" t="s">
        <v>1469</v>
      </c>
      <c r="CZ2314" s="32" t="s">
        <v>1470</v>
      </c>
      <c r="DA2314" s="32" t="s">
        <v>3670</v>
      </c>
      <c r="DB2314" s="32" t="s">
        <v>3250</v>
      </c>
      <c r="DC2314" s="32" t="s">
        <v>2645</v>
      </c>
    </row>
    <row r="2315" spans="52:107" ht="71.25">
      <c r="AZ2315" s="32"/>
      <c r="BA2315" s="32"/>
      <c r="BB2315" s="32" t="s">
        <v>6794</v>
      </c>
      <c r="BC2315" s="32" t="s">
        <v>1469</v>
      </c>
      <c r="BD2315" s="32" t="s">
        <v>1470</v>
      </c>
      <c r="BE2315" s="32" t="s">
        <v>3670</v>
      </c>
      <c r="BF2315" s="32" t="s">
        <v>3251</v>
      </c>
      <c r="BG2315" s="32" t="s">
        <v>2649</v>
      </c>
      <c r="CK2315" s="32" t="s">
        <v>6794</v>
      </c>
      <c r="CL2315" s="32" t="s">
        <v>1469</v>
      </c>
      <c r="CM2315" s="32" t="s">
        <v>1470</v>
      </c>
      <c r="CN2315" s="32" t="s">
        <v>3670</v>
      </c>
      <c r="CO2315" s="32" t="s">
        <v>3251</v>
      </c>
      <c r="CP2315" s="32" t="s">
        <v>2649</v>
      </c>
      <c r="CV2315" s="32"/>
      <c r="CW2315" s="32"/>
      <c r="CX2315" s="32" t="s">
        <v>6794</v>
      </c>
      <c r="CY2315" s="32" t="s">
        <v>1469</v>
      </c>
      <c r="CZ2315" s="32" t="s">
        <v>1470</v>
      </c>
      <c r="DA2315" s="32" t="s">
        <v>3670</v>
      </c>
      <c r="DB2315" s="32" t="s">
        <v>3251</v>
      </c>
      <c r="DC2315" s="32" t="s">
        <v>2649</v>
      </c>
    </row>
    <row r="2316" spans="52:107" ht="71.25">
      <c r="AZ2316" s="32"/>
      <c r="BA2316" s="32"/>
      <c r="BB2316" s="32" t="s">
        <v>6795</v>
      </c>
      <c r="BC2316" s="32" t="s">
        <v>1469</v>
      </c>
      <c r="BD2316" s="32" t="s">
        <v>1470</v>
      </c>
      <c r="BE2316" s="32" t="s">
        <v>3670</v>
      </c>
      <c r="BF2316" s="32" t="s">
        <v>3252</v>
      </c>
      <c r="BG2316" s="32" t="s">
        <v>2653</v>
      </c>
      <c r="CK2316" s="32" t="s">
        <v>6795</v>
      </c>
      <c r="CL2316" s="32" t="s">
        <v>1469</v>
      </c>
      <c r="CM2316" s="32" t="s">
        <v>1470</v>
      </c>
      <c r="CN2316" s="32" t="s">
        <v>3670</v>
      </c>
      <c r="CO2316" s="32" t="s">
        <v>3252</v>
      </c>
      <c r="CP2316" s="32" t="s">
        <v>2653</v>
      </c>
      <c r="CV2316" s="32"/>
      <c r="CW2316" s="32"/>
      <c r="CX2316" s="32" t="s">
        <v>6795</v>
      </c>
      <c r="CY2316" s="32" t="s">
        <v>1469</v>
      </c>
      <c r="CZ2316" s="32" t="s">
        <v>1470</v>
      </c>
      <c r="DA2316" s="32" t="s">
        <v>3670</v>
      </c>
      <c r="DB2316" s="32" t="s">
        <v>3252</v>
      </c>
      <c r="DC2316" s="32" t="s">
        <v>2653</v>
      </c>
    </row>
    <row r="2317" spans="52:107" ht="85.5">
      <c r="AZ2317" s="32"/>
      <c r="BA2317" s="32"/>
      <c r="BB2317" s="32" t="s">
        <v>6796</v>
      </c>
      <c r="BC2317" s="32" t="s">
        <v>1469</v>
      </c>
      <c r="BD2317" s="32" t="s">
        <v>1470</v>
      </c>
      <c r="BE2317" s="32" t="s">
        <v>3670</v>
      </c>
      <c r="BF2317" s="32" t="s">
        <v>3253</v>
      </c>
      <c r="BG2317" s="32" t="s">
        <v>2657</v>
      </c>
      <c r="CK2317" s="32" t="s">
        <v>6796</v>
      </c>
      <c r="CL2317" s="32" t="s">
        <v>1469</v>
      </c>
      <c r="CM2317" s="32" t="s">
        <v>1470</v>
      </c>
      <c r="CN2317" s="32" t="s">
        <v>3670</v>
      </c>
      <c r="CO2317" s="32" t="s">
        <v>3253</v>
      </c>
      <c r="CP2317" s="32" t="s">
        <v>2657</v>
      </c>
      <c r="CV2317" s="32"/>
      <c r="CW2317" s="32"/>
      <c r="CX2317" s="32" t="s">
        <v>6796</v>
      </c>
      <c r="CY2317" s="32" t="s">
        <v>1469</v>
      </c>
      <c r="CZ2317" s="32" t="s">
        <v>1470</v>
      </c>
      <c r="DA2317" s="32" t="s">
        <v>3670</v>
      </c>
      <c r="DB2317" s="32" t="s">
        <v>3253</v>
      </c>
      <c r="DC2317" s="32" t="s">
        <v>2657</v>
      </c>
    </row>
    <row r="2318" spans="52:107" ht="57">
      <c r="AZ2318" s="32"/>
      <c r="BA2318" s="32"/>
      <c r="BB2318" s="32" t="s">
        <v>6797</v>
      </c>
      <c r="BC2318" s="32" t="s">
        <v>1469</v>
      </c>
      <c r="BD2318" s="32" t="s">
        <v>1470</v>
      </c>
      <c r="BE2318" s="32" t="s">
        <v>3670</v>
      </c>
      <c r="BF2318" s="32" t="s">
        <v>3254</v>
      </c>
      <c r="BG2318" s="32" t="s">
        <v>2661</v>
      </c>
      <c r="CK2318" s="32" t="s">
        <v>6797</v>
      </c>
      <c r="CL2318" s="32" t="s">
        <v>1469</v>
      </c>
      <c r="CM2318" s="32" t="s">
        <v>1470</v>
      </c>
      <c r="CN2318" s="32" t="s">
        <v>3670</v>
      </c>
      <c r="CO2318" s="32" t="s">
        <v>3254</v>
      </c>
      <c r="CP2318" s="32" t="s">
        <v>2661</v>
      </c>
      <c r="CV2318" s="32"/>
      <c r="CW2318" s="32"/>
      <c r="CX2318" s="32" t="s">
        <v>6797</v>
      </c>
      <c r="CY2318" s="32" t="s">
        <v>1469</v>
      </c>
      <c r="CZ2318" s="32" t="s">
        <v>1470</v>
      </c>
      <c r="DA2318" s="32" t="s">
        <v>3670</v>
      </c>
      <c r="DB2318" s="32" t="s">
        <v>3254</v>
      </c>
      <c r="DC2318" s="32" t="s">
        <v>2661</v>
      </c>
    </row>
    <row r="2319" spans="52:107" ht="71.25">
      <c r="AZ2319" s="32"/>
      <c r="BA2319" s="32"/>
      <c r="BB2319" s="32" t="s">
        <v>6798</v>
      </c>
      <c r="BC2319" s="32" t="s">
        <v>1469</v>
      </c>
      <c r="BD2319" s="32" t="s">
        <v>1470</v>
      </c>
      <c r="BE2319" s="32" t="s">
        <v>3670</v>
      </c>
      <c r="BF2319" s="32" t="s">
        <v>3255</v>
      </c>
      <c r="BG2319" s="32" t="s">
        <v>2665</v>
      </c>
      <c r="CK2319" s="32" t="s">
        <v>6798</v>
      </c>
      <c r="CL2319" s="32" t="s">
        <v>1469</v>
      </c>
      <c r="CM2319" s="32" t="s">
        <v>1470</v>
      </c>
      <c r="CN2319" s="32" t="s">
        <v>3670</v>
      </c>
      <c r="CO2319" s="32" t="s">
        <v>3255</v>
      </c>
      <c r="CP2319" s="32" t="s">
        <v>2665</v>
      </c>
      <c r="CV2319" s="32"/>
      <c r="CW2319" s="32"/>
      <c r="CX2319" s="32" t="s">
        <v>6798</v>
      </c>
      <c r="CY2319" s="32" t="s">
        <v>1469</v>
      </c>
      <c r="CZ2319" s="32" t="s">
        <v>1470</v>
      </c>
      <c r="DA2319" s="32" t="s">
        <v>3670</v>
      </c>
      <c r="DB2319" s="32" t="s">
        <v>3255</v>
      </c>
      <c r="DC2319" s="32" t="s">
        <v>2665</v>
      </c>
    </row>
    <row r="2320" spans="52:107" ht="71.25">
      <c r="AZ2320" s="32"/>
      <c r="BA2320" s="32"/>
      <c r="BB2320" s="32" t="s">
        <v>6799</v>
      </c>
      <c r="BC2320" s="32" t="s">
        <v>1469</v>
      </c>
      <c r="BD2320" s="32" t="s">
        <v>1470</v>
      </c>
      <c r="BE2320" s="32" t="s">
        <v>3670</v>
      </c>
      <c r="BF2320" s="32" t="s">
        <v>3256</v>
      </c>
      <c r="BG2320" s="32" t="s">
        <v>2669</v>
      </c>
      <c r="CK2320" s="32" t="s">
        <v>6799</v>
      </c>
      <c r="CL2320" s="32" t="s">
        <v>1469</v>
      </c>
      <c r="CM2320" s="32" t="s">
        <v>1470</v>
      </c>
      <c r="CN2320" s="32" t="s">
        <v>3670</v>
      </c>
      <c r="CO2320" s="32" t="s">
        <v>3256</v>
      </c>
      <c r="CP2320" s="32" t="s">
        <v>2669</v>
      </c>
      <c r="CV2320" s="32"/>
      <c r="CW2320" s="32"/>
      <c r="CX2320" s="32" t="s">
        <v>6799</v>
      </c>
      <c r="CY2320" s="32" t="s">
        <v>1469</v>
      </c>
      <c r="CZ2320" s="32" t="s">
        <v>1470</v>
      </c>
      <c r="DA2320" s="32" t="s">
        <v>3670</v>
      </c>
      <c r="DB2320" s="32" t="s">
        <v>3256</v>
      </c>
      <c r="DC2320" s="32" t="s">
        <v>2669</v>
      </c>
    </row>
    <row r="2321" spans="52:107" ht="71.25">
      <c r="AZ2321" s="32"/>
      <c r="BA2321" s="32"/>
      <c r="BB2321" s="32" t="s">
        <v>6800</v>
      </c>
      <c r="BC2321" s="32" t="s">
        <v>1469</v>
      </c>
      <c r="BD2321" s="32" t="s">
        <v>1470</v>
      </c>
      <c r="BE2321" s="32" t="s">
        <v>3670</v>
      </c>
      <c r="BF2321" s="32" t="s">
        <v>3257</v>
      </c>
      <c r="BG2321" s="32" t="s">
        <v>2672</v>
      </c>
      <c r="CK2321" s="32" t="s">
        <v>6800</v>
      </c>
      <c r="CL2321" s="32" t="s">
        <v>1469</v>
      </c>
      <c r="CM2321" s="32" t="s">
        <v>1470</v>
      </c>
      <c r="CN2321" s="32" t="s">
        <v>3670</v>
      </c>
      <c r="CO2321" s="32" t="s">
        <v>3257</v>
      </c>
      <c r="CP2321" s="32" t="s">
        <v>2672</v>
      </c>
      <c r="CV2321" s="32"/>
      <c r="CW2321" s="32"/>
      <c r="CX2321" s="32" t="s">
        <v>6800</v>
      </c>
      <c r="CY2321" s="32" t="s">
        <v>1469</v>
      </c>
      <c r="CZ2321" s="32" t="s">
        <v>1470</v>
      </c>
      <c r="DA2321" s="32" t="s">
        <v>3670</v>
      </c>
      <c r="DB2321" s="32" t="s">
        <v>3257</v>
      </c>
      <c r="DC2321" s="32" t="s">
        <v>2672</v>
      </c>
    </row>
    <row r="2322" spans="52:107" ht="57">
      <c r="AZ2322" s="32"/>
      <c r="BA2322" s="32"/>
      <c r="BB2322" s="32" t="s">
        <v>6801</v>
      </c>
      <c r="BC2322" s="32" t="s">
        <v>1469</v>
      </c>
      <c r="BD2322" s="32" t="s">
        <v>1470</v>
      </c>
      <c r="BE2322" s="32" t="s">
        <v>3670</v>
      </c>
      <c r="BF2322" s="32" t="s">
        <v>3258</v>
      </c>
      <c r="BG2322" s="32" t="s">
        <v>2306</v>
      </c>
      <c r="CK2322" s="32" t="s">
        <v>6801</v>
      </c>
      <c r="CL2322" s="32" t="s">
        <v>1469</v>
      </c>
      <c r="CM2322" s="32" t="s">
        <v>1470</v>
      </c>
      <c r="CN2322" s="32" t="s">
        <v>3670</v>
      </c>
      <c r="CO2322" s="32" t="s">
        <v>3258</v>
      </c>
      <c r="CP2322" s="32" t="s">
        <v>2306</v>
      </c>
      <c r="CV2322" s="32"/>
      <c r="CW2322" s="32"/>
      <c r="CX2322" s="32" t="s">
        <v>6801</v>
      </c>
      <c r="CY2322" s="32" t="s">
        <v>1469</v>
      </c>
      <c r="CZ2322" s="32" t="s">
        <v>1470</v>
      </c>
      <c r="DA2322" s="32" t="s">
        <v>3670</v>
      </c>
      <c r="DB2322" s="32" t="s">
        <v>3258</v>
      </c>
      <c r="DC2322" s="32" t="s">
        <v>2306</v>
      </c>
    </row>
    <row r="2323" spans="52:107" ht="71.25">
      <c r="AZ2323" s="32"/>
      <c r="BA2323" s="32"/>
      <c r="BB2323" s="32" t="s">
        <v>6802</v>
      </c>
      <c r="BC2323" s="32" t="s">
        <v>1469</v>
      </c>
      <c r="BD2323" s="32" t="s">
        <v>1470</v>
      </c>
      <c r="BE2323" s="32" t="s">
        <v>3670</v>
      </c>
      <c r="BF2323" s="32" t="s">
        <v>3259</v>
      </c>
      <c r="BG2323" s="32" t="s">
        <v>2679</v>
      </c>
      <c r="CK2323" s="32" t="s">
        <v>6802</v>
      </c>
      <c r="CL2323" s="32" t="s">
        <v>1469</v>
      </c>
      <c r="CM2323" s="32" t="s">
        <v>1470</v>
      </c>
      <c r="CN2323" s="32" t="s">
        <v>3670</v>
      </c>
      <c r="CO2323" s="32" t="s">
        <v>3259</v>
      </c>
      <c r="CP2323" s="32" t="s">
        <v>2679</v>
      </c>
      <c r="CV2323" s="32"/>
      <c r="CW2323" s="32"/>
      <c r="CX2323" s="32" t="s">
        <v>6802</v>
      </c>
      <c r="CY2323" s="32" t="s">
        <v>1469</v>
      </c>
      <c r="CZ2323" s="32" t="s">
        <v>1470</v>
      </c>
      <c r="DA2323" s="32" t="s">
        <v>3670</v>
      </c>
      <c r="DB2323" s="32" t="s">
        <v>3259</v>
      </c>
      <c r="DC2323" s="32" t="s">
        <v>2679</v>
      </c>
    </row>
    <row r="2324" spans="52:107" ht="85.5">
      <c r="AZ2324" s="32"/>
      <c r="BA2324" s="32"/>
      <c r="BB2324" s="32" t="s">
        <v>6803</v>
      </c>
      <c r="BC2324" s="32" t="s">
        <v>1469</v>
      </c>
      <c r="BD2324" s="32" t="s">
        <v>1470</v>
      </c>
      <c r="BE2324" s="32" t="s">
        <v>3670</v>
      </c>
      <c r="BF2324" s="32" t="s">
        <v>3260</v>
      </c>
      <c r="BG2324" s="32" t="s">
        <v>2683</v>
      </c>
      <c r="CK2324" s="32" t="s">
        <v>6803</v>
      </c>
      <c r="CL2324" s="32" t="s">
        <v>1469</v>
      </c>
      <c r="CM2324" s="32" t="s">
        <v>1470</v>
      </c>
      <c r="CN2324" s="32" t="s">
        <v>3670</v>
      </c>
      <c r="CO2324" s="32" t="s">
        <v>3260</v>
      </c>
      <c r="CP2324" s="32" t="s">
        <v>2683</v>
      </c>
      <c r="CV2324" s="32"/>
      <c r="CW2324" s="32"/>
      <c r="CX2324" s="32" t="s">
        <v>6803</v>
      </c>
      <c r="CY2324" s="32" t="s">
        <v>1469</v>
      </c>
      <c r="CZ2324" s="32" t="s">
        <v>1470</v>
      </c>
      <c r="DA2324" s="32" t="s">
        <v>3670</v>
      </c>
      <c r="DB2324" s="32" t="s">
        <v>3260</v>
      </c>
      <c r="DC2324" s="32" t="s">
        <v>2683</v>
      </c>
    </row>
    <row r="2325" spans="52:107" ht="71.25">
      <c r="AZ2325" s="32"/>
      <c r="BA2325" s="32"/>
      <c r="BB2325" s="32" t="s">
        <v>6804</v>
      </c>
      <c r="BC2325" s="32" t="s">
        <v>1469</v>
      </c>
      <c r="BD2325" s="32" t="s">
        <v>1470</v>
      </c>
      <c r="BE2325" s="32" t="s">
        <v>3670</v>
      </c>
      <c r="BF2325" s="32" t="s">
        <v>3261</v>
      </c>
      <c r="BG2325" s="32" t="s">
        <v>2687</v>
      </c>
      <c r="CK2325" s="32" t="s">
        <v>6804</v>
      </c>
      <c r="CL2325" s="32" t="s">
        <v>1469</v>
      </c>
      <c r="CM2325" s="32" t="s">
        <v>1470</v>
      </c>
      <c r="CN2325" s="32" t="s">
        <v>3670</v>
      </c>
      <c r="CO2325" s="32" t="s">
        <v>3261</v>
      </c>
      <c r="CP2325" s="32" t="s">
        <v>2687</v>
      </c>
      <c r="CV2325" s="32"/>
      <c r="CW2325" s="32"/>
      <c r="CX2325" s="32" t="s">
        <v>6804</v>
      </c>
      <c r="CY2325" s="32" t="s">
        <v>1469</v>
      </c>
      <c r="CZ2325" s="32" t="s">
        <v>1470</v>
      </c>
      <c r="DA2325" s="32" t="s">
        <v>3670</v>
      </c>
      <c r="DB2325" s="32" t="s">
        <v>3261</v>
      </c>
      <c r="DC2325" s="32" t="s">
        <v>2687</v>
      </c>
    </row>
    <row r="2326" spans="52:107" ht="71.25">
      <c r="AZ2326" s="32"/>
      <c r="BA2326" s="32"/>
      <c r="BB2326" s="32" t="s">
        <v>6805</v>
      </c>
      <c r="BC2326" s="32" t="s">
        <v>1469</v>
      </c>
      <c r="BD2326" s="32" t="s">
        <v>1470</v>
      </c>
      <c r="BE2326" s="32" t="s">
        <v>3670</v>
      </c>
      <c r="BF2326" s="32" t="s">
        <v>3262</v>
      </c>
      <c r="BG2326" s="32" t="s">
        <v>2691</v>
      </c>
      <c r="CK2326" s="32" t="s">
        <v>6805</v>
      </c>
      <c r="CL2326" s="32" t="s">
        <v>1469</v>
      </c>
      <c r="CM2326" s="32" t="s">
        <v>1470</v>
      </c>
      <c r="CN2326" s="32" t="s">
        <v>3670</v>
      </c>
      <c r="CO2326" s="32" t="s">
        <v>3262</v>
      </c>
      <c r="CP2326" s="32" t="s">
        <v>2691</v>
      </c>
      <c r="CV2326" s="32"/>
      <c r="CW2326" s="32"/>
      <c r="CX2326" s="32" t="s">
        <v>6805</v>
      </c>
      <c r="CY2326" s="32" t="s">
        <v>1469</v>
      </c>
      <c r="CZ2326" s="32" t="s">
        <v>1470</v>
      </c>
      <c r="DA2326" s="32" t="s">
        <v>3670</v>
      </c>
      <c r="DB2326" s="32" t="s">
        <v>3262</v>
      </c>
      <c r="DC2326" s="32" t="s">
        <v>2691</v>
      </c>
    </row>
    <row r="2327" spans="52:107" ht="71.25">
      <c r="AZ2327" s="32"/>
      <c r="BA2327" s="32"/>
      <c r="BB2327" s="32" t="s">
        <v>6806</v>
      </c>
      <c r="BC2327" s="32" t="s">
        <v>1469</v>
      </c>
      <c r="BD2327" s="32" t="s">
        <v>1470</v>
      </c>
      <c r="BE2327" s="32" t="s">
        <v>3670</v>
      </c>
      <c r="BF2327" s="32" t="s">
        <v>3263</v>
      </c>
      <c r="BG2327" s="32" t="s">
        <v>2695</v>
      </c>
      <c r="CK2327" s="32" t="s">
        <v>6806</v>
      </c>
      <c r="CL2327" s="32" t="s">
        <v>1469</v>
      </c>
      <c r="CM2327" s="32" t="s">
        <v>1470</v>
      </c>
      <c r="CN2327" s="32" t="s">
        <v>3670</v>
      </c>
      <c r="CO2327" s="32" t="s">
        <v>3263</v>
      </c>
      <c r="CP2327" s="32" t="s">
        <v>2695</v>
      </c>
      <c r="CV2327" s="32"/>
      <c r="CW2327" s="32"/>
      <c r="CX2327" s="32" t="s">
        <v>6806</v>
      </c>
      <c r="CY2327" s="32" t="s">
        <v>1469</v>
      </c>
      <c r="CZ2327" s="32" t="s">
        <v>1470</v>
      </c>
      <c r="DA2327" s="32" t="s">
        <v>3670</v>
      </c>
      <c r="DB2327" s="32" t="s">
        <v>3263</v>
      </c>
      <c r="DC2327" s="32" t="s">
        <v>2695</v>
      </c>
    </row>
    <row r="2328" spans="52:107" ht="71.25">
      <c r="AZ2328" s="32"/>
      <c r="BA2328" s="32"/>
      <c r="BB2328" s="32" t="s">
        <v>6807</v>
      </c>
      <c r="BC2328" s="32" t="s">
        <v>1469</v>
      </c>
      <c r="BD2328" s="32" t="s">
        <v>1470</v>
      </c>
      <c r="BE2328" s="32" t="s">
        <v>3670</v>
      </c>
      <c r="BF2328" s="32" t="s">
        <v>3264</v>
      </c>
      <c r="BG2328" s="32" t="s">
        <v>1669</v>
      </c>
      <c r="CK2328" s="32" t="s">
        <v>6807</v>
      </c>
      <c r="CL2328" s="32" t="s">
        <v>1469</v>
      </c>
      <c r="CM2328" s="32" t="s">
        <v>1470</v>
      </c>
      <c r="CN2328" s="32" t="s">
        <v>3670</v>
      </c>
      <c r="CO2328" s="32" t="s">
        <v>3264</v>
      </c>
      <c r="CP2328" s="32" t="s">
        <v>1669</v>
      </c>
      <c r="CV2328" s="32"/>
      <c r="CW2328" s="32"/>
      <c r="CX2328" s="32" t="s">
        <v>6807</v>
      </c>
      <c r="CY2328" s="32" t="s">
        <v>1469</v>
      </c>
      <c r="CZ2328" s="32" t="s">
        <v>1470</v>
      </c>
      <c r="DA2328" s="32" t="s">
        <v>3670</v>
      </c>
      <c r="DB2328" s="32" t="s">
        <v>3264</v>
      </c>
      <c r="DC2328" s="32" t="s">
        <v>1669</v>
      </c>
    </row>
    <row r="2329" spans="52:107" ht="71.25">
      <c r="AZ2329" s="32"/>
      <c r="BA2329" s="32"/>
      <c r="BB2329" s="32" t="s">
        <v>6808</v>
      </c>
      <c r="BC2329" s="32" t="s">
        <v>1469</v>
      </c>
      <c r="BD2329" s="32" t="s">
        <v>1470</v>
      </c>
      <c r="BE2329" s="32" t="s">
        <v>3670</v>
      </c>
      <c r="BF2329" s="32" t="s">
        <v>3265</v>
      </c>
      <c r="BG2329" s="32" t="s">
        <v>2702</v>
      </c>
      <c r="CK2329" s="32" t="s">
        <v>6808</v>
      </c>
      <c r="CL2329" s="32" t="s">
        <v>1469</v>
      </c>
      <c r="CM2329" s="32" t="s">
        <v>1470</v>
      </c>
      <c r="CN2329" s="32" t="s">
        <v>3670</v>
      </c>
      <c r="CO2329" s="32" t="s">
        <v>3265</v>
      </c>
      <c r="CP2329" s="32" t="s">
        <v>2702</v>
      </c>
      <c r="CV2329" s="32"/>
      <c r="CW2329" s="32"/>
      <c r="CX2329" s="32" t="s">
        <v>6808</v>
      </c>
      <c r="CY2329" s="32" t="s">
        <v>1469</v>
      </c>
      <c r="CZ2329" s="32" t="s">
        <v>1470</v>
      </c>
      <c r="DA2329" s="32" t="s">
        <v>3670</v>
      </c>
      <c r="DB2329" s="32" t="s">
        <v>3265</v>
      </c>
      <c r="DC2329" s="32" t="s">
        <v>2702</v>
      </c>
    </row>
    <row r="2330" spans="52:107" ht="85.5">
      <c r="AZ2330" s="32"/>
      <c r="BA2330" s="32"/>
      <c r="BB2330" s="32" t="s">
        <v>6809</v>
      </c>
      <c r="BC2330" s="32" t="s">
        <v>1469</v>
      </c>
      <c r="BD2330" s="32" t="s">
        <v>1470</v>
      </c>
      <c r="BE2330" s="32" t="s">
        <v>3670</v>
      </c>
      <c r="BF2330" s="32" t="s">
        <v>3266</v>
      </c>
      <c r="BG2330" s="32" t="s">
        <v>2706</v>
      </c>
      <c r="CK2330" s="32" t="s">
        <v>6809</v>
      </c>
      <c r="CL2330" s="32" t="s">
        <v>1469</v>
      </c>
      <c r="CM2330" s="32" t="s">
        <v>1470</v>
      </c>
      <c r="CN2330" s="32" t="s">
        <v>3670</v>
      </c>
      <c r="CO2330" s="32" t="s">
        <v>3266</v>
      </c>
      <c r="CP2330" s="32" t="s">
        <v>2706</v>
      </c>
      <c r="CV2330" s="32"/>
      <c r="CW2330" s="32"/>
      <c r="CX2330" s="32" t="s">
        <v>6809</v>
      </c>
      <c r="CY2330" s="32" t="s">
        <v>1469</v>
      </c>
      <c r="CZ2330" s="32" t="s">
        <v>1470</v>
      </c>
      <c r="DA2330" s="32" t="s">
        <v>3670</v>
      </c>
      <c r="DB2330" s="32" t="s">
        <v>3266</v>
      </c>
      <c r="DC2330" s="32" t="s">
        <v>2706</v>
      </c>
    </row>
    <row r="2331" spans="52:107" ht="71.25">
      <c r="AZ2331" s="32"/>
      <c r="BA2331" s="32"/>
      <c r="BB2331" s="32" t="s">
        <v>6810</v>
      </c>
      <c r="BC2331" s="32" t="s">
        <v>1469</v>
      </c>
      <c r="BD2331" s="32" t="s">
        <v>1470</v>
      </c>
      <c r="BE2331" s="32" t="s">
        <v>3670</v>
      </c>
      <c r="BF2331" s="32" t="s">
        <v>3267</v>
      </c>
      <c r="BG2331" s="32" t="s">
        <v>2710</v>
      </c>
      <c r="CK2331" s="32" t="s">
        <v>6810</v>
      </c>
      <c r="CL2331" s="32" t="s">
        <v>1469</v>
      </c>
      <c r="CM2331" s="32" t="s">
        <v>1470</v>
      </c>
      <c r="CN2331" s="32" t="s">
        <v>3670</v>
      </c>
      <c r="CO2331" s="32" t="s">
        <v>3267</v>
      </c>
      <c r="CP2331" s="32" t="s">
        <v>2710</v>
      </c>
      <c r="CV2331" s="32"/>
      <c r="CW2331" s="32"/>
      <c r="CX2331" s="32" t="s">
        <v>6810</v>
      </c>
      <c r="CY2331" s="32" t="s">
        <v>1469</v>
      </c>
      <c r="CZ2331" s="32" t="s">
        <v>1470</v>
      </c>
      <c r="DA2331" s="32" t="s">
        <v>3670</v>
      </c>
      <c r="DB2331" s="32" t="s">
        <v>3267</v>
      </c>
      <c r="DC2331" s="32" t="s">
        <v>2710</v>
      </c>
    </row>
    <row r="2332" spans="52:107" ht="85.5">
      <c r="AZ2332" s="32"/>
      <c r="BA2332" s="32"/>
      <c r="BB2332" s="32" t="s">
        <v>6811</v>
      </c>
      <c r="BC2332" s="32" t="s">
        <v>1469</v>
      </c>
      <c r="BD2332" s="32" t="s">
        <v>1470</v>
      </c>
      <c r="BE2332" s="32" t="s">
        <v>3670</v>
      </c>
      <c r="BF2332" s="32" t="s">
        <v>3268</v>
      </c>
      <c r="BG2332" s="32" t="s">
        <v>2714</v>
      </c>
      <c r="CK2332" s="32" t="s">
        <v>6811</v>
      </c>
      <c r="CL2332" s="32" t="s">
        <v>1469</v>
      </c>
      <c r="CM2332" s="32" t="s">
        <v>1470</v>
      </c>
      <c r="CN2332" s="32" t="s">
        <v>3670</v>
      </c>
      <c r="CO2332" s="32" t="s">
        <v>3268</v>
      </c>
      <c r="CP2332" s="32" t="s">
        <v>2714</v>
      </c>
      <c r="CV2332" s="32"/>
      <c r="CW2332" s="32"/>
      <c r="CX2332" s="32" t="s">
        <v>6811</v>
      </c>
      <c r="CY2332" s="32" t="s">
        <v>1469</v>
      </c>
      <c r="CZ2332" s="32" t="s">
        <v>1470</v>
      </c>
      <c r="DA2332" s="32" t="s">
        <v>3670</v>
      </c>
      <c r="DB2332" s="32" t="s">
        <v>3268</v>
      </c>
      <c r="DC2332" s="32" t="s">
        <v>2714</v>
      </c>
    </row>
    <row r="2333" spans="52:107" ht="85.5">
      <c r="AZ2333" s="32"/>
      <c r="BA2333" s="32"/>
      <c r="BB2333" s="32" t="s">
        <v>6812</v>
      </c>
      <c r="BC2333" s="32" t="s">
        <v>1469</v>
      </c>
      <c r="BD2333" s="32" t="s">
        <v>1470</v>
      </c>
      <c r="BE2333" s="32" t="s">
        <v>3670</v>
      </c>
      <c r="BF2333" s="32" t="s">
        <v>3269</v>
      </c>
      <c r="BG2333" s="32" t="s">
        <v>2718</v>
      </c>
      <c r="CK2333" s="32" t="s">
        <v>6812</v>
      </c>
      <c r="CL2333" s="32" t="s">
        <v>1469</v>
      </c>
      <c r="CM2333" s="32" t="s">
        <v>1470</v>
      </c>
      <c r="CN2333" s="32" t="s">
        <v>3670</v>
      </c>
      <c r="CO2333" s="32" t="s">
        <v>3269</v>
      </c>
      <c r="CP2333" s="32" t="s">
        <v>2718</v>
      </c>
      <c r="CV2333" s="32"/>
      <c r="CW2333" s="32"/>
      <c r="CX2333" s="32" t="s">
        <v>6812</v>
      </c>
      <c r="CY2333" s="32" t="s">
        <v>1469</v>
      </c>
      <c r="CZ2333" s="32" t="s">
        <v>1470</v>
      </c>
      <c r="DA2333" s="32" t="s">
        <v>3670</v>
      </c>
      <c r="DB2333" s="32" t="s">
        <v>3269</v>
      </c>
      <c r="DC2333" s="32" t="s">
        <v>2718</v>
      </c>
    </row>
    <row r="2334" spans="52:107" ht="85.5">
      <c r="AZ2334" s="32"/>
      <c r="BA2334" s="32"/>
      <c r="BB2334" s="32" t="s">
        <v>6813</v>
      </c>
      <c r="BC2334" s="32" t="s">
        <v>1469</v>
      </c>
      <c r="BD2334" s="32" t="s">
        <v>1470</v>
      </c>
      <c r="BE2334" s="32" t="s">
        <v>3670</v>
      </c>
      <c r="BF2334" s="32" t="s">
        <v>3270</v>
      </c>
      <c r="BG2334" s="32" t="s">
        <v>2722</v>
      </c>
      <c r="CK2334" s="32" t="s">
        <v>6813</v>
      </c>
      <c r="CL2334" s="32" t="s">
        <v>1469</v>
      </c>
      <c r="CM2334" s="32" t="s">
        <v>1470</v>
      </c>
      <c r="CN2334" s="32" t="s">
        <v>3670</v>
      </c>
      <c r="CO2334" s="32" t="s">
        <v>3270</v>
      </c>
      <c r="CP2334" s="32" t="s">
        <v>2722</v>
      </c>
      <c r="CV2334" s="32"/>
      <c r="CW2334" s="32"/>
      <c r="CX2334" s="32" t="s">
        <v>6813</v>
      </c>
      <c r="CY2334" s="32" t="s">
        <v>1469</v>
      </c>
      <c r="CZ2334" s="32" t="s">
        <v>1470</v>
      </c>
      <c r="DA2334" s="32" t="s">
        <v>3670</v>
      </c>
      <c r="DB2334" s="32" t="s">
        <v>3270</v>
      </c>
      <c r="DC2334" s="32" t="s">
        <v>2722</v>
      </c>
    </row>
    <row r="2335" spans="52:107" ht="71.25">
      <c r="AZ2335" s="32"/>
      <c r="BA2335" s="32"/>
      <c r="BB2335" s="32" t="s">
        <v>6814</v>
      </c>
      <c r="BC2335" s="32" t="s">
        <v>1469</v>
      </c>
      <c r="BD2335" s="32" t="s">
        <v>1470</v>
      </c>
      <c r="BE2335" s="32" t="s">
        <v>3670</v>
      </c>
      <c r="BF2335" s="32" t="s">
        <v>3271</v>
      </c>
      <c r="BG2335" s="32" t="s">
        <v>2726</v>
      </c>
      <c r="CK2335" s="32" t="s">
        <v>6814</v>
      </c>
      <c r="CL2335" s="32" t="s">
        <v>1469</v>
      </c>
      <c r="CM2335" s="32" t="s">
        <v>1470</v>
      </c>
      <c r="CN2335" s="32" t="s">
        <v>3670</v>
      </c>
      <c r="CO2335" s="32" t="s">
        <v>3271</v>
      </c>
      <c r="CP2335" s="32" t="s">
        <v>2726</v>
      </c>
      <c r="CV2335" s="32"/>
      <c r="CW2335" s="32"/>
      <c r="CX2335" s="32" t="s">
        <v>6814</v>
      </c>
      <c r="CY2335" s="32" t="s">
        <v>1469</v>
      </c>
      <c r="CZ2335" s="32" t="s">
        <v>1470</v>
      </c>
      <c r="DA2335" s="32" t="s">
        <v>3670</v>
      </c>
      <c r="DB2335" s="32" t="s">
        <v>3271</v>
      </c>
      <c r="DC2335" s="32" t="s">
        <v>2726</v>
      </c>
    </row>
    <row r="2336" spans="52:107" ht="85.5">
      <c r="AZ2336" s="32"/>
      <c r="BA2336" s="32"/>
      <c r="BB2336" s="32" t="s">
        <v>6815</v>
      </c>
      <c r="BC2336" s="32" t="s">
        <v>1469</v>
      </c>
      <c r="BD2336" s="32" t="s">
        <v>1470</v>
      </c>
      <c r="BE2336" s="32" t="s">
        <v>3670</v>
      </c>
      <c r="BF2336" s="32" t="s">
        <v>3272</v>
      </c>
      <c r="BG2336" s="32" t="s">
        <v>2730</v>
      </c>
      <c r="CK2336" s="32" t="s">
        <v>6815</v>
      </c>
      <c r="CL2336" s="32" t="s">
        <v>1469</v>
      </c>
      <c r="CM2336" s="32" t="s">
        <v>1470</v>
      </c>
      <c r="CN2336" s="32" t="s">
        <v>3670</v>
      </c>
      <c r="CO2336" s="32" t="s">
        <v>3272</v>
      </c>
      <c r="CP2336" s="32" t="s">
        <v>2730</v>
      </c>
      <c r="CV2336" s="32"/>
      <c r="CW2336" s="32"/>
      <c r="CX2336" s="32" t="s">
        <v>6815</v>
      </c>
      <c r="CY2336" s="32" t="s">
        <v>1469</v>
      </c>
      <c r="CZ2336" s="32" t="s">
        <v>1470</v>
      </c>
      <c r="DA2336" s="32" t="s">
        <v>3670</v>
      </c>
      <c r="DB2336" s="32" t="s">
        <v>3272</v>
      </c>
      <c r="DC2336" s="32" t="s">
        <v>2730</v>
      </c>
    </row>
    <row r="2337" spans="52:107" ht="85.5">
      <c r="AZ2337" s="32"/>
      <c r="BA2337" s="32"/>
      <c r="BB2337" s="32" t="s">
        <v>6816</v>
      </c>
      <c r="BC2337" s="32" t="s">
        <v>1469</v>
      </c>
      <c r="BD2337" s="32" t="s">
        <v>1470</v>
      </c>
      <c r="BE2337" s="32" t="s">
        <v>3670</v>
      </c>
      <c r="BF2337" s="32" t="s">
        <v>3273</v>
      </c>
      <c r="BG2337" s="32" t="s">
        <v>2734</v>
      </c>
      <c r="CK2337" s="32" t="s">
        <v>6816</v>
      </c>
      <c r="CL2337" s="32" t="s">
        <v>1469</v>
      </c>
      <c r="CM2337" s="32" t="s">
        <v>1470</v>
      </c>
      <c r="CN2337" s="32" t="s">
        <v>3670</v>
      </c>
      <c r="CO2337" s="32" t="s">
        <v>3273</v>
      </c>
      <c r="CP2337" s="32" t="s">
        <v>2734</v>
      </c>
      <c r="CV2337" s="32"/>
      <c r="CW2337" s="32"/>
      <c r="CX2337" s="32" t="s">
        <v>6816</v>
      </c>
      <c r="CY2337" s="32" t="s">
        <v>1469</v>
      </c>
      <c r="CZ2337" s="32" t="s">
        <v>1470</v>
      </c>
      <c r="DA2337" s="32" t="s">
        <v>3670</v>
      </c>
      <c r="DB2337" s="32" t="s">
        <v>3273</v>
      </c>
      <c r="DC2337" s="32" t="s">
        <v>2734</v>
      </c>
    </row>
    <row r="2338" spans="52:107" ht="71.25">
      <c r="AZ2338" s="32"/>
      <c r="BA2338" s="32"/>
      <c r="BB2338" s="32" t="s">
        <v>6817</v>
      </c>
      <c r="BC2338" s="32" t="s">
        <v>1469</v>
      </c>
      <c r="BD2338" s="32" t="s">
        <v>1470</v>
      </c>
      <c r="BE2338" s="32" t="s">
        <v>3670</v>
      </c>
      <c r="BF2338" s="32" t="s">
        <v>3274</v>
      </c>
      <c r="BG2338" s="32" t="s">
        <v>2738</v>
      </c>
      <c r="CK2338" s="32" t="s">
        <v>6817</v>
      </c>
      <c r="CL2338" s="32" t="s">
        <v>1469</v>
      </c>
      <c r="CM2338" s="32" t="s">
        <v>1470</v>
      </c>
      <c r="CN2338" s="32" t="s">
        <v>3670</v>
      </c>
      <c r="CO2338" s="32" t="s">
        <v>3274</v>
      </c>
      <c r="CP2338" s="32" t="s">
        <v>2738</v>
      </c>
      <c r="CV2338" s="32"/>
      <c r="CW2338" s="32"/>
      <c r="CX2338" s="32" t="s">
        <v>6817</v>
      </c>
      <c r="CY2338" s="32" t="s">
        <v>1469</v>
      </c>
      <c r="CZ2338" s="32" t="s">
        <v>1470</v>
      </c>
      <c r="DA2338" s="32" t="s">
        <v>3670</v>
      </c>
      <c r="DB2338" s="32" t="s">
        <v>3274</v>
      </c>
      <c r="DC2338" s="32" t="s">
        <v>2738</v>
      </c>
    </row>
    <row r="2339" spans="52:107" ht="57">
      <c r="AZ2339" s="32"/>
      <c r="BA2339" s="32"/>
      <c r="BB2339" s="32" t="s">
        <v>6818</v>
      </c>
      <c r="BC2339" s="32" t="s">
        <v>1469</v>
      </c>
      <c r="BD2339" s="32" t="s">
        <v>1470</v>
      </c>
      <c r="BE2339" s="32" t="s">
        <v>3670</v>
      </c>
      <c r="BF2339" s="32" t="s">
        <v>3275</v>
      </c>
      <c r="BG2339" s="32" t="s">
        <v>2742</v>
      </c>
      <c r="CK2339" s="32" t="s">
        <v>6818</v>
      </c>
      <c r="CL2339" s="32" t="s">
        <v>1469</v>
      </c>
      <c r="CM2339" s="32" t="s">
        <v>1470</v>
      </c>
      <c r="CN2339" s="32" t="s">
        <v>3670</v>
      </c>
      <c r="CO2339" s="32" t="s">
        <v>3275</v>
      </c>
      <c r="CP2339" s="32" t="s">
        <v>2742</v>
      </c>
      <c r="CV2339" s="32"/>
      <c r="CW2339" s="32"/>
      <c r="CX2339" s="32" t="s">
        <v>6818</v>
      </c>
      <c r="CY2339" s="32" t="s">
        <v>1469</v>
      </c>
      <c r="CZ2339" s="32" t="s">
        <v>1470</v>
      </c>
      <c r="DA2339" s="32" t="s">
        <v>3670</v>
      </c>
      <c r="DB2339" s="32" t="s">
        <v>3275</v>
      </c>
      <c r="DC2339" s="32" t="s">
        <v>2742</v>
      </c>
    </row>
    <row r="2340" spans="52:107" ht="71.25">
      <c r="AZ2340" s="32"/>
      <c r="BA2340" s="32"/>
      <c r="BB2340" s="32" t="s">
        <v>6819</v>
      </c>
      <c r="BC2340" s="32" t="s">
        <v>1469</v>
      </c>
      <c r="BD2340" s="32" t="s">
        <v>1470</v>
      </c>
      <c r="BE2340" s="32" t="s">
        <v>3670</v>
      </c>
      <c r="BF2340" s="32" t="s">
        <v>3276</v>
      </c>
      <c r="BG2340" s="32" t="s">
        <v>2351</v>
      </c>
      <c r="CK2340" s="32" t="s">
        <v>6819</v>
      </c>
      <c r="CL2340" s="32" t="s">
        <v>1469</v>
      </c>
      <c r="CM2340" s="32" t="s">
        <v>1470</v>
      </c>
      <c r="CN2340" s="32" t="s">
        <v>3670</v>
      </c>
      <c r="CO2340" s="32" t="s">
        <v>3276</v>
      </c>
      <c r="CP2340" s="32" t="s">
        <v>2351</v>
      </c>
      <c r="CV2340" s="32"/>
      <c r="CW2340" s="32"/>
      <c r="CX2340" s="32" t="s">
        <v>6819</v>
      </c>
      <c r="CY2340" s="32" t="s">
        <v>1469</v>
      </c>
      <c r="CZ2340" s="32" t="s">
        <v>1470</v>
      </c>
      <c r="DA2340" s="32" t="s">
        <v>3670</v>
      </c>
      <c r="DB2340" s="32" t="s">
        <v>3276</v>
      </c>
      <c r="DC2340" s="32" t="s">
        <v>2351</v>
      </c>
    </row>
    <row r="2341" spans="52:107" ht="71.25">
      <c r="AZ2341" s="32"/>
      <c r="BA2341" s="32"/>
      <c r="BB2341" s="32" t="s">
        <v>6820</v>
      </c>
      <c r="BC2341" s="32" t="s">
        <v>1469</v>
      </c>
      <c r="BD2341" s="32" t="s">
        <v>1470</v>
      </c>
      <c r="BE2341" s="32" t="s">
        <v>3670</v>
      </c>
      <c r="BF2341" s="32" t="s">
        <v>3277</v>
      </c>
      <c r="BG2341" s="32" t="s">
        <v>2748</v>
      </c>
      <c r="CK2341" s="32" t="s">
        <v>6820</v>
      </c>
      <c r="CL2341" s="32" t="s">
        <v>1469</v>
      </c>
      <c r="CM2341" s="32" t="s">
        <v>1470</v>
      </c>
      <c r="CN2341" s="32" t="s">
        <v>3670</v>
      </c>
      <c r="CO2341" s="32" t="s">
        <v>3277</v>
      </c>
      <c r="CP2341" s="32" t="s">
        <v>2748</v>
      </c>
      <c r="CV2341" s="32"/>
      <c r="CW2341" s="32"/>
      <c r="CX2341" s="32" t="s">
        <v>6820</v>
      </c>
      <c r="CY2341" s="32" t="s">
        <v>1469</v>
      </c>
      <c r="CZ2341" s="32" t="s">
        <v>1470</v>
      </c>
      <c r="DA2341" s="32" t="s">
        <v>3670</v>
      </c>
      <c r="DB2341" s="32" t="s">
        <v>3277</v>
      </c>
      <c r="DC2341" s="32" t="s">
        <v>2748</v>
      </c>
    </row>
    <row r="2342" spans="52:107" ht="57">
      <c r="AZ2342" s="32"/>
      <c r="BA2342" s="32"/>
      <c r="BB2342" s="32" t="s">
        <v>6821</v>
      </c>
      <c r="BC2342" s="32" t="s">
        <v>1469</v>
      </c>
      <c r="BD2342" s="32" t="s">
        <v>1470</v>
      </c>
      <c r="BE2342" s="32" t="s">
        <v>3670</v>
      </c>
      <c r="BF2342" s="32" t="s">
        <v>3278</v>
      </c>
      <c r="BG2342" s="32" t="s">
        <v>2752</v>
      </c>
      <c r="CK2342" s="32" t="s">
        <v>6821</v>
      </c>
      <c r="CL2342" s="32" t="s">
        <v>1469</v>
      </c>
      <c r="CM2342" s="32" t="s">
        <v>1470</v>
      </c>
      <c r="CN2342" s="32" t="s">
        <v>3670</v>
      </c>
      <c r="CO2342" s="32" t="s">
        <v>3278</v>
      </c>
      <c r="CP2342" s="32" t="s">
        <v>2752</v>
      </c>
      <c r="CV2342" s="32"/>
      <c r="CW2342" s="32"/>
      <c r="CX2342" s="32" t="s">
        <v>6821</v>
      </c>
      <c r="CY2342" s="32" t="s">
        <v>1469</v>
      </c>
      <c r="CZ2342" s="32" t="s">
        <v>1470</v>
      </c>
      <c r="DA2342" s="32" t="s">
        <v>3670</v>
      </c>
      <c r="DB2342" s="32" t="s">
        <v>3278</v>
      </c>
      <c r="DC2342" s="32" t="s">
        <v>2752</v>
      </c>
    </row>
    <row r="2343" spans="52:107" ht="57">
      <c r="AZ2343" s="32"/>
      <c r="BA2343" s="32"/>
      <c r="BB2343" s="32" t="s">
        <v>6822</v>
      </c>
      <c r="BC2343" s="32" t="s">
        <v>1469</v>
      </c>
      <c r="BD2343" s="32" t="s">
        <v>1470</v>
      </c>
      <c r="BE2343" s="32" t="s">
        <v>3670</v>
      </c>
      <c r="BF2343" s="32" t="s">
        <v>3279</v>
      </c>
      <c r="BG2343" s="32" t="s">
        <v>1229</v>
      </c>
      <c r="CK2343" s="32" t="s">
        <v>6822</v>
      </c>
      <c r="CL2343" s="32" t="s">
        <v>1469</v>
      </c>
      <c r="CM2343" s="32" t="s">
        <v>1470</v>
      </c>
      <c r="CN2343" s="32" t="s">
        <v>3670</v>
      </c>
      <c r="CO2343" s="32" t="s">
        <v>3279</v>
      </c>
      <c r="CP2343" s="32" t="s">
        <v>1229</v>
      </c>
      <c r="CV2343" s="32"/>
      <c r="CW2343" s="32"/>
      <c r="CX2343" s="32" t="s">
        <v>6822</v>
      </c>
      <c r="CY2343" s="32" t="s">
        <v>1469</v>
      </c>
      <c r="CZ2343" s="32" t="s">
        <v>1470</v>
      </c>
      <c r="DA2343" s="32" t="s">
        <v>3670</v>
      </c>
      <c r="DB2343" s="32" t="s">
        <v>3279</v>
      </c>
      <c r="DC2343" s="32" t="s">
        <v>1229</v>
      </c>
    </row>
    <row r="2344" spans="52:107" ht="57">
      <c r="AZ2344" s="32"/>
      <c r="BA2344" s="32"/>
      <c r="BB2344" s="32" t="s">
        <v>6823</v>
      </c>
      <c r="BC2344" s="32" t="s">
        <v>1469</v>
      </c>
      <c r="BD2344" s="32" t="s">
        <v>1470</v>
      </c>
      <c r="BE2344" s="32" t="s">
        <v>3670</v>
      </c>
      <c r="BF2344" s="32" t="s">
        <v>3280</v>
      </c>
      <c r="BG2344" s="32" t="s">
        <v>2759</v>
      </c>
      <c r="CK2344" s="32" t="s">
        <v>6823</v>
      </c>
      <c r="CL2344" s="32" t="s">
        <v>1469</v>
      </c>
      <c r="CM2344" s="32" t="s">
        <v>1470</v>
      </c>
      <c r="CN2344" s="32" t="s">
        <v>3670</v>
      </c>
      <c r="CO2344" s="32" t="s">
        <v>3280</v>
      </c>
      <c r="CP2344" s="32" t="s">
        <v>2759</v>
      </c>
      <c r="CV2344" s="32"/>
      <c r="CW2344" s="32"/>
      <c r="CX2344" s="32" t="s">
        <v>6823</v>
      </c>
      <c r="CY2344" s="32" t="s">
        <v>1469</v>
      </c>
      <c r="CZ2344" s="32" t="s">
        <v>1470</v>
      </c>
      <c r="DA2344" s="32" t="s">
        <v>3670</v>
      </c>
      <c r="DB2344" s="32" t="s">
        <v>3280</v>
      </c>
      <c r="DC2344" s="32" t="s">
        <v>2759</v>
      </c>
    </row>
    <row r="2345" spans="52:107" ht="71.25">
      <c r="AZ2345" s="32"/>
      <c r="BA2345" s="32"/>
      <c r="BB2345" s="32" t="s">
        <v>6824</v>
      </c>
      <c r="BC2345" s="32" t="s">
        <v>1469</v>
      </c>
      <c r="BD2345" s="32" t="s">
        <v>1470</v>
      </c>
      <c r="BE2345" s="32" t="s">
        <v>3670</v>
      </c>
      <c r="BF2345" s="32" t="s">
        <v>3281</v>
      </c>
      <c r="BG2345" s="32" t="s">
        <v>2763</v>
      </c>
      <c r="CK2345" s="32" t="s">
        <v>6824</v>
      </c>
      <c r="CL2345" s="32" t="s">
        <v>1469</v>
      </c>
      <c r="CM2345" s="32" t="s">
        <v>1470</v>
      </c>
      <c r="CN2345" s="32" t="s">
        <v>3670</v>
      </c>
      <c r="CO2345" s="32" t="s">
        <v>3281</v>
      </c>
      <c r="CP2345" s="32" t="s">
        <v>2763</v>
      </c>
      <c r="CV2345" s="32"/>
      <c r="CW2345" s="32"/>
      <c r="CX2345" s="32" t="s">
        <v>6824</v>
      </c>
      <c r="CY2345" s="32" t="s">
        <v>1469</v>
      </c>
      <c r="CZ2345" s="32" t="s">
        <v>1470</v>
      </c>
      <c r="DA2345" s="32" t="s">
        <v>3670</v>
      </c>
      <c r="DB2345" s="32" t="s">
        <v>3281</v>
      </c>
      <c r="DC2345" s="32" t="s">
        <v>2763</v>
      </c>
    </row>
    <row r="2346" spans="52:107" ht="71.25">
      <c r="AZ2346" s="32"/>
      <c r="BA2346" s="32"/>
      <c r="BB2346" s="32" t="s">
        <v>6825</v>
      </c>
      <c r="BC2346" s="32" t="s">
        <v>1469</v>
      </c>
      <c r="BD2346" s="32" t="s">
        <v>1470</v>
      </c>
      <c r="BE2346" s="32" t="s">
        <v>3670</v>
      </c>
      <c r="BF2346" s="32" t="s">
        <v>3282</v>
      </c>
      <c r="BG2346" s="32" t="s">
        <v>2767</v>
      </c>
      <c r="CK2346" s="32" t="s">
        <v>6825</v>
      </c>
      <c r="CL2346" s="32" t="s">
        <v>1469</v>
      </c>
      <c r="CM2346" s="32" t="s">
        <v>1470</v>
      </c>
      <c r="CN2346" s="32" t="s">
        <v>3670</v>
      </c>
      <c r="CO2346" s="32" t="s">
        <v>3282</v>
      </c>
      <c r="CP2346" s="32" t="s">
        <v>2767</v>
      </c>
      <c r="CV2346" s="32"/>
      <c r="CW2346" s="32"/>
      <c r="CX2346" s="32" t="s">
        <v>6825</v>
      </c>
      <c r="CY2346" s="32" t="s">
        <v>1469</v>
      </c>
      <c r="CZ2346" s="32" t="s">
        <v>1470</v>
      </c>
      <c r="DA2346" s="32" t="s">
        <v>3670</v>
      </c>
      <c r="DB2346" s="32" t="s">
        <v>3282</v>
      </c>
      <c r="DC2346" s="32" t="s">
        <v>2767</v>
      </c>
    </row>
    <row r="2347" spans="52:107" ht="71.25">
      <c r="AZ2347" s="32"/>
      <c r="BA2347" s="32"/>
      <c r="BB2347" s="32" t="s">
        <v>6826</v>
      </c>
      <c r="BC2347" s="32" t="s">
        <v>1469</v>
      </c>
      <c r="BD2347" s="32" t="s">
        <v>1470</v>
      </c>
      <c r="BE2347" s="32" t="s">
        <v>3670</v>
      </c>
      <c r="BF2347" s="32" t="s">
        <v>3283</v>
      </c>
      <c r="BG2347" s="32" t="s">
        <v>2771</v>
      </c>
      <c r="CK2347" s="32" t="s">
        <v>6826</v>
      </c>
      <c r="CL2347" s="32" t="s">
        <v>1469</v>
      </c>
      <c r="CM2347" s="32" t="s">
        <v>1470</v>
      </c>
      <c r="CN2347" s="32" t="s">
        <v>3670</v>
      </c>
      <c r="CO2347" s="32" t="s">
        <v>3283</v>
      </c>
      <c r="CP2347" s="32" t="s">
        <v>2771</v>
      </c>
      <c r="CV2347" s="32"/>
      <c r="CW2347" s="32"/>
      <c r="CX2347" s="32" t="s">
        <v>6826</v>
      </c>
      <c r="CY2347" s="32" t="s">
        <v>1469</v>
      </c>
      <c r="CZ2347" s="32" t="s">
        <v>1470</v>
      </c>
      <c r="DA2347" s="32" t="s">
        <v>3670</v>
      </c>
      <c r="DB2347" s="32" t="s">
        <v>3283</v>
      </c>
      <c r="DC2347" s="32" t="s">
        <v>2771</v>
      </c>
    </row>
    <row r="2348" spans="52:107" ht="71.25">
      <c r="AZ2348" s="32"/>
      <c r="BA2348" s="32"/>
      <c r="BB2348" s="32" t="s">
        <v>6827</v>
      </c>
      <c r="BC2348" s="32" t="s">
        <v>1469</v>
      </c>
      <c r="BD2348" s="32" t="s">
        <v>1470</v>
      </c>
      <c r="BE2348" s="32" t="s">
        <v>3670</v>
      </c>
      <c r="BF2348" s="32" t="s">
        <v>3284</v>
      </c>
      <c r="BG2348" s="32" t="s">
        <v>2773</v>
      </c>
      <c r="CK2348" s="32" t="s">
        <v>6827</v>
      </c>
      <c r="CL2348" s="32" t="s">
        <v>1469</v>
      </c>
      <c r="CM2348" s="32" t="s">
        <v>1470</v>
      </c>
      <c r="CN2348" s="32" t="s">
        <v>3670</v>
      </c>
      <c r="CO2348" s="32" t="s">
        <v>3284</v>
      </c>
      <c r="CP2348" s="32" t="s">
        <v>2773</v>
      </c>
      <c r="CV2348" s="32"/>
      <c r="CW2348" s="32"/>
      <c r="CX2348" s="32" t="s">
        <v>6827</v>
      </c>
      <c r="CY2348" s="32" t="s">
        <v>1469</v>
      </c>
      <c r="CZ2348" s="32" t="s">
        <v>1470</v>
      </c>
      <c r="DA2348" s="32" t="s">
        <v>3670</v>
      </c>
      <c r="DB2348" s="32" t="s">
        <v>3284</v>
      </c>
      <c r="DC2348" s="32" t="s">
        <v>2773</v>
      </c>
    </row>
    <row r="2349" spans="52:107" ht="71.25">
      <c r="AZ2349" s="32"/>
      <c r="BA2349" s="32"/>
      <c r="BB2349" s="32" t="s">
        <v>6828</v>
      </c>
      <c r="BC2349" s="32" t="s">
        <v>1469</v>
      </c>
      <c r="BD2349" s="32" t="s">
        <v>1470</v>
      </c>
      <c r="BE2349" s="32" t="s">
        <v>3670</v>
      </c>
      <c r="BF2349" s="32" t="s">
        <v>3285</v>
      </c>
      <c r="BG2349" s="32" t="s">
        <v>1581</v>
      </c>
      <c r="CK2349" s="32" t="s">
        <v>6828</v>
      </c>
      <c r="CL2349" s="32" t="s">
        <v>1469</v>
      </c>
      <c r="CM2349" s="32" t="s">
        <v>1470</v>
      </c>
      <c r="CN2349" s="32" t="s">
        <v>3670</v>
      </c>
      <c r="CO2349" s="32" t="s">
        <v>3285</v>
      </c>
      <c r="CP2349" s="32" t="s">
        <v>1581</v>
      </c>
      <c r="CV2349" s="32"/>
      <c r="CW2349" s="32"/>
      <c r="CX2349" s="32" t="s">
        <v>6828</v>
      </c>
      <c r="CY2349" s="32" t="s">
        <v>1469</v>
      </c>
      <c r="CZ2349" s="32" t="s">
        <v>1470</v>
      </c>
      <c r="DA2349" s="32" t="s">
        <v>3670</v>
      </c>
      <c r="DB2349" s="32" t="s">
        <v>3285</v>
      </c>
      <c r="DC2349" s="32" t="s">
        <v>1581</v>
      </c>
    </row>
    <row r="2350" spans="52:107" ht="57">
      <c r="AZ2350" s="32"/>
      <c r="BA2350" s="32"/>
      <c r="BB2350" s="32" t="s">
        <v>6829</v>
      </c>
      <c r="BC2350" s="32" t="s">
        <v>1469</v>
      </c>
      <c r="BD2350" s="32" t="s">
        <v>1470</v>
      </c>
      <c r="BE2350" s="32" t="s">
        <v>3670</v>
      </c>
      <c r="BF2350" s="32" t="s">
        <v>3286</v>
      </c>
      <c r="BG2350" s="32" t="s">
        <v>2779</v>
      </c>
      <c r="CK2350" s="32" t="s">
        <v>6829</v>
      </c>
      <c r="CL2350" s="32" t="s">
        <v>1469</v>
      </c>
      <c r="CM2350" s="32" t="s">
        <v>1470</v>
      </c>
      <c r="CN2350" s="32" t="s">
        <v>3670</v>
      </c>
      <c r="CO2350" s="32" t="s">
        <v>3286</v>
      </c>
      <c r="CP2350" s="32" t="s">
        <v>2779</v>
      </c>
      <c r="CV2350" s="32"/>
      <c r="CW2350" s="32"/>
      <c r="CX2350" s="32" t="s">
        <v>6829</v>
      </c>
      <c r="CY2350" s="32" t="s">
        <v>1469</v>
      </c>
      <c r="CZ2350" s="32" t="s">
        <v>1470</v>
      </c>
      <c r="DA2350" s="32" t="s">
        <v>3670</v>
      </c>
      <c r="DB2350" s="32" t="s">
        <v>3286</v>
      </c>
      <c r="DC2350" s="32" t="s">
        <v>2779</v>
      </c>
    </row>
    <row r="2351" spans="52:107" ht="71.25">
      <c r="AZ2351" s="32"/>
      <c r="BA2351" s="32"/>
      <c r="BB2351" s="32" t="s">
        <v>6830</v>
      </c>
      <c r="BC2351" s="32" t="s">
        <v>1469</v>
      </c>
      <c r="BD2351" s="32" t="s">
        <v>1470</v>
      </c>
      <c r="BE2351" s="32" t="s">
        <v>3670</v>
      </c>
      <c r="BF2351" s="32" t="s">
        <v>3287</v>
      </c>
      <c r="BG2351" s="32" t="s">
        <v>2783</v>
      </c>
      <c r="CK2351" s="32" t="s">
        <v>6830</v>
      </c>
      <c r="CL2351" s="32" t="s">
        <v>1469</v>
      </c>
      <c r="CM2351" s="32" t="s">
        <v>1470</v>
      </c>
      <c r="CN2351" s="32" t="s">
        <v>3670</v>
      </c>
      <c r="CO2351" s="32" t="s">
        <v>3287</v>
      </c>
      <c r="CP2351" s="32" t="s">
        <v>2783</v>
      </c>
      <c r="CV2351" s="32"/>
      <c r="CW2351" s="32"/>
      <c r="CX2351" s="32" t="s">
        <v>6830</v>
      </c>
      <c r="CY2351" s="32" t="s">
        <v>1469</v>
      </c>
      <c r="CZ2351" s="32" t="s">
        <v>1470</v>
      </c>
      <c r="DA2351" s="32" t="s">
        <v>3670</v>
      </c>
      <c r="DB2351" s="32" t="s">
        <v>3287</v>
      </c>
      <c r="DC2351" s="32" t="s">
        <v>2783</v>
      </c>
    </row>
    <row r="2352" spans="52:107" ht="71.25">
      <c r="AZ2352" s="32"/>
      <c r="BA2352" s="32"/>
      <c r="BB2352" s="32" t="s">
        <v>6831</v>
      </c>
      <c r="BC2352" s="32" t="s">
        <v>1469</v>
      </c>
      <c r="BD2352" s="32" t="s">
        <v>1470</v>
      </c>
      <c r="BE2352" s="32" t="s">
        <v>3670</v>
      </c>
      <c r="BF2352" s="32" t="s">
        <v>3288</v>
      </c>
      <c r="BG2352" s="32" t="s">
        <v>2462</v>
      </c>
      <c r="CK2352" s="32" t="s">
        <v>6831</v>
      </c>
      <c r="CL2352" s="32" t="s">
        <v>1469</v>
      </c>
      <c r="CM2352" s="32" t="s">
        <v>1470</v>
      </c>
      <c r="CN2352" s="32" t="s">
        <v>3670</v>
      </c>
      <c r="CO2352" s="32" t="s">
        <v>3288</v>
      </c>
      <c r="CP2352" s="32" t="s">
        <v>2462</v>
      </c>
      <c r="CV2352" s="32"/>
      <c r="CW2352" s="32"/>
      <c r="CX2352" s="32" t="s">
        <v>6831</v>
      </c>
      <c r="CY2352" s="32" t="s">
        <v>1469</v>
      </c>
      <c r="CZ2352" s="32" t="s">
        <v>1470</v>
      </c>
      <c r="DA2352" s="32" t="s">
        <v>3670</v>
      </c>
      <c r="DB2352" s="32" t="s">
        <v>3288</v>
      </c>
      <c r="DC2352" s="32" t="s">
        <v>2462</v>
      </c>
    </row>
    <row r="2353" spans="52:107" ht="71.25">
      <c r="AZ2353" s="32"/>
      <c r="BA2353" s="32"/>
      <c r="BB2353" s="32" t="s">
        <v>6832</v>
      </c>
      <c r="BC2353" s="32" t="s">
        <v>1469</v>
      </c>
      <c r="BD2353" s="32" t="s">
        <v>1470</v>
      </c>
      <c r="BE2353" s="32" t="s">
        <v>3670</v>
      </c>
      <c r="BF2353" s="32" t="s">
        <v>3289</v>
      </c>
      <c r="BG2353" s="32" t="s">
        <v>1628</v>
      </c>
      <c r="CK2353" s="32" t="s">
        <v>6832</v>
      </c>
      <c r="CL2353" s="32" t="s">
        <v>1469</v>
      </c>
      <c r="CM2353" s="32" t="s">
        <v>1470</v>
      </c>
      <c r="CN2353" s="32" t="s">
        <v>3670</v>
      </c>
      <c r="CO2353" s="32" t="s">
        <v>3289</v>
      </c>
      <c r="CP2353" s="32" t="s">
        <v>1628</v>
      </c>
      <c r="CV2353" s="32"/>
      <c r="CW2353" s="32"/>
      <c r="CX2353" s="32" t="s">
        <v>6832</v>
      </c>
      <c r="CY2353" s="32" t="s">
        <v>1469</v>
      </c>
      <c r="CZ2353" s="32" t="s">
        <v>1470</v>
      </c>
      <c r="DA2353" s="32" t="s">
        <v>3670</v>
      </c>
      <c r="DB2353" s="32" t="s">
        <v>3289</v>
      </c>
      <c r="DC2353" s="32" t="s">
        <v>1628</v>
      </c>
    </row>
    <row r="2354" spans="52:107" ht="57">
      <c r="AZ2354" s="32"/>
      <c r="BA2354" s="32"/>
      <c r="BB2354" s="32" t="s">
        <v>6833</v>
      </c>
      <c r="BC2354" s="32" t="s">
        <v>1469</v>
      </c>
      <c r="BD2354" s="32" t="s">
        <v>1470</v>
      </c>
      <c r="BE2354" s="32" t="s">
        <v>3670</v>
      </c>
      <c r="BF2354" s="32" t="s">
        <v>3290</v>
      </c>
      <c r="BG2354" s="32" t="s">
        <v>2793</v>
      </c>
      <c r="CK2354" s="32" t="s">
        <v>6833</v>
      </c>
      <c r="CL2354" s="32" t="s">
        <v>1469</v>
      </c>
      <c r="CM2354" s="32" t="s">
        <v>1470</v>
      </c>
      <c r="CN2354" s="32" t="s">
        <v>3670</v>
      </c>
      <c r="CO2354" s="32" t="s">
        <v>3290</v>
      </c>
      <c r="CP2354" s="32" t="s">
        <v>2793</v>
      </c>
      <c r="CV2354" s="32"/>
      <c r="CW2354" s="32"/>
      <c r="CX2354" s="32" t="s">
        <v>6833</v>
      </c>
      <c r="CY2354" s="32" t="s">
        <v>1469</v>
      </c>
      <c r="CZ2354" s="32" t="s">
        <v>1470</v>
      </c>
      <c r="DA2354" s="32" t="s">
        <v>3670</v>
      </c>
      <c r="DB2354" s="32" t="s">
        <v>3290</v>
      </c>
      <c r="DC2354" s="32" t="s">
        <v>2793</v>
      </c>
    </row>
    <row r="2355" spans="52:107" ht="71.25">
      <c r="AZ2355" s="32"/>
      <c r="BA2355" s="32"/>
      <c r="BB2355" s="32" t="s">
        <v>6834</v>
      </c>
      <c r="BC2355" s="32" t="s">
        <v>1469</v>
      </c>
      <c r="BD2355" s="32" t="s">
        <v>1470</v>
      </c>
      <c r="BE2355" s="32" t="s">
        <v>3670</v>
      </c>
      <c r="BF2355" s="32" t="s">
        <v>3291</v>
      </c>
      <c r="BG2355" s="32" t="s">
        <v>2797</v>
      </c>
      <c r="CK2355" s="32" t="s">
        <v>6834</v>
      </c>
      <c r="CL2355" s="32" t="s">
        <v>1469</v>
      </c>
      <c r="CM2355" s="32" t="s">
        <v>1470</v>
      </c>
      <c r="CN2355" s="32" t="s">
        <v>3670</v>
      </c>
      <c r="CO2355" s="32" t="s">
        <v>3291</v>
      </c>
      <c r="CP2355" s="32" t="s">
        <v>2797</v>
      </c>
      <c r="CV2355" s="32"/>
      <c r="CW2355" s="32"/>
      <c r="CX2355" s="32" t="s">
        <v>6834</v>
      </c>
      <c r="CY2355" s="32" t="s">
        <v>1469</v>
      </c>
      <c r="CZ2355" s="32" t="s">
        <v>1470</v>
      </c>
      <c r="DA2355" s="32" t="s">
        <v>3670</v>
      </c>
      <c r="DB2355" s="32" t="s">
        <v>3291</v>
      </c>
      <c r="DC2355" s="32" t="s">
        <v>2797</v>
      </c>
    </row>
    <row r="2356" spans="52:107" ht="114">
      <c r="AZ2356" s="32"/>
      <c r="BA2356" s="32"/>
      <c r="BB2356" s="32" t="s">
        <v>6835</v>
      </c>
      <c r="BC2356" s="32" t="s">
        <v>1469</v>
      </c>
      <c r="BD2356" s="32" t="s">
        <v>1470</v>
      </c>
      <c r="BE2356" s="32" t="s">
        <v>3670</v>
      </c>
      <c r="BF2356" s="32" t="s">
        <v>3292</v>
      </c>
      <c r="BG2356" s="32" t="s">
        <v>2801</v>
      </c>
      <c r="CK2356" s="32" t="s">
        <v>6835</v>
      </c>
      <c r="CL2356" s="32" t="s">
        <v>1469</v>
      </c>
      <c r="CM2356" s="32" t="s">
        <v>1470</v>
      </c>
      <c r="CN2356" s="32" t="s">
        <v>3670</v>
      </c>
      <c r="CO2356" s="32" t="s">
        <v>3292</v>
      </c>
      <c r="CP2356" s="32" t="s">
        <v>2801</v>
      </c>
      <c r="CV2356" s="32"/>
      <c r="CW2356" s="32"/>
      <c r="CX2356" s="32" t="s">
        <v>6835</v>
      </c>
      <c r="CY2356" s="32" t="s">
        <v>1469</v>
      </c>
      <c r="CZ2356" s="32" t="s">
        <v>1470</v>
      </c>
      <c r="DA2356" s="32" t="s">
        <v>3670</v>
      </c>
      <c r="DB2356" s="32" t="s">
        <v>3292</v>
      </c>
      <c r="DC2356" s="32" t="s">
        <v>2801</v>
      </c>
    </row>
    <row r="2357" spans="52:107" ht="85.5">
      <c r="AZ2357" s="32"/>
      <c r="BA2357" s="32"/>
      <c r="BB2357" s="32" t="s">
        <v>6836</v>
      </c>
      <c r="BC2357" s="32" t="s">
        <v>1469</v>
      </c>
      <c r="BD2357" s="32" t="s">
        <v>1470</v>
      </c>
      <c r="BE2357" s="32" t="s">
        <v>3670</v>
      </c>
      <c r="BF2357" s="32" t="s">
        <v>3293</v>
      </c>
      <c r="BG2357" s="32" t="s">
        <v>2805</v>
      </c>
      <c r="CK2357" s="32" t="s">
        <v>6836</v>
      </c>
      <c r="CL2357" s="32" t="s">
        <v>1469</v>
      </c>
      <c r="CM2357" s="32" t="s">
        <v>1470</v>
      </c>
      <c r="CN2357" s="32" t="s">
        <v>3670</v>
      </c>
      <c r="CO2357" s="32" t="s">
        <v>3293</v>
      </c>
      <c r="CP2357" s="32" t="s">
        <v>2805</v>
      </c>
      <c r="CV2357" s="32"/>
      <c r="CW2357" s="32"/>
      <c r="CX2357" s="32" t="s">
        <v>6836</v>
      </c>
      <c r="CY2357" s="32" t="s">
        <v>1469</v>
      </c>
      <c r="CZ2357" s="32" t="s">
        <v>1470</v>
      </c>
      <c r="DA2357" s="32" t="s">
        <v>3670</v>
      </c>
      <c r="DB2357" s="32" t="s">
        <v>3293</v>
      </c>
      <c r="DC2357" s="32" t="s">
        <v>2805</v>
      </c>
    </row>
    <row r="2358" spans="52:107" ht="71.25">
      <c r="AZ2358" s="32"/>
      <c r="BA2358" s="32"/>
      <c r="BB2358" s="32" t="s">
        <v>6837</v>
      </c>
      <c r="BC2358" s="32" t="s">
        <v>1469</v>
      </c>
      <c r="BD2358" s="32" t="s">
        <v>1470</v>
      </c>
      <c r="BE2358" s="32" t="s">
        <v>3670</v>
      </c>
      <c r="BF2358" s="32" t="s">
        <v>3294</v>
      </c>
      <c r="BG2358" s="32" t="s">
        <v>2809</v>
      </c>
      <c r="CK2358" s="32" t="s">
        <v>6837</v>
      </c>
      <c r="CL2358" s="32" t="s">
        <v>1469</v>
      </c>
      <c r="CM2358" s="32" t="s">
        <v>1470</v>
      </c>
      <c r="CN2358" s="32" t="s">
        <v>3670</v>
      </c>
      <c r="CO2358" s="32" t="s">
        <v>3294</v>
      </c>
      <c r="CP2358" s="32" t="s">
        <v>2809</v>
      </c>
      <c r="CV2358" s="32"/>
      <c r="CW2358" s="32"/>
      <c r="CX2358" s="32" t="s">
        <v>6837</v>
      </c>
      <c r="CY2358" s="32" t="s">
        <v>1469</v>
      </c>
      <c r="CZ2358" s="32" t="s">
        <v>1470</v>
      </c>
      <c r="DA2358" s="32" t="s">
        <v>3670</v>
      </c>
      <c r="DB2358" s="32" t="s">
        <v>3294</v>
      </c>
      <c r="DC2358" s="32" t="s">
        <v>2809</v>
      </c>
    </row>
    <row r="2359" spans="52:107" ht="57">
      <c r="AZ2359" s="32"/>
      <c r="BA2359" s="32"/>
      <c r="BB2359" s="32" t="s">
        <v>6838</v>
      </c>
      <c r="BC2359" s="32" t="s">
        <v>1469</v>
      </c>
      <c r="BD2359" s="32" t="s">
        <v>1470</v>
      </c>
      <c r="BE2359" s="32" t="s">
        <v>3670</v>
      </c>
      <c r="BF2359" s="32" t="s">
        <v>3295</v>
      </c>
      <c r="BG2359" s="32" t="s">
        <v>2813</v>
      </c>
      <c r="CK2359" s="32" t="s">
        <v>6838</v>
      </c>
      <c r="CL2359" s="32" t="s">
        <v>1469</v>
      </c>
      <c r="CM2359" s="32" t="s">
        <v>1470</v>
      </c>
      <c r="CN2359" s="32" t="s">
        <v>3670</v>
      </c>
      <c r="CO2359" s="32" t="s">
        <v>3295</v>
      </c>
      <c r="CP2359" s="32" t="s">
        <v>2813</v>
      </c>
      <c r="CV2359" s="32"/>
      <c r="CW2359" s="32"/>
      <c r="CX2359" s="32" t="s">
        <v>6838</v>
      </c>
      <c r="CY2359" s="32" t="s">
        <v>1469</v>
      </c>
      <c r="CZ2359" s="32" t="s">
        <v>1470</v>
      </c>
      <c r="DA2359" s="32" t="s">
        <v>3670</v>
      </c>
      <c r="DB2359" s="32" t="s">
        <v>3295</v>
      </c>
      <c r="DC2359" s="32" t="s">
        <v>2813</v>
      </c>
    </row>
    <row r="2360" spans="52:107" ht="114">
      <c r="AZ2360" s="32"/>
      <c r="BA2360" s="32"/>
      <c r="BB2360" s="32" t="s">
        <v>6839</v>
      </c>
      <c r="BC2360" s="32" t="s">
        <v>1469</v>
      </c>
      <c r="BD2360" s="32" t="s">
        <v>1470</v>
      </c>
      <c r="BE2360" s="32" t="s">
        <v>3670</v>
      </c>
      <c r="BF2360" s="32" t="s">
        <v>3296</v>
      </c>
      <c r="BG2360" s="32" t="s">
        <v>2817</v>
      </c>
      <c r="CK2360" s="32" t="s">
        <v>6839</v>
      </c>
      <c r="CL2360" s="32" t="s">
        <v>1469</v>
      </c>
      <c r="CM2360" s="32" t="s">
        <v>1470</v>
      </c>
      <c r="CN2360" s="32" t="s">
        <v>3670</v>
      </c>
      <c r="CO2360" s="32" t="s">
        <v>3296</v>
      </c>
      <c r="CP2360" s="32" t="s">
        <v>2817</v>
      </c>
      <c r="CV2360" s="32"/>
      <c r="CW2360" s="32"/>
      <c r="CX2360" s="32" t="s">
        <v>6839</v>
      </c>
      <c r="CY2360" s="32" t="s">
        <v>1469</v>
      </c>
      <c r="CZ2360" s="32" t="s">
        <v>1470</v>
      </c>
      <c r="DA2360" s="32" t="s">
        <v>3670</v>
      </c>
      <c r="DB2360" s="32" t="s">
        <v>3296</v>
      </c>
      <c r="DC2360" s="32" t="s">
        <v>2817</v>
      </c>
    </row>
    <row r="2361" spans="52:107" ht="71.25">
      <c r="AZ2361" s="32"/>
      <c r="BA2361" s="32"/>
      <c r="BB2361" s="32" t="s">
        <v>6840</v>
      </c>
      <c r="BC2361" s="32" t="s">
        <v>1469</v>
      </c>
      <c r="BD2361" s="32" t="s">
        <v>1470</v>
      </c>
      <c r="BE2361" s="32" t="s">
        <v>3670</v>
      </c>
      <c r="BF2361" s="32" t="s">
        <v>3297</v>
      </c>
      <c r="BG2361" s="32" t="s">
        <v>2821</v>
      </c>
      <c r="CK2361" s="32" t="s">
        <v>6840</v>
      </c>
      <c r="CL2361" s="32" t="s">
        <v>1469</v>
      </c>
      <c r="CM2361" s="32" t="s">
        <v>1470</v>
      </c>
      <c r="CN2361" s="32" t="s">
        <v>3670</v>
      </c>
      <c r="CO2361" s="32" t="s">
        <v>3297</v>
      </c>
      <c r="CP2361" s="32" t="s">
        <v>2821</v>
      </c>
      <c r="CV2361" s="32"/>
      <c r="CW2361" s="32"/>
      <c r="CX2361" s="32" t="s">
        <v>6840</v>
      </c>
      <c r="CY2361" s="32" t="s">
        <v>1469</v>
      </c>
      <c r="CZ2361" s="32" t="s">
        <v>1470</v>
      </c>
      <c r="DA2361" s="32" t="s">
        <v>3670</v>
      </c>
      <c r="DB2361" s="32" t="s">
        <v>3297</v>
      </c>
      <c r="DC2361" s="32" t="s">
        <v>2821</v>
      </c>
    </row>
    <row r="2362" spans="52:107" ht="71.25">
      <c r="AZ2362" s="32"/>
      <c r="BA2362" s="32"/>
      <c r="BB2362" s="32" t="s">
        <v>6841</v>
      </c>
      <c r="BC2362" s="32" t="s">
        <v>1469</v>
      </c>
      <c r="BD2362" s="32" t="s">
        <v>1470</v>
      </c>
      <c r="BE2362" s="32" t="s">
        <v>3670</v>
      </c>
      <c r="BF2362" s="32" t="s">
        <v>3298</v>
      </c>
      <c r="BG2362" s="32" t="s">
        <v>2825</v>
      </c>
      <c r="CK2362" s="32" t="s">
        <v>6841</v>
      </c>
      <c r="CL2362" s="32" t="s">
        <v>1469</v>
      </c>
      <c r="CM2362" s="32" t="s">
        <v>1470</v>
      </c>
      <c r="CN2362" s="32" t="s">
        <v>3670</v>
      </c>
      <c r="CO2362" s="32" t="s">
        <v>3298</v>
      </c>
      <c r="CP2362" s="32" t="s">
        <v>2825</v>
      </c>
      <c r="CV2362" s="32"/>
      <c r="CW2362" s="32"/>
      <c r="CX2362" s="32" t="s">
        <v>6841</v>
      </c>
      <c r="CY2362" s="32" t="s">
        <v>1469</v>
      </c>
      <c r="CZ2362" s="32" t="s">
        <v>1470</v>
      </c>
      <c r="DA2362" s="32" t="s">
        <v>3670</v>
      </c>
      <c r="DB2362" s="32" t="s">
        <v>3298</v>
      </c>
      <c r="DC2362" s="32" t="s">
        <v>2825</v>
      </c>
    </row>
    <row r="2363" spans="52:107" ht="99.75">
      <c r="AZ2363" s="32"/>
      <c r="BA2363" s="32"/>
      <c r="BB2363" s="32" t="s">
        <v>6842</v>
      </c>
      <c r="BC2363" s="32" t="s">
        <v>1469</v>
      </c>
      <c r="BD2363" s="32" t="s">
        <v>1470</v>
      </c>
      <c r="BE2363" s="32" t="s">
        <v>3670</v>
      </c>
      <c r="BF2363" s="32" t="s">
        <v>3299</v>
      </c>
      <c r="BG2363" s="32" t="s">
        <v>2828</v>
      </c>
      <c r="CK2363" s="32" t="s">
        <v>6842</v>
      </c>
      <c r="CL2363" s="32" t="s">
        <v>1469</v>
      </c>
      <c r="CM2363" s="32" t="s">
        <v>1470</v>
      </c>
      <c r="CN2363" s="32" t="s">
        <v>3670</v>
      </c>
      <c r="CO2363" s="32" t="s">
        <v>3299</v>
      </c>
      <c r="CP2363" s="32" t="s">
        <v>2828</v>
      </c>
      <c r="CV2363" s="32"/>
      <c r="CW2363" s="32"/>
      <c r="CX2363" s="32" t="s">
        <v>6842</v>
      </c>
      <c r="CY2363" s="32" t="s">
        <v>1469</v>
      </c>
      <c r="CZ2363" s="32" t="s">
        <v>1470</v>
      </c>
      <c r="DA2363" s="32" t="s">
        <v>3670</v>
      </c>
      <c r="DB2363" s="32" t="s">
        <v>3299</v>
      </c>
      <c r="DC2363" s="32" t="s">
        <v>2828</v>
      </c>
    </row>
    <row r="2364" spans="52:107" ht="71.25">
      <c r="AZ2364" s="32"/>
      <c r="BA2364" s="32"/>
      <c r="BB2364" s="32" t="s">
        <v>6843</v>
      </c>
      <c r="BC2364" s="32" t="s">
        <v>1469</v>
      </c>
      <c r="BD2364" s="32" t="s">
        <v>1470</v>
      </c>
      <c r="BE2364" s="32" t="s">
        <v>3670</v>
      </c>
      <c r="BF2364" s="32" t="s">
        <v>3300</v>
      </c>
      <c r="BG2364" s="32" t="s">
        <v>2832</v>
      </c>
      <c r="CK2364" s="32" t="s">
        <v>6843</v>
      </c>
      <c r="CL2364" s="32" t="s">
        <v>1469</v>
      </c>
      <c r="CM2364" s="32" t="s">
        <v>1470</v>
      </c>
      <c r="CN2364" s="32" t="s">
        <v>3670</v>
      </c>
      <c r="CO2364" s="32" t="s">
        <v>3300</v>
      </c>
      <c r="CP2364" s="32" t="s">
        <v>2832</v>
      </c>
      <c r="CV2364" s="32"/>
      <c r="CW2364" s="32"/>
      <c r="CX2364" s="32" t="s">
        <v>6843</v>
      </c>
      <c r="CY2364" s="32" t="s">
        <v>1469</v>
      </c>
      <c r="CZ2364" s="32" t="s">
        <v>1470</v>
      </c>
      <c r="DA2364" s="32" t="s">
        <v>3670</v>
      </c>
      <c r="DB2364" s="32" t="s">
        <v>3300</v>
      </c>
      <c r="DC2364" s="32" t="s">
        <v>2832</v>
      </c>
    </row>
    <row r="2365" spans="52:107" ht="71.25">
      <c r="AZ2365" s="32"/>
      <c r="BA2365" s="32"/>
      <c r="BB2365" s="32" t="s">
        <v>6844</v>
      </c>
      <c r="BC2365" s="32" t="s">
        <v>1469</v>
      </c>
      <c r="BD2365" s="32" t="s">
        <v>1470</v>
      </c>
      <c r="BE2365" s="32" t="s">
        <v>3670</v>
      </c>
      <c r="BF2365" s="32" t="s">
        <v>3301</v>
      </c>
      <c r="BG2365" s="32" t="s">
        <v>2835</v>
      </c>
      <c r="CK2365" s="32" t="s">
        <v>6844</v>
      </c>
      <c r="CL2365" s="32" t="s">
        <v>1469</v>
      </c>
      <c r="CM2365" s="32" t="s">
        <v>1470</v>
      </c>
      <c r="CN2365" s="32" t="s">
        <v>3670</v>
      </c>
      <c r="CO2365" s="32" t="s">
        <v>3301</v>
      </c>
      <c r="CP2365" s="32" t="s">
        <v>2835</v>
      </c>
      <c r="CV2365" s="32"/>
      <c r="CW2365" s="32"/>
      <c r="CX2365" s="32" t="s">
        <v>6844</v>
      </c>
      <c r="CY2365" s="32" t="s">
        <v>1469</v>
      </c>
      <c r="CZ2365" s="32" t="s">
        <v>1470</v>
      </c>
      <c r="DA2365" s="32" t="s">
        <v>3670</v>
      </c>
      <c r="DB2365" s="32" t="s">
        <v>3301</v>
      </c>
      <c r="DC2365" s="32" t="s">
        <v>2835</v>
      </c>
    </row>
    <row r="2366" spans="52:107" ht="85.5">
      <c r="AZ2366" s="32"/>
      <c r="BA2366" s="32"/>
      <c r="BB2366" s="32" t="s">
        <v>6845</v>
      </c>
      <c r="BC2366" s="32" t="s">
        <v>1469</v>
      </c>
      <c r="BD2366" s="32" t="s">
        <v>1470</v>
      </c>
      <c r="BE2366" s="32" t="s">
        <v>3670</v>
      </c>
      <c r="BF2366" s="32" t="s">
        <v>3302</v>
      </c>
      <c r="BG2366" s="32" t="s">
        <v>2839</v>
      </c>
      <c r="CK2366" s="32" t="s">
        <v>6845</v>
      </c>
      <c r="CL2366" s="32" t="s">
        <v>1469</v>
      </c>
      <c r="CM2366" s="32" t="s">
        <v>1470</v>
      </c>
      <c r="CN2366" s="32" t="s">
        <v>3670</v>
      </c>
      <c r="CO2366" s="32" t="s">
        <v>3302</v>
      </c>
      <c r="CP2366" s="32" t="s">
        <v>2839</v>
      </c>
      <c r="CV2366" s="32"/>
      <c r="CW2366" s="32"/>
      <c r="CX2366" s="32" t="s">
        <v>6845</v>
      </c>
      <c r="CY2366" s="32" t="s">
        <v>1469</v>
      </c>
      <c r="CZ2366" s="32" t="s">
        <v>1470</v>
      </c>
      <c r="DA2366" s="32" t="s">
        <v>3670</v>
      </c>
      <c r="DB2366" s="32" t="s">
        <v>3302</v>
      </c>
      <c r="DC2366" s="32" t="s">
        <v>2839</v>
      </c>
    </row>
    <row r="2367" spans="52:107" ht="57">
      <c r="AZ2367" s="32"/>
      <c r="BA2367" s="32"/>
      <c r="BB2367" s="32" t="s">
        <v>6846</v>
      </c>
      <c r="BC2367" s="32" t="s">
        <v>1469</v>
      </c>
      <c r="BD2367" s="32" t="s">
        <v>1470</v>
      </c>
      <c r="BE2367" s="32" t="s">
        <v>3670</v>
      </c>
      <c r="BF2367" s="40">
        <v>998</v>
      </c>
      <c r="BG2367" s="32" t="s">
        <v>881</v>
      </c>
      <c r="CK2367" s="32" t="s">
        <v>6846</v>
      </c>
      <c r="CL2367" s="32" t="s">
        <v>1469</v>
      </c>
      <c r="CM2367" s="32" t="s">
        <v>1470</v>
      </c>
      <c r="CN2367" s="32" t="s">
        <v>3670</v>
      </c>
      <c r="CO2367" s="40">
        <v>998</v>
      </c>
      <c r="CP2367" s="32" t="s">
        <v>881</v>
      </c>
      <c r="CV2367" s="32"/>
      <c r="CW2367" s="32"/>
      <c r="CX2367" s="32" t="s">
        <v>6846</v>
      </c>
      <c r="CY2367" s="32" t="s">
        <v>1469</v>
      </c>
      <c r="CZ2367" s="32" t="s">
        <v>1470</v>
      </c>
      <c r="DA2367" s="32" t="s">
        <v>3670</v>
      </c>
      <c r="DB2367" s="40">
        <v>998</v>
      </c>
      <c r="DC2367" s="32" t="s">
        <v>881</v>
      </c>
    </row>
    <row r="2368" spans="52:107" ht="71.25">
      <c r="AZ2368" s="32"/>
      <c r="BA2368" s="32"/>
      <c r="BB2368" s="32" t="s">
        <v>6847</v>
      </c>
      <c r="BC2368" s="32" t="s">
        <v>1469</v>
      </c>
      <c r="BD2368" s="32" t="s">
        <v>1470</v>
      </c>
      <c r="BE2368" s="32" t="s">
        <v>3670</v>
      </c>
      <c r="BF2368" s="40">
        <v>999</v>
      </c>
      <c r="BG2368" s="32" t="s">
        <v>361</v>
      </c>
      <c r="CK2368" s="32" t="s">
        <v>6847</v>
      </c>
      <c r="CL2368" s="32" t="s">
        <v>1469</v>
      </c>
      <c r="CM2368" s="32" t="s">
        <v>1470</v>
      </c>
      <c r="CN2368" s="32" t="s">
        <v>3670</v>
      </c>
      <c r="CO2368" s="40">
        <v>999</v>
      </c>
      <c r="CP2368" s="32" t="s">
        <v>361</v>
      </c>
      <c r="CV2368" s="32"/>
      <c r="CW2368" s="32"/>
      <c r="CX2368" s="32" t="s">
        <v>6847</v>
      </c>
      <c r="CY2368" s="32" t="s">
        <v>1469</v>
      </c>
      <c r="CZ2368" s="32" t="s">
        <v>1470</v>
      </c>
      <c r="DA2368" s="32" t="s">
        <v>3670</v>
      </c>
      <c r="DB2368" s="40">
        <v>999</v>
      </c>
      <c r="DC2368" s="32" t="s">
        <v>361</v>
      </c>
    </row>
    <row r="2369" spans="52:107" ht="28.5">
      <c r="AZ2369" s="32"/>
      <c r="BA2369" s="32"/>
      <c r="BB2369" s="32" t="s">
        <v>6848</v>
      </c>
      <c r="BC2369" s="32" t="s">
        <v>712</v>
      </c>
      <c r="BD2369" s="32" t="s">
        <v>1491</v>
      </c>
      <c r="BE2369" s="32" t="s">
        <v>3671</v>
      </c>
      <c r="BF2369" s="32" t="s">
        <v>749</v>
      </c>
      <c r="BG2369" s="32" t="s">
        <v>746</v>
      </c>
      <c r="CK2369" s="32" t="s">
        <v>6848</v>
      </c>
      <c r="CL2369" s="32" t="s">
        <v>712</v>
      </c>
      <c r="CM2369" s="32" t="s">
        <v>1491</v>
      </c>
      <c r="CN2369" s="32" t="s">
        <v>3671</v>
      </c>
      <c r="CO2369" s="32" t="s">
        <v>749</v>
      </c>
      <c r="CP2369" s="32" t="s">
        <v>746</v>
      </c>
      <c r="CV2369" s="32"/>
      <c r="CW2369" s="32"/>
      <c r="CX2369" s="32" t="s">
        <v>6848</v>
      </c>
      <c r="CY2369" s="32" t="s">
        <v>712</v>
      </c>
      <c r="CZ2369" s="32" t="s">
        <v>1491</v>
      </c>
      <c r="DA2369" s="32" t="s">
        <v>3671</v>
      </c>
      <c r="DB2369" s="32" t="s">
        <v>749</v>
      </c>
      <c r="DC2369" s="32" t="s">
        <v>746</v>
      </c>
    </row>
    <row r="2370" spans="52:107" ht="28.5">
      <c r="AZ2370" s="32"/>
      <c r="BA2370" s="32"/>
      <c r="BB2370" s="32" t="s">
        <v>6849</v>
      </c>
      <c r="BC2370" s="32" t="s">
        <v>712</v>
      </c>
      <c r="BD2370" s="32" t="s">
        <v>1491</v>
      </c>
      <c r="BE2370" s="32" t="s">
        <v>3671</v>
      </c>
      <c r="BF2370" s="32" t="s">
        <v>780</v>
      </c>
      <c r="BG2370" s="32" t="s">
        <v>778</v>
      </c>
      <c r="CK2370" s="32" t="s">
        <v>6849</v>
      </c>
      <c r="CL2370" s="32" t="s">
        <v>712</v>
      </c>
      <c r="CM2370" s="32" t="s">
        <v>1491</v>
      </c>
      <c r="CN2370" s="32" t="s">
        <v>3671</v>
      </c>
      <c r="CO2370" s="32" t="s">
        <v>780</v>
      </c>
      <c r="CP2370" s="32" t="s">
        <v>778</v>
      </c>
      <c r="CV2370" s="32"/>
      <c r="CW2370" s="32"/>
      <c r="CX2370" s="32" t="s">
        <v>6849</v>
      </c>
      <c r="CY2370" s="32" t="s">
        <v>712</v>
      </c>
      <c r="CZ2370" s="32" t="s">
        <v>1491</v>
      </c>
      <c r="DA2370" s="32" t="s">
        <v>3671</v>
      </c>
      <c r="DB2370" s="32" t="s">
        <v>780</v>
      </c>
      <c r="DC2370" s="32" t="s">
        <v>778</v>
      </c>
    </row>
    <row r="2371" spans="52:107" ht="28.5">
      <c r="AZ2371" s="32"/>
      <c r="BA2371" s="32"/>
      <c r="BB2371" s="32" t="s">
        <v>6850</v>
      </c>
      <c r="BC2371" s="32" t="s">
        <v>712</v>
      </c>
      <c r="BD2371" s="32" t="s">
        <v>1491</v>
      </c>
      <c r="BE2371" s="32" t="s">
        <v>3671</v>
      </c>
      <c r="BF2371" s="32" t="s">
        <v>813</v>
      </c>
      <c r="BG2371" s="32" t="s">
        <v>811</v>
      </c>
      <c r="CK2371" s="32" t="s">
        <v>6850</v>
      </c>
      <c r="CL2371" s="32" t="s">
        <v>712</v>
      </c>
      <c r="CM2371" s="32" t="s">
        <v>1491</v>
      </c>
      <c r="CN2371" s="32" t="s">
        <v>3671</v>
      </c>
      <c r="CO2371" s="32" t="s">
        <v>813</v>
      </c>
      <c r="CP2371" s="32" t="s">
        <v>811</v>
      </c>
      <c r="CV2371" s="32"/>
      <c r="CW2371" s="32"/>
      <c r="CX2371" s="32" t="s">
        <v>6850</v>
      </c>
      <c r="CY2371" s="32" t="s">
        <v>712</v>
      </c>
      <c r="CZ2371" s="32" t="s">
        <v>1491</v>
      </c>
      <c r="DA2371" s="32" t="s">
        <v>3671</v>
      </c>
      <c r="DB2371" s="32" t="s">
        <v>813</v>
      </c>
      <c r="DC2371" s="32" t="s">
        <v>811</v>
      </c>
    </row>
    <row r="2372" spans="52:107" ht="28.5">
      <c r="AZ2372" s="32"/>
      <c r="BA2372" s="32"/>
      <c r="BB2372" s="32" t="s">
        <v>6851</v>
      </c>
      <c r="BC2372" s="32" t="s">
        <v>712</v>
      </c>
      <c r="BD2372" s="32" t="s">
        <v>1491</v>
      </c>
      <c r="BE2372" s="32" t="s">
        <v>3671</v>
      </c>
      <c r="BF2372" s="32" t="s">
        <v>845</v>
      </c>
      <c r="BG2372" s="32" t="s">
        <v>843</v>
      </c>
      <c r="CK2372" s="32" t="s">
        <v>6851</v>
      </c>
      <c r="CL2372" s="32" t="s">
        <v>712</v>
      </c>
      <c r="CM2372" s="32" t="s">
        <v>1491</v>
      </c>
      <c r="CN2372" s="32" t="s">
        <v>3671</v>
      </c>
      <c r="CO2372" s="32" t="s">
        <v>845</v>
      </c>
      <c r="CP2372" s="32" t="s">
        <v>843</v>
      </c>
      <c r="CV2372" s="32"/>
      <c r="CW2372" s="32"/>
      <c r="CX2372" s="32" t="s">
        <v>6851</v>
      </c>
      <c r="CY2372" s="32" t="s">
        <v>712</v>
      </c>
      <c r="CZ2372" s="32" t="s">
        <v>1491</v>
      </c>
      <c r="DA2372" s="32" t="s">
        <v>3671</v>
      </c>
      <c r="DB2372" s="32" t="s">
        <v>845</v>
      </c>
      <c r="DC2372" s="32" t="s">
        <v>843</v>
      </c>
    </row>
    <row r="2373" spans="52:107" ht="28.5">
      <c r="AZ2373" s="32"/>
      <c r="BA2373" s="32"/>
      <c r="BB2373" s="32" t="s">
        <v>6852</v>
      </c>
      <c r="BC2373" s="32" t="s">
        <v>712</v>
      </c>
      <c r="BD2373" s="32" t="s">
        <v>1491</v>
      </c>
      <c r="BE2373" s="32" t="s">
        <v>3671</v>
      </c>
      <c r="BF2373" s="32" t="s">
        <v>877</v>
      </c>
      <c r="BG2373" s="32" t="s">
        <v>875</v>
      </c>
      <c r="CK2373" s="32" t="s">
        <v>6852</v>
      </c>
      <c r="CL2373" s="32" t="s">
        <v>712</v>
      </c>
      <c r="CM2373" s="32" t="s">
        <v>1491</v>
      </c>
      <c r="CN2373" s="32" t="s">
        <v>3671</v>
      </c>
      <c r="CO2373" s="32" t="s">
        <v>877</v>
      </c>
      <c r="CP2373" s="32" t="s">
        <v>875</v>
      </c>
      <c r="CV2373" s="32"/>
      <c r="CW2373" s="32"/>
      <c r="CX2373" s="32" t="s">
        <v>6852</v>
      </c>
      <c r="CY2373" s="32" t="s">
        <v>712</v>
      </c>
      <c r="CZ2373" s="32" t="s">
        <v>1491</v>
      </c>
      <c r="DA2373" s="32" t="s">
        <v>3671</v>
      </c>
      <c r="DB2373" s="32" t="s">
        <v>877</v>
      </c>
      <c r="DC2373" s="32" t="s">
        <v>875</v>
      </c>
    </row>
    <row r="2374" spans="52:107" ht="28.5">
      <c r="AZ2374" s="32"/>
      <c r="BA2374" s="32"/>
      <c r="BB2374" s="32" t="s">
        <v>6853</v>
      </c>
      <c r="BC2374" s="32" t="s">
        <v>712</v>
      </c>
      <c r="BD2374" s="32" t="s">
        <v>1491</v>
      </c>
      <c r="BE2374" s="32" t="s">
        <v>3671</v>
      </c>
      <c r="BF2374" s="32" t="s">
        <v>910</v>
      </c>
      <c r="BG2374" s="32" t="s">
        <v>908</v>
      </c>
      <c r="CK2374" s="32" t="s">
        <v>6853</v>
      </c>
      <c r="CL2374" s="32" t="s">
        <v>712</v>
      </c>
      <c r="CM2374" s="32" t="s">
        <v>1491</v>
      </c>
      <c r="CN2374" s="32" t="s">
        <v>3671</v>
      </c>
      <c r="CO2374" s="32" t="s">
        <v>910</v>
      </c>
      <c r="CP2374" s="32" t="s">
        <v>908</v>
      </c>
      <c r="CV2374" s="32"/>
      <c r="CW2374" s="32"/>
      <c r="CX2374" s="32" t="s">
        <v>6853</v>
      </c>
      <c r="CY2374" s="32" t="s">
        <v>712</v>
      </c>
      <c r="CZ2374" s="32" t="s">
        <v>1491</v>
      </c>
      <c r="DA2374" s="32" t="s">
        <v>3671</v>
      </c>
      <c r="DB2374" s="32" t="s">
        <v>910</v>
      </c>
      <c r="DC2374" s="32" t="s">
        <v>908</v>
      </c>
    </row>
    <row r="2375" spans="52:107" ht="28.5">
      <c r="AZ2375" s="32"/>
      <c r="BA2375" s="32"/>
      <c r="BB2375" s="32" t="s">
        <v>6854</v>
      </c>
      <c r="BC2375" s="32" t="s">
        <v>712</v>
      </c>
      <c r="BD2375" s="32" t="s">
        <v>1491</v>
      </c>
      <c r="BE2375" s="32" t="s">
        <v>3671</v>
      </c>
      <c r="BF2375" s="32" t="s">
        <v>943</v>
      </c>
      <c r="BG2375" s="32" t="s">
        <v>941</v>
      </c>
      <c r="CK2375" s="32" t="s">
        <v>6854</v>
      </c>
      <c r="CL2375" s="32" t="s">
        <v>712</v>
      </c>
      <c r="CM2375" s="32" t="s">
        <v>1491</v>
      </c>
      <c r="CN2375" s="32" t="s">
        <v>3671</v>
      </c>
      <c r="CO2375" s="32" t="s">
        <v>943</v>
      </c>
      <c r="CP2375" s="32" t="s">
        <v>941</v>
      </c>
      <c r="CV2375" s="32"/>
      <c r="CW2375" s="32"/>
      <c r="CX2375" s="32" t="s">
        <v>6854</v>
      </c>
      <c r="CY2375" s="32" t="s">
        <v>712</v>
      </c>
      <c r="CZ2375" s="32" t="s">
        <v>1491</v>
      </c>
      <c r="DA2375" s="32" t="s">
        <v>3671</v>
      </c>
      <c r="DB2375" s="32" t="s">
        <v>943</v>
      </c>
      <c r="DC2375" s="32" t="s">
        <v>941</v>
      </c>
    </row>
    <row r="2376" spans="52:107" ht="28.5">
      <c r="AZ2376" s="32"/>
      <c r="BA2376" s="32"/>
      <c r="BB2376" s="32" t="s">
        <v>6855</v>
      </c>
      <c r="BC2376" s="32" t="s">
        <v>712</v>
      </c>
      <c r="BD2376" s="32" t="s">
        <v>1491</v>
      </c>
      <c r="BE2376" s="32" t="s">
        <v>3671</v>
      </c>
      <c r="BF2376" s="32" t="s">
        <v>972</v>
      </c>
      <c r="BG2376" s="32" t="s">
        <v>971</v>
      </c>
      <c r="CK2376" s="32" t="s">
        <v>6855</v>
      </c>
      <c r="CL2376" s="32" t="s">
        <v>712</v>
      </c>
      <c r="CM2376" s="32" t="s">
        <v>1491</v>
      </c>
      <c r="CN2376" s="32" t="s">
        <v>3671</v>
      </c>
      <c r="CO2376" s="32" t="s">
        <v>972</v>
      </c>
      <c r="CP2376" s="32" t="s">
        <v>971</v>
      </c>
      <c r="CV2376" s="32"/>
      <c r="CW2376" s="32"/>
      <c r="CX2376" s="32" t="s">
        <v>6855</v>
      </c>
      <c r="CY2376" s="32" t="s">
        <v>712</v>
      </c>
      <c r="CZ2376" s="32" t="s">
        <v>1491</v>
      </c>
      <c r="DA2376" s="32" t="s">
        <v>3671</v>
      </c>
      <c r="DB2376" s="32" t="s">
        <v>972</v>
      </c>
      <c r="DC2376" s="32" t="s">
        <v>971</v>
      </c>
    </row>
    <row r="2377" spans="52:107" ht="42.75">
      <c r="AZ2377" s="32"/>
      <c r="BA2377" s="32"/>
      <c r="BB2377" s="32" t="s">
        <v>6856</v>
      </c>
      <c r="BC2377" s="32" t="s">
        <v>712</v>
      </c>
      <c r="BD2377" s="32" t="s">
        <v>1491</v>
      </c>
      <c r="BE2377" s="32" t="s">
        <v>3671</v>
      </c>
      <c r="BF2377" s="32" t="s">
        <v>1003</v>
      </c>
      <c r="BG2377" s="32" t="s">
        <v>1001</v>
      </c>
      <c r="CK2377" s="32" t="s">
        <v>6856</v>
      </c>
      <c r="CL2377" s="32" t="s">
        <v>712</v>
      </c>
      <c r="CM2377" s="32" t="s">
        <v>1491</v>
      </c>
      <c r="CN2377" s="32" t="s">
        <v>3671</v>
      </c>
      <c r="CO2377" s="32" t="s">
        <v>1003</v>
      </c>
      <c r="CP2377" s="32" t="s">
        <v>1001</v>
      </c>
      <c r="CV2377" s="32"/>
      <c r="CW2377" s="32"/>
      <c r="CX2377" s="32" t="s">
        <v>6856</v>
      </c>
      <c r="CY2377" s="32" t="s">
        <v>712</v>
      </c>
      <c r="CZ2377" s="32" t="s">
        <v>1491</v>
      </c>
      <c r="DA2377" s="32" t="s">
        <v>3671</v>
      </c>
      <c r="DB2377" s="32" t="s">
        <v>1003</v>
      </c>
      <c r="DC2377" s="32" t="s">
        <v>1001</v>
      </c>
    </row>
    <row r="2378" spans="52:107" ht="42.75">
      <c r="AZ2378" s="32"/>
      <c r="BA2378" s="32"/>
      <c r="BB2378" s="32" t="s">
        <v>6857</v>
      </c>
      <c r="BC2378" s="32" t="s">
        <v>712</v>
      </c>
      <c r="BD2378" s="32" t="s">
        <v>1491</v>
      </c>
      <c r="BE2378" s="32" t="s">
        <v>3671</v>
      </c>
      <c r="BF2378" s="32" t="s">
        <v>1033</v>
      </c>
      <c r="BG2378" s="32" t="s">
        <v>1031</v>
      </c>
      <c r="CK2378" s="32" t="s">
        <v>6857</v>
      </c>
      <c r="CL2378" s="32" t="s">
        <v>712</v>
      </c>
      <c r="CM2378" s="32" t="s">
        <v>1491</v>
      </c>
      <c r="CN2378" s="32" t="s">
        <v>3671</v>
      </c>
      <c r="CO2378" s="32" t="s">
        <v>1033</v>
      </c>
      <c r="CP2378" s="32" t="s">
        <v>1031</v>
      </c>
      <c r="CV2378" s="32"/>
      <c r="CW2378" s="32"/>
      <c r="CX2378" s="32" t="s">
        <v>6857</v>
      </c>
      <c r="CY2378" s="32" t="s">
        <v>712</v>
      </c>
      <c r="CZ2378" s="32" t="s">
        <v>1491</v>
      </c>
      <c r="DA2378" s="32" t="s">
        <v>3671</v>
      </c>
      <c r="DB2378" s="32" t="s">
        <v>1033</v>
      </c>
      <c r="DC2378" s="32" t="s">
        <v>1031</v>
      </c>
    </row>
    <row r="2379" spans="52:107" ht="28.5">
      <c r="AZ2379" s="32"/>
      <c r="BA2379" s="32"/>
      <c r="BB2379" s="32" t="s">
        <v>6858</v>
      </c>
      <c r="BC2379" s="32" t="s">
        <v>712</v>
      </c>
      <c r="BD2379" s="32" t="s">
        <v>1491</v>
      </c>
      <c r="BE2379" s="32" t="s">
        <v>3671</v>
      </c>
      <c r="BF2379" s="32" t="s">
        <v>1063</v>
      </c>
      <c r="BG2379" s="32" t="s">
        <v>1061</v>
      </c>
      <c r="CK2379" s="32" t="s">
        <v>6858</v>
      </c>
      <c r="CL2379" s="32" t="s">
        <v>712</v>
      </c>
      <c r="CM2379" s="32" t="s">
        <v>1491</v>
      </c>
      <c r="CN2379" s="32" t="s">
        <v>3671</v>
      </c>
      <c r="CO2379" s="32" t="s">
        <v>1063</v>
      </c>
      <c r="CP2379" s="32" t="s">
        <v>1061</v>
      </c>
      <c r="CV2379" s="32"/>
      <c r="CW2379" s="32"/>
      <c r="CX2379" s="32" t="s">
        <v>6858</v>
      </c>
      <c r="CY2379" s="32" t="s">
        <v>712</v>
      </c>
      <c r="CZ2379" s="32" t="s">
        <v>1491</v>
      </c>
      <c r="DA2379" s="32" t="s">
        <v>3671</v>
      </c>
      <c r="DB2379" s="32" t="s">
        <v>1063</v>
      </c>
      <c r="DC2379" s="32" t="s">
        <v>1061</v>
      </c>
    </row>
    <row r="2380" spans="52:107" ht="28.5">
      <c r="AZ2380" s="32"/>
      <c r="BA2380" s="32"/>
      <c r="BB2380" s="32" t="s">
        <v>6859</v>
      </c>
      <c r="BC2380" s="32" t="s">
        <v>712</v>
      </c>
      <c r="BD2380" s="32" t="s">
        <v>1491</v>
      </c>
      <c r="BE2380" s="32" t="s">
        <v>3671</v>
      </c>
      <c r="BF2380" s="32" t="s">
        <v>1646</v>
      </c>
      <c r="BG2380" s="32" t="s">
        <v>1089</v>
      </c>
      <c r="CK2380" s="32" t="s">
        <v>6859</v>
      </c>
      <c r="CL2380" s="32" t="s">
        <v>712</v>
      </c>
      <c r="CM2380" s="32" t="s">
        <v>1491</v>
      </c>
      <c r="CN2380" s="32" t="s">
        <v>3671</v>
      </c>
      <c r="CO2380" s="32" t="s">
        <v>1646</v>
      </c>
      <c r="CP2380" s="32" t="s">
        <v>1089</v>
      </c>
      <c r="CV2380" s="32"/>
      <c r="CW2380" s="32"/>
      <c r="CX2380" s="32" t="s">
        <v>6859</v>
      </c>
      <c r="CY2380" s="32" t="s">
        <v>712</v>
      </c>
      <c r="CZ2380" s="32" t="s">
        <v>1491</v>
      </c>
      <c r="DA2380" s="32" t="s">
        <v>3671</v>
      </c>
      <c r="DB2380" s="32" t="s">
        <v>1646</v>
      </c>
      <c r="DC2380" s="32" t="s">
        <v>1089</v>
      </c>
    </row>
    <row r="2381" spans="52:107" ht="28.5">
      <c r="AZ2381" s="32"/>
      <c r="BA2381" s="32"/>
      <c r="BB2381" s="32" t="s">
        <v>6860</v>
      </c>
      <c r="BC2381" s="32" t="s">
        <v>712</v>
      </c>
      <c r="BD2381" s="32" t="s">
        <v>1491</v>
      </c>
      <c r="BE2381" s="32" t="s">
        <v>3671</v>
      </c>
      <c r="BF2381" s="32" t="s">
        <v>1666</v>
      </c>
      <c r="BG2381" s="32" t="s">
        <v>1115</v>
      </c>
      <c r="CK2381" s="32" t="s">
        <v>6860</v>
      </c>
      <c r="CL2381" s="32" t="s">
        <v>712</v>
      </c>
      <c r="CM2381" s="32" t="s">
        <v>1491</v>
      </c>
      <c r="CN2381" s="32" t="s">
        <v>3671</v>
      </c>
      <c r="CO2381" s="32" t="s">
        <v>1666</v>
      </c>
      <c r="CP2381" s="32" t="s">
        <v>1115</v>
      </c>
      <c r="CV2381" s="32"/>
      <c r="CW2381" s="32"/>
      <c r="CX2381" s="32" t="s">
        <v>6860</v>
      </c>
      <c r="CY2381" s="32" t="s">
        <v>712</v>
      </c>
      <c r="CZ2381" s="32" t="s">
        <v>1491</v>
      </c>
      <c r="DA2381" s="32" t="s">
        <v>3671</v>
      </c>
      <c r="DB2381" s="32" t="s">
        <v>1666</v>
      </c>
      <c r="DC2381" s="32" t="s">
        <v>1115</v>
      </c>
    </row>
    <row r="2382" spans="52:107" ht="28.5">
      <c r="AZ2382" s="32"/>
      <c r="BA2382" s="32"/>
      <c r="BB2382" s="32" t="s">
        <v>6861</v>
      </c>
      <c r="BC2382" s="32" t="s">
        <v>712</v>
      </c>
      <c r="BD2382" s="32" t="s">
        <v>1491</v>
      </c>
      <c r="BE2382" s="32" t="s">
        <v>3671</v>
      </c>
      <c r="BF2382" s="32" t="s">
        <v>1891</v>
      </c>
      <c r="BG2382" s="32" t="s">
        <v>1138</v>
      </c>
      <c r="CK2382" s="32" t="s">
        <v>6861</v>
      </c>
      <c r="CL2382" s="32" t="s">
        <v>712</v>
      </c>
      <c r="CM2382" s="32" t="s">
        <v>1491</v>
      </c>
      <c r="CN2382" s="32" t="s">
        <v>3671</v>
      </c>
      <c r="CO2382" s="32" t="s">
        <v>1891</v>
      </c>
      <c r="CP2382" s="32" t="s">
        <v>1138</v>
      </c>
      <c r="CV2382" s="32"/>
      <c r="CW2382" s="32"/>
      <c r="CX2382" s="32" t="s">
        <v>6861</v>
      </c>
      <c r="CY2382" s="32" t="s">
        <v>712</v>
      </c>
      <c r="CZ2382" s="32" t="s">
        <v>1491</v>
      </c>
      <c r="DA2382" s="32" t="s">
        <v>3671</v>
      </c>
      <c r="DB2382" s="32" t="s">
        <v>1891</v>
      </c>
      <c r="DC2382" s="32" t="s">
        <v>1138</v>
      </c>
    </row>
    <row r="2383" spans="52:107" ht="28.5">
      <c r="AZ2383" s="32"/>
      <c r="BA2383" s="32"/>
      <c r="BB2383" s="32" t="s">
        <v>6862</v>
      </c>
      <c r="BC2383" s="32" t="s">
        <v>712</v>
      </c>
      <c r="BD2383" s="32" t="s">
        <v>1491</v>
      </c>
      <c r="BE2383" s="32" t="s">
        <v>3671</v>
      </c>
      <c r="BF2383" s="32" t="s">
        <v>1905</v>
      </c>
      <c r="BG2383" s="32" t="s">
        <v>1164</v>
      </c>
      <c r="CK2383" s="32" t="s">
        <v>6862</v>
      </c>
      <c r="CL2383" s="32" t="s">
        <v>712</v>
      </c>
      <c r="CM2383" s="32" t="s">
        <v>1491</v>
      </c>
      <c r="CN2383" s="32" t="s">
        <v>3671</v>
      </c>
      <c r="CO2383" s="32" t="s">
        <v>1905</v>
      </c>
      <c r="CP2383" s="32" t="s">
        <v>1164</v>
      </c>
      <c r="CV2383" s="32"/>
      <c r="CW2383" s="32"/>
      <c r="CX2383" s="32" t="s">
        <v>6862</v>
      </c>
      <c r="CY2383" s="32" t="s">
        <v>712</v>
      </c>
      <c r="CZ2383" s="32" t="s">
        <v>1491</v>
      </c>
      <c r="DA2383" s="32" t="s">
        <v>3671</v>
      </c>
      <c r="DB2383" s="32" t="s">
        <v>1905</v>
      </c>
      <c r="DC2383" s="32" t="s">
        <v>1164</v>
      </c>
    </row>
    <row r="2384" spans="52:107" ht="28.5">
      <c r="AZ2384" s="32"/>
      <c r="BA2384" s="32"/>
      <c r="BB2384" s="32" t="s">
        <v>6863</v>
      </c>
      <c r="BC2384" s="32" t="s">
        <v>712</v>
      </c>
      <c r="BD2384" s="32" t="s">
        <v>1491</v>
      </c>
      <c r="BE2384" s="32" t="s">
        <v>3671</v>
      </c>
      <c r="BF2384" s="32" t="s">
        <v>1917</v>
      </c>
      <c r="BG2384" s="32" t="s">
        <v>1191</v>
      </c>
      <c r="CK2384" s="32" t="s">
        <v>6863</v>
      </c>
      <c r="CL2384" s="32" t="s">
        <v>712</v>
      </c>
      <c r="CM2384" s="32" t="s">
        <v>1491</v>
      </c>
      <c r="CN2384" s="32" t="s">
        <v>3671</v>
      </c>
      <c r="CO2384" s="32" t="s">
        <v>1917</v>
      </c>
      <c r="CP2384" s="32" t="s">
        <v>1191</v>
      </c>
      <c r="CV2384" s="32"/>
      <c r="CW2384" s="32"/>
      <c r="CX2384" s="32" t="s">
        <v>6863</v>
      </c>
      <c r="CY2384" s="32" t="s">
        <v>712</v>
      </c>
      <c r="CZ2384" s="32" t="s">
        <v>1491</v>
      </c>
      <c r="DA2384" s="32" t="s">
        <v>3671</v>
      </c>
      <c r="DB2384" s="32" t="s">
        <v>1917</v>
      </c>
      <c r="DC2384" s="32" t="s">
        <v>1191</v>
      </c>
    </row>
    <row r="2385" spans="52:107" ht="28.5">
      <c r="AZ2385" s="32"/>
      <c r="BA2385" s="32"/>
      <c r="BB2385" s="32" t="s">
        <v>6864</v>
      </c>
      <c r="BC2385" s="32" t="s">
        <v>712</v>
      </c>
      <c r="BD2385" s="32" t="s">
        <v>1491</v>
      </c>
      <c r="BE2385" s="32" t="s">
        <v>3671</v>
      </c>
      <c r="BF2385" s="32" t="s">
        <v>1933</v>
      </c>
      <c r="BG2385" s="32" t="s">
        <v>1215</v>
      </c>
      <c r="CK2385" s="32" t="s">
        <v>6864</v>
      </c>
      <c r="CL2385" s="32" t="s">
        <v>712</v>
      </c>
      <c r="CM2385" s="32" t="s">
        <v>1491</v>
      </c>
      <c r="CN2385" s="32" t="s">
        <v>3671</v>
      </c>
      <c r="CO2385" s="32" t="s">
        <v>1933</v>
      </c>
      <c r="CP2385" s="32" t="s">
        <v>1215</v>
      </c>
      <c r="CV2385" s="32"/>
      <c r="CW2385" s="32"/>
      <c r="CX2385" s="32" t="s">
        <v>6864</v>
      </c>
      <c r="CY2385" s="32" t="s">
        <v>712</v>
      </c>
      <c r="CZ2385" s="32" t="s">
        <v>1491</v>
      </c>
      <c r="DA2385" s="32" t="s">
        <v>3671</v>
      </c>
      <c r="DB2385" s="32" t="s">
        <v>1933</v>
      </c>
      <c r="DC2385" s="32" t="s">
        <v>1215</v>
      </c>
    </row>
    <row r="2386" spans="52:107" ht="28.5">
      <c r="AZ2386" s="32"/>
      <c r="BA2386" s="32"/>
      <c r="BB2386" s="32" t="s">
        <v>6865</v>
      </c>
      <c r="BC2386" s="32" t="s">
        <v>712</v>
      </c>
      <c r="BD2386" s="32" t="s">
        <v>1491</v>
      </c>
      <c r="BE2386" s="32" t="s">
        <v>3671</v>
      </c>
      <c r="BF2386" s="32" t="s">
        <v>1949</v>
      </c>
      <c r="BG2386" s="32" t="s">
        <v>1238</v>
      </c>
      <c r="CK2386" s="32" t="s">
        <v>6865</v>
      </c>
      <c r="CL2386" s="32" t="s">
        <v>712</v>
      </c>
      <c r="CM2386" s="32" t="s">
        <v>1491</v>
      </c>
      <c r="CN2386" s="32" t="s">
        <v>3671</v>
      </c>
      <c r="CO2386" s="32" t="s">
        <v>1949</v>
      </c>
      <c r="CP2386" s="32" t="s">
        <v>1238</v>
      </c>
      <c r="CV2386" s="32"/>
      <c r="CW2386" s="32"/>
      <c r="CX2386" s="32" t="s">
        <v>6865</v>
      </c>
      <c r="CY2386" s="32" t="s">
        <v>712</v>
      </c>
      <c r="CZ2386" s="32" t="s">
        <v>1491</v>
      </c>
      <c r="DA2386" s="32" t="s">
        <v>3671</v>
      </c>
      <c r="DB2386" s="32" t="s">
        <v>1949</v>
      </c>
      <c r="DC2386" s="32" t="s">
        <v>1238</v>
      </c>
    </row>
    <row r="2387" spans="52:107" ht="28.5">
      <c r="AZ2387" s="32"/>
      <c r="BA2387" s="32"/>
      <c r="BB2387" s="32" t="s">
        <v>6866</v>
      </c>
      <c r="BC2387" s="32" t="s">
        <v>712</v>
      </c>
      <c r="BD2387" s="32" t="s">
        <v>1491</v>
      </c>
      <c r="BE2387" s="32" t="s">
        <v>3671</v>
      </c>
      <c r="BF2387" s="32" t="s">
        <v>1962</v>
      </c>
      <c r="BG2387" s="32" t="s">
        <v>1260</v>
      </c>
      <c r="CK2387" s="32" t="s">
        <v>6866</v>
      </c>
      <c r="CL2387" s="32" t="s">
        <v>712</v>
      </c>
      <c r="CM2387" s="32" t="s">
        <v>1491</v>
      </c>
      <c r="CN2387" s="32" t="s">
        <v>3671</v>
      </c>
      <c r="CO2387" s="32" t="s">
        <v>1962</v>
      </c>
      <c r="CP2387" s="32" t="s">
        <v>1260</v>
      </c>
      <c r="CV2387" s="32"/>
      <c r="CW2387" s="32"/>
      <c r="CX2387" s="32" t="s">
        <v>6866</v>
      </c>
      <c r="CY2387" s="32" t="s">
        <v>712</v>
      </c>
      <c r="CZ2387" s="32" t="s">
        <v>1491</v>
      </c>
      <c r="DA2387" s="32" t="s">
        <v>3671</v>
      </c>
      <c r="DB2387" s="32" t="s">
        <v>1962</v>
      </c>
      <c r="DC2387" s="32" t="s">
        <v>1260</v>
      </c>
    </row>
    <row r="2388" spans="52:107" ht="42.75">
      <c r="AZ2388" s="32"/>
      <c r="BA2388" s="32"/>
      <c r="BB2388" s="32" t="s">
        <v>6867</v>
      </c>
      <c r="BC2388" s="32" t="s">
        <v>712</v>
      </c>
      <c r="BD2388" s="32" t="s">
        <v>1491</v>
      </c>
      <c r="BE2388" s="32" t="s">
        <v>3671</v>
      </c>
      <c r="BF2388" s="32" t="s">
        <v>1975</v>
      </c>
      <c r="BG2388" s="32" t="s">
        <v>1283</v>
      </c>
      <c r="CK2388" s="32" t="s">
        <v>6867</v>
      </c>
      <c r="CL2388" s="32" t="s">
        <v>712</v>
      </c>
      <c r="CM2388" s="32" t="s">
        <v>1491</v>
      </c>
      <c r="CN2388" s="32" t="s">
        <v>3671</v>
      </c>
      <c r="CO2388" s="32" t="s">
        <v>1975</v>
      </c>
      <c r="CP2388" s="32" t="s">
        <v>1283</v>
      </c>
      <c r="CV2388" s="32"/>
      <c r="CW2388" s="32"/>
      <c r="CX2388" s="32" t="s">
        <v>6867</v>
      </c>
      <c r="CY2388" s="32" t="s">
        <v>712</v>
      </c>
      <c r="CZ2388" s="32" t="s">
        <v>1491</v>
      </c>
      <c r="DA2388" s="32" t="s">
        <v>3671</v>
      </c>
      <c r="DB2388" s="32" t="s">
        <v>1975</v>
      </c>
      <c r="DC2388" s="32" t="s">
        <v>1283</v>
      </c>
    </row>
    <row r="2389" spans="52:107" ht="28.5">
      <c r="AZ2389" s="32"/>
      <c r="BA2389" s="32"/>
      <c r="BB2389" s="32" t="s">
        <v>6868</v>
      </c>
      <c r="BC2389" s="32" t="s">
        <v>712</v>
      </c>
      <c r="BD2389" s="32" t="s">
        <v>1491</v>
      </c>
      <c r="BE2389" s="32" t="s">
        <v>3671</v>
      </c>
      <c r="BF2389" s="32" t="s">
        <v>1986</v>
      </c>
      <c r="BG2389" s="32" t="s">
        <v>1303</v>
      </c>
      <c r="CK2389" s="32" t="s">
        <v>6868</v>
      </c>
      <c r="CL2389" s="32" t="s">
        <v>712</v>
      </c>
      <c r="CM2389" s="32" t="s">
        <v>1491</v>
      </c>
      <c r="CN2389" s="32" t="s">
        <v>3671</v>
      </c>
      <c r="CO2389" s="32" t="s">
        <v>1986</v>
      </c>
      <c r="CP2389" s="32" t="s">
        <v>1303</v>
      </c>
      <c r="CV2389" s="32"/>
      <c r="CW2389" s="32"/>
      <c r="CX2389" s="32" t="s">
        <v>6868</v>
      </c>
      <c r="CY2389" s="32" t="s">
        <v>712</v>
      </c>
      <c r="CZ2389" s="32" t="s">
        <v>1491</v>
      </c>
      <c r="DA2389" s="32" t="s">
        <v>3671</v>
      </c>
      <c r="DB2389" s="32" t="s">
        <v>1986</v>
      </c>
      <c r="DC2389" s="32" t="s">
        <v>1303</v>
      </c>
    </row>
    <row r="2390" spans="52:107" ht="42.75">
      <c r="AZ2390" s="32"/>
      <c r="BA2390" s="32"/>
      <c r="BB2390" s="32" t="s">
        <v>6869</v>
      </c>
      <c r="BC2390" s="32" t="s">
        <v>712</v>
      </c>
      <c r="BD2390" s="32" t="s">
        <v>1491</v>
      </c>
      <c r="BE2390" s="32" t="s">
        <v>3671</v>
      </c>
      <c r="BF2390" s="32" t="s">
        <v>1999</v>
      </c>
      <c r="BG2390" s="32" t="s">
        <v>1324</v>
      </c>
      <c r="CK2390" s="32" t="s">
        <v>6869</v>
      </c>
      <c r="CL2390" s="32" t="s">
        <v>712</v>
      </c>
      <c r="CM2390" s="32" t="s">
        <v>1491</v>
      </c>
      <c r="CN2390" s="32" t="s">
        <v>3671</v>
      </c>
      <c r="CO2390" s="32" t="s">
        <v>1999</v>
      </c>
      <c r="CP2390" s="32" t="s">
        <v>1324</v>
      </c>
      <c r="CV2390" s="32"/>
      <c r="CW2390" s="32"/>
      <c r="CX2390" s="32" t="s">
        <v>6869</v>
      </c>
      <c r="CY2390" s="32" t="s">
        <v>712</v>
      </c>
      <c r="CZ2390" s="32" t="s">
        <v>1491</v>
      </c>
      <c r="DA2390" s="32" t="s">
        <v>3671</v>
      </c>
      <c r="DB2390" s="32" t="s">
        <v>1999</v>
      </c>
      <c r="DC2390" s="32" t="s">
        <v>1324</v>
      </c>
    </row>
    <row r="2391" spans="52:107" ht="28.5">
      <c r="AZ2391" s="32"/>
      <c r="BA2391" s="32"/>
      <c r="BB2391" s="32" t="s">
        <v>6870</v>
      </c>
      <c r="BC2391" s="32" t="s">
        <v>712</v>
      </c>
      <c r="BD2391" s="32" t="s">
        <v>1491</v>
      </c>
      <c r="BE2391" s="32" t="s">
        <v>3671</v>
      </c>
      <c r="BF2391" s="32" t="s">
        <v>2012</v>
      </c>
      <c r="BG2391" s="32" t="s">
        <v>1344</v>
      </c>
      <c r="CK2391" s="32" t="s">
        <v>6870</v>
      </c>
      <c r="CL2391" s="32" t="s">
        <v>712</v>
      </c>
      <c r="CM2391" s="32" t="s">
        <v>1491</v>
      </c>
      <c r="CN2391" s="32" t="s">
        <v>3671</v>
      </c>
      <c r="CO2391" s="32" t="s">
        <v>2012</v>
      </c>
      <c r="CP2391" s="32" t="s">
        <v>1344</v>
      </c>
      <c r="CV2391" s="32"/>
      <c r="CW2391" s="32"/>
      <c r="CX2391" s="32" t="s">
        <v>6870</v>
      </c>
      <c r="CY2391" s="32" t="s">
        <v>712</v>
      </c>
      <c r="CZ2391" s="32" t="s">
        <v>1491</v>
      </c>
      <c r="DA2391" s="32" t="s">
        <v>3671</v>
      </c>
      <c r="DB2391" s="32" t="s">
        <v>2012</v>
      </c>
      <c r="DC2391" s="32" t="s">
        <v>1344</v>
      </c>
    </row>
    <row r="2392" spans="52:107" ht="28.5">
      <c r="AZ2392" s="32"/>
      <c r="BA2392" s="32"/>
      <c r="BB2392" s="32" t="s">
        <v>6871</v>
      </c>
      <c r="BC2392" s="32" t="s">
        <v>712</v>
      </c>
      <c r="BD2392" s="32" t="s">
        <v>1491</v>
      </c>
      <c r="BE2392" s="32" t="s">
        <v>3671</v>
      </c>
      <c r="BF2392" s="32" t="s">
        <v>2024</v>
      </c>
      <c r="BG2392" s="32" t="s">
        <v>1365</v>
      </c>
      <c r="CK2392" s="32" t="s">
        <v>6871</v>
      </c>
      <c r="CL2392" s="32" t="s">
        <v>712</v>
      </c>
      <c r="CM2392" s="32" t="s">
        <v>1491</v>
      </c>
      <c r="CN2392" s="32" t="s">
        <v>3671</v>
      </c>
      <c r="CO2392" s="32" t="s">
        <v>2024</v>
      </c>
      <c r="CP2392" s="32" t="s">
        <v>1365</v>
      </c>
      <c r="CV2392" s="32"/>
      <c r="CW2392" s="32"/>
      <c r="CX2392" s="32" t="s">
        <v>6871</v>
      </c>
      <c r="CY2392" s="32" t="s">
        <v>712</v>
      </c>
      <c r="CZ2392" s="32" t="s">
        <v>1491</v>
      </c>
      <c r="DA2392" s="32" t="s">
        <v>3671</v>
      </c>
      <c r="DB2392" s="32" t="s">
        <v>2024</v>
      </c>
      <c r="DC2392" s="32" t="s">
        <v>1365</v>
      </c>
    </row>
    <row r="2393" spans="52:107" ht="28.5">
      <c r="AZ2393" s="32"/>
      <c r="BA2393" s="32"/>
      <c r="BB2393" s="32" t="s">
        <v>6872</v>
      </c>
      <c r="BC2393" s="32" t="s">
        <v>712</v>
      </c>
      <c r="BD2393" s="32" t="s">
        <v>1491</v>
      </c>
      <c r="BE2393" s="32" t="s">
        <v>3671</v>
      </c>
      <c r="BF2393" s="32" t="s">
        <v>2035</v>
      </c>
      <c r="BG2393" s="32" t="s">
        <v>3672</v>
      </c>
      <c r="CK2393" s="32" t="s">
        <v>6872</v>
      </c>
      <c r="CL2393" s="32" t="s">
        <v>712</v>
      </c>
      <c r="CM2393" s="32" t="s">
        <v>1491</v>
      </c>
      <c r="CN2393" s="32" t="s">
        <v>3671</v>
      </c>
      <c r="CO2393" s="32" t="s">
        <v>2035</v>
      </c>
      <c r="CP2393" s="32" t="s">
        <v>3672</v>
      </c>
      <c r="CV2393" s="32"/>
      <c r="CW2393" s="32"/>
      <c r="CX2393" s="32" t="s">
        <v>6872</v>
      </c>
      <c r="CY2393" s="32" t="s">
        <v>712</v>
      </c>
      <c r="CZ2393" s="32" t="s">
        <v>1491</v>
      </c>
      <c r="DA2393" s="32" t="s">
        <v>3671</v>
      </c>
      <c r="DB2393" s="32" t="s">
        <v>2035</v>
      </c>
      <c r="DC2393" s="32" t="s">
        <v>3672</v>
      </c>
    </row>
    <row r="2394" spans="52:107" ht="28.5">
      <c r="AZ2394" s="32"/>
      <c r="BA2394" s="32"/>
      <c r="BB2394" s="32" t="s">
        <v>6873</v>
      </c>
      <c r="BC2394" s="32" t="s">
        <v>712</v>
      </c>
      <c r="BD2394" s="32" t="s">
        <v>1491</v>
      </c>
      <c r="BE2394" s="32" t="s">
        <v>3671</v>
      </c>
      <c r="BF2394" s="32" t="s">
        <v>2047</v>
      </c>
      <c r="BG2394" s="32" t="s">
        <v>1406</v>
      </c>
      <c r="CK2394" s="32" t="s">
        <v>6873</v>
      </c>
      <c r="CL2394" s="32" t="s">
        <v>712</v>
      </c>
      <c r="CM2394" s="32" t="s">
        <v>1491</v>
      </c>
      <c r="CN2394" s="32" t="s">
        <v>3671</v>
      </c>
      <c r="CO2394" s="32" t="s">
        <v>2047</v>
      </c>
      <c r="CP2394" s="32" t="s">
        <v>1406</v>
      </c>
      <c r="CV2394" s="32"/>
      <c r="CW2394" s="32"/>
      <c r="CX2394" s="32" t="s">
        <v>6873</v>
      </c>
      <c r="CY2394" s="32" t="s">
        <v>712</v>
      </c>
      <c r="CZ2394" s="32" t="s">
        <v>1491</v>
      </c>
      <c r="DA2394" s="32" t="s">
        <v>3671</v>
      </c>
      <c r="DB2394" s="32" t="s">
        <v>2047</v>
      </c>
      <c r="DC2394" s="32" t="s">
        <v>1406</v>
      </c>
    </row>
    <row r="2395" spans="52:107" ht="42.75">
      <c r="AZ2395" s="32"/>
      <c r="BA2395" s="32"/>
      <c r="BB2395" s="32" t="s">
        <v>6874</v>
      </c>
      <c r="BC2395" s="32" t="s">
        <v>712</v>
      </c>
      <c r="BD2395" s="32" t="s">
        <v>1491</v>
      </c>
      <c r="BE2395" s="32" t="s">
        <v>3671</v>
      </c>
      <c r="BF2395" s="32" t="s">
        <v>2058</v>
      </c>
      <c r="BG2395" s="32" t="s">
        <v>1427</v>
      </c>
      <c r="CK2395" s="32" t="s">
        <v>6874</v>
      </c>
      <c r="CL2395" s="32" t="s">
        <v>712</v>
      </c>
      <c r="CM2395" s="32" t="s">
        <v>1491</v>
      </c>
      <c r="CN2395" s="32" t="s">
        <v>3671</v>
      </c>
      <c r="CO2395" s="32" t="s">
        <v>2058</v>
      </c>
      <c r="CP2395" s="32" t="s">
        <v>1427</v>
      </c>
      <c r="CV2395" s="32"/>
      <c r="CW2395" s="32"/>
      <c r="CX2395" s="32" t="s">
        <v>6874</v>
      </c>
      <c r="CY2395" s="32" t="s">
        <v>712</v>
      </c>
      <c r="CZ2395" s="32" t="s">
        <v>1491</v>
      </c>
      <c r="DA2395" s="32" t="s">
        <v>3671</v>
      </c>
      <c r="DB2395" s="32" t="s">
        <v>2058</v>
      </c>
      <c r="DC2395" s="32" t="s">
        <v>1427</v>
      </c>
    </row>
    <row r="2396" spans="52:107" ht="42.75">
      <c r="AZ2396" s="32"/>
      <c r="BA2396" s="32"/>
      <c r="BB2396" s="32" t="s">
        <v>6875</v>
      </c>
      <c r="BC2396" s="32" t="s">
        <v>712</v>
      </c>
      <c r="BD2396" s="32" t="s">
        <v>1491</v>
      </c>
      <c r="BE2396" s="32" t="s">
        <v>3671</v>
      </c>
      <c r="BF2396" s="32" t="s">
        <v>2070</v>
      </c>
      <c r="BG2396" s="32" t="s">
        <v>1446</v>
      </c>
      <c r="CK2396" s="32" t="s">
        <v>6875</v>
      </c>
      <c r="CL2396" s="32" t="s">
        <v>712</v>
      </c>
      <c r="CM2396" s="32" t="s">
        <v>1491</v>
      </c>
      <c r="CN2396" s="32" t="s">
        <v>3671</v>
      </c>
      <c r="CO2396" s="32" t="s">
        <v>2070</v>
      </c>
      <c r="CP2396" s="32" t="s">
        <v>1446</v>
      </c>
      <c r="CV2396" s="32"/>
      <c r="CW2396" s="32"/>
      <c r="CX2396" s="32" t="s">
        <v>6875</v>
      </c>
      <c r="CY2396" s="32" t="s">
        <v>712</v>
      </c>
      <c r="CZ2396" s="32" t="s">
        <v>1491</v>
      </c>
      <c r="DA2396" s="32" t="s">
        <v>3671</v>
      </c>
      <c r="DB2396" s="32" t="s">
        <v>2070</v>
      </c>
      <c r="DC2396" s="32" t="s">
        <v>1446</v>
      </c>
    </row>
    <row r="2397" spans="52:107" ht="42.75">
      <c r="AZ2397" s="32"/>
      <c r="BA2397" s="32"/>
      <c r="BB2397" s="32" t="s">
        <v>6876</v>
      </c>
      <c r="BC2397" s="32" t="s">
        <v>712</v>
      </c>
      <c r="BD2397" s="32" t="s">
        <v>1491</v>
      </c>
      <c r="BE2397" s="32" t="s">
        <v>3671</v>
      </c>
      <c r="BF2397" s="32" t="s">
        <v>2082</v>
      </c>
      <c r="BG2397" s="32" t="s">
        <v>1467</v>
      </c>
      <c r="CK2397" s="32" t="s">
        <v>6876</v>
      </c>
      <c r="CL2397" s="32" t="s">
        <v>712</v>
      </c>
      <c r="CM2397" s="32" t="s">
        <v>1491</v>
      </c>
      <c r="CN2397" s="32" t="s">
        <v>3671</v>
      </c>
      <c r="CO2397" s="32" t="s">
        <v>2082</v>
      </c>
      <c r="CP2397" s="32" t="s">
        <v>1467</v>
      </c>
      <c r="CV2397" s="32"/>
      <c r="CW2397" s="32"/>
      <c r="CX2397" s="32" t="s">
        <v>6876</v>
      </c>
      <c r="CY2397" s="32" t="s">
        <v>712</v>
      </c>
      <c r="CZ2397" s="32" t="s">
        <v>1491</v>
      </c>
      <c r="DA2397" s="32" t="s">
        <v>3671</v>
      </c>
      <c r="DB2397" s="32" t="s">
        <v>2082</v>
      </c>
      <c r="DC2397" s="32" t="s">
        <v>1467</v>
      </c>
    </row>
    <row r="2398" spans="52:107" ht="28.5">
      <c r="AZ2398" s="32"/>
      <c r="BA2398" s="32"/>
      <c r="BB2398" s="32" t="s">
        <v>6877</v>
      </c>
      <c r="BC2398" s="32" t="s">
        <v>712</v>
      </c>
      <c r="BD2398" s="32" t="s">
        <v>1491</v>
      </c>
      <c r="BE2398" s="32" t="s">
        <v>3671</v>
      </c>
      <c r="BF2398" s="32" t="s">
        <v>2093</v>
      </c>
      <c r="BG2398" s="32" t="s">
        <v>1489</v>
      </c>
      <c r="CK2398" s="32" t="s">
        <v>6877</v>
      </c>
      <c r="CL2398" s="32" t="s">
        <v>712</v>
      </c>
      <c r="CM2398" s="32" t="s">
        <v>1491</v>
      </c>
      <c r="CN2398" s="32" t="s">
        <v>3671</v>
      </c>
      <c r="CO2398" s="32" t="s">
        <v>2093</v>
      </c>
      <c r="CP2398" s="32" t="s">
        <v>1489</v>
      </c>
      <c r="CV2398" s="32"/>
      <c r="CW2398" s="32"/>
      <c r="CX2398" s="32" t="s">
        <v>6877</v>
      </c>
      <c r="CY2398" s="32" t="s">
        <v>712</v>
      </c>
      <c r="CZ2398" s="32" t="s">
        <v>1491</v>
      </c>
      <c r="DA2398" s="32" t="s">
        <v>3671</v>
      </c>
      <c r="DB2398" s="32" t="s">
        <v>2093</v>
      </c>
      <c r="DC2398" s="32" t="s">
        <v>1489</v>
      </c>
    </row>
    <row r="2399" spans="52:107" ht="42.75">
      <c r="AZ2399" s="32"/>
      <c r="BA2399" s="32"/>
      <c r="BB2399" s="32" t="s">
        <v>6878</v>
      </c>
      <c r="BC2399" s="32" t="s">
        <v>712</v>
      </c>
      <c r="BD2399" s="32" t="s">
        <v>1491</v>
      </c>
      <c r="BE2399" s="32" t="s">
        <v>3671</v>
      </c>
      <c r="BF2399" s="32" t="s">
        <v>2104</v>
      </c>
      <c r="BG2399" s="32" t="s">
        <v>1509</v>
      </c>
      <c r="CK2399" s="32" t="s">
        <v>6878</v>
      </c>
      <c r="CL2399" s="32" t="s">
        <v>712</v>
      </c>
      <c r="CM2399" s="32" t="s">
        <v>1491</v>
      </c>
      <c r="CN2399" s="32" t="s">
        <v>3671</v>
      </c>
      <c r="CO2399" s="32" t="s">
        <v>2104</v>
      </c>
      <c r="CP2399" s="32" t="s">
        <v>1509</v>
      </c>
      <c r="CV2399" s="32"/>
      <c r="CW2399" s="32"/>
      <c r="CX2399" s="32" t="s">
        <v>6878</v>
      </c>
      <c r="CY2399" s="32" t="s">
        <v>712</v>
      </c>
      <c r="CZ2399" s="32" t="s">
        <v>1491</v>
      </c>
      <c r="DA2399" s="32" t="s">
        <v>3671</v>
      </c>
      <c r="DB2399" s="32" t="s">
        <v>2104</v>
      </c>
      <c r="DC2399" s="32" t="s">
        <v>1509</v>
      </c>
    </row>
    <row r="2400" spans="52:107" ht="28.5">
      <c r="AZ2400" s="32"/>
      <c r="BA2400" s="32"/>
      <c r="BB2400" s="32" t="s">
        <v>6879</v>
      </c>
      <c r="BC2400" s="32" t="s">
        <v>712</v>
      </c>
      <c r="BD2400" s="32" t="s">
        <v>1491</v>
      </c>
      <c r="BE2400" s="32" t="s">
        <v>3671</v>
      </c>
      <c r="BF2400" s="32" t="s">
        <v>2114</v>
      </c>
      <c r="BG2400" s="32" t="s">
        <v>1531</v>
      </c>
      <c r="CK2400" s="32" t="s">
        <v>6879</v>
      </c>
      <c r="CL2400" s="32" t="s">
        <v>712</v>
      </c>
      <c r="CM2400" s="32" t="s">
        <v>1491</v>
      </c>
      <c r="CN2400" s="32" t="s">
        <v>3671</v>
      </c>
      <c r="CO2400" s="32" t="s">
        <v>2114</v>
      </c>
      <c r="CP2400" s="32" t="s">
        <v>1531</v>
      </c>
      <c r="CV2400" s="32"/>
      <c r="CW2400" s="32"/>
      <c r="CX2400" s="32" t="s">
        <v>6879</v>
      </c>
      <c r="CY2400" s="32" t="s">
        <v>712</v>
      </c>
      <c r="CZ2400" s="32" t="s">
        <v>1491</v>
      </c>
      <c r="DA2400" s="32" t="s">
        <v>3671</v>
      </c>
      <c r="DB2400" s="32" t="s">
        <v>2114</v>
      </c>
      <c r="DC2400" s="32" t="s">
        <v>1531</v>
      </c>
    </row>
    <row r="2401" spans="52:107" ht="28.5">
      <c r="AZ2401" s="32"/>
      <c r="BA2401" s="32"/>
      <c r="BB2401" s="32" t="s">
        <v>6880</v>
      </c>
      <c r="BC2401" s="32" t="s">
        <v>712</v>
      </c>
      <c r="BD2401" s="32" t="s">
        <v>1491</v>
      </c>
      <c r="BE2401" s="32" t="s">
        <v>3671</v>
      </c>
      <c r="BF2401" s="32" t="s">
        <v>2124</v>
      </c>
      <c r="BG2401" s="32" t="s">
        <v>1550</v>
      </c>
      <c r="CK2401" s="32" t="s">
        <v>6880</v>
      </c>
      <c r="CL2401" s="32" t="s">
        <v>712</v>
      </c>
      <c r="CM2401" s="32" t="s">
        <v>1491</v>
      </c>
      <c r="CN2401" s="32" t="s">
        <v>3671</v>
      </c>
      <c r="CO2401" s="32" t="s">
        <v>2124</v>
      </c>
      <c r="CP2401" s="32" t="s">
        <v>1550</v>
      </c>
      <c r="CV2401" s="32"/>
      <c r="CW2401" s="32"/>
      <c r="CX2401" s="32" t="s">
        <v>6880</v>
      </c>
      <c r="CY2401" s="32" t="s">
        <v>712</v>
      </c>
      <c r="CZ2401" s="32" t="s">
        <v>1491</v>
      </c>
      <c r="DA2401" s="32" t="s">
        <v>3671</v>
      </c>
      <c r="DB2401" s="32" t="s">
        <v>2124</v>
      </c>
      <c r="DC2401" s="32" t="s">
        <v>1550</v>
      </c>
    </row>
    <row r="2402" spans="52:107" ht="28.5">
      <c r="AZ2402" s="32"/>
      <c r="BA2402" s="32"/>
      <c r="BB2402" s="32" t="s">
        <v>6881</v>
      </c>
      <c r="BC2402" s="32" t="s">
        <v>712</v>
      </c>
      <c r="BD2402" s="32" t="s">
        <v>1491</v>
      </c>
      <c r="BE2402" s="32" t="s">
        <v>3671</v>
      </c>
      <c r="BF2402" s="32" t="s">
        <v>2135</v>
      </c>
      <c r="BG2402" s="32" t="s">
        <v>1569</v>
      </c>
      <c r="CK2402" s="32" t="s">
        <v>6881</v>
      </c>
      <c r="CL2402" s="32" t="s">
        <v>712</v>
      </c>
      <c r="CM2402" s="32" t="s">
        <v>1491</v>
      </c>
      <c r="CN2402" s="32" t="s">
        <v>3671</v>
      </c>
      <c r="CO2402" s="32" t="s">
        <v>2135</v>
      </c>
      <c r="CP2402" s="32" t="s">
        <v>1569</v>
      </c>
      <c r="CV2402" s="32"/>
      <c r="CW2402" s="32"/>
      <c r="CX2402" s="32" t="s">
        <v>6881</v>
      </c>
      <c r="CY2402" s="32" t="s">
        <v>712</v>
      </c>
      <c r="CZ2402" s="32" t="s">
        <v>1491</v>
      </c>
      <c r="DA2402" s="32" t="s">
        <v>3671</v>
      </c>
      <c r="DB2402" s="32" t="s">
        <v>2135</v>
      </c>
      <c r="DC2402" s="32" t="s">
        <v>1569</v>
      </c>
    </row>
    <row r="2403" spans="52:107" ht="28.5">
      <c r="AZ2403" s="32"/>
      <c r="BA2403" s="32"/>
      <c r="BB2403" s="32" t="s">
        <v>6882</v>
      </c>
      <c r="BC2403" s="32" t="s">
        <v>712</v>
      </c>
      <c r="BD2403" s="32" t="s">
        <v>1491</v>
      </c>
      <c r="BE2403" s="32" t="s">
        <v>3671</v>
      </c>
      <c r="BF2403" s="32" t="s">
        <v>2144</v>
      </c>
      <c r="BG2403" s="32" t="s">
        <v>1588</v>
      </c>
      <c r="CK2403" s="32" t="s">
        <v>6882</v>
      </c>
      <c r="CL2403" s="32" t="s">
        <v>712</v>
      </c>
      <c r="CM2403" s="32" t="s">
        <v>1491</v>
      </c>
      <c r="CN2403" s="32" t="s">
        <v>3671</v>
      </c>
      <c r="CO2403" s="32" t="s">
        <v>2144</v>
      </c>
      <c r="CP2403" s="32" t="s">
        <v>1588</v>
      </c>
      <c r="CV2403" s="32"/>
      <c r="CW2403" s="32"/>
      <c r="CX2403" s="32" t="s">
        <v>6882</v>
      </c>
      <c r="CY2403" s="32" t="s">
        <v>712</v>
      </c>
      <c r="CZ2403" s="32" t="s">
        <v>1491</v>
      </c>
      <c r="DA2403" s="32" t="s">
        <v>3671</v>
      </c>
      <c r="DB2403" s="32" t="s">
        <v>2144</v>
      </c>
      <c r="DC2403" s="32" t="s">
        <v>1588</v>
      </c>
    </row>
    <row r="2404" spans="52:107" ht="28.5">
      <c r="AZ2404" s="32"/>
      <c r="BA2404" s="32"/>
      <c r="BB2404" s="32" t="s">
        <v>6883</v>
      </c>
      <c r="BC2404" s="32" t="s">
        <v>712</v>
      </c>
      <c r="BD2404" s="32" t="s">
        <v>1491</v>
      </c>
      <c r="BE2404" s="32" t="s">
        <v>3671</v>
      </c>
      <c r="BF2404" s="32" t="s">
        <v>2155</v>
      </c>
      <c r="BG2404" s="32" t="s">
        <v>1608</v>
      </c>
      <c r="CK2404" s="32" t="s">
        <v>6883</v>
      </c>
      <c r="CL2404" s="32" t="s">
        <v>712</v>
      </c>
      <c r="CM2404" s="32" t="s">
        <v>1491</v>
      </c>
      <c r="CN2404" s="32" t="s">
        <v>3671</v>
      </c>
      <c r="CO2404" s="32" t="s">
        <v>2155</v>
      </c>
      <c r="CP2404" s="32" t="s">
        <v>1608</v>
      </c>
      <c r="CV2404" s="32"/>
      <c r="CW2404" s="32"/>
      <c r="CX2404" s="32" t="s">
        <v>6883</v>
      </c>
      <c r="CY2404" s="32" t="s">
        <v>712</v>
      </c>
      <c r="CZ2404" s="32" t="s">
        <v>1491</v>
      </c>
      <c r="DA2404" s="32" t="s">
        <v>3671</v>
      </c>
      <c r="DB2404" s="32" t="s">
        <v>2155</v>
      </c>
      <c r="DC2404" s="32" t="s">
        <v>1608</v>
      </c>
    </row>
    <row r="2405" spans="52:107" ht="28.5">
      <c r="AZ2405" s="32"/>
      <c r="BA2405" s="32"/>
      <c r="BB2405" s="32" t="s">
        <v>6884</v>
      </c>
      <c r="BC2405" s="32" t="s">
        <v>712</v>
      </c>
      <c r="BD2405" s="32" t="s">
        <v>1491</v>
      </c>
      <c r="BE2405" s="32" t="s">
        <v>3671</v>
      </c>
      <c r="BF2405" s="32" t="s">
        <v>2166</v>
      </c>
      <c r="BG2405" s="32" t="s">
        <v>1626</v>
      </c>
      <c r="CK2405" s="32" t="s">
        <v>6884</v>
      </c>
      <c r="CL2405" s="32" t="s">
        <v>712</v>
      </c>
      <c r="CM2405" s="32" t="s">
        <v>1491</v>
      </c>
      <c r="CN2405" s="32" t="s">
        <v>3671</v>
      </c>
      <c r="CO2405" s="32" t="s">
        <v>2166</v>
      </c>
      <c r="CP2405" s="32" t="s">
        <v>1626</v>
      </c>
      <c r="CV2405" s="32"/>
      <c r="CW2405" s="32"/>
      <c r="CX2405" s="32" t="s">
        <v>6884</v>
      </c>
      <c r="CY2405" s="32" t="s">
        <v>712</v>
      </c>
      <c r="CZ2405" s="32" t="s">
        <v>1491</v>
      </c>
      <c r="DA2405" s="32" t="s">
        <v>3671</v>
      </c>
      <c r="DB2405" s="32" t="s">
        <v>2166</v>
      </c>
      <c r="DC2405" s="32" t="s">
        <v>1626</v>
      </c>
    </row>
    <row r="2406" spans="52:107" ht="28.5">
      <c r="AZ2406" s="32"/>
      <c r="BA2406" s="32"/>
      <c r="BB2406" s="32" t="s">
        <v>6885</v>
      </c>
      <c r="BC2406" s="32" t="s">
        <v>712</v>
      </c>
      <c r="BD2406" s="32" t="s">
        <v>1491</v>
      </c>
      <c r="BE2406" s="32" t="s">
        <v>3671</v>
      </c>
      <c r="BF2406" s="32" t="s">
        <v>2177</v>
      </c>
      <c r="BG2406" s="32" t="s">
        <v>1644</v>
      </c>
      <c r="CK2406" s="32" t="s">
        <v>6885</v>
      </c>
      <c r="CL2406" s="32" t="s">
        <v>712</v>
      </c>
      <c r="CM2406" s="32" t="s">
        <v>1491</v>
      </c>
      <c r="CN2406" s="32" t="s">
        <v>3671</v>
      </c>
      <c r="CO2406" s="32" t="s">
        <v>2177</v>
      </c>
      <c r="CP2406" s="32" t="s">
        <v>1644</v>
      </c>
      <c r="CV2406" s="32"/>
      <c r="CW2406" s="32"/>
      <c r="CX2406" s="32" t="s">
        <v>6885</v>
      </c>
      <c r="CY2406" s="32" t="s">
        <v>712</v>
      </c>
      <c r="CZ2406" s="32" t="s">
        <v>1491</v>
      </c>
      <c r="DA2406" s="32" t="s">
        <v>3671</v>
      </c>
      <c r="DB2406" s="32" t="s">
        <v>2177</v>
      </c>
      <c r="DC2406" s="32" t="s">
        <v>1644</v>
      </c>
    </row>
    <row r="2407" spans="52:107">
      <c r="AZ2407" s="32"/>
      <c r="BA2407" s="32"/>
      <c r="BB2407" s="32" t="s">
        <v>6886</v>
      </c>
      <c r="BC2407" s="32" t="s">
        <v>712</v>
      </c>
      <c r="BD2407" s="32" t="s">
        <v>1491</v>
      </c>
      <c r="BE2407" s="32" t="s">
        <v>3671</v>
      </c>
      <c r="BF2407" s="32" t="s">
        <v>2523</v>
      </c>
      <c r="BG2407" s="32" t="s">
        <v>1664</v>
      </c>
      <c r="CK2407" s="32" t="s">
        <v>6886</v>
      </c>
      <c r="CL2407" s="32" t="s">
        <v>712</v>
      </c>
      <c r="CM2407" s="32" t="s">
        <v>1491</v>
      </c>
      <c r="CN2407" s="32" t="s">
        <v>3671</v>
      </c>
      <c r="CO2407" s="32" t="s">
        <v>2523</v>
      </c>
      <c r="CP2407" s="32" t="s">
        <v>1664</v>
      </c>
      <c r="CV2407" s="32"/>
      <c r="CW2407" s="32"/>
      <c r="CX2407" s="32" t="s">
        <v>6886</v>
      </c>
      <c r="CY2407" s="32" t="s">
        <v>712</v>
      </c>
      <c r="CZ2407" s="32" t="s">
        <v>1491</v>
      </c>
      <c r="DA2407" s="32" t="s">
        <v>3671</v>
      </c>
      <c r="DB2407" s="32" t="s">
        <v>2523</v>
      </c>
      <c r="DC2407" s="32" t="s">
        <v>1664</v>
      </c>
    </row>
    <row r="2408" spans="52:107" ht="28.5">
      <c r="AZ2408" s="32"/>
      <c r="BA2408" s="32"/>
      <c r="BB2408" s="32" t="s">
        <v>6887</v>
      </c>
      <c r="BC2408" s="32" t="s">
        <v>712</v>
      </c>
      <c r="BD2408" s="32" t="s">
        <v>1491</v>
      </c>
      <c r="BE2408" s="32" t="s">
        <v>3671</v>
      </c>
      <c r="BF2408" s="32" t="s">
        <v>2527</v>
      </c>
      <c r="BG2408" s="32" t="s">
        <v>1683</v>
      </c>
      <c r="CK2408" s="32" t="s">
        <v>6887</v>
      </c>
      <c r="CL2408" s="32" t="s">
        <v>712</v>
      </c>
      <c r="CM2408" s="32" t="s">
        <v>1491</v>
      </c>
      <c r="CN2408" s="32" t="s">
        <v>3671</v>
      </c>
      <c r="CO2408" s="32" t="s">
        <v>2527</v>
      </c>
      <c r="CP2408" s="32" t="s">
        <v>1683</v>
      </c>
      <c r="CV2408" s="32"/>
      <c r="CW2408" s="32"/>
      <c r="CX2408" s="32" t="s">
        <v>6887</v>
      </c>
      <c r="CY2408" s="32" t="s">
        <v>712</v>
      </c>
      <c r="CZ2408" s="32" t="s">
        <v>1491</v>
      </c>
      <c r="DA2408" s="32" t="s">
        <v>3671</v>
      </c>
      <c r="DB2408" s="32" t="s">
        <v>2527</v>
      </c>
      <c r="DC2408" s="32" t="s">
        <v>1683</v>
      </c>
    </row>
    <row r="2409" spans="52:107" ht="28.5">
      <c r="AZ2409" s="32"/>
      <c r="BA2409" s="32"/>
      <c r="BB2409" s="32" t="s">
        <v>6888</v>
      </c>
      <c r="BC2409" s="32" t="s">
        <v>712</v>
      </c>
      <c r="BD2409" s="32" t="s">
        <v>1491</v>
      </c>
      <c r="BE2409" s="32" t="s">
        <v>3671</v>
      </c>
      <c r="BF2409" s="32" t="s">
        <v>2531</v>
      </c>
      <c r="BG2409" s="32" t="s">
        <v>1702</v>
      </c>
      <c r="CK2409" s="32" t="s">
        <v>6888</v>
      </c>
      <c r="CL2409" s="32" t="s">
        <v>712</v>
      </c>
      <c r="CM2409" s="32" t="s">
        <v>1491</v>
      </c>
      <c r="CN2409" s="32" t="s">
        <v>3671</v>
      </c>
      <c r="CO2409" s="32" t="s">
        <v>2531</v>
      </c>
      <c r="CP2409" s="32" t="s">
        <v>1702</v>
      </c>
      <c r="CV2409" s="32"/>
      <c r="CW2409" s="32"/>
      <c r="CX2409" s="32" t="s">
        <v>6888</v>
      </c>
      <c r="CY2409" s="32" t="s">
        <v>712</v>
      </c>
      <c r="CZ2409" s="32" t="s">
        <v>1491</v>
      </c>
      <c r="DA2409" s="32" t="s">
        <v>3671</v>
      </c>
      <c r="DB2409" s="32" t="s">
        <v>2531</v>
      </c>
      <c r="DC2409" s="32" t="s">
        <v>1702</v>
      </c>
    </row>
    <row r="2410" spans="52:107" ht="28.5">
      <c r="AZ2410" s="32"/>
      <c r="BA2410" s="32"/>
      <c r="BB2410" s="32" t="s">
        <v>6889</v>
      </c>
      <c r="BC2410" s="32" t="s">
        <v>712</v>
      </c>
      <c r="BD2410" s="32" t="s">
        <v>1491</v>
      </c>
      <c r="BE2410" s="32" t="s">
        <v>3671</v>
      </c>
      <c r="BF2410" s="32" t="s">
        <v>2535</v>
      </c>
      <c r="BG2410" s="32" t="s">
        <v>1721</v>
      </c>
      <c r="CK2410" s="32" t="s">
        <v>6889</v>
      </c>
      <c r="CL2410" s="32" t="s">
        <v>712</v>
      </c>
      <c r="CM2410" s="32" t="s">
        <v>1491</v>
      </c>
      <c r="CN2410" s="32" t="s">
        <v>3671</v>
      </c>
      <c r="CO2410" s="32" t="s">
        <v>2535</v>
      </c>
      <c r="CP2410" s="32" t="s">
        <v>1721</v>
      </c>
      <c r="CV2410" s="32"/>
      <c r="CW2410" s="32"/>
      <c r="CX2410" s="32" t="s">
        <v>6889</v>
      </c>
      <c r="CY2410" s="32" t="s">
        <v>712</v>
      </c>
      <c r="CZ2410" s="32" t="s">
        <v>1491</v>
      </c>
      <c r="DA2410" s="32" t="s">
        <v>3671</v>
      </c>
      <c r="DB2410" s="32" t="s">
        <v>2535</v>
      </c>
      <c r="DC2410" s="32" t="s">
        <v>1721</v>
      </c>
    </row>
    <row r="2411" spans="52:107" ht="28.5">
      <c r="AZ2411" s="32"/>
      <c r="BA2411" s="32"/>
      <c r="BB2411" s="32" t="s">
        <v>6890</v>
      </c>
      <c r="BC2411" s="32" t="s">
        <v>712</v>
      </c>
      <c r="BD2411" s="32" t="s">
        <v>1491</v>
      </c>
      <c r="BE2411" s="32" t="s">
        <v>3671</v>
      </c>
      <c r="BF2411" s="32" t="s">
        <v>2539</v>
      </c>
      <c r="BG2411" s="32" t="s">
        <v>1738</v>
      </c>
      <c r="CK2411" s="32" t="s">
        <v>6890</v>
      </c>
      <c r="CL2411" s="32" t="s">
        <v>712</v>
      </c>
      <c r="CM2411" s="32" t="s">
        <v>1491</v>
      </c>
      <c r="CN2411" s="32" t="s">
        <v>3671</v>
      </c>
      <c r="CO2411" s="32" t="s">
        <v>2539</v>
      </c>
      <c r="CP2411" s="32" t="s">
        <v>1738</v>
      </c>
      <c r="CV2411" s="32"/>
      <c r="CW2411" s="32"/>
      <c r="CX2411" s="32" t="s">
        <v>6890</v>
      </c>
      <c r="CY2411" s="32" t="s">
        <v>712</v>
      </c>
      <c r="CZ2411" s="32" t="s">
        <v>1491</v>
      </c>
      <c r="DA2411" s="32" t="s">
        <v>3671</v>
      </c>
      <c r="DB2411" s="32" t="s">
        <v>2539</v>
      </c>
      <c r="DC2411" s="32" t="s">
        <v>1738</v>
      </c>
    </row>
    <row r="2412" spans="52:107" ht="28.5">
      <c r="AZ2412" s="32"/>
      <c r="BA2412" s="32"/>
      <c r="BB2412" s="32" t="s">
        <v>6891</v>
      </c>
      <c r="BC2412" s="32" t="s">
        <v>712</v>
      </c>
      <c r="BD2412" s="32" t="s">
        <v>1491</v>
      </c>
      <c r="BE2412" s="32" t="s">
        <v>3671</v>
      </c>
      <c r="BF2412" s="32" t="s">
        <v>2543</v>
      </c>
      <c r="BG2412" s="32" t="s">
        <v>1752</v>
      </c>
      <c r="CK2412" s="32" t="s">
        <v>6891</v>
      </c>
      <c r="CL2412" s="32" t="s">
        <v>712</v>
      </c>
      <c r="CM2412" s="32" t="s">
        <v>1491</v>
      </c>
      <c r="CN2412" s="32" t="s">
        <v>3671</v>
      </c>
      <c r="CO2412" s="32" t="s">
        <v>2543</v>
      </c>
      <c r="CP2412" s="32" t="s">
        <v>1752</v>
      </c>
      <c r="CV2412" s="32"/>
      <c r="CW2412" s="32"/>
      <c r="CX2412" s="32" t="s">
        <v>6891</v>
      </c>
      <c r="CY2412" s="32" t="s">
        <v>712</v>
      </c>
      <c r="CZ2412" s="32" t="s">
        <v>1491</v>
      </c>
      <c r="DA2412" s="32" t="s">
        <v>3671</v>
      </c>
      <c r="DB2412" s="32" t="s">
        <v>2543</v>
      </c>
      <c r="DC2412" s="32" t="s">
        <v>1752</v>
      </c>
    </row>
    <row r="2413" spans="52:107" ht="28.5">
      <c r="AZ2413" s="32"/>
      <c r="BA2413" s="32"/>
      <c r="BB2413" s="32" t="s">
        <v>6892</v>
      </c>
      <c r="BC2413" s="32" t="s">
        <v>712</v>
      </c>
      <c r="BD2413" s="32" t="s">
        <v>1491</v>
      </c>
      <c r="BE2413" s="32" t="s">
        <v>3671</v>
      </c>
      <c r="BF2413" s="32" t="s">
        <v>2547</v>
      </c>
      <c r="BG2413" s="32" t="s">
        <v>1767</v>
      </c>
      <c r="CK2413" s="32" t="s">
        <v>6892</v>
      </c>
      <c r="CL2413" s="32" t="s">
        <v>712</v>
      </c>
      <c r="CM2413" s="32" t="s">
        <v>1491</v>
      </c>
      <c r="CN2413" s="32" t="s">
        <v>3671</v>
      </c>
      <c r="CO2413" s="32" t="s">
        <v>2547</v>
      </c>
      <c r="CP2413" s="32" t="s">
        <v>1767</v>
      </c>
      <c r="CV2413" s="32"/>
      <c r="CW2413" s="32"/>
      <c r="CX2413" s="32" t="s">
        <v>6892</v>
      </c>
      <c r="CY2413" s="32" t="s">
        <v>712</v>
      </c>
      <c r="CZ2413" s="32" t="s">
        <v>1491</v>
      </c>
      <c r="DA2413" s="32" t="s">
        <v>3671</v>
      </c>
      <c r="DB2413" s="32" t="s">
        <v>2547</v>
      </c>
      <c r="DC2413" s="32" t="s">
        <v>1767</v>
      </c>
    </row>
    <row r="2414" spans="52:107" ht="28.5">
      <c r="AZ2414" s="32"/>
      <c r="BA2414" s="32"/>
      <c r="BB2414" s="32" t="s">
        <v>6893</v>
      </c>
      <c r="BC2414" s="32" t="s">
        <v>712</v>
      </c>
      <c r="BD2414" s="32" t="s">
        <v>1491</v>
      </c>
      <c r="BE2414" s="32" t="s">
        <v>3671</v>
      </c>
      <c r="BF2414" s="32" t="s">
        <v>2551</v>
      </c>
      <c r="BG2414" s="32" t="s">
        <v>1781</v>
      </c>
      <c r="CK2414" s="32" t="s">
        <v>6893</v>
      </c>
      <c r="CL2414" s="32" t="s">
        <v>712</v>
      </c>
      <c r="CM2414" s="32" t="s">
        <v>1491</v>
      </c>
      <c r="CN2414" s="32" t="s">
        <v>3671</v>
      </c>
      <c r="CO2414" s="32" t="s">
        <v>2551</v>
      </c>
      <c r="CP2414" s="32" t="s">
        <v>1781</v>
      </c>
      <c r="CV2414" s="32"/>
      <c r="CW2414" s="32"/>
      <c r="CX2414" s="32" t="s">
        <v>6893</v>
      </c>
      <c r="CY2414" s="32" t="s">
        <v>712</v>
      </c>
      <c r="CZ2414" s="32" t="s">
        <v>1491</v>
      </c>
      <c r="DA2414" s="32" t="s">
        <v>3671</v>
      </c>
      <c r="DB2414" s="32" t="s">
        <v>2551</v>
      </c>
      <c r="DC2414" s="32" t="s">
        <v>1781</v>
      </c>
    </row>
    <row r="2415" spans="52:107" ht="28.5">
      <c r="AZ2415" s="32"/>
      <c r="BA2415" s="32"/>
      <c r="BB2415" s="32" t="s">
        <v>6894</v>
      </c>
      <c r="BC2415" s="32" t="s">
        <v>712</v>
      </c>
      <c r="BD2415" s="32" t="s">
        <v>1491</v>
      </c>
      <c r="BE2415" s="32" t="s">
        <v>3671</v>
      </c>
      <c r="BF2415" s="32" t="s">
        <v>2554</v>
      </c>
      <c r="BG2415" s="32" t="s">
        <v>1794</v>
      </c>
      <c r="CK2415" s="32" t="s">
        <v>6894</v>
      </c>
      <c r="CL2415" s="32" t="s">
        <v>712</v>
      </c>
      <c r="CM2415" s="32" t="s">
        <v>1491</v>
      </c>
      <c r="CN2415" s="32" t="s">
        <v>3671</v>
      </c>
      <c r="CO2415" s="32" t="s">
        <v>2554</v>
      </c>
      <c r="CP2415" s="32" t="s">
        <v>1794</v>
      </c>
      <c r="CV2415" s="32"/>
      <c r="CW2415" s="32"/>
      <c r="CX2415" s="32" t="s">
        <v>6894</v>
      </c>
      <c r="CY2415" s="32" t="s">
        <v>712</v>
      </c>
      <c r="CZ2415" s="32" t="s">
        <v>1491</v>
      </c>
      <c r="DA2415" s="32" t="s">
        <v>3671</v>
      </c>
      <c r="DB2415" s="32" t="s">
        <v>2554</v>
      </c>
      <c r="DC2415" s="32" t="s">
        <v>1794</v>
      </c>
    </row>
    <row r="2416" spans="52:107" ht="28.5">
      <c r="AZ2416" s="32"/>
      <c r="BA2416" s="32"/>
      <c r="BB2416" s="32" t="s">
        <v>6895</v>
      </c>
      <c r="BC2416" s="32" t="s">
        <v>712</v>
      </c>
      <c r="BD2416" s="32" t="s">
        <v>1491</v>
      </c>
      <c r="BE2416" s="32" t="s">
        <v>3671</v>
      </c>
      <c r="BF2416" s="32" t="s">
        <v>2558</v>
      </c>
      <c r="BG2416" s="32" t="s">
        <v>1806</v>
      </c>
      <c r="CK2416" s="32" t="s">
        <v>6895</v>
      </c>
      <c r="CL2416" s="32" t="s">
        <v>712</v>
      </c>
      <c r="CM2416" s="32" t="s">
        <v>1491</v>
      </c>
      <c r="CN2416" s="32" t="s">
        <v>3671</v>
      </c>
      <c r="CO2416" s="32" t="s">
        <v>2558</v>
      </c>
      <c r="CP2416" s="32" t="s">
        <v>1806</v>
      </c>
      <c r="CV2416" s="32"/>
      <c r="CW2416" s="32"/>
      <c r="CX2416" s="32" t="s">
        <v>6895</v>
      </c>
      <c r="CY2416" s="32" t="s">
        <v>712</v>
      </c>
      <c r="CZ2416" s="32" t="s">
        <v>1491</v>
      </c>
      <c r="DA2416" s="32" t="s">
        <v>3671</v>
      </c>
      <c r="DB2416" s="32" t="s">
        <v>2558</v>
      </c>
      <c r="DC2416" s="32" t="s">
        <v>1806</v>
      </c>
    </row>
    <row r="2417" spans="52:107" ht="28.5">
      <c r="AZ2417" s="32"/>
      <c r="BA2417" s="32"/>
      <c r="BB2417" s="32" t="s">
        <v>6896</v>
      </c>
      <c r="BC2417" s="32" t="s">
        <v>712</v>
      </c>
      <c r="BD2417" s="32" t="s">
        <v>1491</v>
      </c>
      <c r="BE2417" s="32" t="s">
        <v>3671</v>
      </c>
      <c r="BF2417" s="32" t="s">
        <v>2562</v>
      </c>
      <c r="BG2417" s="32" t="s">
        <v>1822</v>
      </c>
      <c r="CK2417" s="32" t="s">
        <v>6896</v>
      </c>
      <c r="CL2417" s="32" t="s">
        <v>712</v>
      </c>
      <c r="CM2417" s="32" t="s">
        <v>1491</v>
      </c>
      <c r="CN2417" s="32" t="s">
        <v>3671</v>
      </c>
      <c r="CO2417" s="32" t="s">
        <v>2562</v>
      </c>
      <c r="CP2417" s="32" t="s">
        <v>1822</v>
      </c>
      <c r="CV2417" s="32"/>
      <c r="CW2417" s="32"/>
      <c r="CX2417" s="32" t="s">
        <v>6896</v>
      </c>
      <c r="CY2417" s="32" t="s">
        <v>712</v>
      </c>
      <c r="CZ2417" s="32" t="s">
        <v>1491</v>
      </c>
      <c r="DA2417" s="32" t="s">
        <v>3671</v>
      </c>
      <c r="DB2417" s="32" t="s">
        <v>2562</v>
      </c>
      <c r="DC2417" s="32" t="s">
        <v>1822</v>
      </c>
    </row>
    <row r="2418" spans="52:107" ht="28.5">
      <c r="AZ2418" s="32"/>
      <c r="BA2418" s="32"/>
      <c r="BB2418" s="32" t="s">
        <v>6897</v>
      </c>
      <c r="BC2418" s="32" t="s">
        <v>712</v>
      </c>
      <c r="BD2418" s="32" t="s">
        <v>1491</v>
      </c>
      <c r="BE2418" s="32" t="s">
        <v>3671</v>
      </c>
      <c r="BF2418" s="32" t="s">
        <v>2566</v>
      </c>
      <c r="BG2418" s="32" t="s">
        <v>1837</v>
      </c>
      <c r="CK2418" s="32" t="s">
        <v>6897</v>
      </c>
      <c r="CL2418" s="32" t="s">
        <v>712</v>
      </c>
      <c r="CM2418" s="32" t="s">
        <v>1491</v>
      </c>
      <c r="CN2418" s="32" t="s">
        <v>3671</v>
      </c>
      <c r="CO2418" s="32" t="s">
        <v>2566</v>
      </c>
      <c r="CP2418" s="32" t="s">
        <v>1837</v>
      </c>
      <c r="CV2418" s="32"/>
      <c r="CW2418" s="32"/>
      <c r="CX2418" s="32" t="s">
        <v>6897</v>
      </c>
      <c r="CY2418" s="32" t="s">
        <v>712</v>
      </c>
      <c r="CZ2418" s="32" t="s">
        <v>1491</v>
      </c>
      <c r="DA2418" s="32" t="s">
        <v>3671</v>
      </c>
      <c r="DB2418" s="32" t="s">
        <v>2566</v>
      </c>
      <c r="DC2418" s="32" t="s">
        <v>1837</v>
      </c>
    </row>
    <row r="2419" spans="52:107" ht="28.5">
      <c r="AZ2419" s="32"/>
      <c r="BA2419" s="32"/>
      <c r="BB2419" s="32" t="s">
        <v>6898</v>
      </c>
      <c r="BC2419" s="32" t="s">
        <v>712</v>
      </c>
      <c r="BD2419" s="32" t="s">
        <v>1491</v>
      </c>
      <c r="BE2419" s="32" t="s">
        <v>3671</v>
      </c>
      <c r="BF2419" s="32" t="s">
        <v>2570</v>
      </c>
      <c r="BG2419" s="32" t="s">
        <v>1850</v>
      </c>
      <c r="CK2419" s="32" t="s">
        <v>6898</v>
      </c>
      <c r="CL2419" s="32" t="s">
        <v>712</v>
      </c>
      <c r="CM2419" s="32" t="s">
        <v>1491</v>
      </c>
      <c r="CN2419" s="32" t="s">
        <v>3671</v>
      </c>
      <c r="CO2419" s="32" t="s">
        <v>2570</v>
      </c>
      <c r="CP2419" s="32" t="s">
        <v>1850</v>
      </c>
      <c r="CV2419" s="32"/>
      <c r="CW2419" s="32"/>
      <c r="CX2419" s="32" t="s">
        <v>6898</v>
      </c>
      <c r="CY2419" s="32" t="s">
        <v>712</v>
      </c>
      <c r="CZ2419" s="32" t="s">
        <v>1491</v>
      </c>
      <c r="DA2419" s="32" t="s">
        <v>3671</v>
      </c>
      <c r="DB2419" s="32" t="s">
        <v>2570</v>
      </c>
      <c r="DC2419" s="32" t="s">
        <v>1850</v>
      </c>
    </row>
    <row r="2420" spans="52:107" ht="28.5">
      <c r="AZ2420" s="32"/>
      <c r="BA2420" s="32"/>
      <c r="BB2420" s="32" t="s">
        <v>6899</v>
      </c>
      <c r="BC2420" s="32" t="s">
        <v>712</v>
      </c>
      <c r="BD2420" s="32" t="s">
        <v>1491</v>
      </c>
      <c r="BE2420" s="32" t="s">
        <v>3671</v>
      </c>
      <c r="BF2420" s="32" t="s">
        <v>2574</v>
      </c>
      <c r="BG2420" s="32" t="s">
        <v>1864</v>
      </c>
      <c r="CK2420" s="32" t="s">
        <v>6899</v>
      </c>
      <c r="CL2420" s="32" t="s">
        <v>712</v>
      </c>
      <c r="CM2420" s="32" t="s">
        <v>1491</v>
      </c>
      <c r="CN2420" s="32" t="s">
        <v>3671</v>
      </c>
      <c r="CO2420" s="32" t="s">
        <v>2574</v>
      </c>
      <c r="CP2420" s="32" t="s">
        <v>1864</v>
      </c>
      <c r="CV2420" s="32"/>
      <c r="CW2420" s="32"/>
      <c r="CX2420" s="32" t="s">
        <v>6899</v>
      </c>
      <c r="CY2420" s="32" t="s">
        <v>712</v>
      </c>
      <c r="CZ2420" s="32" t="s">
        <v>1491</v>
      </c>
      <c r="DA2420" s="32" t="s">
        <v>3671</v>
      </c>
      <c r="DB2420" s="32" t="s">
        <v>2574</v>
      </c>
      <c r="DC2420" s="32" t="s">
        <v>1864</v>
      </c>
    </row>
    <row r="2421" spans="52:107" ht="28.5">
      <c r="AZ2421" s="32"/>
      <c r="BA2421" s="32"/>
      <c r="BB2421" s="32" t="s">
        <v>6900</v>
      </c>
      <c r="BC2421" s="32" t="s">
        <v>712</v>
      </c>
      <c r="BD2421" s="32" t="s">
        <v>1491</v>
      </c>
      <c r="BE2421" s="32" t="s">
        <v>3671</v>
      </c>
      <c r="BF2421" s="32" t="s">
        <v>2578</v>
      </c>
      <c r="BG2421" s="32" t="s">
        <v>1878</v>
      </c>
      <c r="CK2421" s="32" t="s">
        <v>6900</v>
      </c>
      <c r="CL2421" s="32" t="s">
        <v>712</v>
      </c>
      <c r="CM2421" s="32" t="s">
        <v>1491</v>
      </c>
      <c r="CN2421" s="32" t="s">
        <v>3671</v>
      </c>
      <c r="CO2421" s="32" t="s">
        <v>2578</v>
      </c>
      <c r="CP2421" s="32" t="s">
        <v>1878</v>
      </c>
      <c r="CV2421" s="32"/>
      <c r="CW2421" s="32"/>
      <c r="CX2421" s="32" t="s">
        <v>6900</v>
      </c>
      <c r="CY2421" s="32" t="s">
        <v>712</v>
      </c>
      <c r="CZ2421" s="32" t="s">
        <v>1491</v>
      </c>
      <c r="DA2421" s="32" t="s">
        <v>3671</v>
      </c>
      <c r="DB2421" s="32" t="s">
        <v>2578</v>
      </c>
      <c r="DC2421" s="32" t="s">
        <v>1878</v>
      </c>
    </row>
    <row r="2422" spans="52:107" ht="28.5">
      <c r="AZ2422" s="32"/>
      <c r="BA2422" s="32"/>
      <c r="BB2422" s="32" t="s">
        <v>6901</v>
      </c>
      <c r="BC2422" s="32" t="s">
        <v>712</v>
      </c>
      <c r="BD2422" s="32" t="s">
        <v>1491</v>
      </c>
      <c r="BE2422" s="32" t="s">
        <v>3671</v>
      </c>
      <c r="BF2422" s="32" t="s">
        <v>2582</v>
      </c>
      <c r="BG2422" s="32" t="s">
        <v>1890</v>
      </c>
      <c r="CK2422" s="32" t="s">
        <v>6901</v>
      </c>
      <c r="CL2422" s="32" t="s">
        <v>712</v>
      </c>
      <c r="CM2422" s="32" t="s">
        <v>1491</v>
      </c>
      <c r="CN2422" s="32" t="s">
        <v>3671</v>
      </c>
      <c r="CO2422" s="32" t="s">
        <v>2582</v>
      </c>
      <c r="CP2422" s="32" t="s">
        <v>1890</v>
      </c>
      <c r="CV2422" s="32"/>
      <c r="CW2422" s="32"/>
      <c r="CX2422" s="32" t="s">
        <v>6901</v>
      </c>
      <c r="CY2422" s="32" t="s">
        <v>712</v>
      </c>
      <c r="CZ2422" s="32" t="s">
        <v>1491</v>
      </c>
      <c r="DA2422" s="32" t="s">
        <v>3671</v>
      </c>
      <c r="DB2422" s="32" t="s">
        <v>2582</v>
      </c>
      <c r="DC2422" s="32" t="s">
        <v>1890</v>
      </c>
    </row>
    <row r="2423" spans="52:107" ht="28.5">
      <c r="AZ2423" s="32"/>
      <c r="BA2423" s="32"/>
      <c r="BB2423" s="32" t="s">
        <v>6902</v>
      </c>
      <c r="BC2423" s="32" t="s">
        <v>712</v>
      </c>
      <c r="BD2423" s="32" t="s">
        <v>1491</v>
      </c>
      <c r="BE2423" s="32" t="s">
        <v>3671</v>
      </c>
      <c r="BF2423" s="32" t="s">
        <v>2586</v>
      </c>
      <c r="BG2423" s="32" t="s">
        <v>1903</v>
      </c>
      <c r="CK2423" s="32" t="s">
        <v>6902</v>
      </c>
      <c r="CL2423" s="32" t="s">
        <v>712</v>
      </c>
      <c r="CM2423" s="32" t="s">
        <v>1491</v>
      </c>
      <c r="CN2423" s="32" t="s">
        <v>3671</v>
      </c>
      <c r="CO2423" s="32" t="s">
        <v>2586</v>
      </c>
      <c r="CP2423" s="32" t="s">
        <v>1903</v>
      </c>
      <c r="CV2423" s="32"/>
      <c r="CW2423" s="32"/>
      <c r="CX2423" s="32" t="s">
        <v>6902</v>
      </c>
      <c r="CY2423" s="32" t="s">
        <v>712</v>
      </c>
      <c r="CZ2423" s="32" t="s">
        <v>1491</v>
      </c>
      <c r="DA2423" s="32" t="s">
        <v>3671</v>
      </c>
      <c r="DB2423" s="32" t="s">
        <v>2586</v>
      </c>
      <c r="DC2423" s="32" t="s">
        <v>1903</v>
      </c>
    </row>
    <row r="2424" spans="52:107" ht="28.5">
      <c r="AZ2424" s="32"/>
      <c r="BA2424" s="32"/>
      <c r="BB2424" s="32" t="s">
        <v>6903</v>
      </c>
      <c r="BC2424" s="32" t="s">
        <v>712</v>
      </c>
      <c r="BD2424" s="32" t="s">
        <v>1491</v>
      </c>
      <c r="BE2424" s="32" t="s">
        <v>3671</v>
      </c>
      <c r="BF2424" s="32" t="s">
        <v>2590</v>
      </c>
      <c r="BG2424" s="32" t="s">
        <v>1916</v>
      </c>
      <c r="CK2424" s="32" t="s">
        <v>6903</v>
      </c>
      <c r="CL2424" s="32" t="s">
        <v>712</v>
      </c>
      <c r="CM2424" s="32" t="s">
        <v>1491</v>
      </c>
      <c r="CN2424" s="32" t="s">
        <v>3671</v>
      </c>
      <c r="CO2424" s="32" t="s">
        <v>2590</v>
      </c>
      <c r="CP2424" s="32" t="s">
        <v>1916</v>
      </c>
      <c r="CV2424" s="32"/>
      <c r="CW2424" s="32"/>
      <c r="CX2424" s="32" t="s">
        <v>6903</v>
      </c>
      <c r="CY2424" s="32" t="s">
        <v>712</v>
      </c>
      <c r="CZ2424" s="32" t="s">
        <v>1491</v>
      </c>
      <c r="DA2424" s="32" t="s">
        <v>3671</v>
      </c>
      <c r="DB2424" s="32" t="s">
        <v>2590</v>
      </c>
      <c r="DC2424" s="32" t="s">
        <v>1916</v>
      </c>
    </row>
    <row r="2425" spans="52:107" ht="28.5">
      <c r="AZ2425" s="32"/>
      <c r="BA2425" s="32"/>
      <c r="BB2425" s="32" t="s">
        <v>6904</v>
      </c>
      <c r="BC2425" s="32" t="s">
        <v>712</v>
      </c>
      <c r="BD2425" s="32" t="s">
        <v>1491</v>
      </c>
      <c r="BE2425" s="32" t="s">
        <v>3671</v>
      </c>
      <c r="BF2425" s="32" t="s">
        <v>2594</v>
      </c>
      <c r="BG2425" s="32" t="s">
        <v>1931</v>
      </c>
      <c r="CK2425" s="32" t="s">
        <v>6904</v>
      </c>
      <c r="CL2425" s="32" t="s">
        <v>712</v>
      </c>
      <c r="CM2425" s="32" t="s">
        <v>1491</v>
      </c>
      <c r="CN2425" s="32" t="s">
        <v>3671</v>
      </c>
      <c r="CO2425" s="32" t="s">
        <v>2594</v>
      </c>
      <c r="CP2425" s="32" t="s">
        <v>1931</v>
      </c>
      <c r="CV2425" s="32"/>
      <c r="CW2425" s="32"/>
      <c r="CX2425" s="32" t="s">
        <v>6904</v>
      </c>
      <c r="CY2425" s="32" t="s">
        <v>712</v>
      </c>
      <c r="CZ2425" s="32" t="s">
        <v>1491</v>
      </c>
      <c r="DA2425" s="32" t="s">
        <v>3671</v>
      </c>
      <c r="DB2425" s="32" t="s">
        <v>2594</v>
      </c>
      <c r="DC2425" s="32" t="s">
        <v>1931</v>
      </c>
    </row>
    <row r="2426" spans="52:107" ht="28.5">
      <c r="AZ2426" s="32"/>
      <c r="BA2426" s="32"/>
      <c r="BB2426" s="32" t="s">
        <v>6905</v>
      </c>
      <c r="BC2426" s="32" t="s">
        <v>712</v>
      </c>
      <c r="BD2426" s="32" t="s">
        <v>1491</v>
      </c>
      <c r="BE2426" s="32" t="s">
        <v>3671</v>
      </c>
      <c r="BF2426" s="32" t="s">
        <v>2598</v>
      </c>
      <c r="BG2426" s="32" t="s">
        <v>1947</v>
      </c>
      <c r="CK2426" s="32" t="s">
        <v>6905</v>
      </c>
      <c r="CL2426" s="32" t="s">
        <v>712</v>
      </c>
      <c r="CM2426" s="32" t="s">
        <v>1491</v>
      </c>
      <c r="CN2426" s="32" t="s">
        <v>3671</v>
      </c>
      <c r="CO2426" s="32" t="s">
        <v>2598</v>
      </c>
      <c r="CP2426" s="32" t="s">
        <v>1947</v>
      </c>
      <c r="CV2426" s="32"/>
      <c r="CW2426" s="32"/>
      <c r="CX2426" s="32" t="s">
        <v>6905</v>
      </c>
      <c r="CY2426" s="32" t="s">
        <v>712</v>
      </c>
      <c r="CZ2426" s="32" t="s">
        <v>1491</v>
      </c>
      <c r="DA2426" s="32" t="s">
        <v>3671</v>
      </c>
      <c r="DB2426" s="32" t="s">
        <v>2598</v>
      </c>
      <c r="DC2426" s="32" t="s">
        <v>1947</v>
      </c>
    </row>
    <row r="2427" spans="52:107" ht="28.5">
      <c r="AZ2427" s="32"/>
      <c r="BA2427" s="32"/>
      <c r="BB2427" s="32" t="s">
        <v>6906</v>
      </c>
      <c r="BC2427" s="32" t="s">
        <v>712</v>
      </c>
      <c r="BD2427" s="32" t="s">
        <v>1491</v>
      </c>
      <c r="BE2427" s="32" t="s">
        <v>3671</v>
      </c>
      <c r="BF2427" s="32" t="s">
        <v>2602</v>
      </c>
      <c r="BG2427" s="32" t="s">
        <v>1388</v>
      </c>
      <c r="CK2427" s="32" t="s">
        <v>6906</v>
      </c>
      <c r="CL2427" s="32" t="s">
        <v>712</v>
      </c>
      <c r="CM2427" s="32" t="s">
        <v>1491</v>
      </c>
      <c r="CN2427" s="32" t="s">
        <v>3671</v>
      </c>
      <c r="CO2427" s="32" t="s">
        <v>2602</v>
      </c>
      <c r="CP2427" s="32" t="s">
        <v>1388</v>
      </c>
      <c r="CV2427" s="32"/>
      <c r="CW2427" s="32"/>
      <c r="CX2427" s="32" t="s">
        <v>6906</v>
      </c>
      <c r="CY2427" s="32" t="s">
        <v>712</v>
      </c>
      <c r="CZ2427" s="32" t="s">
        <v>1491</v>
      </c>
      <c r="DA2427" s="32" t="s">
        <v>3671</v>
      </c>
      <c r="DB2427" s="32" t="s">
        <v>2602</v>
      </c>
      <c r="DC2427" s="32" t="s">
        <v>1388</v>
      </c>
    </row>
    <row r="2428" spans="52:107" ht="42.75">
      <c r="AZ2428" s="32"/>
      <c r="BA2428" s="32"/>
      <c r="BB2428" s="32" t="s">
        <v>6907</v>
      </c>
      <c r="BC2428" s="32" t="s">
        <v>712</v>
      </c>
      <c r="BD2428" s="32" t="s">
        <v>1491</v>
      </c>
      <c r="BE2428" s="32" t="s">
        <v>3671</v>
      </c>
      <c r="BF2428" s="32" t="s">
        <v>2606</v>
      </c>
      <c r="BG2428" s="32" t="s">
        <v>704</v>
      </c>
      <c r="CK2428" s="32" t="s">
        <v>6907</v>
      </c>
      <c r="CL2428" s="32" t="s">
        <v>712</v>
      </c>
      <c r="CM2428" s="32" t="s">
        <v>1491</v>
      </c>
      <c r="CN2428" s="32" t="s">
        <v>3671</v>
      </c>
      <c r="CO2428" s="32" t="s">
        <v>2606</v>
      </c>
      <c r="CP2428" s="32" t="s">
        <v>704</v>
      </c>
      <c r="CV2428" s="32"/>
      <c r="CW2428" s="32"/>
      <c r="CX2428" s="32" t="s">
        <v>6907</v>
      </c>
      <c r="CY2428" s="32" t="s">
        <v>712</v>
      </c>
      <c r="CZ2428" s="32" t="s">
        <v>1491</v>
      </c>
      <c r="DA2428" s="32" t="s">
        <v>3671</v>
      </c>
      <c r="DB2428" s="32" t="s">
        <v>2606</v>
      </c>
      <c r="DC2428" s="32" t="s">
        <v>704</v>
      </c>
    </row>
    <row r="2429" spans="52:107" ht="42.75">
      <c r="AZ2429" s="32"/>
      <c r="BA2429" s="32"/>
      <c r="BB2429" s="32" t="s">
        <v>6908</v>
      </c>
      <c r="BC2429" s="32" t="s">
        <v>712</v>
      </c>
      <c r="BD2429" s="32" t="s">
        <v>1491</v>
      </c>
      <c r="BE2429" s="32" t="s">
        <v>3671</v>
      </c>
      <c r="BF2429" s="32" t="s">
        <v>2610</v>
      </c>
      <c r="BG2429" s="32" t="s">
        <v>1985</v>
      </c>
      <c r="CK2429" s="32" t="s">
        <v>6908</v>
      </c>
      <c r="CL2429" s="32" t="s">
        <v>712</v>
      </c>
      <c r="CM2429" s="32" t="s">
        <v>1491</v>
      </c>
      <c r="CN2429" s="32" t="s">
        <v>3671</v>
      </c>
      <c r="CO2429" s="32" t="s">
        <v>2610</v>
      </c>
      <c r="CP2429" s="32" t="s">
        <v>1985</v>
      </c>
      <c r="CV2429" s="32"/>
      <c r="CW2429" s="32"/>
      <c r="CX2429" s="32" t="s">
        <v>6908</v>
      </c>
      <c r="CY2429" s="32" t="s">
        <v>712</v>
      </c>
      <c r="CZ2429" s="32" t="s">
        <v>1491</v>
      </c>
      <c r="DA2429" s="32" t="s">
        <v>3671</v>
      </c>
      <c r="DB2429" s="32" t="s">
        <v>2610</v>
      </c>
      <c r="DC2429" s="32" t="s">
        <v>1985</v>
      </c>
    </row>
    <row r="2430" spans="52:107" ht="28.5">
      <c r="AZ2430" s="32"/>
      <c r="BA2430" s="32"/>
      <c r="BB2430" s="32" t="s">
        <v>6909</v>
      </c>
      <c r="BC2430" s="32" t="s">
        <v>712</v>
      </c>
      <c r="BD2430" s="32" t="s">
        <v>1491</v>
      </c>
      <c r="BE2430" s="32" t="s">
        <v>3671</v>
      </c>
      <c r="BF2430" s="32" t="s">
        <v>2614</v>
      </c>
      <c r="BG2430" s="32" t="s">
        <v>1998</v>
      </c>
      <c r="CK2430" s="32" t="s">
        <v>6909</v>
      </c>
      <c r="CL2430" s="32" t="s">
        <v>712</v>
      </c>
      <c r="CM2430" s="32" t="s">
        <v>1491</v>
      </c>
      <c r="CN2430" s="32" t="s">
        <v>3671</v>
      </c>
      <c r="CO2430" s="32" t="s">
        <v>2614</v>
      </c>
      <c r="CP2430" s="32" t="s">
        <v>1998</v>
      </c>
      <c r="CV2430" s="32"/>
      <c r="CW2430" s="32"/>
      <c r="CX2430" s="32" t="s">
        <v>6909</v>
      </c>
      <c r="CY2430" s="32" t="s">
        <v>712</v>
      </c>
      <c r="CZ2430" s="32" t="s">
        <v>1491</v>
      </c>
      <c r="DA2430" s="32" t="s">
        <v>3671</v>
      </c>
      <c r="DB2430" s="32" t="s">
        <v>2614</v>
      </c>
      <c r="DC2430" s="32" t="s">
        <v>1998</v>
      </c>
    </row>
    <row r="2431" spans="52:107" ht="28.5">
      <c r="AZ2431" s="32"/>
      <c r="BA2431" s="32"/>
      <c r="BB2431" s="32" t="s">
        <v>6910</v>
      </c>
      <c r="BC2431" s="32" t="s">
        <v>712</v>
      </c>
      <c r="BD2431" s="32" t="s">
        <v>1491</v>
      </c>
      <c r="BE2431" s="32" t="s">
        <v>3671</v>
      </c>
      <c r="BF2431" s="32" t="s">
        <v>2618</v>
      </c>
      <c r="BG2431" s="32" t="s">
        <v>2011</v>
      </c>
      <c r="CK2431" s="32" t="s">
        <v>6910</v>
      </c>
      <c r="CL2431" s="32" t="s">
        <v>712</v>
      </c>
      <c r="CM2431" s="32" t="s">
        <v>1491</v>
      </c>
      <c r="CN2431" s="32" t="s">
        <v>3671</v>
      </c>
      <c r="CO2431" s="32" t="s">
        <v>2618</v>
      </c>
      <c r="CP2431" s="32" t="s">
        <v>2011</v>
      </c>
      <c r="CV2431" s="32"/>
      <c r="CW2431" s="32"/>
      <c r="CX2431" s="32" t="s">
        <v>6910</v>
      </c>
      <c r="CY2431" s="32" t="s">
        <v>712</v>
      </c>
      <c r="CZ2431" s="32" t="s">
        <v>1491</v>
      </c>
      <c r="DA2431" s="32" t="s">
        <v>3671</v>
      </c>
      <c r="DB2431" s="32" t="s">
        <v>2618</v>
      </c>
      <c r="DC2431" s="32" t="s">
        <v>2011</v>
      </c>
    </row>
    <row r="2432" spans="52:107" ht="28.5">
      <c r="AZ2432" s="32"/>
      <c r="BA2432" s="32"/>
      <c r="BB2432" s="32" t="s">
        <v>6911</v>
      </c>
      <c r="BC2432" s="32" t="s">
        <v>712</v>
      </c>
      <c r="BD2432" s="32" t="s">
        <v>1491</v>
      </c>
      <c r="BE2432" s="32" t="s">
        <v>3671</v>
      </c>
      <c r="BF2432" s="32" t="s">
        <v>2622</v>
      </c>
      <c r="BG2432" s="32" t="s">
        <v>2023</v>
      </c>
      <c r="CK2432" s="32" t="s">
        <v>6911</v>
      </c>
      <c r="CL2432" s="32" t="s">
        <v>712</v>
      </c>
      <c r="CM2432" s="32" t="s">
        <v>1491</v>
      </c>
      <c r="CN2432" s="32" t="s">
        <v>3671</v>
      </c>
      <c r="CO2432" s="32" t="s">
        <v>2622</v>
      </c>
      <c r="CP2432" s="32" t="s">
        <v>2023</v>
      </c>
      <c r="CV2432" s="32"/>
      <c r="CW2432" s="32"/>
      <c r="CX2432" s="32" t="s">
        <v>6911</v>
      </c>
      <c r="CY2432" s="32" t="s">
        <v>712</v>
      </c>
      <c r="CZ2432" s="32" t="s">
        <v>1491</v>
      </c>
      <c r="DA2432" s="32" t="s">
        <v>3671</v>
      </c>
      <c r="DB2432" s="32" t="s">
        <v>2622</v>
      </c>
      <c r="DC2432" s="32" t="s">
        <v>2023</v>
      </c>
    </row>
    <row r="2433" spans="52:107" ht="28.5">
      <c r="AZ2433" s="32"/>
      <c r="BA2433" s="32"/>
      <c r="BB2433" s="32" t="s">
        <v>6912</v>
      </c>
      <c r="BC2433" s="32" t="s">
        <v>712</v>
      </c>
      <c r="BD2433" s="32" t="s">
        <v>1491</v>
      </c>
      <c r="BE2433" s="32" t="s">
        <v>3671</v>
      </c>
      <c r="BF2433" s="32" t="s">
        <v>2626</v>
      </c>
      <c r="BG2433" s="32" t="s">
        <v>913</v>
      </c>
      <c r="CK2433" s="32" t="s">
        <v>6912</v>
      </c>
      <c r="CL2433" s="32" t="s">
        <v>712</v>
      </c>
      <c r="CM2433" s="32" t="s">
        <v>1491</v>
      </c>
      <c r="CN2433" s="32" t="s">
        <v>3671</v>
      </c>
      <c r="CO2433" s="32" t="s">
        <v>2626</v>
      </c>
      <c r="CP2433" s="32" t="s">
        <v>913</v>
      </c>
      <c r="CV2433" s="32"/>
      <c r="CW2433" s="32"/>
      <c r="CX2433" s="32" t="s">
        <v>6912</v>
      </c>
      <c r="CY2433" s="32" t="s">
        <v>712</v>
      </c>
      <c r="CZ2433" s="32" t="s">
        <v>1491</v>
      </c>
      <c r="DA2433" s="32" t="s">
        <v>3671</v>
      </c>
      <c r="DB2433" s="32" t="s">
        <v>2626</v>
      </c>
      <c r="DC2433" s="32" t="s">
        <v>913</v>
      </c>
    </row>
    <row r="2434" spans="52:107" ht="42.75">
      <c r="AZ2434" s="32"/>
      <c r="BA2434" s="32"/>
      <c r="BB2434" s="32" t="s">
        <v>6913</v>
      </c>
      <c r="BC2434" s="32" t="s">
        <v>712</v>
      </c>
      <c r="BD2434" s="32" t="s">
        <v>1491</v>
      </c>
      <c r="BE2434" s="32" t="s">
        <v>3671</v>
      </c>
      <c r="BF2434" s="32" t="s">
        <v>2630</v>
      </c>
      <c r="BG2434" s="32" t="s">
        <v>2046</v>
      </c>
      <c r="CK2434" s="32" t="s">
        <v>6913</v>
      </c>
      <c r="CL2434" s="32" t="s">
        <v>712</v>
      </c>
      <c r="CM2434" s="32" t="s">
        <v>1491</v>
      </c>
      <c r="CN2434" s="32" t="s">
        <v>3671</v>
      </c>
      <c r="CO2434" s="32" t="s">
        <v>2630</v>
      </c>
      <c r="CP2434" s="32" t="s">
        <v>2046</v>
      </c>
      <c r="CV2434" s="32"/>
      <c r="CW2434" s="32"/>
      <c r="CX2434" s="32" t="s">
        <v>6913</v>
      </c>
      <c r="CY2434" s="32" t="s">
        <v>712</v>
      </c>
      <c r="CZ2434" s="32" t="s">
        <v>1491</v>
      </c>
      <c r="DA2434" s="32" t="s">
        <v>3671</v>
      </c>
      <c r="DB2434" s="32" t="s">
        <v>2630</v>
      </c>
      <c r="DC2434" s="32" t="s">
        <v>2046</v>
      </c>
    </row>
    <row r="2435" spans="52:107" ht="28.5">
      <c r="AZ2435" s="32"/>
      <c r="BA2435" s="32"/>
      <c r="BB2435" s="32" t="s">
        <v>6914</v>
      </c>
      <c r="BC2435" s="32" t="s">
        <v>712</v>
      </c>
      <c r="BD2435" s="32" t="s">
        <v>1491</v>
      </c>
      <c r="BE2435" s="32" t="s">
        <v>3671</v>
      </c>
      <c r="BF2435" s="32" t="s">
        <v>2634</v>
      </c>
      <c r="BG2435" s="32" t="s">
        <v>2057</v>
      </c>
      <c r="CK2435" s="32" t="s">
        <v>6914</v>
      </c>
      <c r="CL2435" s="32" t="s">
        <v>712</v>
      </c>
      <c r="CM2435" s="32" t="s">
        <v>1491</v>
      </c>
      <c r="CN2435" s="32" t="s">
        <v>3671</v>
      </c>
      <c r="CO2435" s="32" t="s">
        <v>2634</v>
      </c>
      <c r="CP2435" s="32" t="s">
        <v>2057</v>
      </c>
      <c r="CV2435" s="32"/>
      <c r="CW2435" s="32"/>
      <c r="CX2435" s="32" t="s">
        <v>6914</v>
      </c>
      <c r="CY2435" s="32" t="s">
        <v>712</v>
      </c>
      <c r="CZ2435" s="32" t="s">
        <v>1491</v>
      </c>
      <c r="DA2435" s="32" t="s">
        <v>3671</v>
      </c>
      <c r="DB2435" s="32" t="s">
        <v>2634</v>
      </c>
      <c r="DC2435" s="32" t="s">
        <v>2057</v>
      </c>
    </row>
    <row r="2436" spans="52:107" ht="28.5">
      <c r="AZ2436" s="32"/>
      <c r="BA2436" s="32"/>
      <c r="BB2436" s="32" t="s">
        <v>6915</v>
      </c>
      <c r="BC2436" s="32" t="s">
        <v>712</v>
      </c>
      <c r="BD2436" s="32" t="s">
        <v>1491</v>
      </c>
      <c r="BE2436" s="32" t="s">
        <v>3671</v>
      </c>
      <c r="BF2436" s="32" t="s">
        <v>2638</v>
      </c>
      <c r="BG2436" s="32" t="s">
        <v>2069</v>
      </c>
      <c r="CK2436" s="32" t="s">
        <v>6915</v>
      </c>
      <c r="CL2436" s="32" t="s">
        <v>712</v>
      </c>
      <c r="CM2436" s="32" t="s">
        <v>1491</v>
      </c>
      <c r="CN2436" s="32" t="s">
        <v>3671</v>
      </c>
      <c r="CO2436" s="32" t="s">
        <v>2638</v>
      </c>
      <c r="CP2436" s="32" t="s">
        <v>2069</v>
      </c>
      <c r="CV2436" s="32"/>
      <c r="CW2436" s="32"/>
      <c r="CX2436" s="32" t="s">
        <v>6915</v>
      </c>
      <c r="CY2436" s="32" t="s">
        <v>712</v>
      </c>
      <c r="CZ2436" s="32" t="s">
        <v>1491</v>
      </c>
      <c r="DA2436" s="32" t="s">
        <v>3671</v>
      </c>
      <c r="DB2436" s="32" t="s">
        <v>2638</v>
      </c>
      <c r="DC2436" s="32" t="s">
        <v>2069</v>
      </c>
    </row>
    <row r="2437" spans="52:107" ht="28.5">
      <c r="AZ2437" s="32"/>
      <c r="BA2437" s="32"/>
      <c r="BB2437" s="32" t="s">
        <v>6916</v>
      </c>
      <c r="BC2437" s="32" t="s">
        <v>712</v>
      </c>
      <c r="BD2437" s="32" t="s">
        <v>1491</v>
      </c>
      <c r="BE2437" s="32" t="s">
        <v>3671</v>
      </c>
      <c r="BF2437" s="32" t="s">
        <v>2642</v>
      </c>
      <c r="BG2437" s="32" t="s">
        <v>2081</v>
      </c>
      <c r="CK2437" s="32" t="s">
        <v>6916</v>
      </c>
      <c r="CL2437" s="32" t="s">
        <v>712</v>
      </c>
      <c r="CM2437" s="32" t="s">
        <v>1491</v>
      </c>
      <c r="CN2437" s="32" t="s">
        <v>3671</v>
      </c>
      <c r="CO2437" s="32" t="s">
        <v>2642</v>
      </c>
      <c r="CP2437" s="32" t="s">
        <v>2081</v>
      </c>
      <c r="CV2437" s="32"/>
      <c r="CW2437" s="32"/>
      <c r="CX2437" s="32" t="s">
        <v>6916</v>
      </c>
      <c r="CY2437" s="32" t="s">
        <v>712</v>
      </c>
      <c r="CZ2437" s="32" t="s">
        <v>1491</v>
      </c>
      <c r="DA2437" s="32" t="s">
        <v>3671</v>
      </c>
      <c r="DB2437" s="32" t="s">
        <v>2642</v>
      </c>
      <c r="DC2437" s="32" t="s">
        <v>2081</v>
      </c>
    </row>
    <row r="2438" spans="52:107" ht="28.5">
      <c r="AZ2438" s="32"/>
      <c r="BA2438" s="32"/>
      <c r="BB2438" s="32" t="s">
        <v>6917</v>
      </c>
      <c r="BC2438" s="32" t="s">
        <v>712</v>
      </c>
      <c r="BD2438" s="32" t="s">
        <v>1491</v>
      </c>
      <c r="BE2438" s="32" t="s">
        <v>3671</v>
      </c>
      <c r="BF2438" s="32" t="s">
        <v>2646</v>
      </c>
      <c r="BG2438" s="32" t="s">
        <v>2092</v>
      </c>
      <c r="CK2438" s="32" t="s">
        <v>6917</v>
      </c>
      <c r="CL2438" s="32" t="s">
        <v>712</v>
      </c>
      <c r="CM2438" s="32" t="s">
        <v>1491</v>
      </c>
      <c r="CN2438" s="32" t="s">
        <v>3671</v>
      </c>
      <c r="CO2438" s="32" t="s">
        <v>2646</v>
      </c>
      <c r="CP2438" s="32" t="s">
        <v>2092</v>
      </c>
      <c r="CV2438" s="32"/>
      <c r="CW2438" s="32"/>
      <c r="CX2438" s="32" t="s">
        <v>6917</v>
      </c>
      <c r="CY2438" s="32" t="s">
        <v>712</v>
      </c>
      <c r="CZ2438" s="32" t="s">
        <v>1491</v>
      </c>
      <c r="DA2438" s="32" t="s">
        <v>3671</v>
      </c>
      <c r="DB2438" s="32" t="s">
        <v>2646</v>
      </c>
      <c r="DC2438" s="32" t="s">
        <v>2092</v>
      </c>
    </row>
    <row r="2439" spans="52:107" ht="28.5">
      <c r="AZ2439" s="32"/>
      <c r="BA2439" s="32"/>
      <c r="BB2439" s="32" t="s">
        <v>6918</v>
      </c>
      <c r="BC2439" s="32" t="s">
        <v>712</v>
      </c>
      <c r="BD2439" s="32" t="s">
        <v>1491</v>
      </c>
      <c r="BE2439" s="32" t="s">
        <v>3671</v>
      </c>
      <c r="BF2439" s="32" t="s">
        <v>2650</v>
      </c>
      <c r="BG2439" s="32" t="s">
        <v>2103</v>
      </c>
      <c r="CK2439" s="32" t="s">
        <v>6918</v>
      </c>
      <c r="CL2439" s="32" t="s">
        <v>712</v>
      </c>
      <c r="CM2439" s="32" t="s">
        <v>1491</v>
      </c>
      <c r="CN2439" s="32" t="s">
        <v>3671</v>
      </c>
      <c r="CO2439" s="32" t="s">
        <v>2650</v>
      </c>
      <c r="CP2439" s="32" t="s">
        <v>2103</v>
      </c>
      <c r="CV2439" s="32"/>
      <c r="CW2439" s="32"/>
      <c r="CX2439" s="32" t="s">
        <v>6918</v>
      </c>
      <c r="CY2439" s="32" t="s">
        <v>712</v>
      </c>
      <c r="CZ2439" s="32" t="s">
        <v>1491</v>
      </c>
      <c r="DA2439" s="32" t="s">
        <v>3671</v>
      </c>
      <c r="DB2439" s="32" t="s">
        <v>2650</v>
      </c>
      <c r="DC2439" s="32" t="s">
        <v>2103</v>
      </c>
    </row>
    <row r="2440" spans="52:107" ht="28.5">
      <c r="AZ2440" s="32"/>
      <c r="BA2440" s="32"/>
      <c r="BB2440" s="32" t="s">
        <v>6919</v>
      </c>
      <c r="BC2440" s="32" t="s">
        <v>712</v>
      </c>
      <c r="BD2440" s="32" t="s">
        <v>1491</v>
      </c>
      <c r="BE2440" s="32" t="s">
        <v>3671</v>
      </c>
      <c r="BF2440" s="32" t="s">
        <v>2654</v>
      </c>
      <c r="BG2440" s="32" t="s">
        <v>2113</v>
      </c>
      <c r="CK2440" s="32" t="s">
        <v>6919</v>
      </c>
      <c r="CL2440" s="32" t="s">
        <v>712</v>
      </c>
      <c r="CM2440" s="32" t="s">
        <v>1491</v>
      </c>
      <c r="CN2440" s="32" t="s">
        <v>3671</v>
      </c>
      <c r="CO2440" s="32" t="s">
        <v>2654</v>
      </c>
      <c r="CP2440" s="32" t="s">
        <v>2113</v>
      </c>
      <c r="CV2440" s="32"/>
      <c r="CW2440" s="32"/>
      <c r="CX2440" s="32" t="s">
        <v>6919</v>
      </c>
      <c r="CY2440" s="32" t="s">
        <v>712</v>
      </c>
      <c r="CZ2440" s="32" t="s">
        <v>1491</v>
      </c>
      <c r="DA2440" s="32" t="s">
        <v>3671</v>
      </c>
      <c r="DB2440" s="32" t="s">
        <v>2654</v>
      </c>
      <c r="DC2440" s="32" t="s">
        <v>2113</v>
      </c>
    </row>
    <row r="2441" spans="52:107" ht="28.5">
      <c r="AZ2441" s="32"/>
      <c r="BA2441" s="32"/>
      <c r="BB2441" s="32" t="s">
        <v>6920</v>
      </c>
      <c r="BC2441" s="32" t="s">
        <v>712</v>
      </c>
      <c r="BD2441" s="32" t="s">
        <v>1491</v>
      </c>
      <c r="BE2441" s="32" t="s">
        <v>3671</v>
      </c>
      <c r="BF2441" s="32" t="s">
        <v>2658</v>
      </c>
      <c r="BG2441" s="32" t="s">
        <v>2123</v>
      </c>
      <c r="CK2441" s="32" t="s">
        <v>6920</v>
      </c>
      <c r="CL2441" s="32" t="s">
        <v>712</v>
      </c>
      <c r="CM2441" s="32" t="s">
        <v>1491</v>
      </c>
      <c r="CN2441" s="32" t="s">
        <v>3671</v>
      </c>
      <c r="CO2441" s="32" t="s">
        <v>2658</v>
      </c>
      <c r="CP2441" s="32" t="s">
        <v>2123</v>
      </c>
      <c r="CV2441" s="32"/>
      <c r="CW2441" s="32"/>
      <c r="CX2441" s="32" t="s">
        <v>6920</v>
      </c>
      <c r="CY2441" s="32" t="s">
        <v>712</v>
      </c>
      <c r="CZ2441" s="32" t="s">
        <v>1491</v>
      </c>
      <c r="DA2441" s="32" t="s">
        <v>3671</v>
      </c>
      <c r="DB2441" s="32" t="s">
        <v>2658</v>
      </c>
      <c r="DC2441" s="32" t="s">
        <v>2123</v>
      </c>
    </row>
    <row r="2442" spans="52:107" ht="28.5">
      <c r="AZ2442" s="32"/>
      <c r="BA2442" s="32"/>
      <c r="BB2442" s="32" t="s">
        <v>6921</v>
      </c>
      <c r="BC2442" s="32" t="s">
        <v>712</v>
      </c>
      <c r="BD2442" s="32" t="s">
        <v>1491</v>
      </c>
      <c r="BE2442" s="32" t="s">
        <v>3671</v>
      </c>
      <c r="BF2442" s="32" t="s">
        <v>2662</v>
      </c>
      <c r="BG2442" s="32" t="s">
        <v>2134</v>
      </c>
      <c r="CK2442" s="32" t="s">
        <v>6921</v>
      </c>
      <c r="CL2442" s="32" t="s">
        <v>712</v>
      </c>
      <c r="CM2442" s="32" t="s">
        <v>1491</v>
      </c>
      <c r="CN2442" s="32" t="s">
        <v>3671</v>
      </c>
      <c r="CO2442" s="32" t="s">
        <v>2662</v>
      </c>
      <c r="CP2442" s="32" t="s">
        <v>2134</v>
      </c>
      <c r="CV2442" s="32"/>
      <c r="CW2442" s="32"/>
      <c r="CX2442" s="32" t="s">
        <v>6921</v>
      </c>
      <c r="CY2442" s="32" t="s">
        <v>712</v>
      </c>
      <c r="CZ2442" s="32" t="s">
        <v>1491</v>
      </c>
      <c r="DA2442" s="32" t="s">
        <v>3671</v>
      </c>
      <c r="DB2442" s="32" t="s">
        <v>2662</v>
      </c>
      <c r="DC2442" s="32" t="s">
        <v>2134</v>
      </c>
    </row>
    <row r="2443" spans="52:107" ht="28.5">
      <c r="AZ2443" s="32"/>
      <c r="BA2443" s="32"/>
      <c r="BB2443" s="32" t="s">
        <v>6922</v>
      </c>
      <c r="BC2443" s="32" t="s">
        <v>712</v>
      </c>
      <c r="BD2443" s="32" t="s">
        <v>1491</v>
      </c>
      <c r="BE2443" s="32" t="s">
        <v>3671</v>
      </c>
      <c r="BF2443" s="32" t="s">
        <v>2666</v>
      </c>
      <c r="BG2443" s="32" t="s">
        <v>2143</v>
      </c>
      <c r="CK2443" s="32" t="s">
        <v>6922</v>
      </c>
      <c r="CL2443" s="32" t="s">
        <v>712</v>
      </c>
      <c r="CM2443" s="32" t="s">
        <v>1491</v>
      </c>
      <c r="CN2443" s="32" t="s">
        <v>3671</v>
      </c>
      <c r="CO2443" s="32" t="s">
        <v>2666</v>
      </c>
      <c r="CP2443" s="32" t="s">
        <v>2143</v>
      </c>
      <c r="CV2443" s="32"/>
      <c r="CW2443" s="32"/>
      <c r="CX2443" s="32" t="s">
        <v>6922</v>
      </c>
      <c r="CY2443" s="32" t="s">
        <v>712</v>
      </c>
      <c r="CZ2443" s="32" t="s">
        <v>1491</v>
      </c>
      <c r="DA2443" s="32" t="s">
        <v>3671</v>
      </c>
      <c r="DB2443" s="32" t="s">
        <v>2666</v>
      </c>
      <c r="DC2443" s="32" t="s">
        <v>2143</v>
      </c>
    </row>
    <row r="2444" spans="52:107" ht="28.5">
      <c r="AZ2444" s="32"/>
      <c r="BA2444" s="32"/>
      <c r="BB2444" s="32" t="s">
        <v>6923</v>
      </c>
      <c r="BC2444" s="32" t="s">
        <v>712</v>
      </c>
      <c r="BD2444" s="32" t="s">
        <v>1491</v>
      </c>
      <c r="BE2444" s="32" t="s">
        <v>3671</v>
      </c>
      <c r="BF2444" s="32" t="s">
        <v>2670</v>
      </c>
      <c r="BG2444" s="32" t="s">
        <v>2154</v>
      </c>
      <c r="CK2444" s="32" t="s">
        <v>6923</v>
      </c>
      <c r="CL2444" s="32" t="s">
        <v>712</v>
      </c>
      <c r="CM2444" s="32" t="s">
        <v>1491</v>
      </c>
      <c r="CN2444" s="32" t="s">
        <v>3671</v>
      </c>
      <c r="CO2444" s="32" t="s">
        <v>2670</v>
      </c>
      <c r="CP2444" s="32" t="s">
        <v>2154</v>
      </c>
      <c r="CV2444" s="32"/>
      <c r="CW2444" s="32"/>
      <c r="CX2444" s="32" t="s">
        <v>6923</v>
      </c>
      <c r="CY2444" s="32" t="s">
        <v>712</v>
      </c>
      <c r="CZ2444" s="32" t="s">
        <v>1491</v>
      </c>
      <c r="DA2444" s="32" t="s">
        <v>3671</v>
      </c>
      <c r="DB2444" s="32" t="s">
        <v>2670</v>
      </c>
      <c r="DC2444" s="32" t="s">
        <v>2154</v>
      </c>
    </row>
    <row r="2445" spans="52:107" ht="42.75">
      <c r="AZ2445" s="32"/>
      <c r="BA2445" s="32"/>
      <c r="BB2445" s="32" t="s">
        <v>6924</v>
      </c>
      <c r="BC2445" s="32" t="s">
        <v>712</v>
      </c>
      <c r="BD2445" s="32" t="s">
        <v>1491</v>
      </c>
      <c r="BE2445" s="32" t="s">
        <v>3671</v>
      </c>
      <c r="BF2445" s="32" t="s">
        <v>2673</v>
      </c>
      <c r="BG2445" s="32" t="s">
        <v>2165</v>
      </c>
      <c r="CK2445" s="32" t="s">
        <v>6924</v>
      </c>
      <c r="CL2445" s="32" t="s">
        <v>712</v>
      </c>
      <c r="CM2445" s="32" t="s">
        <v>1491</v>
      </c>
      <c r="CN2445" s="32" t="s">
        <v>3671</v>
      </c>
      <c r="CO2445" s="32" t="s">
        <v>2673</v>
      </c>
      <c r="CP2445" s="32" t="s">
        <v>2165</v>
      </c>
      <c r="CV2445" s="32"/>
      <c r="CW2445" s="32"/>
      <c r="CX2445" s="32" t="s">
        <v>6924</v>
      </c>
      <c r="CY2445" s="32" t="s">
        <v>712</v>
      </c>
      <c r="CZ2445" s="32" t="s">
        <v>1491</v>
      </c>
      <c r="DA2445" s="32" t="s">
        <v>3671</v>
      </c>
      <c r="DB2445" s="32" t="s">
        <v>2673</v>
      </c>
      <c r="DC2445" s="32" t="s">
        <v>2165</v>
      </c>
    </row>
    <row r="2446" spans="52:107" ht="28.5">
      <c r="AZ2446" s="32"/>
      <c r="BA2446" s="32"/>
      <c r="BB2446" s="32" t="s">
        <v>6925</v>
      </c>
      <c r="BC2446" s="32" t="s">
        <v>712</v>
      </c>
      <c r="BD2446" s="32" t="s">
        <v>1491</v>
      </c>
      <c r="BE2446" s="32" t="s">
        <v>3671</v>
      </c>
      <c r="BF2446" s="32" t="s">
        <v>2676</v>
      </c>
      <c r="BG2446" s="32" t="s">
        <v>2176</v>
      </c>
      <c r="CK2446" s="32" t="s">
        <v>6925</v>
      </c>
      <c r="CL2446" s="32" t="s">
        <v>712</v>
      </c>
      <c r="CM2446" s="32" t="s">
        <v>1491</v>
      </c>
      <c r="CN2446" s="32" t="s">
        <v>3671</v>
      </c>
      <c r="CO2446" s="32" t="s">
        <v>2676</v>
      </c>
      <c r="CP2446" s="32" t="s">
        <v>2176</v>
      </c>
      <c r="CV2446" s="32"/>
      <c r="CW2446" s="32"/>
      <c r="CX2446" s="32" t="s">
        <v>6925</v>
      </c>
      <c r="CY2446" s="32" t="s">
        <v>712</v>
      </c>
      <c r="CZ2446" s="32" t="s">
        <v>1491</v>
      </c>
      <c r="DA2446" s="32" t="s">
        <v>3671</v>
      </c>
      <c r="DB2446" s="32" t="s">
        <v>2676</v>
      </c>
      <c r="DC2446" s="32" t="s">
        <v>2176</v>
      </c>
    </row>
    <row r="2447" spans="52:107" ht="28.5">
      <c r="AZ2447" s="32"/>
      <c r="BA2447" s="32"/>
      <c r="BB2447" s="32" t="s">
        <v>6926</v>
      </c>
      <c r="BC2447" s="32" t="s">
        <v>712</v>
      </c>
      <c r="BD2447" s="32" t="s">
        <v>1491</v>
      </c>
      <c r="BE2447" s="32" t="s">
        <v>3671</v>
      </c>
      <c r="BF2447" s="32" t="s">
        <v>2680</v>
      </c>
      <c r="BG2447" s="32" t="s">
        <v>2185</v>
      </c>
      <c r="CK2447" s="32" t="s">
        <v>6926</v>
      </c>
      <c r="CL2447" s="32" t="s">
        <v>712</v>
      </c>
      <c r="CM2447" s="32" t="s">
        <v>1491</v>
      </c>
      <c r="CN2447" s="32" t="s">
        <v>3671</v>
      </c>
      <c r="CO2447" s="32" t="s">
        <v>2680</v>
      </c>
      <c r="CP2447" s="32" t="s">
        <v>2185</v>
      </c>
      <c r="CV2447" s="32"/>
      <c r="CW2447" s="32"/>
      <c r="CX2447" s="32" t="s">
        <v>6926</v>
      </c>
      <c r="CY2447" s="32" t="s">
        <v>712</v>
      </c>
      <c r="CZ2447" s="32" t="s">
        <v>1491</v>
      </c>
      <c r="DA2447" s="32" t="s">
        <v>3671</v>
      </c>
      <c r="DB2447" s="32" t="s">
        <v>2680</v>
      </c>
      <c r="DC2447" s="32" t="s">
        <v>2185</v>
      </c>
    </row>
    <row r="2448" spans="52:107" ht="28.5">
      <c r="AZ2448" s="32"/>
      <c r="BA2448" s="32"/>
      <c r="BB2448" s="32" t="s">
        <v>6927</v>
      </c>
      <c r="BC2448" s="32" t="s">
        <v>712</v>
      </c>
      <c r="BD2448" s="32" t="s">
        <v>1491</v>
      </c>
      <c r="BE2448" s="32" t="s">
        <v>3671</v>
      </c>
      <c r="BF2448" s="32" t="s">
        <v>2684</v>
      </c>
      <c r="BG2448" s="32" t="s">
        <v>2195</v>
      </c>
      <c r="CK2448" s="32" t="s">
        <v>6927</v>
      </c>
      <c r="CL2448" s="32" t="s">
        <v>712</v>
      </c>
      <c r="CM2448" s="32" t="s">
        <v>1491</v>
      </c>
      <c r="CN2448" s="32" t="s">
        <v>3671</v>
      </c>
      <c r="CO2448" s="32" t="s">
        <v>2684</v>
      </c>
      <c r="CP2448" s="32" t="s">
        <v>2195</v>
      </c>
      <c r="CV2448" s="32"/>
      <c r="CW2448" s="32"/>
      <c r="CX2448" s="32" t="s">
        <v>6927</v>
      </c>
      <c r="CY2448" s="32" t="s">
        <v>712</v>
      </c>
      <c r="CZ2448" s="32" t="s">
        <v>1491</v>
      </c>
      <c r="DA2448" s="32" t="s">
        <v>3671</v>
      </c>
      <c r="DB2448" s="32" t="s">
        <v>2684</v>
      </c>
      <c r="DC2448" s="32" t="s">
        <v>2195</v>
      </c>
    </row>
    <row r="2449" spans="52:107" ht="28.5">
      <c r="AZ2449" s="32"/>
      <c r="BA2449" s="32"/>
      <c r="BB2449" s="32" t="s">
        <v>6928</v>
      </c>
      <c r="BC2449" s="32" t="s">
        <v>712</v>
      </c>
      <c r="BD2449" s="32" t="s">
        <v>1491</v>
      </c>
      <c r="BE2449" s="32" t="s">
        <v>3671</v>
      </c>
      <c r="BF2449" s="32" t="s">
        <v>2688</v>
      </c>
      <c r="BG2449" s="32" t="s">
        <v>2206</v>
      </c>
      <c r="CK2449" s="32" t="s">
        <v>6928</v>
      </c>
      <c r="CL2449" s="32" t="s">
        <v>712</v>
      </c>
      <c r="CM2449" s="32" t="s">
        <v>1491</v>
      </c>
      <c r="CN2449" s="32" t="s">
        <v>3671</v>
      </c>
      <c r="CO2449" s="32" t="s">
        <v>2688</v>
      </c>
      <c r="CP2449" s="32" t="s">
        <v>2206</v>
      </c>
      <c r="CV2449" s="32"/>
      <c r="CW2449" s="32"/>
      <c r="CX2449" s="32" t="s">
        <v>6928</v>
      </c>
      <c r="CY2449" s="32" t="s">
        <v>712</v>
      </c>
      <c r="CZ2449" s="32" t="s">
        <v>1491</v>
      </c>
      <c r="DA2449" s="32" t="s">
        <v>3671</v>
      </c>
      <c r="DB2449" s="32" t="s">
        <v>2688</v>
      </c>
      <c r="DC2449" s="32" t="s">
        <v>2206</v>
      </c>
    </row>
    <row r="2450" spans="52:107" ht="42.75">
      <c r="AZ2450" s="32"/>
      <c r="BA2450" s="32"/>
      <c r="BB2450" s="32" t="s">
        <v>6929</v>
      </c>
      <c r="BC2450" s="32" t="s">
        <v>712</v>
      </c>
      <c r="BD2450" s="32" t="s">
        <v>1491</v>
      </c>
      <c r="BE2450" s="32" t="s">
        <v>3671</v>
      </c>
      <c r="BF2450" s="32" t="s">
        <v>2692</v>
      </c>
      <c r="BG2450" s="32" t="s">
        <v>2215</v>
      </c>
      <c r="CK2450" s="32" t="s">
        <v>6929</v>
      </c>
      <c r="CL2450" s="32" t="s">
        <v>712</v>
      </c>
      <c r="CM2450" s="32" t="s">
        <v>1491</v>
      </c>
      <c r="CN2450" s="32" t="s">
        <v>3671</v>
      </c>
      <c r="CO2450" s="32" t="s">
        <v>2692</v>
      </c>
      <c r="CP2450" s="32" t="s">
        <v>2215</v>
      </c>
      <c r="CV2450" s="32"/>
      <c r="CW2450" s="32"/>
      <c r="CX2450" s="32" t="s">
        <v>6929</v>
      </c>
      <c r="CY2450" s="32" t="s">
        <v>712</v>
      </c>
      <c r="CZ2450" s="32" t="s">
        <v>1491</v>
      </c>
      <c r="DA2450" s="32" t="s">
        <v>3671</v>
      </c>
      <c r="DB2450" s="32" t="s">
        <v>2692</v>
      </c>
      <c r="DC2450" s="32" t="s">
        <v>2215</v>
      </c>
    </row>
    <row r="2451" spans="52:107" ht="42.75">
      <c r="AZ2451" s="32"/>
      <c r="BA2451" s="32"/>
      <c r="BB2451" s="32" t="s">
        <v>6930</v>
      </c>
      <c r="BC2451" s="32" t="s">
        <v>712</v>
      </c>
      <c r="BD2451" s="32" t="s">
        <v>1491</v>
      </c>
      <c r="BE2451" s="32" t="s">
        <v>3671</v>
      </c>
      <c r="BF2451" s="32" t="s">
        <v>2696</v>
      </c>
      <c r="BG2451" s="32" t="s">
        <v>2224</v>
      </c>
      <c r="CK2451" s="32" t="s">
        <v>6930</v>
      </c>
      <c r="CL2451" s="32" t="s">
        <v>712</v>
      </c>
      <c r="CM2451" s="32" t="s">
        <v>1491</v>
      </c>
      <c r="CN2451" s="32" t="s">
        <v>3671</v>
      </c>
      <c r="CO2451" s="32" t="s">
        <v>2696</v>
      </c>
      <c r="CP2451" s="32" t="s">
        <v>2224</v>
      </c>
      <c r="CV2451" s="32"/>
      <c r="CW2451" s="32"/>
      <c r="CX2451" s="32" t="s">
        <v>6930</v>
      </c>
      <c r="CY2451" s="32" t="s">
        <v>712</v>
      </c>
      <c r="CZ2451" s="32" t="s">
        <v>1491</v>
      </c>
      <c r="DA2451" s="32" t="s">
        <v>3671</v>
      </c>
      <c r="DB2451" s="32" t="s">
        <v>2696</v>
      </c>
      <c r="DC2451" s="32" t="s">
        <v>2224</v>
      </c>
    </row>
    <row r="2452" spans="52:107" ht="28.5">
      <c r="AZ2452" s="32"/>
      <c r="BA2452" s="32"/>
      <c r="BB2452" s="32" t="s">
        <v>6931</v>
      </c>
      <c r="BC2452" s="32" t="s">
        <v>712</v>
      </c>
      <c r="BD2452" s="32" t="s">
        <v>1491</v>
      </c>
      <c r="BE2452" s="32" t="s">
        <v>3671</v>
      </c>
      <c r="BF2452" s="32" t="s">
        <v>2699</v>
      </c>
      <c r="BG2452" s="32" t="s">
        <v>2233</v>
      </c>
      <c r="CK2452" s="32" t="s">
        <v>6931</v>
      </c>
      <c r="CL2452" s="32" t="s">
        <v>712</v>
      </c>
      <c r="CM2452" s="32" t="s">
        <v>1491</v>
      </c>
      <c r="CN2452" s="32" t="s">
        <v>3671</v>
      </c>
      <c r="CO2452" s="32" t="s">
        <v>2699</v>
      </c>
      <c r="CP2452" s="32" t="s">
        <v>2233</v>
      </c>
      <c r="CV2452" s="32"/>
      <c r="CW2452" s="32"/>
      <c r="CX2452" s="32" t="s">
        <v>6931</v>
      </c>
      <c r="CY2452" s="32" t="s">
        <v>712</v>
      </c>
      <c r="CZ2452" s="32" t="s">
        <v>1491</v>
      </c>
      <c r="DA2452" s="32" t="s">
        <v>3671</v>
      </c>
      <c r="DB2452" s="32" t="s">
        <v>2699</v>
      </c>
      <c r="DC2452" s="32" t="s">
        <v>2233</v>
      </c>
    </row>
    <row r="2453" spans="52:107" ht="28.5">
      <c r="AZ2453" s="32"/>
      <c r="BA2453" s="32"/>
      <c r="BB2453" s="32" t="s">
        <v>6932</v>
      </c>
      <c r="BC2453" s="32" t="s">
        <v>712</v>
      </c>
      <c r="BD2453" s="32" t="s">
        <v>1491</v>
      </c>
      <c r="BE2453" s="32" t="s">
        <v>3671</v>
      </c>
      <c r="BF2453" s="32" t="s">
        <v>2703</v>
      </c>
      <c r="BG2453" s="32" t="s">
        <v>2241</v>
      </c>
      <c r="CK2453" s="32" t="s">
        <v>6932</v>
      </c>
      <c r="CL2453" s="32" t="s">
        <v>712</v>
      </c>
      <c r="CM2453" s="32" t="s">
        <v>1491</v>
      </c>
      <c r="CN2453" s="32" t="s">
        <v>3671</v>
      </c>
      <c r="CO2453" s="32" t="s">
        <v>2703</v>
      </c>
      <c r="CP2453" s="32" t="s">
        <v>2241</v>
      </c>
      <c r="CV2453" s="32"/>
      <c r="CW2453" s="32"/>
      <c r="CX2453" s="32" t="s">
        <v>6932</v>
      </c>
      <c r="CY2453" s="32" t="s">
        <v>712</v>
      </c>
      <c r="CZ2453" s="32" t="s">
        <v>1491</v>
      </c>
      <c r="DA2453" s="32" t="s">
        <v>3671</v>
      </c>
      <c r="DB2453" s="32" t="s">
        <v>2703</v>
      </c>
      <c r="DC2453" s="32" t="s">
        <v>2241</v>
      </c>
    </row>
    <row r="2454" spans="52:107" ht="28.5">
      <c r="AZ2454" s="32"/>
      <c r="BA2454" s="32"/>
      <c r="BB2454" s="32" t="s">
        <v>6933</v>
      </c>
      <c r="BC2454" s="32" t="s">
        <v>712</v>
      </c>
      <c r="BD2454" s="32" t="s">
        <v>1491</v>
      </c>
      <c r="BE2454" s="32" t="s">
        <v>3671</v>
      </c>
      <c r="BF2454" s="32" t="s">
        <v>2707</v>
      </c>
      <c r="BG2454" s="32" t="s">
        <v>2249</v>
      </c>
      <c r="CK2454" s="32" t="s">
        <v>6933</v>
      </c>
      <c r="CL2454" s="32" t="s">
        <v>712</v>
      </c>
      <c r="CM2454" s="32" t="s">
        <v>1491</v>
      </c>
      <c r="CN2454" s="32" t="s">
        <v>3671</v>
      </c>
      <c r="CO2454" s="32" t="s">
        <v>2707</v>
      </c>
      <c r="CP2454" s="32" t="s">
        <v>2249</v>
      </c>
      <c r="CV2454" s="32"/>
      <c r="CW2454" s="32"/>
      <c r="CX2454" s="32" t="s">
        <v>6933</v>
      </c>
      <c r="CY2454" s="32" t="s">
        <v>712</v>
      </c>
      <c r="CZ2454" s="32" t="s">
        <v>1491</v>
      </c>
      <c r="DA2454" s="32" t="s">
        <v>3671</v>
      </c>
      <c r="DB2454" s="32" t="s">
        <v>2707</v>
      </c>
      <c r="DC2454" s="32" t="s">
        <v>2249</v>
      </c>
    </row>
    <row r="2455" spans="52:107" ht="28.5">
      <c r="AZ2455" s="32"/>
      <c r="BA2455" s="32"/>
      <c r="BB2455" s="32" t="s">
        <v>6934</v>
      </c>
      <c r="BC2455" s="32" t="s">
        <v>712</v>
      </c>
      <c r="BD2455" s="32" t="s">
        <v>1491</v>
      </c>
      <c r="BE2455" s="32" t="s">
        <v>3671</v>
      </c>
      <c r="BF2455" s="32" t="s">
        <v>2711</v>
      </c>
      <c r="BG2455" s="32" t="s">
        <v>2257</v>
      </c>
      <c r="CK2455" s="32" t="s">
        <v>6934</v>
      </c>
      <c r="CL2455" s="32" t="s">
        <v>712</v>
      </c>
      <c r="CM2455" s="32" t="s">
        <v>1491</v>
      </c>
      <c r="CN2455" s="32" t="s">
        <v>3671</v>
      </c>
      <c r="CO2455" s="32" t="s">
        <v>2711</v>
      </c>
      <c r="CP2455" s="32" t="s">
        <v>2257</v>
      </c>
      <c r="CV2455" s="32"/>
      <c r="CW2455" s="32"/>
      <c r="CX2455" s="32" t="s">
        <v>6934</v>
      </c>
      <c r="CY2455" s="32" t="s">
        <v>712</v>
      </c>
      <c r="CZ2455" s="32" t="s">
        <v>1491</v>
      </c>
      <c r="DA2455" s="32" t="s">
        <v>3671</v>
      </c>
      <c r="DB2455" s="32" t="s">
        <v>2711</v>
      </c>
      <c r="DC2455" s="32" t="s">
        <v>2257</v>
      </c>
    </row>
    <row r="2456" spans="52:107" ht="28.5">
      <c r="AZ2456" s="32"/>
      <c r="BA2456" s="32"/>
      <c r="BB2456" s="32" t="s">
        <v>6935</v>
      </c>
      <c r="BC2456" s="32" t="s">
        <v>712</v>
      </c>
      <c r="BD2456" s="32" t="s">
        <v>1491</v>
      </c>
      <c r="BE2456" s="32" t="s">
        <v>3671</v>
      </c>
      <c r="BF2456" s="32" t="s">
        <v>2715</v>
      </c>
      <c r="BG2456" s="32" t="s">
        <v>2264</v>
      </c>
      <c r="CK2456" s="32" t="s">
        <v>6935</v>
      </c>
      <c r="CL2456" s="32" t="s">
        <v>712</v>
      </c>
      <c r="CM2456" s="32" t="s">
        <v>1491</v>
      </c>
      <c r="CN2456" s="32" t="s">
        <v>3671</v>
      </c>
      <c r="CO2456" s="32" t="s">
        <v>2715</v>
      </c>
      <c r="CP2456" s="32" t="s">
        <v>2264</v>
      </c>
      <c r="CV2456" s="32"/>
      <c r="CW2456" s="32"/>
      <c r="CX2456" s="32" t="s">
        <v>6935</v>
      </c>
      <c r="CY2456" s="32" t="s">
        <v>712</v>
      </c>
      <c r="CZ2456" s="32" t="s">
        <v>1491</v>
      </c>
      <c r="DA2456" s="32" t="s">
        <v>3671</v>
      </c>
      <c r="DB2456" s="32" t="s">
        <v>2715</v>
      </c>
      <c r="DC2456" s="32" t="s">
        <v>2264</v>
      </c>
    </row>
    <row r="2457" spans="52:107" ht="28.5">
      <c r="AZ2457" s="32"/>
      <c r="BA2457" s="32"/>
      <c r="BB2457" s="32" t="s">
        <v>6936</v>
      </c>
      <c r="BC2457" s="32" t="s">
        <v>712</v>
      </c>
      <c r="BD2457" s="32" t="s">
        <v>1491</v>
      </c>
      <c r="BE2457" s="32" t="s">
        <v>3671</v>
      </c>
      <c r="BF2457" s="32" t="s">
        <v>2719</v>
      </c>
      <c r="BG2457" s="32" t="s">
        <v>2272</v>
      </c>
      <c r="CK2457" s="32" t="s">
        <v>6936</v>
      </c>
      <c r="CL2457" s="32" t="s">
        <v>712</v>
      </c>
      <c r="CM2457" s="32" t="s">
        <v>1491</v>
      </c>
      <c r="CN2457" s="32" t="s">
        <v>3671</v>
      </c>
      <c r="CO2457" s="32" t="s">
        <v>2719</v>
      </c>
      <c r="CP2457" s="32" t="s">
        <v>2272</v>
      </c>
      <c r="CV2457" s="32"/>
      <c r="CW2457" s="32"/>
      <c r="CX2457" s="32" t="s">
        <v>6936</v>
      </c>
      <c r="CY2457" s="32" t="s">
        <v>712</v>
      </c>
      <c r="CZ2457" s="32" t="s">
        <v>1491</v>
      </c>
      <c r="DA2457" s="32" t="s">
        <v>3671</v>
      </c>
      <c r="DB2457" s="32" t="s">
        <v>2719</v>
      </c>
      <c r="DC2457" s="32" t="s">
        <v>2272</v>
      </c>
    </row>
    <row r="2458" spans="52:107" ht="28.5">
      <c r="AZ2458" s="32"/>
      <c r="BA2458" s="32"/>
      <c r="BB2458" s="32" t="s">
        <v>6937</v>
      </c>
      <c r="BC2458" s="32" t="s">
        <v>712</v>
      </c>
      <c r="BD2458" s="32" t="s">
        <v>1491</v>
      </c>
      <c r="BE2458" s="32" t="s">
        <v>3671</v>
      </c>
      <c r="BF2458" s="32" t="s">
        <v>2723</v>
      </c>
      <c r="BG2458" s="32" t="s">
        <v>2280</v>
      </c>
      <c r="CK2458" s="32" t="s">
        <v>6937</v>
      </c>
      <c r="CL2458" s="32" t="s">
        <v>712</v>
      </c>
      <c r="CM2458" s="32" t="s">
        <v>1491</v>
      </c>
      <c r="CN2458" s="32" t="s">
        <v>3671</v>
      </c>
      <c r="CO2458" s="32" t="s">
        <v>2723</v>
      </c>
      <c r="CP2458" s="32" t="s">
        <v>2280</v>
      </c>
      <c r="CV2458" s="32"/>
      <c r="CW2458" s="32"/>
      <c r="CX2458" s="32" t="s">
        <v>6937</v>
      </c>
      <c r="CY2458" s="32" t="s">
        <v>712</v>
      </c>
      <c r="CZ2458" s="32" t="s">
        <v>1491</v>
      </c>
      <c r="DA2458" s="32" t="s">
        <v>3671</v>
      </c>
      <c r="DB2458" s="32" t="s">
        <v>2723</v>
      </c>
      <c r="DC2458" s="32" t="s">
        <v>2280</v>
      </c>
    </row>
    <row r="2459" spans="52:107" ht="28.5">
      <c r="AZ2459" s="32"/>
      <c r="BA2459" s="32"/>
      <c r="BB2459" s="32" t="s">
        <v>6938</v>
      </c>
      <c r="BC2459" s="32" t="s">
        <v>712</v>
      </c>
      <c r="BD2459" s="32" t="s">
        <v>1491</v>
      </c>
      <c r="BE2459" s="32" t="s">
        <v>3671</v>
      </c>
      <c r="BF2459" s="32" t="s">
        <v>2727</v>
      </c>
      <c r="BG2459" s="32" t="s">
        <v>2288</v>
      </c>
      <c r="CK2459" s="32" t="s">
        <v>6938</v>
      </c>
      <c r="CL2459" s="32" t="s">
        <v>712</v>
      </c>
      <c r="CM2459" s="32" t="s">
        <v>1491</v>
      </c>
      <c r="CN2459" s="32" t="s">
        <v>3671</v>
      </c>
      <c r="CO2459" s="32" t="s">
        <v>2727</v>
      </c>
      <c r="CP2459" s="32" t="s">
        <v>2288</v>
      </c>
      <c r="CV2459" s="32"/>
      <c r="CW2459" s="32"/>
      <c r="CX2459" s="32" t="s">
        <v>6938</v>
      </c>
      <c r="CY2459" s="32" t="s">
        <v>712</v>
      </c>
      <c r="CZ2459" s="32" t="s">
        <v>1491</v>
      </c>
      <c r="DA2459" s="32" t="s">
        <v>3671</v>
      </c>
      <c r="DB2459" s="32" t="s">
        <v>2727</v>
      </c>
      <c r="DC2459" s="32" t="s">
        <v>2288</v>
      </c>
    </row>
    <row r="2460" spans="52:107" ht="42.75">
      <c r="AZ2460" s="32"/>
      <c r="BA2460" s="32"/>
      <c r="BB2460" s="32" t="s">
        <v>6939</v>
      </c>
      <c r="BC2460" s="32" t="s">
        <v>712</v>
      </c>
      <c r="BD2460" s="32" t="s">
        <v>1491</v>
      </c>
      <c r="BE2460" s="32" t="s">
        <v>3671</v>
      </c>
      <c r="BF2460" s="32" t="s">
        <v>2731</v>
      </c>
      <c r="BG2460" s="32" t="s">
        <v>2297</v>
      </c>
      <c r="CK2460" s="32" t="s">
        <v>6939</v>
      </c>
      <c r="CL2460" s="32" t="s">
        <v>712</v>
      </c>
      <c r="CM2460" s="32" t="s">
        <v>1491</v>
      </c>
      <c r="CN2460" s="32" t="s">
        <v>3671</v>
      </c>
      <c r="CO2460" s="32" t="s">
        <v>2731</v>
      </c>
      <c r="CP2460" s="32" t="s">
        <v>2297</v>
      </c>
      <c r="CV2460" s="32"/>
      <c r="CW2460" s="32"/>
      <c r="CX2460" s="32" t="s">
        <v>6939</v>
      </c>
      <c r="CY2460" s="32" t="s">
        <v>712</v>
      </c>
      <c r="CZ2460" s="32" t="s">
        <v>1491</v>
      </c>
      <c r="DA2460" s="32" t="s">
        <v>3671</v>
      </c>
      <c r="DB2460" s="32" t="s">
        <v>2731</v>
      </c>
      <c r="DC2460" s="32" t="s">
        <v>2297</v>
      </c>
    </row>
    <row r="2461" spans="52:107" ht="28.5">
      <c r="AZ2461" s="32"/>
      <c r="BA2461" s="32"/>
      <c r="BB2461" s="32" t="s">
        <v>6940</v>
      </c>
      <c r="BC2461" s="32" t="s">
        <v>712</v>
      </c>
      <c r="BD2461" s="32" t="s">
        <v>1491</v>
      </c>
      <c r="BE2461" s="32" t="s">
        <v>3671</v>
      </c>
      <c r="BF2461" s="32" t="s">
        <v>2735</v>
      </c>
      <c r="BG2461" s="32" t="s">
        <v>2304</v>
      </c>
      <c r="CK2461" s="32" t="s">
        <v>6940</v>
      </c>
      <c r="CL2461" s="32" t="s">
        <v>712</v>
      </c>
      <c r="CM2461" s="32" t="s">
        <v>1491</v>
      </c>
      <c r="CN2461" s="32" t="s">
        <v>3671</v>
      </c>
      <c r="CO2461" s="32" t="s">
        <v>2735</v>
      </c>
      <c r="CP2461" s="32" t="s">
        <v>2304</v>
      </c>
      <c r="CV2461" s="32"/>
      <c r="CW2461" s="32"/>
      <c r="CX2461" s="32" t="s">
        <v>6940</v>
      </c>
      <c r="CY2461" s="32" t="s">
        <v>712</v>
      </c>
      <c r="CZ2461" s="32" t="s">
        <v>1491</v>
      </c>
      <c r="DA2461" s="32" t="s">
        <v>3671</v>
      </c>
      <c r="DB2461" s="32" t="s">
        <v>2735</v>
      </c>
      <c r="DC2461" s="32" t="s">
        <v>2304</v>
      </c>
    </row>
    <row r="2462" spans="52:107" ht="28.5">
      <c r="AZ2462" s="32"/>
      <c r="BA2462" s="32"/>
      <c r="BB2462" s="32" t="s">
        <v>6941</v>
      </c>
      <c r="BC2462" s="32" t="s">
        <v>712</v>
      </c>
      <c r="BD2462" s="32" t="s">
        <v>1491</v>
      </c>
      <c r="BE2462" s="32" t="s">
        <v>3671</v>
      </c>
      <c r="BF2462" s="32" t="s">
        <v>2739</v>
      </c>
      <c r="BG2462" s="32" t="s">
        <v>2312</v>
      </c>
      <c r="CK2462" s="32" t="s">
        <v>6941</v>
      </c>
      <c r="CL2462" s="32" t="s">
        <v>712</v>
      </c>
      <c r="CM2462" s="32" t="s">
        <v>1491</v>
      </c>
      <c r="CN2462" s="32" t="s">
        <v>3671</v>
      </c>
      <c r="CO2462" s="32" t="s">
        <v>2739</v>
      </c>
      <c r="CP2462" s="32" t="s">
        <v>2312</v>
      </c>
      <c r="CV2462" s="32"/>
      <c r="CW2462" s="32"/>
      <c r="CX2462" s="32" t="s">
        <v>6941</v>
      </c>
      <c r="CY2462" s="32" t="s">
        <v>712</v>
      </c>
      <c r="CZ2462" s="32" t="s">
        <v>1491</v>
      </c>
      <c r="DA2462" s="32" t="s">
        <v>3671</v>
      </c>
      <c r="DB2462" s="32" t="s">
        <v>2739</v>
      </c>
      <c r="DC2462" s="32" t="s">
        <v>2312</v>
      </c>
    </row>
    <row r="2463" spans="52:107" ht="28.5">
      <c r="AZ2463" s="32"/>
      <c r="BA2463" s="32"/>
      <c r="BB2463" s="32" t="s">
        <v>6942</v>
      </c>
      <c r="BC2463" s="32" t="s">
        <v>712</v>
      </c>
      <c r="BD2463" s="32" t="s">
        <v>1491</v>
      </c>
      <c r="BE2463" s="32" t="s">
        <v>3671</v>
      </c>
      <c r="BF2463" s="32" t="s">
        <v>3209</v>
      </c>
      <c r="BG2463" s="32" t="s">
        <v>2320</v>
      </c>
      <c r="CK2463" s="32" t="s">
        <v>6942</v>
      </c>
      <c r="CL2463" s="32" t="s">
        <v>712</v>
      </c>
      <c r="CM2463" s="32" t="s">
        <v>1491</v>
      </c>
      <c r="CN2463" s="32" t="s">
        <v>3671</v>
      </c>
      <c r="CO2463" s="32" t="s">
        <v>3209</v>
      </c>
      <c r="CP2463" s="32" t="s">
        <v>2320</v>
      </c>
      <c r="CV2463" s="32"/>
      <c r="CW2463" s="32"/>
      <c r="CX2463" s="32" t="s">
        <v>6942</v>
      </c>
      <c r="CY2463" s="32" t="s">
        <v>712</v>
      </c>
      <c r="CZ2463" s="32" t="s">
        <v>1491</v>
      </c>
      <c r="DA2463" s="32" t="s">
        <v>3671</v>
      </c>
      <c r="DB2463" s="32" t="s">
        <v>3209</v>
      </c>
      <c r="DC2463" s="32" t="s">
        <v>2320</v>
      </c>
    </row>
    <row r="2464" spans="52:107" ht="28.5">
      <c r="AZ2464" s="32"/>
      <c r="BA2464" s="32"/>
      <c r="BB2464" s="32" t="s">
        <v>6943</v>
      </c>
      <c r="BC2464" s="32" t="s">
        <v>712</v>
      </c>
      <c r="BD2464" s="32" t="s">
        <v>1491</v>
      </c>
      <c r="BE2464" s="32" t="s">
        <v>3671</v>
      </c>
      <c r="BF2464" s="32" t="s">
        <v>2743</v>
      </c>
      <c r="BG2464" s="32" t="s">
        <v>2328</v>
      </c>
      <c r="CK2464" s="32" t="s">
        <v>6943</v>
      </c>
      <c r="CL2464" s="32" t="s">
        <v>712</v>
      </c>
      <c r="CM2464" s="32" t="s">
        <v>1491</v>
      </c>
      <c r="CN2464" s="32" t="s">
        <v>3671</v>
      </c>
      <c r="CO2464" s="32" t="s">
        <v>2743</v>
      </c>
      <c r="CP2464" s="32" t="s">
        <v>2328</v>
      </c>
      <c r="CV2464" s="32"/>
      <c r="CW2464" s="32"/>
      <c r="CX2464" s="32" t="s">
        <v>6943</v>
      </c>
      <c r="CY2464" s="32" t="s">
        <v>712</v>
      </c>
      <c r="CZ2464" s="32" t="s">
        <v>1491</v>
      </c>
      <c r="DA2464" s="32" t="s">
        <v>3671</v>
      </c>
      <c r="DB2464" s="32" t="s">
        <v>2743</v>
      </c>
      <c r="DC2464" s="32" t="s">
        <v>2328</v>
      </c>
    </row>
    <row r="2465" spans="52:107" ht="28.5">
      <c r="AZ2465" s="32"/>
      <c r="BA2465" s="32"/>
      <c r="BB2465" s="32" t="s">
        <v>6944</v>
      </c>
      <c r="BC2465" s="32" t="s">
        <v>712</v>
      </c>
      <c r="BD2465" s="32" t="s">
        <v>1491</v>
      </c>
      <c r="BE2465" s="32" t="s">
        <v>3671</v>
      </c>
      <c r="BF2465" s="32" t="s">
        <v>2746</v>
      </c>
      <c r="BG2465" s="32" t="s">
        <v>2336</v>
      </c>
      <c r="CK2465" s="32" t="s">
        <v>6944</v>
      </c>
      <c r="CL2465" s="32" t="s">
        <v>712</v>
      </c>
      <c r="CM2465" s="32" t="s">
        <v>1491</v>
      </c>
      <c r="CN2465" s="32" t="s">
        <v>3671</v>
      </c>
      <c r="CO2465" s="32" t="s">
        <v>2746</v>
      </c>
      <c r="CP2465" s="32" t="s">
        <v>2336</v>
      </c>
      <c r="CV2465" s="32"/>
      <c r="CW2465" s="32"/>
      <c r="CX2465" s="32" t="s">
        <v>6944</v>
      </c>
      <c r="CY2465" s="32" t="s">
        <v>712</v>
      </c>
      <c r="CZ2465" s="32" t="s">
        <v>1491</v>
      </c>
      <c r="DA2465" s="32" t="s">
        <v>3671</v>
      </c>
      <c r="DB2465" s="32" t="s">
        <v>2746</v>
      </c>
      <c r="DC2465" s="32" t="s">
        <v>2336</v>
      </c>
    </row>
    <row r="2466" spans="52:107" ht="28.5">
      <c r="AZ2466" s="32"/>
      <c r="BA2466" s="32"/>
      <c r="BB2466" s="32" t="s">
        <v>6945</v>
      </c>
      <c r="BC2466" s="32" t="s">
        <v>712</v>
      </c>
      <c r="BD2466" s="32" t="s">
        <v>1491</v>
      </c>
      <c r="BE2466" s="32" t="s">
        <v>3671</v>
      </c>
      <c r="BF2466" s="32" t="s">
        <v>2749</v>
      </c>
      <c r="BG2466" s="32" t="s">
        <v>2342</v>
      </c>
      <c r="CK2466" s="32" t="s">
        <v>6945</v>
      </c>
      <c r="CL2466" s="32" t="s">
        <v>712</v>
      </c>
      <c r="CM2466" s="32" t="s">
        <v>1491</v>
      </c>
      <c r="CN2466" s="32" t="s">
        <v>3671</v>
      </c>
      <c r="CO2466" s="32" t="s">
        <v>2749</v>
      </c>
      <c r="CP2466" s="32" t="s">
        <v>2342</v>
      </c>
      <c r="CV2466" s="32"/>
      <c r="CW2466" s="32"/>
      <c r="CX2466" s="32" t="s">
        <v>6945</v>
      </c>
      <c r="CY2466" s="32" t="s">
        <v>712</v>
      </c>
      <c r="CZ2466" s="32" t="s">
        <v>1491</v>
      </c>
      <c r="DA2466" s="32" t="s">
        <v>3671</v>
      </c>
      <c r="DB2466" s="32" t="s">
        <v>2749</v>
      </c>
      <c r="DC2466" s="32" t="s">
        <v>2342</v>
      </c>
    </row>
    <row r="2467" spans="52:107" ht="28.5">
      <c r="AZ2467" s="32"/>
      <c r="BA2467" s="32"/>
      <c r="BB2467" s="32" t="s">
        <v>6946</v>
      </c>
      <c r="BC2467" s="32" t="s">
        <v>712</v>
      </c>
      <c r="BD2467" s="32" t="s">
        <v>1491</v>
      </c>
      <c r="BE2467" s="32" t="s">
        <v>3671</v>
      </c>
      <c r="BF2467" s="32" t="s">
        <v>2753</v>
      </c>
      <c r="BG2467" s="32" t="s">
        <v>2349</v>
      </c>
      <c r="CK2467" s="32" t="s">
        <v>6946</v>
      </c>
      <c r="CL2467" s="32" t="s">
        <v>712</v>
      </c>
      <c r="CM2467" s="32" t="s">
        <v>1491</v>
      </c>
      <c r="CN2467" s="32" t="s">
        <v>3671</v>
      </c>
      <c r="CO2467" s="32" t="s">
        <v>2753</v>
      </c>
      <c r="CP2467" s="32" t="s">
        <v>2349</v>
      </c>
      <c r="CV2467" s="32"/>
      <c r="CW2467" s="32"/>
      <c r="CX2467" s="32" t="s">
        <v>6946</v>
      </c>
      <c r="CY2467" s="32" t="s">
        <v>712</v>
      </c>
      <c r="CZ2467" s="32" t="s">
        <v>1491</v>
      </c>
      <c r="DA2467" s="32" t="s">
        <v>3671</v>
      </c>
      <c r="DB2467" s="32" t="s">
        <v>2753</v>
      </c>
      <c r="DC2467" s="32" t="s">
        <v>2349</v>
      </c>
    </row>
    <row r="2468" spans="52:107" ht="28.5">
      <c r="AZ2468" s="32"/>
      <c r="BA2468" s="32"/>
      <c r="BB2468" s="32" t="s">
        <v>6947</v>
      </c>
      <c r="BC2468" s="32" t="s">
        <v>712</v>
      </c>
      <c r="BD2468" s="32" t="s">
        <v>1491</v>
      </c>
      <c r="BE2468" s="32" t="s">
        <v>3671</v>
      </c>
      <c r="BF2468" s="32" t="s">
        <v>2756</v>
      </c>
      <c r="BG2468" s="32" t="s">
        <v>2357</v>
      </c>
      <c r="CK2468" s="32" t="s">
        <v>6947</v>
      </c>
      <c r="CL2468" s="32" t="s">
        <v>712</v>
      </c>
      <c r="CM2468" s="32" t="s">
        <v>1491</v>
      </c>
      <c r="CN2468" s="32" t="s">
        <v>3671</v>
      </c>
      <c r="CO2468" s="32" t="s">
        <v>2756</v>
      </c>
      <c r="CP2468" s="32" t="s">
        <v>2357</v>
      </c>
      <c r="CV2468" s="32"/>
      <c r="CW2468" s="32"/>
      <c r="CX2468" s="32" t="s">
        <v>6947</v>
      </c>
      <c r="CY2468" s="32" t="s">
        <v>712</v>
      </c>
      <c r="CZ2468" s="32" t="s">
        <v>1491</v>
      </c>
      <c r="DA2468" s="32" t="s">
        <v>3671</v>
      </c>
      <c r="DB2468" s="32" t="s">
        <v>2756</v>
      </c>
      <c r="DC2468" s="32" t="s">
        <v>2357</v>
      </c>
    </row>
    <row r="2469" spans="52:107" ht="28.5">
      <c r="AZ2469" s="32"/>
      <c r="BA2469" s="32"/>
      <c r="BB2469" s="32" t="s">
        <v>6948</v>
      </c>
      <c r="BC2469" s="32" t="s">
        <v>712</v>
      </c>
      <c r="BD2469" s="32" t="s">
        <v>1491</v>
      </c>
      <c r="BE2469" s="32" t="s">
        <v>3671</v>
      </c>
      <c r="BF2469" s="32" t="s">
        <v>2760</v>
      </c>
      <c r="BG2469" s="32" t="s">
        <v>2364</v>
      </c>
      <c r="CK2469" s="32" t="s">
        <v>6948</v>
      </c>
      <c r="CL2469" s="32" t="s">
        <v>712</v>
      </c>
      <c r="CM2469" s="32" t="s">
        <v>1491</v>
      </c>
      <c r="CN2469" s="32" t="s">
        <v>3671</v>
      </c>
      <c r="CO2469" s="32" t="s">
        <v>2760</v>
      </c>
      <c r="CP2469" s="32" t="s">
        <v>2364</v>
      </c>
      <c r="CV2469" s="32"/>
      <c r="CW2469" s="32"/>
      <c r="CX2469" s="32" t="s">
        <v>6948</v>
      </c>
      <c r="CY2469" s="32" t="s">
        <v>712</v>
      </c>
      <c r="CZ2469" s="32" t="s">
        <v>1491</v>
      </c>
      <c r="DA2469" s="32" t="s">
        <v>3671</v>
      </c>
      <c r="DB2469" s="32" t="s">
        <v>2760</v>
      </c>
      <c r="DC2469" s="32" t="s">
        <v>2364</v>
      </c>
    </row>
    <row r="2470" spans="52:107" ht="28.5">
      <c r="AZ2470" s="32"/>
      <c r="BA2470" s="32"/>
      <c r="BB2470" s="32" t="s">
        <v>6949</v>
      </c>
      <c r="BC2470" s="32" t="s">
        <v>712</v>
      </c>
      <c r="BD2470" s="32" t="s">
        <v>1491</v>
      </c>
      <c r="BE2470" s="32" t="s">
        <v>3671</v>
      </c>
      <c r="BF2470" s="32" t="s">
        <v>2764</v>
      </c>
      <c r="BG2470" s="32" t="s">
        <v>2372</v>
      </c>
      <c r="CK2470" s="32" t="s">
        <v>6949</v>
      </c>
      <c r="CL2470" s="32" t="s">
        <v>712</v>
      </c>
      <c r="CM2470" s="32" t="s">
        <v>1491</v>
      </c>
      <c r="CN2470" s="32" t="s">
        <v>3671</v>
      </c>
      <c r="CO2470" s="32" t="s">
        <v>2764</v>
      </c>
      <c r="CP2470" s="32" t="s">
        <v>2372</v>
      </c>
      <c r="CV2470" s="32"/>
      <c r="CW2470" s="32"/>
      <c r="CX2470" s="32" t="s">
        <v>6949</v>
      </c>
      <c r="CY2470" s="32" t="s">
        <v>712</v>
      </c>
      <c r="CZ2470" s="32" t="s">
        <v>1491</v>
      </c>
      <c r="DA2470" s="32" t="s">
        <v>3671</v>
      </c>
      <c r="DB2470" s="32" t="s">
        <v>2764</v>
      </c>
      <c r="DC2470" s="32" t="s">
        <v>2372</v>
      </c>
    </row>
    <row r="2471" spans="52:107" ht="28.5">
      <c r="AZ2471" s="32"/>
      <c r="BA2471" s="32"/>
      <c r="BB2471" s="32" t="s">
        <v>6950</v>
      </c>
      <c r="BC2471" s="32" t="s">
        <v>712</v>
      </c>
      <c r="BD2471" s="32" t="s">
        <v>1491</v>
      </c>
      <c r="BE2471" s="32" t="s">
        <v>3671</v>
      </c>
      <c r="BF2471" s="32" t="s">
        <v>2768</v>
      </c>
      <c r="BG2471" s="32" t="s">
        <v>2379</v>
      </c>
      <c r="CK2471" s="32" t="s">
        <v>6950</v>
      </c>
      <c r="CL2471" s="32" t="s">
        <v>712</v>
      </c>
      <c r="CM2471" s="32" t="s">
        <v>1491</v>
      </c>
      <c r="CN2471" s="32" t="s">
        <v>3671</v>
      </c>
      <c r="CO2471" s="32" t="s">
        <v>2768</v>
      </c>
      <c r="CP2471" s="32" t="s">
        <v>2379</v>
      </c>
      <c r="CV2471" s="32"/>
      <c r="CW2471" s="32"/>
      <c r="CX2471" s="32" t="s">
        <v>6950</v>
      </c>
      <c r="CY2471" s="32" t="s">
        <v>712</v>
      </c>
      <c r="CZ2471" s="32" t="s">
        <v>1491</v>
      </c>
      <c r="DA2471" s="32" t="s">
        <v>3671</v>
      </c>
      <c r="DB2471" s="32" t="s">
        <v>2768</v>
      </c>
      <c r="DC2471" s="32" t="s">
        <v>2379</v>
      </c>
    </row>
    <row r="2472" spans="52:107" ht="28.5">
      <c r="AZ2472" s="32"/>
      <c r="BA2472" s="32"/>
      <c r="BB2472" s="32" t="s">
        <v>6951</v>
      </c>
      <c r="BC2472" s="32" t="s">
        <v>712</v>
      </c>
      <c r="BD2472" s="32" t="s">
        <v>1491</v>
      </c>
      <c r="BE2472" s="32" t="s">
        <v>3671</v>
      </c>
      <c r="BF2472" s="32" t="s">
        <v>2772</v>
      </c>
      <c r="BG2472" s="32" t="s">
        <v>2387</v>
      </c>
      <c r="CK2472" s="32" t="s">
        <v>6951</v>
      </c>
      <c r="CL2472" s="32" t="s">
        <v>712</v>
      </c>
      <c r="CM2472" s="32" t="s">
        <v>1491</v>
      </c>
      <c r="CN2472" s="32" t="s">
        <v>3671</v>
      </c>
      <c r="CO2472" s="32" t="s">
        <v>2772</v>
      </c>
      <c r="CP2472" s="32" t="s">
        <v>2387</v>
      </c>
      <c r="CV2472" s="32"/>
      <c r="CW2472" s="32"/>
      <c r="CX2472" s="32" t="s">
        <v>6951</v>
      </c>
      <c r="CY2472" s="32" t="s">
        <v>712</v>
      </c>
      <c r="CZ2472" s="32" t="s">
        <v>1491</v>
      </c>
      <c r="DA2472" s="32" t="s">
        <v>3671</v>
      </c>
      <c r="DB2472" s="32" t="s">
        <v>2772</v>
      </c>
      <c r="DC2472" s="32" t="s">
        <v>2387</v>
      </c>
    </row>
    <row r="2473" spans="52:107" ht="28.5">
      <c r="AZ2473" s="32"/>
      <c r="BA2473" s="32"/>
      <c r="BB2473" s="32" t="s">
        <v>6952</v>
      </c>
      <c r="BC2473" s="32" t="s">
        <v>712</v>
      </c>
      <c r="BD2473" s="32" t="s">
        <v>1491</v>
      </c>
      <c r="BE2473" s="32" t="s">
        <v>3671</v>
      </c>
      <c r="BF2473" s="32" t="s">
        <v>2774</v>
      </c>
      <c r="BG2473" s="32" t="s">
        <v>2393</v>
      </c>
      <c r="CK2473" s="32" t="s">
        <v>6952</v>
      </c>
      <c r="CL2473" s="32" t="s">
        <v>712</v>
      </c>
      <c r="CM2473" s="32" t="s">
        <v>1491</v>
      </c>
      <c r="CN2473" s="32" t="s">
        <v>3671</v>
      </c>
      <c r="CO2473" s="32" t="s">
        <v>2774</v>
      </c>
      <c r="CP2473" s="32" t="s">
        <v>2393</v>
      </c>
      <c r="CV2473" s="32"/>
      <c r="CW2473" s="32"/>
      <c r="CX2473" s="32" t="s">
        <v>6952</v>
      </c>
      <c r="CY2473" s="32" t="s">
        <v>712</v>
      </c>
      <c r="CZ2473" s="32" t="s">
        <v>1491</v>
      </c>
      <c r="DA2473" s="32" t="s">
        <v>3671</v>
      </c>
      <c r="DB2473" s="32" t="s">
        <v>2774</v>
      </c>
      <c r="DC2473" s="32" t="s">
        <v>2393</v>
      </c>
    </row>
    <row r="2474" spans="52:107" ht="28.5">
      <c r="AZ2474" s="32"/>
      <c r="BA2474" s="32"/>
      <c r="BB2474" s="32" t="s">
        <v>6953</v>
      </c>
      <c r="BC2474" s="32" t="s">
        <v>712</v>
      </c>
      <c r="BD2474" s="32" t="s">
        <v>1491</v>
      </c>
      <c r="BE2474" s="32" t="s">
        <v>3671</v>
      </c>
      <c r="BF2474" s="32" t="s">
        <v>2776</v>
      </c>
      <c r="BG2474" s="32" t="s">
        <v>2401</v>
      </c>
      <c r="CK2474" s="32" t="s">
        <v>6953</v>
      </c>
      <c r="CL2474" s="32" t="s">
        <v>712</v>
      </c>
      <c r="CM2474" s="32" t="s">
        <v>1491</v>
      </c>
      <c r="CN2474" s="32" t="s">
        <v>3671</v>
      </c>
      <c r="CO2474" s="32" t="s">
        <v>2776</v>
      </c>
      <c r="CP2474" s="32" t="s">
        <v>2401</v>
      </c>
      <c r="CV2474" s="32"/>
      <c r="CW2474" s="32"/>
      <c r="CX2474" s="32" t="s">
        <v>6953</v>
      </c>
      <c r="CY2474" s="32" t="s">
        <v>712</v>
      </c>
      <c r="CZ2474" s="32" t="s">
        <v>1491</v>
      </c>
      <c r="DA2474" s="32" t="s">
        <v>3671</v>
      </c>
      <c r="DB2474" s="32" t="s">
        <v>2776</v>
      </c>
      <c r="DC2474" s="32" t="s">
        <v>2401</v>
      </c>
    </row>
    <row r="2475" spans="52:107" ht="28.5">
      <c r="AZ2475" s="32"/>
      <c r="BA2475" s="32"/>
      <c r="BB2475" s="32" t="s">
        <v>6954</v>
      </c>
      <c r="BC2475" s="32" t="s">
        <v>712</v>
      </c>
      <c r="BD2475" s="32" t="s">
        <v>1491</v>
      </c>
      <c r="BE2475" s="32" t="s">
        <v>3671</v>
      </c>
      <c r="BF2475" s="40">
        <v>998</v>
      </c>
      <c r="BG2475" s="32" t="s">
        <v>881</v>
      </c>
      <c r="CK2475" s="32" t="s">
        <v>6954</v>
      </c>
      <c r="CL2475" s="32" t="s">
        <v>712</v>
      </c>
      <c r="CM2475" s="32" t="s">
        <v>1491</v>
      </c>
      <c r="CN2475" s="32" t="s">
        <v>3671</v>
      </c>
      <c r="CO2475" s="40">
        <v>998</v>
      </c>
      <c r="CP2475" s="32" t="s">
        <v>881</v>
      </c>
      <c r="CV2475" s="32"/>
      <c r="CW2475" s="32"/>
      <c r="CX2475" s="32" t="s">
        <v>6954</v>
      </c>
      <c r="CY2475" s="32" t="s">
        <v>712</v>
      </c>
      <c r="CZ2475" s="32" t="s">
        <v>1491</v>
      </c>
      <c r="DA2475" s="32" t="s">
        <v>3671</v>
      </c>
      <c r="DB2475" s="40">
        <v>998</v>
      </c>
      <c r="DC2475" s="32" t="s">
        <v>881</v>
      </c>
    </row>
    <row r="2476" spans="52:107" ht="42.75">
      <c r="AZ2476" s="32"/>
      <c r="BA2476" s="32"/>
      <c r="BB2476" s="32" t="s">
        <v>6955</v>
      </c>
      <c r="BC2476" s="32" t="s">
        <v>712</v>
      </c>
      <c r="BD2476" s="32" t="s">
        <v>1491</v>
      </c>
      <c r="BE2476" s="32" t="s">
        <v>3671</v>
      </c>
      <c r="BF2476" s="40">
        <v>999</v>
      </c>
      <c r="BG2476" s="32" t="s">
        <v>361</v>
      </c>
      <c r="CK2476" s="32" t="s">
        <v>6955</v>
      </c>
      <c r="CL2476" s="32" t="s">
        <v>712</v>
      </c>
      <c r="CM2476" s="32" t="s">
        <v>1491</v>
      </c>
      <c r="CN2476" s="32" t="s">
        <v>3671</v>
      </c>
      <c r="CO2476" s="40">
        <v>999</v>
      </c>
      <c r="CP2476" s="32" t="s">
        <v>361</v>
      </c>
      <c r="CV2476" s="32"/>
      <c r="CW2476" s="32"/>
      <c r="CX2476" s="32" t="s">
        <v>6955</v>
      </c>
      <c r="CY2476" s="32" t="s">
        <v>712</v>
      </c>
      <c r="CZ2476" s="32" t="s">
        <v>1491</v>
      </c>
      <c r="DA2476" s="32" t="s">
        <v>3671</v>
      </c>
      <c r="DB2476" s="40">
        <v>999</v>
      </c>
      <c r="DC2476" s="32" t="s">
        <v>361</v>
      </c>
    </row>
    <row r="2477" spans="52:107" ht="28.5">
      <c r="AZ2477" s="32"/>
      <c r="BA2477" s="32"/>
      <c r="BB2477" s="32" t="s">
        <v>6956</v>
      </c>
      <c r="BC2477" s="32" t="s">
        <v>713</v>
      </c>
      <c r="BD2477" s="32" t="s">
        <v>1511</v>
      </c>
      <c r="BE2477" s="32" t="s">
        <v>3673</v>
      </c>
      <c r="BF2477" s="32" t="s">
        <v>749</v>
      </c>
      <c r="BG2477" s="32" t="s">
        <v>747</v>
      </c>
      <c r="CK2477" s="32" t="s">
        <v>6956</v>
      </c>
      <c r="CL2477" s="32" t="s">
        <v>713</v>
      </c>
      <c r="CM2477" s="32" t="s">
        <v>1511</v>
      </c>
      <c r="CN2477" s="32" t="s">
        <v>3673</v>
      </c>
      <c r="CO2477" s="32" t="s">
        <v>749</v>
      </c>
      <c r="CP2477" s="32" t="s">
        <v>747</v>
      </c>
      <c r="CV2477" s="32"/>
      <c r="CW2477" s="32"/>
      <c r="CX2477" s="32" t="s">
        <v>6956</v>
      </c>
      <c r="CY2477" s="32" t="s">
        <v>713</v>
      </c>
      <c r="CZ2477" s="32" t="s">
        <v>1511</v>
      </c>
      <c r="DA2477" s="32" t="s">
        <v>3673</v>
      </c>
      <c r="DB2477" s="32" t="s">
        <v>749</v>
      </c>
      <c r="DC2477" s="32" t="s">
        <v>747</v>
      </c>
    </row>
    <row r="2478" spans="52:107" ht="28.5">
      <c r="AZ2478" s="32"/>
      <c r="BA2478" s="32"/>
      <c r="BB2478" s="32" t="s">
        <v>6957</v>
      </c>
      <c r="BC2478" s="32" t="s">
        <v>713</v>
      </c>
      <c r="BD2478" s="32" t="s">
        <v>1511</v>
      </c>
      <c r="BE2478" s="32" t="s">
        <v>3673</v>
      </c>
      <c r="BF2478" s="32" t="s">
        <v>780</v>
      </c>
      <c r="BG2478" s="32" t="s">
        <v>779</v>
      </c>
      <c r="CK2478" s="32" t="s">
        <v>6957</v>
      </c>
      <c r="CL2478" s="32" t="s">
        <v>713</v>
      </c>
      <c r="CM2478" s="32" t="s">
        <v>1511</v>
      </c>
      <c r="CN2478" s="32" t="s">
        <v>3673</v>
      </c>
      <c r="CO2478" s="32" t="s">
        <v>780</v>
      </c>
      <c r="CP2478" s="32" t="s">
        <v>779</v>
      </c>
      <c r="CV2478" s="32"/>
      <c r="CW2478" s="32"/>
      <c r="CX2478" s="32" t="s">
        <v>6957</v>
      </c>
      <c r="CY2478" s="32" t="s">
        <v>713</v>
      </c>
      <c r="CZ2478" s="32" t="s">
        <v>1511</v>
      </c>
      <c r="DA2478" s="32" t="s">
        <v>3673</v>
      </c>
      <c r="DB2478" s="32" t="s">
        <v>780</v>
      </c>
      <c r="DC2478" s="32" t="s">
        <v>779</v>
      </c>
    </row>
    <row r="2479" spans="52:107" ht="28.5">
      <c r="AZ2479" s="32"/>
      <c r="BA2479" s="32"/>
      <c r="BB2479" s="32" t="s">
        <v>6958</v>
      </c>
      <c r="BC2479" s="32" t="s">
        <v>713</v>
      </c>
      <c r="BD2479" s="32" t="s">
        <v>1511</v>
      </c>
      <c r="BE2479" s="32" t="s">
        <v>3673</v>
      </c>
      <c r="BF2479" s="32" t="s">
        <v>813</v>
      </c>
      <c r="BG2479" s="32" t="s">
        <v>812</v>
      </c>
      <c r="CK2479" s="32" t="s">
        <v>6958</v>
      </c>
      <c r="CL2479" s="32" t="s">
        <v>713</v>
      </c>
      <c r="CM2479" s="32" t="s">
        <v>1511</v>
      </c>
      <c r="CN2479" s="32" t="s">
        <v>3673</v>
      </c>
      <c r="CO2479" s="32" t="s">
        <v>813</v>
      </c>
      <c r="CP2479" s="32" t="s">
        <v>812</v>
      </c>
      <c r="CV2479" s="32"/>
      <c r="CW2479" s="32"/>
      <c r="CX2479" s="32" t="s">
        <v>6958</v>
      </c>
      <c r="CY2479" s="32" t="s">
        <v>713</v>
      </c>
      <c r="CZ2479" s="32" t="s">
        <v>1511</v>
      </c>
      <c r="DA2479" s="32" t="s">
        <v>3673</v>
      </c>
      <c r="DB2479" s="32" t="s">
        <v>813</v>
      </c>
      <c r="DC2479" s="32" t="s">
        <v>812</v>
      </c>
    </row>
    <row r="2480" spans="52:107" ht="42.75">
      <c r="AZ2480" s="32"/>
      <c r="BA2480" s="32"/>
      <c r="BB2480" s="32" t="s">
        <v>6959</v>
      </c>
      <c r="BC2480" s="32" t="s">
        <v>713</v>
      </c>
      <c r="BD2480" s="32" t="s">
        <v>1511</v>
      </c>
      <c r="BE2480" s="32" t="s">
        <v>3673</v>
      </c>
      <c r="BF2480" s="32" t="s">
        <v>845</v>
      </c>
      <c r="BG2480" s="32" t="s">
        <v>844</v>
      </c>
      <c r="CK2480" s="32" t="s">
        <v>6959</v>
      </c>
      <c r="CL2480" s="32" t="s">
        <v>713</v>
      </c>
      <c r="CM2480" s="32" t="s">
        <v>1511</v>
      </c>
      <c r="CN2480" s="32" t="s">
        <v>3673</v>
      </c>
      <c r="CO2480" s="32" t="s">
        <v>845</v>
      </c>
      <c r="CP2480" s="32" t="s">
        <v>844</v>
      </c>
      <c r="CV2480" s="32"/>
      <c r="CW2480" s="32"/>
      <c r="CX2480" s="32" t="s">
        <v>6959</v>
      </c>
      <c r="CY2480" s="32" t="s">
        <v>713</v>
      </c>
      <c r="CZ2480" s="32" t="s">
        <v>1511</v>
      </c>
      <c r="DA2480" s="32" t="s">
        <v>3673</v>
      </c>
      <c r="DB2480" s="32" t="s">
        <v>845</v>
      </c>
      <c r="DC2480" s="32" t="s">
        <v>844</v>
      </c>
    </row>
    <row r="2481" spans="52:107" ht="28.5">
      <c r="AZ2481" s="32"/>
      <c r="BA2481" s="32"/>
      <c r="BB2481" s="32" t="s">
        <v>6960</v>
      </c>
      <c r="BC2481" s="32" t="s">
        <v>713</v>
      </c>
      <c r="BD2481" s="32" t="s">
        <v>1511</v>
      </c>
      <c r="BE2481" s="32" t="s">
        <v>3673</v>
      </c>
      <c r="BF2481" s="32" t="s">
        <v>877</v>
      </c>
      <c r="BG2481" s="32" t="s">
        <v>876</v>
      </c>
      <c r="CK2481" s="32" t="s">
        <v>6960</v>
      </c>
      <c r="CL2481" s="32" t="s">
        <v>713</v>
      </c>
      <c r="CM2481" s="32" t="s">
        <v>1511</v>
      </c>
      <c r="CN2481" s="32" t="s">
        <v>3673</v>
      </c>
      <c r="CO2481" s="32" t="s">
        <v>877</v>
      </c>
      <c r="CP2481" s="32" t="s">
        <v>876</v>
      </c>
      <c r="CV2481" s="32"/>
      <c r="CW2481" s="32"/>
      <c r="CX2481" s="32" t="s">
        <v>6960</v>
      </c>
      <c r="CY2481" s="32" t="s">
        <v>713</v>
      </c>
      <c r="CZ2481" s="32" t="s">
        <v>1511</v>
      </c>
      <c r="DA2481" s="32" t="s">
        <v>3673</v>
      </c>
      <c r="DB2481" s="32" t="s">
        <v>877</v>
      </c>
      <c r="DC2481" s="32" t="s">
        <v>876</v>
      </c>
    </row>
    <row r="2482" spans="52:107" ht="57">
      <c r="AZ2482" s="32"/>
      <c r="BA2482" s="32"/>
      <c r="BB2482" s="32" t="s">
        <v>6961</v>
      </c>
      <c r="BC2482" s="32" t="s">
        <v>713</v>
      </c>
      <c r="BD2482" s="32" t="s">
        <v>1511</v>
      </c>
      <c r="BE2482" s="32" t="s">
        <v>3673</v>
      </c>
      <c r="BF2482" s="32" t="s">
        <v>910</v>
      </c>
      <c r="BG2482" s="32" t="s">
        <v>909</v>
      </c>
      <c r="CK2482" s="32" t="s">
        <v>6961</v>
      </c>
      <c r="CL2482" s="32" t="s">
        <v>713</v>
      </c>
      <c r="CM2482" s="32" t="s">
        <v>1511</v>
      </c>
      <c r="CN2482" s="32" t="s">
        <v>3673</v>
      </c>
      <c r="CO2482" s="32" t="s">
        <v>910</v>
      </c>
      <c r="CP2482" s="32" t="s">
        <v>909</v>
      </c>
      <c r="CV2482" s="32"/>
      <c r="CW2482" s="32"/>
      <c r="CX2482" s="32" t="s">
        <v>6961</v>
      </c>
      <c r="CY2482" s="32" t="s">
        <v>713</v>
      </c>
      <c r="CZ2482" s="32" t="s">
        <v>1511</v>
      </c>
      <c r="DA2482" s="32" t="s">
        <v>3673</v>
      </c>
      <c r="DB2482" s="32" t="s">
        <v>910</v>
      </c>
      <c r="DC2482" s="32" t="s">
        <v>909</v>
      </c>
    </row>
    <row r="2483" spans="52:107" ht="42.75">
      <c r="AZ2483" s="32"/>
      <c r="BA2483" s="32"/>
      <c r="BB2483" s="32" t="s">
        <v>6962</v>
      </c>
      <c r="BC2483" s="32" t="s">
        <v>713</v>
      </c>
      <c r="BD2483" s="32" t="s">
        <v>1511</v>
      </c>
      <c r="BE2483" s="32" t="s">
        <v>3673</v>
      </c>
      <c r="BF2483" s="32" t="s">
        <v>943</v>
      </c>
      <c r="BG2483" s="32" t="s">
        <v>942</v>
      </c>
      <c r="CK2483" s="32" t="s">
        <v>6962</v>
      </c>
      <c r="CL2483" s="32" t="s">
        <v>713</v>
      </c>
      <c r="CM2483" s="32" t="s">
        <v>1511</v>
      </c>
      <c r="CN2483" s="32" t="s">
        <v>3673</v>
      </c>
      <c r="CO2483" s="32" t="s">
        <v>943</v>
      </c>
      <c r="CP2483" s="32" t="s">
        <v>942</v>
      </c>
      <c r="CV2483" s="32"/>
      <c r="CW2483" s="32"/>
      <c r="CX2483" s="32" t="s">
        <v>6962</v>
      </c>
      <c r="CY2483" s="32" t="s">
        <v>713</v>
      </c>
      <c r="CZ2483" s="32" t="s">
        <v>1511</v>
      </c>
      <c r="DA2483" s="32" t="s">
        <v>3673</v>
      </c>
      <c r="DB2483" s="32" t="s">
        <v>943</v>
      </c>
      <c r="DC2483" s="32" t="s">
        <v>942</v>
      </c>
    </row>
    <row r="2484" spans="52:107" ht="42.75">
      <c r="AZ2484" s="32"/>
      <c r="BA2484" s="32"/>
      <c r="BB2484" s="32" t="s">
        <v>6963</v>
      </c>
      <c r="BC2484" s="32" t="s">
        <v>713</v>
      </c>
      <c r="BD2484" s="32" t="s">
        <v>1511</v>
      </c>
      <c r="BE2484" s="32" t="s">
        <v>3673</v>
      </c>
      <c r="BF2484" s="32" t="s">
        <v>972</v>
      </c>
      <c r="BG2484" s="32" t="s">
        <v>853</v>
      </c>
      <c r="CK2484" s="32" t="s">
        <v>6963</v>
      </c>
      <c r="CL2484" s="32" t="s">
        <v>713</v>
      </c>
      <c r="CM2484" s="32" t="s">
        <v>1511</v>
      </c>
      <c r="CN2484" s="32" t="s">
        <v>3673</v>
      </c>
      <c r="CO2484" s="32" t="s">
        <v>972</v>
      </c>
      <c r="CP2484" s="32" t="s">
        <v>853</v>
      </c>
      <c r="CV2484" s="32"/>
      <c r="CW2484" s="32"/>
      <c r="CX2484" s="32" t="s">
        <v>6963</v>
      </c>
      <c r="CY2484" s="32" t="s">
        <v>713</v>
      </c>
      <c r="CZ2484" s="32" t="s">
        <v>1511</v>
      </c>
      <c r="DA2484" s="32" t="s">
        <v>3673</v>
      </c>
      <c r="DB2484" s="32" t="s">
        <v>972</v>
      </c>
      <c r="DC2484" s="32" t="s">
        <v>853</v>
      </c>
    </row>
    <row r="2485" spans="52:107" ht="42.75">
      <c r="AZ2485" s="32"/>
      <c r="BA2485" s="32"/>
      <c r="BB2485" s="32" t="s">
        <v>6964</v>
      </c>
      <c r="BC2485" s="32" t="s">
        <v>713</v>
      </c>
      <c r="BD2485" s="32" t="s">
        <v>1511</v>
      </c>
      <c r="BE2485" s="32" t="s">
        <v>3673</v>
      </c>
      <c r="BF2485" s="32" t="s">
        <v>1003</v>
      </c>
      <c r="BG2485" s="32" t="s">
        <v>1002</v>
      </c>
      <c r="CK2485" s="32" t="s">
        <v>6964</v>
      </c>
      <c r="CL2485" s="32" t="s">
        <v>713</v>
      </c>
      <c r="CM2485" s="32" t="s">
        <v>1511</v>
      </c>
      <c r="CN2485" s="32" t="s">
        <v>3673</v>
      </c>
      <c r="CO2485" s="32" t="s">
        <v>1003</v>
      </c>
      <c r="CP2485" s="32" t="s">
        <v>1002</v>
      </c>
      <c r="CV2485" s="32"/>
      <c r="CW2485" s="32"/>
      <c r="CX2485" s="32" t="s">
        <v>6964</v>
      </c>
      <c r="CY2485" s="32" t="s">
        <v>713</v>
      </c>
      <c r="CZ2485" s="32" t="s">
        <v>1511</v>
      </c>
      <c r="DA2485" s="32" t="s">
        <v>3673</v>
      </c>
      <c r="DB2485" s="32" t="s">
        <v>1003</v>
      </c>
      <c r="DC2485" s="32" t="s">
        <v>1002</v>
      </c>
    </row>
    <row r="2486" spans="52:107" ht="28.5">
      <c r="AZ2486" s="32"/>
      <c r="BA2486" s="32"/>
      <c r="BB2486" s="32" t="s">
        <v>6965</v>
      </c>
      <c r="BC2486" s="32" t="s">
        <v>713</v>
      </c>
      <c r="BD2486" s="32" t="s">
        <v>1511</v>
      </c>
      <c r="BE2486" s="32" t="s">
        <v>3673</v>
      </c>
      <c r="BF2486" s="32" t="s">
        <v>1033</v>
      </c>
      <c r="BG2486" s="32" t="s">
        <v>1032</v>
      </c>
      <c r="CK2486" s="32" t="s">
        <v>6965</v>
      </c>
      <c r="CL2486" s="32" t="s">
        <v>713</v>
      </c>
      <c r="CM2486" s="32" t="s">
        <v>1511</v>
      </c>
      <c r="CN2486" s="32" t="s">
        <v>3673</v>
      </c>
      <c r="CO2486" s="32" t="s">
        <v>1033</v>
      </c>
      <c r="CP2486" s="32" t="s">
        <v>1032</v>
      </c>
      <c r="CV2486" s="32"/>
      <c r="CW2486" s="32"/>
      <c r="CX2486" s="32" t="s">
        <v>6965</v>
      </c>
      <c r="CY2486" s="32" t="s">
        <v>713</v>
      </c>
      <c r="CZ2486" s="32" t="s">
        <v>1511</v>
      </c>
      <c r="DA2486" s="32" t="s">
        <v>3673</v>
      </c>
      <c r="DB2486" s="32" t="s">
        <v>1033</v>
      </c>
      <c r="DC2486" s="32" t="s">
        <v>1032</v>
      </c>
    </row>
    <row r="2487" spans="52:107" ht="57">
      <c r="AZ2487" s="32"/>
      <c r="BA2487" s="32"/>
      <c r="BB2487" s="32" t="s">
        <v>6966</v>
      </c>
      <c r="BC2487" s="32" t="s">
        <v>713</v>
      </c>
      <c r="BD2487" s="32" t="s">
        <v>1511</v>
      </c>
      <c r="BE2487" s="32" t="s">
        <v>3673</v>
      </c>
      <c r="BF2487" s="32" t="s">
        <v>1063</v>
      </c>
      <c r="BG2487" s="32" t="s">
        <v>1062</v>
      </c>
      <c r="CK2487" s="32" t="s">
        <v>6966</v>
      </c>
      <c r="CL2487" s="32" t="s">
        <v>713</v>
      </c>
      <c r="CM2487" s="32" t="s">
        <v>1511</v>
      </c>
      <c r="CN2487" s="32" t="s">
        <v>3673</v>
      </c>
      <c r="CO2487" s="32" t="s">
        <v>1063</v>
      </c>
      <c r="CP2487" s="32" t="s">
        <v>1062</v>
      </c>
      <c r="CV2487" s="32"/>
      <c r="CW2487" s="32"/>
      <c r="CX2487" s="32" t="s">
        <v>6966</v>
      </c>
      <c r="CY2487" s="32" t="s">
        <v>713</v>
      </c>
      <c r="CZ2487" s="32" t="s">
        <v>1511</v>
      </c>
      <c r="DA2487" s="32" t="s">
        <v>3673</v>
      </c>
      <c r="DB2487" s="32" t="s">
        <v>1063</v>
      </c>
      <c r="DC2487" s="32" t="s">
        <v>1062</v>
      </c>
    </row>
    <row r="2488" spans="52:107" ht="42.75">
      <c r="AZ2488" s="32"/>
      <c r="BA2488" s="32"/>
      <c r="BB2488" s="32" t="s">
        <v>6967</v>
      </c>
      <c r="BC2488" s="32" t="s">
        <v>713</v>
      </c>
      <c r="BD2488" s="32" t="s">
        <v>1511</v>
      </c>
      <c r="BE2488" s="32" t="s">
        <v>3673</v>
      </c>
      <c r="BF2488" s="32" t="s">
        <v>1646</v>
      </c>
      <c r="BG2488" s="32" t="s">
        <v>1090</v>
      </c>
      <c r="CK2488" s="32" t="s">
        <v>6967</v>
      </c>
      <c r="CL2488" s="32" t="s">
        <v>713</v>
      </c>
      <c r="CM2488" s="32" t="s">
        <v>1511</v>
      </c>
      <c r="CN2488" s="32" t="s">
        <v>3673</v>
      </c>
      <c r="CO2488" s="32" t="s">
        <v>1646</v>
      </c>
      <c r="CP2488" s="32" t="s">
        <v>1090</v>
      </c>
      <c r="CV2488" s="32"/>
      <c r="CW2488" s="32"/>
      <c r="CX2488" s="32" t="s">
        <v>6967</v>
      </c>
      <c r="CY2488" s="32" t="s">
        <v>713</v>
      </c>
      <c r="CZ2488" s="32" t="s">
        <v>1511</v>
      </c>
      <c r="DA2488" s="32" t="s">
        <v>3673</v>
      </c>
      <c r="DB2488" s="32" t="s">
        <v>1646</v>
      </c>
      <c r="DC2488" s="32" t="s">
        <v>1090</v>
      </c>
    </row>
    <row r="2489" spans="52:107" ht="57">
      <c r="AZ2489" s="32"/>
      <c r="BA2489" s="32"/>
      <c r="BB2489" s="32" t="s">
        <v>6968</v>
      </c>
      <c r="BC2489" s="32" t="s">
        <v>713</v>
      </c>
      <c r="BD2489" s="32" t="s">
        <v>1511</v>
      </c>
      <c r="BE2489" s="32" t="s">
        <v>3673</v>
      </c>
      <c r="BF2489" s="32" t="s">
        <v>1666</v>
      </c>
      <c r="BG2489" s="32" t="s">
        <v>1116</v>
      </c>
      <c r="CK2489" s="32" t="s">
        <v>6968</v>
      </c>
      <c r="CL2489" s="32" t="s">
        <v>713</v>
      </c>
      <c r="CM2489" s="32" t="s">
        <v>1511</v>
      </c>
      <c r="CN2489" s="32" t="s">
        <v>3673</v>
      </c>
      <c r="CO2489" s="32" t="s">
        <v>1666</v>
      </c>
      <c r="CP2489" s="32" t="s">
        <v>1116</v>
      </c>
      <c r="CV2489" s="32"/>
      <c r="CW2489" s="32"/>
      <c r="CX2489" s="32" t="s">
        <v>6968</v>
      </c>
      <c r="CY2489" s="32" t="s">
        <v>713</v>
      </c>
      <c r="CZ2489" s="32" t="s">
        <v>1511</v>
      </c>
      <c r="DA2489" s="32" t="s">
        <v>3673</v>
      </c>
      <c r="DB2489" s="32" t="s">
        <v>1666</v>
      </c>
      <c r="DC2489" s="32" t="s">
        <v>1116</v>
      </c>
    </row>
    <row r="2490" spans="52:107" ht="57">
      <c r="AZ2490" s="32"/>
      <c r="BA2490" s="32"/>
      <c r="BB2490" s="32" t="s">
        <v>6969</v>
      </c>
      <c r="BC2490" s="32" t="s">
        <v>713</v>
      </c>
      <c r="BD2490" s="32" t="s">
        <v>1511</v>
      </c>
      <c r="BE2490" s="32" t="s">
        <v>3673</v>
      </c>
      <c r="BF2490" s="32" t="s">
        <v>1891</v>
      </c>
      <c r="BG2490" s="32" t="s">
        <v>1139</v>
      </c>
      <c r="CK2490" s="32" t="s">
        <v>6969</v>
      </c>
      <c r="CL2490" s="32" t="s">
        <v>713</v>
      </c>
      <c r="CM2490" s="32" t="s">
        <v>1511</v>
      </c>
      <c r="CN2490" s="32" t="s">
        <v>3673</v>
      </c>
      <c r="CO2490" s="32" t="s">
        <v>1891</v>
      </c>
      <c r="CP2490" s="32" t="s">
        <v>1139</v>
      </c>
      <c r="CV2490" s="32"/>
      <c r="CW2490" s="32"/>
      <c r="CX2490" s="32" t="s">
        <v>6969</v>
      </c>
      <c r="CY2490" s="32" t="s">
        <v>713</v>
      </c>
      <c r="CZ2490" s="32" t="s">
        <v>1511</v>
      </c>
      <c r="DA2490" s="32" t="s">
        <v>3673</v>
      </c>
      <c r="DB2490" s="32" t="s">
        <v>1891</v>
      </c>
      <c r="DC2490" s="32" t="s">
        <v>1139</v>
      </c>
    </row>
    <row r="2491" spans="52:107" ht="71.25">
      <c r="AZ2491" s="32"/>
      <c r="BA2491" s="32"/>
      <c r="BB2491" s="32" t="s">
        <v>6970</v>
      </c>
      <c r="BC2491" s="32" t="s">
        <v>713</v>
      </c>
      <c r="BD2491" s="32" t="s">
        <v>1511</v>
      </c>
      <c r="BE2491" s="32" t="s">
        <v>3673</v>
      </c>
      <c r="BF2491" s="32" t="s">
        <v>1905</v>
      </c>
      <c r="BG2491" s="32" t="s">
        <v>1165</v>
      </c>
      <c r="CK2491" s="32" t="s">
        <v>6970</v>
      </c>
      <c r="CL2491" s="32" t="s">
        <v>713</v>
      </c>
      <c r="CM2491" s="32" t="s">
        <v>1511</v>
      </c>
      <c r="CN2491" s="32" t="s">
        <v>3673</v>
      </c>
      <c r="CO2491" s="32" t="s">
        <v>1905</v>
      </c>
      <c r="CP2491" s="32" t="s">
        <v>1165</v>
      </c>
      <c r="CV2491" s="32"/>
      <c r="CW2491" s="32"/>
      <c r="CX2491" s="32" t="s">
        <v>6970</v>
      </c>
      <c r="CY2491" s="32" t="s">
        <v>713</v>
      </c>
      <c r="CZ2491" s="32" t="s">
        <v>1511</v>
      </c>
      <c r="DA2491" s="32" t="s">
        <v>3673</v>
      </c>
      <c r="DB2491" s="32" t="s">
        <v>1905</v>
      </c>
      <c r="DC2491" s="32" t="s">
        <v>1165</v>
      </c>
    </row>
    <row r="2492" spans="52:107" ht="57">
      <c r="AZ2492" s="32"/>
      <c r="BA2492" s="32"/>
      <c r="BB2492" s="32" t="s">
        <v>6971</v>
      </c>
      <c r="BC2492" s="32" t="s">
        <v>713</v>
      </c>
      <c r="BD2492" s="32" t="s">
        <v>1511</v>
      </c>
      <c r="BE2492" s="32" t="s">
        <v>3673</v>
      </c>
      <c r="BF2492" s="32" t="s">
        <v>1917</v>
      </c>
      <c r="BG2492" s="32" t="s">
        <v>1192</v>
      </c>
      <c r="CK2492" s="32" t="s">
        <v>6971</v>
      </c>
      <c r="CL2492" s="32" t="s">
        <v>713</v>
      </c>
      <c r="CM2492" s="32" t="s">
        <v>1511</v>
      </c>
      <c r="CN2492" s="32" t="s">
        <v>3673</v>
      </c>
      <c r="CO2492" s="32" t="s">
        <v>1917</v>
      </c>
      <c r="CP2492" s="32" t="s">
        <v>1192</v>
      </c>
      <c r="CV2492" s="32"/>
      <c r="CW2492" s="32"/>
      <c r="CX2492" s="32" t="s">
        <v>6971</v>
      </c>
      <c r="CY2492" s="32" t="s">
        <v>713</v>
      </c>
      <c r="CZ2492" s="32" t="s">
        <v>1511</v>
      </c>
      <c r="DA2492" s="32" t="s">
        <v>3673</v>
      </c>
      <c r="DB2492" s="32" t="s">
        <v>1917</v>
      </c>
      <c r="DC2492" s="32" t="s">
        <v>1192</v>
      </c>
    </row>
    <row r="2493" spans="52:107" ht="28.5">
      <c r="AZ2493" s="32"/>
      <c r="BA2493" s="32"/>
      <c r="BB2493" s="32" t="s">
        <v>6972</v>
      </c>
      <c r="BC2493" s="32" t="s">
        <v>713</v>
      </c>
      <c r="BD2493" s="32" t="s">
        <v>1511</v>
      </c>
      <c r="BE2493" s="32" t="s">
        <v>3673</v>
      </c>
      <c r="BF2493" s="32" t="s">
        <v>1933</v>
      </c>
      <c r="BG2493" s="32" t="s">
        <v>1216</v>
      </c>
      <c r="CK2493" s="32" t="s">
        <v>6972</v>
      </c>
      <c r="CL2493" s="32" t="s">
        <v>713</v>
      </c>
      <c r="CM2493" s="32" t="s">
        <v>1511</v>
      </c>
      <c r="CN2493" s="32" t="s">
        <v>3673</v>
      </c>
      <c r="CO2493" s="32" t="s">
        <v>1933</v>
      </c>
      <c r="CP2493" s="32" t="s">
        <v>1216</v>
      </c>
      <c r="CV2493" s="32"/>
      <c r="CW2493" s="32"/>
      <c r="CX2493" s="32" t="s">
        <v>6972</v>
      </c>
      <c r="CY2493" s="32" t="s">
        <v>713</v>
      </c>
      <c r="CZ2493" s="32" t="s">
        <v>1511</v>
      </c>
      <c r="DA2493" s="32" t="s">
        <v>3673</v>
      </c>
      <c r="DB2493" s="32" t="s">
        <v>1933</v>
      </c>
      <c r="DC2493" s="32" t="s">
        <v>1216</v>
      </c>
    </row>
    <row r="2494" spans="52:107" ht="28.5">
      <c r="AZ2494" s="32"/>
      <c r="BA2494" s="32"/>
      <c r="BB2494" s="32" t="s">
        <v>6973</v>
      </c>
      <c r="BC2494" s="32" t="s">
        <v>713</v>
      </c>
      <c r="BD2494" s="32" t="s">
        <v>1511</v>
      </c>
      <c r="BE2494" s="32" t="s">
        <v>3673</v>
      </c>
      <c r="BF2494" s="32" t="s">
        <v>1949</v>
      </c>
      <c r="BG2494" s="32" t="s">
        <v>1239</v>
      </c>
      <c r="CK2494" s="32" t="s">
        <v>6973</v>
      </c>
      <c r="CL2494" s="32" t="s">
        <v>713</v>
      </c>
      <c r="CM2494" s="32" t="s">
        <v>1511</v>
      </c>
      <c r="CN2494" s="32" t="s">
        <v>3673</v>
      </c>
      <c r="CO2494" s="32" t="s">
        <v>1949</v>
      </c>
      <c r="CP2494" s="32" t="s">
        <v>1239</v>
      </c>
      <c r="CV2494" s="32"/>
      <c r="CW2494" s="32"/>
      <c r="CX2494" s="32" t="s">
        <v>6973</v>
      </c>
      <c r="CY2494" s="32" t="s">
        <v>713</v>
      </c>
      <c r="CZ2494" s="32" t="s">
        <v>1511</v>
      </c>
      <c r="DA2494" s="32" t="s">
        <v>3673</v>
      </c>
      <c r="DB2494" s="32" t="s">
        <v>1949</v>
      </c>
      <c r="DC2494" s="32" t="s">
        <v>1239</v>
      </c>
    </row>
    <row r="2495" spans="52:107" ht="28.5">
      <c r="AZ2495" s="32"/>
      <c r="BA2495" s="32"/>
      <c r="BB2495" s="32" t="s">
        <v>6974</v>
      </c>
      <c r="BC2495" s="32" t="s">
        <v>713</v>
      </c>
      <c r="BD2495" s="32" t="s">
        <v>1511</v>
      </c>
      <c r="BE2495" s="32" t="s">
        <v>3673</v>
      </c>
      <c r="BF2495" s="32" t="s">
        <v>1962</v>
      </c>
      <c r="BG2495" s="32" t="s">
        <v>1261</v>
      </c>
      <c r="CK2495" s="32" t="s">
        <v>6974</v>
      </c>
      <c r="CL2495" s="32" t="s">
        <v>713</v>
      </c>
      <c r="CM2495" s="32" t="s">
        <v>1511</v>
      </c>
      <c r="CN2495" s="32" t="s">
        <v>3673</v>
      </c>
      <c r="CO2495" s="32" t="s">
        <v>1962</v>
      </c>
      <c r="CP2495" s="32" t="s">
        <v>1261</v>
      </c>
      <c r="CV2495" s="32"/>
      <c r="CW2495" s="32"/>
      <c r="CX2495" s="32" t="s">
        <v>6974</v>
      </c>
      <c r="CY2495" s="32" t="s">
        <v>713</v>
      </c>
      <c r="CZ2495" s="32" t="s">
        <v>1511</v>
      </c>
      <c r="DA2495" s="32" t="s">
        <v>3673</v>
      </c>
      <c r="DB2495" s="32" t="s">
        <v>1962</v>
      </c>
      <c r="DC2495" s="32" t="s">
        <v>1261</v>
      </c>
    </row>
    <row r="2496" spans="52:107" ht="28.5">
      <c r="AZ2496" s="32"/>
      <c r="BA2496" s="32"/>
      <c r="BB2496" s="32" t="s">
        <v>6975</v>
      </c>
      <c r="BC2496" s="32" t="s">
        <v>713</v>
      </c>
      <c r="BD2496" s="32" t="s">
        <v>1511</v>
      </c>
      <c r="BE2496" s="32" t="s">
        <v>3673</v>
      </c>
      <c r="BF2496" s="32" t="s">
        <v>1975</v>
      </c>
      <c r="BG2496" s="32" t="s">
        <v>1284</v>
      </c>
      <c r="CK2496" s="32" t="s">
        <v>6975</v>
      </c>
      <c r="CL2496" s="32" t="s">
        <v>713</v>
      </c>
      <c r="CM2496" s="32" t="s">
        <v>1511</v>
      </c>
      <c r="CN2496" s="32" t="s">
        <v>3673</v>
      </c>
      <c r="CO2496" s="32" t="s">
        <v>1975</v>
      </c>
      <c r="CP2496" s="32" t="s">
        <v>1284</v>
      </c>
      <c r="CV2496" s="32"/>
      <c r="CW2496" s="32"/>
      <c r="CX2496" s="32" t="s">
        <v>6975</v>
      </c>
      <c r="CY2496" s="32" t="s">
        <v>713</v>
      </c>
      <c r="CZ2496" s="32" t="s">
        <v>1511</v>
      </c>
      <c r="DA2496" s="32" t="s">
        <v>3673</v>
      </c>
      <c r="DB2496" s="32" t="s">
        <v>1975</v>
      </c>
      <c r="DC2496" s="32" t="s">
        <v>1284</v>
      </c>
    </row>
    <row r="2497" spans="52:107" ht="42.75">
      <c r="AZ2497" s="32"/>
      <c r="BA2497" s="32"/>
      <c r="BB2497" s="32" t="s">
        <v>6976</v>
      </c>
      <c r="BC2497" s="32" t="s">
        <v>713</v>
      </c>
      <c r="BD2497" s="32" t="s">
        <v>1511</v>
      </c>
      <c r="BE2497" s="32" t="s">
        <v>3673</v>
      </c>
      <c r="BF2497" s="32" t="s">
        <v>1986</v>
      </c>
      <c r="BG2497" s="32" t="s">
        <v>1304</v>
      </c>
      <c r="CK2497" s="32" t="s">
        <v>6976</v>
      </c>
      <c r="CL2497" s="32" t="s">
        <v>713</v>
      </c>
      <c r="CM2497" s="32" t="s">
        <v>1511</v>
      </c>
      <c r="CN2497" s="32" t="s">
        <v>3673</v>
      </c>
      <c r="CO2497" s="32" t="s">
        <v>1986</v>
      </c>
      <c r="CP2497" s="32" t="s">
        <v>1304</v>
      </c>
      <c r="CV2497" s="32"/>
      <c r="CW2497" s="32"/>
      <c r="CX2497" s="32" t="s">
        <v>6976</v>
      </c>
      <c r="CY2497" s="32" t="s">
        <v>713</v>
      </c>
      <c r="CZ2497" s="32" t="s">
        <v>1511</v>
      </c>
      <c r="DA2497" s="32" t="s">
        <v>3673</v>
      </c>
      <c r="DB2497" s="32" t="s">
        <v>1986</v>
      </c>
      <c r="DC2497" s="32" t="s">
        <v>1304</v>
      </c>
    </row>
    <row r="2498" spans="52:107" ht="42.75">
      <c r="AZ2498" s="32"/>
      <c r="BA2498" s="32"/>
      <c r="BB2498" s="32" t="s">
        <v>6977</v>
      </c>
      <c r="BC2498" s="32" t="s">
        <v>713</v>
      </c>
      <c r="BD2498" s="32" t="s">
        <v>1511</v>
      </c>
      <c r="BE2498" s="32" t="s">
        <v>3673</v>
      </c>
      <c r="BF2498" s="32" t="s">
        <v>1999</v>
      </c>
      <c r="BG2498" s="32" t="s">
        <v>1325</v>
      </c>
      <c r="CK2498" s="32" t="s">
        <v>6977</v>
      </c>
      <c r="CL2498" s="32" t="s">
        <v>713</v>
      </c>
      <c r="CM2498" s="32" t="s">
        <v>1511</v>
      </c>
      <c r="CN2498" s="32" t="s">
        <v>3673</v>
      </c>
      <c r="CO2498" s="32" t="s">
        <v>1999</v>
      </c>
      <c r="CP2498" s="32" t="s">
        <v>1325</v>
      </c>
      <c r="CV2498" s="32"/>
      <c r="CW2498" s="32"/>
      <c r="CX2498" s="32" t="s">
        <v>6977</v>
      </c>
      <c r="CY2498" s="32" t="s">
        <v>713</v>
      </c>
      <c r="CZ2498" s="32" t="s">
        <v>1511</v>
      </c>
      <c r="DA2498" s="32" t="s">
        <v>3673</v>
      </c>
      <c r="DB2498" s="32" t="s">
        <v>1999</v>
      </c>
      <c r="DC2498" s="32" t="s">
        <v>1325</v>
      </c>
    </row>
    <row r="2499" spans="52:107" ht="28.5">
      <c r="AZ2499" s="32"/>
      <c r="BA2499" s="32"/>
      <c r="BB2499" s="32" t="s">
        <v>6978</v>
      </c>
      <c r="BC2499" s="32" t="s">
        <v>713</v>
      </c>
      <c r="BD2499" s="32" t="s">
        <v>1511</v>
      </c>
      <c r="BE2499" s="32" t="s">
        <v>3673</v>
      </c>
      <c r="BF2499" s="32" t="s">
        <v>2012</v>
      </c>
      <c r="BG2499" s="32" t="s">
        <v>1345</v>
      </c>
      <c r="CK2499" s="32" t="s">
        <v>6978</v>
      </c>
      <c r="CL2499" s="32" t="s">
        <v>713</v>
      </c>
      <c r="CM2499" s="32" t="s">
        <v>1511</v>
      </c>
      <c r="CN2499" s="32" t="s">
        <v>3673</v>
      </c>
      <c r="CO2499" s="32" t="s">
        <v>2012</v>
      </c>
      <c r="CP2499" s="32" t="s">
        <v>1345</v>
      </c>
      <c r="CV2499" s="32"/>
      <c r="CW2499" s="32"/>
      <c r="CX2499" s="32" t="s">
        <v>6978</v>
      </c>
      <c r="CY2499" s="32" t="s">
        <v>713</v>
      </c>
      <c r="CZ2499" s="32" t="s">
        <v>1511</v>
      </c>
      <c r="DA2499" s="32" t="s">
        <v>3673</v>
      </c>
      <c r="DB2499" s="32" t="s">
        <v>2012</v>
      </c>
      <c r="DC2499" s="32" t="s">
        <v>1345</v>
      </c>
    </row>
    <row r="2500" spans="52:107" ht="28.5">
      <c r="AZ2500" s="32"/>
      <c r="BA2500" s="32"/>
      <c r="BB2500" s="32" t="s">
        <v>6979</v>
      </c>
      <c r="BC2500" s="32" t="s">
        <v>713</v>
      </c>
      <c r="BD2500" s="32" t="s">
        <v>1511</v>
      </c>
      <c r="BE2500" s="32" t="s">
        <v>3673</v>
      </c>
      <c r="BF2500" s="32" t="s">
        <v>2024</v>
      </c>
      <c r="BG2500" s="32" t="s">
        <v>850</v>
      </c>
      <c r="CK2500" s="32" t="s">
        <v>6979</v>
      </c>
      <c r="CL2500" s="32" t="s">
        <v>713</v>
      </c>
      <c r="CM2500" s="32" t="s">
        <v>1511</v>
      </c>
      <c r="CN2500" s="32" t="s">
        <v>3673</v>
      </c>
      <c r="CO2500" s="32" t="s">
        <v>2024</v>
      </c>
      <c r="CP2500" s="32" t="s">
        <v>850</v>
      </c>
      <c r="CV2500" s="32"/>
      <c r="CW2500" s="32"/>
      <c r="CX2500" s="32" t="s">
        <v>6979</v>
      </c>
      <c r="CY2500" s="32" t="s">
        <v>713</v>
      </c>
      <c r="CZ2500" s="32" t="s">
        <v>1511</v>
      </c>
      <c r="DA2500" s="32" t="s">
        <v>3673</v>
      </c>
      <c r="DB2500" s="32" t="s">
        <v>2024</v>
      </c>
      <c r="DC2500" s="32" t="s">
        <v>850</v>
      </c>
    </row>
    <row r="2501" spans="52:107" ht="28.5">
      <c r="AZ2501" s="32"/>
      <c r="BA2501" s="32"/>
      <c r="BB2501" s="32" t="s">
        <v>6980</v>
      </c>
      <c r="BC2501" s="32" t="s">
        <v>713</v>
      </c>
      <c r="BD2501" s="32" t="s">
        <v>1511</v>
      </c>
      <c r="BE2501" s="32" t="s">
        <v>3673</v>
      </c>
      <c r="BF2501" s="32" t="s">
        <v>2035</v>
      </c>
      <c r="BG2501" s="32" t="s">
        <v>1386</v>
      </c>
      <c r="CK2501" s="32" t="s">
        <v>6980</v>
      </c>
      <c r="CL2501" s="32" t="s">
        <v>713</v>
      </c>
      <c r="CM2501" s="32" t="s">
        <v>1511</v>
      </c>
      <c r="CN2501" s="32" t="s">
        <v>3673</v>
      </c>
      <c r="CO2501" s="32" t="s">
        <v>2035</v>
      </c>
      <c r="CP2501" s="32" t="s">
        <v>1386</v>
      </c>
      <c r="CV2501" s="32"/>
      <c r="CW2501" s="32"/>
      <c r="CX2501" s="32" t="s">
        <v>6980</v>
      </c>
      <c r="CY2501" s="32" t="s">
        <v>713</v>
      </c>
      <c r="CZ2501" s="32" t="s">
        <v>1511</v>
      </c>
      <c r="DA2501" s="32" t="s">
        <v>3673</v>
      </c>
      <c r="DB2501" s="32" t="s">
        <v>2035</v>
      </c>
      <c r="DC2501" s="32" t="s">
        <v>1386</v>
      </c>
    </row>
    <row r="2502" spans="52:107" ht="28.5">
      <c r="AZ2502" s="32"/>
      <c r="BA2502" s="32"/>
      <c r="BB2502" s="32" t="s">
        <v>6981</v>
      </c>
      <c r="BC2502" s="32" t="s">
        <v>713</v>
      </c>
      <c r="BD2502" s="32" t="s">
        <v>1511</v>
      </c>
      <c r="BE2502" s="32" t="s">
        <v>3673</v>
      </c>
      <c r="BF2502" s="32" t="s">
        <v>2047</v>
      </c>
      <c r="BG2502" s="32" t="s">
        <v>1407</v>
      </c>
      <c r="CK2502" s="32" t="s">
        <v>6981</v>
      </c>
      <c r="CL2502" s="32" t="s">
        <v>713</v>
      </c>
      <c r="CM2502" s="32" t="s">
        <v>1511</v>
      </c>
      <c r="CN2502" s="32" t="s">
        <v>3673</v>
      </c>
      <c r="CO2502" s="32" t="s">
        <v>2047</v>
      </c>
      <c r="CP2502" s="32" t="s">
        <v>1407</v>
      </c>
      <c r="CV2502" s="32"/>
      <c r="CW2502" s="32"/>
      <c r="CX2502" s="32" t="s">
        <v>6981</v>
      </c>
      <c r="CY2502" s="32" t="s">
        <v>713</v>
      </c>
      <c r="CZ2502" s="32" t="s">
        <v>1511</v>
      </c>
      <c r="DA2502" s="32" t="s">
        <v>3673</v>
      </c>
      <c r="DB2502" s="32" t="s">
        <v>2047</v>
      </c>
      <c r="DC2502" s="32" t="s">
        <v>1407</v>
      </c>
    </row>
    <row r="2503" spans="52:107" ht="42.75">
      <c r="AZ2503" s="32"/>
      <c r="BA2503" s="32"/>
      <c r="BB2503" s="32" t="s">
        <v>6982</v>
      </c>
      <c r="BC2503" s="32" t="s">
        <v>713</v>
      </c>
      <c r="BD2503" s="32" t="s">
        <v>1511</v>
      </c>
      <c r="BE2503" s="32" t="s">
        <v>3673</v>
      </c>
      <c r="BF2503" s="32" t="s">
        <v>2058</v>
      </c>
      <c r="BG2503" s="32" t="s">
        <v>1428</v>
      </c>
      <c r="CK2503" s="32" t="s">
        <v>6982</v>
      </c>
      <c r="CL2503" s="32" t="s">
        <v>713</v>
      </c>
      <c r="CM2503" s="32" t="s">
        <v>1511</v>
      </c>
      <c r="CN2503" s="32" t="s">
        <v>3673</v>
      </c>
      <c r="CO2503" s="32" t="s">
        <v>2058</v>
      </c>
      <c r="CP2503" s="32" t="s">
        <v>1428</v>
      </c>
      <c r="CV2503" s="32"/>
      <c r="CW2503" s="32"/>
      <c r="CX2503" s="32" t="s">
        <v>6982</v>
      </c>
      <c r="CY2503" s="32" t="s">
        <v>713</v>
      </c>
      <c r="CZ2503" s="32" t="s">
        <v>1511</v>
      </c>
      <c r="DA2503" s="32" t="s">
        <v>3673</v>
      </c>
      <c r="DB2503" s="32" t="s">
        <v>2058</v>
      </c>
      <c r="DC2503" s="32" t="s">
        <v>1428</v>
      </c>
    </row>
    <row r="2504" spans="52:107" ht="42.75">
      <c r="AZ2504" s="32"/>
      <c r="BA2504" s="32"/>
      <c r="BB2504" s="32" t="s">
        <v>6983</v>
      </c>
      <c r="BC2504" s="32" t="s">
        <v>713</v>
      </c>
      <c r="BD2504" s="32" t="s">
        <v>1511</v>
      </c>
      <c r="BE2504" s="32" t="s">
        <v>3673</v>
      </c>
      <c r="BF2504" s="32" t="s">
        <v>2070</v>
      </c>
      <c r="BG2504" s="32" t="s">
        <v>1447</v>
      </c>
      <c r="CK2504" s="32" t="s">
        <v>6983</v>
      </c>
      <c r="CL2504" s="32" t="s">
        <v>713</v>
      </c>
      <c r="CM2504" s="32" t="s">
        <v>1511</v>
      </c>
      <c r="CN2504" s="32" t="s">
        <v>3673</v>
      </c>
      <c r="CO2504" s="32" t="s">
        <v>2070</v>
      </c>
      <c r="CP2504" s="32" t="s">
        <v>1447</v>
      </c>
      <c r="CV2504" s="32"/>
      <c r="CW2504" s="32"/>
      <c r="CX2504" s="32" t="s">
        <v>6983</v>
      </c>
      <c r="CY2504" s="32" t="s">
        <v>713</v>
      </c>
      <c r="CZ2504" s="32" t="s">
        <v>1511</v>
      </c>
      <c r="DA2504" s="32" t="s">
        <v>3673</v>
      </c>
      <c r="DB2504" s="32" t="s">
        <v>2070</v>
      </c>
      <c r="DC2504" s="32" t="s">
        <v>1447</v>
      </c>
    </row>
    <row r="2505" spans="52:107" ht="42.75">
      <c r="AZ2505" s="32"/>
      <c r="BA2505" s="32"/>
      <c r="BB2505" s="32" t="s">
        <v>6984</v>
      </c>
      <c r="BC2505" s="32" t="s">
        <v>713</v>
      </c>
      <c r="BD2505" s="32" t="s">
        <v>1511</v>
      </c>
      <c r="BE2505" s="32" t="s">
        <v>3673</v>
      </c>
      <c r="BF2505" s="32" t="s">
        <v>2082</v>
      </c>
      <c r="BG2505" s="32" t="s">
        <v>1468</v>
      </c>
      <c r="CK2505" s="32" t="s">
        <v>6984</v>
      </c>
      <c r="CL2505" s="32" t="s">
        <v>713</v>
      </c>
      <c r="CM2505" s="32" t="s">
        <v>1511</v>
      </c>
      <c r="CN2505" s="32" t="s">
        <v>3673</v>
      </c>
      <c r="CO2505" s="32" t="s">
        <v>2082</v>
      </c>
      <c r="CP2505" s="32" t="s">
        <v>1468</v>
      </c>
      <c r="CV2505" s="32"/>
      <c r="CW2505" s="32"/>
      <c r="CX2505" s="32" t="s">
        <v>6984</v>
      </c>
      <c r="CY2505" s="32" t="s">
        <v>713</v>
      </c>
      <c r="CZ2505" s="32" t="s">
        <v>1511</v>
      </c>
      <c r="DA2505" s="32" t="s">
        <v>3673</v>
      </c>
      <c r="DB2505" s="32" t="s">
        <v>2082</v>
      </c>
      <c r="DC2505" s="32" t="s">
        <v>1468</v>
      </c>
    </row>
    <row r="2506" spans="52:107" ht="28.5">
      <c r="AZ2506" s="32"/>
      <c r="BA2506" s="32"/>
      <c r="BB2506" s="32" t="s">
        <v>6985</v>
      </c>
      <c r="BC2506" s="32" t="s">
        <v>713</v>
      </c>
      <c r="BD2506" s="32" t="s">
        <v>1511</v>
      </c>
      <c r="BE2506" s="32" t="s">
        <v>3673</v>
      </c>
      <c r="BF2506" s="32" t="s">
        <v>2093</v>
      </c>
      <c r="BG2506" s="32" t="s">
        <v>1490</v>
      </c>
      <c r="CK2506" s="32" t="s">
        <v>6985</v>
      </c>
      <c r="CL2506" s="32" t="s">
        <v>713</v>
      </c>
      <c r="CM2506" s="32" t="s">
        <v>1511</v>
      </c>
      <c r="CN2506" s="32" t="s">
        <v>3673</v>
      </c>
      <c r="CO2506" s="32" t="s">
        <v>2093</v>
      </c>
      <c r="CP2506" s="32" t="s">
        <v>1490</v>
      </c>
      <c r="CV2506" s="32"/>
      <c r="CW2506" s="32"/>
      <c r="CX2506" s="32" t="s">
        <v>6985</v>
      </c>
      <c r="CY2506" s="32" t="s">
        <v>713</v>
      </c>
      <c r="CZ2506" s="32" t="s">
        <v>1511</v>
      </c>
      <c r="DA2506" s="32" t="s">
        <v>3673</v>
      </c>
      <c r="DB2506" s="32" t="s">
        <v>2093</v>
      </c>
      <c r="DC2506" s="32" t="s">
        <v>1490</v>
      </c>
    </row>
    <row r="2507" spans="52:107" ht="42.75">
      <c r="AZ2507" s="32"/>
      <c r="BA2507" s="32"/>
      <c r="BB2507" s="32" t="s">
        <v>6986</v>
      </c>
      <c r="BC2507" s="32" t="s">
        <v>713</v>
      </c>
      <c r="BD2507" s="32" t="s">
        <v>1511</v>
      </c>
      <c r="BE2507" s="32" t="s">
        <v>3673</v>
      </c>
      <c r="BF2507" s="32" t="s">
        <v>2104</v>
      </c>
      <c r="BG2507" s="32" t="s">
        <v>1510</v>
      </c>
      <c r="CK2507" s="32" t="s">
        <v>6986</v>
      </c>
      <c r="CL2507" s="32" t="s">
        <v>713</v>
      </c>
      <c r="CM2507" s="32" t="s">
        <v>1511</v>
      </c>
      <c r="CN2507" s="32" t="s">
        <v>3673</v>
      </c>
      <c r="CO2507" s="32" t="s">
        <v>2104</v>
      </c>
      <c r="CP2507" s="32" t="s">
        <v>1510</v>
      </c>
      <c r="CV2507" s="32"/>
      <c r="CW2507" s="32"/>
      <c r="CX2507" s="32" t="s">
        <v>6986</v>
      </c>
      <c r="CY2507" s="32" t="s">
        <v>713</v>
      </c>
      <c r="CZ2507" s="32" t="s">
        <v>1511</v>
      </c>
      <c r="DA2507" s="32" t="s">
        <v>3673</v>
      </c>
      <c r="DB2507" s="32" t="s">
        <v>2104</v>
      </c>
      <c r="DC2507" s="32" t="s">
        <v>1510</v>
      </c>
    </row>
    <row r="2508" spans="52:107" ht="28.5">
      <c r="AZ2508" s="32"/>
      <c r="BA2508" s="32"/>
      <c r="BB2508" s="32" t="s">
        <v>6987</v>
      </c>
      <c r="BC2508" s="32" t="s">
        <v>713</v>
      </c>
      <c r="BD2508" s="32" t="s">
        <v>1511</v>
      </c>
      <c r="BE2508" s="32" t="s">
        <v>3673</v>
      </c>
      <c r="BF2508" s="32" t="s">
        <v>2114</v>
      </c>
      <c r="BG2508" s="32" t="s">
        <v>698</v>
      </c>
      <c r="CK2508" s="32" t="s">
        <v>6987</v>
      </c>
      <c r="CL2508" s="32" t="s">
        <v>713</v>
      </c>
      <c r="CM2508" s="32" t="s">
        <v>1511</v>
      </c>
      <c r="CN2508" s="32" t="s">
        <v>3673</v>
      </c>
      <c r="CO2508" s="32" t="s">
        <v>2114</v>
      </c>
      <c r="CP2508" s="32" t="s">
        <v>698</v>
      </c>
      <c r="CV2508" s="32"/>
      <c r="CW2508" s="32"/>
      <c r="CX2508" s="32" t="s">
        <v>6987</v>
      </c>
      <c r="CY2508" s="32" t="s">
        <v>713</v>
      </c>
      <c r="CZ2508" s="32" t="s">
        <v>1511</v>
      </c>
      <c r="DA2508" s="32" t="s">
        <v>3673</v>
      </c>
      <c r="DB2508" s="32" t="s">
        <v>2114</v>
      </c>
      <c r="DC2508" s="32" t="s">
        <v>698</v>
      </c>
    </row>
    <row r="2509" spans="52:107" ht="42.75">
      <c r="AZ2509" s="32"/>
      <c r="BA2509" s="32"/>
      <c r="BB2509" s="32" t="s">
        <v>6988</v>
      </c>
      <c r="BC2509" s="32" t="s">
        <v>713</v>
      </c>
      <c r="BD2509" s="32" t="s">
        <v>1511</v>
      </c>
      <c r="BE2509" s="32" t="s">
        <v>3673</v>
      </c>
      <c r="BF2509" s="32" t="s">
        <v>2124</v>
      </c>
      <c r="BG2509" s="32" t="s">
        <v>1551</v>
      </c>
      <c r="CK2509" s="32" t="s">
        <v>6988</v>
      </c>
      <c r="CL2509" s="32" t="s">
        <v>713</v>
      </c>
      <c r="CM2509" s="32" t="s">
        <v>1511</v>
      </c>
      <c r="CN2509" s="32" t="s">
        <v>3673</v>
      </c>
      <c r="CO2509" s="32" t="s">
        <v>2124</v>
      </c>
      <c r="CP2509" s="32" t="s">
        <v>1551</v>
      </c>
      <c r="CV2509" s="32"/>
      <c r="CW2509" s="32"/>
      <c r="CX2509" s="32" t="s">
        <v>6988</v>
      </c>
      <c r="CY2509" s="32" t="s">
        <v>713</v>
      </c>
      <c r="CZ2509" s="32" t="s">
        <v>1511</v>
      </c>
      <c r="DA2509" s="32" t="s">
        <v>3673</v>
      </c>
      <c r="DB2509" s="32" t="s">
        <v>2124</v>
      </c>
      <c r="DC2509" s="32" t="s">
        <v>1551</v>
      </c>
    </row>
    <row r="2510" spans="52:107" ht="42.75">
      <c r="AZ2510" s="32"/>
      <c r="BA2510" s="32"/>
      <c r="BB2510" s="32" t="s">
        <v>6989</v>
      </c>
      <c r="BC2510" s="32" t="s">
        <v>713</v>
      </c>
      <c r="BD2510" s="32" t="s">
        <v>1511</v>
      </c>
      <c r="BE2510" s="32" t="s">
        <v>3673</v>
      </c>
      <c r="BF2510" s="32" t="s">
        <v>2135</v>
      </c>
      <c r="BG2510" s="32" t="s">
        <v>1570</v>
      </c>
      <c r="CK2510" s="32" t="s">
        <v>6989</v>
      </c>
      <c r="CL2510" s="32" t="s">
        <v>713</v>
      </c>
      <c r="CM2510" s="32" t="s">
        <v>1511</v>
      </c>
      <c r="CN2510" s="32" t="s">
        <v>3673</v>
      </c>
      <c r="CO2510" s="32" t="s">
        <v>2135</v>
      </c>
      <c r="CP2510" s="32" t="s">
        <v>1570</v>
      </c>
      <c r="CV2510" s="32"/>
      <c r="CW2510" s="32"/>
      <c r="CX2510" s="32" t="s">
        <v>6989</v>
      </c>
      <c r="CY2510" s="32" t="s">
        <v>713</v>
      </c>
      <c r="CZ2510" s="32" t="s">
        <v>1511</v>
      </c>
      <c r="DA2510" s="32" t="s">
        <v>3673</v>
      </c>
      <c r="DB2510" s="32" t="s">
        <v>2135</v>
      </c>
      <c r="DC2510" s="32" t="s">
        <v>1570</v>
      </c>
    </row>
    <row r="2511" spans="52:107" ht="42.75">
      <c r="AZ2511" s="32"/>
      <c r="BA2511" s="32"/>
      <c r="BB2511" s="32" t="s">
        <v>6990</v>
      </c>
      <c r="BC2511" s="32" t="s">
        <v>713</v>
      </c>
      <c r="BD2511" s="32" t="s">
        <v>1511</v>
      </c>
      <c r="BE2511" s="32" t="s">
        <v>3673</v>
      </c>
      <c r="BF2511" s="32" t="s">
        <v>2144</v>
      </c>
      <c r="BG2511" s="32" t="s">
        <v>1589</v>
      </c>
      <c r="CK2511" s="32" t="s">
        <v>6990</v>
      </c>
      <c r="CL2511" s="32" t="s">
        <v>713</v>
      </c>
      <c r="CM2511" s="32" t="s">
        <v>1511</v>
      </c>
      <c r="CN2511" s="32" t="s">
        <v>3673</v>
      </c>
      <c r="CO2511" s="32" t="s">
        <v>2144</v>
      </c>
      <c r="CP2511" s="32" t="s">
        <v>1589</v>
      </c>
      <c r="CV2511" s="32"/>
      <c r="CW2511" s="32"/>
      <c r="CX2511" s="32" t="s">
        <v>6990</v>
      </c>
      <c r="CY2511" s="32" t="s">
        <v>713</v>
      </c>
      <c r="CZ2511" s="32" t="s">
        <v>1511</v>
      </c>
      <c r="DA2511" s="32" t="s">
        <v>3673</v>
      </c>
      <c r="DB2511" s="32" t="s">
        <v>2144</v>
      </c>
      <c r="DC2511" s="32" t="s">
        <v>1589</v>
      </c>
    </row>
    <row r="2512" spans="52:107" ht="28.5">
      <c r="AZ2512" s="32"/>
      <c r="BA2512" s="32"/>
      <c r="BB2512" s="32" t="s">
        <v>6991</v>
      </c>
      <c r="BC2512" s="32" t="s">
        <v>713</v>
      </c>
      <c r="BD2512" s="32" t="s">
        <v>1511</v>
      </c>
      <c r="BE2512" s="32" t="s">
        <v>3673</v>
      </c>
      <c r="BF2512" s="32" t="s">
        <v>2155</v>
      </c>
      <c r="BG2512" s="32" t="s">
        <v>1609</v>
      </c>
      <c r="CK2512" s="32" t="s">
        <v>6991</v>
      </c>
      <c r="CL2512" s="32" t="s">
        <v>713</v>
      </c>
      <c r="CM2512" s="32" t="s">
        <v>1511</v>
      </c>
      <c r="CN2512" s="32" t="s">
        <v>3673</v>
      </c>
      <c r="CO2512" s="32" t="s">
        <v>2155</v>
      </c>
      <c r="CP2512" s="32" t="s">
        <v>1609</v>
      </c>
      <c r="CV2512" s="32"/>
      <c r="CW2512" s="32"/>
      <c r="CX2512" s="32" t="s">
        <v>6991</v>
      </c>
      <c r="CY2512" s="32" t="s">
        <v>713</v>
      </c>
      <c r="CZ2512" s="32" t="s">
        <v>1511</v>
      </c>
      <c r="DA2512" s="32" t="s">
        <v>3673</v>
      </c>
      <c r="DB2512" s="32" t="s">
        <v>2155</v>
      </c>
      <c r="DC2512" s="32" t="s">
        <v>1609</v>
      </c>
    </row>
    <row r="2513" spans="52:107" ht="28.5">
      <c r="AZ2513" s="32"/>
      <c r="BA2513" s="32"/>
      <c r="BB2513" s="32" t="s">
        <v>6992</v>
      </c>
      <c r="BC2513" s="32" t="s">
        <v>713</v>
      </c>
      <c r="BD2513" s="32" t="s">
        <v>1511</v>
      </c>
      <c r="BE2513" s="32" t="s">
        <v>3673</v>
      </c>
      <c r="BF2513" s="32" t="s">
        <v>2166</v>
      </c>
      <c r="BG2513" s="32" t="s">
        <v>1627</v>
      </c>
      <c r="CK2513" s="32" t="s">
        <v>6992</v>
      </c>
      <c r="CL2513" s="32" t="s">
        <v>713</v>
      </c>
      <c r="CM2513" s="32" t="s">
        <v>1511</v>
      </c>
      <c r="CN2513" s="32" t="s">
        <v>3673</v>
      </c>
      <c r="CO2513" s="32" t="s">
        <v>2166</v>
      </c>
      <c r="CP2513" s="32" t="s">
        <v>1627</v>
      </c>
      <c r="CV2513" s="32"/>
      <c r="CW2513" s="32"/>
      <c r="CX2513" s="32" t="s">
        <v>6992</v>
      </c>
      <c r="CY2513" s="32" t="s">
        <v>713</v>
      </c>
      <c r="CZ2513" s="32" t="s">
        <v>1511</v>
      </c>
      <c r="DA2513" s="32" t="s">
        <v>3673</v>
      </c>
      <c r="DB2513" s="32" t="s">
        <v>2166</v>
      </c>
      <c r="DC2513" s="32" t="s">
        <v>1627</v>
      </c>
    </row>
    <row r="2514" spans="52:107" ht="28.5">
      <c r="AZ2514" s="32"/>
      <c r="BA2514" s="32"/>
      <c r="BB2514" s="32" t="s">
        <v>6993</v>
      </c>
      <c r="BC2514" s="32" t="s">
        <v>713</v>
      </c>
      <c r="BD2514" s="32" t="s">
        <v>1511</v>
      </c>
      <c r="BE2514" s="32" t="s">
        <v>3673</v>
      </c>
      <c r="BF2514" s="32" t="s">
        <v>2177</v>
      </c>
      <c r="BG2514" s="32" t="s">
        <v>1645</v>
      </c>
      <c r="CK2514" s="32" t="s">
        <v>6993</v>
      </c>
      <c r="CL2514" s="32" t="s">
        <v>713</v>
      </c>
      <c r="CM2514" s="32" t="s">
        <v>1511</v>
      </c>
      <c r="CN2514" s="32" t="s">
        <v>3673</v>
      </c>
      <c r="CO2514" s="32" t="s">
        <v>2177</v>
      </c>
      <c r="CP2514" s="32" t="s">
        <v>1645</v>
      </c>
      <c r="CV2514" s="32"/>
      <c r="CW2514" s="32"/>
      <c r="CX2514" s="32" t="s">
        <v>6993</v>
      </c>
      <c r="CY2514" s="32" t="s">
        <v>713</v>
      </c>
      <c r="CZ2514" s="32" t="s">
        <v>1511</v>
      </c>
      <c r="DA2514" s="32" t="s">
        <v>3673</v>
      </c>
      <c r="DB2514" s="32" t="s">
        <v>2177</v>
      </c>
      <c r="DC2514" s="32" t="s">
        <v>1645</v>
      </c>
    </row>
    <row r="2515" spans="52:107" ht="42.75">
      <c r="AZ2515" s="32"/>
      <c r="BA2515" s="32"/>
      <c r="BB2515" s="32" t="s">
        <v>6994</v>
      </c>
      <c r="BC2515" s="32" t="s">
        <v>713</v>
      </c>
      <c r="BD2515" s="32" t="s">
        <v>1511</v>
      </c>
      <c r="BE2515" s="32" t="s">
        <v>3673</v>
      </c>
      <c r="BF2515" s="32" t="s">
        <v>2523</v>
      </c>
      <c r="BG2515" s="32" t="s">
        <v>1665</v>
      </c>
      <c r="CK2515" s="32" t="s">
        <v>6994</v>
      </c>
      <c r="CL2515" s="32" t="s">
        <v>713</v>
      </c>
      <c r="CM2515" s="32" t="s">
        <v>1511</v>
      </c>
      <c r="CN2515" s="32" t="s">
        <v>3673</v>
      </c>
      <c r="CO2515" s="32" t="s">
        <v>2523</v>
      </c>
      <c r="CP2515" s="32" t="s">
        <v>1665</v>
      </c>
      <c r="CV2515" s="32"/>
      <c r="CW2515" s="32"/>
      <c r="CX2515" s="32" t="s">
        <v>6994</v>
      </c>
      <c r="CY2515" s="32" t="s">
        <v>713</v>
      </c>
      <c r="CZ2515" s="32" t="s">
        <v>1511</v>
      </c>
      <c r="DA2515" s="32" t="s">
        <v>3673</v>
      </c>
      <c r="DB2515" s="32" t="s">
        <v>2523</v>
      </c>
      <c r="DC2515" s="32" t="s">
        <v>1665</v>
      </c>
    </row>
    <row r="2516" spans="52:107" ht="28.5">
      <c r="AZ2516" s="32"/>
      <c r="BA2516" s="32"/>
      <c r="BB2516" s="32" t="s">
        <v>6995</v>
      </c>
      <c r="BC2516" s="32" t="s">
        <v>713</v>
      </c>
      <c r="BD2516" s="32" t="s">
        <v>1511</v>
      </c>
      <c r="BE2516" s="32" t="s">
        <v>3673</v>
      </c>
      <c r="BF2516" s="32" t="s">
        <v>2527</v>
      </c>
      <c r="BG2516" s="32" t="s">
        <v>1684</v>
      </c>
      <c r="CK2516" s="32" t="s">
        <v>6995</v>
      </c>
      <c r="CL2516" s="32" t="s">
        <v>713</v>
      </c>
      <c r="CM2516" s="32" t="s">
        <v>1511</v>
      </c>
      <c r="CN2516" s="32" t="s">
        <v>3673</v>
      </c>
      <c r="CO2516" s="32" t="s">
        <v>2527</v>
      </c>
      <c r="CP2516" s="32" t="s">
        <v>1684</v>
      </c>
      <c r="CV2516" s="32"/>
      <c r="CW2516" s="32"/>
      <c r="CX2516" s="32" t="s">
        <v>6995</v>
      </c>
      <c r="CY2516" s="32" t="s">
        <v>713</v>
      </c>
      <c r="CZ2516" s="32" t="s">
        <v>1511</v>
      </c>
      <c r="DA2516" s="32" t="s">
        <v>3673</v>
      </c>
      <c r="DB2516" s="32" t="s">
        <v>2527</v>
      </c>
      <c r="DC2516" s="32" t="s">
        <v>1684</v>
      </c>
    </row>
    <row r="2517" spans="52:107" ht="42.75">
      <c r="AZ2517" s="32"/>
      <c r="BA2517" s="32"/>
      <c r="BB2517" s="32" t="s">
        <v>6996</v>
      </c>
      <c r="BC2517" s="32" t="s">
        <v>713</v>
      </c>
      <c r="BD2517" s="32" t="s">
        <v>1511</v>
      </c>
      <c r="BE2517" s="32" t="s">
        <v>3673</v>
      </c>
      <c r="BF2517" s="32" t="s">
        <v>2531</v>
      </c>
      <c r="BG2517" s="32" t="s">
        <v>1703</v>
      </c>
      <c r="CK2517" s="32" t="s">
        <v>6996</v>
      </c>
      <c r="CL2517" s="32" t="s">
        <v>713</v>
      </c>
      <c r="CM2517" s="32" t="s">
        <v>1511</v>
      </c>
      <c r="CN2517" s="32" t="s">
        <v>3673</v>
      </c>
      <c r="CO2517" s="32" t="s">
        <v>2531</v>
      </c>
      <c r="CP2517" s="32" t="s">
        <v>1703</v>
      </c>
      <c r="CV2517" s="32"/>
      <c r="CW2517" s="32"/>
      <c r="CX2517" s="32" t="s">
        <v>6996</v>
      </c>
      <c r="CY2517" s="32" t="s">
        <v>713</v>
      </c>
      <c r="CZ2517" s="32" t="s">
        <v>1511</v>
      </c>
      <c r="DA2517" s="32" t="s">
        <v>3673</v>
      </c>
      <c r="DB2517" s="32" t="s">
        <v>2531</v>
      </c>
      <c r="DC2517" s="32" t="s">
        <v>1703</v>
      </c>
    </row>
    <row r="2518" spans="52:107" ht="42.75">
      <c r="AZ2518" s="32"/>
      <c r="BA2518" s="32"/>
      <c r="BB2518" s="32" t="s">
        <v>6997</v>
      </c>
      <c r="BC2518" s="32" t="s">
        <v>713</v>
      </c>
      <c r="BD2518" s="32" t="s">
        <v>1511</v>
      </c>
      <c r="BE2518" s="32" t="s">
        <v>3673</v>
      </c>
      <c r="BF2518" s="32" t="s">
        <v>2535</v>
      </c>
      <c r="BG2518" s="32" t="s">
        <v>1722</v>
      </c>
      <c r="CK2518" s="32" t="s">
        <v>6997</v>
      </c>
      <c r="CL2518" s="32" t="s">
        <v>713</v>
      </c>
      <c r="CM2518" s="32" t="s">
        <v>1511</v>
      </c>
      <c r="CN2518" s="32" t="s">
        <v>3673</v>
      </c>
      <c r="CO2518" s="32" t="s">
        <v>2535</v>
      </c>
      <c r="CP2518" s="32" t="s">
        <v>1722</v>
      </c>
      <c r="CV2518" s="32"/>
      <c r="CW2518" s="32"/>
      <c r="CX2518" s="32" t="s">
        <v>6997</v>
      </c>
      <c r="CY2518" s="32" t="s">
        <v>713</v>
      </c>
      <c r="CZ2518" s="32" t="s">
        <v>1511</v>
      </c>
      <c r="DA2518" s="32" t="s">
        <v>3673</v>
      </c>
      <c r="DB2518" s="32" t="s">
        <v>2535</v>
      </c>
      <c r="DC2518" s="32" t="s">
        <v>1722</v>
      </c>
    </row>
    <row r="2519" spans="52:107" ht="28.5">
      <c r="AZ2519" s="32"/>
      <c r="BA2519" s="32"/>
      <c r="BB2519" s="32" t="s">
        <v>6998</v>
      </c>
      <c r="BC2519" s="32" t="s">
        <v>713</v>
      </c>
      <c r="BD2519" s="32" t="s">
        <v>1511</v>
      </c>
      <c r="BE2519" s="32" t="s">
        <v>3673</v>
      </c>
      <c r="BF2519" s="32" t="s">
        <v>2539</v>
      </c>
      <c r="BG2519" s="32" t="s">
        <v>1739</v>
      </c>
      <c r="CK2519" s="32" t="s">
        <v>6998</v>
      </c>
      <c r="CL2519" s="32" t="s">
        <v>713</v>
      </c>
      <c r="CM2519" s="32" t="s">
        <v>1511</v>
      </c>
      <c r="CN2519" s="32" t="s">
        <v>3673</v>
      </c>
      <c r="CO2519" s="32" t="s">
        <v>2539</v>
      </c>
      <c r="CP2519" s="32" t="s">
        <v>1739</v>
      </c>
      <c r="CV2519" s="32"/>
      <c r="CW2519" s="32"/>
      <c r="CX2519" s="32" t="s">
        <v>6998</v>
      </c>
      <c r="CY2519" s="32" t="s">
        <v>713</v>
      </c>
      <c r="CZ2519" s="32" t="s">
        <v>1511</v>
      </c>
      <c r="DA2519" s="32" t="s">
        <v>3673</v>
      </c>
      <c r="DB2519" s="32" t="s">
        <v>2539</v>
      </c>
      <c r="DC2519" s="32" t="s">
        <v>1739</v>
      </c>
    </row>
    <row r="2520" spans="52:107" ht="28.5">
      <c r="AZ2520" s="32"/>
      <c r="BA2520" s="32"/>
      <c r="BB2520" s="32" t="s">
        <v>6999</v>
      </c>
      <c r="BC2520" s="32" t="s">
        <v>713</v>
      </c>
      <c r="BD2520" s="32" t="s">
        <v>1511</v>
      </c>
      <c r="BE2520" s="32" t="s">
        <v>3673</v>
      </c>
      <c r="BF2520" s="32" t="s">
        <v>2543</v>
      </c>
      <c r="BG2520" s="32" t="s">
        <v>708</v>
      </c>
      <c r="CK2520" s="32" t="s">
        <v>6999</v>
      </c>
      <c r="CL2520" s="32" t="s">
        <v>713</v>
      </c>
      <c r="CM2520" s="32" t="s">
        <v>1511</v>
      </c>
      <c r="CN2520" s="32" t="s">
        <v>3673</v>
      </c>
      <c r="CO2520" s="32" t="s">
        <v>2543</v>
      </c>
      <c r="CP2520" s="32" t="s">
        <v>708</v>
      </c>
      <c r="CV2520" s="32"/>
      <c r="CW2520" s="32"/>
      <c r="CX2520" s="32" t="s">
        <v>6999</v>
      </c>
      <c r="CY2520" s="32" t="s">
        <v>713</v>
      </c>
      <c r="CZ2520" s="32" t="s">
        <v>1511</v>
      </c>
      <c r="DA2520" s="32" t="s">
        <v>3673</v>
      </c>
      <c r="DB2520" s="32" t="s">
        <v>2543</v>
      </c>
      <c r="DC2520" s="32" t="s">
        <v>708</v>
      </c>
    </row>
    <row r="2521" spans="52:107" ht="42.75">
      <c r="AZ2521" s="32"/>
      <c r="BA2521" s="32"/>
      <c r="BB2521" s="32" t="s">
        <v>7000</v>
      </c>
      <c r="BC2521" s="32" t="s">
        <v>713</v>
      </c>
      <c r="BD2521" s="32" t="s">
        <v>1511</v>
      </c>
      <c r="BE2521" s="32" t="s">
        <v>3673</v>
      </c>
      <c r="BF2521" s="32" t="s">
        <v>2547</v>
      </c>
      <c r="BG2521" s="32" t="s">
        <v>1768</v>
      </c>
      <c r="CK2521" s="32" t="s">
        <v>7000</v>
      </c>
      <c r="CL2521" s="32" t="s">
        <v>713</v>
      </c>
      <c r="CM2521" s="32" t="s">
        <v>1511</v>
      </c>
      <c r="CN2521" s="32" t="s">
        <v>3673</v>
      </c>
      <c r="CO2521" s="32" t="s">
        <v>2547</v>
      </c>
      <c r="CP2521" s="32" t="s">
        <v>1768</v>
      </c>
      <c r="CV2521" s="32"/>
      <c r="CW2521" s="32"/>
      <c r="CX2521" s="32" t="s">
        <v>7000</v>
      </c>
      <c r="CY2521" s="32" t="s">
        <v>713</v>
      </c>
      <c r="CZ2521" s="32" t="s">
        <v>1511</v>
      </c>
      <c r="DA2521" s="32" t="s">
        <v>3673</v>
      </c>
      <c r="DB2521" s="32" t="s">
        <v>2547</v>
      </c>
      <c r="DC2521" s="32" t="s">
        <v>1768</v>
      </c>
    </row>
    <row r="2522" spans="52:107" ht="28.5">
      <c r="AZ2522" s="32"/>
      <c r="BA2522" s="32"/>
      <c r="BB2522" s="32" t="s">
        <v>7001</v>
      </c>
      <c r="BC2522" s="32" t="s">
        <v>713</v>
      </c>
      <c r="BD2522" s="32" t="s">
        <v>1511</v>
      </c>
      <c r="BE2522" s="32" t="s">
        <v>3673</v>
      </c>
      <c r="BF2522" s="32" t="s">
        <v>2551</v>
      </c>
      <c r="BG2522" s="32" t="s">
        <v>1782</v>
      </c>
      <c r="CK2522" s="32" t="s">
        <v>7001</v>
      </c>
      <c r="CL2522" s="32" t="s">
        <v>713</v>
      </c>
      <c r="CM2522" s="32" t="s">
        <v>1511</v>
      </c>
      <c r="CN2522" s="32" t="s">
        <v>3673</v>
      </c>
      <c r="CO2522" s="32" t="s">
        <v>2551</v>
      </c>
      <c r="CP2522" s="32" t="s">
        <v>1782</v>
      </c>
      <c r="CV2522" s="32"/>
      <c r="CW2522" s="32"/>
      <c r="CX2522" s="32" t="s">
        <v>7001</v>
      </c>
      <c r="CY2522" s="32" t="s">
        <v>713</v>
      </c>
      <c r="CZ2522" s="32" t="s">
        <v>1511</v>
      </c>
      <c r="DA2522" s="32" t="s">
        <v>3673</v>
      </c>
      <c r="DB2522" s="32" t="s">
        <v>2551</v>
      </c>
      <c r="DC2522" s="32" t="s">
        <v>1782</v>
      </c>
    </row>
    <row r="2523" spans="52:107" ht="57">
      <c r="AZ2523" s="32"/>
      <c r="BA2523" s="32"/>
      <c r="BB2523" s="32" t="s">
        <v>7002</v>
      </c>
      <c r="BC2523" s="32" t="s">
        <v>713</v>
      </c>
      <c r="BD2523" s="32" t="s">
        <v>1511</v>
      </c>
      <c r="BE2523" s="32" t="s">
        <v>3673</v>
      </c>
      <c r="BF2523" s="32" t="s">
        <v>2554</v>
      </c>
      <c r="BG2523" s="32" t="s">
        <v>1795</v>
      </c>
      <c r="CK2523" s="32" t="s">
        <v>7002</v>
      </c>
      <c r="CL2523" s="32" t="s">
        <v>713</v>
      </c>
      <c r="CM2523" s="32" t="s">
        <v>1511</v>
      </c>
      <c r="CN2523" s="32" t="s">
        <v>3673</v>
      </c>
      <c r="CO2523" s="32" t="s">
        <v>2554</v>
      </c>
      <c r="CP2523" s="32" t="s">
        <v>1795</v>
      </c>
      <c r="CV2523" s="32"/>
      <c r="CW2523" s="32"/>
      <c r="CX2523" s="32" t="s">
        <v>7002</v>
      </c>
      <c r="CY2523" s="32" t="s">
        <v>713</v>
      </c>
      <c r="CZ2523" s="32" t="s">
        <v>1511</v>
      </c>
      <c r="DA2523" s="32" t="s">
        <v>3673</v>
      </c>
      <c r="DB2523" s="32" t="s">
        <v>2554</v>
      </c>
      <c r="DC2523" s="32" t="s">
        <v>1795</v>
      </c>
    </row>
    <row r="2524" spans="52:107" ht="71.25">
      <c r="AZ2524" s="32"/>
      <c r="BA2524" s="32"/>
      <c r="BB2524" s="32" t="s">
        <v>7003</v>
      </c>
      <c r="BC2524" s="32" t="s">
        <v>713</v>
      </c>
      <c r="BD2524" s="32" t="s">
        <v>1511</v>
      </c>
      <c r="BE2524" s="32" t="s">
        <v>3673</v>
      </c>
      <c r="BF2524" s="32" t="s">
        <v>2558</v>
      </c>
      <c r="BG2524" s="32" t="s">
        <v>1807</v>
      </c>
      <c r="CK2524" s="32" t="s">
        <v>7003</v>
      </c>
      <c r="CL2524" s="32" t="s">
        <v>713</v>
      </c>
      <c r="CM2524" s="32" t="s">
        <v>1511</v>
      </c>
      <c r="CN2524" s="32" t="s">
        <v>3673</v>
      </c>
      <c r="CO2524" s="32" t="s">
        <v>2558</v>
      </c>
      <c r="CP2524" s="32" t="s">
        <v>1807</v>
      </c>
      <c r="CV2524" s="32"/>
      <c r="CW2524" s="32"/>
      <c r="CX2524" s="32" t="s">
        <v>7003</v>
      </c>
      <c r="CY2524" s="32" t="s">
        <v>713</v>
      </c>
      <c r="CZ2524" s="32" t="s">
        <v>1511</v>
      </c>
      <c r="DA2524" s="32" t="s">
        <v>3673</v>
      </c>
      <c r="DB2524" s="32" t="s">
        <v>2558</v>
      </c>
      <c r="DC2524" s="32" t="s">
        <v>1807</v>
      </c>
    </row>
    <row r="2525" spans="52:107" ht="28.5">
      <c r="AZ2525" s="32"/>
      <c r="BA2525" s="32"/>
      <c r="BB2525" s="32" t="s">
        <v>7004</v>
      </c>
      <c r="BC2525" s="32" t="s">
        <v>713</v>
      </c>
      <c r="BD2525" s="32" t="s">
        <v>1511</v>
      </c>
      <c r="BE2525" s="32" t="s">
        <v>3673</v>
      </c>
      <c r="BF2525" s="32" t="s">
        <v>2562</v>
      </c>
      <c r="BG2525" s="32" t="s">
        <v>1823</v>
      </c>
      <c r="CK2525" s="32" t="s">
        <v>7004</v>
      </c>
      <c r="CL2525" s="32" t="s">
        <v>713</v>
      </c>
      <c r="CM2525" s="32" t="s">
        <v>1511</v>
      </c>
      <c r="CN2525" s="32" t="s">
        <v>3673</v>
      </c>
      <c r="CO2525" s="32" t="s">
        <v>2562</v>
      </c>
      <c r="CP2525" s="32" t="s">
        <v>1823</v>
      </c>
      <c r="CV2525" s="32"/>
      <c r="CW2525" s="32"/>
      <c r="CX2525" s="32" t="s">
        <v>7004</v>
      </c>
      <c r="CY2525" s="32" t="s">
        <v>713</v>
      </c>
      <c r="CZ2525" s="32" t="s">
        <v>1511</v>
      </c>
      <c r="DA2525" s="32" t="s">
        <v>3673</v>
      </c>
      <c r="DB2525" s="32" t="s">
        <v>2562</v>
      </c>
      <c r="DC2525" s="32" t="s">
        <v>1823</v>
      </c>
    </row>
    <row r="2526" spans="52:107" ht="42.75">
      <c r="AZ2526" s="32"/>
      <c r="BA2526" s="32"/>
      <c r="BB2526" s="32" t="s">
        <v>7005</v>
      </c>
      <c r="BC2526" s="32" t="s">
        <v>713</v>
      </c>
      <c r="BD2526" s="32" t="s">
        <v>1511</v>
      </c>
      <c r="BE2526" s="32" t="s">
        <v>3673</v>
      </c>
      <c r="BF2526" s="32" t="s">
        <v>2566</v>
      </c>
      <c r="BG2526" s="32" t="s">
        <v>1838</v>
      </c>
      <c r="CK2526" s="32" t="s">
        <v>7005</v>
      </c>
      <c r="CL2526" s="32" t="s">
        <v>713</v>
      </c>
      <c r="CM2526" s="32" t="s">
        <v>1511</v>
      </c>
      <c r="CN2526" s="32" t="s">
        <v>3673</v>
      </c>
      <c r="CO2526" s="32" t="s">
        <v>2566</v>
      </c>
      <c r="CP2526" s="32" t="s">
        <v>1838</v>
      </c>
      <c r="CV2526" s="32"/>
      <c r="CW2526" s="32"/>
      <c r="CX2526" s="32" t="s">
        <v>7005</v>
      </c>
      <c r="CY2526" s="32" t="s">
        <v>713</v>
      </c>
      <c r="CZ2526" s="32" t="s">
        <v>1511</v>
      </c>
      <c r="DA2526" s="32" t="s">
        <v>3673</v>
      </c>
      <c r="DB2526" s="32" t="s">
        <v>2566</v>
      </c>
      <c r="DC2526" s="32" t="s">
        <v>1838</v>
      </c>
    </row>
    <row r="2527" spans="52:107" ht="42.75">
      <c r="AZ2527" s="32"/>
      <c r="BA2527" s="32"/>
      <c r="BB2527" s="32" t="s">
        <v>7006</v>
      </c>
      <c r="BC2527" s="32" t="s">
        <v>713</v>
      </c>
      <c r="BD2527" s="32" t="s">
        <v>1511</v>
      </c>
      <c r="BE2527" s="32" t="s">
        <v>3673</v>
      </c>
      <c r="BF2527" s="32" t="s">
        <v>2570</v>
      </c>
      <c r="BG2527" s="32" t="s">
        <v>1851</v>
      </c>
      <c r="CK2527" s="32" t="s">
        <v>7006</v>
      </c>
      <c r="CL2527" s="32" t="s">
        <v>713</v>
      </c>
      <c r="CM2527" s="32" t="s">
        <v>1511</v>
      </c>
      <c r="CN2527" s="32" t="s">
        <v>3673</v>
      </c>
      <c r="CO2527" s="32" t="s">
        <v>2570</v>
      </c>
      <c r="CP2527" s="32" t="s">
        <v>1851</v>
      </c>
      <c r="CV2527" s="32"/>
      <c r="CW2527" s="32"/>
      <c r="CX2527" s="32" t="s">
        <v>7006</v>
      </c>
      <c r="CY2527" s="32" t="s">
        <v>713</v>
      </c>
      <c r="CZ2527" s="32" t="s">
        <v>1511</v>
      </c>
      <c r="DA2527" s="32" t="s">
        <v>3673</v>
      </c>
      <c r="DB2527" s="32" t="s">
        <v>2570</v>
      </c>
      <c r="DC2527" s="32" t="s">
        <v>1851</v>
      </c>
    </row>
    <row r="2528" spans="52:107" ht="28.5">
      <c r="AZ2528" s="32"/>
      <c r="BA2528" s="32"/>
      <c r="BB2528" s="32" t="s">
        <v>7007</v>
      </c>
      <c r="BC2528" s="32" t="s">
        <v>713</v>
      </c>
      <c r="BD2528" s="32" t="s">
        <v>1511</v>
      </c>
      <c r="BE2528" s="32" t="s">
        <v>3673</v>
      </c>
      <c r="BF2528" s="32" t="s">
        <v>2574</v>
      </c>
      <c r="BG2528" s="32" t="s">
        <v>1865</v>
      </c>
      <c r="CK2528" s="32" t="s">
        <v>7007</v>
      </c>
      <c r="CL2528" s="32" t="s">
        <v>713</v>
      </c>
      <c r="CM2528" s="32" t="s">
        <v>1511</v>
      </c>
      <c r="CN2528" s="32" t="s">
        <v>3673</v>
      </c>
      <c r="CO2528" s="32" t="s">
        <v>2574</v>
      </c>
      <c r="CP2528" s="32" t="s">
        <v>1865</v>
      </c>
      <c r="CV2528" s="32"/>
      <c r="CW2528" s="32"/>
      <c r="CX2528" s="32" t="s">
        <v>7007</v>
      </c>
      <c r="CY2528" s="32" t="s">
        <v>713</v>
      </c>
      <c r="CZ2528" s="32" t="s">
        <v>1511</v>
      </c>
      <c r="DA2528" s="32" t="s">
        <v>3673</v>
      </c>
      <c r="DB2528" s="32" t="s">
        <v>2574</v>
      </c>
      <c r="DC2528" s="32" t="s">
        <v>1865</v>
      </c>
    </row>
    <row r="2529" spans="52:107" ht="57">
      <c r="AZ2529" s="32"/>
      <c r="BA2529" s="32"/>
      <c r="BB2529" s="32" t="s">
        <v>7008</v>
      </c>
      <c r="BC2529" s="32" t="s">
        <v>713</v>
      </c>
      <c r="BD2529" s="32" t="s">
        <v>1511</v>
      </c>
      <c r="BE2529" s="32" t="s">
        <v>3673</v>
      </c>
      <c r="BF2529" s="32" t="s">
        <v>2578</v>
      </c>
      <c r="BG2529" s="32" t="s">
        <v>1879</v>
      </c>
      <c r="CK2529" s="32" t="s">
        <v>7008</v>
      </c>
      <c r="CL2529" s="32" t="s">
        <v>713</v>
      </c>
      <c r="CM2529" s="32" t="s">
        <v>1511</v>
      </c>
      <c r="CN2529" s="32" t="s">
        <v>3673</v>
      </c>
      <c r="CO2529" s="32" t="s">
        <v>2578</v>
      </c>
      <c r="CP2529" s="32" t="s">
        <v>1879</v>
      </c>
      <c r="CV2529" s="32"/>
      <c r="CW2529" s="32"/>
      <c r="CX2529" s="32" t="s">
        <v>7008</v>
      </c>
      <c r="CY2529" s="32" t="s">
        <v>713</v>
      </c>
      <c r="CZ2529" s="32" t="s">
        <v>1511</v>
      </c>
      <c r="DA2529" s="32" t="s">
        <v>3673</v>
      </c>
      <c r="DB2529" s="32" t="s">
        <v>2578</v>
      </c>
      <c r="DC2529" s="32" t="s">
        <v>1879</v>
      </c>
    </row>
    <row r="2530" spans="52:107" ht="42.75">
      <c r="AZ2530" s="32"/>
      <c r="BA2530" s="32"/>
      <c r="BB2530" s="32" t="s">
        <v>7009</v>
      </c>
      <c r="BC2530" s="32" t="s">
        <v>713</v>
      </c>
      <c r="BD2530" s="32" t="s">
        <v>1511</v>
      </c>
      <c r="BE2530" s="32" t="s">
        <v>3673</v>
      </c>
      <c r="BF2530" s="32" t="s">
        <v>2582</v>
      </c>
      <c r="BG2530" s="32" t="s">
        <v>1639</v>
      </c>
      <c r="CK2530" s="32" t="s">
        <v>7009</v>
      </c>
      <c r="CL2530" s="32" t="s">
        <v>713</v>
      </c>
      <c r="CM2530" s="32" t="s">
        <v>1511</v>
      </c>
      <c r="CN2530" s="32" t="s">
        <v>3673</v>
      </c>
      <c r="CO2530" s="32" t="s">
        <v>2582</v>
      </c>
      <c r="CP2530" s="32" t="s">
        <v>1639</v>
      </c>
      <c r="CV2530" s="32"/>
      <c r="CW2530" s="32"/>
      <c r="CX2530" s="32" t="s">
        <v>7009</v>
      </c>
      <c r="CY2530" s="32" t="s">
        <v>713</v>
      </c>
      <c r="CZ2530" s="32" t="s">
        <v>1511</v>
      </c>
      <c r="DA2530" s="32" t="s">
        <v>3673</v>
      </c>
      <c r="DB2530" s="32" t="s">
        <v>2582</v>
      </c>
      <c r="DC2530" s="32" t="s">
        <v>1639</v>
      </c>
    </row>
    <row r="2531" spans="52:107" ht="28.5">
      <c r="AZ2531" s="32"/>
      <c r="BA2531" s="32"/>
      <c r="BB2531" s="32" t="s">
        <v>7010</v>
      </c>
      <c r="BC2531" s="32" t="s">
        <v>713</v>
      </c>
      <c r="BD2531" s="32" t="s">
        <v>1511</v>
      </c>
      <c r="BE2531" s="32" t="s">
        <v>3673</v>
      </c>
      <c r="BF2531" s="32" t="s">
        <v>2586</v>
      </c>
      <c r="BG2531" s="32" t="s">
        <v>1904</v>
      </c>
      <c r="CK2531" s="32" t="s">
        <v>7010</v>
      </c>
      <c r="CL2531" s="32" t="s">
        <v>713</v>
      </c>
      <c r="CM2531" s="32" t="s">
        <v>1511</v>
      </c>
      <c r="CN2531" s="32" t="s">
        <v>3673</v>
      </c>
      <c r="CO2531" s="32" t="s">
        <v>2586</v>
      </c>
      <c r="CP2531" s="32" t="s">
        <v>1904</v>
      </c>
      <c r="CV2531" s="32"/>
      <c r="CW2531" s="32"/>
      <c r="CX2531" s="32" t="s">
        <v>7010</v>
      </c>
      <c r="CY2531" s="32" t="s">
        <v>713</v>
      </c>
      <c r="CZ2531" s="32" t="s">
        <v>1511</v>
      </c>
      <c r="DA2531" s="32" t="s">
        <v>3673</v>
      </c>
      <c r="DB2531" s="32" t="s">
        <v>2586</v>
      </c>
      <c r="DC2531" s="32" t="s">
        <v>1904</v>
      </c>
    </row>
    <row r="2532" spans="52:107" ht="28.5">
      <c r="AZ2532" s="32"/>
      <c r="BA2532" s="32"/>
      <c r="BB2532" s="32" t="s">
        <v>7011</v>
      </c>
      <c r="BC2532" s="32" t="s">
        <v>713</v>
      </c>
      <c r="BD2532" s="32" t="s">
        <v>1511</v>
      </c>
      <c r="BE2532" s="32" t="s">
        <v>3673</v>
      </c>
      <c r="BF2532" s="32" t="s">
        <v>2590</v>
      </c>
      <c r="BG2532" s="32" t="s">
        <v>713</v>
      </c>
      <c r="CK2532" s="32" t="s">
        <v>7011</v>
      </c>
      <c r="CL2532" s="32" t="s">
        <v>713</v>
      </c>
      <c r="CM2532" s="32" t="s">
        <v>1511</v>
      </c>
      <c r="CN2532" s="32" t="s">
        <v>3673</v>
      </c>
      <c r="CO2532" s="32" t="s">
        <v>2590</v>
      </c>
      <c r="CP2532" s="32" t="s">
        <v>713</v>
      </c>
      <c r="CV2532" s="32"/>
      <c r="CW2532" s="32"/>
      <c r="CX2532" s="32" t="s">
        <v>7011</v>
      </c>
      <c r="CY2532" s="32" t="s">
        <v>713</v>
      </c>
      <c r="CZ2532" s="32" t="s">
        <v>1511</v>
      </c>
      <c r="DA2532" s="32" t="s">
        <v>3673</v>
      </c>
      <c r="DB2532" s="32" t="s">
        <v>2590</v>
      </c>
      <c r="DC2532" s="32" t="s">
        <v>713</v>
      </c>
    </row>
    <row r="2533" spans="52:107" ht="28.5">
      <c r="AZ2533" s="32"/>
      <c r="BA2533" s="32"/>
      <c r="BB2533" s="32" t="s">
        <v>7012</v>
      </c>
      <c r="BC2533" s="32" t="s">
        <v>713</v>
      </c>
      <c r="BD2533" s="32" t="s">
        <v>1511</v>
      </c>
      <c r="BE2533" s="32" t="s">
        <v>3673</v>
      </c>
      <c r="BF2533" s="32" t="s">
        <v>2594</v>
      </c>
      <c r="BG2533" s="32" t="s">
        <v>1932</v>
      </c>
      <c r="CK2533" s="32" t="s">
        <v>7012</v>
      </c>
      <c r="CL2533" s="32" t="s">
        <v>713</v>
      </c>
      <c r="CM2533" s="32" t="s">
        <v>1511</v>
      </c>
      <c r="CN2533" s="32" t="s">
        <v>3673</v>
      </c>
      <c r="CO2533" s="32" t="s">
        <v>2594</v>
      </c>
      <c r="CP2533" s="32" t="s">
        <v>1932</v>
      </c>
      <c r="CV2533" s="32"/>
      <c r="CW2533" s="32"/>
      <c r="CX2533" s="32" t="s">
        <v>7012</v>
      </c>
      <c r="CY2533" s="32" t="s">
        <v>713</v>
      </c>
      <c r="CZ2533" s="32" t="s">
        <v>1511</v>
      </c>
      <c r="DA2533" s="32" t="s">
        <v>3673</v>
      </c>
      <c r="DB2533" s="32" t="s">
        <v>2594</v>
      </c>
      <c r="DC2533" s="32" t="s">
        <v>1932</v>
      </c>
    </row>
    <row r="2534" spans="52:107" ht="57">
      <c r="AZ2534" s="32"/>
      <c r="BA2534" s="32"/>
      <c r="BB2534" s="32" t="s">
        <v>7013</v>
      </c>
      <c r="BC2534" s="32" t="s">
        <v>713</v>
      </c>
      <c r="BD2534" s="32" t="s">
        <v>1511</v>
      </c>
      <c r="BE2534" s="32" t="s">
        <v>3673</v>
      </c>
      <c r="BF2534" s="32" t="s">
        <v>2598</v>
      </c>
      <c r="BG2534" s="32" t="s">
        <v>1948</v>
      </c>
      <c r="CK2534" s="32" t="s">
        <v>7013</v>
      </c>
      <c r="CL2534" s="32" t="s">
        <v>713</v>
      </c>
      <c r="CM2534" s="32" t="s">
        <v>1511</v>
      </c>
      <c r="CN2534" s="32" t="s">
        <v>3673</v>
      </c>
      <c r="CO2534" s="32" t="s">
        <v>2598</v>
      </c>
      <c r="CP2534" s="32" t="s">
        <v>1948</v>
      </c>
      <c r="CV2534" s="32"/>
      <c r="CW2534" s="32"/>
      <c r="CX2534" s="32" t="s">
        <v>7013</v>
      </c>
      <c r="CY2534" s="32" t="s">
        <v>713</v>
      </c>
      <c r="CZ2534" s="32" t="s">
        <v>1511</v>
      </c>
      <c r="DA2534" s="32" t="s">
        <v>3673</v>
      </c>
      <c r="DB2534" s="32" t="s">
        <v>2598</v>
      </c>
      <c r="DC2534" s="32" t="s">
        <v>1948</v>
      </c>
    </row>
    <row r="2535" spans="52:107" ht="28.5">
      <c r="AZ2535" s="32"/>
      <c r="BA2535" s="32"/>
      <c r="BB2535" s="32" t="s">
        <v>7014</v>
      </c>
      <c r="BC2535" s="32" t="s">
        <v>713</v>
      </c>
      <c r="BD2535" s="32" t="s">
        <v>1511</v>
      </c>
      <c r="BE2535" s="32" t="s">
        <v>3673</v>
      </c>
      <c r="BF2535" s="40">
        <v>998</v>
      </c>
      <c r="BG2535" s="32" t="s">
        <v>881</v>
      </c>
      <c r="CK2535" s="32" t="s">
        <v>7014</v>
      </c>
      <c r="CL2535" s="32" t="s">
        <v>713</v>
      </c>
      <c r="CM2535" s="32" t="s">
        <v>1511</v>
      </c>
      <c r="CN2535" s="32" t="s">
        <v>3673</v>
      </c>
      <c r="CO2535" s="40">
        <v>998</v>
      </c>
      <c r="CP2535" s="32" t="s">
        <v>881</v>
      </c>
      <c r="CV2535" s="32"/>
      <c r="CW2535" s="32"/>
      <c r="CX2535" s="32" t="s">
        <v>7014</v>
      </c>
      <c r="CY2535" s="32" t="s">
        <v>713</v>
      </c>
      <c r="CZ2535" s="32" t="s">
        <v>1511</v>
      </c>
      <c r="DA2535" s="32" t="s">
        <v>3673</v>
      </c>
      <c r="DB2535" s="40">
        <v>998</v>
      </c>
      <c r="DC2535" s="32" t="s">
        <v>881</v>
      </c>
    </row>
    <row r="2536" spans="52:107" ht="42.75">
      <c r="AZ2536" s="32"/>
      <c r="BA2536" s="32"/>
      <c r="BB2536" s="32" t="s">
        <v>7015</v>
      </c>
      <c r="BC2536" s="32" t="s">
        <v>713</v>
      </c>
      <c r="BD2536" s="32" t="s">
        <v>1511</v>
      </c>
      <c r="BE2536" s="32" t="s">
        <v>3673</v>
      </c>
      <c r="BF2536" s="40">
        <v>999</v>
      </c>
      <c r="BG2536" s="32" t="s">
        <v>361</v>
      </c>
      <c r="CK2536" s="32" t="s">
        <v>7015</v>
      </c>
      <c r="CL2536" s="32" t="s">
        <v>713</v>
      </c>
      <c r="CM2536" s="32" t="s">
        <v>1511</v>
      </c>
      <c r="CN2536" s="32" t="s">
        <v>3673</v>
      </c>
      <c r="CO2536" s="40">
        <v>999</v>
      </c>
      <c r="CP2536" s="32" t="s">
        <v>361</v>
      </c>
      <c r="CV2536" s="32"/>
      <c r="CW2536" s="32"/>
      <c r="CX2536" s="32" t="s">
        <v>7015</v>
      </c>
      <c r="CY2536" s="32" t="s">
        <v>713</v>
      </c>
      <c r="CZ2536" s="32" t="s">
        <v>1511</v>
      </c>
      <c r="DA2536" s="32" t="s">
        <v>3673</v>
      </c>
      <c r="DB2536" s="40">
        <v>999</v>
      </c>
      <c r="DC2536" s="32" t="s">
        <v>361</v>
      </c>
    </row>
    <row r="2537" spans="52:107" ht="28.5">
      <c r="AZ2537" s="32"/>
      <c r="BA2537" s="32"/>
      <c r="BB2537" s="32" t="s">
        <v>361</v>
      </c>
      <c r="BC2537" s="32" t="s">
        <v>361</v>
      </c>
      <c r="BD2537">
        <v>99</v>
      </c>
      <c r="BE2537" s="32" t="s">
        <v>361</v>
      </c>
      <c r="BF2537" s="40">
        <v>999</v>
      </c>
      <c r="BG2537" s="32" t="s">
        <v>361</v>
      </c>
      <c r="CK2537" s="32" t="s">
        <v>361</v>
      </c>
      <c r="CL2537" s="32" t="s">
        <v>361</v>
      </c>
      <c r="CM2537">
        <v>99</v>
      </c>
      <c r="CN2537" s="32" t="s">
        <v>361</v>
      </c>
      <c r="CO2537" s="40">
        <v>999</v>
      </c>
      <c r="CP2537" s="32" t="s">
        <v>361</v>
      </c>
      <c r="CV2537" s="32"/>
      <c r="CW2537" s="32"/>
      <c r="CX2537" s="32" t="s">
        <v>361</v>
      </c>
      <c r="CY2537" s="32" t="s">
        <v>361</v>
      </c>
      <c r="CZ2537">
        <v>99</v>
      </c>
      <c r="DA2537" s="32" t="s">
        <v>361</v>
      </c>
      <c r="DB2537" s="40">
        <v>999</v>
      </c>
      <c r="DC2537" s="32" t="s">
        <v>361</v>
      </c>
    </row>
  </sheetData>
  <sheetProtection algorithmName="SHA-512" hashValue="du3eS2bGtEfIXkO43CH4kG12gbhFME4aPODHDCaM9JjabwOSEqqtVLMJrrhEj+8mvDkXq4jKVp4PrWzRLbL9mA==" saltValue="o97m14cNs2gabJARw+fimg==" spinCount="100000" sheet="1" objects="1" scenarios="1"/>
  <pageMargins left="0.7" right="0.7" top="0.75" bottom="0.75" header="0.3" footer="0.3"/>
  <pageSetup orientation="portrait" r:id="rId1"/>
  <tableParts count="26">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s>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000-000000000000}">
  <sheetPr codeName="Hoja48"/>
  <dimension ref="A1:E19"/>
  <sheetViews>
    <sheetView showGridLines="0" workbookViewId="0">
      <selection activeCell="D15" sqref="D15"/>
    </sheetView>
  </sheetViews>
  <sheetFormatPr baseColWidth="10" defaultColWidth="11.42578125" defaultRowHeight="15"/>
  <cols>
    <col min="1" max="1" width="28.7109375" bestFit="1" customWidth="1"/>
    <col min="2" max="2" width="36.140625" bestFit="1" customWidth="1"/>
    <col min="3" max="3" width="6" bestFit="1" customWidth="1"/>
    <col min="4" max="4" width="31.140625" bestFit="1" customWidth="1"/>
    <col min="5" max="5" width="52.42578125" bestFit="1" customWidth="1"/>
  </cols>
  <sheetData>
    <row r="1" spans="1:5">
      <c r="A1" s="164" t="s">
        <v>529</v>
      </c>
      <c r="B1" s="164" t="s">
        <v>530</v>
      </c>
      <c r="C1" s="164" t="s">
        <v>531</v>
      </c>
      <c r="D1" s="164" t="s">
        <v>532</v>
      </c>
      <c r="E1" s="164" t="s">
        <v>533</v>
      </c>
    </row>
    <row r="2" spans="1:5">
      <c r="A2" s="165" t="s">
        <v>13</v>
      </c>
      <c r="B2" s="165" t="s">
        <v>213</v>
      </c>
      <c r="C2" s="165" t="s">
        <v>534</v>
      </c>
      <c r="D2" s="165" t="str">
        <f>CONCATENATE('T.2.1_esp_indiv'!E15, " ",'T.2.1_esp_indiv'!E17)</f>
        <v xml:space="preserve"> </v>
      </c>
      <c r="E2" s="165"/>
    </row>
    <row r="3" spans="1:5">
      <c r="A3" s="165" t="s">
        <v>15</v>
      </c>
      <c r="B3" s="165" t="s">
        <v>213</v>
      </c>
      <c r="C3" s="165" t="s">
        <v>535</v>
      </c>
      <c r="D3" s="165" t="str">
        <f>CONCATENATE('T.2.3_part_dem_esp_indiv'!F17," ",'T.2.3_part_dem_esp_indiv'!F19)</f>
        <v xml:space="preserve"> </v>
      </c>
      <c r="E3" s="165"/>
    </row>
    <row r="4" spans="1:5">
      <c r="A4" s="165" t="s">
        <v>15</v>
      </c>
      <c r="B4" s="165" t="s">
        <v>197</v>
      </c>
      <c r="C4" s="165" t="s">
        <v>536</v>
      </c>
      <c r="D4" s="165"/>
      <c r="E4" s="165" t="s">
        <v>537</v>
      </c>
    </row>
    <row r="5" spans="1:5">
      <c r="A5" s="165" t="s">
        <v>17</v>
      </c>
      <c r="B5" s="165" t="s">
        <v>213</v>
      </c>
      <c r="C5" s="165" t="s">
        <v>538</v>
      </c>
      <c r="D5" s="165" t="str">
        <f>CONCATENATE('T.3.1_esp_colec'!E13," ",'T.3.1_esp_colec'!E15)</f>
        <v xml:space="preserve"> </v>
      </c>
      <c r="E5" s="165"/>
    </row>
    <row r="6" spans="1:5">
      <c r="A6" s="165" t="s">
        <v>18</v>
      </c>
      <c r="B6" s="165" t="s">
        <v>213</v>
      </c>
      <c r="C6" s="165" t="s">
        <v>539</v>
      </c>
      <c r="D6" s="165" t="str">
        <f>CONCATENATE('T.3.2_part_act_esp_colec'!F28," ",'T.3.2_part_act_esp_colec'!F30)</f>
        <v xml:space="preserve"> </v>
      </c>
      <c r="E6" s="165"/>
    </row>
    <row r="7" spans="1:5">
      <c r="A7" s="165" t="s">
        <v>19</v>
      </c>
      <c r="B7" s="165" t="s">
        <v>213</v>
      </c>
      <c r="C7" s="165" t="s">
        <v>539</v>
      </c>
      <c r="D7" s="165" t="str">
        <f>CONCATENATE('T.3.3_part_dem_esp_colec'!F28," ",'T.3.3_part_dem_esp_colec'!F30)</f>
        <v xml:space="preserve"> </v>
      </c>
      <c r="E7" s="165"/>
    </row>
    <row r="8" spans="1:5">
      <c r="A8" s="165" t="s">
        <v>21</v>
      </c>
      <c r="B8" s="165" t="s">
        <v>213</v>
      </c>
      <c r="C8" s="165" t="s">
        <v>540</v>
      </c>
      <c r="D8" s="165" t="str">
        <f>CONCATENATE('T.4.1_huelga'!F12," ",'T.4.1_huelga'!F14)</f>
        <v xml:space="preserve"> </v>
      </c>
      <c r="E8" s="165"/>
    </row>
    <row r="9" spans="1:5">
      <c r="A9" s="165" t="s">
        <v>23</v>
      </c>
      <c r="B9" s="165" t="s">
        <v>213</v>
      </c>
      <c r="C9" s="165" t="s">
        <v>535</v>
      </c>
      <c r="D9" s="165" t="str">
        <f>CONCATENATE('T.4.3_part_dem_huelga'!F17," ",'T.4.3_part_dem_huelga'!F19)</f>
        <v xml:space="preserve"> </v>
      </c>
      <c r="E9" s="165"/>
    </row>
    <row r="10" spans="1:5">
      <c r="A10" s="165" t="s">
        <v>25</v>
      </c>
      <c r="B10" s="165" t="s">
        <v>213</v>
      </c>
      <c r="C10" s="165" t="s">
        <v>541</v>
      </c>
      <c r="D10" s="165" t="str">
        <f>CONCATENATE('T.5.1_colec_nat_eco'!F13," ",'T.5.1_colec_nat_eco'!F15)</f>
        <v xml:space="preserve"> </v>
      </c>
      <c r="E10" s="165"/>
    </row>
    <row r="11" spans="1:5">
      <c r="A11" s="165" t="s">
        <v>26</v>
      </c>
      <c r="B11" s="165" t="s">
        <v>213</v>
      </c>
      <c r="C11" s="165" t="s">
        <v>539</v>
      </c>
      <c r="D11" s="165" t="str">
        <f>CONCATENATE('T.5.2_part_act_colec_nat_eco'!F28," ",'T.5.2_part_act_colec_nat_eco'!F30)</f>
        <v xml:space="preserve"> </v>
      </c>
      <c r="E11" s="165"/>
    </row>
    <row r="12" spans="1:5">
      <c r="A12" s="165" t="s">
        <v>27</v>
      </c>
      <c r="B12" s="165" t="s">
        <v>213</v>
      </c>
      <c r="C12" s="165" t="s">
        <v>539</v>
      </c>
      <c r="D12" s="165" t="str">
        <f>CONCATENATE('T.5.3_part_dem_colec_nat_eco'!F28," ",'T.5.3_part_dem_colec_nat_eco'!F30)</f>
        <v xml:space="preserve"> </v>
      </c>
      <c r="E12" s="165"/>
    </row>
    <row r="13" spans="1:5">
      <c r="A13" s="165" t="s">
        <v>7017</v>
      </c>
      <c r="B13" s="165" t="s">
        <v>213</v>
      </c>
      <c r="C13" s="165" t="s">
        <v>7018</v>
      </c>
      <c r="D13" s="165" t="str">
        <f>CONCATENATE(Control_expediente!E17," ",Control_expediente!E19)</f>
        <v>Morelos Cuernavaca</v>
      </c>
      <c r="E13" s="165"/>
    </row>
    <row r="14" spans="1:5">
      <c r="A14" s="165" t="s">
        <v>11</v>
      </c>
      <c r="B14" s="165" t="s">
        <v>213</v>
      </c>
      <c r="C14" s="165" t="s">
        <v>535</v>
      </c>
      <c r="D14" s="165" t="str">
        <f>CONCATENATE('T.1.3_part__dem_ordinario'!F17," ",'T.1.3_part__dem_ordinario'!F19)</f>
        <v xml:space="preserve"> </v>
      </c>
      <c r="E14" s="165"/>
    </row>
    <row r="15" spans="1:5">
      <c r="A15" s="165" t="s">
        <v>9</v>
      </c>
      <c r="B15" s="165" t="s">
        <v>213</v>
      </c>
      <c r="C15" s="165" t="s">
        <v>534</v>
      </c>
      <c r="D15" s="165" t="str">
        <f>CONCATENATE('T.1.1_ordinario'!E15," ",'T.1.1_ordinario'!E17)</f>
        <v>Morelos Cuernavaca</v>
      </c>
      <c r="E15" s="165"/>
    </row>
    <row r="16" spans="1:5">
      <c r="A16" s="165"/>
      <c r="B16" s="165"/>
      <c r="C16" s="165"/>
      <c r="D16" s="165"/>
      <c r="E16" s="165"/>
    </row>
    <row r="17" spans="1:5">
      <c r="A17" s="165"/>
      <c r="B17" s="165"/>
      <c r="C17" s="165"/>
      <c r="D17" s="165"/>
      <c r="E17" s="165"/>
    </row>
    <row r="18" spans="1:5">
      <c r="A18" s="165"/>
      <c r="B18" s="165"/>
      <c r="C18" s="165"/>
      <c r="D18" s="165" t="str">
        <f>CONCATENATE('T.5.3_part_dem_colec_nat_eco'!F34," ",'T.5.3_part_dem_colec_nat_eco'!F36)</f>
        <v xml:space="preserve"> </v>
      </c>
      <c r="E18" s="165"/>
    </row>
    <row r="19" spans="1:5">
      <c r="A19" s="165"/>
      <c r="B19" s="165"/>
      <c r="C19" s="165"/>
      <c r="D19" s="165" t="str">
        <f>CONCATENATE('T.5.3_part_dem_colec_nat_eco'!F35," ",'T.5.3_part_dem_colec_nat_eco'!F37)</f>
        <v xml:space="preserve"> </v>
      </c>
      <c r="E19" s="165"/>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3100-000000000000}">
  <sheetPr codeName="Hoja50"/>
  <dimension ref="A1:C490"/>
  <sheetViews>
    <sheetView workbookViewId="0">
      <selection activeCell="C7" sqref="C7"/>
    </sheetView>
  </sheetViews>
  <sheetFormatPr baseColWidth="10" defaultColWidth="11.42578125" defaultRowHeight="15"/>
  <cols>
    <col min="1" max="1" width="45.85546875" style="38" customWidth="1"/>
    <col min="2" max="2" width="49" style="38" bestFit="1" customWidth="1"/>
    <col min="3" max="3" width="57.140625" customWidth="1"/>
  </cols>
  <sheetData>
    <row r="1" spans="1:3">
      <c r="A1" s="197" t="s">
        <v>3695</v>
      </c>
      <c r="B1" s="197" t="s">
        <v>7024</v>
      </c>
      <c r="C1" s="197" t="s">
        <v>7029</v>
      </c>
    </row>
    <row r="2" spans="1:3" ht="30">
      <c r="A2" s="198" t="s">
        <v>3750</v>
      </c>
      <c r="B2" s="200" t="str" cm="1">
        <f t="array" aca="1" ref="B2" ca="1">IFERROR(INDEX($A$1:$A$490,SMALL(IF(ISNUMBER(SEARCH(CELL("contenido",'T.1.2_part_act_ordinario'!$E$11),LD!$A$2:$A$490)),ROW($A$2:$A$490),""),ROWS($B$2:B2))),"")</f>
        <v>Altas autoridades gubernamentales y jurisdiccionales</v>
      </c>
      <c r="C2" t="str" cm="1">
        <f t="array" aca="1" ref="C2" ca="1">IFERROR(INDEX($A$1:$A$490,SMALL(IF(ISNUMBER(SEARCH(CELL("contenido",'T.2.2_part_act_esp_indiv'!$F$11),LD!$A$2:$A$490)),ROW($A$2:$A$490),""),ROWS($C$2:C2))),"")</f>
        <v>Altas autoridades gubernamentales y jurisdiccionales</v>
      </c>
    </row>
    <row r="3" spans="1:3">
      <c r="A3" s="198" t="s">
        <v>3794</v>
      </c>
      <c r="B3" s="200" t="str" cm="1">
        <f t="array" aca="1" ref="B3" ca="1">IFERROR(INDEX($A$1:$A$490,SMALL(IF(ISNUMBER(SEARCH(CELL("contenido",'T.1.2_part_act_ordinario'!$E$11),LD!$A$2:$A$490)),ROW($A$2:$A$490),""),ROWS($B$2:B3))),"")</f>
        <v>Legisladores</v>
      </c>
      <c r="C3" t="str" cm="1">
        <f t="array" aca="1" ref="C3" ca="1">IFERROR(INDEX($A$1:$A$490,SMALL(IF(ISNUMBER(SEARCH(CELL("contenido",'T.2.2_part_act_esp_indiv'!$F$11),LD!$A$2:$A$490)),ROW($A$2:$A$490),""),ROWS($C$2:C3))),"")</f>
        <v>Legisladores</v>
      </c>
    </row>
    <row r="4" spans="1:3">
      <c r="A4" s="198" t="s">
        <v>346</v>
      </c>
      <c r="B4" s="200" t="str" cm="1">
        <f t="array" aca="1" ref="B4" ca="1">IFERROR(INDEX($A$1:$A$490,SMALL(IF(ISNUMBER(SEARCH(CELL("contenido",'T.1.2_part_act_ordinario'!$E$11),LD!$A$2:$A$490)),ROW($A$2:$A$490),""),ROWS($B$2:B4))),"")</f>
        <v>Presidentes y autoridades municipales</v>
      </c>
      <c r="C4" t="str" cm="1">
        <f t="array" aca="1" ref="C4" ca="1">IFERROR(INDEX($A$1:$A$490,SMALL(IF(ISNUMBER(SEARCH(CELL("contenido",'T.2.2_part_act_esp_indiv'!$F$11),LD!$A$2:$A$490)),ROW($A$2:$A$490),""),ROWS($C$2:C4))),"")</f>
        <v>Presidentes y autoridades municipales</v>
      </c>
    </row>
    <row r="5" spans="1:3" ht="30">
      <c r="A5" s="198" t="s">
        <v>3870</v>
      </c>
      <c r="B5" s="200" t="str" cm="1">
        <f t="array" aca="1" ref="B5" ca="1">IFERROR(INDEX($A$1:$A$490,SMALL(IF(ISNUMBER(SEARCH(CELL("contenido",'T.1.2_part_act_ordinario'!$E$11),LD!$A$2:$A$490)),ROW($A$2:$A$490),""),ROWS($B$2:B5))),"")</f>
        <v>Presidentes y directores generales en instituciones públicas</v>
      </c>
      <c r="C5" t="str" cm="1">
        <f t="array" aca="1" ref="C5" ca="1">IFERROR(INDEX($A$1:$A$490,SMALL(IF(ISNUMBER(SEARCH(CELL("contenido",'T.2.2_part_act_esp_indiv'!$F$11),LD!$A$2:$A$490)),ROW($A$2:$A$490),""),ROWS($C$2:C5))),"")</f>
        <v>Presidentes y directores generales en instituciones públicas</v>
      </c>
    </row>
    <row r="6" spans="1:3" ht="30">
      <c r="A6" s="198" t="s">
        <v>3896</v>
      </c>
      <c r="B6" s="200" t="str" cm="1">
        <f t="array" aca="1" ref="B6" ca="1">IFERROR(INDEX($A$1:$A$490,SMALL(IF(ISNUMBER(SEARCH(CELL("contenido",'T.1.2_part_act_ordinario'!$E$11),LD!$A$2:$A$490)),ROW($A$2:$A$490),""),ROWS($B$2:B6))),"")</f>
        <v>Presidentes y directores generales en instituciones y empresas privadas</v>
      </c>
      <c r="C6" t="str" cm="1">
        <f t="array" aca="1" ref="C6" ca="1">IFERROR(INDEX($A$1:$A$490,SMALL(IF(ISNUMBER(SEARCH(CELL("contenido",'T.2.2_part_act_esp_indiv'!$F$11),LD!$A$2:$A$490)),ROW($A$2:$A$490),""),ROWS($C$2:C6))),"")</f>
        <v>Presidentes y directores generales en instituciones y empresas privadas</v>
      </c>
    </row>
    <row r="7" spans="1:3" ht="30">
      <c r="A7" s="198" t="s">
        <v>3914</v>
      </c>
      <c r="B7" s="200" t="str" cm="1">
        <f t="array" aca="1" ref="B7" ca="1">IFERROR(INDEX($A$1:$A$490,SMALL(IF(ISNUMBER(SEARCH(CELL("contenido",'T.1.2_part_act_ordinario'!$E$11),LD!$A$2:$A$490)),ROW($A$2:$A$490),""),ROWS($B$2:B7))),"")</f>
        <v>Otros presidentes y directores generales, no clasificados anteriormente</v>
      </c>
      <c r="C7" t="str" cm="1">
        <f t="array" aca="1" ref="C7" ca="1">IFERROR(INDEX($A$1:$A$490,SMALL(IF(ISNUMBER(SEARCH(CELL("contenido",'T.2.2_part_act_esp_indiv'!$F$11),LD!$A$2:$A$490)),ROW($A$2:$A$490),""),ROWS($C$2:C7))),"")</f>
        <v>Otros presidentes y directores generales, no clasificados anteriormente</v>
      </c>
    </row>
    <row r="8" spans="1:3">
      <c r="A8" s="198" t="s">
        <v>3929</v>
      </c>
      <c r="B8" s="200" t="str" cm="1">
        <f t="array" aca="1" ref="B8" ca="1">IFERROR(INDEX($A$1:$A$490,SMALL(IF(ISNUMBER(SEARCH(CELL("contenido",'T.1.2_part_act_ordinario'!$E$11),LD!$A$2:$A$490)),ROW($A$2:$A$490),""),ROWS($B$2:B8))),"")</f>
        <v>Directores de organizaciones políticas</v>
      </c>
      <c r="C8" t="str" cm="1">
        <f t="array" aca="1" ref="C8" ca="1">IFERROR(INDEX($A$1:$A$490,SMALL(IF(ISNUMBER(SEARCH(CELL("contenido",'T.2.2_part_act_esp_indiv'!$F$11),LD!$A$2:$A$490)),ROW($A$2:$A$490),""),ROWS($C$2:C8))),"")</f>
        <v>Directores de organizaciones políticas</v>
      </c>
    </row>
    <row r="9" spans="1:3">
      <c r="A9" s="198" t="s">
        <v>3941</v>
      </c>
      <c r="B9" s="200" t="str" cm="1">
        <f t="array" aca="1" ref="B9" ca="1">IFERROR(INDEX($A$1:$A$490,SMALL(IF(ISNUMBER(SEARCH(CELL("contenido",'T.1.2_part_act_ordinario'!$E$11),LD!$A$2:$A$490)),ROW($A$2:$A$490),""),ROWS($B$2:B9))),"")</f>
        <v>Directores de organizaciones sindicales</v>
      </c>
      <c r="C9" t="str" cm="1">
        <f t="array" aca="1" ref="C9" ca="1">IFERROR(INDEX($A$1:$A$490,SMALL(IF(ISNUMBER(SEARCH(CELL("contenido",'T.2.2_part_act_esp_indiv'!$F$11),LD!$A$2:$A$490)),ROW($A$2:$A$490),""),ROWS($C$2:C9))),"")</f>
        <v>Directores de organizaciones sindicales</v>
      </c>
    </row>
    <row r="10" spans="1:3">
      <c r="A10" s="198" t="s">
        <v>3952</v>
      </c>
      <c r="B10" s="200" t="str" cm="1">
        <f t="array" aca="1" ref="B10" ca="1">IFERROR(INDEX($A$1:$A$490,SMALL(IF(ISNUMBER(SEARCH(CELL("contenido",'T.1.2_part_act_ordinario'!$E$11),LD!$A$2:$A$490)),ROW($A$2:$A$490),""),ROWS($B$2:B10))),"")</f>
        <v>Directores de organizaciones empresariales</v>
      </c>
      <c r="C10" t="str" cm="1">
        <f t="array" aca="1" ref="C10" ca="1">IFERROR(INDEX($A$1:$A$490,SMALL(IF(ISNUMBER(SEARCH(CELL("contenido",'T.2.2_part_act_esp_indiv'!$F$11),LD!$A$2:$A$490)),ROW($A$2:$A$490),""),ROWS($C$2:C10))),"")</f>
        <v>Directores de organizaciones empresariales</v>
      </c>
    </row>
    <row r="11" spans="1:3">
      <c r="A11" s="198" t="s">
        <v>3961</v>
      </c>
      <c r="B11" s="200" t="str" cm="1">
        <f t="array" aca="1" ref="B11" ca="1">IFERROR(INDEX($A$1:$A$490,SMALL(IF(ISNUMBER(SEARCH(CELL("contenido",'T.1.2_part_act_ordinario'!$E$11),LD!$A$2:$A$490)),ROW($A$2:$A$490),""),ROWS($B$2:B11))),"")</f>
        <v>Directores de organizaciones agrarias</v>
      </c>
      <c r="C11" t="str" cm="1">
        <f t="array" aca="1" ref="C11" ca="1">IFERROR(INDEX($A$1:$A$490,SMALL(IF(ISNUMBER(SEARCH(CELL("contenido",'T.2.2_part_act_esp_indiv'!$F$11),LD!$A$2:$A$490)),ROW($A$2:$A$490),""),ROWS($C$2:C11))),"")</f>
        <v>Directores de organizaciones agrarias</v>
      </c>
    </row>
    <row r="12" spans="1:3">
      <c r="A12" s="198" t="s">
        <v>3969</v>
      </c>
      <c r="B12" s="200" t="str" cm="1">
        <f t="array" aca="1" ref="B12" ca="1">IFERROR(INDEX($A$1:$A$490,SMALL(IF(ISNUMBER(SEARCH(CELL("contenido",'T.1.2_part_act_ordinario'!$E$11),LD!$A$2:$A$490)),ROW($A$2:$A$490),""),ROWS($B$2:B12))),"")</f>
        <v>Directores de organizaciones civiles y religiosas</v>
      </c>
      <c r="C12" t="str" cm="1">
        <f t="array" aca="1" ref="C12" ca="1">IFERROR(INDEX($A$1:$A$490,SMALL(IF(ISNUMBER(SEARCH(CELL("contenido",'T.2.2_part_act_esp_indiv'!$F$11),LD!$A$2:$A$490)),ROW($A$2:$A$490),""),ROWS($C$2:C12))),"")</f>
        <v>Directores de organizaciones civiles y religiosas</v>
      </c>
    </row>
    <row r="13" spans="1:3" ht="30">
      <c r="A13" s="198" t="s">
        <v>3976</v>
      </c>
      <c r="B13" s="200" t="str" cm="1">
        <f t="array" aca="1" ref="B13" ca="1">IFERROR(INDEX($A$1:$A$490,SMALL(IF(ISNUMBER(SEARCH(CELL("contenido",'T.1.2_part_act_ordinario'!$E$11),LD!$A$2:$A$490)),ROW($A$2:$A$490),""),ROWS($B$2:B13))),"")</f>
        <v>Directores y gerentes en administración, recursos humanos y mercadotecnia</v>
      </c>
      <c r="C13" t="str" cm="1">
        <f t="array" aca="1" ref="C13" ca="1">IFERROR(INDEX($A$1:$A$490,SMALL(IF(ISNUMBER(SEARCH(CELL("contenido",'T.2.2_part_act_esp_indiv'!$F$11),LD!$A$2:$A$490)),ROW($A$2:$A$490),""),ROWS($C$2:C13))),"")</f>
        <v>Directores y gerentes en administración, recursos humanos y mercadotecnia</v>
      </c>
    </row>
    <row r="14" spans="1:3" ht="30">
      <c r="A14" s="198" t="s">
        <v>3981</v>
      </c>
      <c r="B14" s="200" t="str" cm="1">
        <f t="array" aca="1" ref="B14" ca="1">IFERROR(INDEX($A$1:$A$490,SMALL(IF(ISNUMBER(SEARCH(CELL("contenido",'T.1.2_part_act_ordinario'!$E$11),LD!$A$2:$A$490)),ROW($A$2:$A$490),""),ROWS($B$2:B14))),"")</f>
        <v>Directores y gerentes en servicios contables, financieros, banca y seguros</v>
      </c>
      <c r="C14" t="str" cm="1">
        <f t="array" aca="1" ref="C14" ca="1">IFERROR(INDEX($A$1:$A$490,SMALL(IF(ISNUMBER(SEARCH(CELL("contenido",'T.2.2_part_act_esp_indiv'!$F$11),LD!$A$2:$A$490)),ROW($A$2:$A$490),""),ROWS($C$2:C14))),"")</f>
        <v>Directores y gerentes en servicios contables, financieros, banca y seguros</v>
      </c>
    </row>
    <row r="15" spans="1:3" ht="30">
      <c r="A15" s="198" t="s">
        <v>3986</v>
      </c>
      <c r="B15" s="200" t="str" cm="1">
        <f t="array" aca="1" ref="B15" ca="1">IFERROR(INDEX($A$1:$A$490,SMALL(IF(ISNUMBER(SEARCH(CELL("contenido",'T.1.2_part_act_ordinario'!$E$11),LD!$A$2:$A$490)),ROW($A$2:$A$490),""),ROWS($B$2:B15))),"")</f>
        <v>Directores y gerentes en servicios de salud, protección civil y medio ambiente</v>
      </c>
      <c r="C15" t="str" cm="1">
        <f t="array" aca="1" ref="C15" ca="1">IFERROR(INDEX($A$1:$A$490,SMALL(IF(ISNUMBER(SEARCH(CELL("contenido",'T.2.2_part_act_esp_indiv'!$F$11),LD!$A$2:$A$490)),ROW($A$2:$A$490),""),ROWS($C$2:C15))),"")</f>
        <v>Directores y gerentes en servicios de salud, protección civil y medio ambiente</v>
      </c>
    </row>
    <row r="16" spans="1:3" ht="30">
      <c r="A16" s="198" t="s">
        <v>3991</v>
      </c>
      <c r="B16" s="200" t="str" cm="1">
        <f t="array" aca="1" ref="B16" ca="1">IFERROR(INDEX($A$1:$A$490,SMALL(IF(ISNUMBER(SEARCH(CELL("contenido",'T.1.2_part_act_ordinario'!$E$11),LD!$A$2:$A$490)),ROW($A$2:$A$490),""),ROWS($B$2:B16))),"")</f>
        <v>Directores y gerentes en desarrollo social y económico</v>
      </c>
      <c r="C16" t="str" cm="1">
        <f t="array" aca="1" ref="C16" ca="1">IFERROR(INDEX($A$1:$A$490,SMALL(IF(ISNUMBER(SEARCH(CELL("contenido",'T.2.2_part_act_esp_indiv'!$F$11),LD!$A$2:$A$490)),ROW($A$2:$A$490),""),ROWS($C$2:C16))),"")</f>
        <v>Directores y gerentes en desarrollo social y económico</v>
      </c>
    </row>
    <row r="17" spans="1:3" ht="30">
      <c r="A17" s="198" t="s">
        <v>3996</v>
      </c>
      <c r="B17" s="200" t="str" cm="1">
        <f t="array" aca="1" ref="B17" ca="1">IFERROR(INDEX($A$1:$A$490,SMALL(IF(ISNUMBER(SEARCH(CELL("contenido",'T.1.2_part_act_ordinario'!$E$11),LD!$A$2:$A$490)),ROW($A$2:$A$490),""),ROWS($B$2:B17))),"")</f>
        <v>Directores y gerentes en centros de enseñanza y capacitación</v>
      </c>
      <c r="C17" t="str" cm="1">
        <f t="array" aca="1" ref="C17" ca="1">IFERROR(INDEX($A$1:$A$490,SMALL(IF(ISNUMBER(SEARCH(CELL("contenido",'T.2.2_part_act_esp_indiv'!$F$11),LD!$A$2:$A$490)),ROW($A$2:$A$490),""),ROWS($C$2:C17))),"")</f>
        <v>Directores y gerentes en centros de enseñanza y capacitación</v>
      </c>
    </row>
    <row r="18" spans="1:3" ht="30">
      <c r="A18" s="198" t="s">
        <v>4001</v>
      </c>
      <c r="B18" s="200" t="str" cm="1">
        <f t="array" aca="1" ref="B18" ca="1">IFERROR(INDEX($A$1:$A$490,SMALL(IF(ISNUMBER(SEARCH(CELL("contenido",'T.1.2_part_act_ordinario'!$E$11),LD!$A$2:$A$490)),ROW($A$2:$A$490),""),ROWS($B$2:B18))),"")</f>
        <v>Jueces de juzgado, directores y gerentes en servicios legales y procuración de justicia</v>
      </c>
      <c r="C18" t="str" cm="1">
        <f t="array" aca="1" ref="C18" ca="1">IFERROR(INDEX($A$1:$A$490,SMALL(IF(ISNUMBER(SEARCH(CELL("contenido",'T.2.2_part_act_esp_indiv'!$F$11),LD!$A$2:$A$490)),ROW($A$2:$A$490),""),ROWS($C$2:C18))),"")</f>
        <v>Jueces de juzgado, directores y gerentes en servicios legales y procuración de justicia</v>
      </c>
    </row>
    <row r="19" spans="1:3" ht="30">
      <c r="A19" s="198" t="s">
        <v>4006</v>
      </c>
      <c r="B19" s="200" t="str" cm="1">
        <f t="array" aca="1" ref="B19" ca="1">IFERROR(INDEX($A$1:$A$490,SMALL(IF(ISNUMBER(SEARCH(CELL("contenido",'T.1.2_part_act_ordinario'!$E$11),LD!$A$2:$A$490)),ROW($A$2:$A$490),""),ROWS($B$2:B19))),"")</f>
        <v>Comandantes de la Armada, Ejército y Fuerza Aérea</v>
      </c>
      <c r="C19" t="str" cm="1">
        <f t="array" aca="1" ref="C19" ca="1">IFERROR(INDEX($A$1:$A$490,SMALL(IF(ISNUMBER(SEARCH(CELL("contenido",'T.2.2_part_act_esp_indiv'!$F$11),LD!$A$2:$A$490)),ROW($A$2:$A$490),""),ROWS($C$2:C19))),"")</f>
        <v>Comandantes de la Armada, Ejército y Fuerza Aérea</v>
      </c>
    </row>
    <row r="20" spans="1:3">
      <c r="A20" s="198" t="s">
        <v>4011</v>
      </c>
      <c r="B20" s="200" t="str" cm="1">
        <f t="array" aca="1" ref="B20" ca="1">IFERROR(INDEX($A$1:$A$490,SMALL(IF(ISNUMBER(SEARCH(CELL("contenido",'T.1.2_part_act_ordinario'!$E$11),LD!$A$2:$A$490)),ROW($A$2:$A$490),""),ROWS($B$2:B20))),"")</f>
        <v>Directores en servicios de vigilancia y seguridad</v>
      </c>
      <c r="C20" t="str" cm="1">
        <f t="array" aca="1" ref="C20" ca="1">IFERROR(INDEX($A$1:$A$490,SMALL(IF(ISNUMBER(SEARCH(CELL("contenido",'T.2.2_part_act_esp_indiv'!$F$11),LD!$A$2:$A$490)),ROW($A$2:$A$490),""),ROWS($C$2:C20))),"")</f>
        <v>Directores en servicios de vigilancia y seguridad</v>
      </c>
    </row>
    <row r="21" spans="1:3" ht="30">
      <c r="A21" s="198" t="s">
        <v>4016</v>
      </c>
      <c r="B21" s="200" t="str" cm="1">
        <f t="array" aca="1" ref="B21" ca="1">IFERROR(INDEX($A$1:$A$490,SMALL(IF(ISNUMBER(SEARCH(CELL("contenido",'T.1.2_part_act_ordinario'!$E$11),LD!$A$2:$A$490)),ROW($A$2:$A$490),""),ROWS($B$2:B21))),"")</f>
        <v>Directores y gerentes en producción agropecuaria, silvícola y pesquera</v>
      </c>
      <c r="C21" t="str" cm="1">
        <f t="array" aca="1" ref="C21" ca="1">IFERROR(INDEX($A$1:$A$490,SMALL(IF(ISNUMBER(SEARCH(CELL("contenido",'T.2.2_part_act_esp_indiv'!$F$11),LD!$A$2:$A$490)),ROW($A$2:$A$490),""),ROWS($C$2:C21))),"")</f>
        <v>Directores y gerentes en producción agropecuaria, silvícola y pesquera</v>
      </c>
    </row>
    <row r="22" spans="1:3" ht="30">
      <c r="A22" s="198" t="s">
        <v>4021</v>
      </c>
      <c r="B22" s="200" t="str" cm="1">
        <f t="array" aca="1" ref="B22" ca="1">IFERROR(INDEX($A$1:$A$490,SMALL(IF(ISNUMBER(SEARCH(CELL("contenido",'T.1.2_part_act_ordinario'!$E$11),LD!$A$2:$A$490)),ROW($A$2:$A$490),""),ROWS($B$2:B22))),"")</f>
        <v>Directores y gerentes en producción minera, petrolera y gas</v>
      </c>
      <c r="C22" t="str" cm="1">
        <f t="array" aca="1" ref="C22" ca="1">IFERROR(INDEX($A$1:$A$490,SMALL(IF(ISNUMBER(SEARCH(CELL("contenido",'T.2.2_part_act_esp_indiv'!$F$11),LD!$A$2:$A$490)),ROW($A$2:$A$490),""),ROWS($C$2:C22))),"")</f>
        <v>Directores y gerentes en producción minera, petrolera y gas</v>
      </c>
    </row>
    <row r="23" spans="1:3" ht="30">
      <c r="A23" s="198" t="s">
        <v>4025</v>
      </c>
      <c r="B23" s="200" t="str" cm="1">
        <f t="array" aca="1" ref="B23" ca="1">IFERROR(INDEX($A$1:$A$490,SMALL(IF(ISNUMBER(SEARCH(CELL("contenido",'T.1.2_part_act_ordinario'!$E$11),LD!$A$2:$A$490)),ROW($A$2:$A$490),""),ROWS($B$2:B23))),"")</f>
        <v>Directores y gerentes en generación y provisión de energía eléctrica y agua</v>
      </c>
      <c r="C23" t="str" cm="1">
        <f t="array" aca="1" ref="C23" ca="1">IFERROR(INDEX($A$1:$A$490,SMALL(IF(ISNUMBER(SEARCH(CELL("contenido",'T.2.2_part_act_esp_indiv'!$F$11),LD!$A$2:$A$490)),ROW($A$2:$A$490),""),ROWS($C$2:C23))),"")</f>
        <v>Directores y gerentes en generación y provisión de energía eléctrica y agua</v>
      </c>
    </row>
    <row r="24" spans="1:3" ht="30">
      <c r="A24" s="198" t="s">
        <v>4028</v>
      </c>
      <c r="B24" s="200" t="str" cm="1">
        <f t="array" aca="1" ref="B24" ca="1">IFERROR(INDEX($A$1:$A$490,SMALL(IF(ISNUMBER(SEARCH(CELL("contenido",'T.1.2_part_act_ordinario'!$E$11),LD!$A$2:$A$490)),ROW($A$2:$A$490),""),ROWS($B$2:B24))),"")</f>
        <v>Directores y gerentes en producción manufacturera</v>
      </c>
      <c r="C24" t="str" cm="1">
        <f t="array" aca="1" ref="C24" ca="1">IFERROR(INDEX($A$1:$A$490,SMALL(IF(ISNUMBER(SEARCH(CELL("contenido",'T.2.2_part_act_esp_indiv'!$F$11),LD!$A$2:$A$490)),ROW($A$2:$A$490),""),ROWS($C$2:C24))),"")</f>
        <v>Directores y gerentes en producción manufacturera</v>
      </c>
    </row>
    <row r="25" spans="1:3" ht="60">
      <c r="A25" s="198" t="s">
        <v>4031</v>
      </c>
      <c r="B25" s="200" t="str" cm="1">
        <f t="array" aca="1" ref="B25" ca="1">IFERROR(INDEX($A$1:$A$490,SMALL(IF(ISNUMBER(SEARCH(CELL("contenido",'T.1.2_part_act_ordinario'!$E$11),LD!$A$2:$A$490)),ROW($A$2:$A$490),""),ROWS($B$2:B25))),"")</f>
        <v>Directores y gerentes en construcción, reparación y mantenimiento de maquinaria y equipo industrial, telecomunicaciones, de transporte, etcétera</v>
      </c>
      <c r="C25" t="str" cm="1">
        <f t="array" aca="1" ref="C25" ca="1">IFERROR(INDEX($A$1:$A$490,SMALL(IF(ISNUMBER(SEARCH(CELL("contenido",'T.2.2_part_act_esp_indiv'!$F$11),LD!$A$2:$A$490)),ROW($A$2:$A$490),""),ROWS($C$2:C25))),"")</f>
        <v>Directores y gerentes en construcción, reparación y mantenimiento de maquinaria y equipo industrial, telecomunicaciones, de transporte, etcétera</v>
      </c>
    </row>
    <row r="26" spans="1:3" ht="45">
      <c r="A26" s="198" t="s">
        <v>4034</v>
      </c>
      <c r="B26" s="200" t="str" cm="1">
        <f t="array" aca="1" ref="B26" ca="1">IFERROR(INDEX($A$1:$A$490,SMALL(IF(ISNUMBER(SEARCH(CELL("contenido",'T.1.2_part_act_ordinario'!$E$11),LD!$A$2:$A$490)),ROW($A$2:$A$490),""),ROWS($B$2:B26))),"")</f>
        <v>Otros directores y gerentes de área en producción agropecuaria, industrial, construcción y mantenimiento, no clasificados anteriormente</v>
      </c>
      <c r="C26" t="str" cm="1">
        <f t="array" aca="1" ref="C26" ca="1">IFERROR(INDEX($A$1:$A$490,SMALL(IF(ISNUMBER(SEARCH(CELL("contenido",'T.2.2_part_act_esp_indiv'!$F$11),LD!$A$2:$A$490)),ROW($A$2:$A$490),""),ROWS($C$2:C26))),"")</f>
        <v>Otros directores y gerentes de área en producción agropecuaria, industrial, construcción y mantenimiento, no clasificados anteriormente</v>
      </c>
    </row>
    <row r="27" spans="1:3">
      <c r="A27" s="198" t="s">
        <v>4037</v>
      </c>
      <c r="B27" s="200" t="str" cm="1">
        <f t="array" aca="1" ref="B27" ca="1">IFERROR(INDEX($A$1:$A$490,SMALL(IF(ISNUMBER(SEARCH(CELL("contenido",'T.1.2_part_act_ordinario'!$E$11),LD!$A$2:$A$490)),ROW($A$2:$A$490),""),ROWS($B$2:B27))),"")</f>
        <v>Directores y gerentes en informática</v>
      </c>
      <c r="C27" t="str" cm="1">
        <f t="array" aca="1" ref="C27" ca="1">IFERROR(INDEX($A$1:$A$490,SMALL(IF(ISNUMBER(SEARCH(CELL("contenido",'T.2.2_part_act_esp_indiv'!$F$11),LD!$A$2:$A$490)),ROW($A$2:$A$490),""),ROWS($C$2:C27))),"")</f>
        <v>Directores y gerentes en informática</v>
      </c>
    </row>
    <row r="28" spans="1:3" ht="30">
      <c r="A28" s="198" t="s">
        <v>4040</v>
      </c>
      <c r="B28" s="200" t="str" cm="1">
        <f t="array" aca="1" ref="B28" ca="1">IFERROR(INDEX($A$1:$A$490,SMALL(IF(ISNUMBER(SEARCH(CELL("contenido",'T.1.2_part_act_ordinario'!$E$11),LD!$A$2:$A$490)),ROW($A$2:$A$490),""),ROWS($B$2:B28))),"")</f>
        <v>Directores y gerentes en comunicación y telecomunicaciones</v>
      </c>
      <c r="C28" t="str" cm="1">
        <f t="array" aca="1" ref="C28" ca="1">IFERROR(INDEX($A$1:$A$490,SMALL(IF(ISNUMBER(SEARCH(CELL("contenido",'T.2.2_part_act_esp_indiv'!$F$11),LD!$A$2:$A$490)),ROW($A$2:$A$490),""),ROWS($C$2:C28))),"")</f>
        <v>Directores y gerentes en comunicación y telecomunicaciones</v>
      </c>
    </row>
    <row r="29" spans="1:3">
      <c r="A29" s="198" t="s">
        <v>4043</v>
      </c>
      <c r="B29" s="200" t="str" cm="1">
        <f t="array" aca="1" ref="B29" ca="1">IFERROR(INDEX($A$1:$A$490,SMALL(IF(ISNUMBER(SEARCH(CELL("contenido",'T.1.2_part_act_ordinario'!$E$11),LD!$A$2:$A$490)),ROW($A$2:$A$490),""),ROWS($B$2:B29))),"")</f>
        <v>Directores y gerentes en servicios de transporte</v>
      </c>
      <c r="C29" t="str" cm="1">
        <f t="array" aca="1" ref="C29" ca="1">IFERROR(INDEX($A$1:$A$490,SMALL(IF(ISNUMBER(SEARCH(CELL("contenido",'T.2.2_part_act_esp_indiv'!$F$11),LD!$A$2:$A$490)),ROW($A$2:$A$490),""),ROWS($C$2:C29))),"")</f>
        <v>Directores y gerentes en servicios de transporte</v>
      </c>
    </row>
    <row r="30" spans="1:3" ht="30">
      <c r="A30" s="198" t="s">
        <v>4046</v>
      </c>
      <c r="B30" s="200" t="str" cm="1">
        <f t="array" aca="1" ref="B30" ca="1">IFERROR(INDEX($A$1:$A$490,SMALL(IF(ISNUMBER(SEARCH(CELL("contenido",'T.1.2_part_act_ordinario'!$E$11),LD!$A$2:$A$490)),ROW($A$2:$A$490),""),ROWS($B$2:B30))),"")</f>
        <v>Directores y gerentes en centros de investigación y desarrollo tecnológico</v>
      </c>
      <c r="C30" t="str" cm="1">
        <f t="array" aca="1" ref="C30" ca="1">IFERROR(INDEX($A$1:$A$490,SMALL(IF(ISNUMBER(SEARCH(CELL("contenido",'T.2.2_part_act_esp_indiv'!$F$11),LD!$A$2:$A$490)),ROW($A$2:$A$490),""),ROWS($C$2:C30))),"")</f>
        <v>Directores y gerentes en centros de investigación y desarrollo tecnológico</v>
      </c>
    </row>
    <row r="31" spans="1:3" ht="60">
      <c r="A31" s="198" t="s">
        <v>4049</v>
      </c>
      <c r="B31" s="200" t="str" cm="1">
        <f t="array" aca="1" ref="B31" ca="1">IFERROR(INDEX($A$1:$A$490,SMALL(IF(ISNUMBER(SEARCH(CELL("contenido",'T.1.2_part_act_ordinario'!$E$11),LD!$A$2:$A$490)),ROW($A$2:$A$490),""),ROWS($B$2:B31))),"")</f>
        <v>Otros  directores  y  gerentes  en  informática, telecomunicaciones,  transporte  y  en investigación  y  desarrollo tecnológico, no clasificados anteriormente</v>
      </c>
      <c r="C31" t="str" cm="1">
        <f t="array" aca="1" ref="C31" ca="1">IFERROR(INDEX($A$1:$A$490,SMALL(IF(ISNUMBER(SEARCH(CELL("contenido",'T.2.2_part_act_esp_indiv'!$F$11),LD!$A$2:$A$490)),ROW($A$2:$A$490),""),ROWS($C$2:C31))),"")</f>
        <v>Otros  directores  y  gerentes  en  informática, telecomunicaciones,  transporte  y  en investigación  y  desarrollo tecnológico, no clasificados anteriormente</v>
      </c>
    </row>
    <row r="32" spans="1:3" ht="30">
      <c r="A32" s="198" t="s">
        <v>4052</v>
      </c>
      <c r="B32" s="200" t="str" cm="1">
        <f t="array" aca="1" ref="B32" ca="1">IFERROR(INDEX($A$1:$A$490,SMALL(IF(ISNUMBER(SEARCH(CELL("contenido",'T.1.2_part_act_ordinario'!$E$11),LD!$A$2:$A$490)),ROW($A$2:$A$490),""),ROWS($B$2:B32))),"")</f>
        <v>Directores y gerentes de ventas, comercialización y alquiler</v>
      </c>
      <c r="C32" t="str" cm="1">
        <f t="array" aca="1" ref="C32" ca="1">IFERROR(INDEX($A$1:$A$490,SMALL(IF(ISNUMBER(SEARCH(CELL("contenido",'T.2.2_part_act_esp_indiv'!$F$11),LD!$A$2:$A$490)),ROW($A$2:$A$490),""),ROWS($C$2:C32))),"")</f>
        <v>Directores y gerentes de ventas, comercialización y alquiler</v>
      </c>
    </row>
    <row r="33" spans="1:3">
      <c r="A33" s="198" t="s">
        <v>4055</v>
      </c>
      <c r="B33" s="200" t="str" cm="1">
        <f t="array" aca="1" ref="B33" ca="1">IFERROR(INDEX($A$1:$A$490,SMALL(IF(ISNUMBER(SEARCH(CELL("contenido",'T.1.2_part_act_ordinario'!$E$11),LD!$A$2:$A$490)),ROW($A$2:$A$490),""),ROWS($B$2:B33))),"")</f>
        <v>Directores y gerentes de restaurantes y hoteles</v>
      </c>
      <c r="C33" t="str" cm="1">
        <f t="array" aca="1" ref="C33" ca="1">IFERROR(INDEX($A$1:$A$490,SMALL(IF(ISNUMBER(SEARCH(CELL("contenido",'T.2.2_part_act_esp_indiv'!$F$11),LD!$A$2:$A$490)),ROW($A$2:$A$490),""),ROWS($C$2:C33))),"")</f>
        <v>Directores y gerentes de restaurantes y hoteles</v>
      </c>
    </row>
    <row r="34" spans="1:3" ht="30">
      <c r="A34" s="198" t="s">
        <v>4058</v>
      </c>
      <c r="B34" s="200" t="str" cm="1">
        <f t="array" aca="1" ref="B34" ca="1">IFERROR(INDEX($A$1:$A$490,SMALL(IF(ISNUMBER(SEARCH(CELL("contenido",'T.1.2_part_act_ordinario'!$E$11),LD!$A$2:$A$490)),ROW($A$2:$A$490),""),ROWS($B$2:B34))),"")</f>
        <v>Directores y productores artísticos de cine, teatro y afines</v>
      </c>
      <c r="C34" t="str" cm="1">
        <f t="array" aca="1" ref="C34" ca="1">IFERROR(INDEX($A$1:$A$490,SMALL(IF(ISNUMBER(SEARCH(CELL("contenido",'T.2.2_part_act_esp_indiv'!$F$11),LD!$A$2:$A$490)),ROW($A$2:$A$490),""),ROWS($C$2:C34))),"")</f>
        <v>Directores y productores artísticos de cine, teatro y afines</v>
      </c>
    </row>
    <row r="35" spans="1:3" ht="30">
      <c r="A35" s="198" t="s">
        <v>4060</v>
      </c>
      <c r="B35" s="200" t="str" cm="1">
        <f t="array" aca="1" ref="B35" ca="1">IFERROR(INDEX($A$1:$A$490,SMALL(IF(ISNUMBER(SEARCH(CELL("contenido",'T.1.2_part_act_ordinario'!$E$11),LD!$A$2:$A$490)),ROW($A$2:$A$490),""),ROWS($B$2:B35))),"")</f>
        <v>Directores y gerentes de museos, cines y otros establecimientos deportivos y culturales</v>
      </c>
      <c r="C35" t="str" cm="1">
        <f t="array" aca="1" ref="C35" ca="1">IFERROR(INDEX($A$1:$A$490,SMALL(IF(ISNUMBER(SEARCH(CELL("contenido",'T.2.2_part_act_esp_indiv'!$F$11),LD!$A$2:$A$490)),ROW($A$2:$A$490),""),ROWS($C$2:C35))),"")</f>
        <v>Directores y gerentes de museos, cines y otros establecimientos deportivos y culturales</v>
      </c>
    </row>
    <row r="36" spans="1:3" ht="30">
      <c r="A36" s="198" t="s">
        <v>4062</v>
      </c>
      <c r="B36" s="200" t="str" cm="1">
        <f t="array" aca="1" ref="B36" ca="1">IFERROR(INDEX($A$1:$A$490,SMALL(IF(ISNUMBER(SEARCH(CELL("contenido",'T.1.2_part_act_ordinario'!$E$11),LD!$A$2:$A$490)),ROW($A$2:$A$490),""),ROWS($B$2:B36))),"")</f>
        <v>Directores y gerentes en servicios funerarios y otros servicios</v>
      </c>
      <c r="C36" t="str" cm="1">
        <f t="array" aca="1" ref="C36" ca="1">IFERROR(INDEX($A$1:$A$490,SMALL(IF(ISNUMBER(SEARCH(CELL("contenido",'T.2.2_part_act_esp_indiv'!$F$11),LD!$A$2:$A$490)),ROW($A$2:$A$490),""),ROWS($C$2:C36))),"")</f>
        <v>Directores y gerentes en servicios funerarios y otros servicios</v>
      </c>
    </row>
    <row r="37" spans="1:3" ht="30">
      <c r="A37" s="198" t="s">
        <v>4064</v>
      </c>
      <c r="B37" s="200" t="str" cm="1">
        <f t="array" aca="1" ref="B37" ca="1">IFERROR(INDEX($A$1:$A$490,SMALL(IF(ISNUMBER(SEARCH(CELL("contenido",'T.1.2_part_act_ordinario'!$E$11),LD!$A$2:$A$490)),ROW($A$2:$A$490),""),ROWS($B$2:B37))),"")</f>
        <v>Coordinadores y jefes de área en administración, recursos humanos y mercadotecnia</v>
      </c>
      <c r="C37" t="str" cm="1">
        <f t="array" aca="1" ref="C37" ca="1">IFERROR(INDEX($A$1:$A$490,SMALL(IF(ISNUMBER(SEARCH(CELL("contenido",'T.2.2_part_act_esp_indiv'!$F$11),LD!$A$2:$A$490)),ROW($A$2:$A$490),""),ROWS($C$2:C37))),"")</f>
        <v>Coordinadores y jefes de área en administración, recursos humanos y mercadotecnia</v>
      </c>
    </row>
    <row r="38" spans="1:3" ht="30">
      <c r="A38" s="198" t="s">
        <v>4066</v>
      </c>
      <c r="B38" s="200" t="str" cm="1">
        <f t="array" aca="1" ref="B38" ca="1">IFERROR(INDEX($A$1:$A$490,SMALL(IF(ISNUMBER(SEARCH(CELL("contenido",'T.1.2_part_act_ordinario'!$E$11),LD!$A$2:$A$490)),ROW($A$2:$A$490),""),ROWS($B$2:B38))),"")</f>
        <v>Coordinadores y jefes de área en servicios contables, financieros, banca y seguros</v>
      </c>
      <c r="C38" t="str" cm="1">
        <f t="array" aca="1" ref="C38" ca="1">IFERROR(INDEX($A$1:$A$490,SMALL(IF(ISNUMBER(SEARCH(CELL("contenido",'T.2.2_part_act_esp_indiv'!$F$11),LD!$A$2:$A$490)),ROW($A$2:$A$490),""),ROWS($C$2:C38))),"")</f>
        <v>Coordinadores y jefes de área en servicios contables, financieros, banca y seguros</v>
      </c>
    </row>
    <row r="39" spans="1:3" ht="30">
      <c r="A39" s="198" t="s">
        <v>4068</v>
      </c>
      <c r="B39" s="200" t="str" cm="1">
        <f t="array" aca="1" ref="B39" ca="1">IFERROR(INDEX($A$1:$A$490,SMALL(IF(ISNUMBER(SEARCH(CELL("contenido",'T.1.2_part_act_ordinario'!$E$11),LD!$A$2:$A$490)),ROW($A$2:$A$490),""),ROWS($B$2:B39))),"")</f>
        <v>Coordinadores y jefes de área en servicios de salud, protección civil y medio ambiente</v>
      </c>
      <c r="C39" t="str" cm="1">
        <f t="array" aca="1" ref="C39" ca="1">IFERROR(INDEX($A$1:$A$490,SMALL(IF(ISNUMBER(SEARCH(CELL("contenido",'T.2.2_part_act_esp_indiv'!$F$11),LD!$A$2:$A$490)),ROW($A$2:$A$490),""),ROWS($C$2:C39))),"")</f>
        <v>Coordinadores y jefes de área en servicios de salud, protección civil y medio ambiente</v>
      </c>
    </row>
    <row r="40" spans="1:3" ht="30">
      <c r="A40" s="198" t="s">
        <v>4070</v>
      </c>
      <c r="B40" s="200" t="str" cm="1">
        <f t="array" aca="1" ref="B40" ca="1">IFERROR(INDEX($A$1:$A$490,SMALL(IF(ISNUMBER(SEARCH(CELL("contenido",'T.1.2_part_act_ordinario'!$E$11),LD!$A$2:$A$490)),ROW($A$2:$A$490),""),ROWS($B$2:B40))),"")</f>
        <v>Coordinadores y jefes de área en desarrollo social y económico</v>
      </c>
      <c r="C40" t="str" cm="1">
        <f t="array" aca="1" ref="C40" ca="1">IFERROR(INDEX($A$1:$A$490,SMALL(IF(ISNUMBER(SEARCH(CELL("contenido",'T.2.2_part_act_esp_indiv'!$F$11),LD!$A$2:$A$490)),ROW($A$2:$A$490),""),ROWS($C$2:C40))),"")</f>
        <v>Coordinadores y jefes de área en desarrollo social y económico</v>
      </c>
    </row>
    <row r="41" spans="1:3" ht="30">
      <c r="A41" s="198" t="s">
        <v>4072</v>
      </c>
      <c r="B41" s="200" t="str" cm="1">
        <f t="array" aca="1" ref="B41" ca="1">IFERROR(INDEX($A$1:$A$490,SMALL(IF(ISNUMBER(SEARCH(CELL("contenido",'T.1.2_part_act_ordinario'!$E$11),LD!$A$2:$A$490)),ROW($A$2:$A$490),""),ROWS($B$2:B41))),"")</f>
        <v>Coordinadores y jefes de área en centros de enseñanza y capacitación</v>
      </c>
      <c r="C41" t="str" cm="1">
        <f t="array" aca="1" ref="C41" ca="1">IFERROR(INDEX($A$1:$A$490,SMALL(IF(ISNUMBER(SEARCH(CELL("contenido",'T.2.2_part_act_esp_indiv'!$F$11),LD!$A$2:$A$490)),ROW($A$2:$A$490),""),ROWS($C$2:C41))),"")</f>
        <v>Coordinadores y jefes de área en centros de enseñanza y capacitación</v>
      </c>
    </row>
    <row r="42" spans="1:3" ht="30">
      <c r="A42" s="198" t="s">
        <v>4074</v>
      </c>
      <c r="B42" s="200" t="str" cm="1">
        <f t="array" aca="1" ref="B42" ca="1">IFERROR(INDEX($A$1:$A$490,SMALL(IF(ISNUMBER(SEARCH(CELL("contenido",'T.1.2_part_act_ordinario'!$E$11),LD!$A$2:$A$490)),ROW($A$2:$A$490),""),ROWS($B$2:B42))),"")</f>
        <v>Coordinadores y jefes de área en servicios legales, jueces calificadores y fiscales</v>
      </c>
      <c r="C42" t="str" cm="1">
        <f t="array" aca="1" ref="C42" ca="1">IFERROR(INDEX($A$1:$A$490,SMALL(IF(ISNUMBER(SEARCH(CELL("contenido",'T.2.2_part_act_esp_indiv'!$F$11),LD!$A$2:$A$490)),ROW($A$2:$A$490),""),ROWS($C$2:C42))),"")</f>
        <v>Coordinadores y jefes de área en servicios legales, jueces calificadores y fiscales</v>
      </c>
    </row>
    <row r="43" spans="1:3" ht="30">
      <c r="A43" s="198" t="s">
        <v>4076</v>
      </c>
      <c r="B43" s="200" t="str" cm="1">
        <f t="array" aca="1" ref="B43" ca="1">IFERROR(INDEX($A$1:$A$490,SMALL(IF(ISNUMBER(SEARCH(CELL("contenido",'T.1.2_part_act_ordinario'!$E$11),LD!$A$2:$A$490)),ROW($A$2:$A$490),""),ROWS($B$2:B43))),"")</f>
        <v>Capitanes, tenientes coroneles y jefes de área de la Armada, Ejército y Fuerza Aérea</v>
      </c>
      <c r="C43" t="str" cm="1">
        <f t="array" aca="1" ref="C43" ca="1">IFERROR(INDEX($A$1:$A$490,SMALL(IF(ISNUMBER(SEARCH(CELL("contenido",'T.2.2_part_act_esp_indiv'!$F$11),LD!$A$2:$A$490)),ROW($A$2:$A$490),""),ROWS($C$2:C43))),"")</f>
        <v>Capitanes, tenientes coroneles y jefes de área de la Armada, Ejército y Fuerza Aérea</v>
      </c>
    </row>
    <row r="44" spans="1:3" ht="30">
      <c r="A44" s="198" t="s">
        <v>4078</v>
      </c>
      <c r="B44" s="200" t="str" cm="1">
        <f t="array" aca="1" ref="B44" ca="1">IFERROR(INDEX($A$1:$A$490,SMALL(IF(ISNUMBER(SEARCH(CELL("contenido",'T.1.2_part_act_ordinario'!$E$11),LD!$A$2:$A$490)),ROW($A$2:$A$490),""),ROWS($B$2:B44))),"")</f>
        <v>Coordinadores y jefes de área en servicios de vigilancia y seguridad</v>
      </c>
      <c r="C44" t="str" cm="1">
        <f t="array" aca="1" ref="C44" ca="1">IFERROR(INDEX($A$1:$A$490,SMALL(IF(ISNUMBER(SEARCH(CELL("contenido",'T.2.2_part_act_esp_indiv'!$F$11),LD!$A$2:$A$490)),ROW($A$2:$A$490),""),ROWS($C$2:C44))),"")</f>
        <v>Coordinadores y jefes de área en servicios de vigilancia y seguridad</v>
      </c>
    </row>
    <row r="45" spans="1:3" ht="30">
      <c r="A45" s="198" t="s">
        <v>4080</v>
      </c>
      <c r="B45" s="200" t="str" cm="1">
        <f t="array" aca="1" ref="B45" ca="1">IFERROR(INDEX($A$1:$A$490,SMALL(IF(ISNUMBER(SEARCH(CELL("contenido",'T.1.2_part_act_ordinario'!$E$11),LD!$A$2:$A$490)),ROW($A$2:$A$490),""),ROWS($B$2:B45))),"")</f>
        <v>Coordinadores y jefes de área en producción agropecuaria, silvícola y pesquera</v>
      </c>
      <c r="C45" t="str" cm="1">
        <f t="array" aca="1" ref="C45" ca="1">IFERROR(INDEX($A$1:$A$490,SMALL(IF(ISNUMBER(SEARCH(CELL("contenido",'T.2.2_part_act_esp_indiv'!$F$11),LD!$A$2:$A$490)),ROW($A$2:$A$490),""),ROWS($C$2:C45))),"")</f>
        <v>Coordinadores y jefes de área en producción agropecuaria, silvícola y pesquera</v>
      </c>
    </row>
    <row r="46" spans="1:3" ht="30">
      <c r="A46" s="198" t="s">
        <v>4083</v>
      </c>
      <c r="B46" s="200" t="str" cm="1">
        <f t="array" aca="1" ref="B46" ca="1">IFERROR(INDEX($A$1:$A$490,SMALL(IF(ISNUMBER(SEARCH(CELL("contenido",'T.1.2_part_act_ordinario'!$E$11),LD!$A$2:$A$490)),ROW($A$2:$A$490),""),ROWS($B$2:B46))),"")</f>
        <v>Coordinadores y jefes de área en producción minera, petrolera y gas</v>
      </c>
      <c r="C46" t="str" cm="1">
        <f t="array" aca="1" ref="C46" ca="1">IFERROR(INDEX($A$1:$A$490,SMALL(IF(ISNUMBER(SEARCH(CELL("contenido",'T.2.2_part_act_esp_indiv'!$F$11),LD!$A$2:$A$490)),ROW($A$2:$A$490),""),ROWS($C$2:C46))),"")</f>
        <v>Coordinadores y jefes de área en producción minera, petrolera y gas</v>
      </c>
    </row>
    <row r="47" spans="1:3" ht="30">
      <c r="A47" s="198" t="s">
        <v>4085</v>
      </c>
      <c r="B47" s="200" t="str" cm="1">
        <f t="array" aca="1" ref="B47" ca="1">IFERROR(INDEX($A$1:$A$490,SMALL(IF(ISNUMBER(SEARCH(CELL("contenido",'T.1.2_part_act_ordinario'!$E$11),LD!$A$2:$A$490)),ROW($A$2:$A$490),""),ROWS($B$2:B47))),"")</f>
        <v>Coordinadores y jefes de área en generación y provisión de energía eléctrica y agua</v>
      </c>
      <c r="C47" t="str" cm="1">
        <f t="array" aca="1" ref="C47" ca="1">IFERROR(INDEX($A$1:$A$490,SMALL(IF(ISNUMBER(SEARCH(CELL("contenido",'T.2.2_part_act_esp_indiv'!$F$11),LD!$A$2:$A$490)),ROW($A$2:$A$490),""),ROWS($C$2:C47))),"")</f>
        <v>Coordinadores y jefes de área en generación y provisión de energía eléctrica y agua</v>
      </c>
    </row>
    <row r="48" spans="1:3" ht="30">
      <c r="A48" s="198" t="s">
        <v>4087</v>
      </c>
      <c r="B48" s="200" t="str" cm="1">
        <f t="array" aca="1" ref="B48" ca="1">IFERROR(INDEX($A$1:$A$490,SMALL(IF(ISNUMBER(SEARCH(CELL("contenido",'T.1.2_part_act_ordinario'!$E$11),LD!$A$2:$A$490)),ROW($A$2:$A$490),""),ROWS($B$2:B48))),"")</f>
        <v>Coordinadores y jefes de área en producción manufacturera</v>
      </c>
      <c r="C48" t="str" cm="1">
        <f t="array" aca="1" ref="C48" ca="1">IFERROR(INDEX($A$1:$A$490,SMALL(IF(ISNUMBER(SEARCH(CELL("contenido",'T.2.2_part_act_esp_indiv'!$F$11),LD!$A$2:$A$490)),ROW($A$2:$A$490),""),ROWS($C$2:C48))),"")</f>
        <v>Coordinadores y jefes de área en producción manufacturera</v>
      </c>
    </row>
    <row r="49" spans="1:3" ht="60">
      <c r="A49" s="198" t="s">
        <v>4089</v>
      </c>
      <c r="B49" s="200" t="str" cm="1">
        <f t="array" aca="1" ref="B49" ca="1">IFERROR(INDEX($A$1:$A$490,SMALL(IF(ISNUMBER(SEARCH(CELL("contenido",'T.1.2_part_act_ordinario'!$E$11),LD!$A$2:$A$490)),ROW($A$2:$A$490),""),ROWS($B$2:B49))),"")</f>
        <v>Coordinadores y jefes de área en construcción, reparación y mantenimiento de maquinaria y equipo industrial, telecomunicaciones, de transporte, etcétera</v>
      </c>
      <c r="C49" t="str" cm="1">
        <f t="array" aca="1" ref="C49" ca="1">IFERROR(INDEX($A$1:$A$490,SMALL(IF(ISNUMBER(SEARCH(CELL("contenido",'T.2.2_part_act_esp_indiv'!$F$11),LD!$A$2:$A$490)),ROW($A$2:$A$490),""),ROWS($C$2:C49))),"")</f>
        <v>Coordinadores y jefes de área en construcción, reparación y mantenimiento de maquinaria y equipo industrial, telecomunicaciones, de transporte, etcétera</v>
      </c>
    </row>
    <row r="50" spans="1:3" ht="45">
      <c r="A50" s="198" t="s">
        <v>4091</v>
      </c>
      <c r="B50" s="200" t="str" cm="1">
        <f t="array" aca="1" ref="B50" ca="1">IFERROR(INDEX($A$1:$A$490,SMALL(IF(ISNUMBER(SEARCH(CELL("contenido",'T.1.2_part_act_ordinario'!$E$11),LD!$A$2:$A$490)),ROW($A$2:$A$490),""),ROWS($B$2:B50))),"")</f>
        <v>Otros coordinadores y jefes de área en producción agropecuaria, industrial, construcción y mantenimiento, no clasificados anteriormente</v>
      </c>
      <c r="C50" t="str" cm="1">
        <f t="array" aca="1" ref="C50" ca="1">IFERROR(INDEX($A$1:$A$490,SMALL(IF(ISNUMBER(SEARCH(CELL("contenido",'T.2.2_part_act_esp_indiv'!$F$11),LD!$A$2:$A$490)),ROW($A$2:$A$490),""),ROWS($C$2:C50))),"")</f>
        <v>Otros coordinadores y jefes de área en producción agropecuaria, industrial, construcción y mantenimiento, no clasificados anteriormente</v>
      </c>
    </row>
    <row r="51" spans="1:3">
      <c r="A51" s="198" t="s">
        <v>4093</v>
      </c>
      <c r="B51" s="200" t="str" cm="1">
        <f t="array" aca="1" ref="B51" ca="1">IFERROR(INDEX($A$1:$A$490,SMALL(IF(ISNUMBER(SEARCH(CELL("contenido",'T.1.2_part_act_ordinario'!$E$11),LD!$A$2:$A$490)),ROW($A$2:$A$490),""),ROWS($B$2:B51))),"")</f>
        <v>Coordinadores y jefes de área en informática</v>
      </c>
      <c r="C51" t="str" cm="1">
        <f t="array" aca="1" ref="C51" ca="1">IFERROR(INDEX($A$1:$A$490,SMALL(IF(ISNUMBER(SEARCH(CELL("contenido",'T.2.2_part_act_esp_indiv'!$F$11),LD!$A$2:$A$490)),ROW($A$2:$A$490),""),ROWS($C$2:C51))),"")</f>
        <v>Coordinadores y jefes de área en informática</v>
      </c>
    </row>
    <row r="52" spans="1:3" ht="30">
      <c r="A52" s="198" t="s">
        <v>4095</v>
      </c>
      <c r="B52" s="200" t="str" cm="1">
        <f t="array" aca="1" ref="B52" ca="1">IFERROR(INDEX($A$1:$A$490,SMALL(IF(ISNUMBER(SEARCH(CELL("contenido",'T.1.2_part_act_ordinario'!$E$11),LD!$A$2:$A$490)),ROW($A$2:$A$490),""),ROWS($B$2:B52))),"")</f>
        <v>Coordinadores y jefes de área en comunicación y telecomunicaciones</v>
      </c>
      <c r="C52" t="str" cm="1">
        <f t="array" aca="1" ref="C52" ca="1">IFERROR(INDEX($A$1:$A$490,SMALL(IF(ISNUMBER(SEARCH(CELL("contenido",'T.2.2_part_act_esp_indiv'!$F$11),LD!$A$2:$A$490)),ROW($A$2:$A$490),""),ROWS($C$2:C52))),"")</f>
        <v>Coordinadores y jefes de área en comunicación y telecomunicaciones</v>
      </c>
    </row>
    <row r="53" spans="1:3" ht="30">
      <c r="A53" s="198" t="s">
        <v>4097</v>
      </c>
      <c r="B53" s="200" t="str" cm="1">
        <f t="array" aca="1" ref="B53" ca="1">IFERROR(INDEX($A$1:$A$490,SMALL(IF(ISNUMBER(SEARCH(CELL("contenido",'T.1.2_part_act_ordinario'!$E$11),LD!$A$2:$A$490)),ROW($A$2:$A$490),""),ROWS($B$2:B53))),"")</f>
        <v>Coordinadores y jefes de área en servicios de transporte</v>
      </c>
      <c r="C53" t="str" cm="1">
        <f t="array" aca="1" ref="C53" ca="1">IFERROR(INDEX($A$1:$A$490,SMALL(IF(ISNUMBER(SEARCH(CELL("contenido",'T.2.2_part_act_esp_indiv'!$F$11),LD!$A$2:$A$490)),ROW($A$2:$A$490),""),ROWS($C$2:C53))),"")</f>
        <v>Coordinadores y jefes de área en servicios de transporte</v>
      </c>
    </row>
    <row r="54" spans="1:3" ht="30">
      <c r="A54" s="198" t="s">
        <v>4099</v>
      </c>
      <c r="B54" s="200" t="str" cm="1">
        <f t="array" aca="1" ref="B54" ca="1">IFERROR(INDEX($A$1:$A$490,SMALL(IF(ISNUMBER(SEARCH(CELL("contenido",'T.1.2_part_act_ordinario'!$E$11),LD!$A$2:$A$490)),ROW($A$2:$A$490),""),ROWS($B$2:B54))),"")</f>
        <v>Coordinadores y jefes de área en centros de investigación y desarrollo tecnológico</v>
      </c>
      <c r="C54" t="str" cm="1">
        <f t="array" aca="1" ref="C54" ca="1">IFERROR(INDEX($A$1:$A$490,SMALL(IF(ISNUMBER(SEARCH(CELL("contenido",'T.2.2_part_act_esp_indiv'!$F$11),LD!$A$2:$A$490)),ROW($A$2:$A$490),""),ROWS($C$2:C54))),"")</f>
        <v>Coordinadores y jefes de área en centros de investigación y desarrollo tecnológico</v>
      </c>
    </row>
    <row r="55" spans="1:3" ht="60">
      <c r="A55" s="198" t="s">
        <v>4101</v>
      </c>
      <c r="B55" s="200" t="str" cm="1">
        <f t="array" aca="1" ref="B55" ca="1">IFERROR(INDEX($A$1:$A$490,SMALL(IF(ISNUMBER(SEARCH(CELL("contenido",'T.1.2_part_act_ordinario'!$E$11),LD!$A$2:$A$490)),ROW($A$2:$A$490),""),ROWS($B$2:B55))),"")</f>
        <v>Otros coordinadores y jefes de área en informática, telecomunicaciones, transporte y en investigación y desarrollo tecnológico, no clasificados anteriormente</v>
      </c>
      <c r="C55" t="str" cm="1">
        <f t="array" aca="1" ref="C55" ca="1">IFERROR(INDEX($A$1:$A$490,SMALL(IF(ISNUMBER(SEARCH(CELL("contenido",'T.2.2_part_act_esp_indiv'!$F$11),LD!$A$2:$A$490)),ROW($A$2:$A$490),""),ROWS($C$2:C55))),"")</f>
        <v>Otros coordinadores y jefes de área en informática, telecomunicaciones, transporte y en investigación y desarrollo tecnológico, no clasificados anteriormente</v>
      </c>
    </row>
    <row r="56" spans="1:3" ht="30">
      <c r="A56" s="198" t="s">
        <v>4103</v>
      </c>
      <c r="B56" s="200" t="str" cm="1">
        <f t="array" aca="1" ref="B56" ca="1">IFERROR(INDEX($A$1:$A$490,SMALL(IF(ISNUMBER(SEARCH(CELL("contenido",'T.1.2_part_act_ordinario'!$E$11),LD!$A$2:$A$490)),ROW($A$2:$A$490),""),ROWS($B$2:B56))),"")</f>
        <v>Coordinadores y jefes de área de ventas, comercialización y alquiler</v>
      </c>
      <c r="C56" t="str" cm="1">
        <f t="array" aca="1" ref="C56" ca="1">IFERROR(INDEX($A$1:$A$490,SMALL(IF(ISNUMBER(SEARCH(CELL("contenido",'T.2.2_part_act_esp_indiv'!$F$11),LD!$A$2:$A$490)),ROW($A$2:$A$490),""),ROWS($C$2:C56))),"")</f>
        <v>Coordinadores y jefes de área de ventas, comercialización y alquiler</v>
      </c>
    </row>
    <row r="57" spans="1:3" ht="30">
      <c r="A57" s="198" t="s">
        <v>4105</v>
      </c>
      <c r="B57" s="200" t="str" cm="1">
        <f t="array" aca="1" ref="B57" ca="1">IFERROR(INDEX($A$1:$A$490,SMALL(IF(ISNUMBER(SEARCH(CELL("contenido",'T.1.2_part_act_ordinario'!$E$11),LD!$A$2:$A$490)),ROW($A$2:$A$490),""),ROWS($B$2:B57))),"")</f>
        <v>Coordinadores y jefes de área de restaurantes y hoteles</v>
      </c>
      <c r="C57" t="str" cm="1">
        <f t="array" aca="1" ref="C57" ca="1">IFERROR(INDEX($A$1:$A$490,SMALL(IF(ISNUMBER(SEARCH(CELL("contenido",'T.2.2_part_act_esp_indiv'!$F$11),LD!$A$2:$A$490)),ROW($A$2:$A$490),""),ROWS($C$2:C57))),"")</f>
        <v>Coordinadores y jefes de área de restaurantes y hoteles</v>
      </c>
    </row>
    <row r="58" spans="1:3" ht="30">
      <c r="A58" s="198" t="s">
        <v>4107</v>
      </c>
      <c r="B58" s="200" t="str" cm="1">
        <f t="array" aca="1" ref="B58" ca="1">IFERROR(INDEX($A$1:$A$490,SMALL(IF(ISNUMBER(SEARCH(CELL("contenido",'T.1.2_part_act_ordinario'!$E$11),LD!$A$2:$A$490)),ROW($A$2:$A$490),""),ROWS($B$2:B58))),"")</f>
        <v>Coordinadores y jefes de área en actividades artísticas, de cine, teatro y afines</v>
      </c>
      <c r="C58" t="str" cm="1">
        <f t="array" aca="1" ref="C58" ca="1">IFERROR(INDEX($A$1:$A$490,SMALL(IF(ISNUMBER(SEARCH(CELL("contenido",'T.2.2_part_act_esp_indiv'!$F$11),LD!$A$2:$A$490)),ROW($A$2:$A$490),""),ROWS($C$2:C58))),"")</f>
        <v>Coordinadores y jefes de área en actividades artísticas, de cine, teatro y afines</v>
      </c>
    </row>
    <row r="59" spans="1:3" ht="30">
      <c r="A59" s="198" t="s">
        <v>4109</v>
      </c>
      <c r="B59" s="200" t="str" cm="1">
        <f t="array" aca="1" ref="B59" ca="1">IFERROR(INDEX($A$1:$A$490,SMALL(IF(ISNUMBER(SEARCH(CELL("contenido",'T.1.2_part_act_ordinario'!$E$11),LD!$A$2:$A$490)),ROW($A$2:$A$490),""),ROWS($B$2:B59))),"")</f>
        <v>Coordinadores y jefes de área en museos, cines, deportivos y servicios culturales</v>
      </c>
      <c r="C59" t="str" cm="1">
        <f t="array" aca="1" ref="C59" ca="1">IFERROR(INDEX($A$1:$A$490,SMALL(IF(ISNUMBER(SEARCH(CELL("contenido",'T.2.2_part_act_esp_indiv'!$F$11),LD!$A$2:$A$490)),ROW($A$2:$A$490),""),ROWS($C$2:C59))),"")</f>
        <v>Coordinadores y jefes de área en museos, cines, deportivos y servicios culturales</v>
      </c>
    </row>
    <row r="60" spans="1:3" ht="30">
      <c r="A60" s="198" t="s">
        <v>4111</v>
      </c>
      <c r="B60" s="200" t="str" cm="1">
        <f t="array" aca="1" ref="B60" ca="1">IFERROR(INDEX($A$1:$A$490,SMALL(IF(ISNUMBER(SEARCH(CELL("contenido",'T.1.2_part_act_ordinario'!$E$11),LD!$A$2:$A$490)),ROW($A$2:$A$490),""),ROWS($B$2:B60))),"")</f>
        <v>Coordinadores y jefes de área en servicios funerarios y otros servicios</v>
      </c>
      <c r="C60" t="str" cm="1">
        <f t="array" aca="1" ref="C60" ca="1">IFERROR(INDEX($A$1:$A$490,SMALL(IF(ISNUMBER(SEARCH(CELL("contenido",'T.2.2_part_act_esp_indiv'!$F$11),LD!$A$2:$A$490)),ROW($A$2:$A$490),""),ROWS($C$2:C60))),"")</f>
        <v>Coordinadores y jefes de área en servicios funerarios y otros servicios</v>
      </c>
    </row>
    <row r="61" spans="1:3" ht="45">
      <c r="A61" s="198" t="s">
        <v>4113</v>
      </c>
      <c r="B61" s="200" t="str" cm="1">
        <f t="array" aca="1" ref="B61" ca="1">IFERROR(INDEX($A$1:$A$490,SMALL(IF(ISNUMBER(SEARCH(CELL("contenido",'T.1.2_part_act_ordinario'!$E$11),LD!$A$2:$A$490)),ROW($A$2:$A$490),""),ROWS($B$2:B61))),"")</f>
        <v>Otros directores, funcionarios, gerentes, coordinadores y jefes de área, no clasificados anteriormente</v>
      </c>
      <c r="C61" t="str" cm="1">
        <f t="array" aca="1" ref="C61" ca="1">IFERROR(INDEX($A$1:$A$490,SMALL(IF(ISNUMBER(SEARCH(CELL("contenido",'T.2.2_part_act_esp_indiv'!$F$11),LD!$A$2:$A$490)),ROW($A$2:$A$490),""),ROWS($C$2:C61))),"")</f>
        <v>Otros directores, funcionarios, gerentes, coordinadores y jefes de área, no clasificados anteriormente</v>
      </c>
    </row>
    <row r="62" spans="1:3" ht="30">
      <c r="A62" s="198" t="s">
        <v>4115</v>
      </c>
      <c r="B62" s="200" t="str" cm="1">
        <f t="array" aca="1" ref="B62" ca="1">IFERROR(INDEX($A$1:$A$490,SMALL(IF(ISNUMBER(SEARCH(CELL("contenido",'T.1.2_part_act_ordinario'!$E$11),LD!$A$2:$A$490)),ROW($A$2:$A$490),""),ROWS($B$2:B62))),"")</f>
        <v>Administradores y profesionistas en recursos humanos y sistemas de gestión</v>
      </c>
      <c r="C62" t="str" cm="1">
        <f t="array" aca="1" ref="C62" ca="1">IFERROR(INDEX($A$1:$A$490,SMALL(IF(ISNUMBER(SEARCH(CELL("contenido",'T.2.2_part_act_esp_indiv'!$F$11),LD!$A$2:$A$490)),ROW($A$2:$A$490),""),ROWS($C$2:C62))),"")</f>
        <v>Administradores y profesionistas en recursos humanos y sistemas de gestión</v>
      </c>
    </row>
    <row r="63" spans="1:3" ht="30">
      <c r="A63" s="198" t="s">
        <v>4117</v>
      </c>
      <c r="B63" s="200" t="str" cm="1">
        <f t="array" aca="1" ref="B63" ca="1">IFERROR(INDEX($A$1:$A$490,SMALL(IF(ISNUMBER(SEARCH(CELL("contenido",'T.1.2_part_act_ordinario'!$E$11),LD!$A$2:$A$490)),ROW($A$2:$A$490),""),ROWS($B$2:B63))),"")</f>
        <v>Profesionistas y consultores en mercadotecnia, publicidad, comunicación y comercio exterior</v>
      </c>
      <c r="C63" t="str" cm="1">
        <f t="array" aca="1" ref="C63" ca="1">IFERROR(INDEX($A$1:$A$490,SMALL(IF(ISNUMBER(SEARCH(CELL("contenido",'T.2.2_part_act_esp_indiv'!$F$11),LD!$A$2:$A$490)),ROW($A$2:$A$490),""),ROWS($C$2:C63))),"")</f>
        <v>Profesionistas y consultores en mercadotecnia, publicidad, comunicación y comercio exterior</v>
      </c>
    </row>
    <row r="64" spans="1:3">
      <c r="A64" s="198" t="s">
        <v>4119</v>
      </c>
      <c r="B64" s="200" t="str" cm="1">
        <f t="array" aca="1" ref="B64" ca="1">IFERROR(INDEX($A$1:$A$490,SMALL(IF(ISNUMBER(SEARCH(CELL("contenido",'T.1.2_part_act_ordinario'!$E$11),LD!$A$2:$A$490)),ROW($A$2:$A$490),""),ROWS($B$2:B64))),"")</f>
        <v>Profesionistas en hotelería y turismo</v>
      </c>
      <c r="C64" t="str" cm="1">
        <f t="array" aca="1" ref="C64" ca="1">IFERROR(INDEX($A$1:$A$490,SMALL(IF(ISNUMBER(SEARCH(CELL("contenido",'T.2.2_part_act_esp_indiv'!$F$11),LD!$A$2:$A$490)),ROW($A$2:$A$490),""),ROWS($C$2:C64))),"")</f>
        <v>Profesionistas en hotelería y turismo</v>
      </c>
    </row>
    <row r="65" spans="1:3">
      <c r="A65" s="198" t="s">
        <v>4121</v>
      </c>
      <c r="B65" s="200" t="str" cm="1">
        <f t="array" aca="1" ref="B65" ca="1">IFERROR(INDEX($A$1:$A$490,SMALL(IF(ISNUMBER(SEARCH(CELL("contenido",'T.1.2_part_act_ordinario'!$E$11),LD!$A$2:$A$490)),ROW($A$2:$A$490),""),ROWS($B$2:B65))),"")</f>
        <v>Contadores y auditores</v>
      </c>
      <c r="C65" t="str" cm="1">
        <f t="array" aca="1" ref="C65" ca="1">IFERROR(INDEX($A$1:$A$490,SMALL(IF(ISNUMBER(SEARCH(CELL("contenido",'T.2.2_part_act_esp_indiv'!$F$11),LD!$A$2:$A$490)),ROW($A$2:$A$490),""),ROWS($C$2:C65))),"")</f>
        <v>Contadores y auditores</v>
      </c>
    </row>
    <row r="66" spans="1:3">
      <c r="A66" s="198" t="s">
        <v>4123</v>
      </c>
      <c r="B66" s="200" t="str" cm="1">
        <f t="array" aca="1" ref="B66" ca="1">IFERROR(INDEX($A$1:$A$490,SMALL(IF(ISNUMBER(SEARCH(CELL("contenido",'T.1.2_part_act_ordinario'!$E$11),LD!$A$2:$A$490)),ROW($A$2:$A$490),""),ROWS($B$2:B66))),"")</f>
        <v>Asesores y analistas en finanzas</v>
      </c>
      <c r="C66" t="str" cm="1">
        <f t="array" aca="1" ref="C66" ca="1">IFERROR(INDEX($A$1:$A$490,SMALL(IF(ISNUMBER(SEARCH(CELL("contenido",'T.2.2_part_act_esp_indiv'!$F$11),LD!$A$2:$A$490)),ROW($A$2:$A$490),""),ROWS($C$2:C66))),"")</f>
        <v>Asesores y analistas en finanzas</v>
      </c>
    </row>
    <row r="67" spans="1:3">
      <c r="A67" s="198" t="s">
        <v>4125</v>
      </c>
      <c r="B67" s="200" t="str" cm="1">
        <f t="array" aca="1" ref="B67" ca="1">IFERROR(INDEX($A$1:$A$490,SMALL(IF(ISNUMBER(SEARCH(CELL("contenido",'T.1.2_part_act_ordinario'!$E$11),LD!$A$2:$A$490)),ROW($A$2:$A$490),""),ROWS($B$2:B67))),"")</f>
        <v>Antropólogos, arqueólogos e historiadores</v>
      </c>
      <c r="C67" t="str" cm="1">
        <f t="array" aca="1" ref="C67" ca="1">IFERROR(INDEX($A$1:$A$490,SMALL(IF(ISNUMBER(SEARCH(CELL("contenido",'T.2.2_part_act_esp_indiv'!$F$11),LD!$A$2:$A$490)),ROW($A$2:$A$490),""),ROWS($C$2:C67))),"")</f>
        <v>Antropólogos, arqueólogos e historiadores</v>
      </c>
    </row>
    <row r="68" spans="1:3" ht="30">
      <c r="A68" s="198" t="s">
        <v>4127</v>
      </c>
      <c r="B68" s="200" t="str" cm="1">
        <f t="array" aca="1" ref="B68" ca="1">IFERROR(INDEX($A$1:$A$490,SMALL(IF(ISNUMBER(SEARCH(CELL("contenido",'T.1.2_part_act_ordinario'!$E$11),LD!$A$2:$A$490)),ROW($A$2:$A$490),""),ROWS($B$2:B68))),"")</f>
        <v>Investigadores y profesionistas en sociología y desarrollo social</v>
      </c>
      <c r="C68" t="str" cm="1">
        <f t="array" aca="1" ref="C68" ca="1">IFERROR(INDEX($A$1:$A$490,SMALL(IF(ISNUMBER(SEARCH(CELL("contenido",'T.2.2_part_act_esp_indiv'!$F$11),LD!$A$2:$A$490)),ROW($A$2:$A$490),""),ROWS($C$2:C68))),"")</f>
        <v>Investigadores y profesionistas en sociología y desarrollo social</v>
      </c>
    </row>
    <row r="69" spans="1:3" ht="30">
      <c r="A69" s="198" t="s">
        <v>4129</v>
      </c>
      <c r="B69" s="200" t="str" cm="1">
        <f t="array" aca="1" ref="B69" ca="1">IFERROR(INDEX($A$1:$A$490,SMALL(IF(ISNUMBER(SEARCH(CELL("contenido",'T.1.2_part_act_ordinario'!$E$11),LD!$A$2:$A$490)),ROW($A$2:$A$490),""),ROWS($B$2:B69))),"")</f>
        <v>Investigadores y profesionistas en ciencias políticas y administración pública</v>
      </c>
      <c r="C69" t="str" cm="1">
        <f t="array" aca="1" ref="C69" ca="1">IFERROR(INDEX($A$1:$A$490,SMALL(IF(ISNUMBER(SEARCH(CELL("contenido",'T.2.2_part_act_esp_indiv'!$F$11),LD!$A$2:$A$490)),ROW($A$2:$A$490),""),ROWS($C$2:C69))),"")</f>
        <v>Investigadores y profesionistas en ciencias políticas y administración pública</v>
      </c>
    </row>
    <row r="70" spans="1:3">
      <c r="A70" s="198" t="s">
        <v>4131</v>
      </c>
      <c r="B70" s="200" t="str" cm="1">
        <f t="array" aca="1" ref="B70" ca="1">IFERROR(INDEX($A$1:$A$490,SMALL(IF(ISNUMBER(SEARCH(CELL("contenido",'T.1.2_part_act_ordinario'!$E$11),LD!$A$2:$A$490)),ROW($A$2:$A$490),""),ROWS($B$2:B70))),"")</f>
        <v>Geógrafos</v>
      </c>
      <c r="C70" t="str" cm="1">
        <f t="array" aca="1" ref="C70" ca="1">IFERROR(INDEX($A$1:$A$490,SMALL(IF(ISNUMBER(SEARCH(CELL("contenido",'T.2.2_part_act_esp_indiv'!$F$11),LD!$A$2:$A$490)),ROW($A$2:$A$490),""),ROWS($C$2:C70))),"")</f>
        <v>Geógrafos</v>
      </c>
    </row>
    <row r="71" spans="1:3">
      <c r="A71" s="198" t="s">
        <v>4133</v>
      </c>
      <c r="B71" s="200" t="str" cm="1">
        <f t="array" aca="1" ref="B71" ca="1">IFERROR(INDEX($A$1:$A$490,SMALL(IF(ISNUMBER(SEARCH(CELL("contenido",'T.1.2_part_act_ordinario'!$E$11),LD!$A$2:$A$490)),ROW($A$2:$A$490),""),ROWS($B$2:B71))),"")</f>
        <v>Abogados</v>
      </c>
      <c r="C71" t="str" cm="1">
        <f t="array" aca="1" ref="C71" ca="1">IFERROR(INDEX($A$1:$A$490,SMALL(IF(ISNUMBER(SEARCH(CELL("contenido",'T.2.2_part_act_esp_indiv'!$F$11),LD!$A$2:$A$490)),ROW($A$2:$A$490),""),ROWS($C$2:C71))),"")</f>
        <v>Abogados</v>
      </c>
    </row>
    <row r="72" spans="1:3" ht="30">
      <c r="A72" s="198" t="s">
        <v>4135</v>
      </c>
      <c r="B72" s="200" t="str" cm="1">
        <f t="array" aca="1" ref="B72" ca="1">IFERROR(INDEX($A$1:$A$490,SMALL(IF(ISNUMBER(SEARCH(CELL("contenido",'T.1.2_part_act_ordinario'!$E$11),LD!$A$2:$A$490)),ROW($A$2:$A$490),""),ROWS($B$2:B72))),"")</f>
        <v>Economistas, consultores e investigadores en política económica</v>
      </c>
      <c r="C72" t="str" cm="1">
        <f t="array" aca="1" ref="C72" ca="1">IFERROR(INDEX($A$1:$A$490,SMALL(IF(ISNUMBER(SEARCH(CELL("contenido",'T.2.2_part_act_esp_indiv'!$F$11),LD!$A$2:$A$490)),ROW($A$2:$A$490),""),ROWS($C$2:C72))),"")</f>
        <v>Economistas, consultores e investigadores en política económica</v>
      </c>
    </row>
    <row r="73" spans="1:3" ht="30">
      <c r="A73" s="198" t="s">
        <v>4137</v>
      </c>
      <c r="B73" s="200" t="str" cm="1">
        <f t="array" aca="1" ref="B73" ca="1">IFERROR(INDEX($A$1:$A$490,SMALL(IF(ISNUMBER(SEARCH(CELL("contenido",'T.1.2_part_act_ordinario'!$E$11),LD!$A$2:$A$490)),ROW($A$2:$A$490),""),ROWS($B$2:B73))),"")</f>
        <v>Investigadores y profesionistas en filosofía y letras (filólogos)</v>
      </c>
      <c r="C73" t="str" cm="1">
        <f t="array" aca="1" ref="C73" ca="1">IFERROR(INDEX($A$1:$A$490,SMALL(IF(ISNUMBER(SEARCH(CELL("contenido",'T.2.2_part_act_esp_indiv'!$F$11),LD!$A$2:$A$490)),ROW($A$2:$A$490),""),ROWS($C$2:C73))),"")</f>
        <v>Investigadores y profesionistas en filosofía y letras (filólogos)</v>
      </c>
    </row>
    <row r="74" spans="1:3">
      <c r="A74" s="198" t="s">
        <v>4139</v>
      </c>
      <c r="B74" s="200" t="str" cm="1">
        <f t="array" aca="1" ref="B74" ca="1">IFERROR(INDEX($A$1:$A$490,SMALL(IF(ISNUMBER(SEARCH(CELL("contenido",'T.1.2_part_act_ordinario'!$E$11),LD!$A$2:$A$490)),ROW($A$2:$A$490),""),ROWS($B$2:B74))),"")</f>
        <v>Psicólogos</v>
      </c>
      <c r="C74" t="str" cm="1">
        <f t="array" aca="1" ref="C74" ca="1">IFERROR(INDEX($A$1:$A$490,SMALL(IF(ISNUMBER(SEARCH(CELL("contenido",'T.2.2_part_act_esp_indiv'!$F$11),LD!$A$2:$A$490)),ROW($A$2:$A$490),""),ROWS($C$2:C74))),"")</f>
        <v>Psicólogos</v>
      </c>
    </row>
    <row r="75" spans="1:3">
      <c r="A75" s="198" t="s">
        <v>4141</v>
      </c>
      <c r="B75" s="200" t="str" cm="1">
        <f t="array" aca="1" ref="B75" ca="1">IFERROR(INDEX($A$1:$A$490,SMALL(IF(ISNUMBER(SEARCH(CELL("contenido",'T.1.2_part_act_ordinario'!$E$11),LD!$A$2:$A$490)),ROW($A$2:$A$490),""),ROWS($B$2:B75))),"")</f>
        <v>Profesionistas en trabajo social</v>
      </c>
      <c r="C75" t="str" cm="1">
        <f t="array" aca="1" ref="C75" ca="1">IFERROR(INDEX($A$1:$A$490,SMALL(IF(ISNUMBER(SEARCH(CELL("contenido",'T.2.2_part_act_esp_indiv'!$F$11),LD!$A$2:$A$490)),ROW($A$2:$A$490),""),ROWS($C$2:C75))),"")</f>
        <v>Profesionistas en trabajo social</v>
      </c>
    </row>
    <row r="76" spans="1:3" ht="30">
      <c r="A76" s="198" t="s">
        <v>4143</v>
      </c>
      <c r="B76" s="200" t="str" cm="1">
        <f t="array" aca="1" ref="B76" ca="1">IFERROR(INDEX($A$1:$A$490,SMALL(IF(ISNUMBER(SEARCH(CELL("contenido",'T.1.2_part_act_ordinario'!$E$11),LD!$A$2:$A$490)),ROW($A$2:$A$490),""),ROWS($B$2:B76))),"")</f>
        <v>Profesionistas en archivonomía, biblioteconomía y museografía</v>
      </c>
      <c r="C76" t="str" cm="1">
        <f t="array" aca="1" ref="C76" ca="1">IFERROR(INDEX($A$1:$A$490,SMALL(IF(ISNUMBER(SEARCH(CELL("contenido",'T.2.2_part_act_esp_indiv'!$F$11),LD!$A$2:$A$490)),ROW($A$2:$A$490),""),ROWS($C$2:C76))),"")</f>
        <v>Profesionistas en archivonomía, biblioteconomía y museografía</v>
      </c>
    </row>
    <row r="77" spans="1:3">
      <c r="A77" s="198" t="s">
        <v>4145</v>
      </c>
      <c r="B77" s="200" t="str" cm="1">
        <f t="array" aca="1" ref="B77" ca="1">IFERROR(INDEX($A$1:$A$490,SMALL(IF(ISNUMBER(SEARCH(CELL("contenido",'T.1.2_part_act_ordinario'!$E$11),LD!$A$2:$A$490)),ROW($A$2:$A$490),""),ROWS($B$2:B77))),"")</f>
        <v>Sacerdotes, pastores y otros teólogos</v>
      </c>
      <c r="C77" t="str" cm="1">
        <f t="array" aca="1" ref="C77" ca="1">IFERROR(INDEX($A$1:$A$490,SMALL(IF(ISNUMBER(SEARCH(CELL("contenido",'T.2.2_part_act_esp_indiv'!$F$11),LD!$A$2:$A$490)),ROW($A$2:$A$490),""),ROWS($C$2:C77))),"")</f>
        <v>Sacerdotes, pastores y otros teólogos</v>
      </c>
    </row>
    <row r="78" spans="1:3">
      <c r="A78" s="198" t="s">
        <v>4147</v>
      </c>
      <c r="B78" s="200" t="str" cm="1">
        <f t="array" aca="1" ref="B78" ca="1">IFERROR(INDEX($A$1:$A$490,SMALL(IF(ISNUMBER(SEARCH(CELL("contenido",'T.1.2_part_act_ordinario'!$E$11),LD!$A$2:$A$490)),ROW($A$2:$A$490),""),ROWS($B$2:B78))),"")</f>
        <v>Escritores y críticos literarios</v>
      </c>
      <c r="C78" t="str" cm="1">
        <f t="array" aca="1" ref="C78" ca="1">IFERROR(INDEX($A$1:$A$490,SMALL(IF(ISNUMBER(SEARCH(CELL("contenido",'T.2.2_part_act_esp_indiv'!$F$11),LD!$A$2:$A$490)),ROW($A$2:$A$490),""),ROWS($C$2:C78))),"")</f>
        <v>Escritores y críticos literarios</v>
      </c>
    </row>
    <row r="79" spans="1:3">
      <c r="A79" s="198" t="s">
        <v>4149</v>
      </c>
      <c r="B79" s="200" t="str" cm="1">
        <f t="array" aca="1" ref="B79" ca="1">IFERROR(INDEX($A$1:$A$490,SMALL(IF(ISNUMBER(SEARCH(CELL("contenido",'T.1.2_part_act_ordinario'!$E$11),LD!$A$2:$A$490)),ROW($A$2:$A$490),""),ROWS($B$2:B79))),"")</f>
        <v>Periodistas y redactores</v>
      </c>
      <c r="C79" t="str" cm="1">
        <f t="array" aca="1" ref="C79" ca="1">IFERROR(INDEX($A$1:$A$490,SMALL(IF(ISNUMBER(SEARCH(CELL("contenido",'T.2.2_part_act_esp_indiv'!$F$11),LD!$A$2:$A$490)),ROW($A$2:$A$490),""),ROWS($C$2:C79))),"")</f>
        <v>Periodistas y redactores</v>
      </c>
    </row>
    <row r="80" spans="1:3">
      <c r="A80" s="198" t="s">
        <v>4151</v>
      </c>
      <c r="B80" s="200" t="str" cm="1">
        <f t="array" aca="1" ref="B80" ca="1">IFERROR(INDEX($A$1:$A$490,SMALL(IF(ISNUMBER(SEARCH(CELL("contenido",'T.1.2_part_act_ordinario'!$E$11),LD!$A$2:$A$490)),ROW($A$2:$A$490),""),ROWS($B$2:B80))),"")</f>
        <v>Traductores e intérpretes</v>
      </c>
      <c r="C80" t="str" cm="1">
        <f t="array" aca="1" ref="C80" ca="1">IFERROR(INDEX($A$1:$A$490,SMALL(IF(ISNUMBER(SEARCH(CELL("contenido",'T.2.2_part_act_esp_indiv'!$F$11),LD!$A$2:$A$490)),ROW($A$2:$A$490),""),ROWS($C$2:C80))),"")</f>
        <v>Traductores e intérpretes</v>
      </c>
    </row>
    <row r="81" spans="1:3">
      <c r="A81" s="198" t="s">
        <v>4153</v>
      </c>
      <c r="B81" s="200" t="str" cm="1">
        <f t="array" aca="1" ref="B81" ca="1">IFERROR(INDEX($A$1:$A$490,SMALL(IF(ISNUMBER(SEARCH(CELL("contenido",'T.1.2_part_act_ordinario'!$E$11),LD!$A$2:$A$490)),ROW($A$2:$A$490),""),ROWS($B$2:B81))),"")</f>
        <v>Pintores</v>
      </c>
      <c r="C81" t="str" cm="1">
        <f t="array" aca="1" ref="C81" ca="1">IFERROR(INDEX($A$1:$A$490,SMALL(IF(ISNUMBER(SEARCH(CELL("contenido",'T.2.2_part_act_esp_indiv'!$F$11),LD!$A$2:$A$490)),ROW($A$2:$A$490),""),ROWS($C$2:C81))),"")</f>
        <v>Pintores</v>
      </c>
    </row>
    <row r="82" spans="1:3" ht="30">
      <c r="A82" s="198" t="s">
        <v>4155</v>
      </c>
      <c r="B82" s="200" t="str" cm="1">
        <f t="array" aca="1" ref="B82" ca="1">IFERROR(INDEX($A$1:$A$490,SMALL(IF(ISNUMBER(SEARCH(CELL("contenido",'T.1.2_part_act_ordinario'!$E$11),LD!$A$2:$A$490)),ROW($A$2:$A$490),""),ROWS($B$2:B82))),"")</f>
        <v>Dibujantes y diseñadores artísticos, ilustradores y grabadores</v>
      </c>
      <c r="C82" t="str" cm="1">
        <f t="array" aca="1" ref="C82" ca="1">IFERROR(INDEX($A$1:$A$490,SMALL(IF(ISNUMBER(SEARCH(CELL("contenido",'T.2.2_part_act_esp_indiv'!$F$11),LD!$A$2:$A$490)),ROW($A$2:$A$490),""),ROWS($C$2:C82))),"")</f>
        <v>Dibujantes y diseñadores artísticos, ilustradores y grabadores</v>
      </c>
    </row>
    <row r="83" spans="1:3">
      <c r="A83" s="198" t="s">
        <v>4157</v>
      </c>
      <c r="B83" s="200" t="str" cm="1">
        <f t="array" aca="1" ref="B83" ca="1">IFERROR(INDEX($A$1:$A$490,SMALL(IF(ISNUMBER(SEARCH(CELL("contenido",'T.1.2_part_act_ordinario'!$E$11),LD!$A$2:$A$490)),ROW($A$2:$A$490),""),ROWS($B$2:B83))),"")</f>
        <v>Escultores</v>
      </c>
      <c r="C83" t="str" cm="1">
        <f t="array" aca="1" ref="C83" ca="1">IFERROR(INDEX($A$1:$A$490,SMALL(IF(ISNUMBER(SEARCH(CELL("contenido",'T.2.2_part_act_esp_indiv'!$F$11),LD!$A$2:$A$490)),ROW($A$2:$A$490),""),ROWS($C$2:C83))),"")</f>
        <v>Escultores</v>
      </c>
    </row>
    <row r="84" spans="1:3">
      <c r="A84" s="198" t="s">
        <v>4159</v>
      </c>
      <c r="B84" s="200" t="str" cm="1">
        <f t="array" aca="1" ref="B84" ca="1">IFERROR(INDEX($A$1:$A$490,SMALL(IF(ISNUMBER(SEARCH(CELL("contenido",'T.1.2_part_act_ordinario'!$E$11),LD!$A$2:$A$490)),ROW($A$2:$A$490),""),ROWS($B$2:B84))),"")</f>
        <v>Escenógrafos</v>
      </c>
      <c r="C84" t="str" cm="1">
        <f t="array" aca="1" ref="C84" ca="1">IFERROR(INDEX($A$1:$A$490,SMALL(IF(ISNUMBER(SEARCH(CELL("contenido",'T.2.2_part_act_esp_indiv'!$F$11),LD!$A$2:$A$490)),ROW($A$2:$A$490),""),ROWS($C$2:C84))),"")</f>
        <v>Escenógrafos</v>
      </c>
    </row>
    <row r="85" spans="1:3">
      <c r="A85" s="198" t="s">
        <v>4161</v>
      </c>
      <c r="B85" s="200" t="str" cm="1">
        <f t="array" aca="1" ref="B85" ca="1">IFERROR(INDEX($A$1:$A$490,SMALL(IF(ISNUMBER(SEARCH(CELL("contenido",'T.1.2_part_act_ordinario'!$E$11),LD!$A$2:$A$490)),ROW($A$2:$A$490),""),ROWS($B$2:B85))),"")</f>
        <v>Compositores y arreglistas</v>
      </c>
      <c r="C85" t="str" cm="1">
        <f t="array" aca="1" ref="C85" ca="1">IFERROR(INDEX($A$1:$A$490,SMALL(IF(ISNUMBER(SEARCH(CELL("contenido",'T.2.2_part_act_esp_indiv'!$F$11),LD!$A$2:$A$490)),ROW($A$2:$A$490),""),ROWS($C$2:C85))),"")</f>
        <v>Compositores y arreglistas</v>
      </c>
    </row>
    <row r="86" spans="1:3">
      <c r="A86" s="198" t="s">
        <v>4163</v>
      </c>
      <c r="B86" s="200" t="str" cm="1">
        <f t="array" aca="1" ref="B86" ca="1">IFERROR(INDEX($A$1:$A$490,SMALL(IF(ISNUMBER(SEARCH(CELL("contenido",'T.1.2_part_act_ordinario'!$E$11),LD!$A$2:$A$490)),ROW($A$2:$A$490),""),ROWS($B$2:B86))),"")</f>
        <v>Músicos</v>
      </c>
      <c r="C86" t="str" cm="1">
        <f t="array" aca="1" ref="C86" ca="1">IFERROR(INDEX($A$1:$A$490,SMALL(IF(ISNUMBER(SEARCH(CELL("contenido",'T.2.2_part_act_esp_indiv'!$F$11),LD!$A$2:$A$490)),ROW($A$2:$A$490),""),ROWS($C$2:C86))),"")</f>
        <v>Músicos</v>
      </c>
    </row>
    <row r="87" spans="1:3">
      <c r="A87" s="198" t="s">
        <v>4165</v>
      </c>
      <c r="B87" s="200" t="str" cm="1">
        <f t="array" aca="1" ref="B87" ca="1">IFERROR(INDEX($A$1:$A$490,SMALL(IF(ISNUMBER(SEARCH(CELL("contenido",'T.1.2_part_act_ordinario'!$E$11),LD!$A$2:$A$490)),ROW($A$2:$A$490),""),ROWS($B$2:B87))),"")</f>
        <v>Cantantes</v>
      </c>
      <c r="C87" t="str" cm="1">
        <f t="array" aca="1" ref="C87" ca="1">IFERROR(INDEX($A$1:$A$490,SMALL(IF(ISNUMBER(SEARCH(CELL("contenido",'T.2.2_part_act_esp_indiv'!$F$11),LD!$A$2:$A$490)),ROW($A$2:$A$490),""),ROWS($C$2:C87))),"")</f>
        <v>Cantantes</v>
      </c>
    </row>
    <row r="88" spans="1:3">
      <c r="A88" s="198" t="s">
        <v>4167</v>
      </c>
      <c r="B88" s="200" t="str" cm="1">
        <f t="array" aca="1" ref="B88" ca="1">IFERROR(INDEX($A$1:$A$490,SMALL(IF(ISNUMBER(SEARCH(CELL("contenido",'T.1.2_part_act_ordinario'!$E$11),LD!$A$2:$A$490)),ROW($A$2:$A$490),""),ROWS($B$2:B88))),"")</f>
        <v>Bailarines y coreógrafos</v>
      </c>
      <c r="C88" t="str" cm="1">
        <f t="array" aca="1" ref="C88" ca="1">IFERROR(INDEX($A$1:$A$490,SMALL(IF(ISNUMBER(SEARCH(CELL("contenido",'T.2.2_part_act_esp_indiv'!$F$11),LD!$A$2:$A$490)),ROW($A$2:$A$490),""),ROWS($C$2:C88))),"")</f>
        <v>Bailarines y coreógrafos</v>
      </c>
    </row>
    <row r="89" spans="1:3">
      <c r="A89" s="198" t="s">
        <v>4169</v>
      </c>
      <c r="B89" s="200" t="str" cm="1">
        <f t="array" aca="1" ref="B89" ca="1">IFERROR(INDEX($A$1:$A$490,SMALL(IF(ISNUMBER(SEARCH(CELL("contenido",'T.1.2_part_act_ordinario'!$E$11),LD!$A$2:$A$490)),ROW($A$2:$A$490),""),ROWS($B$2:B89))),"")</f>
        <v>Actores</v>
      </c>
      <c r="C89" t="str" cm="1">
        <f t="array" aca="1" ref="C89" ca="1">IFERROR(INDEX($A$1:$A$490,SMALL(IF(ISNUMBER(SEARCH(CELL("contenido",'T.2.2_part_act_esp_indiv'!$F$11),LD!$A$2:$A$490)),ROW($A$2:$A$490),""),ROWS($C$2:C89))),"")</f>
        <v>Actores</v>
      </c>
    </row>
    <row r="90" spans="1:3" ht="30">
      <c r="A90" s="198" t="s">
        <v>4171</v>
      </c>
      <c r="B90" s="200" t="str" cm="1">
        <f t="array" aca="1" ref="B90" ca="1">IFERROR(INDEX($A$1:$A$490,SMALL(IF(ISNUMBER(SEARCH(CELL("contenido",'T.1.2_part_act_ordinario'!$E$11),LD!$A$2:$A$490)),ROW($A$2:$A$490),""),ROWS($B$2:B90))),"")</f>
        <v xml:space="preserve"> Investigadores y profesionistas en física y astronomía</v>
      </c>
      <c r="C90" t="str" cm="1">
        <f t="array" aca="1" ref="C90" ca="1">IFERROR(INDEX($A$1:$A$490,SMALL(IF(ISNUMBER(SEARCH(CELL("contenido",'T.2.2_part_act_esp_indiv'!$F$11),LD!$A$2:$A$490)),ROW($A$2:$A$490),""),ROWS($C$2:C90))),"")</f>
        <v xml:space="preserve"> Investigadores y profesionistas en física y astronomía</v>
      </c>
    </row>
    <row r="91" spans="1:3" ht="30">
      <c r="A91" s="198" t="s">
        <v>4173</v>
      </c>
      <c r="B91" s="200" t="str" cm="1">
        <f t="array" aca="1" ref="B91" ca="1">IFERROR(INDEX($A$1:$A$490,SMALL(IF(ISNUMBER(SEARCH(CELL("contenido",'T.1.2_part_act_ordinario'!$E$11),LD!$A$2:$A$490)),ROW($A$2:$A$490),""),ROWS($B$2:B91))),"")</f>
        <v>Investigadores y profesionistas en matemáticas, estadística y actuaría</v>
      </c>
      <c r="C91" t="str" cm="1">
        <f t="array" aca="1" ref="C91" ca="1">IFERROR(INDEX($A$1:$A$490,SMALL(IF(ISNUMBER(SEARCH(CELL("contenido",'T.2.2_part_act_esp_indiv'!$F$11),LD!$A$2:$A$490)),ROW($A$2:$A$490),""),ROWS($C$2:C91))),"")</f>
        <v>Investigadores y profesionistas en matemáticas, estadística y actuaría</v>
      </c>
    </row>
    <row r="92" spans="1:3" ht="30">
      <c r="A92" s="198" t="s">
        <v>4175</v>
      </c>
      <c r="B92" s="200" t="str" cm="1">
        <f t="array" aca="1" ref="B92" ca="1">IFERROR(INDEX($A$1:$A$490,SMALL(IF(ISNUMBER(SEARCH(CELL("contenido",'T.1.2_part_act_ordinario'!$E$11),LD!$A$2:$A$490)),ROW($A$2:$A$490),""),ROWS($B$2:B92))),"")</f>
        <v>Biólogos y profesionistas en ciencias del mar y oceanógrafos</v>
      </c>
      <c r="C92" t="str" cm="1">
        <f t="array" aca="1" ref="C92" ca="1">IFERROR(INDEX($A$1:$A$490,SMALL(IF(ISNUMBER(SEARCH(CELL("contenido",'T.2.2_part_act_esp_indiv'!$F$11),LD!$A$2:$A$490)),ROW($A$2:$A$490),""),ROWS($C$2:C92))),"")</f>
        <v>Biólogos y profesionistas en ciencias del mar y oceanógrafos</v>
      </c>
    </row>
    <row r="93" spans="1:3">
      <c r="A93" s="198" t="s">
        <v>4177</v>
      </c>
      <c r="B93" s="200" t="str" cm="1">
        <f t="array" aca="1" ref="B93" ca="1">IFERROR(INDEX($A$1:$A$490,SMALL(IF(ISNUMBER(SEARCH(CELL("contenido",'T.1.2_part_act_ordinario'!$E$11),LD!$A$2:$A$490)),ROW($A$2:$A$490),""),ROWS($B$2:B93))),"")</f>
        <v>Químicos</v>
      </c>
      <c r="C93" t="str" cm="1">
        <f t="array" aca="1" ref="C93" ca="1">IFERROR(INDEX($A$1:$A$490,SMALL(IF(ISNUMBER(SEARCH(CELL("contenido",'T.2.2_part_act_esp_indiv'!$F$11),LD!$A$2:$A$490)),ROW($A$2:$A$490),""),ROWS($C$2:C93))),"")</f>
        <v>Químicos</v>
      </c>
    </row>
    <row r="94" spans="1:3">
      <c r="A94" s="198" t="s">
        <v>4179</v>
      </c>
      <c r="B94" s="200" t="str" cm="1">
        <f t="array" aca="1" ref="B94" ca="1">IFERROR(INDEX($A$1:$A$490,SMALL(IF(ISNUMBER(SEARCH(CELL("contenido",'T.1.2_part_act_ordinario'!$E$11),LD!$A$2:$A$490)),ROW($A$2:$A$490),""),ROWS($B$2:B94))),"")</f>
        <v>Ecólogos y profesionistas en ciencias atmosféricas</v>
      </c>
      <c r="C94" t="str" cm="1">
        <f t="array" aca="1" ref="C94" ca="1">IFERROR(INDEX($A$1:$A$490,SMALL(IF(ISNUMBER(SEARCH(CELL("contenido",'T.2.2_part_act_esp_indiv'!$F$11),LD!$A$2:$A$490)),ROW($A$2:$A$490),""),ROWS($C$2:C94))),"")</f>
        <v>Ecólogos y profesionistas en ciencias atmosféricas</v>
      </c>
    </row>
    <row r="95" spans="1:3">
      <c r="A95" s="198" t="s">
        <v>4181</v>
      </c>
      <c r="B95" s="200" t="str" cm="1">
        <f t="array" aca="1" ref="B95" ca="1">IFERROR(INDEX($A$1:$A$490,SMALL(IF(ISNUMBER(SEARCH(CELL("contenido",'T.1.2_part_act_ordinario'!$E$11),LD!$A$2:$A$490)),ROW($A$2:$A$490),""),ROWS($B$2:B95))),"")</f>
        <v>Agrónomos</v>
      </c>
      <c r="C95" t="str" cm="1">
        <f t="array" aca="1" ref="C95" ca="1">IFERROR(INDEX($A$1:$A$490,SMALL(IF(ISNUMBER(SEARCH(CELL("contenido",'T.2.2_part_act_esp_indiv'!$F$11),LD!$A$2:$A$490)),ROW($A$2:$A$490),""),ROWS($C$2:C95))),"")</f>
        <v>Agrónomos</v>
      </c>
    </row>
    <row r="96" spans="1:3">
      <c r="A96" s="198" t="s">
        <v>4183</v>
      </c>
      <c r="B96" s="200" t="str" cm="1">
        <f t="array" aca="1" ref="B96" ca="1">IFERROR(INDEX($A$1:$A$490,SMALL(IF(ISNUMBER(SEARCH(CELL("contenido",'T.1.2_part_act_ordinario'!$E$11),LD!$A$2:$A$490)),ROW($A$2:$A$490),""),ROWS($B$2:B96))),"")</f>
        <v>Veterinarios y zootecnistas</v>
      </c>
      <c r="C96" t="str" cm="1">
        <f t="array" aca="1" ref="C96" ca="1">IFERROR(INDEX($A$1:$A$490,SMALL(IF(ISNUMBER(SEARCH(CELL("contenido",'T.2.2_part_act_esp_indiv'!$F$11),LD!$A$2:$A$490)),ROW($A$2:$A$490),""),ROWS($C$2:C96))),"")</f>
        <v>Veterinarios y zootecnistas</v>
      </c>
    </row>
    <row r="97" spans="1:3" ht="30">
      <c r="A97" s="198" t="s">
        <v>4185</v>
      </c>
      <c r="B97" s="200" t="str" cm="1">
        <f t="array" aca="1" ref="B97" ca="1">IFERROR(INDEX($A$1:$A$490,SMALL(IF(ISNUMBER(SEARCH(CELL("contenido",'T.1.2_part_act_ordinario'!$E$11),LD!$A$2:$A$490)),ROW($A$2:$A$490),""),ROWS($B$2:B97))),"")</f>
        <v>Profesionistas en forestación, silvicultura y similares</v>
      </c>
      <c r="C97" t="str" cm="1">
        <f t="array" aca="1" ref="C97" ca="1">IFERROR(INDEX($A$1:$A$490,SMALL(IF(ISNUMBER(SEARCH(CELL("contenido",'T.2.2_part_act_esp_indiv'!$F$11),LD!$A$2:$A$490)),ROW($A$2:$A$490),""),ROWS($C$2:C97))),"")</f>
        <v>Profesionistas en forestación, silvicultura y similares</v>
      </c>
    </row>
    <row r="98" spans="1:3">
      <c r="A98" s="198" t="s">
        <v>4187</v>
      </c>
      <c r="B98" s="200" t="str" cm="1">
        <f t="array" aca="1" ref="B98" ca="1">IFERROR(INDEX($A$1:$A$490,SMALL(IF(ISNUMBER(SEARCH(CELL("contenido",'T.1.2_part_act_ordinario'!$E$11),LD!$A$2:$A$490)),ROW($A$2:$A$490),""),ROWS($B$2:B98))),"")</f>
        <v>Profesionistas en pesca y en acuacultura</v>
      </c>
      <c r="C98" t="str" cm="1">
        <f t="array" aca="1" ref="C98" ca="1">IFERROR(INDEX($A$1:$A$490,SMALL(IF(ISNUMBER(SEARCH(CELL("contenido",'T.2.2_part_act_esp_indiv'!$F$11),LD!$A$2:$A$490)),ROW($A$2:$A$490),""),ROWS($C$2:C98))),"")</f>
        <v>Profesionistas en pesca y en acuacultura</v>
      </c>
    </row>
    <row r="99" spans="1:3">
      <c r="A99" s="198" t="s">
        <v>4189</v>
      </c>
      <c r="B99" s="200" t="str" cm="1">
        <f t="array" aca="1" ref="B99" ca="1">IFERROR(INDEX($A$1:$A$490,SMALL(IF(ISNUMBER(SEARCH(CELL("contenido",'T.1.2_part_act_ordinario'!$E$11),LD!$A$2:$A$490)),ROW($A$2:$A$490),""),ROWS($B$2:B99))),"")</f>
        <v>Ingenieros eléctricos</v>
      </c>
      <c r="C99" t="str" cm="1">
        <f t="array" aca="1" ref="C99" ca="1">IFERROR(INDEX($A$1:$A$490,SMALL(IF(ISNUMBER(SEARCH(CELL("contenido",'T.2.2_part_act_esp_indiv'!$F$11),LD!$A$2:$A$490)),ROW($A$2:$A$490),""),ROWS($C$2:C99))),"")</f>
        <v>Ingenieros eléctricos</v>
      </c>
    </row>
    <row r="100" spans="1:3">
      <c r="A100" s="198" t="s">
        <v>4191</v>
      </c>
      <c r="B100" s="200" t="str" cm="1">
        <f t="array" aca="1" ref="B100" ca="1">IFERROR(INDEX($A$1:$A$490,SMALL(IF(ISNUMBER(SEARCH(CELL("contenido",'T.1.2_part_act_ordinario'!$E$11),LD!$A$2:$A$490)),ROW($A$2:$A$490),""),ROWS($B$2:B100))),"")</f>
        <v>Ingenieros electrónicos</v>
      </c>
      <c r="C100" t="str" cm="1">
        <f t="array" aca="1" ref="C100" ca="1">IFERROR(INDEX($A$1:$A$490,SMALL(IF(ISNUMBER(SEARCH(CELL("contenido",'T.2.2_part_act_esp_indiv'!$F$11),LD!$A$2:$A$490)),ROW($A$2:$A$490),""),ROWS($C$2:C100))),"")</f>
        <v>Ingenieros electrónicos</v>
      </c>
    </row>
    <row r="101" spans="1:3">
      <c r="A101" s="198" t="s">
        <v>4193</v>
      </c>
      <c r="B101" s="200" t="str" cm="1">
        <f t="array" aca="1" ref="B101" ca="1">IFERROR(INDEX($A$1:$A$490,SMALL(IF(ISNUMBER(SEARCH(CELL("contenido",'T.1.2_part_act_ordinario'!$E$11),LD!$A$2:$A$490)),ROW($A$2:$A$490),""),ROWS($B$2:B101))),"")</f>
        <v>Ingenieros químicos</v>
      </c>
      <c r="C101" t="str" cm="1">
        <f t="array" aca="1" ref="C101" ca="1">IFERROR(INDEX($A$1:$A$490,SMALL(IF(ISNUMBER(SEARCH(CELL("contenido",'T.2.2_part_act_esp_indiv'!$F$11),LD!$A$2:$A$490)),ROW($A$2:$A$490),""),ROWS($C$2:C101))),"")</f>
        <v>Ingenieros químicos</v>
      </c>
    </row>
    <row r="102" spans="1:3">
      <c r="A102" s="198" t="s">
        <v>4195</v>
      </c>
      <c r="B102" s="200" t="str" cm="1">
        <f t="array" aca="1" ref="B102" ca="1">IFERROR(INDEX($A$1:$A$490,SMALL(IF(ISNUMBER(SEARCH(CELL("contenido",'T.1.2_part_act_ordinario'!$E$11),LD!$A$2:$A$490)),ROW($A$2:$A$490),""),ROWS($B$2:B102))),"")</f>
        <v>Ingenieros mecánicos</v>
      </c>
      <c r="C102" t="str" cm="1">
        <f t="array" aca="1" ref="C102" ca="1">IFERROR(INDEX($A$1:$A$490,SMALL(IF(ISNUMBER(SEARCH(CELL("contenido",'T.2.2_part_act_esp_indiv'!$F$11),LD!$A$2:$A$490)),ROW($A$2:$A$490),""),ROWS($C$2:C102))),"")</f>
        <v>Ingenieros mecánicos</v>
      </c>
    </row>
    <row r="103" spans="1:3">
      <c r="A103" s="198" t="s">
        <v>4195</v>
      </c>
      <c r="B103" s="200" t="str" cm="1">
        <f t="array" aca="1" ref="B103" ca="1">IFERROR(INDEX($A$1:$A$490,SMALL(IF(ISNUMBER(SEARCH(CELL("contenido",'T.1.2_part_act_ordinario'!$E$11),LD!$A$2:$A$490)),ROW($A$2:$A$490),""),ROWS($B$2:B103))),"")</f>
        <v>Ingenieros mecánicos</v>
      </c>
      <c r="C103" t="str" cm="1">
        <f t="array" aca="1" ref="C103" ca="1">IFERROR(INDEX($A$1:$A$490,SMALL(IF(ISNUMBER(SEARCH(CELL("contenido",'T.2.2_part_act_esp_indiv'!$F$11),LD!$A$2:$A$490)),ROW($A$2:$A$490),""),ROWS($C$2:C103))),"")</f>
        <v>Ingenieros mecánicos</v>
      </c>
    </row>
    <row r="104" spans="1:3">
      <c r="A104" s="198" t="s">
        <v>4198</v>
      </c>
      <c r="B104" s="200" t="str" cm="1">
        <f t="array" aca="1" ref="B104" ca="1">IFERROR(INDEX($A$1:$A$490,SMALL(IF(ISNUMBER(SEARCH(CELL("contenido",'T.1.2_part_act_ordinario'!$E$11),LD!$A$2:$A$490)),ROW($A$2:$A$490),""),ROWS($B$2:B104))),"")</f>
        <v>Ingenieros en minas, metalurgia y petróleo</v>
      </c>
      <c r="C104" t="str" cm="1">
        <f t="array" aca="1" ref="C104" ca="1">IFERROR(INDEX($A$1:$A$490,SMALL(IF(ISNUMBER(SEARCH(CELL("contenido",'T.2.2_part_act_esp_indiv'!$F$11),LD!$A$2:$A$490)),ROW($A$2:$A$490),""),ROWS($C$2:C104))),"")</f>
        <v>Ingenieros en minas, metalurgia y petróleo</v>
      </c>
    </row>
    <row r="105" spans="1:3">
      <c r="A105" s="198" t="s">
        <v>4200</v>
      </c>
      <c r="B105" s="200" t="str" cm="1">
        <f t="array" aca="1" ref="B105" ca="1">IFERROR(INDEX($A$1:$A$490,SMALL(IF(ISNUMBER(SEARCH(CELL("contenido",'T.1.2_part_act_ordinario'!$E$11),LD!$A$2:$A$490)),ROW($A$2:$A$490),""),ROWS($B$2:B105))),"")</f>
        <v>Ingenieros civiles y de la construcción</v>
      </c>
      <c r="C105" t="str" cm="1">
        <f t="array" aca="1" ref="C105" ca="1">IFERROR(INDEX($A$1:$A$490,SMALL(IF(ISNUMBER(SEARCH(CELL("contenido",'T.2.2_part_act_esp_indiv'!$F$11),LD!$A$2:$A$490)),ROW($A$2:$A$490),""),ROWS($C$2:C105))),"")</f>
        <v>Ingenieros civiles y de la construcción</v>
      </c>
    </row>
    <row r="106" spans="1:3" ht="30">
      <c r="A106" s="198" t="s">
        <v>4202</v>
      </c>
      <c r="B106" s="200" t="str" cm="1">
        <f t="array" aca="1" ref="B106" ca="1">IFERROR(INDEX($A$1:$A$490,SMALL(IF(ISNUMBER(SEARCH(CELL("contenido",'T.1.2_part_act_ordinario'!$E$11),LD!$A$2:$A$490)),ROW($A$2:$A$490),""),ROWS($B$2:B106))),"")</f>
        <v>Ingenieros en topografía, hidrología, geología y geodesia</v>
      </c>
      <c r="C106" t="str" cm="1">
        <f t="array" aca="1" ref="C106" ca="1">IFERROR(INDEX($A$1:$A$490,SMALL(IF(ISNUMBER(SEARCH(CELL("contenido",'T.2.2_part_act_esp_indiv'!$F$11),LD!$A$2:$A$490)),ROW($A$2:$A$490),""),ROWS($C$2:C106))),"")</f>
        <v>Ingenieros en topografía, hidrología, geología y geodesia</v>
      </c>
    </row>
    <row r="107" spans="1:3" ht="30">
      <c r="A107" s="198" t="s">
        <v>4204</v>
      </c>
      <c r="B107" s="200" t="str" cm="1">
        <f t="array" aca="1" ref="B107" ca="1">IFERROR(INDEX($A$1:$A$490,SMALL(IF(ISNUMBER(SEARCH(CELL("contenido",'T.1.2_part_act_ordinario'!$E$11),LD!$A$2:$A$490)),ROW($A$2:$A$490),""),ROWS($B$2:B107))),"")</f>
        <v>Arquitectos, planificadores urbanos y del transporte</v>
      </c>
      <c r="C107" t="str" cm="1">
        <f t="array" aca="1" ref="C107" ca="1">IFERROR(INDEX($A$1:$A$490,SMALL(IF(ISNUMBER(SEARCH(CELL("contenido",'T.2.2_part_act_esp_indiv'!$F$11),LD!$A$2:$A$490)),ROW($A$2:$A$490),""),ROWS($C$2:C107))),"")</f>
        <v>Arquitectos, planificadores urbanos y del transporte</v>
      </c>
    </row>
    <row r="108" spans="1:3" ht="30">
      <c r="A108" s="198" t="s">
        <v>4206</v>
      </c>
      <c r="B108" s="200" t="str" cm="1">
        <f t="array" aca="1" ref="B108" ca="1">IFERROR(INDEX($A$1:$A$490,SMALL(IF(ISNUMBER(SEARCH(CELL("contenido",'T.1.2_part_act_ordinario'!$E$11),LD!$A$2:$A$490)),ROW($A$2:$A$490),""),ROWS($B$2:B108))),"")</f>
        <v>Desarrolladores y analistas de software y multimedia</v>
      </c>
      <c r="C108" t="str" cm="1">
        <f t="array" aca="1" ref="C108" ca="1">IFERROR(INDEX($A$1:$A$490,SMALL(IF(ISNUMBER(SEARCH(CELL("contenido",'T.2.2_part_act_esp_indiv'!$F$11),LD!$A$2:$A$490)),ROW($A$2:$A$490),""),ROWS($C$2:C108))),"")</f>
        <v>Desarrolladores y analistas de software y multimedia</v>
      </c>
    </row>
    <row r="109" spans="1:3" ht="30">
      <c r="A109" s="198" t="s">
        <v>4208</v>
      </c>
      <c r="B109" s="200" t="str" cm="1">
        <f t="array" aca="1" ref="B109" ca="1">IFERROR(INDEX($A$1:$A$490,SMALL(IF(ISNUMBER(SEARCH(CELL("contenido",'T.1.2_part_act_ordinario'!$E$11),LD!$A$2:$A$490)),ROW($A$2:$A$490),""),ROWS($B$2:B109))),"")</f>
        <v>Administradores de bases de datos y redes de computadora</v>
      </c>
      <c r="C109" t="str" cm="1">
        <f t="array" aca="1" ref="C109" ca="1">IFERROR(INDEX($A$1:$A$490,SMALL(IF(ISNUMBER(SEARCH(CELL("contenido",'T.2.2_part_act_esp_indiv'!$F$11),LD!$A$2:$A$490)),ROW($A$2:$A$490),""),ROWS($C$2:C109))),"")</f>
        <v>Administradores de bases de datos y redes de computadora</v>
      </c>
    </row>
    <row r="110" spans="1:3" ht="30">
      <c r="A110" s="198" t="s">
        <v>4210</v>
      </c>
      <c r="B110" s="200" t="str" cm="1">
        <f t="array" aca="1" ref="B110" ca="1">IFERROR(INDEX($A$1:$A$490,SMALL(IF(ISNUMBER(SEARCH(CELL("contenido",'T.1.2_part_act_ordinario'!$E$11),LD!$A$2:$A$490)),ROW($A$2:$A$490),""),ROWS($B$2:B110))),"")</f>
        <v>Ingenieros en comunicaciones y telecomunicaciones</v>
      </c>
      <c r="C110" t="str" cm="1">
        <f t="array" aca="1" ref="C110" ca="1">IFERROR(INDEX($A$1:$A$490,SMALL(IF(ISNUMBER(SEARCH(CELL("contenido",'T.2.2_part_act_esp_indiv'!$F$11),LD!$A$2:$A$490)),ROW($A$2:$A$490),""),ROWS($C$2:C110))),"")</f>
        <v>Ingenieros en comunicaciones y telecomunicaciones</v>
      </c>
    </row>
    <row r="111" spans="1:3">
      <c r="A111" s="198" t="s">
        <v>4212</v>
      </c>
      <c r="B111" s="200" t="str" cm="1">
        <f t="array" aca="1" ref="B111" ca="1">IFERROR(INDEX($A$1:$A$490,SMALL(IF(ISNUMBER(SEARCH(CELL("contenido",'T.1.2_part_act_ordinario'!$E$11),LD!$A$2:$A$490)),ROW($A$2:$A$490),""),ROWS($B$2:B111))),"")</f>
        <v>Supervisores e inspectores educativos</v>
      </c>
      <c r="C111" t="str" cm="1">
        <f t="array" aca="1" ref="C111" ca="1">IFERROR(INDEX($A$1:$A$490,SMALL(IF(ISNUMBER(SEARCH(CELL("contenido",'T.2.2_part_act_esp_indiv'!$F$11),LD!$A$2:$A$490)),ROW($A$2:$A$490),""),ROWS($C$2:C111))),"")</f>
        <v>Supervisores e inspectores educativos</v>
      </c>
    </row>
    <row r="112" spans="1:3" ht="30">
      <c r="A112" s="198" t="s">
        <v>4214</v>
      </c>
      <c r="B112" s="200" t="str" cm="1">
        <f t="array" aca="1" ref="B112" ca="1">IFERROR(INDEX($A$1:$A$490,SMALL(IF(ISNUMBER(SEARCH(CELL("contenido",'T.1.2_part_act_ordinario'!$E$11),LD!$A$2:$A$490)),ROW($A$2:$A$490),""),ROWS($B$2:B112))),"")</f>
        <v>Pedagogos, orientadores educativos y otros especialistas en ciencias educativas</v>
      </c>
      <c r="C112" t="str" cm="1">
        <f t="array" aca="1" ref="C112" ca="1">IFERROR(INDEX($A$1:$A$490,SMALL(IF(ISNUMBER(SEARCH(CELL("contenido",'T.2.2_part_act_esp_indiv'!$F$11),LD!$A$2:$A$490)),ROW($A$2:$A$490),""),ROWS($C$2:C112))),"")</f>
        <v>Pedagogos, orientadores educativos y otros especialistas en ciencias educativas</v>
      </c>
    </row>
    <row r="113" spans="1:3">
      <c r="A113" s="198" t="s">
        <v>4216</v>
      </c>
      <c r="B113" s="200" t="str" cm="1">
        <f t="array" aca="1" ref="B113" ca="1">IFERROR(INDEX($A$1:$A$490,SMALL(IF(ISNUMBER(SEARCH(CELL("contenido",'T.1.2_part_act_ordinario'!$E$11),LD!$A$2:$A$490)),ROW($A$2:$A$490),""),ROWS($B$2:B113))),"")</f>
        <v>Profesores universitarios y de enseñanza superior</v>
      </c>
      <c r="C113" t="str" cm="1">
        <f t="array" aca="1" ref="C113" ca="1">IFERROR(INDEX($A$1:$A$490,SMALL(IF(ISNUMBER(SEARCH(CELL("contenido",'T.2.2_part_act_esp_indiv'!$F$11),LD!$A$2:$A$490)),ROW($A$2:$A$490),""),ROWS($C$2:C113))),"")</f>
        <v>Profesores universitarios y de enseñanza superior</v>
      </c>
    </row>
    <row r="114" spans="1:3">
      <c r="A114" s="198" t="s">
        <v>4218</v>
      </c>
      <c r="B114" s="200" t="str" cm="1">
        <f t="array" aca="1" ref="B114" ca="1">IFERROR(INDEX($A$1:$A$490,SMALL(IF(ISNUMBER(SEARCH(CELL("contenido",'T.1.2_part_act_ordinario'!$E$11),LD!$A$2:$A$490)),ROW($A$2:$A$490),""),ROWS($B$2:B114))),"")</f>
        <v>Profesores de preparatoria y equivalentes</v>
      </c>
      <c r="C114" t="str" cm="1">
        <f t="array" aca="1" ref="C114" ca="1">IFERROR(INDEX($A$1:$A$490,SMALL(IF(ISNUMBER(SEARCH(CELL("contenido",'T.2.2_part_act_esp_indiv'!$F$11),LD!$A$2:$A$490)),ROW($A$2:$A$490),""),ROWS($C$2:C114))),"")</f>
        <v>Profesores de preparatoria y equivalentes</v>
      </c>
    </row>
    <row r="115" spans="1:3">
      <c r="A115" s="198" t="s">
        <v>4220</v>
      </c>
      <c r="B115" s="200" t="str" cm="1">
        <f t="array" aca="1" ref="B115" ca="1">IFERROR(INDEX($A$1:$A$490,SMALL(IF(ISNUMBER(SEARCH(CELL("contenido",'T.1.2_part_act_ordinario'!$E$11),LD!$A$2:$A$490)),ROW($A$2:$A$490),""),ROWS($B$2:B115))),"")</f>
        <v>Profesores de enseñanza secundaria</v>
      </c>
      <c r="C115" t="str" cm="1">
        <f t="array" aca="1" ref="C115" ca="1">IFERROR(INDEX($A$1:$A$490,SMALL(IF(ISNUMBER(SEARCH(CELL("contenido",'T.2.2_part_act_esp_indiv'!$F$11),LD!$A$2:$A$490)),ROW($A$2:$A$490),""),ROWS($C$2:C115))),"")</f>
        <v>Profesores de enseñanza secundaria</v>
      </c>
    </row>
    <row r="116" spans="1:3">
      <c r="A116" s="198" t="s">
        <v>4222</v>
      </c>
      <c r="B116" s="200" t="str" cm="1">
        <f t="array" aca="1" ref="B116" ca="1">IFERROR(INDEX($A$1:$A$490,SMALL(IF(ISNUMBER(SEARCH(CELL("contenido",'T.1.2_part_act_ordinario'!$E$11),LD!$A$2:$A$490)),ROW($A$2:$A$490),""),ROWS($B$2:B116))),"")</f>
        <v>Profesores de enseñanza primaria</v>
      </c>
      <c r="C116" t="str" cm="1">
        <f t="array" aca="1" ref="C116" ca="1">IFERROR(INDEX($A$1:$A$490,SMALL(IF(ISNUMBER(SEARCH(CELL("contenido",'T.2.2_part_act_esp_indiv'!$F$11),LD!$A$2:$A$490)),ROW($A$2:$A$490),""),ROWS($C$2:C116))),"")</f>
        <v>Profesores de enseñanza primaria</v>
      </c>
    </row>
    <row r="117" spans="1:3">
      <c r="A117" s="198" t="s">
        <v>4224</v>
      </c>
      <c r="B117" s="200" t="str" cm="1">
        <f t="array" aca="1" ref="B117" ca="1">IFERROR(INDEX($A$1:$A$490,SMALL(IF(ISNUMBER(SEARCH(CELL("contenido",'T.1.2_part_act_ordinario'!$E$11),LD!$A$2:$A$490)),ROW($A$2:$A$490),""),ROWS($B$2:B117))),"")</f>
        <v>Alfabetizadores</v>
      </c>
      <c r="C117" t="str" cm="1">
        <f t="array" aca="1" ref="C117" ca="1">IFERROR(INDEX($A$1:$A$490,SMALL(IF(ISNUMBER(SEARCH(CELL("contenido",'T.2.2_part_act_esp_indiv'!$F$11),LD!$A$2:$A$490)),ROW($A$2:$A$490),""),ROWS($C$2:C117))),"")</f>
        <v>Alfabetizadores</v>
      </c>
    </row>
    <row r="118" spans="1:3">
      <c r="A118" s="198" t="s">
        <v>4226</v>
      </c>
      <c r="B118" s="200" t="str" cm="1">
        <f t="array" aca="1" ref="B118" ca="1">IFERROR(INDEX($A$1:$A$490,SMALL(IF(ISNUMBER(SEARCH(CELL("contenido",'T.1.2_part_act_ordinario'!$E$11),LD!$A$2:$A$490)),ROW($A$2:$A$490),""),ROWS($B$2:B118))),"")</f>
        <v>Profesores de enseñanza bilingüe (indígena)</v>
      </c>
      <c r="C118" t="str" cm="1">
        <f t="array" aca="1" ref="C118" ca="1">IFERROR(INDEX($A$1:$A$490,SMALL(IF(ISNUMBER(SEARCH(CELL("contenido",'T.2.2_part_act_esp_indiv'!$F$11),LD!$A$2:$A$490)),ROW($A$2:$A$490),""),ROWS($C$2:C118))),"")</f>
        <v>Profesores de enseñanza bilingüe (indígena)</v>
      </c>
    </row>
    <row r="119" spans="1:3">
      <c r="A119" s="198" t="s">
        <v>4228</v>
      </c>
      <c r="B119" s="200" t="str" cm="1">
        <f t="array" aca="1" ref="B119" ca="1">IFERROR(INDEX($A$1:$A$490,SMALL(IF(ISNUMBER(SEARCH(CELL("contenido",'T.1.2_part_act_ordinario'!$E$11),LD!$A$2:$A$490)),ROW($A$2:$A$490),""),ROWS($B$2:B119))),"")</f>
        <v>Profesores de enseñanza preescolar</v>
      </c>
      <c r="C119" t="str" cm="1">
        <f t="array" aca="1" ref="C119" ca="1">IFERROR(INDEX($A$1:$A$490,SMALL(IF(ISNUMBER(SEARCH(CELL("contenido",'T.2.2_part_act_esp_indiv'!$F$11),LD!$A$2:$A$490)),ROW($A$2:$A$490),""),ROWS($C$2:C119))),"")</f>
        <v>Profesores de enseñanza preescolar</v>
      </c>
    </row>
    <row r="120" spans="1:3" ht="30">
      <c r="A120" s="198" t="s">
        <v>4230</v>
      </c>
      <c r="B120" s="200" t="str" cm="1">
        <f t="array" aca="1" ref="B120" ca="1">IFERROR(INDEX($A$1:$A$490,SMALL(IF(ISNUMBER(SEARCH(CELL("contenido",'T.1.2_part_act_ordinario'!$E$11),LD!$A$2:$A$490)),ROW($A$2:$A$490),""),ROWS($B$2:B120))),"")</f>
        <v>Otros profesores de nivel básico, no clasificados anteriormente</v>
      </c>
      <c r="C120" t="str" cm="1">
        <f t="array" aca="1" ref="C120" ca="1">IFERROR(INDEX($A$1:$A$490,SMALL(IF(ISNUMBER(SEARCH(CELL("contenido",'T.2.2_part_act_esp_indiv'!$F$11),LD!$A$2:$A$490)),ROW($A$2:$A$490),""),ROWS($C$2:C120))),"")</f>
        <v>Otros profesores de nivel básico, no clasificados anteriormente</v>
      </c>
    </row>
    <row r="121" spans="1:3" ht="30">
      <c r="A121" s="198" t="s">
        <v>4232</v>
      </c>
      <c r="B121" s="200" t="str" cm="1">
        <f t="array" aca="1" ref="B121" ca="1">IFERROR(INDEX($A$1:$A$490,SMALL(IF(ISNUMBER(SEARCH(CELL("contenido",'T.1.2_part_act_ordinario'!$E$11),LD!$A$2:$A$490)),ROW($A$2:$A$490),""),ROWS($B$2:B121))),"")</f>
        <v>Profesores de personas con problemas de audición y lenguaje</v>
      </c>
      <c r="C121" t="str" cm="1">
        <f t="array" aca="1" ref="C121" ca="1">IFERROR(INDEX($A$1:$A$490,SMALL(IF(ISNUMBER(SEARCH(CELL("contenido",'T.2.2_part_act_esp_indiv'!$F$11),LD!$A$2:$A$490)),ROW($A$2:$A$490),""),ROWS($C$2:C121))),"")</f>
        <v>Profesores de personas con problemas de audición y lenguaje</v>
      </c>
    </row>
    <row r="122" spans="1:3" ht="30">
      <c r="A122" s="198" t="s">
        <v>4234</v>
      </c>
      <c r="B122" s="200" t="str" cm="1">
        <f t="array" aca="1" ref="B122" ca="1">IFERROR(INDEX($A$1:$A$490,SMALL(IF(ISNUMBER(SEARCH(CELL("contenido",'T.1.2_part_act_ordinario'!$E$11),LD!$A$2:$A$490)),ROW($A$2:$A$490),""),ROWS($B$2:B122))),"")</f>
        <v>Profesores de personas con problemas de aprendizaje</v>
      </c>
      <c r="C122" t="str" cm="1">
        <f t="array" aca="1" ref="C122" ca="1">IFERROR(INDEX($A$1:$A$490,SMALL(IF(ISNUMBER(SEARCH(CELL("contenido",'T.2.2_part_act_esp_indiv'!$F$11),LD!$A$2:$A$490)),ROW($A$2:$A$490),""),ROWS($C$2:C122))),"")</f>
        <v>Profesores de personas con problemas de aprendizaje</v>
      </c>
    </row>
    <row r="123" spans="1:3">
      <c r="A123" s="198" t="s">
        <v>4236</v>
      </c>
      <c r="B123" s="200" t="str" cm="1">
        <f t="array" aca="1" ref="B123" ca="1">IFERROR(INDEX($A$1:$A$490,SMALL(IF(ISNUMBER(SEARCH(CELL("contenido",'T.1.2_part_act_ordinario'!$E$11),LD!$A$2:$A$490)),ROW($A$2:$A$490),""),ROWS($B$2:B123))),"")</f>
        <v>Otros profesores de enseñanza especial</v>
      </c>
      <c r="C123" t="str" cm="1">
        <f t="array" aca="1" ref="C123" ca="1">IFERROR(INDEX($A$1:$A$490,SMALL(IF(ISNUMBER(SEARCH(CELL("contenido",'T.2.2_part_act_esp_indiv'!$F$11),LD!$A$2:$A$490)),ROW($A$2:$A$490),""),ROWS($C$2:C123))),"")</f>
        <v>Otros profesores de enseñanza especial</v>
      </c>
    </row>
    <row r="124" spans="1:3" ht="30">
      <c r="A124" s="198" t="s">
        <v>4238</v>
      </c>
      <c r="B124" s="200" t="str" cm="1">
        <f t="array" aca="1" ref="B124" ca="1">IFERROR(INDEX($A$1:$A$490,SMALL(IF(ISNUMBER(SEARCH(CELL("contenido",'T.1.2_part_act_ordinario'!$E$11),LD!$A$2:$A$490)),ROW($A$2:$A$490),""),ROWS($B$2:B124))),"")</f>
        <v>Otros profesores y especialistas en docencia, no clasificados anteriormente</v>
      </c>
      <c r="C124" t="str" cm="1">
        <f t="array" aca="1" ref="C124" ca="1">IFERROR(INDEX($A$1:$A$490,SMALL(IF(ISNUMBER(SEARCH(CELL("contenido",'T.2.2_part_act_esp_indiv'!$F$11),LD!$A$2:$A$490)),ROW($A$2:$A$490),""),ROWS($C$2:C124))),"")</f>
        <v>Otros profesores y especialistas en docencia, no clasificados anteriormente</v>
      </c>
    </row>
    <row r="125" spans="1:3">
      <c r="A125" s="198" t="s">
        <v>4240</v>
      </c>
      <c r="B125" s="200" t="str" cm="1">
        <f t="array" aca="1" ref="B125" ca="1">IFERROR(INDEX($A$1:$A$490,SMALL(IF(ISNUMBER(SEARCH(CELL("contenido",'T.1.2_part_act_ordinario'!$E$11),LD!$A$2:$A$490)),ROW($A$2:$A$490),""),ROWS($B$2:B125))),"")</f>
        <v>Médicos generales y familiares</v>
      </c>
      <c r="C125" t="str" cm="1">
        <f t="array" aca="1" ref="C125" ca="1">IFERROR(INDEX($A$1:$A$490,SMALL(IF(ISNUMBER(SEARCH(CELL("contenido",'T.2.2_part_act_esp_indiv'!$F$11),LD!$A$2:$A$490)),ROW($A$2:$A$490),""),ROWS($C$2:C125))),"")</f>
        <v>Médicos generales y familiares</v>
      </c>
    </row>
    <row r="126" spans="1:3">
      <c r="A126" s="198" t="s">
        <v>4242</v>
      </c>
      <c r="B126" s="200" t="str" cm="1">
        <f t="array" aca="1" ref="B126" ca="1">IFERROR(INDEX($A$1:$A$490,SMALL(IF(ISNUMBER(SEARCH(CELL("contenido",'T.1.2_part_act_ordinario'!$E$11),LD!$A$2:$A$490)),ROW($A$2:$A$490),""),ROWS($B$2:B126))),"")</f>
        <v>Dentistas</v>
      </c>
      <c r="C126" t="str" cm="1">
        <f t="array" aca="1" ref="C126" ca="1">IFERROR(INDEX($A$1:$A$490,SMALL(IF(ISNUMBER(SEARCH(CELL("contenido",'T.2.2_part_act_esp_indiv'!$F$11),LD!$A$2:$A$490)),ROW($A$2:$A$490),""),ROWS($C$2:C126))),"")</f>
        <v>Dentistas</v>
      </c>
    </row>
    <row r="127" spans="1:3">
      <c r="A127" s="198" t="s">
        <v>4244</v>
      </c>
      <c r="B127" s="200" t="str" cm="1">
        <f t="array" aca="1" ref="B127" ca="1">IFERROR(INDEX($A$1:$A$490,SMALL(IF(ISNUMBER(SEARCH(CELL("contenido",'T.1.2_part_act_ordinario'!$E$11),LD!$A$2:$A$490)),ROW($A$2:$A$490),""),ROWS($B$2:B127))),"")</f>
        <v>Anestesiólogos</v>
      </c>
      <c r="C127" t="str" cm="1">
        <f t="array" aca="1" ref="C127" ca="1">IFERROR(INDEX($A$1:$A$490,SMALL(IF(ISNUMBER(SEARCH(CELL("contenido",'T.2.2_part_act_esp_indiv'!$F$11),LD!$A$2:$A$490)),ROW($A$2:$A$490),""),ROWS($C$2:C127))),"")</f>
        <v>Anestesiólogos</v>
      </c>
    </row>
    <row r="128" spans="1:3">
      <c r="A128" s="198" t="s">
        <v>4246</v>
      </c>
      <c r="B128" s="200" t="str" cm="1">
        <f t="array" aca="1" ref="B128" ca="1">IFERROR(INDEX($A$1:$A$490,SMALL(IF(ISNUMBER(SEARCH(CELL("contenido",'T.1.2_part_act_ordinario'!$E$11),LD!$A$2:$A$490)),ROW($A$2:$A$490),""),ROWS($B$2:B128))),"")</f>
        <v>Cirujanos</v>
      </c>
      <c r="C128" t="str" cm="1">
        <f t="array" aca="1" ref="C128" ca="1">IFERROR(INDEX($A$1:$A$490,SMALL(IF(ISNUMBER(SEARCH(CELL("contenido",'T.2.2_part_act_esp_indiv'!$F$11),LD!$A$2:$A$490)),ROW($A$2:$A$490),""),ROWS($C$2:C128))),"")</f>
        <v>Cirujanos</v>
      </c>
    </row>
    <row r="129" spans="1:3">
      <c r="A129" s="198" t="s">
        <v>4248</v>
      </c>
      <c r="B129" s="200" t="str" cm="1">
        <f t="array" aca="1" ref="B129" ca="1">IFERROR(INDEX($A$1:$A$490,SMALL(IF(ISNUMBER(SEARCH(CELL("contenido",'T.1.2_part_act_ordinario'!$E$11),LD!$A$2:$A$490)),ROW($A$2:$A$490),""),ROWS($B$2:B129))),"")</f>
        <v>Ginecólogos y obstetras</v>
      </c>
      <c r="C129" t="str" cm="1">
        <f t="array" aca="1" ref="C129" ca="1">IFERROR(INDEX($A$1:$A$490,SMALL(IF(ISNUMBER(SEARCH(CELL("contenido",'T.2.2_part_act_esp_indiv'!$F$11),LD!$A$2:$A$490)),ROW($A$2:$A$490),""),ROWS($C$2:C129))),"")</f>
        <v>Ginecólogos y obstetras</v>
      </c>
    </row>
    <row r="130" spans="1:3">
      <c r="A130" s="198" t="s">
        <v>4250</v>
      </c>
      <c r="B130" s="200" t="str" cm="1">
        <f t="array" aca="1" ref="B130" ca="1">IFERROR(INDEX($A$1:$A$490,SMALL(IF(ISNUMBER(SEARCH(CELL("contenido",'T.1.2_part_act_ordinario'!$E$11),LD!$A$2:$A$490)),ROW($A$2:$A$490),""),ROWS($B$2:B130))),"")</f>
        <v>Médicos internos</v>
      </c>
      <c r="C130" t="str" cm="1">
        <f t="array" aca="1" ref="C130" ca="1">IFERROR(INDEX($A$1:$A$490,SMALL(IF(ISNUMBER(SEARCH(CELL("contenido",'T.2.2_part_act_esp_indiv'!$F$11),LD!$A$2:$A$490)),ROW($A$2:$A$490),""),ROWS($C$2:C130))),"")</f>
        <v>Médicos internos</v>
      </c>
    </row>
    <row r="131" spans="1:3">
      <c r="A131" s="198" t="s">
        <v>4252</v>
      </c>
      <c r="B131" s="200" t="str" cm="1">
        <f t="array" aca="1" ref="B131" ca="1">IFERROR(INDEX($A$1:$A$490,SMALL(IF(ISNUMBER(SEARCH(CELL("contenido",'T.1.2_part_act_ordinario'!$E$11),LD!$A$2:$A$490)),ROW($A$2:$A$490),""),ROWS($B$2:B131))),"")</f>
        <v>Patólogos</v>
      </c>
      <c r="C131" t="str" cm="1">
        <f t="array" aca="1" ref="C131" ca="1">IFERROR(INDEX($A$1:$A$490,SMALL(IF(ISNUMBER(SEARCH(CELL("contenido",'T.2.2_part_act_esp_indiv'!$F$11),LD!$A$2:$A$490)),ROW($A$2:$A$490),""),ROWS($C$2:C131))),"")</f>
        <v>Patólogos</v>
      </c>
    </row>
    <row r="132" spans="1:3">
      <c r="A132" s="198" t="s">
        <v>4254</v>
      </c>
      <c r="B132" s="200" t="str" cm="1">
        <f t="array" aca="1" ref="B132" ca="1">IFERROR(INDEX($A$1:$A$490,SMALL(IF(ISNUMBER(SEARCH(CELL("contenido",'T.1.2_part_act_ordinario'!$E$11),LD!$A$2:$A$490)),ROW($A$2:$A$490),""),ROWS($B$2:B132))),"")</f>
        <v>Pediatras</v>
      </c>
      <c r="C132" t="str" cm="1">
        <f t="array" aca="1" ref="C132" ca="1">IFERROR(INDEX($A$1:$A$490,SMALL(IF(ISNUMBER(SEARCH(CELL("contenido",'T.2.2_part_act_esp_indiv'!$F$11),LD!$A$2:$A$490)),ROW($A$2:$A$490),""),ROWS($C$2:C132))),"")</f>
        <v>Pediatras</v>
      </c>
    </row>
    <row r="133" spans="1:3">
      <c r="A133" s="198" t="s">
        <v>4256</v>
      </c>
      <c r="B133" s="200" t="str" cm="1">
        <f t="array" aca="1" ref="B133" ca="1">IFERROR(INDEX($A$1:$A$490,SMALL(IF(ISNUMBER(SEARCH(CELL("contenido",'T.1.2_part_act_ordinario'!$E$11),LD!$A$2:$A$490)),ROW($A$2:$A$490),""),ROWS($B$2:B133))),"")</f>
        <v>Psiquiatras</v>
      </c>
      <c r="C133" t="str" cm="1">
        <f t="array" aca="1" ref="C133" ca="1">IFERROR(INDEX($A$1:$A$490,SMALL(IF(ISNUMBER(SEARCH(CELL("contenido",'T.2.2_part_act_esp_indiv'!$F$11),LD!$A$2:$A$490)),ROW($A$2:$A$490),""),ROWS($C$2:C133))),"")</f>
        <v>Psiquiatras</v>
      </c>
    </row>
    <row r="134" spans="1:3">
      <c r="A134" s="198" t="s">
        <v>4258</v>
      </c>
      <c r="B134" s="200" t="str" cm="1">
        <f t="array" aca="1" ref="B134" ca="1">IFERROR(INDEX($A$1:$A$490,SMALL(IF(ISNUMBER(SEARCH(CELL("contenido",'T.1.2_part_act_ordinario'!$E$11),LD!$A$2:$A$490)),ROW($A$2:$A$490),""),ROWS($B$2:B134))),"")</f>
        <v>Radiólogos</v>
      </c>
      <c r="C134" t="str" cm="1">
        <f t="array" aca="1" ref="C134" ca="1">IFERROR(INDEX($A$1:$A$490,SMALL(IF(ISNUMBER(SEARCH(CELL("contenido",'T.2.2_part_act_esp_indiv'!$F$11),LD!$A$2:$A$490)),ROW($A$2:$A$490),""),ROWS($C$2:C134))),"")</f>
        <v>Radiólogos</v>
      </c>
    </row>
    <row r="135" spans="1:3">
      <c r="A135" s="198" t="s">
        <v>4260</v>
      </c>
      <c r="B135" s="200" t="str" cm="1">
        <f t="array" aca="1" ref="B135" ca="1">IFERROR(INDEX($A$1:$A$490,SMALL(IF(ISNUMBER(SEARCH(CELL("contenido",'T.1.2_part_act_ordinario'!$E$11),LD!$A$2:$A$490)),ROW($A$2:$A$490),""),ROWS($B$2:B135))),"")</f>
        <v>Otros médicos especialistas</v>
      </c>
      <c r="C135" t="str" cm="1">
        <f t="array" aca="1" ref="C135" ca="1">IFERROR(INDEX($A$1:$A$490,SMALL(IF(ISNUMBER(SEARCH(CELL("contenido",'T.2.2_part_act_esp_indiv'!$F$11),LD!$A$2:$A$490)),ROW($A$2:$A$490),""),ROWS($C$2:C135))),"")</f>
        <v>Otros médicos especialistas</v>
      </c>
    </row>
    <row r="136" spans="1:3">
      <c r="A136" s="198" t="s">
        <v>4262</v>
      </c>
      <c r="B136" s="200" t="str" cm="1">
        <f t="array" aca="1" ref="B136" ca="1">IFERROR(INDEX($A$1:$A$490,SMALL(IF(ISNUMBER(SEARCH(CELL("contenido",'T.1.2_part_act_ordinario'!$E$11),LD!$A$2:$A$490)),ROW($A$2:$A$490),""),ROWS($B$2:B136))),"")</f>
        <v>Ingenieros biomédicos</v>
      </c>
      <c r="C136" t="str" cm="1">
        <f t="array" aca="1" ref="C136" ca="1">IFERROR(INDEX($A$1:$A$490,SMALL(IF(ISNUMBER(SEARCH(CELL("contenido",'T.2.2_part_act_esp_indiv'!$F$11),LD!$A$2:$A$490)),ROW($A$2:$A$490),""),ROWS($C$2:C136))),"")</f>
        <v>Ingenieros biomédicos</v>
      </c>
    </row>
    <row r="137" spans="1:3">
      <c r="A137" s="198" t="s">
        <v>4264</v>
      </c>
      <c r="B137" s="200" t="str" cm="1">
        <f t="array" aca="1" ref="B137" ca="1">IFERROR(INDEX($A$1:$A$490,SMALL(IF(ISNUMBER(SEARCH(CELL("contenido",'T.1.2_part_act_ordinario'!$E$11),LD!$A$2:$A$490)),ROW($A$2:$A$490),""),ROWS($B$2:B137))),"")</f>
        <v>Optometristas</v>
      </c>
      <c r="C137" t="str" cm="1">
        <f t="array" aca="1" ref="C137" ca="1">IFERROR(INDEX($A$1:$A$490,SMALL(IF(ISNUMBER(SEARCH(CELL("contenido",'T.2.2_part_act_esp_indiv'!$F$11),LD!$A$2:$A$490)),ROW($A$2:$A$490),""),ROWS($C$2:C137))),"")</f>
        <v>Optometristas</v>
      </c>
    </row>
    <row r="138" spans="1:3">
      <c r="A138" s="198" t="s">
        <v>4266</v>
      </c>
      <c r="B138" s="200" t="str" cm="1">
        <f t="array" aca="1" ref="B138" ca="1">IFERROR(INDEX($A$1:$A$490,SMALL(IF(ISNUMBER(SEARCH(CELL("contenido",'T.1.2_part_act_ordinario'!$E$11),LD!$A$2:$A$490)),ROW($A$2:$A$490),""),ROWS($B$2:B138))),"")</f>
        <v>Nutriólogos</v>
      </c>
      <c r="C138" t="str" cm="1">
        <f t="array" aca="1" ref="C138" ca="1">IFERROR(INDEX($A$1:$A$490,SMALL(IF(ISNUMBER(SEARCH(CELL("contenido",'T.2.2_part_act_esp_indiv'!$F$11),LD!$A$2:$A$490)),ROW($A$2:$A$490),""),ROWS($C$2:C138))),"")</f>
        <v>Nutriólogos</v>
      </c>
    </row>
    <row r="139" spans="1:3" ht="30">
      <c r="A139" s="198" t="s">
        <v>4268</v>
      </c>
      <c r="B139" s="200" t="str" cm="1">
        <f t="array" aca="1" ref="B139" ca="1">IFERROR(INDEX($A$1:$A$490,SMALL(IF(ISNUMBER(SEARCH(CELL("contenido",'T.1.2_part_act_ordinario'!$E$11),LD!$A$2:$A$490)),ROW($A$2:$A$490),""),ROWS($B$2:B139))),"")</f>
        <v>Profesionistas en seguridad e higiene y salud pública</v>
      </c>
      <c r="C139" t="str" cm="1">
        <f t="array" aca="1" ref="C139" ca="1">IFERROR(INDEX($A$1:$A$490,SMALL(IF(ISNUMBER(SEARCH(CELL("contenido",'T.2.2_part_act_esp_indiv'!$F$11),LD!$A$2:$A$490)),ROW($A$2:$A$490),""),ROWS($C$2:C139))),"")</f>
        <v>Profesionistas en seguridad e higiene y salud pública</v>
      </c>
    </row>
    <row r="140" spans="1:3" ht="30">
      <c r="A140" s="198" t="s">
        <v>4270</v>
      </c>
      <c r="B140" s="200" t="str" cm="1">
        <f t="array" aca="1" ref="B140" ca="1">IFERROR(INDEX($A$1:$A$490,SMALL(IF(ISNUMBER(SEARCH(CELL("contenido",'T.1.2_part_act_ordinario'!$E$11),LD!$A$2:$A$490)),ROW($A$2:$A$490),""),ROWS($B$2:B140))),"")</f>
        <v>Profesionistas en medicina tradicional y alternativa</v>
      </c>
      <c r="C140" t="str" cm="1">
        <f t="array" aca="1" ref="C140" ca="1">IFERROR(INDEX($A$1:$A$490,SMALL(IF(ISNUMBER(SEARCH(CELL("contenido",'T.2.2_part_act_esp_indiv'!$F$11),LD!$A$2:$A$490)),ROW($A$2:$A$490),""),ROWS($C$2:C140))),"")</f>
        <v>Profesionistas en medicina tradicional y alternativa</v>
      </c>
    </row>
    <row r="141" spans="1:3">
      <c r="A141" s="198" t="s">
        <v>4272</v>
      </c>
      <c r="B141" s="200" t="str" cm="1">
        <f t="array" aca="1" ref="B141" ca="1">IFERROR(INDEX($A$1:$A$490,SMALL(IF(ISNUMBER(SEARCH(CELL("contenido",'T.1.2_part_act_ordinario'!$E$11),LD!$A$2:$A$490)),ROW($A$2:$A$490),""),ROWS($B$2:B141))),"")</f>
        <v>Enfermeras y paramédicos profesionales</v>
      </c>
      <c r="C141" t="str" cm="1">
        <f t="array" aca="1" ref="C141" ca="1">IFERROR(INDEX($A$1:$A$490,SMALL(IF(ISNUMBER(SEARCH(CELL("contenido",'T.2.2_part_act_esp_indiv'!$F$11),LD!$A$2:$A$490)),ROW($A$2:$A$490),""),ROWS($C$2:C141))),"")</f>
        <v>Enfermeras y paramédicos profesionales</v>
      </c>
    </row>
    <row r="142" spans="1:3">
      <c r="A142" s="198" t="s">
        <v>4274</v>
      </c>
      <c r="B142" s="200" t="str" cm="1">
        <f t="array" aca="1" ref="B142" ca="1">IFERROR(INDEX($A$1:$A$490,SMALL(IF(ISNUMBER(SEARCH(CELL("contenido",'T.1.2_part_act_ordinario'!$E$11),LD!$A$2:$A$490)),ROW($A$2:$A$490),""),ROWS($B$2:B142))),"")</f>
        <v>Fisioterapeutas y logopedas</v>
      </c>
      <c r="C142" t="str" cm="1">
        <f t="array" aca="1" ref="C142" ca="1">IFERROR(INDEX($A$1:$A$490,SMALL(IF(ISNUMBER(SEARCH(CELL("contenido",'T.2.2_part_act_esp_indiv'!$F$11),LD!$A$2:$A$490)),ROW($A$2:$A$490),""),ROWS($C$2:C142))),"")</f>
        <v>Fisioterapeutas y logopedas</v>
      </c>
    </row>
    <row r="143" spans="1:3">
      <c r="A143" s="198" t="s">
        <v>4276</v>
      </c>
      <c r="B143" s="200" t="str" cm="1">
        <f t="array" aca="1" ref="B143" ca="1">IFERROR(INDEX($A$1:$A$490,SMALL(IF(ISNUMBER(SEARCH(CELL("contenido",'T.1.2_part_act_ordinario'!$E$11),LD!$A$2:$A$490)),ROW($A$2:$A$490),""),ROWS($B$2:B143))),"")</f>
        <v>Farmacólogos</v>
      </c>
      <c r="C143" t="str" cm="1">
        <f t="array" aca="1" ref="C143" ca="1">IFERROR(INDEX($A$1:$A$490,SMALL(IF(ISNUMBER(SEARCH(CELL("contenido",'T.2.2_part_act_esp_indiv'!$F$11),LD!$A$2:$A$490)),ROW($A$2:$A$490),""),ROWS($C$2:C143))),"")</f>
        <v>Farmacólogos</v>
      </c>
    </row>
    <row r="144" spans="1:3" ht="30">
      <c r="A144" s="198" t="s">
        <v>4278</v>
      </c>
      <c r="B144" s="200" t="str" cm="1">
        <f t="array" aca="1" ref="B144" ca="1">IFERROR(INDEX($A$1:$A$490,SMALL(IF(ISNUMBER(SEARCH(CELL("contenido",'T.1.2_part_act_ordinario'!$E$11),LD!$A$2:$A$490)),ROW($A$2:$A$490),""),ROWS($B$2:B144))),"")</f>
        <v>Auxiliares en administración, mercadotecnia, comercialización y comercio exterior</v>
      </c>
      <c r="C144" t="str" cm="1">
        <f t="array" aca="1" ref="C144" ca="1">IFERROR(INDEX($A$1:$A$490,SMALL(IF(ISNUMBER(SEARCH(CELL("contenido",'T.2.2_part_act_esp_indiv'!$F$11),LD!$A$2:$A$490)),ROW($A$2:$A$490),""),ROWS($C$2:C144))),"")</f>
        <v>Auxiliares en administración, mercadotecnia, comercialización y comercio exterior</v>
      </c>
    </row>
    <row r="145" spans="1:3" ht="30">
      <c r="A145" s="198" t="s">
        <v>4280</v>
      </c>
      <c r="B145" s="200" t="str" cm="1">
        <f t="array" aca="1" ref="B145" ca="1">IFERROR(INDEX($A$1:$A$490,SMALL(IF(ISNUMBER(SEARCH(CELL("contenido",'T.1.2_part_act_ordinario'!$E$11),LD!$A$2:$A$490)),ROW($A$2:$A$490),""),ROWS($B$2:B145))),"")</f>
        <v>Auxiliares en contabilidad, finanzas y agentes de bolsa</v>
      </c>
      <c r="C145" t="str" cm="1">
        <f t="array" aca="1" ref="C145" ca="1">IFERROR(INDEX($A$1:$A$490,SMALL(IF(ISNUMBER(SEARCH(CELL("contenido",'T.2.2_part_act_esp_indiv'!$F$11),LD!$A$2:$A$490)),ROW($A$2:$A$490),""),ROWS($C$2:C145))),"")</f>
        <v>Auxiliares en contabilidad, finanzas y agentes de bolsa</v>
      </c>
    </row>
    <row r="146" spans="1:3">
      <c r="A146" s="198" t="s">
        <v>4282</v>
      </c>
      <c r="B146" s="200" t="str" cm="1">
        <f t="array" aca="1" ref="B146" ca="1">IFERROR(INDEX($A$1:$A$490,SMALL(IF(ISNUMBER(SEARCH(CELL("contenido",'T.1.2_part_act_ordinario'!$E$11),LD!$A$2:$A$490)),ROW($A$2:$A$490),""),ROWS($B$2:B146))),"")</f>
        <v>Tramitadores aduanales</v>
      </c>
      <c r="C146" t="str" cm="1">
        <f t="array" aca="1" ref="C146" ca="1">IFERROR(INDEX($A$1:$A$490,SMALL(IF(ISNUMBER(SEARCH(CELL("contenido",'T.2.2_part_act_esp_indiv'!$F$11),LD!$A$2:$A$490)),ROW($A$2:$A$490),""),ROWS($C$2:C146))),"")</f>
        <v>Tramitadores aduanales</v>
      </c>
    </row>
    <row r="147" spans="1:3">
      <c r="A147" s="198" t="s">
        <v>4284</v>
      </c>
      <c r="B147" s="200" t="str" cm="1">
        <f t="array" aca="1" ref="B147" ca="1">IFERROR(INDEX($A$1:$A$490,SMALL(IF(ISNUMBER(SEARCH(CELL("contenido",'T.1.2_part_act_ordinario'!$E$11),LD!$A$2:$A$490)),ROW($A$2:$A$490),""),ROWS($B$2:B147))),"")</f>
        <v>Valuadores, subastadores y rematadores</v>
      </c>
      <c r="C147" t="str" cm="1">
        <f t="array" aca="1" ref="C147" ca="1">IFERROR(INDEX($A$1:$A$490,SMALL(IF(ISNUMBER(SEARCH(CELL("contenido",'T.2.2_part_act_esp_indiv'!$F$11),LD!$A$2:$A$490)),ROW($A$2:$A$490),""),ROWS($C$2:C147))),"")</f>
        <v>Valuadores, subastadores y rematadores</v>
      </c>
    </row>
    <row r="148" spans="1:3">
      <c r="A148" s="198" t="s">
        <v>4286</v>
      </c>
      <c r="B148" s="200" t="str" cm="1">
        <f t="array" aca="1" ref="B148" ca="1">IFERROR(INDEX($A$1:$A$490,SMALL(IF(ISNUMBER(SEARCH(CELL("contenido",'T.1.2_part_act_ordinario'!$E$11),LD!$A$2:$A$490)),ROW($A$2:$A$490),""),ROWS($B$2:B148))),"")</f>
        <v>Oficiales del ministerio público y detectives</v>
      </c>
      <c r="C148" t="str" cm="1">
        <f t="array" aca="1" ref="C148" ca="1">IFERROR(INDEX($A$1:$A$490,SMALL(IF(ISNUMBER(SEARCH(CELL("contenido",'T.2.2_part_act_esp_indiv'!$F$11),LD!$A$2:$A$490)),ROW($A$2:$A$490),""),ROWS($C$2:C148))),"")</f>
        <v>Oficiales del ministerio público y detectives</v>
      </c>
    </row>
    <row r="149" spans="1:3">
      <c r="A149" s="198" t="s">
        <v>4288</v>
      </c>
      <c r="B149" s="200" t="str" cm="1">
        <f t="array" aca="1" ref="B149" ca="1">IFERROR(INDEX($A$1:$A$490,SMALL(IF(ISNUMBER(SEARCH(CELL("contenido",'T.1.2_part_act_ordinario'!$E$11),LD!$A$2:$A$490)),ROW($A$2:$A$490),""),ROWS($B$2:B149))),"")</f>
        <v>Agentes aduanales y fronterizos</v>
      </c>
      <c r="C149" t="str" cm="1">
        <f t="array" aca="1" ref="C149" ca="1">IFERROR(INDEX($A$1:$A$490,SMALL(IF(ISNUMBER(SEARCH(CELL("contenido",'T.2.2_part_act_esp_indiv'!$F$11),LD!$A$2:$A$490)),ROW($A$2:$A$490),""),ROWS($C$2:C149))),"")</f>
        <v>Agentes aduanales y fronterizos</v>
      </c>
    </row>
    <row r="150" spans="1:3" ht="30">
      <c r="A150" s="198" t="s">
        <v>4290</v>
      </c>
      <c r="B150" s="200" t="str" cm="1">
        <f t="array" aca="1" ref="B150" ca="1">IFERROR(INDEX($A$1:$A$490,SMALL(IF(ISNUMBER(SEARCH(CELL("contenido",'T.1.2_part_act_ordinario'!$E$11),LD!$A$2:$A$490)),ROW($A$2:$A$490),""),ROWS($B$2:B150))),"")</f>
        <v>Agentes de recaudación tributaria y de expedición de licencias</v>
      </c>
      <c r="C150" t="str" cm="1">
        <f t="array" aca="1" ref="C150" ca="1">IFERROR(INDEX($A$1:$A$490,SMALL(IF(ISNUMBER(SEARCH(CELL("contenido",'T.2.2_part_act_esp_indiv'!$F$11),LD!$A$2:$A$490)),ROW($A$2:$A$490),""),ROWS($C$2:C150))),"")</f>
        <v>Agentes de recaudación tributaria y de expedición de licencias</v>
      </c>
    </row>
    <row r="151" spans="1:3" ht="30">
      <c r="A151" s="198" t="s">
        <v>4292</v>
      </c>
      <c r="B151" s="200" t="str" cm="1">
        <f t="array" aca="1" ref="B151" ca="1">IFERROR(INDEX($A$1:$A$490,SMALL(IF(ISNUMBER(SEARCH(CELL("contenido",'T.1.2_part_act_ordinario'!$E$11),LD!$A$2:$A$490)),ROW($A$2:$A$490),""),ROWS($B$2:B151))),"")</f>
        <v>Inspectores en seguridad social, de precios y otros inspectores públicos</v>
      </c>
      <c r="C151" t="str" cm="1">
        <f t="array" aca="1" ref="C151" ca="1">IFERROR(INDEX($A$1:$A$490,SMALL(IF(ISNUMBER(SEARCH(CELL("contenido",'T.2.2_part_act_esp_indiv'!$F$11),LD!$A$2:$A$490)),ROW($A$2:$A$490),""),ROWS($C$2:C151))),"")</f>
        <v>Inspectores en seguridad social, de precios y otros inspectores públicos</v>
      </c>
    </row>
    <row r="152" spans="1:3">
      <c r="A152" s="198" t="s">
        <v>4294</v>
      </c>
      <c r="B152" s="200" t="str" cm="1">
        <f t="array" aca="1" ref="B152" ca="1">IFERROR(INDEX($A$1:$A$490,SMALL(IF(ISNUMBER(SEARCH(CELL("contenido",'T.1.2_part_act_ordinario'!$E$11),LD!$A$2:$A$490)),ROW($A$2:$A$490),""),ROWS($B$2:B152))),"")</f>
        <v>Auxiliares en ciencias sociales y humanistas</v>
      </c>
      <c r="C152" t="str" cm="1">
        <f t="array" aca="1" ref="C152" ca="1">IFERROR(INDEX($A$1:$A$490,SMALL(IF(ISNUMBER(SEARCH(CELL("contenido",'T.2.2_part_act_esp_indiv'!$F$11),LD!$A$2:$A$490)),ROW($A$2:$A$490),""),ROWS($C$2:C152))),"")</f>
        <v>Auxiliares en ciencias sociales y humanistas</v>
      </c>
    </row>
    <row r="153" spans="1:3">
      <c r="A153" s="198" t="s">
        <v>4296</v>
      </c>
      <c r="B153" s="200" t="str" cm="1">
        <f t="array" aca="1" ref="B153" ca="1">IFERROR(INDEX($A$1:$A$490,SMALL(IF(ISNUMBER(SEARCH(CELL("contenido",'T.1.2_part_act_ordinario'!$E$11),LD!$A$2:$A$490)),ROW($A$2:$A$490),""),ROWS($B$2:B153))),"")</f>
        <v>Auxiliares en servicios jurídicos</v>
      </c>
      <c r="C153" t="str" cm="1">
        <f t="array" aca="1" ref="C153" ca="1">IFERROR(INDEX($A$1:$A$490,SMALL(IF(ISNUMBER(SEARCH(CELL("contenido",'T.2.2_part_act_esp_indiv'!$F$11),LD!$A$2:$A$490)),ROW($A$2:$A$490),""),ROWS($C$2:C153))),"")</f>
        <v>Auxiliares en servicios jurídicos</v>
      </c>
    </row>
    <row r="154" spans="1:3">
      <c r="A154" s="198" t="s">
        <v>4298</v>
      </c>
      <c r="B154" s="200" t="str" cm="1">
        <f t="array" aca="1" ref="B154" ca="1">IFERROR(INDEX($A$1:$A$490,SMALL(IF(ISNUMBER(SEARCH(CELL("contenido",'T.1.2_part_act_ordinario'!$E$11),LD!$A$2:$A$490)),ROW($A$2:$A$490),""),ROWS($B$2:B154))),"")</f>
        <v>Monjas y predicadores</v>
      </c>
      <c r="C154" t="str" cm="1">
        <f t="array" aca="1" ref="C154" ca="1">IFERROR(INDEX($A$1:$A$490,SMALL(IF(ISNUMBER(SEARCH(CELL("contenido",'T.2.2_part_act_esp_indiv'!$F$11),LD!$A$2:$A$490)),ROW($A$2:$A$490),""),ROWS($C$2:C154))),"")</f>
        <v>Monjas y predicadores</v>
      </c>
    </row>
    <row r="155" spans="1:3">
      <c r="A155" s="198" t="s">
        <v>4300</v>
      </c>
      <c r="B155" s="200" t="str" cm="1">
        <f t="array" aca="1" ref="B155" ca="1">IFERROR(INDEX($A$1:$A$490,SMALL(IF(ISNUMBER(SEARCH(CELL("contenido",'T.1.2_part_act_ordinario'!$E$11),LD!$A$2:$A$490)),ROW($A$2:$A$490),""),ROWS($B$2:B155))),"")</f>
        <v>Diseñadores de moda y vestuario</v>
      </c>
      <c r="C155" t="str" cm="1">
        <f t="array" aca="1" ref="C155" ca="1">IFERROR(INDEX($A$1:$A$490,SMALL(IF(ISNUMBER(SEARCH(CELL("contenido",'T.2.2_part_act_esp_indiv'!$F$11),LD!$A$2:$A$490)),ROW($A$2:$A$490),""),ROWS($C$2:C155))),"")</f>
        <v>Diseñadores de moda y vestuario</v>
      </c>
    </row>
    <row r="156" spans="1:3">
      <c r="A156" s="198" t="s">
        <v>4302</v>
      </c>
      <c r="B156" s="200" t="str" cm="1">
        <f t="array" aca="1" ref="B156" ca="1">IFERROR(INDEX($A$1:$A$490,SMALL(IF(ISNUMBER(SEARCH(CELL("contenido",'T.1.2_part_act_ordinario'!$E$11),LD!$A$2:$A$490)),ROW($A$2:$A$490),""),ROWS($B$2:B156))),"")</f>
        <v>Diseñadores industriales</v>
      </c>
      <c r="C156" t="str" cm="1">
        <f t="array" aca="1" ref="C156" ca="1">IFERROR(INDEX($A$1:$A$490,SMALL(IF(ISNUMBER(SEARCH(CELL("contenido",'T.2.2_part_act_esp_indiv'!$F$11),LD!$A$2:$A$490)),ROW($A$2:$A$490),""),ROWS($C$2:C156))),"")</f>
        <v>Diseñadores industriales</v>
      </c>
    </row>
    <row r="157" spans="1:3">
      <c r="A157" s="198" t="s">
        <v>4304</v>
      </c>
      <c r="B157" s="200" t="str" cm="1">
        <f t="array" aca="1" ref="B157" ca="1">IFERROR(INDEX($A$1:$A$490,SMALL(IF(ISNUMBER(SEARCH(CELL("contenido",'T.1.2_part_act_ordinario'!$E$11),LD!$A$2:$A$490)),ROW($A$2:$A$490),""),ROWS($B$2:B157))),"")</f>
        <v>Diseñadores gráficos</v>
      </c>
      <c r="C157" t="str" cm="1">
        <f t="array" aca="1" ref="C157" ca="1">IFERROR(INDEX($A$1:$A$490,SMALL(IF(ISNUMBER(SEARCH(CELL("contenido",'T.2.2_part_act_esp_indiv'!$F$11),LD!$A$2:$A$490)),ROW($A$2:$A$490),""),ROWS($C$2:C157))),"")</f>
        <v>Diseñadores gráficos</v>
      </c>
    </row>
    <row r="158" spans="1:3" ht="30">
      <c r="A158" s="198" t="s">
        <v>4306</v>
      </c>
      <c r="B158" s="200" t="str" cm="1">
        <f t="array" aca="1" ref="B158" ca="1">IFERROR(INDEX($A$1:$A$490,SMALL(IF(ISNUMBER(SEARCH(CELL("contenido",'T.1.2_part_act_ordinario'!$E$11),LD!$A$2:$A$490)),ROW($A$2:$A$490),""),ROWS($B$2:B158))),"")</f>
        <v>Decoradores de interiores, jardines y diversos materiales (tazas, llaveros, etcétera)</v>
      </c>
      <c r="C158" t="str" cm="1">
        <f t="array" aca="1" ref="C158" ca="1">IFERROR(INDEX($A$1:$A$490,SMALL(IF(ISNUMBER(SEARCH(CELL("contenido",'T.2.2_part_act_esp_indiv'!$F$11),LD!$A$2:$A$490)),ROW($A$2:$A$490),""),ROWS($C$2:C158))),"")</f>
        <v>Decoradores de interiores, jardines y diversos materiales (tazas, llaveros, etcétera)</v>
      </c>
    </row>
    <row r="159" spans="1:3" ht="30">
      <c r="A159" s="198" t="s">
        <v>4308</v>
      </c>
      <c r="B159" s="200" t="str" cm="1">
        <f t="array" aca="1" ref="B159" ca="1">IFERROR(INDEX($A$1:$A$490,SMALL(IF(ISNUMBER(SEARCH(CELL("contenido",'T.1.2_part_act_ordinario'!$E$11),LD!$A$2:$A$490)),ROW($A$2:$A$490),""),ROWS($B$2:B159))),"")</f>
        <v>Locutores de radio, televisión y otros medios de comunicación</v>
      </c>
      <c r="C159" t="str" cm="1">
        <f t="array" aca="1" ref="C159" ca="1">IFERROR(INDEX($A$1:$A$490,SMALL(IF(ISNUMBER(SEARCH(CELL("contenido",'T.2.2_part_act_esp_indiv'!$F$11),LD!$A$2:$A$490)),ROW($A$2:$A$490),""),ROWS($C$2:C159))),"")</f>
        <v>Locutores de radio, televisión y otros medios de comunicación</v>
      </c>
    </row>
    <row r="160" spans="1:3">
      <c r="A160" s="198" t="s">
        <v>4310</v>
      </c>
      <c r="B160" s="200" t="str" cm="1">
        <f t="array" aca="1" ref="B160" ca="1">IFERROR(INDEX($A$1:$A$490,SMALL(IF(ISNUMBER(SEARCH(CELL("contenido",'T.1.2_part_act_ordinario'!$E$11),LD!$A$2:$A$490)),ROW($A$2:$A$490),""),ROWS($B$2:B160))),"")</f>
        <v>Animadores y organizadores de eventos</v>
      </c>
      <c r="C160" t="str" cm="1">
        <f t="array" aca="1" ref="C160" ca="1">IFERROR(INDEX($A$1:$A$490,SMALL(IF(ISNUMBER(SEARCH(CELL("contenido",'T.2.2_part_act_esp_indiv'!$F$11),LD!$A$2:$A$490)),ROW($A$2:$A$490),""),ROWS($C$2:C160))),"")</f>
        <v>Animadores y organizadores de eventos</v>
      </c>
    </row>
    <row r="161" spans="1:3">
      <c r="A161" s="198" t="s">
        <v>4312</v>
      </c>
      <c r="B161" s="200" t="str" cm="1">
        <f t="array" aca="1" ref="B161" ca="1">IFERROR(INDEX($A$1:$A$490,SMALL(IF(ISNUMBER(SEARCH(CELL("contenido",'T.1.2_part_act_ordinario'!$E$11),LD!$A$2:$A$490)),ROW($A$2:$A$490),""),ROWS($B$2:B161))),"")</f>
        <v>Payasos, mimos y cirqueros</v>
      </c>
      <c r="C161" t="str" cm="1">
        <f t="array" aca="1" ref="C161" ca="1">IFERROR(INDEX($A$1:$A$490,SMALL(IF(ISNUMBER(SEARCH(CELL("contenido",'T.2.2_part_act_esp_indiv'!$F$11),LD!$A$2:$A$490)),ROW($A$2:$A$490),""),ROWS($C$2:C161))),"")</f>
        <v>Payasos, mimos y cirqueros</v>
      </c>
    </row>
    <row r="162" spans="1:3">
      <c r="A162" s="198" t="s">
        <v>4314</v>
      </c>
      <c r="B162" s="200" t="str" cm="1">
        <f t="array" aca="1" ref="B162" ca="1">IFERROR(INDEX($A$1:$A$490,SMALL(IF(ISNUMBER(SEARCH(CELL("contenido",'T.1.2_part_act_ordinario'!$E$11),LD!$A$2:$A$490)),ROW($A$2:$A$490),""),ROWS($B$2:B162))),"")</f>
        <v>Deportistas</v>
      </c>
      <c r="C162" t="str" cm="1">
        <f t="array" aca="1" ref="C162" ca="1">IFERROR(INDEX($A$1:$A$490,SMALL(IF(ISNUMBER(SEARCH(CELL("contenido",'T.2.2_part_act_esp_indiv'!$F$11),LD!$A$2:$A$490)),ROW($A$2:$A$490),""),ROWS($C$2:C162))),"")</f>
        <v>Deportistas</v>
      </c>
    </row>
    <row r="163" spans="1:3">
      <c r="A163" s="198" t="s">
        <v>4316</v>
      </c>
      <c r="B163" s="200" t="str" cm="1">
        <f t="array" aca="1" ref="B163" ca="1">IFERROR(INDEX($A$1:$A$490,SMALL(IF(ISNUMBER(SEARCH(CELL("contenido",'T.1.2_part_act_ordinario'!$E$11),LD!$A$2:$A$490)),ROW($A$2:$A$490),""),ROWS($B$2:B163))),"")</f>
        <v>Entrenadores deportivos y directores técnicos</v>
      </c>
      <c r="C163" t="str" cm="1">
        <f t="array" aca="1" ref="C163" ca="1">IFERROR(INDEX($A$1:$A$490,SMALL(IF(ISNUMBER(SEARCH(CELL("contenido",'T.2.2_part_act_esp_indiv'!$F$11),LD!$A$2:$A$490)),ROW($A$2:$A$490),""),ROWS($C$2:C163))),"")</f>
        <v>Entrenadores deportivos y directores técnicos</v>
      </c>
    </row>
    <row r="164" spans="1:3">
      <c r="A164" s="198" t="s">
        <v>4318</v>
      </c>
      <c r="B164" s="200" t="str" cm="1">
        <f t="array" aca="1" ref="B164" ca="1">IFERROR(INDEX($A$1:$A$490,SMALL(IF(ISNUMBER(SEARCH(CELL("contenido",'T.1.2_part_act_ordinario'!$E$11),LD!$A$2:$A$490)),ROW($A$2:$A$490),""),ROWS($B$2:B164))),"")</f>
        <v>Árbitros y jueces deportivos</v>
      </c>
      <c r="C164" t="str" cm="1">
        <f t="array" aca="1" ref="C164" ca="1">IFERROR(INDEX($A$1:$A$490,SMALL(IF(ISNUMBER(SEARCH(CELL("contenido",'T.2.2_part_act_esp_indiv'!$F$11),LD!$A$2:$A$490)),ROW($A$2:$A$490),""),ROWS($C$2:C164))),"")</f>
        <v>Árbitros y jueces deportivos</v>
      </c>
    </row>
    <row r="165" spans="1:3" ht="30">
      <c r="A165" s="198" t="s">
        <v>4320</v>
      </c>
      <c r="B165" s="200" t="str" cm="1">
        <f t="array" aca="1" ref="B165" ca="1">IFERROR(INDEX($A$1:$A$490,SMALL(IF(ISNUMBER(SEARCH(CELL("contenido",'T.1.2_part_act_ordinario'!$E$11),LD!$A$2:$A$490)),ROW($A$2:$A$490),""),ROWS($B$2:B165))),"")</f>
        <v>Auxiliares y técnicos en física, astronomía, matemáticas, estadística y actuaría</v>
      </c>
      <c r="C165" t="str" cm="1">
        <f t="array" aca="1" ref="C165" ca="1">IFERROR(INDEX($A$1:$A$490,SMALL(IF(ISNUMBER(SEARCH(CELL("contenido",'T.2.2_part_act_esp_indiv'!$F$11),LD!$A$2:$A$490)),ROW($A$2:$A$490),""),ROWS($C$2:C165))),"")</f>
        <v>Auxiliares y técnicos en física, astronomía, matemáticas, estadística y actuaría</v>
      </c>
    </row>
    <row r="166" spans="1:3" ht="30">
      <c r="A166" s="198" t="s">
        <v>4322</v>
      </c>
      <c r="B166" s="200" t="str" cm="1">
        <f t="array" aca="1" ref="B166" ca="1">IFERROR(INDEX($A$1:$A$490,SMALL(IF(ISNUMBER(SEARCH(CELL("contenido",'T.1.2_part_act_ordinario'!$E$11),LD!$A$2:$A$490)),ROW($A$2:$A$490),""),ROWS($B$2:B166))),"")</f>
        <v>Auxiliares y técnicos en ciencias biológicas, químicas y del medio ambiente</v>
      </c>
      <c r="C166" t="str" cm="1">
        <f t="array" aca="1" ref="C166" ca="1">IFERROR(INDEX($A$1:$A$490,SMALL(IF(ISNUMBER(SEARCH(CELL("contenido",'T.2.2_part_act_esp_indiv'!$F$11),LD!$A$2:$A$490)),ROW($A$2:$A$490),""),ROWS($C$2:C166))),"")</f>
        <v>Auxiliares y técnicos en ciencias biológicas, químicas y del medio ambiente</v>
      </c>
    </row>
    <row r="167" spans="1:3">
      <c r="A167" s="198" t="s">
        <v>4324</v>
      </c>
      <c r="B167" s="200" t="str" cm="1">
        <f t="array" aca="1" ref="B167" ca="1">IFERROR(INDEX($A$1:$A$490,SMALL(IF(ISNUMBER(SEARCH(CELL("contenido",'T.1.2_part_act_ordinario'!$E$11),LD!$A$2:$A$490)),ROW($A$2:$A$490),""),ROWS($B$2:B167))),"")</f>
        <v>Auxiliares y técnicos en agronomía</v>
      </c>
      <c r="C167" t="str" cm="1">
        <f t="array" aca="1" ref="C167" ca="1">IFERROR(INDEX($A$1:$A$490,SMALL(IF(ISNUMBER(SEARCH(CELL("contenido",'T.2.2_part_act_esp_indiv'!$F$11),LD!$A$2:$A$490)),ROW($A$2:$A$490),""),ROWS($C$2:C167))),"")</f>
        <v>Auxiliares y técnicos en agronomía</v>
      </c>
    </row>
    <row r="168" spans="1:3" ht="30">
      <c r="A168" s="198" t="s">
        <v>4326</v>
      </c>
      <c r="B168" s="200" t="str" cm="1">
        <f t="array" aca="1" ref="B168" ca="1">IFERROR(INDEX($A$1:$A$490,SMALL(IF(ISNUMBER(SEARCH(CELL("contenido",'T.1.2_part_act_ordinario'!$E$11),LD!$A$2:$A$490)),ROW($A$2:$A$490),""),ROWS($B$2:B168))),"")</f>
        <v>Auxiliares y técnicos en veterinaria, pesca y forestación</v>
      </c>
      <c r="C168" t="str" cm="1">
        <f t="array" aca="1" ref="C168" ca="1">IFERROR(INDEX($A$1:$A$490,SMALL(IF(ISNUMBER(SEARCH(CELL("contenido",'T.2.2_part_act_esp_indiv'!$F$11),LD!$A$2:$A$490)),ROW($A$2:$A$490),""),ROWS($C$2:C168))),"")</f>
        <v>Auxiliares y técnicos en veterinaria, pesca y forestación</v>
      </c>
    </row>
    <row r="169" spans="1:3">
      <c r="A169" s="198" t="s">
        <v>4328</v>
      </c>
      <c r="B169" s="200" t="str" cm="1">
        <f t="array" aca="1" ref="B169" ca="1">IFERROR(INDEX($A$1:$A$490,SMALL(IF(ISNUMBER(SEARCH(CELL("contenido",'T.1.2_part_act_ordinario'!$E$11),LD!$A$2:$A$490)),ROW($A$2:$A$490),""),ROWS($B$2:B169))),"")</f>
        <v>Auxiliares y técnicos industriales y químicos</v>
      </c>
      <c r="C169" t="str" cm="1">
        <f t="array" aca="1" ref="C169" ca="1">IFERROR(INDEX($A$1:$A$490,SMALL(IF(ISNUMBER(SEARCH(CELL("contenido",'T.2.2_part_act_esp_indiv'!$F$11),LD!$A$2:$A$490)),ROW($A$2:$A$490),""),ROWS($C$2:C169))),"")</f>
        <v>Auxiliares y técnicos industriales y químicos</v>
      </c>
    </row>
    <row r="170" spans="1:3" ht="30">
      <c r="A170" s="198" t="s">
        <v>4330</v>
      </c>
      <c r="B170" s="200" t="str" cm="1">
        <f t="array" aca="1" ref="B170" ca="1">IFERROR(INDEX($A$1:$A$490,SMALL(IF(ISNUMBER(SEARCH(CELL("contenido",'T.1.2_part_act_ordinario'!$E$11),LD!$A$2:$A$490)),ROW($A$2:$A$490),""),ROWS($B$2:B170))),"")</f>
        <v>Auxiliares y técnicos topógrafos, en hidrología y geología</v>
      </c>
      <c r="C170" t="str" cm="1">
        <f t="array" aca="1" ref="C170" ca="1">IFERROR(INDEX($A$1:$A$490,SMALL(IF(ISNUMBER(SEARCH(CELL("contenido",'T.2.2_part_act_esp_indiv'!$F$11),LD!$A$2:$A$490)),ROW($A$2:$A$490),""),ROWS($C$2:C170))),"")</f>
        <v>Auxiliares y técnicos topógrafos, en hidrología y geología</v>
      </c>
    </row>
    <row r="171" spans="1:3" ht="30">
      <c r="A171" s="198" t="s">
        <v>4332</v>
      </c>
      <c r="B171" s="200" t="str" cm="1">
        <f t="array" aca="1" ref="B171" ca="1">IFERROR(INDEX($A$1:$A$490,SMALL(IF(ISNUMBER(SEARCH(CELL("contenido",'T.1.2_part_act_ordinario'!$E$11),LD!$A$2:$A$490)),ROW($A$2:$A$490),""),ROWS($B$2:B171))),"")</f>
        <v>Auxiliares y técnicos mineros, metalúrgicos y petroleros</v>
      </c>
      <c r="C171" t="str" cm="1">
        <f t="array" aca="1" ref="C171" ca="1">IFERROR(INDEX($A$1:$A$490,SMALL(IF(ISNUMBER(SEARCH(CELL("contenido",'T.2.2_part_act_esp_indiv'!$F$11),LD!$A$2:$A$490)),ROW($A$2:$A$490),""),ROWS($C$2:C171))),"")</f>
        <v>Auxiliares y técnicos mineros, metalúrgicos y petroleros</v>
      </c>
    </row>
    <row r="172" spans="1:3" ht="30">
      <c r="A172" s="198" t="s">
        <v>4334</v>
      </c>
      <c r="B172" s="200" t="str" cm="1">
        <f t="array" aca="1" ref="B172" ca="1">IFERROR(INDEX($A$1:$A$490,SMALL(IF(ISNUMBER(SEARCH(CELL("contenido",'T.1.2_part_act_ordinario'!$E$11),LD!$A$2:$A$490)),ROW($A$2:$A$490),""),ROWS($B$2:B172))),"")</f>
        <v>Auxiliares y técnicos en ingeniería civil, en construcción y arquitectura</v>
      </c>
      <c r="C172" t="str" cm="1">
        <f t="array" aca="1" ref="C172" ca="1">IFERROR(INDEX($A$1:$A$490,SMALL(IF(ISNUMBER(SEARCH(CELL("contenido",'T.2.2_part_act_esp_indiv'!$F$11),LD!$A$2:$A$490)),ROW($A$2:$A$490),""),ROWS($C$2:C172))),"")</f>
        <v>Auxiliares y técnicos en ingeniería civil, en construcción y arquitectura</v>
      </c>
    </row>
    <row r="173" spans="1:3">
      <c r="A173" s="198" t="s">
        <v>4336</v>
      </c>
      <c r="B173" s="200" t="str" cm="1">
        <f t="array" aca="1" ref="B173" ca="1">IFERROR(INDEX($A$1:$A$490,SMALL(IF(ISNUMBER(SEARCH(CELL("contenido",'T.1.2_part_act_ordinario'!$E$11),LD!$A$2:$A$490)),ROW($A$2:$A$490),""),ROWS($B$2:B173))),"")</f>
        <v>Dibujantes técnicos</v>
      </c>
      <c r="C173" t="str" cm="1">
        <f t="array" aca="1" ref="C173" ca="1">IFERROR(INDEX($A$1:$A$490,SMALL(IF(ISNUMBER(SEARCH(CELL("contenido",'T.2.2_part_act_esp_indiv'!$F$11),LD!$A$2:$A$490)),ROW($A$2:$A$490),""),ROWS($C$2:C173))),"")</f>
        <v>Dibujantes técnicos</v>
      </c>
    </row>
    <row r="174" spans="1:3" ht="60">
      <c r="A174" s="198" t="s">
        <v>4338</v>
      </c>
      <c r="B174" s="200" t="str" cm="1">
        <f t="array" aca="1" ref="B174" ca="1">IFERROR(INDEX($A$1:$A$490,SMALL(IF(ISNUMBER(SEARCH(CELL("contenido",'T.1.2_part_act_ordinario'!$E$11),LD!$A$2:$A$490)),ROW($A$2:$A$490),""),ROWS($B$2:B174))),"")</f>
        <v>Supervisores de mecánicos y técnicos en mantenimiento y reparación de equipos mecánicos, vehículos de motor, instrumentos industriales y equipo de refrigeración</v>
      </c>
      <c r="C174" t="str" cm="1">
        <f t="array" aca="1" ref="C174" ca="1">IFERROR(INDEX($A$1:$A$490,SMALL(IF(ISNUMBER(SEARCH(CELL("contenido",'T.2.2_part_act_esp_indiv'!$F$11),LD!$A$2:$A$490)),ROW($A$2:$A$490),""),ROWS($C$2:C174))),"")</f>
        <v>Supervisores de mecánicos y técnicos en mantenimiento y reparación de equipos mecánicos, vehículos de motor, instrumentos industriales y equipo de refrigeración</v>
      </c>
    </row>
    <row r="175" spans="1:3" ht="30">
      <c r="A175" s="198" t="s">
        <v>4340</v>
      </c>
      <c r="B175" s="200" t="str" cm="1">
        <f t="array" aca="1" ref="B175" ca="1">IFERROR(INDEX($A$1:$A$490,SMALL(IF(ISNUMBER(SEARCH(CELL("contenido",'T.1.2_part_act_ordinario'!$E$11),LD!$A$2:$A$490)),ROW($A$2:$A$490),""),ROWS($B$2:B175))),"")</f>
        <v>Técnicos en mantenimiento y reparación de vehículos de motor</v>
      </c>
      <c r="C175" t="str" cm="1">
        <f t="array" aca="1" ref="C175" ca="1">IFERROR(INDEX($A$1:$A$490,SMALL(IF(ISNUMBER(SEARCH(CELL("contenido",'T.2.2_part_act_esp_indiv'!$F$11),LD!$A$2:$A$490)),ROW($A$2:$A$490),""),ROWS($C$2:C175))),"")</f>
        <v>Técnicos en mantenimiento y reparación de vehículos de motor</v>
      </c>
    </row>
    <row r="176" spans="1:3" ht="30">
      <c r="A176" s="198" t="s">
        <v>4342</v>
      </c>
      <c r="B176" s="200" t="str" cm="1">
        <f t="array" aca="1" ref="B176" ca="1">IFERROR(INDEX($A$1:$A$490,SMALL(IF(ISNUMBER(SEARCH(CELL("contenido",'T.1.2_part_act_ordinario'!$E$11),LD!$A$2:$A$490)),ROW($A$2:$A$490),""),ROWS($B$2:B176))),"")</f>
        <v>Mecánicos en mantenimiento y reparación de vehículos de motor</v>
      </c>
      <c r="C176" t="str" cm="1">
        <f t="array" aca="1" ref="C176" ca="1">IFERROR(INDEX($A$1:$A$490,SMALL(IF(ISNUMBER(SEARCH(CELL("contenido",'T.2.2_part_act_esp_indiv'!$F$11),LD!$A$2:$A$490)),ROW($A$2:$A$490),""),ROWS($C$2:C176))),"")</f>
        <v>Mecánicos en mantenimiento y reparación de vehículos de motor</v>
      </c>
    </row>
    <row r="177" spans="1:3" ht="30">
      <c r="A177" s="198" t="s">
        <v>4344</v>
      </c>
      <c r="B177" s="200" t="str" cm="1">
        <f t="array" aca="1" ref="B177" ca="1">IFERROR(INDEX($A$1:$A$490,SMALL(IF(ISNUMBER(SEARCH(CELL("contenido",'T.1.2_part_act_ordinario'!$E$11),LD!$A$2:$A$490)),ROW($A$2:$A$490),""),ROWS($B$2:B177))),"")</f>
        <v>Técnicos en mantenimiento y reparación de maquinaria e instrumentos industriales</v>
      </c>
      <c r="C177" t="str" cm="1">
        <f t="array" aca="1" ref="C177" ca="1">IFERROR(INDEX($A$1:$A$490,SMALL(IF(ISNUMBER(SEARCH(CELL("contenido",'T.2.2_part_act_esp_indiv'!$F$11),LD!$A$2:$A$490)),ROW($A$2:$A$490),""),ROWS($C$2:C177))),"")</f>
        <v>Técnicos en mantenimiento y reparación de maquinaria e instrumentos industriales</v>
      </c>
    </row>
    <row r="178" spans="1:3" ht="30">
      <c r="A178" s="198" t="s">
        <v>4346</v>
      </c>
      <c r="B178" s="200" t="str" cm="1">
        <f t="array" aca="1" ref="B178" ca="1">IFERROR(INDEX($A$1:$A$490,SMALL(IF(ISNUMBER(SEARCH(CELL("contenido",'T.1.2_part_act_ordinario'!$E$11),LD!$A$2:$A$490)),ROW($A$2:$A$490),""),ROWS($B$2:B178))),"")</f>
        <v>Mecánicos en mantenimiento y reparación de maquinaria e instrumentos industriales</v>
      </c>
      <c r="C178" t="str" cm="1">
        <f t="array" aca="1" ref="C178" ca="1">IFERROR(INDEX($A$1:$A$490,SMALL(IF(ISNUMBER(SEARCH(CELL("contenido",'T.2.2_part_act_esp_indiv'!$F$11),LD!$A$2:$A$490)),ROW($A$2:$A$490),""),ROWS($C$2:C178))),"")</f>
        <v>Mecánicos en mantenimiento y reparación de maquinaria e instrumentos industriales</v>
      </c>
    </row>
    <row r="179" spans="1:3" ht="30">
      <c r="A179" s="198" t="s">
        <v>4348</v>
      </c>
      <c r="B179" s="200" t="str" cm="1">
        <f t="array" aca="1" ref="B179" ca="1">IFERROR(INDEX($A$1:$A$490,SMALL(IF(ISNUMBER(SEARCH(CELL("contenido",'T.1.2_part_act_ordinario'!$E$11),LD!$A$2:$A$490)),ROW($A$2:$A$490),""),ROWS($B$2:B179))),"")</f>
        <v>Técnicos en mantenimiento y reparación de instrumentos de precisión y musicales</v>
      </c>
      <c r="C179" t="str" cm="1">
        <f t="array" aca="1" ref="C179" ca="1">IFERROR(INDEX($A$1:$A$490,SMALL(IF(ISNUMBER(SEARCH(CELL("contenido",'T.2.2_part_act_esp_indiv'!$F$11),LD!$A$2:$A$490)),ROW($A$2:$A$490),""),ROWS($C$2:C179))),"")</f>
        <v>Técnicos en mantenimiento y reparación de instrumentos de precisión y musicales</v>
      </c>
    </row>
    <row r="180" spans="1:3" ht="30">
      <c r="A180" s="198" t="s">
        <v>4350</v>
      </c>
      <c r="B180" s="200" t="str" cm="1">
        <f t="array" aca="1" ref="B180" ca="1">IFERROR(INDEX($A$1:$A$490,SMALL(IF(ISNUMBER(SEARCH(CELL("contenido",'T.1.2_part_act_ordinario'!$E$11),LD!$A$2:$A$490)),ROW($A$2:$A$490),""),ROWS($B$2:B180))),"")</f>
        <v>Mecánicos en mantenimiento y reparación de instrumentos de precisión y musicales</v>
      </c>
      <c r="C180" t="str" cm="1">
        <f t="array" aca="1" ref="C180" ca="1">IFERROR(INDEX($A$1:$A$490,SMALL(IF(ISNUMBER(SEARCH(CELL("contenido",'T.2.2_part_act_esp_indiv'!$F$11),LD!$A$2:$A$490)),ROW($A$2:$A$490),""),ROWS($C$2:C180))),"")</f>
        <v>Mecánicos en mantenimiento y reparación de instrumentos de precisión y musicales</v>
      </c>
    </row>
    <row r="181" spans="1:3" ht="45">
      <c r="A181" s="198" t="s">
        <v>4352</v>
      </c>
      <c r="B181" s="200" t="str" cm="1">
        <f t="array" aca="1" ref="B181" ca="1">IFERROR(INDEX($A$1:$A$490,SMALL(IF(ISNUMBER(SEARCH(CELL("contenido",'T.1.2_part_act_ordinario'!$E$11),LD!$A$2:$A$490)),ROW($A$2:$A$490),""),ROWS($B$2:B181))),"")</f>
        <v>Técnicos en la instalación, reparación y mantenimiento de equipos de refrigeración, climas y aire acondicionado</v>
      </c>
      <c r="C181" t="str" cm="1">
        <f t="array" aca="1" ref="C181" ca="1">IFERROR(INDEX($A$1:$A$490,SMALL(IF(ISNUMBER(SEARCH(CELL("contenido",'T.2.2_part_act_esp_indiv'!$F$11),LD!$A$2:$A$490)),ROW($A$2:$A$490),""),ROWS($C$2:C181))),"")</f>
        <v>Técnicos en la instalación, reparación y mantenimiento de equipos de refrigeración, climas y aire acondicionado</v>
      </c>
    </row>
    <row r="182" spans="1:3" ht="45">
      <c r="A182" s="198" t="s">
        <v>4354</v>
      </c>
      <c r="B182" s="200" t="str" cm="1">
        <f t="array" aca="1" ref="B182" ca="1">IFERROR(INDEX($A$1:$A$490,SMALL(IF(ISNUMBER(SEARCH(CELL("contenido",'T.1.2_part_act_ordinario'!$E$11),LD!$A$2:$A$490)),ROW($A$2:$A$490),""),ROWS($B$2:B182))),"")</f>
        <v>Mecánicos  en  instalación,  mantenimiento  y  reparación  de  equipos  de  refrigeración,  climas  y  aire  acondicionado</v>
      </c>
      <c r="C182" t="str" cm="1">
        <f t="array" aca="1" ref="C182" ca="1">IFERROR(INDEX($A$1:$A$490,SMALL(IF(ISNUMBER(SEARCH(CELL("contenido",'T.2.2_part_act_esp_indiv'!$F$11),LD!$A$2:$A$490)),ROW($A$2:$A$490),""),ROWS($C$2:C182))),"")</f>
        <v>Mecánicos  en  instalación,  mantenimiento  y  reparación  de  equipos  de  refrigeración,  climas  y  aire  acondicionado</v>
      </c>
    </row>
    <row r="183" spans="1:3" ht="60">
      <c r="A183" s="198" t="s">
        <v>4356</v>
      </c>
      <c r="B183" s="200" t="str" cm="1">
        <f t="array" aca="1" ref="B183" ca="1">IFERROR(INDEX($A$1:$A$490,SMALL(IF(ISNUMBER(SEARCH(CELL("contenido",'T.1.2_part_act_ordinario'!$E$11),LD!$A$2:$A$490)),ROW($A$2:$A$490),""),ROWS($B$2:B183))),"")</f>
        <v>Otras ocupaciones de mecánicos y técnicos en el mantenimiento y reparación de equipos mecánicos, vehículos de motor e instrumentos industriales, no clasificados anteriormente</v>
      </c>
      <c r="C183" t="str" cm="1">
        <f t="array" aca="1" ref="C183" ca="1">IFERROR(INDEX($A$1:$A$490,SMALL(IF(ISNUMBER(SEARCH(CELL("contenido",'T.2.2_part_act_esp_indiv'!$F$11),LD!$A$2:$A$490)),ROW($A$2:$A$490),""),ROWS($C$2:C183))),"")</f>
        <v>Otras ocupaciones de mecánicos y técnicos en el mantenimiento y reparación de equipos mecánicos, vehículos de motor e instrumentos industriales, no clasificados anteriormente</v>
      </c>
    </row>
    <row r="184" spans="1:3" ht="45">
      <c r="A184" s="198" t="s">
        <v>4358</v>
      </c>
      <c r="B184" s="200" t="str" cm="1">
        <f t="array" aca="1" ref="B184" ca="1">IFERROR(INDEX($A$1:$A$490,SMALL(IF(ISNUMBER(SEARCH(CELL("contenido",'T.1.2_part_act_ordinario'!$E$11),LD!$A$2:$A$490)),ROW($A$2:$A$490),""),ROWS($B$2:B184))),"")</f>
        <v>Supervisores de técnicos eléctricos, en electrónica y de equipos en telecomunicaciones y electro-mecánicos</v>
      </c>
      <c r="C184" t="str" cm="1">
        <f t="array" aca="1" ref="C184" ca="1">IFERROR(INDEX($A$1:$A$490,SMALL(IF(ISNUMBER(SEARCH(CELL("contenido",'T.2.2_part_act_esp_indiv'!$F$11),LD!$A$2:$A$490)),ROW($A$2:$A$490),""),ROWS($C$2:C184))),"")</f>
        <v>Supervisores de técnicos eléctricos, en electrónica y de equipos en telecomunicaciones y electro-mecánicos</v>
      </c>
    </row>
    <row r="185" spans="1:3">
      <c r="A185" s="198" t="s">
        <v>4360</v>
      </c>
      <c r="B185" s="200" t="str" cm="1">
        <f t="array" aca="1" ref="B185" ca="1">IFERROR(INDEX($A$1:$A$490,SMALL(IF(ISNUMBER(SEARCH(CELL("contenido",'T.1.2_part_act_ordinario'!$E$11),LD!$A$2:$A$490)),ROW($A$2:$A$490),""),ROWS($B$2:B185))),"")</f>
        <v>Técnicos eléctricos</v>
      </c>
      <c r="C185" t="str" cm="1">
        <f t="array" aca="1" ref="C185" ca="1">IFERROR(INDEX($A$1:$A$490,SMALL(IF(ISNUMBER(SEARCH(CELL("contenido",'T.2.2_part_act_esp_indiv'!$F$11),LD!$A$2:$A$490)),ROW($A$2:$A$490),""),ROWS($C$2:C185))),"")</f>
        <v>Técnicos eléctricos</v>
      </c>
    </row>
    <row r="186" spans="1:3">
      <c r="A186" s="198" t="s">
        <v>4362</v>
      </c>
      <c r="B186" s="200" t="str" cm="1">
        <f t="array" aca="1" ref="B186" ca="1">IFERROR(INDEX($A$1:$A$490,SMALL(IF(ISNUMBER(SEARCH(CELL("contenido",'T.1.2_part_act_ordinario'!$E$11),LD!$A$2:$A$490)),ROW($A$2:$A$490),""),ROWS($B$2:B186))),"")</f>
        <v>Electricistas y linieros</v>
      </c>
      <c r="C186" t="str" cm="1">
        <f t="array" aca="1" ref="C186" ca="1">IFERROR(INDEX($A$1:$A$490,SMALL(IF(ISNUMBER(SEARCH(CELL("contenido",'T.2.2_part_act_esp_indiv'!$F$11),LD!$A$2:$A$490)),ROW($A$2:$A$490),""),ROWS($C$2:C186))),"")</f>
        <v>Electricistas y linieros</v>
      </c>
    </row>
    <row r="187" spans="1:3" ht="60">
      <c r="A187" s="198" t="s">
        <v>4364</v>
      </c>
      <c r="B187" s="200" t="str" cm="1">
        <f t="array" aca="1" ref="B187" ca="1">IFERROR(INDEX($A$1:$A$490,SMALL(IF(ISNUMBER(SEARCH(CELL("contenido",'T.1.2_part_act_ordinario'!$E$11),LD!$A$2:$A$490)),ROW($A$2:$A$490),""),ROWS($B$2:B187))),"")</f>
        <v>Técnicos en instalación y reparación de equipos electrónicos, telecomunicaciones y electrodomésticos (excepto equipos informáticos)</v>
      </c>
      <c r="C187" t="str" cm="1">
        <f t="array" aca="1" ref="C187" ca="1">IFERROR(INDEX($A$1:$A$490,SMALL(IF(ISNUMBER(SEARCH(CELL("contenido",'T.2.2_part_act_esp_indiv'!$F$11),LD!$A$2:$A$490)),ROW($A$2:$A$490),""),ROWS($C$2:C187))),"")</f>
        <v>Técnicos en instalación y reparación de equipos electrónicos, telecomunicaciones y electrodomésticos (excepto equipos informáticos)</v>
      </c>
    </row>
    <row r="188" spans="1:3" ht="60">
      <c r="A188" s="198" t="s">
        <v>4366</v>
      </c>
      <c r="B188" s="200" t="str" cm="1">
        <f t="array" aca="1" ref="B188" ca="1">IFERROR(INDEX($A$1:$A$490,SMALL(IF(ISNUMBER(SEARCH(CELL("contenido",'T.1.2_part_act_ordinario'!$E$11),LD!$A$2:$A$490)),ROW($A$2:$A$490),""),ROWS($B$2:B188))),"")</f>
        <v>Trabajadores en instalación y reparación de equipos electrónicos, telecomunicaciones y electrodomésticos (excepto equipos informáticos)</v>
      </c>
      <c r="C188" t="str" cm="1">
        <f t="array" aca="1" ref="C188" ca="1">IFERROR(INDEX($A$1:$A$490,SMALL(IF(ISNUMBER(SEARCH(CELL("contenido",'T.2.2_part_act_esp_indiv'!$F$11),LD!$A$2:$A$490)),ROW($A$2:$A$490),""),ROWS($C$2:C188))),"")</f>
        <v>Trabajadores en instalación y reparación de equipos electrónicos, telecomunicaciones y electrodomésticos (excepto equipos informáticos)</v>
      </c>
    </row>
    <row r="189" spans="1:3" ht="30">
      <c r="A189" s="198" t="s">
        <v>4368</v>
      </c>
      <c r="B189" s="200" t="str" cm="1">
        <f t="array" aca="1" ref="B189" ca="1">IFERROR(INDEX($A$1:$A$490,SMALL(IF(ISNUMBER(SEARCH(CELL("contenido",'T.1.2_part_act_ordinario'!$E$11),LD!$A$2:$A$490)),ROW($A$2:$A$490),""),ROWS($B$2:B189))),"")</f>
        <v>Técnicos en reparación de equipos electromecánicos</v>
      </c>
      <c r="C189" t="str" cm="1">
        <f t="array" aca="1" ref="C189" ca="1">IFERROR(INDEX($A$1:$A$490,SMALL(IF(ISNUMBER(SEARCH(CELL("contenido",'T.2.2_part_act_esp_indiv'!$F$11),LD!$A$2:$A$490)),ROW($A$2:$A$490),""),ROWS($C$2:C189))),"")</f>
        <v>Técnicos en reparación de equipos electromecánicos</v>
      </c>
    </row>
    <row r="190" spans="1:3" ht="30">
      <c r="A190" s="198" t="s">
        <v>4370</v>
      </c>
      <c r="B190" s="200" t="str" cm="1">
        <f t="array" aca="1" ref="B190" ca="1">IFERROR(INDEX($A$1:$A$490,SMALL(IF(ISNUMBER(SEARCH(CELL("contenido",'T.1.2_part_act_ordinario'!$E$11),LD!$A$2:$A$490)),ROW($A$2:$A$490),""),ROWS($B$2:B190))),"")</f>
        <v>Trabajadores en reparación de equipos electromecánicos</v>
      </c>
      <c r="C190" t="str" cm="1">
        <f t="array" aca="1" ref="C190" ca="1">IFERROR(INDEX($A$1:$A$490,SMALL(IF(ISNUMBER(SEARCH(CELL("contenido",'T.2.2_part_act_esp_indiv'!$F$11),LD!$A$2:$A$490)),ROW($A$2:$A$490),""),ROWS($C$2:C190))),"")</f>
        <v>Trabajadores en reparación de equipos electromecánicos</v>
      </c>
    </row>
    <row r="191" spans="1:3" ht="45">
      <c r="A191" s="198" t="s">
        <v>4372</v>
      </c>
      <c r="B191" s="200" t="str" cm="1">
        <f t="array" aca="1" ref="B191" ca="1">IFERROR(INDEX($A$1:$A$490,SMALL(IF(ISNUMBER(SEARCH(CELL("contenido",'T.1.2_part_act_ordinario'!$E$11),LD!$A$2:$A$490)),ROW($A$2:$A$490),""),ROWS($B$2:B191))),"")</f>
        <v>Otros técnicos eléctricos, en electrónica y de equipos en telecomunicaciones y electromecánicos, no clasificados anteriormente</v>
      </c>
      <c r="C191" t="str" cm="1">
        <f t="array" aca="1" ref="C191" ca="1">IFERROR(INDEX($A$1:$A$490,SMALL(IF(ISNUMBER(SEARCH(CELL("contenido",'T.2.2_part_act_esp_indiv'!$F$11),LD!$A$2:$A$490)),ROW($A$2:$A$490),""),ROWS($C$2:C191))),"")</f>
        <v>Otros técnicos eléctricos, en electrónica y de equipos en telecomunicaciones y electromecánicos, no clasificados anteriormente</v>
      </c>
    </row>
    <row r="192" spans="1:3" ht="30">
      <c r="A192" s="198" t="s">
        <v>4374</v>
      </c>
      <c r="B192" s="200" t="str" cm="1">
        <f t="array" aca="1" ref="B192" ca="1">IFERROR(INDEX($A$1:$A$490,SMALL(IF(ISNUMBER(SEARCH(CELL("contenido",'T.1.2_part_act_ordinario'!$E$11),LD!$A$2:$A$490)),ROW($A$2:$A$490),""),ROWS($B$2:B192))),"")</f>
        <v>Técnicos en la instalación y reparación de redes, equipos y en sistemas computacionales</v>
      </c>
      <c r="C192" t="str" cm="1">
        <f t="array" aca="1" ref="C192" ca="1">IFERROR(INDEX($A$1:$A$490,SMALL(IF(ISNUMBER(SEARCH(CELL("contenido",'T.2.2_part_act_esp_indiv'!$F$11),LD!$A$2:$A$490)),ROW($A$2:$A$490),""),ROWS($C$2:C192))),"")</f>
        <v>Técnicos en la instalación y reparación de redes, equipos y en sistemas computacionales</v>
      </c>
    </row>
    <row r="193" spans="1:3">
      <c r="A193" s="198" t="s">
        <v>4376</v>
      </c>
      <c r="B193" s="200" t="str" cm="1">
        <f t="array" aca="1" ref="B193" ca="1">IFERROR(INDEX($A$1:$A$490,SMALL(IF(ISNUMBER(SEARCH(CELL("contenido",'T.1.2_part_act_ordinario'!$E$11),LD!$A$2:$A$490)),ROW($A$2:$A$490),""),ROWS($B$2:B193))),"")</f>
        <v>Técnicos en operaciones de equipos de radio</v>
      </c>
      <c r="C193" t="str" cm="1">
        <f t="array" aca="1" ref="C193" ca="1">IFERROR(INDEX($A$1:$A$490,SMALL(IF(ISNUMBER(SEARCH(CELL("contenido",'T.2.2_part_act_esp_indiv'!$F$11),LD!$A$2:$A$490)),ROW($A$2:$A$490),""),ROWS($C$2:C193))),"")</f>
        <v>Técnicos en operaciones de equipos de radio</v>
      </c>
    </row>
    <row r="194" spans="1:3" ht="30">
      <c r="A194" s="198" t="s">
        <v>4378</v>
      </c>
      <c r="B194" s="200" t="str" cm="1">
        <f t="array" aca="1" ref="B194" ca="1">IFERROR(INDEX($A$1:$A$490,SMALL(IF(ISNUMBER(SEARCH(CELL("contenido",'T.1.2_part_act_ordinario'!$E$11),LD!$A$2:$A$490)),ROW($A$2:$A$490),""),ROWS($B$2:B194))),"")</f>
        <v>Auxiliares y técnicos de equipos de grabación y reproducción de video</v>
      </c>
      <c r="C194" t="str" cm="1">
        <f t="array" aca="1" ref="C194" ca="1">IFERROR(INDEX($A$1:$A$490,SMALL(IF(ISNUMBER(SEARCH(CELL("contenido",'T.2.2_part_act_esp_indiv'!$F$11),LD!$A$2:$A$490)),ROW($A$2:$A$490),""),ROWS($C$2:C194))),"")</f>
        <v>Auxiliares y técnicos de equipos de grabación y reproducción de video</v>
      </c>
    </row>
    <row r="195" spans="1:3" ht="30">
      <c r="A195" s="198" t="s">
        <v>4380</v>
      </c>
      <c r="B195" s="200" t="str" cm="1">
        <f t="array" aca="1" ref="B195" ca="1">IFERROR(INDEX($A$1:$A$490,SMALL(IF(ISNUMBER(SEARCH(CELL("contenido",'T.1.2_part_act_ordinario'!$E$11),LD!$A$2:$A$490)),ROW($A$2:$A$490),""),ROWS($B$2:B195))),"")</f>
        <v>Auxiliares y técnicos de ingeniería de audio, sonido e iluminación</v>
      </c>
      <c r="C195" t="str" cm="1">
        <f t="array" aca="1" ref="C195" ca="1">IFERROR(INDEX($A$1:$A$490,SMALL(IF(ISNUMBER(SEARCH(CELL("contenido",'T.2.2_part_act_esp_indiv'!$F$11),LD!$A$2:$A$490)),ROW($A$2:$A$490),""),ROWS($C$2:C195))),"")</f>
        <v>Auxiliares y técnicos de ingeniería de audio, sonido e iluminación</v>
      </c>
    </row>
    <row r="196" spans="1:3">
      <c r="A196" s="198" t="s">
        <v>4382</v>
      </c>
      <c r="B196" s="200" t="str" cm="1">
        <f t="array" aca="1" ref="B196" ca="1">IFERROR(INDEX($A$1:$A$490,SMALL(IF(ISNUMBER(SEARCH(CELL("contenido",'T.1.2_part_act_ordinario'!$E$11),LD!$A$2:$A$490)),ROW($A$2:$A$490),""),ROWS($B$2:B196))),"")</f>
        <v>Fotógrafos</v>
      </c>
      <c r="C196" t="str" cm="1">
        <f t="array" aca="1" ref="C196" ca="1">IFERROR(INDEX($A$1:$A$490,SMALL(IF(ISNUMBER(SEARCH(CELL("contenido",'T.2.2_part_act_esp_indiv'!$F$11),LD!$A$2:$A$490)),ROW($A$2:$A$490),""),ROWS($C$2:C196))),"")</f>
        <v>Fotógrafos</v>
      </c>
    </row>
    <row r="197" spans="1:3">
      <c r="A197" s="198" t="s">
        <v>4384</v>
      </c>
      <c r="B197" s="200" t="str" cm="1">
        <f t="array" aca="1" ref="B197" ca="1">IFERROR(INDEX($A$1:$A$490,SMALL(IF(ISNUMBER(SEARCH(CELL("contenido",'T.1.2_part_act_ordinario'!$E$11),LD!$A$2:$A$490)),ROW($A$2:$A$490),""),ROWS($B$2:B197))),"")</f>
        <v>Controladores de tráfico aéreo</v>
      </c>
      <c r="C197" t="str" cm="1">
        <f t="array" aca="1" ref="C197" ca="1">IFERROR(INDEX($A$1:$A$490,SMALL(IF(ISNUMBER(SEARCH(CELL("contenido",'T.2.2_part_act_esp_indiv'!$F$11),LD!$A$2:$A$490)),ROW($A$2:$A$490),""),ROWS($C$2:C197))),"")</f>
        <v>Controladores de tráfico aéreo</v>
      </c>
    </row>
    <row r="198" spans="1:3" ht="30">
      <c r="A198" s="198" t="s">
        <v>4386</v>
      </c>
      <c r="B198" s="200" t="str" cm="1">
        <f t="array" aca="1" ref="B198" ca="1">IFERROR(INDEX($A$1:$A$490,SMALL(IF(ISNUMBER(SEARCH(CELL("contenido",'T.1.2_part_act_ordinario'!$E$11),LD!$A$2:$A$490)),ROW($A$2:$A$490),""),ROWS($B$2:B198))),"")</f>
        <v>Controladores de tráfico de otros transportes (terrestre, ferroviario y marítimo)</v>
      </c>
      <c r="C198" t="str" cm="1">
        <f t="array" aca="1" ref="C198" ca="1">IFERROR(INDEX($A$1:$A$490,SMALL(IF(ISNUMBER(SEARCH(CELL("contenido",'T.2.2_part_act_esp_indiv'!$F$11),LD!$A$2:$A$490)),ROW($A$2:$A$490),""),ROWS($C$2:C198))),"")</f>
        <v>Controladores de tráfico de otros transportes (terrestre, ferroviario y marítimo)</v>
      </c>
    </row>
    <row r="199" spans="1:3">
      <c r="A199" s="198" t="s">
        <v>4388</v>
      </c>
      <c r="B199" s="200" t="str" cm="1">
        <f t="array" aca="1" ref="B199" ca="1">IFERROR(INDEX($A$1:$A$490,SMALL(IF(ISNUMBER(SEARCH(CELL("contenido",'T.1.2_part_act_ordinario'!$E$11),LD!$A$2:$A$490)),ROW($A$2:$A$490),""),ROWS($B$2:B199))),"")</f>
        <v>Auxiliares y técnicos en pedagogía y en educación</v>
      </c>
      <c r="C199" t="str" cm="1">
        <f t="array" aca="1" ref="C199" ca="1">IFERROR(INDEX($A$1:$A$490,SMALL(IF(ISNUMBER(SEARCH(CELL("contenido",'T.2.2_part_act_esp_indiv'!$F$11),LD!$A$2:$A$490)),ROW($A$2:$A$490),""),ROWS($C$2:C199))),"")</f>
        <v>Auxiliares y técnicos en pedagogía y en educación</v>
      </c>
    </row>
    <row r="200" spans="1:3">
      <c r="A200" s="198" t="s">
        <v>4390</v>
      </c>
      <c r="B200" s="200" t="str" cm="1">
        <f t="array" aca="1" ref="B200" ca="1">IFERROR(INDEX($A$1:$A$490,SMALL(IF(ISNUMBER(SEARCH(CELL("contenido",'T.1.2_part_act_ordinario'!$E$11),LD!$A$2:$A$490)),ROW($A$2:$A$490),""),ROWS($B$2:B200))),"")</f>
        <v>Instructores en estudios y capacitación artística</v>
      </c>
      <c r="C200" t="str" cm="1">
        <f t="array" aca="1" ref="C200" ca="1">IFERROR(INDEX($A$1:$A$490,SMALL(IF(ISNUMBER(SEARCH(CELL("contenido",'T.2.2_part_act_esp_indiv'!$F$11),LD!$A$2:$A$490)),ROW($A$2:$A$490),""),ROWS($C$2:C200))),"")</f>
        <v>Instructores en estudios y capacitación artística</v>
      </c>
    </row>
    <row r="201" spans="1:3" ht="30">
      <c r="A201" s="198" t="s">
        <v>4392</v>
      </c>
      <c r="B201" s="200" t="str" cm="1">
        <f t="array" aca="1" ref="B201" ca="1">IFERROR(INDEX($A$1:$A$490,SMALL(IF(ISNUMBER(SEARCH(CELL("contenido",'T.1.2_part_act_ordinario'!$E$11),LD!$A$2:$A$490)),ROW($A$2:$A$490),""),ROWS($B$2:B201))),"")</f>
        <v>Instructores en estudios y capacitación comercial y administrativa</v>
      </c>
      <c r="C201" t="str" cm="1">
        <f t="array" aca="1" ref="C201" ca="1">IFERROR(INDEX($A$1:$A$490,SMALL(IF(ISNUMBER(SEARCH(CELL("contenido",'T.2.2_part_act_esp_indiv'!$F$11),LD!$A$2:$A$490)),ROW($A$2:$A$490),""),ROWS($C$2:C201))),"")</f>
        <v>Instructores en estudios y capacitación comercial y administrativa</v>
      </c>
    </row>
    <row r="202" spans="1:3">
      <c r="A202" s="198" t="s">
        <v>4394</v>
      </c>
      <c r="B202" s="200" t="str" cm="1">
        <f t="array" aca="1" ref="B202" ca="1">IFERROR(INDEX($A$1:$A$490,SMALL(IF(ISNUMBER(SEARCH(CELL("contenido",'T.1.2_part_act_ordinario'!$E$11),LD!$A$2:$A$490)),ROW($A$2:$A$490),""),ROWS($B$2:B202))),"")</f>
        <v>Instructores en idiomas extranjeros</v>
      </c>
      <c r="C202" t="str" cm="1">
        <f t="array" aca="1" ref="C202" ca="1">IFERROR(INDEX($A$1:$A$490,SMALL(IF(ISNUMBER(SEARCH(CELL("contenido",'T.2.2_part_act_esp_indiv'!$F$11),LD!$A$2:$A$490)),ROW($A$2:$A$490),""),ROWS($C$2:C202))),"")</f>
        <v>Instructores en idiomas extranjeros</v>
      </c>
    </row>
    <row r="203" spans="1:3" ht="30">
      <c r="A203" s="198" t="s">
        <v>4396</v>
      </c>
      <c r="B203" s="200" t="str" cm="1">
        <f t="array" aca="1" ref="B203" ca="1">IFERROR(INDEX($A$1:$A$490,SMALL(IF(ISNUMBER(SEARCH(CELL("contenido",'T.1.2_part_act_ordinario'!$E$11),LD!$A$2:$A$490)),ROW($A$2:$A$490),""),ROWS($B$2:B203))),"")</f>
        <v>Instructores y capacitadores en oficios y para el trabajo</v>
      </c>
      <c r="C203" t="str" cm="1">
        <f t="array" aca="1" ref="C203" ca="1">IFERROR(INDEX($A$1:$A$490,SMALL(IF(ISNUMBER(SEARCH(CELL("contenido",'T.2.2_part_act_esp_indiv'!$F$11),LD!$A$2:$A$490)),ROW($A$2:$A$490),""),ROWS($C$2:C203))),"")</f>
        <v>Instructores y capacitadores en oficios y para el trabajo</v>
      </c>
    </row>
    <row r="204" spans="1:3">
      <c r="A204" s="198" t="s">
        <v>4398</v>
      </c>
      <c r="B204" s="200" t="str" cm="1">
        <f t="array" aca="1" ref="B204" ca="1">IFERROR(INDEX($A$1:$A$490,SMALL(IF(ISNUMBER(SEARCH(CELL("contenido",'T.1.2_part_act_ordinario'!$E$11),LD!$A$2:$A$490)),ROW($A$2:$A$490),""),ROWS($B$2:B204))),"")</f>
        <v>Instructores en educación física y deporte</v>
      </c>
      <c r="C204" t="str" cm="1">
        <f t="array" aca="1" ref="C204" ca="1">IFERROR(INDEX($A$1:$A$490,SMALL(IF(ISNUMBER(SEARCH(CELL("contenido",'T.2.2_part_act_esp_indiv'!$F$11),LD!$A$2:$A$490)),ROW($A$2:$A$490),""),ROWS($C$2:C204))),"")</f>
        <v>Instructores en educación física y deporte</v>
      </c>
    </row>
    <row r="205" spans="1:3">
      <c r="A205" s="198" t="s">
        <v>4400</v>
      </c>
      <c r="B205" s="200" t="str" cm="1">
        <f t="array" aca="1" ref="B205" ca="1">IFERROR(INDEX($A$1:$A$490,SMALL(IF(ISNUMBER(SEARCH(CELL("contenido",'T.1.2_part_act_ordinario'!$E$11),LD!$A$2:$A$490)),ROW($A$2:$A$490),""),ROWS($B$2:B205))),"")</f>
        <v>Enfermeras (técnicas)</v>
      </c>
      <c r="C205" t="str" cm="1">
        <f t="array" aca="1" ref="C205" ca="1">IFERROR(INDEX($A$1:$A$490,SMALL(IF(ISNUMBER(SEARCH(CELL("contenido",'T.2.2_part_act_esp_indiv'!$F$11),LD!$A$2:$A$490)),ROW($A$2:$A$490),""),ROWS($C$2:C205))),"")</f>
        <v>Enfermeras (técnicas)</v>
      </c>
    </row>
    <row r="206" spans="1:3" ht="30">
      <c r="A206" s="198" t="s">
        <v>4402</v>
      </c>
      <c r="B206" s="200" t="str" cm="1">
        <f t="array" aca="1" ref="B206" ca="1">IFERROR(INDEX($A$1:$A$490,SMALL(IF(ISNUMBER(SEARCH(CELL("contenido",'T.1.2_part_act_ordinario'!$E$11),LD!$A$2:$A$490)),ROW($A$2:$A$490),""),ROWS($B$2:B206))),"")</f>
        <v>Técnicos en aparatos de diagnóstico, tratamiento médico, podólogos y fisioterapeutas</v>
      </c>
      <c r="C206" t="str" cm="1">
        <f t="array" aca="1" ref="C206" ca="1">IFERROR(INDEX($A$1:$A$490,SMALL(IF(ISNUMBER(SEARCH(CELL("contenido",'T.2.2_part_act_esp_indiv'!$F$11),LD!$A$2:$A$490)),ROW($A$2:$A$490),""),ROWS($C$2:C206))),"")</f>
        <v>Técnicos en aparatos de diagnóstico, tratamiento médico, podólogos y fisioterapeutas</v>
      </c>
    </row>
    <row r="207" spans="1:3">
      <c r="A207" s="198" t="s">
        <v>4404</v>
      </c>
      <c r="B207" s="200" t="str" cm="1">
        <f t="array" aca="1" ref="B207" ca="1">IFERROR(INDEX($A$1:$A$490,SMALL(IF(ISNUMBER(SEARCH(CELL("contenido",'T.1.2_part_act_ordinario'!$E$11),LD!$A$2:$A$490)),ROW($A$2:$A$490),""),ROWS($B$2:B207))),"")</f>
        <v>Técnicos de laboratorios médicos</v>
      </c>
      <c r="C207" t="str" cm="1">
        <f t="array" aca="1" ref="C207" ca="1">IFERROR(INDEX($A$1:$A$490,SMALL(IF(ISNUMBER(SEARCH(CELL("contenido",'T.2.2_part_act_esp_indiv'!$F$11),LD!$A$2:$A$490)),ROW($A$2:$A$490),""),ROWS($C$2:C207))),"")</f>
        <v>Técnicos de laboratorios médicos</v>
      </c>
    </row>
    <row r="208" spans="1:3">
      <c r="A208" s="198" t="s">
        <v>4406</v>
      </c>
      <c r="B208" s="200" t="str" cm="1">
        <f t="array" aca="1" ref="B208" ca="1">IFERROR(INDEX($A$1:$A$490,SMALL(IF(ISNUMBER(SEARCH(CELL("contenido",'T.1.2_part_act_ordinario'!$E$11),LD!$A$2:$A$490)),ROW($A$2:$A$490),""),ROWS($B$2:B208))),"")</f>
        <v>Técnicos y asistentes farmacéuticos</v>
      </c>
      <c r="C208" t="str" cm="1">
        <f t="array" aca="1" ref="C208" ca="1">IFERROR(INDEX($A$1:$A$490,SMALL(IF(ISNUMBER(SEARCH(CELL("contenido",'T.2.2_part_act_esp_indiv'!$F$11),LD!$A$2:$A$490)),ROW($A$2:$A$490),""),ROWS($C$2:C208))),"")</f>
        <v>Técnicos y asistentes farmacéuticos</v>
      </c>
    </row>
    <row r="209" spans="1:3">
      <c r="A209" s="198" t="s">
        <v>4408</v>
      </c>
      <c r="B209" s="200" t="str" cm="1">
        <f t="array" aca="1" ref="B209" ca="1">IFERROR(INDEX($A$1:$A$490,SMALL(IF(ISNUMBER(SEARCH(CELL("contenido",'T.1.2_part_act_ordinario'!$E$11),LD!$A$2:$A$490)),ROW($A$2:$A$490),""),ROWS($B$2:B209))),"")</f>
        <v>Técnicos de prótesis médicas y dentales</v>
      </c>
      <c r="C209" t="str" cm="1">
        <f t="array" aca="1" ref="C209" ca="1">IFERROR(INDEX($A$1:$A$490,SMALL(IF(ISNUMBER(SEARCH(CELL("contenido",'T.2.2_part_act_esp_indiv'!$F$11),LD!$A$2:$A$490)),ROW($A$2:$A$490),""),ROWS($C$2:C209))),"")</f>
        <v>Técnicos de prótesis médicas y dentales</v>
      </c>
    </row>
    <row r="210" spans="1:3">
      <c r="A210" s="198" t="s">
        <v>4410</v>
      </c>
      <c r="B210" s="200" t="str" cm="1">
        <f t="array" aca="1" ref="B210" ca="1">IFERROR(INDEX($A$1:$A$490,SMALL(IF(ISNUMBER(SEARCH(CELL("contenido",'T.1.2_part_act_ordinario'!$E$11),LD!$A$2:$A$490)),ROW($A$2:$A$490),""),ROWS($B$2:B210))),"")</f>
        <v>Técnicos dietistas y nutriólogos</v>
      </c>
      <c r="C210" t="str" cm="1">
        <f t="array" aca="1" ref="C210" ca="1">IFERROR(INDEX($A$1:$A$490,SMALL(IF(ISNUMBER(SEARCH(CELL("contenido",'T.2.2_part_act_esp_indiv'!$F$11),LD!$A$2:$A$490)),ROW($A$2:$A$490),""),ROWS($C$2:C210))),"")</f>
        <v>Técnicos dietistas y nutriólogos</v>
      </c>
    </row>
    <row r="211" spans="1:3">
      <c r="A211" s="198" t="s">
        <v>4412</v>
      </c>
      <c r="B211" s="200" t="str" cm="1">
        <f t="array" aca="1" ref="B211" ca="1">IFERROR(INDEX($A$1:$A$490,SMALL(IF(ISNUMBER(SEARCH(CELL("contenido",'T.1.2_part_act_ordinario'!$E$11),LD!$A$2:$A$490)),ROW($A$2:$A$490),""),ROWS($B$2:B211))),"")</f>
        <v>Técnicos en medicina alternativa</v>
      </c>
      <c r="C211" t="str" cm="1">
        <f t="array" aca="1" ref="C211" ca="1">IFERROR(INDEX($A$1:$A$490,SMALL(IF(ISNUMBER(SEARCH(CELL("contenido",'T.2.2_part_act_esp_indiv'!$F$11),LD!$A$2:$A$490)),ROW($A$2:$A$490),""),ROWS($C$2:C211))),"")</f>
        <v>Técnicos en medicina alternativa</v>
      </c>
    </row>
    <row r="212" spans="1:3">
      <c r="A212" s="198" t="s">
        <v>4414</v>
      </c>
      <c r="B212" s="200" t="str" cm="1">
        <f t="array" aca="1" ref="B212" ca="1">IFERROR(INDEX($A$1:$A$490,SMALL(IF(ISNUMBER(SEARCH(CELL("contenido",'T.1.2_part_act_ordinario'!$E$11),LD!$A$2:$A$490)),ROW($A$2:$A$490),""),ROWS($B$2:B212))),"")</f>
        <v>Auxiliares en enfermería y paramédicos</v>
      </c>
      <c r="C212" t="str" cm="1">
        <f t="array" aca="1" ref="C212" ca="1">IFERROR(INDEX($A$1:$A$490,SMALL(IF(ISNUMBER(SEARCH(CELL("contenido",'T.2.2_part_act_esp_indiv'!$F$11),LD!$A$2:$A$490)),ROW($A$2:$A$490),""),ROWS($C$2:C212))),"")</f>
        <v>Auxiliares en enfermería y paramédicos</v>
      </c>
    </row>
    <row r="213" spans="1:3">
      <c r="A213" s="198" t="s">
        <v>4416</v>
      </c>
      <c r="B213" s="200" t="str" cm="1">
        <f t="array" aca="1" ref="B213" ca="1">IFERROR(INDEX($A$1:$A$490,SMALL(IF(ISNUMBER(SEARCH(CELL("contenido",'T.1.2_part_act_ordinario'!$E$11),LD!$A$2:$A$490)),ROW($A$2:$A$490),""),ROWS($B$2:B213))),"")</f>
        <v>Auxiliares y asistentes dentales</v>
      </c>
      <c r="C213" t="str" cm="1">
        <f t="array" aca="1" ref="C213" ca="1">IFERROR(INDEX($A$1:$A$490,SMALL(IF(ISNUMBER(SEARCH(CELL("contenido",'T.2.2_part_act_esp_indiv'!$F$11),LD!$A$2:$A$490)),ROW($A$2:$A$490),""),ROWS($C$2:C213))),"")</f>
        <v>Auxiliares y asistentes dentales</v>
      </c>
    </row>
    <row r="214" spans="1:3">
      <c r="A214" s="198" t="s">
        <v>4418</v>
      </c>
      <c r="B214" s="200" t="str" cm="1">
        <f t="array" aca="1" ref="B214" ca="1">IFERROR(INDEX($A$1:$A$490,SMALL(IF(ISNUMBER(SEARCH(CELL("contenido",'T.1.2_part_act_ordinario'!$E$11),LD!$A$2:$A$490)),ROW($A$2:$A$490),""),ROWS($B$2:B214))),"")</f>
        <v>Auxiliares hospitalarios y de medicina</v>
      </c>
      <c r="C214" t="str" cm="1">
        <f t="array" aca="1" ref="C214" ca="1">IFERROR(INDEX($A$1:$A$490,SMALL(IF(ISNUMBER(SEARCH(CELL("contenido",'T.2.2_part_act_esp_indiv'!$F$11),LD!$A$2:$A$490)),ROW($A$2:$A$490),""),ROWS($C$2:C214))),"")</f>
        <v>Auxiliares hospitalarios y de medicina</v>
      </c>
    </row>
    <row r="215" spans="1:3">
      <c r="A215" s="198" t="s">
        <v>4420</v>
      </c>
      <c r="B215" s="200" t="str" cm="1">
        <f t="array" aca="1" ref="B215" ca="1">IFERROR(INDEX($A$1:$A$490,SMALL(IF(ISNUMBER(SEARCH(CELL("contenido",'T.1.2_part_act_ordinario'!$E$11),LD!$A$2:$A$490)),ROW($A$2:$A$490),""),ROWS($B$2:B215))),"")</f>
        <v>Parteras</v>
      </c>
      <c r="C215" t="str" cm="1">
        <f t="array" aca="1" ref="C215" ca="1">IFERROR(INDEX($A$1:$A$490,SMALL(IF(ISNUMBER(SEARCH(CELL("contenido",'T.2.2_part_act_esp_indiv'!$F$11),LD!$A$2:$A$490)),ROW($A$2:$A$490),""),ROWS($C$2:C215))),"")</f>
        <v>Parteras</v>
      </c>
    </row>
    <row r="216" spans="1:3">
      <c r="A216" s="198" t="s">
        <v>4422</v>
      </c>
      <c r="B216" s="200" t="str" cm="1">
        <f t="array" aca="1" ref="B216" ca="1">IFERROR(INDEX($A$1:$A$490,SMALL(IF(ISNUMBER(SEARCH(CELL("contenido",'T.1.2_part_act_ordinario'!$E$11),LD!$A$2:$A$490)),ROW($A$2:$A$490),""),ROWS($B$2:B216))),"")</f>
        <v>Técnicos en seguridad en el trabajo e higiene</v>
      </c>
      <c r="C216" t="str" cm="1">
        <f t="array" aca="1" ref="C216" ca="1">IFERROR(INDEX($A$1:$A$490,SMALL(IF(ISNUMBER(SEARCH(CELL("contenido",'T.2.2_part_act_esp_indiv'!$F$11),LD!$A$2:$A$490)),ROW($A$2:$A$490),""),ROWS($C$2:C216))),"")</f>
        <v>Técnicos en seguridad en el trabajo e higiene</v>
      </c>
    </row>
    <row r="217" spans="1:3">
      <c r="A217" s="198" t="s">
        <v>4424</v>
      </c>
      <c r="B217" s="200" t="str" cm="1">
        <f t="array" aca="1" ref="B217" ca="1">IFERROR(INDEX($A$1:$A$490,SMALL(IF(ISNUMBER(SEARCH(CELL("contenido",'T.1.2_part_act_ordinario'!$E$11),LD!$A$2:$A$490)),ROW($A$2:$A$490),""),ROWS($B$2:B217))),"")</f>
        <v>Curanderos, hierberos y hueseros</v>
      </c>
      <c r="C217" t="str" cm="1">
        <f t="array" aca="1" ref="C217" ca="1">IFERROR(INDEX($A$1:$A$490,SMALL(IF(ISNUMBER(SEARCH(CELL("contenido",'T.2.2_part_act_esp_indiv'!$F$11),LD!$A$2:$A$490)),ROW($A$2:$A$490),""),ROWS($C$2:C217))),"")</f>
        <v>Curanderos, hierberos y hueseros</v>
      </c>
    </row>
    <row r="218" spans="1:3">
      <c r="A218" s="198" t="s">
        <v>4426</v>
      </c>
      <c r="B218" s="200" t="str" cm="1">
        <f t="array" aca="1" ref="B218" ca="1">IFERROR(INDEX($A$1:$A$490,SMALL(IF(ISNUMBER(SEARCH(CELL("contenido",'T.1.2_part_act_ordinario'!$E$11),LD!$A$2:$A$490)),ROW($A$2:$A$490),""),ROWS($B$2:B218))),"")</f>
        <v>Fumigadores y controladores de plagas</v>
      </c>
      <c r="C218" t="str" cm="1">
        <f t="array" aca="1" ref="C218" ca="1">IFERROR(INDEX($A$1:$A$490,SMALL(IF(ISNUMBER(SEARCH(CELL("contenido",'T.2.2_part_act_esp_indiv'!$F$11),LD!$A$2:$A$490)),ROW($A$2:$A$490),""),ROWS($C$2:C218))),"")</f>
        <v>Fumigadores y controladores de plagas</v>
      </c>
    </row>
    <row r="219" spans="1:3" ht="30">
      <c r="A219" s="198" t="s">
        <v>4428</v>
      </c>
      <c r="B219" s="200" t="str" cm="1">
        <f t="array" aca="1" ref="B219" ca="1">IFERROR(INDEX($A$1:$A$490,SMALL(IF(ISNUMBER(SEARCH(CELL("contenido",'T.1.2_part_act_ordinario'!$E$11),LD!$A$2:$A$490)),ROW($A$2:$A$490),""),ROWS($B$2:B219))),"")</f>
        <v>Otros profesionistas no clasificados anteriormente</v>
      </c>
      <c r="C219" t="str" cm="1">
        <f t="array" aca="1" ref="C219" ca="1">IFERROR(INDEX($A$1:$A$490,SMALL(IF(ISNUMBER(SEARCH(CELL("contenido",'T.2.2_part_act_esp_indiv'!$F$11),LD!$A$2:$A$490)),ROW($A$2:$A$490),""),ROWS($C$2:C219))),"")</f>
        <v>Otros profesionistas no clasificados anteriormente</v>
      </c>
    </row>
    <row r="220" spans="1:3">
      <c r="A220" s="198" t="s">
        <v>4430</v>
      </c>
      <c r="B220" s="200" t="str" cm="1">
        <f t="array" aca="1" ref="B220" ca="1">IFERROR(INDEX($A$1:$A$490,SMALL(IF(ISNUMBER(SEARCH(CELL("contenido",'T.1.2_part_act_ordinario'!$E$11),LD!$A$2:$A$490)),ROW($A$2:$A$490),""),ROWS($B$2:B220))),"")</f>
        <v>Otros técnicos no clasificados anteriormente</v>
      </c>
      <c r="C220" t="str" cm="1">
        <f t="array" aca="1" ref="C220" ca="1">IFERROR(INDEX($A$1:$A$490,SMALL(IF(ISNUMBER(SEARCH(CELL("contenido",'T.2.2_part_act_esp_indiv'!$F$11),LD!$A$2:$A$490)),ROW($A$2:$A$490),""),ROWS($C$2:C220))),"")</f>
        <v>Otros técnicos no clasificados anteriormente</v>
      </c>
    </row>
    <row r="221" spans="1:3" ht="30">
      <c r="A221" s="198" t="s">
        <v>4432</v>
      </c>
      <c r="B221" s="200" t="str" cm="1">
        <f t="array" aca="1" ref="B221" ca="1">IFERROR(INDEX($A$1:$A$490,SMALL(IF(ISNUMBER(SEARCH(CELL("contenido",'T.1.2_part_act_ordinario'!$E$11),LD!$A$2:$A$490)),ROW($A$2:$A$490),""),ROWS($B$2:B221))),"")</f>
        <v>Supervisores de secretarias, capturistas, cajeros y trabajadores de control de archivo y transporte</v>
      </c>
      <c r="C221" t="str" cm="1">
        <f t="array" aca="1" ref="C221" ca="1">IFERROR(INDEX($A$1:$A$490,SMALL(IF(ISNUMBER(SEARCH(CELL("contenido",'T.2.2_part_act_esp_indiv'!$F$11),LD!$A$2:$A$490)),ROW($A$2:$A$490),""),ROWS($C$2:C221))),"")</f>
        <v>Supervisores de secretarias, capturistas, cajeros y trabajadores de control de archivo y transporte</v>
      </c>
    </row>
    <row r="222" spans="1:3">
      <c r="A222" s="198" t="s">
        <v>4434</v>
      </c>
      <c r="B222" s="200" t="str" cm="1">
        <f t="array" aca="1" ref="B222" ca="1">IFERROR(INDEX($A$1:$A$490,SMALL(IF(ISNUMBER(SEARCH(CELL("contenido",'T.1.2_part_act_ordinario'!$E$11),LD!$A$2:$A$490)),ROW($A$2:$A$490),""),ROWS($B$2:B222))),"")</f>
        <v>Secretarias</v>
      </c>
      <c r="C222" t="str" cm="1">
        <f t="array" aca="1" ref="C222" ca="1">IFERROR(INDEX($A$1:$A$490,SMALL(IF(ISNUMBER(SEARCH(CELL("contenido",'T.2.2_part_act_esp_indiv'!$F$11),LD!$A$2:$A$490)),ROW($A$2:$A$490),""),ROWS($C$2:C222))),"")</f>
        <v>Secretarias</v>
      </c>
    </row>
    <row r="223" spans="1:3">
      <c r="A223" s="198" t="s">
        <v>4436</v>
      </c>
      <c r="B223" s="200" t="str" cm="1">
        <f t="array" aca="1" ref="B223" ca="1">IFERROR(INDEX($A$1:$A$490,SMALL(IF(ISNUMBER(SEARCH(CELL("contenido",'T.1.2_part_act_ordinario'!$E$11),LD!$A$2:$A$490)),ROW($A$2:$A$490),""),ROWS($B$2:B223))),"")</f>
        <v xml:space="preserve">Taquígrafos, mecanógrafos y similares </v>
      </c>
      <c r="C223" t="str" cm="1">
        <f t="array" aca="1" ref="C223" ca="1">IFERROR(INDEX($A$1:$A$490,SMALL(IF(ISNUMBER(SEARCH(CELL("contenido",'T.2.2_part_act_esp_indiv'!$F$11),LD!$A$2:$A$490)),ROW($A$2:$A$490),""),ROWS($C$2:C223))),"")</f>
        <v xml:space="preserve">Taquígrafos, mecanógrafos y similares </v>
      </c>
    </row>
    <row r="224" spans="1:3">
      <c r="A224" s="198" t="s">
        <v>4438</v>
      </c>
      <c r="B224" s="200" t="str" cm="1">
        <f t="array" aca="1" ref="B224" ca="1">IFERROR(INDEX($A$1:$A$490,SMALL(IF(ISNUMBER(SEARCH(CELL("contenido",'T.1.2_part_act_ordinario'!$E$11),LD!$A$2:$A$490)),ROW($A$2:$A$490),""),ROWS($B$2:B224))),"")</f>
        <v>Capturistas de datos</v>
      </c>
      <c r="C224" t="str" cm="1">
        <f t="array" aca="1" ref="C224" ca="1">IFERROR(INDEX($A$1:$A$490,SMALL(IF(ISNUMBER(SEARCH(CELL("contenido",'T.2.2_part_act_esp_indiv'!$F$11),LD!$A$2:$A$490)),ROW($A$2:$A$490),""),ROWS($C$2:C224))),"")</f>
        <v>Capturistas de datos</v>
      </c>
    </row>
    <row r="225" spans="1:3">
      <c r="A225" s="198" t="s">
        <v>4440</v>
      </c>
      <c r="B225" s="200" t="str" cm="1">
        <f t="array" aca="1" ref="B225" ca="1">IFERROR(INDEX($A$1:$A$490,SMALL(IF(ISNUMBER(SEARCH(CELL("contenido",'T.1.2_part_act_ordinario'!$E$11),LD!$A$2:$A$490)),ROW($A$2:$A$490),""),ROWS($B$2:B225))),"")</f>
        <v>Operadores de máquinas de oficina</v>
      </c>
      <c r="C225" t="str" cm="1">
        <f t="array" aca="1" ref="C225" ca="1">IFERROR(INDEX($A$1:$A$490,SMALL(IF(ISNUMBER(SEARCH(CELL("contenido",'T.2.2_part_act_esp_indiv'!$F$11),LD!$A$2:$A$490)),ROW($A$2:$A$490),""),ROWS($C$2:C225))),"")</f>
        <v>Operadores de máquinas de oficina</v>
      </c>
    </row>
    <row r="226" spans="1:3" ht="30">
      <c r="A226" s="198" t="s">
        <v>4442</v>
      </c>
      <c r="B226" s="200" t="str" cm="1">
        <f t="array" aca="1" ref="B226" ca="1">IFERROR(INDEX($A$1:$A$490,SMALL(IF(ISNUMBER(SEARCH(CELL("contenido",'T.1.2_part_act_ordinario'!$E$11),LD!$A$2:$A$490)),ROW($A$2:$A$490),""),ROWS($B$2:B226))),"")</f>
        <v>Trabajadores de apoyo en actividades administrativas diversas</v>
      </c>
      <c r="C226" t="str" cm="1">
        <f t="array" aca="1" ref="C226" ca="1">IFERROR(INDEX($A$1:$A$490,SMALL(IF(ISNUMBER(SEARCH(CELL("contenido",'T.2.2_part_act_esp_indiv'!$F$11),LD!$A$2:$A$490)),ROW($A$2:$A$490),""),ROWS($C$2:C226))),"")</f>
        <v>Trabajadores de apoyo en actividades administrativas diversas</v>
      </c>
    </row>
    <row r="227" spans="1:3" ht="30">
      <c r="A227" s="198" t="s">
        <v>4444</v>
      </c>
      <c r="B227" s="200" t="str" cm="1">
        <f t="array" aca="1" ref="B227" ca="1">IFERROR(INDEX($A$1:$A$490,SMALL(IF(ISNUMBER(SEARCH(CELL("contenido",'T.1.2_part_act_ordinario'!$E$11),LD!$A$2:$A$490)),ROW($A$2:$A$490),""),ROWS($B$2:B227))),"")</f>
        <v xml:space="preserve">Cajeros, taquilleros, receptores de apuestas y similares </v>
      </c>
      <c r="C227" t="str" cm="1">
        <f t="array" aca="1" ref="C227" ca="1">IFERROR(INDEX($A$1:$A$490,SMALL(IF(ISNUMBER(SEARCH(CELL("contenido",'T.2.2_part_act_esp_indiv'!$F$11),LD!$A$2:$A$490)),ROW($A$2:$A$490),""),ROWS($C$2:C227))),"")</f>
        <v xml:space="preserve">Cajeros, taquilleros, receptores de apuestas y similares </v>
      </c>
    </row>
    <row r="228" spans="1:3">
      <c r="A228" s="198" t="s">
        <v>4446</v>
      </c>
      <c r="B228" s="200" t="str" cm="1">
        <f t="array" aca="1" ref="B228" ca="1">IFERROR(INDEX($A$1:$A$490,SMALL(IF(ISNUMBER(SEARCH(CELL("contenido",'T.1.2_part_act_ordinario'!$E$11),LD!$A$2:$A$490)),ROW($A$2:$A$490),""),ROWS($B$2:B228))),"")</f>
        <v>Cobradores, pagadores y prestamistas</v>
      </c>
      <c r="C228" t="str" cm="1">
        <f t="array" aca="1" ref="C228" ca="1">IFERROR(INDEX($A$1:$A$490,SMALL(IF(ISNUMBER(SEARCH(CELL("contenido",'T.2.2_part_act_esp_indiv'!$F$11),LD!$A$2:$A$490)),ROW($A$2:$A$490),""),ROWS($C$2:C228))),"")</f>
        <v>Cobradores, pagadores y prestamistas</v>
      </c>
    </row>
    <row r="229" spans="1:3">
      <c r="A229" s="198" t="s">
        <v>4448</v>
      </c>
      <c r="B229" s="200" t="str" cm="1">
        <f t="array" aca="1" ref="B229" ca="1">IFERROR(INDEX($A$1:$A$490,SMALL(IF(ISNUMBER(SEARCH(CELL("contenido",'T.1.2_part_act_ordinario'!$E$11),LD!$A$2:$A$490)),ROW($A$2:$A$490),""),ROWS($B$2:B229))),"")</f>
        <v>Trabajadores en archivo y correspondencia</v>
      </c>
      <c r="C229" t="str" cm="1">
        <f t="array" aca="1" ref="C229" ca="1">IFERROR(INDEX($A$1:$A$490,SMALL(IF(ISNUMBER(SEARCH(CELL("contenido",'T.2.2_part_act_esp_indiv'!$F$11),LD!$A$2:$A$490)),ROW($A$2:$A$490),""),ROWS($C$2:C229))),"")</f>
        <v>Trabajadores en archivo y correspondencia</v>
      </c>
    </row>
    <row r="230" spans="1:3">
      <c r="A230" s="198" t="s">
        <v>4450</v>
      </c>
      <c r="B230" s="200" t="str" cm="1">
        <f t="array" aca="1" ref="B230" ca="1">IFERROR(INDEX($A$1:$A$490,SMALL(IF(ISNUMBER(SEARCH(CELL("contenido",'T.1.2_part_act_ordinario'!$E$11),LD!$A$2:$A$490)),ROW($A$2:$A$490),""),ROWS($B$2:B230))),"")</f>
        <v>Trabajadores en control de almacén y bodega</v>
      </c>
      <c r="C230" t="str" cm="1">
        <f t="array" aca="1" ref="C230" ca="1">IFERROR(INDEX($A$1:$A$490,SMALL(IF(ISNUMBER(SEARCH(CELL("contenido",'T.2.2_part_act_esp_indiv'!$F$11),LD!$A$2:$A$490)),ROW($A$2:$A$490),""),ROWS($C$2:C230))),"")</f>
        <v>Trabajadores en control de almacén y bodega</v>
      </c>
    </row>
    <row r="231" spans="1:3">
      <c r="A231" s="198" t="s">
        <v>4452</v>
      </c>
      <c r="B231" s="200" t="str" cm="1">
        <f t="array" aca="1" ref="B231" ca="1">IFERROR(INDEX($A$1:$A$490,SMALL(IF(ISNUMBER(SEARCH(CELL("contenido",'T.1.2_part_act_ordinario'!$E$11),LD!$A$2:$A$490)),ROW($A$2:$A$490),""),ROWS($B$2:B231))),"")</f>
        <v>Despachadores de transporte</v>
      </c>
      <c r="C231" t="str" cm="1">
        <f t="array" aca="1" ref="C231" ca="1">IFERROR(INDEX($A$1:$A$490,SMALL(IF(ISNUMBER(SEARCH(CELL("contenido",'T.2.2_part_act_esp_indiv'!$F$11),LD!$A$2:$A$490)),ROW($A$2:$A$490),""),ROWS($C$2:C231))),"")</f>
        <v>Despachadores de transporte</v>
      </c>
    </row>
    <row r="232" spans="1:3">
      <c r="A232" s="198" t="s">
        <v>4454</v>
      </c>
      <c r="B232" s="200" t="str" cm="1">
        <f t="array" aca="1" ref="B232" ca="1">IFERROR(INDEX($A$1:$A$490,SMALL(IF(ISNUMBER(SEARCH(CELL("contenido",'T.1.2_part_act_ordinario'!$E$11),LD!$A$2:$A$490)),ROW($A$2:$A$490),""),ROWS($B$2:B232))),"")</f>
        <v>Checadores y revisores de transporte</v>
      </c>
      <c r="C232" t="str" cm="1">
        <f t="array" aca="1" ref="C232" ca="1">IFERROR(INDEX($A$1:$A$490,SMALL(IF(ISNUMBER(SEARCH(CELL("contenido",'T.2.2_part_act_esp_indiv'!$F$11),LD!$A$2:$A$490)),ROW($A$2:$A$490),""),ROWS($C$2:C232))),"")</f>
        <v>Checadores y revisores de transporte</v>
      </c>
    </row>
    <row r="233" spans="1:3" ht="30">
      <c r="A233" s="198" t="s">
        <v>4456</v>
      </c>
      <c r="B233" s="200" t="str" cm="1">
        <f t="array" aca="1" ref="B233" ca="1">IFERROR(INDEX($A$1:$A$490,SMALL(IF(ISNUMBER(SEARCH(CELL("contenido",'T.1.2_part_act_ordinario'!$E$11),LD!$A$2:$A$490)),ROW($A$2:$A$490),""),ROWS($B$2:B233))),"")</f>
        <v>Supervisores de trabajadores que brindan y manejan información</v>
      </c>
      <c r="C233" t="str" cm="1">
        <f t="array" aca="1" ref="C233" ca="1">IFERROR(INDEX($A$1:$A$490,SMALL(IF(ISNUMBER(SEARCH(CELL("contenido",'T.2.2_part_act_esp_indiv'!$F$11),LD!$A$2:$A$490)),ROW($A$2:$A$490),""),ROWS($C$2:C233))),"")</f>
        <v>Supervisores de trabajadores que brindan y manejan información</v>
      </c>
    </row>
    <row r="234" spans="1:3" ht="30">
      <c r="A234" s="198" t="s">
        <v>4458</v>
      </c>
      <c r="B234" s="200" t="str" cm="1">
        <f t="array" aca="1" ref="B234" ca="1">IFERROR(INDEX($A$1:$A$490,SMALL(IF(ISNUMBER(SEARCH(CELL("contenido",'T.1.2_part_act_ordinario'!$E$11),LD!$A$2:$A$490)),ROW($A$2:$A$490),""),ROWS($B$2:B234))),"")</f>
        <v>Recepcionistas y trabajadores que brindan información (de forma personal)</v>
      </c>
      <c r="C234" t="str" cm="1">
        <f t="array" aca="1" ref="C234" ca="1">IFERROR(INDEX($A$1:$A$490,SMALL(IF(ISNUMBER(SEARCH(CELL("contenido",'T.2.2_part_act_esp_indiv'!$F$11),LD!$A$2:$A$490)),ROW($A$2:$A$490),""),ROWS($C$2:C234))),"")</f>
        <v>Recepcionistas y trabajadores que brindan información (de forma personal)</v>
      </c>
    </row>
    <row r="235" spans="1:3" ht="30">
      <c r="A235" s="198" t="s">
        <v>4460</v>
      </c>
      <c r="B235" s="200" t="str" cm="1">
        <f t="array" aca="1" ref="B235" ca="1">IFERROR(INDEX($A$1:$A$490,SMALL(IF(ISNUMBER(SEARCH(CELL("contenido",'T.1.2_part_act_ordinario'!$E$11),LD!$A$2:$A$490)),ROW($A$2:$A$490),""),ROWS($B$2:B235))),"")</f>
        <v xml:space="preserve">Trabajadores que brindan información por teléfono (centro de llamadas) y anunciadores </v>
      </c>
      <c r="C235" t="str" cm="1">
        <f t="array" aca="1" ref="C235" ca="1">IFERROR(INDEX($A$1:$A$490,SMALL(IF(ISNUMBER(SEARCH(CELL("contenido",'T.2.2_part_act_esp_indiv'!$F$11),LD!$A$2:$A$490)),ROW($A$2:$A$490),""),ROWS($C$2:C235))),"")</f>
        <v xml:space="preserve">Trabajadores que brindan información por teléfono (centro de llamadas) y anunciadores </v>
      </c>
    </row>
    <row r="236" spans="1:3">
      <c r="A236" s="198" t="s">
        <v>4462</v>
      </c>
      <c r="B236" s="200" t="str" cm="1">
        <f t="array" aca="1" ref="B236" ca="1">IFERROR(INDEX($A$1:$A$490,SMALL(IF(ISNUMBER(SEARCH(CELL("contenido",'T.1.2_part_act_ordinario'!$E$11),LD!$A$2:$A$490)),ROW($A$2:$A$490),""),ROWS($B$2:B236))),"")</f>
        <v>Telefonistas y telegrafistas</v>
      </c>
      <c r="C236" t="str" cm="1">
        <f t="array" aca="1" ref="C236" ca="1">IFERROR(INDEX($A$1:$A$490,SMALL(IF(ISNUMBER(SEARCH(CELL("contenido",'T.2.2_part_act_esp_indiv'!$F$11),LD!$A$2:$A$490)),ROW($A$2:$A$490),""),ROWS($C$2:C236))),"")</f>
        <v>Telefonistas y telegrafistas</v>
      </c>
    </row>
    <row r="237" spans="1:3">
      <c r="A237" s="198" t="s">
        <v>4464</v>
      </c>
      <c r="B237" s="200" t="str" cm="1">
        <f t="array" aca="1" ref="B237" ca="1">IFERROR(INDEX($A$1:$A$490,SMALL(IF(ISNUMBER(SEARCH(CELL("contenido",'T.1.2_part_act_ordinario'!$E$11),LD!$A$2:$A$490)),ROW($A$2:$A$490),""),ROWS($B$2:B237))),"")</f>
        <v>Trabajadores en agencias de viajes</v>
      </c>
      <c r="C237" t="str" cm="1">
        <f t="array" aca="1" ref="C237" ca="1">IFERROR(INDEX($A$1:$A$490,SMALL(IF(ISNUMBER(SEARCH(CELL("contenido",'T.2.2_part_act_esp_indiv'!$F$11),LD!$A$2:$A$490)),ROW($A$2:$A$490),""),ROWS($C$2:C237))),"")</f>
        <v>Trabajadores en agencias de viajes</v>
      </c>
    </row>
    <row r="238" spans="1:3" ht="30">
      <c r="A238" s="198" t="s">
        <v>4466</v>
      </c>
      <c r="B238" s="200" t="str" cm="1">
        <f t="array" aca="1" ref="B238" ca="1">IFERROR(INDEX($A$1:$A$490,SMALL(IF(ISNUMBER(SEARCH(CELL("contenido",'T.1.2_part_act_ordinario'!$E$11),LD!$A$2:$A$490)),ROW($A$2:$A$490),""),ROWS($B$2:B238))),"")</f>
        <v>Guías de turismo en museos, casinos, parques, cines y otros centros recreativos</v>
      </c>
      <c r="C238" t="str" cm="1">
        <f t="array" aca="1" ref="C238" ca="1">IFERROR(INDEX($A$1:$A$490,SMALL(IF(ISNUMBER(SEARCH(CELL("contenido",'T.2.2_part_act_esp_indiv'!$F$11),LD!$A$2:$A$490)),ROW($A$2:$A$490),""),ROWS($C$2:C238))),"")</f>
        <v>Guías de turismo en museos, casinos, parques, cines y otros centros recreativos</v>
      </c>
    </row>
    <row r="239" spans="1:3">
      <c r="A239" s="198" t="s">
        <v>4468</v>
      </c>
      <c r="B239" s="200" t="str" cm="1">
        <f t="array" aca="1" ref="B239" ca="1">IFERROR(INDEX($A$1:$A$490,SMALL(IF(ISNUMBER(SEARCH(CELL("contenido",'T.1.2_part_act_ordinario'!$E$11),LD!$A$2:$A$490)),ROW($A$2:$A$490),""),ROWS($B$2:B239))),"")</f>
        <v>Encuestadores</v>
      </c>
      <c r="C239" t="str" cm="1">
        <f t="array" aca="1" ref="C239" ca="1">IFERROR(INDEX($A$1:$A$490,SMALL(IF(ISNUMBER(SEARCH(CELL("contenido",'T.2.2_part_act_esp_indiv'!$F$11),LD!$A$2:$A$490)),ROW($A$2:$A$490),""),ROWS($C$2:C239))),"")</f>
        <v>Encuestadores</v>
      </c>
    </row>
    <row r="240" spans="1:3">
      <c r="A240" s="198" t="s">
        <v>4470</v>
      </c>
      <c r="B240" s="200" t="str" cm="1">
        <f t="array" aca="1" ref="B240" ca="1">IFERROR(INDEX($A$1:$A$490,SMALL(IF(ISNUMBER(SEARCH(CELL("contenido",'T.1.2_part_act_ordinario'!$E$11),LD!$A$2:$A$490)),ROW($A$2:$A$490),""),ROWS($B$2:B240))),"")</f>
        <v>Codificadores de información</v>
      </c>
      <c r="C240" t="str" cm="1">
        <f t="array" aca="1" ref="C240" ca="1">IFERROR(INDEX($A$1:$A$490,SMALL(IF(ISNUMBER(SEARCH(CELL("contenido",'T.2.2_part_act_esp_indiv'!$F$11),LD!$A$2:$A$490)),ROW($A$2:$A$490),""),ROWS($C$2:C240))),"")</f>
        <v>Codificadores de información</v>
      </c>
    </row>
    <row r="241" spans="1:3" ht="30">
      <c r="A241" s="198" t="s">
        <v>4472</v>
      </c>
      <c r="B241" s="200" t="str" cm="1">
        <f t="array" aca="1" ref="B241" ca="1">IFERROR(INDEX($A$1:$A$490,SMALL(IF(ISNUMBER(SEARCH(CELL("contenido",'T.1.2_part_act_ordinario'!$E$11),LD!$A$2:$A$490)),ROW($A$2:$A$490),""),ROWS($B$2:B241))),"")</f>
        <v>Otros trabajadores auxiliares en actividades administrativas, no clasificados anteriormente</v>
      </c>
      <c r="C241" t="str" cm="1">
        <f t="array" aca="1" ref="C241" ca="1">IFERROR(INDEX($A$1:$A$490,SMALL(IF(ISNUMBER(SEARCH(CELL("contenido",'T.2.2_part_act_esp_indiv'!$F$11),LD!$A$2:$A$490)),ROW($A$2:$A$490),""),ROWS($C$2:C241))),"")</f>
        <v>Otros trabajadores auxiliares en actividades administrativas, no clasificados anteriormente</v>
      </c>
    </row>
    <row r="242" spans="1:3">
      <c r="A242" s="198" t="s">
        <v>4474</v>
      </c>
      <c r="B242" s="200" t="str" cm="1">
        <f t="array" aca="1" ref="B242" ca="1">IFERROR(INDEX($A$1:$A$490,SMALL(IF(ISNUMBER(SEARCH(CELL("contenido",'T.1.2_part_act_ordinario'!$E$11),LD!$A$2:$A$490)),ROW($A$2:$A$490),""),ROWS($B$2:B242))),"")</f>
        <v>Comerciantes en establecimientos</v>
      </c>
      <c r="C242" t="str" cm="1">
        <f t="array" aca="1" ref="C242" ca="1">IFERROR(INDEX($A$1:$A$490,SMALL(IF(ISNUMBER(SEARCH(CELL("contenido",'T.2.2_part_act_esp_indiv'!$F$11),LD!$A$2:$A$490)),ROW($A$2:$A$490),""),ROWS($C$2:C242))),"")</f>
        <v>Comerciantes en establecimientos</v>
      </c>
    </row>
    <row r="243" spans="1:3" ht="30">
      <c r="A243" s="198" t="s">
        <v>4476</v>
      </c>
      <c r="B243" s="200" t="str" cm="1">
        <f t="array" aca="1" ref="B243" ca="1">IFERROR(INDEX($A$1:$A$490,SMALL(IF(ISNUMBER(SEARCH(CELL("contenido",'T.1.2_part_act_ordinario'!$E$11),LD!$A$2:$A$490)),ROW($A$2:$A$490),""),ROWS($B$2:B243))),"")</f>
        <v>Encargados y supervisores de ventas de productos y de servicios financieros</v>
      </c>
      <c r="C243" t="str" cm="1">
        <f t="array" aca="1" ref="C243" ca="1">IFERROR(INDEX($A$1:$A$490,SMALL(IF(ISNUMBER(SEARCH(CELL("contenido",'T.2.2_part_act_esp_indiv'!$F$11),LD!$A$2:$A$490)),ROW($A$2:$A$490),""),ROWS($C$2:C243))),"")</f>
        <v>Encargados y supervisores de ventas de productos y de servicios financieros</v>
      </c>
    </row>
    <row r="244" spans="1:3" ht="30">
      <c r="A244" s="198" t="s">
        <v>4478</v>
      </c>
      <c r="B244" s="200" t="str" cm="1">
        <f t="array" aca="1" ref="B244" ca="1">IFERROR(INDEX($A$1:$A$490,SMALL(IF(ISNUMBER(SEARCH(CELL("contenido",'T.1.2_part_act_ordinario'!$E$11),LD!$A$2:$A$490)),ROW($A$2:$A$490),""),ROWS($B$2:B244))),"")</f>
        <v>Empleados de ventas, despachadores y dependientes en comercios</v>
      </c>
      <c r="C244" t="str" cm="1">
        <f t="array" aca="1" ref="C244" ca="1">IFERROR(INDEX($A$1:$A$490,SMALL(IF(ISNUMBER(SEARCH(CELL("contenido",'T.2.2_part_act_esp_indiv'!$F$11),LD!$A$2:$A$490)),ROW($A$2:$A$490),""),ROWS($C$2:C244))),"")</f>
        <v>Empleados de ventas, despachadores y dependientes en comercios</v>
      </c>
    </row>
    <row r="245" spans="1:3" ht="45">
      <c r="A245" s="198" t="s">
        <v>4480</v>
      </c>
      <c r="B245" s="200" t="str" cm="1">
        <f t="array" aca="1" ref="B245" ca="1">IFERROR(INDEX($A$1:$A$490,SMALL(IF(ISNUMBER(SEARCH(CELL("contenido",'T.1.2_part_act_ordinario'!$E$11),LD!$A$2:$A$490)),ROW($A$2:$A$490),""),ROWS($B$2:B245))),"")</f>
        <v>Anaqueleros, acomodadores y seleccionadores de mercancías y alimentadores de máquinas expendedoras</v>
      </c>
      <c r="C245" t="str" cm="1">
        <f t="array" aca="1" ref="C245" ca="1">IFERROR(INDEX($A$1:$A$490,SMALL(IF(ISNUMBER(SEARCH(CELL("contenido",'T.2.2_part_act_esp_indiv'!$F$11),LD!$A$2:$A$490)),ROW($A$2:$A$490),""),ROWS($C$2:C245))),"")</f>
        <v>Anaqueleros, acomodadores y seleccionadores de mercancías y alimentadores de máquinas expendedoras</v>
      </c>
    </row>
    <row r="246" spans="1:3">
      <c r="A246" s="198" t="s">
        <v>4482</v>
      </c>
      <c r="B246" s="200" t="str" cm="1">
        <f t="array" aca="1" ref="B246" ca="1">IFERROR(INDEX($A$1:$A$490,SMALL(IF(ISNUMBER(SEARCH(CELL("contenido",'T.1.2_part_act_ordinario'!$E$11),LD!$A$2:$A$490)),ROW($A$2:$A$490),""),ROWS($B$2:B246))),"")</f>
        <v xml:space="preserve">Vendedores por teléfono </v>
      </c>
      <c r="C246" t="str" cm="1">
        <f t="array" aca="1" ref="C246" ca="1">IFERROR(INDEX($A$1:$A$490,SMALL(IF(ISNUMBER(SEARCH(CELL("contenido",'T.2.2_part_act_esp_indiv'!$F$11),LD!$A$2:$A$490)),ROW($A$2:$A$490),""),ROWS($C$2:C246))),"")</f>
        <v xml:space="preserve">Vendedores por teléfono </v>
      </c>
    </row>
    <row r="247" spans="1:3">
      <c r="A247" s="198" t="s">
        <v>4484</v>
      </c>
      <c r="B247" s="200" t="str" cm="1">
        <f t="array" aca="1" ref="B247" ca="1">IFERROR(INDEX($A$1:$A$490,SMALL(IF(ISNUMBER(SEARCH(CELL("contenido",'T.1.2_part_act_ordinario'!$E$11),LD!$A$2:$A$490)),ROW($A$2:$A$490),""),ROWS($B$2:B247))),"")</f>
        <v>Choferes vendedores</v>
      </c>
      <c r="C247" t="str" cm="1">
        <f t="array" aca="1" ref="C247" ca="1">IFERROR(INDEX($A$1:$A$490,SMALL(IF(ISNUMBER(SEARCH(CELL("contenido",'T.2.2_part_act_esp_indiv'!$F$11),LD!$A$2:$A$490)),ROW($A$2:$A$490),""),ROWS($C$2:C247))),"")</f>
        <v>Choferes vendedores</v>
      </c>
    </row>
    <row r="248" spans="1:3" ht="30">
      <c r="A248" s="198" t="s">
        <v>4486</v>
      </c>
      <c r="B248" s="200" t="str" cm="1">
        <f t="array" aca="1" ref="B248" ca="1">IFERROR(INDEX($A$1:$A$490,SMALL(IF(ISNUMBER(SEARCH(CELL("contenido",'T.1.2_part_act_ordinario'!$E$11),LD!$A$2:$A$490)),ROW($A$2:$A$490),""),ROWS($B$2:B248))),"")</f>
        <v>Agentes y representantes de ventas y consignatarios</v>
      </c>
      <c r="C248" t="str" cm="1">
        <f t="array" aca="1" ref="C248" ca="1">IFERROR(INDEX($A$1:$A$490,SMALL(IF(ISNUMBER(SEARCH(CELL("contenido",'T.2.2_part_act_esp_indiv'!$F$11),LD!$A$2:$A$490)),ROW($A$2:$A$490),""),ROWS($C$2:C248))),"")</f>
        <v>Agentes y representantes de ventas y consignatarios</v>
      </c>
    </row>
    <row r="249" spans="1:3" ht="30">
      <c r="A249" s="198" t="s">
        <v>4488</v>
      </c>
      <c r="B249" s="200" t="str" cm="1">
        <f t="array" aca="1" ref="B249" ca="1">IFERROR(INDEX($A$1:$A$490,SMALL(IF(ISNUMBER(SEARCH(CELL("contenido",'T.1.2_part_act_ordinario'!$E$11),LD!$A$2:$A$490)),ROW($A$2:$A$490),""),ROWS($B$2:B249))),"")</f>
        <v xml:space="preserve">Agentes de seguros y servicios financieros (ejecutivos de cuenta) </v>
      </c>
      <c r="C249" t="str" cm="1">
        <f t="array" aca="1" ref="C249" ca="1">IFERROR(INDEX($A$1:$A$490,SMALL(IF(ISNUMBER(SEARCH(CELL("contenido",'T.2.2_part_act_esp_indiv'!$F$11),LD!$A$2:$A$490)),ROW($A$2:$A$490),""),ROWS($C$2:C249))),"")</f>
        <v xml:space="preserve">Agentes de seguros y servicios financieros (ejecutivos de cuenta) </v>
      </c>
    </row>
    <row r="250" spans="1:3">
      <c r="A250" s="198" t="s">
        <v>4490</v>
      </c>
      <c r="B250" s="200" t="str" cm="1">
        <f t="array" aca="1" ref="B250" ca="1">IFERROR(INDEX($A$1:$A$490,SMALL(IF(ISNUMBER(SEARCH(CELL("contenido",'T.1.2_part_act_ordinario'!$E$11),LD!$A$2:$A$490)),ROW($A$2:$A$490),""),ROWS($B$2:B250))),"")</f>
        <v>Agentes de bienes raíces</v>
      </c>
      <c r="C250" t="str" cm="1">
        <f t="array" aca="1" ref="C250" ca="1">IFERROR(INDEX($A$1:$A$490,SMALL(IF(ISNUMBER(SEARCH(CELL("contenido",'T.2.2_part_act_esp_indiv'!$F$11),LD!$A$2:$A$490)),ROW($A$2:$A$490),""),ROWS($C$2:C250))),"")</f>
        <v>Agentes de bienes raíces</v>
      </c>
    </row>
    <row r="251" spans="1:3">
      <c r="A251" s="198" t="s">
        <v>4492</v>
      </c>
      <c r="B251" s="200" t="str" cm="1">
        <f t="array" aca="1" ref="B251" ca="1">IFERROR(INDEX($A$1:$A$490,SMALL(IF(ISNUMBER(SEARCH(CELL("contenido",'T.1.2_part_act_ordinario'!$E$11),LD!$A$2:$A$490)),ROW($A$2:$A$490),""),ROWS($B$2:B251))),"")</f>
        <v>Vendedores por catálogo</v>
      </c>
      <c r="C251" t="str" cm="1">
        <f t="array" aca="1" ref="C251" ca="1">IFERROR(INDEX($A$1:$A$490,SMALL(IF(ISNUMBER(SEARCH(CELL("contenido",'T.2.2_part_act_esp_indiv'!$F$11),LD!$A$2:$A$490)),ROW($A$2:$A$490),""),ROWS($C$2:C251))),"")</f>
        <v>Vendedores por catálogo</v>
      </c>
    </row>
    <row r="252" spans="1:3">
      <c r="A252" s="198" t="s">
        <v>4494</v>
      </c>
      <c r="B252" s="200" t="str" cm="1">
        <f t="array" aca="1" ref="B252" ca="1">IFERROR(INDEX($A$1:$A$490,SMALL(IF(ISNUMBER(SEARCH(CELL("contenido",'T.1.2_part_act_ordinario'!$E$11),LD!$A$2:$A$490)),ROW($A$2:$A$490),""),ROWS($B$2:B252))),"")</f>
        <v>Demostradores y promotores</v>
      </c>
      <c r="C252" t="str" cm="1">
        <f t="array" aca="1" ref="C252" ca="1">IFERROR(INDEX($A$1:$A$490,SMALL(IF(ISNUMBER(SEARCH(CELL("contenido",'T.2.2_part_act_esp_indiv'!$F$11),LD!$A$2:$A$490)),ROW($A$2:$A$490),""),ROWS($C$2:C252))),"")</f>
        <v>Demostradores y promotores</v>
      </c>
    </row>
    <row r="253" spans="1:3">
      <c r="A253" s="198" t="s">
        <v>4496</v>
      </c>
      <c r="B253" s="200" t="str" cm="1">
        <f t="array" aca="1" ref="B253" ca="1">IFERROR(INDEX($A$1:$A$490,SMALL(IF(ISNUMBER(SEARCH(CELL("contenido",'T.1.2_part_act_ordinario'!$E$11),LD!$A$2:$A$490)),ROW($A$2:$A$490),""),ROWS($B$2:B253))),"")</f>
        <v>Edecanes</v>
      </c>
      <c r="C253" t="str" cm="1">
        <f t="array" aca="1" ref="C253" ca="1">IFERROR(INDEX($A$1:$A$490,SMALL(IF(ISNUMBER(SEARCH(CELL("contenido",'T.2.2_part_act_esp_indiv'!$F$11),LD!$A$2:$A$490)),ROW($A$2:$A$490),""),ROWS($C$2:C253))),"")</f>
        <v>Edecanes</v>
      </c>
    </row>
    <row r="254" spans="1:3">
      <c r="A254" s="198" t="s">
        <v>4498</v>
      </c>
      <c r="B254" s="200" t="str" cm="1">
        <f t="array" aca="1" ref="B254" ca="1">IFERROR(INDEX($A$1:$A$490,SMALL(IF(ISNUMBER(SEARCH(CELL("contenido",'T.1.2_part_act_ordinario'!$E$11),LD!$A$2:$A$490)),ROW($A$2:$A$490),""),ROWS($B$2:B254))),"")</f>
        <v>Modelos de moda, arte y publicidad</v>
      </c>
      <c r="C254" t="str" cm="1">
        <f t="array" aca="1" ref="C254" ca="1">IFERROR(INDEX($A$1:$A$490,SMALL(IF(ISNUMBER(SEARCH(CELL("contenido",'T.2.2_part_act_esp_indiv'!$F$11),LD!$A$2:$A$490)),ROW($A$2:$A$490),""),ROWS($C$2:C254))),"")</f>
        <v>Modelos de moda, arte y publicidad</v>
      </c>
    </row>
    <row r="255" spans="1:3">
      <c r="A255" s="198" t="s">
        <v>4500</v>
      </c>
      <c r="B255" s="200" t="str" cm="1">
        <f t="array" aca="1" ref="B255" ca="1">IFERROR(INDEX($A$1:$A$490,SMALL(IF(ISNUMBER(SEARCH(CELL("contenido",'T.1.2_part_act_ordinario'!$E$11),LD!$A$2:$A$490)),ROW($A$2:$A$490),""),ROWS($B$2:B255))),"")</f>
        <v>Trabajadores en servicios de alquiler inmobiliario</v>
      </c>
      <c r="C255" t="str" cm="1">
        <f t="array" aca="1" ref="C255" ca="1">IFERROR(INDEX($A$1:$A$490,SMALL(IF(ISNUMBER(SEARCH(CELL("contenido",'T.2.2_part_act_esp_indiv'!$F$11),LD!$A$2:$A$490)),ROW($A$2:$A$490),""),ROWS($C$2:C255))),"")</f>
        <v>Trabajadores en servicios de alquiler inmobiliario</v>
      </c>
    </row>
    <row r="256" spans="1:3" ht="30">
      <c r="A256" s="198" t="s">
        <v>4502</v>
      </c>
      <c r="B256" s="200" t="str" cm="1">
        <f t="array" aca="1" ref="B256" ca="1">IFERROR(INDEX($A$1:$A$490,SMALL(IF(ISNUMBER(SEARCH(CELL("contenido",'T.1.2_part_act_ordinario'!$E$11),LD!$A$2:$A$490)),ROW($A$2:$A$490),""),ROWS($B$2:B256))),"")</f>
        <v>Trabajadores en servicios de alquiler de bienes muebles</v>
      </c>
      <c r="C256" t="str" cm="1">
        <f t="array" aca="1" ref="C256" ca="1">IFERROR(INDEX($A$1:$A$490,SMALL(IF(ISNUMBER(SEARCH(CELL("contenido",'T.2.2_part_act_esp_indiv'!$F$11),LD!$A$2:$A$490)),ROW($A$2:$A$490),""),ROWS($C$2:C256))),"")</f>
        <v>Trabajadores en servicios de alquiler de bienes muebles</v>
      </c>
    </row>
    <row r="257" spans="1:3" ht="45">
      <c r="A257" s="198" t="s">
        <v>4504</v>
      </c>
      <c r="B257" s="200" t="str" cm="1">
        <f t="array" aca="1" ref="B257" ca="1">IFERROR(INDEX($A$1:$A$490,SMALL(IF(ISNUMBER(SEARCH(CELL("contenido",'T.1.2_part_act_ordinario'!$E$11),LD!$A$2:$A$490)),ROW($A$2:$A$490),""),ROWS($B$2:B257))),"")</f>
        <v>Otros comerciantes, empleados en ventas y agentes de ventas en establecimientos, no clasificados anteriormente</v>
      </c>
      <c r="C257" t="str" cm="1">
        <f t="array" aca="1" ref="C257" ca="1">IFERROR(INDEX($A$1:$A$490,SMALL(IF(ISNUMBER(SEARCH(CELL("contenido",'T.2.2_part_act_esp_indiv'!$F$11),LD!$A$2:$A$490)),ROW($A$2:$A$490),""),ROWS($C$2:C257))),"")</f>
        <v>Otros comerciantes, empleados en ventas y agentes de ventas en establecimientos, no clasificados anteriormente</v>
      </c>
    </row>
    <row r="258" spans="1:3" ht="45">
      <c r="A258" s="198" t="s">
        <v>4506</v>
      </c>
      <c r="B258" s="200" t="str" cm="1">
        <f t="array" aca="1" ref="B258" ca="1">IFERROR(INDEX($A$1:$A$490,SMALL(IF(ISNUMBER(SEARCH(CELL("contenido",'T.1.2_part_act_ordinario'!$E$11),LD!$A$2:$A$490)),ROW($A$2:$A$490),""),ROWS($B$2:B258))),"")</f>
        <v>Supervisores en la preparación y servicio de alimentos y bebidas, así como en servicios de esparcimiento y de hotelería</v>
      </c>
      <c r="C258" t="str" cm="1">
        <f t="array" aca="1" ref="C258" ca="1">IFERROR(INDEX($A$1:$A$490,SMALL(IF(ISNUMBER(SEARCH(CELL("contenido",'T.2.2_part_act_esp_indiv'!$F$11),LD!$A$2:$A$490)),ROW($A$2:$A$490),""),ROWS($C$2:C258))),"")</f>
        <v>Supervisores en la preparación y servicio de alimentos y bebidas, así como en servicios de esparcimiento y de hotelería</v>
      </c>
    </row>
    <row r="259" spans="1:3">
      <c r="A259" s="198" t="s">
        <v>4508</v>
      </c>
      <c r="B259" s="200" t="str" cm="1">
        <f t="array" aca="1" ref="B259" ca="1">IFERROR(INDEX($A$1:$A$490,SMALL(IF(ISNUMBER(SEARCH(CELL("contenido",'T.1.2_part_act_ordinario'!$E$11),LD!$A$2:$A$490)),ROW($A$2:$A$490),""),ROWS($B$2:B259))),"")</f>
        <v>Cocineros</v>
      </c>
      <c r="C259" t="str" cm="1">
        <f t="array" aca="1" ref="C259" ca="1">IFERROR(INDEX($A$1:$A$490,SMALL(IF(ISNUMBER(SEARCH(CELL("contenido",'T.2.2_part_act_esp_indiv'!$F$11),LD!$A$2:$A$490)),ROW($A$2:$A$490),""),ROWS($C$2:C259))),"")</f>
        <v>Cocineros</v>
      </c>
    </row>
    <row r="260" spans="1:3">
      <c r="A260" s="198" t="s">
        <v>4510</v>
      </c>
      <c r="B260" s="200" t="str" cm="1">
        <f t="array" aca="1" ref="B260" ca="1">IFERROR(INDEX($A$1:$A$490,SMALL(IF(ISNUMBER(SEARCH(CELL("contenido",'T.1.2_part_act_ordinario'!$E$11),LD!$A$2:$A$490)),ROW($A$2:$A$490),""),ROWS($B$2:B260))),"")</f>
        <v xml:space="preserve">Fonderos, vendedores y comerciantes de comida </v>
      </c>
      <c r="C260" t="str" cm="1">
        <f t="array" aca="1" ref="C260" ca="1">IFERROR(INDEX($A$1:$A$490,SMALL(IF(ISNUMBER(SEARCH(CELL("contenido",'T.2.2_part_act_esp_indiv'!$F$11),LD!$A$2:$A$490)),ROW($A$2:$A$490),""),ROWS($C$2:C260))),"")</f>
        <v xml:space="preserve">Fonderos, vendedores y comerciantes de comida </v>
      </c>
    </row>
    <row r="261" spans="1:3">
      <c r="A261" s="198" t="s">
        <v>4512</v>
      </c>
      <c r="B261" s="200" t="str" cm="1">
        <f t="array" aca="1" ref="B261" ca="1">IFERROR(INDEX($A$1:$A$490,SMALL(IF(ISNUMBER(SEARCH(CELL("contenido",'T.1.2_part_act_ordinario'!$E$11),LD!$A$2:$A$490)),ROW($A$2:$A$490),""),ROWS($B$2:B261))),"")</f>
        <v>Cocineros domésticos</v>
      </c>
      <c r="C261" t="str" cm="1">
        <f t="array" aca="1" ref="C261" ca="1">IFERROR(INDEX($A$1:$A$490,SMALL(IF(ISNUMBER(SEARCH(CELL("contenido",'T.2.2_part_act_esp_indiv'!$F$11),LD!$A$2:$A$490)),ROW($A$2:$A$490),""),ROWS($C$2:C261))),"")</f>
        <v>Cocineros domésticos</v>
      </c>
    </row>
    <row r="262" spans="1:3" ht="30">
      <c r="A262" s="198" t="s">
        <v>4514</v>
      </c>
      <c r="B262" s="200" t="str" cm="1">
        <f t="array" aca="1" ref="B262" ca="1">IFERROR(INDEX($A$1:$A$490,SMALL(IF(ISNUMBER(SEARCH(CELL("contenido",'T.1.2_part_act_ordinario'!$E$11),LD!$A$2:$A$490)),ROW($A$2:$A$490),""),ROWS($B$2:B262))),"")</f>
        <v xml:space="preserve">Taqueros y preparadores de comida rápida, antojitos, pizzas, hot dogs, jugos, café, etcétera </v>
      </c>
      <c r="C262" t="str" cm="1">
        <f t="array" aca="1" ref="C262" ca="1">IFERROR(INDEX($A$1:$A$490,SMALL(IF(ISNUMBER(SEARCH(CELL("contenido",'T.2.2_part_act_esp_indiv'!$F$11),LD!$A$2:$A$490)),ROW($A$2:$A$490),""),ROWS($C$2:C262))),"")</f>
        <v xml:space="preserve">Taqueros y preparadores de comida rápida, antojitos, pizzas, hot dogs, jugos, café, etcétera </v>
      </c>
    </row>
    <row r="263" spans="1:3">
      <c r="A263" s="198" t="s">
        <v>4516</v>
      </c>
      <c r="B263" s="200" t="str" cm="1">
        <f t="array" aca="1" ref="B263" ca="1">IFERROR(INDEX($A$1:$A$490,SMALL(IF(ISNUMBER(SEARCH(CELL("contenido",'T.1.2_part_act_ordinario'!$E$11),LD!$A$2:$A$490)),ROW($A$2:$A$490),""),ROWS($B$2:B263))),"")</f>
        <v>Cantineros</v>
      </c>
      <c r="C263" t="str" cm="1">
        <f t="array" aca="1" ref="C263" ca="1">IFERROR(INDEX($A$1:$A$490,SMALL(IF(ISNUMBER(SEARCH(CELL("contenido",'T.2.2_part_act_esp_indiv'!$F$11),LD!$A$2:$A$490)),ROW($A$2:$A$490),""),ROWS($C$2:C263))),"")</f>
        <v>Cantineros</v>
      </c>
    </row>
    <row r="264" spans="1:3">
      <c r="A264" s="198" t="s">
        <v>4518</v>
      </c>
      <c r="B264" s="200" t="str" cm="1">
        <f t="array" aca="1" ref="B264" ca="1">IFERROR(INDEX($A$1:$A$490,SMALL(IF(ISNUMBER(SEARCH(CELL("contenido",'T.1.2_part_act_ordinario'!$E$11),LD!$A$2:$A$490)),ROW($A$2:$A$490),""),ROWS($B$2:B264))),"")</f>
        <v>Meseros</v>
      </c>
      <c r="C264" t="str" cm="1">
        <f t="array" aca="1" ref="C264" ca="1">IFERROR(INDEX($A$1:$A$490,SMALL(IF(ISNUMBER(SEARCH(CELL("contenido",'T.2.2_part_act_esp_indiv'!$F$11),LD!$A$2:$A$490)),ROW($A$2:$A$490),""),ROWS($C$2:C264))),"")</f>
        <v>Meseros</v>
      </c>
    </row>
    <row r="265" spans="1:3" ht="30">
      <c r="A265" s="198" t="s">
        <v>4520</v>
      </c>
      <c r="B265" s="200" t="str" cm="1">
        <f t="array" aca="1" ref="B265" ca="1">IFERROR(INDEX($A$1:$A$490,SMALL(IF(ISNUMBER(SEARCH(CELL("contenido",'T.1.2_part_act_ordinario'!$E$11),LD!$A$2:$A$490)),ROW($A$2:$A$490),""),ROWS($B$2:B265))),"")</f>
        <v>Otros trabajadores en la preparación y servicio de alimentos y bebidas en establecimientos</v>
      </c>
      <c r="C265" t="str" cm="1">
        <f t="array" aca="1" ref="C265" ca="1">IFERROR(INDEX($A$1:$A$490,SMALL(IF(ISNUMBER(SEARCH(CELL("contenido",'T.2.2_part_act_esp_indiv'!$F$11),LD!$A$2:$A$490)),ROW($A$2:$A$490),""),ROWS($C$2:C265))),"")</f>
        <v>Otros trabajadores en la preparación y servicio de alimentos y bebidas en establecimientos</v>
      </c>
    </row>
    <row r="266" spans="1:3" ht="30">
      <c r="A266" s="198" t="s">
        <v>4522</v>
      </c>
      <c r="B266" s="200" t="str" cm="1">
        <f t="array" aca="1" ref="B266" ca="1">IFERROR(INDEX($A$1:$A$490,SMALL(IF(ISNUMBER(SEARCH(CELL("contenido",'T.1.2_part_act_ordinario'!$E$11),LD!$A$2:$A$490)),ROW($A$2:$A$490),""),ROWS($B$2:B266))),"")</f>
        <v>Supervisores y encargados de trabajadores en cuidados personales y del hogar</v>
      </c>
      <c r="C266" t="str" cm="1">
        <f t="array" aca="1" ref="C266" ca="1">IFERROR(INDEX($A$1:$A$490,SMALL(IF(ISNUMBER(SEARCH(CELL("contenido",'T.2.2_part_act_esp_indiv'!$F$11),LD!$A$2:$A$490)),ROW($A$2:$A$490),""),ROWS($C$2:C266))),"")</f>
        <v>Supervisores y encargados de trabajadores en cuidados personales y del hogar</v>
      </c>
    </row>
    <row r="267" spans="1:3">
      <c r="A267" s="198" t="s">
        <v>4524</v>
      </c>
      <c r="B267" s="200" t="str" cm="1">
        <f t="array" aca="1" ref="B267" ca="1">IFERROR(INDEX($A$1:$A$490,SMALL(IF(ISNUMBER(SEARCH(CELL("contenido",'T.1.2_part_act_ordinario'!$E$11),LD!$A$2:$A$490)),ROW($A$2:$A$490),""),ROWS($B$2:B267))),"")</f>
        <v>Peluqueros, barberos, estilistas y peinadores</v>
      </c>
      <c r="C267" t="str" cm="1">
        <f t="array" aca="1" ref="C267" ca="1">IFERROR(INDEX($A$1:$A$490,SMALL(IF(ISNUMBER(SEARCH(CELL("contenido",'T.2.2_part_act_esp_indiv'!$F$11),LD!$A$2:$A$490)),ROW($A$2:$A$490),""),ROWS($C$2:C267))),"")</f>
        <v>Peluqueros, barberos, estilistas y peinadores</v>
      </c>
    </row>
    <row r="268" spans="1:3" ht="30">
      <c r="A268" s="198" t="s">
        <v>4526</v>
      </c>
      <c r="B268" s="200" t="str" cm="1">
        <f t="array" aca="1" ref="B268" ca="1">IFERROR(INDEX($A$1:$A$490,SMALL(IF(ISNUMBER(SEARCH(CELL("contenido",'T.1.2_part_act_ordinario'!$E$11),LD!$A$2:$A$490)),ROW($A$2:$A$490),""),ROWS($B$2:B268))),"")</f>
        <v xml:space="preserve">Maquillistas, manicuristas, pedicuristas y tatuadores </v>
      </c>
      <c r="C268" t="str" cm="1">
        <f t="array" aca="1" ref="C268" ca="1">IFERROR(INDEX($A$1:$A$490,SMALL(IF(ISNUMBER(SEARCH(CELL("contenido",'T.2.2_part_act_esp_indiv'!$F$11),LD!$A$2:$A$490)),ROW($A$2:$A$490),""),ROWS($C$2:C268))),"")</f>
        <v xml:space="preserve">Maquillistas, manicuristas, pedicuristas y tatuadores </v>
      </c>
    </row>
    <row r="269" spans="1:3">
      <c r="A269" s="198" t="s">
        <v>4528</v>
      </c>
      <c r="B269" s="200" t="str" cm="1">
        <f t="array" aca="1" ref="B269" ca="1">IFERROR(INDEX($A$1:$A$490,SMALL(IF(ISNUMBER(SEARCH(CELL("contenido",'T.1.2_part_act_ordinario'!$E$11),LD!$A$2:$A$490)),ROW($A$2:$A$490),""),ROWS($B$2:B269))),"")</f>
        <v>Bañeros y masajistas</v>
      </c>
      <c r="C269" t="str" cm="1">
        <f t="array" aca="1" ref="C269" ca="1">IFERROR(INDEX($A$1:$A$490,SMALL(IF(ISNUMBER(SEARCH(CELL("contenido",'T.2.2_part_act_esp_indiv'!$F$11),LD!$A$2:$A$490)),ROW($A$2:$A$490),""),ROWS($C$2:C269))),"")</f>
        <v>Bañeros y masajistas</v>
      </c>
    </row>
    <row r="270" spans="1:3" ht="30">
      <c r="A270" s="198" t="s">
        <v>4530</v>
      </c>
      <c r="B270" s="200" t="str" cm="1">
        <f t="array" aca="1" ref="B270" ca="1">IFERROR(INDEX($A$1:$A$490,SMALL(IF(ISNUMBER(SEARCH(CELL("contenido",'T.1.2_part_act_ordinario'!$E$11),LD!$A$2:$A$490)),ROW($A$2:$A$490),""),ROWS($B$2:B270))),"")</f>
        <v xml:space="preserve">Cuidadores de niños, personas con discapacidad y ancianos en establecimientos </v>
      </c>
      <c r="C270" t="str" cm="1">
        <f t="array" aca="1" ref="C270" ca="1">IFERROR(INDEX($A$1:$A$490,SMALL(IF(ISNUMBER(SEARCH(CELL("contenido",'T.2.2_part_act_esp_indiv'!$F$11),LD!$A$2:$A$490)),ROW($A$2:$A$490),""),ROWS($C$2:C270))),"")</f>
        <v xml:space="preserve">Cuidadores de niños, personas con discapacidad y ancianos en establecimientos </v>
      </c>
    </row>
    <row r="271" spans="1:3" ht="30">
      <c r="A271" s="198" t="s">
        <v>4532</v>
      </c>
      <c r="B271" s="200" t="str" cm="1">
        <f t="array" aca="1" ref="B271" ca="1">IFERROR(INDEX($A$1:$A$490,SMALL(IF(ISNUMBER(SEARCH(CELL("contenido",'T.1.2_part_act_ordinario'!$E$11),LD!$A$2:$A$490)),ROW($A$2:$A$490),""),ROWS($B$2:B271))),"")</f>
        <v>Cuidadores de niños, personas con discapacidad y ancianos en casas particulares</v>
      </c>
      <c r="C271" t="str" cm="1">
        <f t="array" aca="1" ref="C271" ca="1">IFERROR(INDEX($A$1:$A$490,SMALL(IF(ISNUMBER(SEARCH(CELL("contenido",'T.2.2_part_act_esp_indiv'!$F$11),LD!$A$2:$A$490)),ROW($A$2:$A$490),""),ROWS($C$2:C271))),"")</f>
        <v>Cuidadores de niños, personas con discapacidad y ancianos en casas particulares</v>
      </c>
    </row>
    <row r="272" spans="1:3">
      <c r="A272" s="198" t="s">
        <v>4534</v>
      </c>
      <c r="B272" s="200" t="str" cm="1">
        <f t="array" aca="1" ref="B272" ca="1">IFERROR(INDEX($A$1:$A$490,SMALL(IF(ISNUMBER(SEARCH(CELL("contenido",'T.1.2_part_act_ordinario'!$E$11),LD!$A$2:$A$490)),ROW($A$2:$A$490),""),ROWS($B$2:B272))),"")</f>
        <v>Azafatas y sobrecargos</v>
      </c>
      <c r="C272" t="str" cm="1">
        <f t="array" aca="1" ref="C272" ca="1">IFERROR(INDEX($A$1:$A$490,SMALL(IF(ISNUMBER(SEARCH(CELL("contenido",'T.2.2_part_act_esp_indiv'!$F$11),LD!$A$2:$A$490)),ROW($A$2:$A$490),""),ROWS($C$2:C272))),"")</f>
        <v>Azafatas y sobrecargos</v>
      </c>
    </row>
    <row r="273" spans="1:3">
      <c r="A273" s="198" t="s">
        <v>4536</v>
      </c>
      <c r="B273" s="200" t="str" cm="1">
        <f t="array" aca="1" ref="B273" ca="1">IFERROR(INDEX($A$1:$A$490,SMALL(IF(ISNUMBER(SEARCH(CELL("contenido",'T.1.2_part_act_ordinario'!$E$11),LD!$A$2:$A$490)),ROW($A$2:$A$490),""),ROWS($B$2:B273))),"")</f>
        <v xml:space="preserve">Jardineros en establecimientos </v>
      </c>
      <c r="C273" t="str" cm="1">
        <f t="array" aca="1" ref="C273" ca="1">IFERROR(INDEX($A$1:$A$490,SMALL(IF(ISNUMBER(SEARCH(CELL("contenido",'T.2.2_part_act_esp_indiv'!$F$11),LD!$A$2:$A$490)),ROW($A$2:$A$490),""),ROWS($C$2:C273))),"")</f>
        <v xml:space="preserve">Jardineros en establecimientos </v>
      </c>
    </row>
    <row r="274" spans="1:3">
      <c r="A274" s="198" t="s">
        <v>4538</v>
      </c>
      <c r="B274" s="200" t="str" cm="1">
        <f t="array" aca="1" ref="B274" ca="1">IFERROR(INDEX($A$1:$A$490,SMALL(IF(ISNUMBER(SEARCH(CELL("contenido",'T.1.2_part_act_ordinario'!$E$11),LD!$A$2:$A$490)),ROW($A$2:$A$490),""),ROWS($B$2:B274))),"")</f>
        <v>Jardineros en casas particulares</v>
      </c>
      <c r="C274" t="str" cm="1">
        <f t="array" aca="1" ref="C274" ca="1">IFERROR(INDEX($A$1:$A$490,SMALL(IF(ISNUMBER(SEARCH(CELL("contenido",'T.2.2_part_act_esp_indiv'!$F$11),LD!$A$2:$A$490)),ROW($A$2:$A$490),""),ROWS($C$2:C274))),"")</f>
        <v>Jardineros en casas particulares</v>
      </c>
    </row>
    <row r="275" spans="1:3">
      <c r="A275" s="198" t="s">
        <v>4540</v>
      </c>
      <c r="B275" s="200" t="str" cm="1">
        <f t="array" aca="1" ref="B275" ca="1">IFERROR(INDEX($A$1:$A$490,SMALL(IF(ISNUMBER(SEARCH(CELL("contenido",'T.1.2_part_act_ordinario'!$E$11),LD!$A$2:$A$490)),ROW($A$2:$A$490),""),ROWS($B$2:B275))),"")</f>
        <v xml:space="preserve">5251 Astrólogos, adivinadores y afines </v>
      </c>
      <c r="C275" t="str" cm="1">
        <f t="array" aca="1" ref="C275" ca="1">IFERROR(INDEX($A$1:$A$490,SMALL(IF(ISNUMBER(SEARCH(CELL("contenido",'T.2.2_part_act_esp_indiv'!$F$11),LD!$A$2:$A$490)),ROW($A$2:$A$490),""),ROWS($C$2:C275))),"")</f>
        <v xml:space="preserve">5251 Astrólogos, adivinadores y afines </v>
      </c>
    </row>
    <row r="276" spans="1:3">
      <c r="A276" s="198" t="s">
        <v>4542</v>
      </c>
      <c r="B276" s="200" t="str" cm="1">
        <f t="array" aca="1" ref="B276" ca="1">IFERROR(INDEX($A$1:$A$490,SMALL(IF(ISNUMBER(SEARCH(CELL("contenido",'T.1.2_part_act_ordinario'!$E$11),LD!$A$2:$A$490)),ROW($A$2:$A$490),""),ROWS($B$2:B276))),"")</f>
        <v xml:space="preserve">Trabajadoras y trabajadores sexuales </v>
      </c>
      <c r="C276" t="str" cm="1">
        <f t="array" aca="1" ref="C276" ca="1">IFERROR(INDEX($A$1:$A$490,SMALL(IF(ISNUMBER(SEARCH(CELL("contenido",'T.2.2_part_act_esp_indiv'!$F$11),LD!$A$2:$A$490)),ROW($A$2:$A$490),""),ROWS($C$2:C276))),"")</f>
        <v xml:space="preserve">Trabajadoras y trabajadores sexuales </v>
      </c>
    </row>
    <row r="277" spans="1:3">
      <c r="A277" s="198" t="s">
        <v>4544</v>
      </c>
      <c r="B277" s="200" t="str" cm="1">
        <f t="array" aca="1" ref="B277" ca="1">IFERROR(INDEX($A$1:$A$490,SMALL(IF(ISNUMBER(SEARCH(CELL("contenido",'T.1.2_part_act_ordinario'!$E$11),LD!$A$2:$A$490)),ROW($A$2:$A$490),""),ROWS($B$2:B277))),"")</f>
        <v>Trabajadores en servicios funerarios</v>
      </c>
      <c r="C277" t="str" cm="1">
        <f t="array" aca="1" ref="C277" ca="1">IFERROR(INDEX($A$1:$A$490,SMALL(IF(ISNUMBER(SEARCH(CELL("contenido",'T.2.2_part_act_esp_indiv'!$F$11),LD!$A$2:$A$490)),ROW($A$2:$A$490),""),ROWS($C$2:C277))),"")</f>
        <v>Trabajadores en servicios funerarios</v>
      </c>
    </row>
    <row r="278" spans="1:3" ht="30">
      <c r="A278" s="198" t="s">
        <v>4546</v>
      </c>
      <c r="B278" s="200" t="str" cm="1">
        <f t="array" aca="1" ref="B278" ca="1">IFERROR(INDEX($A$1:$A$490,SMALL(IF(ISNUMBER(SEARCH(CELL("contenido",'T.1.2_part_act_ordinario'!$E$11),LD!$A$2:$A$490)),ROW($A$2:$A$490),""),ROWS($B$2:B278))),"")</f>
        <v>Entrenadores de animales y ocupaciones relacionadas con el cuidado de mascotas</v>
      </c>
      <c r="C278" t="str" cm="1">
        <f t="array" aca="1" ref="C278" ca="1">IFERROR(INDEX($A$1:$A$490,SMALL(IF(ISNUMBER(SEARCH(CELL("contenido",'T.2.2_part_act_esp_indiv'!$F$11),LD!$A$2:$A$490)),ROW($A$2:$A$490),""),ROWS($C$2:C278))),"")</f>
        <v>Entrenadores de animales y ocupaciones relacionadas con el cuidado de mascotas</v>
      </c>
    </row>
    <row r="279" spans="1:3" ht="30">
      <c r="A279" s="198" t="s">
        <v>4548</v>
      </c>
      <c r="B279" s="200" t="str" cm="1">
        <f t="array" aca="1" ref="B279" ca="1">IFERROR(INDEX($A$1:$A$490,SMALL(IF(ISNUMBER(SEARCH(CELL("contenido",'T.1.2_part_act_ordinario'!$E$11),LD!$A$2:$A$490)),ROW($A$2:$A$490),""),ROWS($B$2:B279))),"")</f>
        <v>Otros trabajadores en servicios personales no clasificados anteriormente</v>
      </c>
      <c r="C279" t="str" cm="1">
        <f t="array" aca="1" ref="C279" ca="1">IFERROR(INDEX($A$1:$A$490,SMALL(IF(ISNUMBER(SEARCH(CELL("contenido",'T.2.2_part_act_esp_indiv'!$F$11),LD!$A$2:$A$490)),ROW($A$2:$A$490),""),ROWS($C$2:C279))),"")</f>
        <v>Otros trabajadores en servicios personales no clasificados anteriormente</v>
      </c>
    </row>
    <row r="280" spans="1:3" ht="30">
      <c r="A280" s="198" t="s">
        <v>4550</v>
      </c>
      <c r="B280" s="200" t="str" cm="1">
        <f t="array" aca="1" ref="B280" ca="1">IFERROR(INDEX($A$1:$A$490,SMALL(IF(ISNUMBER(SEARCH(CELL("contenido",'T.1.2_part_act_ordinario'!$E$11),LD!$A$2:$A$490)),ROW($A$2:$A$490),""),ROWS($B$2:B280))),"")</f>
        <v>Supervisores en servicios de protección y vigilancia</v>
      </c>
      <c r="C280" t="str" cm="1">
        <f t="array" aca="1" ref="C280" ca="1">IFERROR(INDEX($A$1:$A$490,SMALL(IF(ISNUMBER(SEARCH(CELL("contenido",'T.2.2_part_act_esp_indiv'!$F$11),LD!$A$2:$A$490)),ROW($A$2:$A$490),""),ROWS($C$2:C280))),"")</f>
        <v>Supervisores en servicios de protección y vigilancia</v>
      </c>
    </row>
    <row r="281" spans="1:3">
      <c r="A281" s="198" t="s">
        <v>4552</v>
      </c>
      <c r="B281" s="200" t="str" cm="1">
        <f t="array" aca="1" ref="B281" ca="1">IFERROR(INDEX($A$1:$A$490,SMALL(IF(ISNUMBER(SEARCH(CELL("contenido",'T.1.2_part_act_ordinario'!$E$11),LD!$A$2:$A$490)),ROW($A$2:$A$490),""),ROWS($B$2:B281))),"")</f>
        <v>Bomberos</v>
      </c>
      <c r="C281" t="str" cm="1">
        <f t="array" aca="1" ref="C281" ca="1">IFERROR(INDEX($A$1:$A$490,SMALL(IF(ISNUMBER(SEARCH(CELL("contenido",'T.2.2_part_act_esp_indiv'!$F$11),LD!$A$2:$A$490)),ROW($A$2:$A$490),""),ROWS($C$2:C281))),"")</f>
        <v>Bomberos</v>
      </c>
    </row>
    <row r="282" spans="1:3">
      <c r="A282" s="198" t="s">
        <v>4554</v>
      </c>
      <c r="B282" s="200" t="str" cm="1">
        <f t="array" aca="1" ref="B282" ca="1">IFERROR(INDEX($A$1:$A$490,SMALL(IF(ISNUMBER(SEARCH(CELL("contenido",'T.1.2_part_act_ordinario'!$E$11),LD!$A$2:$A$490)),ROW($A$2:$A$490),""),ROWS($B$2:B282))),"")</f>
        <v>Policías y agentes de tránsito</v>
      </c>
      <c r="C282" t="str" cm="1">
        <f t="array" aca="1" ref="C282" ca="1">IFERROR(INDEX($A$1:$A$490,SMALL(IF(ISNUMBER(SEARCH(CELL("contenido",'T.2.2_part_act_esp_indiv'!$F$11),LD!$A$2:$A$490)),ROW($A$2:$A$490),""),ROWS($C$2:C282))),"")</f>
        <v>Policías y agentes de tránsito</v>
      </c>
    </row>
    <row r="283" spans="1:3">
      <c r="A283" s="198" t="s">
        <v>4556</v>
      </c>
      <c r="B283" s="200" t="str" cm="1">
        <f t="array" aca="1" ref="B283" ca="1">IFERROR(INDEX($A$1:$A$490,SMALL(IF(ISNUMBER(SEARCH(CELL("contenido",'T.1.2_part_act_ordinario'!$E$11),LD!$A$2:$A$490)),ROW($A$2:$A$490),""),ROWS($B$2:B283))),"")</f>
        <v xml:space="preserve">Vigilantes y guardias en establecimientos </v>
      </c>
      <c r="C283" t="str" cm="1">
        <f t="array" aca="1" ref="C283" ca="1">IFERROR(INDEX($A$1:$A$490,SMALL(IF(ISNUMBER(SEARCH(CELL("contenido",'T.2.2_part_act_esp_indiv'!$F$11),LD!$A$2:$A$490)),ROW($A$2:$A$490),""),ROWS($C$2:C283))),"")</f>
        <v xml:space="preserve">Vigilantes y guardias en establecimientos </v>
      </c>
    </row>
    <row r="284" spans="1:3">
      <c r="A284" s="198" t="s">
        <v>4558</v>
      </c>
      <c r="B284" s="200" t="str" cm="1">
        <f t="array" aca="1" ref="B284" ca="1">IFERROR(INDEX($A$1:$A$490,SMALL(IF(ISNUMBER(SEARCH(CELL("contenido",'T.1.2_part_act_ordinario'!$E$11),LD!$A$2:$A$490)),ROW($A$2:$A$490),""),ROWS($B$2:B284))),"")</f>
        <v>Vigilantes y porteros en casas particulares</v>
      </c>
      <c r="C284" t="str" cm="1">
        <f t="array" aca="1" ref="C284" ca="1">IFERROR(INDEX($A$1:$A$490,SMALL(IF(ISNUMBER(SEARCH(CELL("contenido",'T.2.2_part_act_esp_indiv'!$F$11),LD!$A$2:$A$490)),ROW($A$2:$A$490),""),ROWS($C$2:C284))),"")</f>
        <v>Vigilantes y porteros en casas particulares</v>
      </c>
    </row>
    <row r="285" spans="1:3" ht="30">
      <c r="A285" s="198" t="s">
        <v>4560</v>
      </c>
      <c r="B285" s="200" t="str" cm="1">
        <f t="array" aca="1" ref="B285" ca="1">IFERROR(INDEX($A$1:$A$490,SMALL(IF(ISNUMBER(SEARCH(CELL("contenido",'T.1.2_part_act_ordinario'!$E$11),LD!$A$2:$A$490)),ROW($A$2:$A$490),""),ROWS($B$2:B285))),"")</f>
        <v>Otros trabajadores en servicios de protección y vigilancia</v>
      </c>
      <c r="C285" t="str" cm="1">
        <f t="array" aca="1" ref="C285" ca="1">IFERROR(INDEX($A$1:$A$490,SMALL(IF(ISNUMBER(SEARCH(CELL("contenido",'T.2.2_part_act_esp_indiv'!$F$11),LD!$A$2:$A$490)),ROW($A$2:$A$490),""),ROWS($C$2:C285))),"")</f>
        <v>Otros trabajadores en servicios de protección y vigilancia</v>
      </c>
    </row>
    <row r="286" spans="1:3" ht="30">
      <c r="A286" s="198" t="s">
        <v>4562</v>
      </c>
      <c r="B286" s="200" t="str" cm="1">
        <f t="array" aca="1" ref="B286" ca="1">IFERROR(INDEX($A$1:$A$490,SMALL(IF(ISNUMBER(SEARCH(CELL("contenido",'T.1.2_part_act_ordinario'!$E$11),LD!$A$2:$A$490)),ROW($A$2:$A$490),""),ROWS($B$2:B286))),"")</f>
        <v>Supervisores de la Armada, Ejército y Fuerza Aérea</v>
      </c>
      <c r="C286" t="str" cm="1">
        <f t="array" aca="1" ref="C286" ca="1">IFERROR(INDEX($A$1:$A$490,SMALL(IF(ISNUMBER(SEARCH(CELL("contenido",'T.2.2_part_act_esp_indiv'!$F$11),LD!$A$2:$A$490)),ROW($A$2:$A$490),""),ROWS($C$2:C286))),"")</f>
        <v>Supervisores de la Armada, Ejército y Fuerza Aérea</v>
      </c>
    </row>
    <row r="287" spans="1:3">
      <c r="A287" s="198" t="s">
        <v>4564</v>
      </c>
      <c r="B287" s="200" t="str" cm="1">
        <f t="array" aca="1" ref="B287" ca="1">IFERROR(INDEX($A$1:$A$490,SMALL(IF(ISNUMBER(SEARCH(CELL("contenido",'T.1.2_part_act_ordinario'!$E$11),LD!$A$2:$A$490)),ROW($A$2:$A$490),""),ROWS($B$2:B287))),"")</f>
        <v>Trabajadores de la Fuerza Aérea</v>
      </c>
      <c r="C287" t="str" cm="1">
        <f t="array" aca="1" ref="C287" ca="1">IFERROR(INDEX($A$1:$A$490,SMALL(IF(ISNUMBER(SEARCH(CELL("contenido",'T.2.2_part_act_esp_indiv'!$F$11),LD!$A$2:$A$490)),ROW($A$2:$A$490),""),ROWS($C$2:C287))),"")</f>
        <v>Trabajadores de la Fuerza Aérea</v>
      </c>
    </row>
    <row r="288" spans="1:3">
      <c r="A288" s="198" t="s">
        <v>4566</v>
      </c>
      <c r="B288" s="200" t="str" cm="1">
        <f t="array" aca="1" ref="B288" ca="1">IFERROR(INDEX($A$1:$A$490,SMALL(IF(ISNUMBER(SEARCH(CELL("contenido",'T.1.2_part_act_ordinario'!$E$11),LD!$A$2:$A$490)),ROW($A$2:$A$490),""),ROWS($B$2:B288))),"")</f>
        <v xml:space="preserve">Trabajadores de la Armada </v>
      </c>
      <c r="C288" t="str" cm="1">
        <f t="array" aca="1" ref="C288" ca="1">IFERROR(INDEX($A$1:$A$490,SMALL(IF(ISNUMBER(SEARCH(CELL("contenido",'T.2.2_part_act_esp_indiv'!$F$11),LD!$A$2:$A$490)),ROW($A$2:$A$490),""),ROWS($C$2:C288))),"")</f>
        <v xml:space="preserve">Trabajadores de la Armada </v>
      </c>
    </row>
    <row r="289" spans="1:3">
      <c r="A289" s="198" t="s">
        <v>4568</v>
      </c>
      <c r="B289" s="200" t="str" cm="1">
        <f t="array" aca="1" ref="B289" ca="1">IFERROR(INDEX($A$1:$A$490,SMALL(IF(ISNUMBER(SEARCH(CELL("contenido",'T.1.2_part_act_ordinario'!$E$11),LD!$A$2:$A$490)),ROW($A$2:$A$490),""),ROWS($B$2:B289))),"")</f>
        <v>Trabajadores del Ejército</v>
      </c>
      <c r="C289" t="str" cm="1">
        <f t="array" aca="1" ref="C289" ca="1">IFERROR(INDEX($A$1:$A$490,SMALL(IF(ISNUMBER(SEARCH(CELL("contenido",'T.2.2_part_act_esp_indiv'!$F$11),LD!$A$2:$A$490)),ROW($A$2:$A$490),""),ROWS($C$2:C289))),"")</f>
        <v>Trabajadores del Ejército</v>
      </c>
    </row>
    <row r="290" spans="1:3" ht="30">
      <c r="A290" s="198" t="s">
        <v>4570</v>
      </c>
      <c r="B290" s="200" t="str" cm="1">
        <f t="array" aca="1" ref="B290" ca="1">IFERROR(INDEX($A$1:$A$490,SMALL(IF(ISNUMBER(SEARCH(CELL("contenido",'T.1.2_part_act_ordinario'!$E$11),LD!$A$2:$A$490)),ROW($A$2:$A$490),""),ROWS($B$2:B290))),"")</f>
        <v>Otros trabajadores de la Armada, Ejército y Fuerza Aérea, no clasificados anteriormente</v>
      </c>
      <c r="C290" t="str" cm="1">
        <f t="array" aca="1" ref="C290" ca="1">IFERROR(INDEX($A$1:$A$490,SMALL(IF(ISNUMBER(SEARCH(CELL("contenido",'T.2.2_part_act_esp_indiv'!$F$11),LD!$A$2:$A$490)),ROW($A$2:$A$490),""),ROWS($C$2:C290))),"")</f>
        <v>Otros trabajadores de la Armada, Ejército y Fuerza Aérea, no clasificados anteriormente</v>
      </c>
    </row>
    <row r="291" spans="1:3" ht="30">
      <c r="A291" s="198" t="s">
        <v>4572</v>
      </c>
      <c r="B291" s="200" t="str" cm="1">
        <f t="array" aca="1" ref="B291" ca="1">IFERROR(INDEX($A$1:$A$490,SMALL(IF(ISNUMBER(SEARCH(CELL("contenido",'T.1.2_part_act_ordinario'!$E$11),LD!$A$2:$A$490)),ROW($A$2:$A$490),""),ROWS($B$2:B291))),"")</f>
        <v>Supervisores, encargados y capataces agropecuarios</v>
      </c>
      <c r="C291" t="str" cm="1">
        <f t="array" aca="1" ref="C291" ca="1">IFERROR(INDEX($A$1:$A$490,SMALL(IF(ISNUMBER(SEARCH(CELL("contenido",'T.2.2_part_act_esp_indiv'!$F$11),LD!$A$2:$A$490)),ROW($A$2:$A$490),""),ROWS($C$2:C291))),"")</f>
        <v>Supervisores, encargados y capataces agropecuarios</v>
      </c>
    </row>
    <row r="292" spans="1:3">
      <c r="A292" s="198" t="s">
        <v>4574</v>
      </c>
      <c r="B292" s="200" t="str" cm="1">
        <f t="array" aca="1" ref="B292" ca="1">IFERROR(INDEX($A$1:$A$490,SMALL(IF(ISNUMBER(SEARCH(CELL("contenido",'T.1.2_part_act_ordinario'!$E$11),LD!$A$2:$A$490)),ROW($A$2:$A$490),""),ROWS($B$2:B292))),"")</f>
        <v>Trabajadores en el cultivo de maíz y/o frijol</v>
      </c>
      <c r="C292" t="str" cm="1">
        <f t="array" aca="1" ref="C292" ca="1">IFERROR(INDEX($A$1:$A$490,SMALL(IF(ISNUMBER(SEARCH(CELL("contenido",'T.2.2_part_act_esp_indiv'!$F$11),LD!$A$2:$A$490)),ROW($A$2:$A$490),""),ROWS($C$2:C292))),"")</f>
        <v>Trabajadores en el cultivo de maíz y/o frijol</v>
      </c>
    </row>
    <row r="293" spans="1:3">
      <c r="A293" s="198" t="s">
        <v>4576</v>
      </c>
      <c r="B293" s="200" t="str" cm="1">
        <f t="array" aca="1" ref="B293" ca="1">IFERROR(INDEX($A$1:$A$490,SMALL(IF(ISNUMBER(SEARCH(CELL("contenido",'T.1.2_part_act_ordinario'!$E$11),LD!$A$2:$A$490)),ROW($A$2:$A$490),""),ROWS($B$2:B293))),"")</f>
        <v xml:space="preserve">Trabajadores en el cultivo de hortalizas y verduras </v>
      </c>
      <c r="C293" t="str" cm="1">
        <f t="array" aca="1" ref="C293" ca="1">IFERROR(INDEX($A$1:$A$490,SMALL(IF(ISNUMBER(SEARCH(CELL("contenido",'T.2.2_part_act_esp_indiv'!$F$11),LD!$A$2:$A$490)),ROW($A$2:$A$490),""),ROWS($C$2:C293))),"")</f>
        <v xml:space="preserve">Trabajadores en el cultivo de hortalizas y verduras </v>
      </c>
    </row>
    <row r="294" spans="1:3">
      <c r="A294" s="198" t="s">
        <v>4578</v>
      </c>
      <c r="B294" s="200" t="str" cm="1">
        <f t="array" aca="1" ref="B294" ca="1">IFERROR(INDEX($A$1:$A$490,SMALL(IF(ISNUMBER(SEARCH(CELL("contenido",'T.1.2_part_act_ordinario'!$E$11),LD!$A$2:$A$490)),ROW($A$2:$A$490),""),ROWS($B$2:B294))),"")</f>
        <v xml:space="preserve">Trabajadores en el cultivo de café, cacao y tabaco </v>
      </c>
      <c r="C294" t="str" cm="1">
        <f t="array" aca="1" ref="C294" ca="1">IFERROR(INDEX($A$1:$A$490,SMALL(IF(ISNUMBER(SEARCH(CELL("contenido",'T.2.2_part_act_esp_indiv'!$F$11),LD!$A$2:$A$490)),ROW($A$2:$A$490),""),ROWS($C$2:C294))),"")</f>
        <v xml:space="preserve">Trabajadores en el cultivo de café, cacao y tabaco </v>
      </c>
    </row>
    <row r="295" spans="1:3">
      <c r="A295" s="198" t="s">
        <v>4580</v>
      </c>
      <c r="B295" s="200" t="str" cm="1">
        <f t="array" aca="1" ref="B295" ca="1">IFERROR(INDEX($A$1:$A$490,SMALL(IF(ISNUMBER(SEARCH(CELL("contenido",'T.1.2_part_act_ordinario'!$E$11),LD!$A$2:$A$490)),ROW($A$2:$A$490),""),ROWS($B$2:B295))),"")</f>
        <v>Trabajadores en el cultivo de frutales</v>
      </c>
      <c r="C295" t="str" cm="1">
        <f t="array" aca="1" ref="C295" ca="1">IFERROR(INDEX($A$1:$A$490,SMALL(IF(ISNUMBER(SEARCH(CELL("contenido",'T.2.2_part_act_esp_indiv'!$F$11),LD!$A$2:$A$490)),ROW($A$2:$A$490),""),ROWS($C$2:C295))),"")</f>
        <v>Trabajadores en el cultivo de frutales</v>
      </c>
    </row>
    <row r="296" spans="1:3">
      <c r="A296" s="198" t="s">
        <v>4582</v>
      </c>
      <c r="B296" s="200" t="str" cm="1">
        <f t="array" aca="1" ref="B296" ca="1">IFERROR(INDEX($A$1:$A$490,SMALL(IF(ISNUMBER(SEARCH(CELL("contenido",'T.1.2_part_act_ordinario'!$E$11),LD!$A$2:$A$490)),ROW($A$2:$A$490),""),ROWS($B$2:B296))),"")</f>
        <v xml:space="preserve">Trabajadores en el cultivo de flores </v>
      </c>
      <c r="C296" t="str" cm="1">
        <f t="array" aca="1" ref="C296" ca="1">IFERROR(INDEX($A$1:$A$490,SMALL(IF(ISNUMBER(SEARCH(CELL("contenido",'T.2.2_part_act_esp_indiv'!$F$11),LD!$A$2:$A$490)),ROW($A$2:$A$490),""),ROWS($C$2:C296))),"")</f>
        <v xml:space="preserve">Trabajadores en el cultivo de flores </v>
      </c>
    </row>
    <row r="297" spans="1:3">
      <c r="A297" s="198" t="s">
        <v>4584</v>
      </c>
      <c r="B297" s="200" t="str" cm="1">
        <f t="array" aca="1" ref="B297" ca="1">IFERROR(INDEX($A$1:$A$490,SMALL(IF(ISNUMBER(SEARCH(CELL("contenido",'T.1.2_part_act_ordinario'!$E$11),LD!$A$2:$A$490)),ROW($A$2:$A$490),""),ROWS($B$2:B297))),"")</f>
        <v>Trabajadores en otros cultivos agrícolas</v>
      </c>
      <c r="C297" t="str" cm="1">
        <f t="array" aca="1" ref="C297" ca="1">IFERROR(INDEX($A$1:$A$490,SMALL(IF(ISNUMBER(SEARCH(CELL("contenido",'T.2.2_part_act_esp_indiv'!$F$11),LD!$A$2:$A$490)),ROW($A$2:$A$490),""),ROWS($C$2:C297))),"")</f>
        <v>Trabajadores en otros cultivos agrícolas</v>
      </c>
    </row>
    <row r="298" spans="1:3" ht="30">
      <c r="A298" s="198" t="s">
        <v>4586</v>
      </c>
      <c r="B298" s="200" t="str" cm="1">
        <f t="array" aca="1" ref="B298" ca="1">IFERROR(INDEX($A$1:$A$490,SMALL(IF(ISNUMBER(SEARCH(CELL("contenido",'T.1.2_part_act_ordinario'!$E$11),LD!$A$2:$A$490)),ROW($A$2:$A$490),""),ROWS($B$2:B298))),"")</f>
        <v>Trabajadores en actividades de beneficio de productos agrícolas</v>
      </c>
      <c r="C298" t="str" cm="1">
        <f t="array" aca="1" ref="C298" ca="1">IFERROR(INDEX($A$1:$A$490,SMALL(IF(ISNUMBER(SEARCH(CELL("contenido",'T.2.2_part_act_esp_indiv'!$F$11),LD!$A$2:$A$490)),ROW($A$2:$A$490),""),ROWS($C$2:C298))),"")</f>
        <v>Trabajadores en actividades de beneficio de productos agrícolas</v>
      </c>
    </row>
    <row r="299" spans="1:3" ht="30">
      <c r="A299" s="198" t="s">
        <v>4588</v>
      </c>
      <c r="B299" s="200" t="str" cm="1">
        <f t="array" aca="1" ref="B299" ca="1">IFERROR(INDEX($A$1:$A$490,SMALL(IF(ISNUMBER(SEARCH(CELL("contenido",'T.1.2_part_act_ordinario'!$E$11),LD!$A$2:$A$490)),ROW($A$2:$A$490),""),ROWS($B$2:B299))),"")</f>
        <v>Otros trabajadores en actividades agrícolas, no clasificados anteriormente</v>
      </c>
      <c r="C299" t="str" cm="1">
        <f t="array" aca="1" ref="C299" ca="1">IFERROR(INDEX($A$1:$A$490,SMALL(IF(ISNUMBER(SEARCH(CELL("contenido",'T.2.2_part_act_esp_indiv'!$F$11),LD!$A$2:$A$490)),ROW($A$2:$A$490),""),ROWS($C$2:C299))),"")</f>
        <v>Otros trabajadores en actividades agrícolas, no clasificados anteriormente</v>
      </c>
    </row>
    <row r="300" spans="1:3">
      <c r="A300" s="198" t="s">
        <v>4590</v>
      </c>
      <c r="B300" s="200" t="str" cm="1">
        <f t="array" aca="1" ref="B300" ca="1">IFERROR(INDEX($A$1:$A$490,SMALL(IF(ISNUMBER(SEARCH(CELL("contenido",'T.1.2_part_act_ordinario'!$E$11),LD!$A$2:$A$490)),ROW($A$2:$A$490),""),ROWS($B$2:B300))),"")</f>
        <v>Trabajadores en la cría de ganado bovino</v>
      </c>
      <c r="C300" t="str" cm="1">
        <f t="array" aca="1" ref="C300" ca="1">IFERROR(INDEX($A$1:$A$490,SMALL(IF(ISNUMBER(SEARCH(CELL("contenido",'T.2.2_part_act_esp_indiv'!$F$11),LD!$A$2:$A$490)),ROW($A$2:$A$490),""),ROWS($C$2:C300))),"")</f>
        <v>Trabajadores en la cría de ganado bovino</v>
      </c>
    </row>
    <row r="301" spans="1:3">
      <c r="A301" s="198" t="s">
        <v>4592</v>
      </c>
      <c r="B301" s="200" t="str" cm="1">
        <f t="array" aca="1" ref="B301" ca="1">IFERROR(INDEX($A$1:$A$490,SMALL(IF(ISNUMBER(SEARCH(CELL("contenido",'T.1.2_part_act_ordinario'!$E$11),LD!$A$2:$A$490)),ROW($A$2:$A$490),""),ROWS($B$2:B301))),"")</f>
        <v xml:space="preserve">Trabajadores en la cría de porcinos </v>
      </c>
      <c r="C301" t="str" cm="1">
        <f t="array" aca="1" ref="C301" ca="1">IFERROR(INDEX($A$1:$A$490,SMALL(IF(ISNUMBER(SEARCH(CELL("contenido",'T.2.2_part_act_esp_indiv'!$F$11),LD!$A$2:$A$490)),ROW($A$2:$A$490),""),ROWS($C$2:C301))),"")</f>
        <v xml:space="preserve">Trabajadores en la cría de porcinos </v>
      </c>
    </row>
    <row r="302" spans="1:3">
      <c r="A302" s="198" t="s">
        <v>4594</v>
      </c>
      <c r="B302" s="200" t="str" cm="1">
        <f t="array" aca="1" ref="B302" ca="1">IFERROR(INDEX($A$1:$A$490,SMALL(IF(ISNUMBER(SEARCH(CELL("contenido",'T.1.2_part_act_ordinario'!$E$11),LD!$A$2:$A$490)),ROW($A$2:$A$490),""),ROWS($B$2:B302))),"")</f>
        <v>Trabajadores en la cría avícola</v>
      </c>
      <c r="C302" t="str" cm="1">
        <f t="array" aca="1" ref="C302" ca="1">IFERROR(INDEX($A$1:$A$490,SMALL(IF(ISNUMBER(SEARCH(CELL("contenido",'T.2.2_part_act_esp_indiv'!$F$11),LD!$A$2:$A$490)),ROW($A$2:$A$490),""),ROWS($C$2:C302))),"")</f>
        <v>Trabajadores en la cría avícola</v>
      </c>
    </row>
    <row r="303" spans="1:3">
      <c r="A303" s="198" t="s">
        <v>4596</v>
      </c>
      <c r="B303" s="200" t="str" cm="1">
        <f t="array" aca="1" ref="B303" ca="1">IFERROR(INDEX($A$1:$A$490,SMALL(IF(ISNUMBER(SEARCH(CELL("contenido",'T.1.2_part_act_ordinario'!$E$11),LD!$A$2:$A$490)),ROW($A$2:$A$490),""),ROWS($B$2:B303))),"")</f>
        <v xml:space="preserve">Trabajadores en la cría de caprinos y ovinos </v>
      </c>
      <c r="C303" t="str" cm="1">
        <f t="array" aca="1" ref="C303" ca="1">IFERROR(INDEX($A$1:$A$490,SMALL(IF(ISNUMBER(SEARCH(CELL("contenido",'T.2.2_part_act_esp_indiv'!$F$11),LD!$A$2:$A$490)),ROW($A$2:$A$490),""),ROWS($C$2:C303))),"")</f>
        <v xml:space="preserve">Trabajadores en la cría de caprinos y ovinos </v>
      </c>
    </row>
    <row r="304" spans="1:3">
      <c r="A304" s="198" t="s">
        <v>4598</v>
      </c>
      <c r="B304" s="200" t="str" cm="1">
        <f t="array" aca="1" ref="B304" ca="1">IFERROR(INDEX($A$1:$A$490,SMALL(IF(ISNUMBER(SEARCH(CELL("contenido",'T.1.2_part_act_ordinario'!$E$11),LD!$A$2:$A$490)),ROW($A$2:$A$490),""),ROWS($B$2:B304))),"")</f>
        <v>Trabajadores en la cría de equinos</v>
      </c>
      <c r="C304" t="str" cm="1">
        <f t="array" aca="1" ref="C304" ca="1">IFERROR(INDEX($A$1:$A$490,SMALL(IF(ISNUMBER(SEARCH(CELL("contenido",'T.2.2_part_act_esp_indiv'!$F$11),LD!$A$2:$A$490)),ROW($A$2:$A$490),""),ROWS($C$2:C304))),"")</f>
        <v>Trabajadores en la cría de equinos</v>
      </c>
    </row>
    <row r="305" spans="1:3">
      <c r="A305" s="198" t="s">
        <v>4600</v>
      </c>
      <c r="B305" s="200" t="str" cm="1">
        <f t="array" aca="1" ref="B305" ca="1">IFERROR(INDEX($A$1:$A$490,SMALL(IF(ISNUMBER(SEARCH(CELL("contenido",'T.1.2_part_act_ordinario'!$E$11),LD!$A$2:$A$490)),ROW($A$2:$A$490),""),ROWS($B$2:B305))),"")</f>
        <v>Trabajadores en la apicultura</v>
      </c>
      <c r="C305" t="str" cm="1">
        <f t="array" aca="1" ref="C305" ca="1">IFERROR(INDEX($A$1:$A$490,SMALL(IF(ISNUMBER(SEARCH(CELL("contenido",'T.2.2_part_act_esp_indiv'!$F$11),LD!$A$2:$A$490)),ROW($A$2:$A$490),""),ROWS($C$2:C305))),"")</f>
        <v>Trabajadores en la apicultura</v>
      </c>
    </row>
    <row r="306" spans="1:3" ht="30">
      <c r="A306" s="198" t="s">
        <v>4602</v>
      </c>
      <c r="B306" s="200" t="str" cm="1">
        <f t="array" aca="1" ref="B306" ca="1">IFERROR(INDEX($A$1:$A$490,SMALL(IF(ISNUMBER(SEARCH(CELL("contenido",'T.1.2_part_act_ordinario'!$E$11),LD!$A$2:$A$490)),ROW($A$2:$A$490),""),ROWS($B$2:B306))),"")</f>
        <v>Trabajadores en la cría y cuidado de otro tipo de animales</v>
      </c>
      <c r="C306" t="str" cm="1">
        <f t="array" aca="1" ref="C306" ca="1">IFERROR(INDEX($A$1:$A$490,SMALL(IF(ISNUMBER(SEARCH(CELL("contenido",'T.2.2_part_act_esp_indiv'!$F$11),LD!$A$2:$A$490)),ROW($A$2:$A$490),""),ROWS($C$2:C306))),"")</f>
        <v>Trabajadores en la cría y cuidado de otro tipo de animales</v>
      </c>
    </row>
    <row r="307" spans="1:3" ht="30">
      <c r="A307" s="198" t="s">
        <v>4604</v>
      </c>
      <c r="B307" s="200" t="str" cm="1">
        <f t="array" aca="1" ref="B307" ca="1">IFERROR(INDEX($A$1:$A$490,SMALL(IF(ISNUMBER(SEARCH(CELL("contenido",'T.1.2_part_act_ordinario'!$E$11),LD!$A$2:$A$490)),ROW($A$2:$A$490),""),ROWS($B$2:B307))),"")</f>
        <v>Trabajadores en actividades de beneficio de productos pecuarios</v>
      </c>
      <c r="C307" t="str" cm="1">
        <f t="array" aca="1" ref="C307" ca="1">IFERROR(INDEX($A$1:$A$490,SMALL(IF(ISNUMBER(SEARCH(CELL("contenido",'T.2.2_part_act_esp_indiv'!$F$11),LD!$A$2:$A$490)),ROW($A$2:$A$490),""),ROWS($C$2:C307))),"")</f>
        <v>Trabajadores en actividades de beneficio de productos pecuarios</v>
      </c>
    </row>
    <row r="308" spans="1:3" ht="30">
      <c r="A308" s="198" t="s">
        <v>4606</v>
      </c>
      <c r="B308" s="200" t="str" cm="1">
        <f t="array" aca="1" ref="B308" ca="1">IFERROR(INDEX($A$1:$A$490,SMALL(IF(ISNUMBER(SEARCH(CELL("contenido",'T.1.2_part_act_ordinario'!$E$11),LD!$A$2:$A$490)),ROW($A$2:$A$490),""),ROWS($B$2:B308))),"")</f>
        <v>Otros trabajadores en actividades ganaderas y en la cría de animales, no clasificados anteriormente</v>
      </c>
      <c r="C308" t="str" cm="1">
        <f t="array" aca="1" ref="C308" ca="1">IFERROR(INDEX($A$1:$A$490,SMALL(IF(ISNUMBER(SEARCH(CELL("contenido",'T.2.2_part_act_esp_indiv'!$F$11),LD!$A$2:$A$490)),ROW($A$2:$A$490),""),ROWS($C$2:C308))),"")</f>
        <v>Otros trabajadores en actividades ganaderas y en la cría de animales, no clasificados anteriormente</v>
      </c>
    </row>
    <row r="309" spans="1:3" ht="30">
      <c r="A309" s="198" t="s">
        <v>4608</v>
      </c>
      <c r="B309" s="200" t="str" cm="1">
        <f t="array" aca="1" ref="B309" ca="1">IFERROR(INDEX($A$1:$A$490,SMALL(IF(ISNUMBER(SEARCH(CELL("contenido",'T.1.2_part_act_ordinario'!$E$11),LD!$A$2:$A$490)),ROW($A$2:$A$490),""),ROWS($B$2:B309))),"")</f>
        <v>Trabajadores que combinan actividades agrícolas con ganaderas</v>
      </c>
      <c r="C309" t="str" cm="1">
        <f t="array" aca="1" ref="C309" ca="1">IFERROR(INDEX($A$1:$A$490,SMALL(IF(ISNUMBER(SEARCH(CELL("contenido",'T.2.2_part_act_esp_indiv'!$F$11),LD!$A$2:$A$490)),ROW($A$2:$A$490),""),ROWS($C$2:C309))),"")</f>
        <v>Trabajadores que combinan actividades agrícolas con ganaderas</v>
      </c>
    </row>
    <row r="310" spans="1:3" ht="45">
      <c r="A310" s="198" t="s">
        <v>4610</v>
      </c>
      <c r="B310" s="200" t="str" cm="1">
        <f t="array" aca="1" ref="B310" ca="1">IFERROR(INDEX($A$1:$A$490,SMALL(IF(ISNUMBER(SEARCH(CELL("contenido",'T.1.2_part_act_ordinario'!$E$11),LD!$A$2:$A$490)),ROW($A$2:$A$490),""),ROWS($B$2:B310))),"")</f>
        <v>Supervisores, encargados y capataces de trabajadores en actividades pesqueras, acuícolas, forestales, caza y similares</v>
      </c>
      <c r="C310" t="str" cm="1">
        <f t="array" aca="1" ref="C310" ca="1">IFERROR(INDEX($A$1:$A$490,SMALL(IF(ISNUMBER(SEARCH(CELL("contenido",'T.2.2_part_act_esp_indiv'!$F$11),LD!$A$2:$A$490)),ROW($A$2:$A$490),""),ROWS($C$2:C310))),"")</f>
        <v>Supervisores, encargados y capataces de trabajadores en actividades pesqueras, acuícolas, forestales, caza y similares</v>
      </c>
    </row>
    <row r="311" spans="1:3">
      <c r="A311" s="198" t="s">
        <v>4612</v>
      </c>
      <c r="B311" s="200" t="str" cm="1">
        <f t="array" aca="1" ref="B311" ca="1">IFERROR(INDEX($A$1:$A$490,SMALL(IF(ISNUMBER(SEARCH(CELL("contenido",'T.1.2_part_act_ordinario'!$E$11),LD!$A$2:$A$490)),ROW($A$2:$A$490),""),ROWS($B$2:B311))),"")</f>
        <v>Trabajadores en actividades pesqueras</v>
      </c>
      <c r="C311" t="str" cm="1">
        <f t="array" aca="1" ref="C311" ca="1">IFERROR(INDEX($A$1:$A$490,SMALL(IF(ISNUMBER(SEARCH(CELL("contenido",'T.2.2_part_act_esp_indiv'!$F$11),LD!$A$2:$A$490)),ROW($A$2:$A$490),""),ROWS($C$2:C311))),"")</f>
        <v>Trabajadores en actividades pesqueras</v>
      </c>
    </row>
    <row r="312" spans="1:3">
      <c r="A312" s="198" t="s">
        <v>4614</v>
      </c>
      <c r="B312" s="200" t="str" cm="1">
        <f t="array" aca="1" ref="B312" ca="1">IFERROR(INDEX($A$1:$A$490,SMALL(IF(ISNUMBER(SEARCH(CELL("contenido",'T.1.2_part_act_ordinario'!$E$11),LD!$A$2:$A$490)),ROW($A$2:$A$490),""),ROWS($B$2:B312))),"")</f>
        <v>Trabajadores en actividades de acuacultura</v>
      </c>
      <c r="C312" t="str" cm="1">
        <f t="array" aca="1" ref="C312" ca="1">IFERROR(INDEX($A$1:$A$490,SMALL(IF(ISNUMBER(SEARCH(CELL("contenido",'T.2.2_part_act_esp_indiv'!$F$11),LD!$A$2:$A$490)),ROW($A$2:$A$490),""),ROWS($C$2:C312))),"")</f>
        <v>Trabajadores en actividades de acuacultura</v>
      </c>
    </row>
    <row r="313" spans="1:3" ht="30">
      <c r="A313" s="198" t="s">
        <v>4616</v>
      </c>
      <c r="B313" s="200" t="str" cm="1">
        <f t="array" aca="1" ref="B313" ca="1">IFERROR(INDEX($A$1:$A$490,SMALL(IF(ISNUMBER(SEARCH(CELL("contenido",'T.1.2_part_act_ordinario'!$E$11),LD!$A$2:$A$490)),ROW($A$2:$A$490),""),ROWS($B$2:B313))),"")</f>
        <v>Trabajadores en actividades de beneficio de productos pesqueros o acuícolas</v>
      </c>
      <c r="C313" t="str" cm="1">
        <f t="array" aca="1" ref="C313" ca="1">IFERROR(INDEX($A$1:$A$490,SMALL(IF(ISNUMBER(SEARCH(CELL("contenido",'T.2.2_part_act_esp_indiv'!$F$11),LD!$A$2:$A$490)),ROW($A$2:$A$490),""),ROWS($C$2:C313))),"")</f>
        <v>Trabajadores en actividades de beneficio de productos pesqueros o acuícolas</v>
      </c>
    </row>
    <row r="314" spans="1:3" ht="30">
      <c r="A314" s="198" t="s">
        <v>4618</v>
      </c>
      <c r="B314" s="200" t="str" cm="1">
        <f t="array" aca="1" ref="B314" ca="1">IFERROR(INDEX($A$1:$A$490,SMALL(IF(ISNUMBER(SEARCH(CELL("contenido",'T.1.2_part_act_ordinario'!$E$11),LD!$A$2:$A$490)),ROW($A$2:$A$490),""),ROWS($B$2:B314))),"")</f>
        <v xml:space="preserve">Taladores, trocadores, cortadores de árboles y similares </v>
      </c>
      <c r="C314" t="str" cm="1">
        <f t="array" aca="1" ref="C314" ca="1">IFERROR(INDEX($A$1:$A$490,SMALL(IF(ISNUMBER(SEARCH(CELL("contenido",'T.2.2_part_act_esp_indiv'!$F$11),LD!$A$2:$A$490)),ROW($A$2:$A$490),""),ROWS($C$2:C314))),"")</f>
        <v xml:space="preserve">Taladores, trocadores, cortadores de árboles y similares </v>
      </c>
    </row>
    <row r="315" spans="1:3">
      <c r="A315" s="198" t="s">
        <v>4620</v>
      </c>
      <c r="B315" s="200" t="str" cm="1">
        <f t="array" aca="1" ref="B315" ca="1">IFERROR(INDEX($A$1:$A$490,SMALL(IF(ISNUMBER(SEARCH(CELL("contenido",'T.1.2_part_act_ordinario'!$E$11),LD!$A$2:$A$490)),ROW($A$2:$A$490),""),ROWS($B$2:B315))),"")</f>
        <v>Caucheros, chicleros, resineros y similares</v>
      </c>
      <c r="C315" t="str" cm="1">
        <f t="array" aca="1" ref="C315" ca="1">IFERROR(INDEX($A$1:$A$490,SMALL(IF(ISNUMBER(SEARCH(CELL("contenido",'T.2.2_part_act_esp_indiv'!$F$11),LD!$A$2:$A$490)),ROW($A$2:$A$490),""),ROWS($C$2:C315))),"")</f>
        <v>Caucheros, chicleros, resineros y similares</v>
      </c>
    </row>
    <row r="316" spans="1:3">
      <c r="A316" s="198" t="s">
        <v>4622</v>
      </c>
      <c r="B316" s="200" t="str" cm="1">
        <f t="array" aca="1" ref="B316" ca="1">IFERROR(INDEX($A$1:$A$490,SMALL(IF(ISNUMBER(SEARCH(CELL("contenido",'T.1.2_part_act_ordinario'!$E$11),LD!$A$2:$A$490)),ROW($A$2:$A$490),""),ROWS($B$2:B316))),"")</f>
        <v>Trabajadores en viveros e invernaderos</v>
      </c>
      <c r="C316" t="str" cm="1">
        <f t="array" aca="1" ref="C316" ca="1">IFERROR(INDEX($A$1:$A$490,SMALL(IF(ISNUMBER(SEARCH(CELL("contenido",'T.2.2_part_act_esp_indiv'!$F$11),LD!$A$2:$A$490)),ROW($A$2:$A$490),""),ROWS($C$2:C316))),"")</f>
        <v>Trabajadores en viveros e invernaderos</v>
      </c>
    </row>
    <row r="317" spans="1:3" ht="30">
      <c r="A317" s="198" t="s">
        <v>4624</v>
      </c>
      <c r="B317" s="200" t="str" cm="1">
        <f t="array" aca="1" ref="B317" ca="1">IFERROR(INDEX($A$1:$A$490,SMALL(IF(ISNUMBER(SEARCH(CELL("contenido",'T.1.2_part_act_ordinario'!$E$11),LD!$A$2:$A$490)),ROW($A$2:$A$490),""),ROWS($B$2:B317))),"")</f>
        <v xml:space="preserve">Trabajadores en actividades de plantación, reforestación y conservación de bosques </v>
      </c>
      <c r="C317" t="str" cm="1">
        <f t="array" aca="1" ref="C317" ca="1">IFERROR(INDEX($A$1:$A$490,SMALL(IF(ISNUMBER(SEARCH(CELL("contenido",'T.2.2_part_act_esp_indiv'!$F$11),LD!$A$2:$A$490)),ROW($A$2:$A$490),""),ROWS($C$2:C317))),"")</f>
        <v xml:space="preserve">Trabajadores en actividades de plantación, reforestación y conservación de bosques </v>
      </c>
    </row>
    <row r="318" spans="1:3">
      <c r="A318" s="198" t="s">
        <v>4626</v>
      </c>
      <c r="B318" s="200" t="str" cm="1">
        <f t="array" aca="1" ref="B318" ca="1">IFERROR(INDEX($A$1:$A$490,SMALL(IF(ISNUMBER(SEARCH(CELL("contenido",'T.1.2_part_act_ordinario'!$E$11),LD!$A$2:$A$490)),ROW($A$2:$A$490),""),ROWS($B$2:B318))),"")</f>
        <v>Cortadores de leña</v>
      </c>
      <c r="C318" t="str" cm="1">
        <f t="array" aca="1" ref="C318" ca="1">IFERROR(INDEX($A$1:$A$490,SMALL(IF(ISNUMBER(SEARCH(CELL("contenido",'T.2.2_part_act_esp_indiv'!$F$11),LD!$A$2:$A$490)),ROW($A$2:$A$490),""),ROWS($C$2:C318))),"")</f>
        <v>Cortadores de leña</v>
      </c>
    </row>
    <row r="319" spans="1:3" ht="30">
      <c r="A319" s="198" t="s">
        <v>4628</v>
      </c>
      <c r="B319" s="200" t="str" cm="1">
        <f t="array" aca="1" ref="B319" ca="1">IFERROR(INDEX($A$1:$A$490,SMALL(IF(ISNUMBER(SEARCH(CELL("contenido",'T.1.2_part_act_ordinario'!$E$11),LD!$A$2:$A$490)),ROW($A$2:$A$490),""),ROWS($B$2:B319))),"")</f>
        <v xml:space="preserve">Trabajadores en actividades de recolección de plantas, hierbas y raíces no cultivadas </v>
      </c>
      <c r="C319" t="str" cm="1">
        <f t="array" aca="1" ref="C319" ca="1">IFERROR(INDEX($A$1:$A$490,SMALL(IF(ISNUMBER(SEARCH(CELL("contenido",'T.2.2_part_act_esp_indiv'!$F$11),LD!$A$2:$A$490)),ROW($A$2:$A$490),""),ROWS($C$2:C319))),"")</f>
        <v xml:space="preserve">Trabajadores en actividades de recolección de plantas, hierbas y raíces no cultivadas </v>
      </c>
    </row>
    <row r="320" spans="1:3">
      <c r="A320" s="198" t="s">
        <v>4630</v>
      </c>
      <c r="B320" s="200" t="str" cm="1">
        <f t="array" aca="1" ref="B320" ca="1">IFERROR(INDEX($A$1:$A$490,SMALL(IF(ISNUMBER(SEARCH(CELL("contenido",'T.1.2_part_act_ordinario'!$E$11),LD!$A$2:$A$490)),ROW($A$2:$A$490),""),ROWS($B$2:B320))),"")</f>
        <v>Productores de carbón vegetal</v>
      </c>
      <c r="C320" t="str" cm="1">
        <f t="array" aca="1" ref="C320" ca="1">IFERROR(INDEX($A$1:$A$490,SMALL(IF(ISNUMBER(SEARCH(CELL("contenido",'T.2.2_part_act_esp_indiv'!$F$11),LD!$A$2:$A$490)),ROW($A$2:$A$490),""),ROWS($C$2:C320))),"")</f>
        <v>Productores de carbón vegetal</v>
      </c>
    </row>
    <row r="321" spans="1:3" ht="30">
      <c r="A321" s="198" t="s">
        <v>4632</v>
      </c>
      <c r="B321" s="200" t="str" cm="1">
        <f t="array" aca="1" ref="B321" ca="1">IFERROR(INDEX($A$1:$A$490,SMALL(IF(ISNUMBER(SEARCH(CELL("contenido",'T.1.2_part_act_ordinario'!$E$11),LD!$A$2:$A$490)),ROW($A$2:$A$490),""),ROWS($B$2:B321))),"")</f>
        <v>Trabajadores en actividades de caza, trampería y similares</v>
      </c>
      <c r="C321" t="str" cm="1">
        <f t="array" aca="1" ref="C321" ca="1">IFERROR(INDEX($A$1:$A$490,SMALL(IF(ISNUMBER(SEARCH(CELL("contenido",'T.2.2_part_act_esp_indiv'!$F$11),LD!$A$2:$A$490)),ROW($A$2:$A$490),""),ROWS($C$2:C321))),"")</f>
        <v>Trabajadores en actividades de caza, trampería y similares</v>
      </c>
    </row>
    <row r="322" spans="1:3" ht="30">
      <c r="A322" s="198" t="s">
        <v>4634</v>
      </c>
      <c r="B322" s="200" t="str" cm="1">
        <f t="array" aca="1" ref="B322" ca="1">IFERROR(INDEX($A$1:$A$490,SMALL(IF(ISNUMBER(SEARCH(CELL("contenido",'T.1.2_part_act_ordinario'!$E$11),LD!$A$2:$A$490)),ROW($A$2:$A$490),""),ROWS($B$2:B322))),"")</f>
        <v>Operadores de maquinaria agropecuaria y forestal</v>
      </c>
      <c r="C322" t="str" cm="1">
        <f t="array" aca="1" ref="C322" ca="1">IFERROR(INDEX($A$1:$A$490,SMALL(IF(ISNUMBER(SEARCH(CELL("contenido",'T.2.2_part_act_esp_indiv'!$F$11),LD!$A$2:$A$490)),ROW($A$2:$A$490),""),ROWS($C$2:C322))),"")</f>
        <v>Operadores de maquinaria agropecuaria y forestal</v>
      </c>
    </row>
    <row r="323" spans="1:3" ht="45">
      <c r="A323" s="198" t="s">
        <v>4636</v>
      </c>
      <c r="B323" s="200" t="str" cm="1">
        <f t="array" aca="1" ref="B323" ca="1">IFERROR(INDEX($A$1:$A$490,SMALL(IF(ISNUMBER(SEARCH(CELL("contenido",'T.1.2_part_act_ordinario'!$E$11),LD!$A$2:$A$490)),ROW($A$2:$A$490),""),ROWS($B$2:B323))),"")</f>
        <v>Otros trabajadores en actividades agrícolas, ganaderas, forestales, caza y pesca, no clasificados anteriormente</v>
      </c>
      <c r="C323" t="str" cm="1">
        <f t="array" aca="1" ref="C323" ca="1">IFERROR(INDEX($A$1:$A$490,SMALL(IF(ISNUMBER(SEARCH(CELL("contenido",'T.2.2_part_act_esp_indiv'!$F$11),LD!$A$2:$A$490)),ROW($A$2:$A$490),""),ROWS($C$2:C323))),"")</f>
        <v>Otros trabajadores en actividades agrícolas, ganaderas, forestales, caza y pesca, no clasificados anteriormente</v>
      </c>
    </row>
    <row r="324" spans="1:3" ht="30">
      <c r="A324" s="198" t="s">
        <v>4638</v>
      </c>
      <c r="B324" s="200" t="str" cm="1">
        <f t="array" aca="1" ref="B324" ca="1">IFERROR(INDEX($A$1:$A$490,SMALL(IF(ISNUMBER(SEARCH(CELL("contenido",'T.1.2_part_act_ordinario'!$E$11),LD!$A$2:$A$490)),ROW($A$2:$A$490),""),ROWS($B$2:B324))),"")</f>
        <v>Supervisores de trabajadores en la extracción, albañiles y en acabados de la construcción</v>
      </c>
      <c r="C324" t="str" cm="1">
        <f t="array" aca="1" ref="C324" ca="1">IFERROR(INDEX($A$1:$A$490,SMALL(IF(ISNUMBER(SEARCH(CELL("contenido",'T.2.2_part_act_esp_indiv'!$F$11),LD!$A$2:$A$490)),ROW($A$2:$A$490),""),ROWS($C$2:C324))),"")</f>
        <v>Supervisores de trabajadores en la extracción, albañiles y en acabados de la construcción</v>
      </c>
    </row>
    <row r="325" spans="1:3" ht="30">
      <c r="A325" s="198" t="s">
        <v>4640</v>
      </c>
      <c r="B325" s="200" t="str" cm="1">
        <f t="array" aca="1" ref="B325" ca="1">IFERROR(INDEX($A$1:$A$490,SMALL(IF(ISNUMBER(SEARCH(CELL("contenido",'T.1.2_part_act_ordinario'!$E$11),LD!$A$2:$A$490)),ROW($A$2:$A$490),""),ROWS($B$2:B325))),"")</f>
        <v>Mineros y trabajadores en la extracción en minas de minerales metálicos</v>
      </c>
      <c r="C325" t="str" cm="1">
        <f t="array" aca="1" ref="C325" ca="1">IFERROR(INDEX($A$1:$A$490,SMALL(IF(ISNUMBER(SEARCH(CELL("contenido",'T.2.2_part_act_esp_indiv'!$F$11),LD!$A$2:$A$490)),ROW($A$2:$A$490),""),ROWS($C$2:C325))),"")</f>
        <v>Mineros y trabajadores en la extracción en minas de minerales metálicos</v>
      </c>
    </row>
    <row r="326" spans="1:3" ht="30">
      <c r="A326" s="198" t="s">
        <v>4642</v>
      </c>
      <c r="B326" s="200" t="str" cm="1">
        <f t="array" aca="1" ref="B326" ca="1">IFERROR(INDEX($A$1:$A$490,SMALL(IF(ISNUMBER(SEARCH(CELL("contenido",'T.1.2_part_act_ordinario'!$E$11),LD!$A$2:$A$490)),ROW($A$2:$A$490),""),ROWS($B$2:B326))),"")</f>
        <v>Trabajadores en la extracción de cantera, arcilla, arena, piedra y grava</v>
      </c>
      <c r="C326" t="str" cm="1">
        <f t="array" aca="1" ref="C326" ca="1">IFERROR(INDEX($A$1:$A$490,SMALL(IF(ISNUMBER(SEARCH(CELL("contenido",'T.2.2_part_act_esp_indiv'!$F$11),LD!$A$2:$A$490)),ROW($A$2:$A$490),""),ROWS($C$2:C326))),"")</f>
        <v>Trabajadores en la extracción de cantera, arcilla, arena, piedra y grava</v>
      </c>
    </row>
    <row r="327" spans="1:3" ht="30">
      <c r="A327" s="198" t="s">
        <v>4644</v>
      </c>
      <c r="B327" s="200" t="str" cm="1">
        <f t="array" aca="1" ref="B327" ca="1">IFERROR(INDEX($A$1:$A$490,SMALL(IF(ISNUMBER(SEARCH(CELL("contenido",'T.1.2_part_act_ordinario'!$E$11),LD!$A$2:$A$490)),ROW($A$2:$A$490),""),ROWS($B$2:B327))),"")</f>
        <v>Dinamiteros y buzos en perforación de pozos y en la construcción</v>
      </c>
      <c r="C327" t="str" cm="1">
        <f t="array" aca="1" ref="C327" ca="1">IFERROR(INDEX($A$1:$A$490,SMALL(IF(ISNUMBER(SEARCH(CELL("contenido",'T.2.2_part_act_esp_indiv'!$F$11),LD!$A$2:$A$490)),ROW($A$2:$A$490),""),ROWS($C$2:C327))),"")</f>
        <v>Dinamiteros y buzos en perforación de pozos y en la construcción</v>
      </c>
    </row>
    <row r="328" spans="1:3">
      <c r="A328" s="198" t="s">
        <v>4646</v>
      </c>
      <c r="B328" s="200" t="str" cm="1">
        <f t="array" aca="1" ref="B328" ca="1">IFERROR(INDEX($A$1:$A$490,SMALL(IF(ISNUMBER(SEARCH(CELL("contenido",'T.1.2_part_act_ordinario'!$E$11),LD!$A$2:$A$490)),ROW($A$2:$A$490),""),ROWS($B$2:B328))),"")</f>
        <v>Albañiles, mamposteros y afines</v>
      </c>
      <c r="C328" t="str" cm="1">
        <f t="array" aca="1" ref="C328" ca="1">IFERROR(INDEX($A$1:$A$490,SMALL(IF(ISNUMBER(SEARCH(CELL("contenido",'T.2.2_part_act_esp_indiv'!$F$11),LD!$A$2:$A$490)),ROW($A$2:$A$490),""),ROWS($C$2:C328))),"")</f>
        <v>Albañiles, mamposteros y afines</v>
      </c>
    </row>
    <row r="329" spans="1:3">
      <c r="A329" s="198" t="s">
        <v>4648</v>
      </c>
      <c r="B329" s="200" t="str" cm="1">
        <f t="array" aca="1" ref="B329" ca="1">IFERROR(INDEX($A$1:$A$490,SMALL(IF(ISNUMBER(SEARCH(CELL("contenido",'T.1.2_part_act_ordinario'!$E$11),LD!$A$2:$A$490)),ROW($A$2:$A$490),""),ROWS($B$2:B329))),"")</f>
        <v>Techadores (colocadores de palapas, etcétera)</v>
      </c>
      <c r="C329" t="str" cm="1">
        <f t="array" aca="1" ref="C329" ca="1">IFERROR(INDEX($A$1:$A$490,SMALL(IF(ISNUMBER(SEARCH(CELL("contenido",'T.2.2_part_act_esp_indiv'!$F$11),LD!$A$2:$A$490)),ROW($A$2:$A$490),""),ROWS($C$2:C329))),"")</f>
        <v>Techadores (colocadores de palapas, etcétera)</v>
      </c>
    </row>
    <row r="330" spans="1:3">
      <c r="A330" s="198" t="s">
        <v>4650</v>
      </c>
      <c r="B330" s="200" t="str" cm="1">
        <f t="array" aca="1" ref="B330" ca="1">IFERROR(INDEX($A$1:$A$490,SMALL(IF(ISNUMBER(SEARCH(CELL("contenido",'T.1.2_part_act_ordinario'!$E$11),LD!$A$2:$A$490)),ROW($A$2:$A$490),""),ROWS($B$2:B330))),"")</f>
        <v>Carpinteros de obra negra</v>
      </c>
      <c r="C330" t="str" cm="1">
        <f t="array" aca="1" ref="C330" ca="1">IFERROR(INDEX($A$1:$A$490,SMALL(IF(ISNUMBER(SEARCH(CELL("contenido",'T.2.2_part_act_esp_indiv'!$F$11),LD!$A$2:$A$490)),ROW($A$2:$A$490),""),ROWS($C$2:C330))),"")</f>
        <v>Carpinteros de obra negra</v>
      </c>
    </row>
    <row r="331" spans="1:3" ht="30">
      <c r="A331" s="198" t="s">
        <v>4652</v>
      </c>
      <c r="B331" s="200" t="str" cm="1">
        <f t="array" aca="1" ref="B331" ca="1">IFERROR(INDEX($A$1:$A$490,SMALL(IF(ISNUMBER(SEARCH(CELL("contenido",'T.1.2_part_act_ordinario'!$E$11),LD!$A$2:$A$490)),ROW($A$2:$A$490),""),ROWS($B$2:B331))),"")</f>
        <v>Yeseros, escayolistas y otros recubridores de techos y paredes</v>
      </c>
      <c r="C331" t="str" cm="1">
        <f t="array" aca="1" ref="C331" ca="1">IFERROR(INDEX($A$1:$A$490,SMALL(IF(ISNUMBER(SEARCH(CELL("contenido",'T.2.2_part_act_esp_indiv'!$F$11),LD!$A$2:$A$490)),ROW($A$2:$A$490),""),ROWS($C$2:C331))),"")</f>
        <v>Yeseros, escayolistas y otros recubridores de techos y paredes</v>
      </c>
    </row>
    <row r="332" spans="1:3" ht="30">
      <c r="A332" s="198" t="s">
        <v>4654</v>
      </c>
      <c r="B332" s="200" t="str" cm="1">
        <f t="array" aca="1" ref="B332" ca="1">IFERROR(INDEX($A$1:$A$490,SMALL(IF(ISNUMBER(SEARCH(CELL("contenido",'T.1.2_part_act_ordinario'!$E$11),LD!$A$2:$A$490)),ROW($A$2:$A$490),""),ROWS($B$2:B332))),"")</f>
        <v>Instaladores de pisos, azulejos, mosaicos y baldosas</v>
      </c>
      <c r="C332" t="str" cm="1">
        <f t="array" aca="1" ref="C332" ca="1">IFERROR(INDEX($A$1:$A$490,SMALL(IF(ISNUMBER(SEARCH(CELL("contenido",'T.2.2_part_act_esp_indiv'!$F$11),LD!$A$2:$A$490)),ROW($A$2:$A$490),""),ROWS($C$2:C332))),"")</f>
        <v>Instaladores de pisos, azulejos, mosaicos y baldosas</v>
      </c>
    </row>
    <row r="333" spans="1:3" ht="30">
      <c r="A333" s="198" t="s">
        <v>4656</v>
      </c>
      <c r="B333" s="200" t="str" cm="1">
        <f t="array" aca="1" ref="B333" ca="1">IFERROR(INDEX($A$1:$A$490,SMALL(IF(ISNUMBER(SEARCH(CELL("contenido",'T.1.2_part_act_ordinario'!$E$11),LD!$A$2:$A$490)),ROW($A$2:$A$490),""),ROWS($B$2:B333))),"")</f>
        <v>Instaladores de material aislante, de impermeabilización, vidrio y otros materiales</v>
      </c>
      <c r="C333" t="str" cm="1">
        <f t="array" aca="1" ref="C333" ca="1">IFERROR(INDEX($A$1:$A$490,SMALL(IF(ISNUMBER(SEARCH(CELL("contenido",'T.2.2_part_act_esp_indiv'!$F$11),LD!$A$2:$A$490)),ROW($A$2:$A$490),""),ROWS($C$2:C333))),"")</f>
        <v>Instaladores de material aislante, de impermeabilización, vidrio y otros materiales</v>
      </c>
    </row>
    <row r="334" spans="1:3">
      <c r="A334" s="198" t="s">
        <v>4658</v>
      </c>
      <c r="B334" s="200" t="str" cm="1">
        <f t="array" aca="1" ref="B334" ca="1">IFERROR(INDEX($A$1:$A$490,SMALL(IF(ISNUMBER(SEARCH(CELL("contenido",'T.1.2_part_act_ordinario'!$E$11),LD!$A$2:$A$490)),ROW($A$2:$A$490),""),ROWS($B$2:B334))),"")</f>
        <v>Plomeros, fontaneros e instaladores de tubería</v>
      </c>
      <c r="C334" t="str" cm="1">
        <f t="array" aca="1" ref="C334" ca="1">IFERROR(INDEX($A$1:$A$490,SMALL(IF(ISNUMBER(SEARCH(CELL("contenido",'T.2.2_part_act_esp_indiv'!$F$11),LD!$A$2:$A$490)),ROW($A$2:$A$490),""),ROWS($C$2:C334))),"")</f>
        <v>Plomeros, fontaneros e instaladores de tubería</v>
      </c>
    </row>
    <row r="335" spans="1:3">
      <c r="A335" s="198" t="s">
        <v>4660</v>
      </c>
      <c r="B335" s="200" t="str" cm="1">
        <f t="array" aca="1" ref="B335" ca="1">IFERROR(INDEX($A$1:$A$490,SMALL(IF(ISNUMBER(SEARCH(CELL("contenido",'T.1.2_part_act_ordinario'!$E$11),LD!$A$2:$A$490)),ROW($A$2:$A$490),""),ROWS($B$2:B335))),"")</f>
        <v>Pintores de brocha gorda</v>
      </c>
      <c r="C335" t="str" cm="1">
        <f t="array" aca="1" ref="C335" ca="1">IFERROR(INDEX($A$1:$A$490,SMALL(IF(ISNUMBER(SEARCH(CELL("contenido",'T.2.2_part_act_esp_indiv'!$F$11),LD!$A$2:$A$490)),ROW($A$2:$A$490),""),ROWS($C$2:C335))),"")</f>
        <v>Pintores de brocha gorda</v>
      </c>
    </row>
    <row r="336" spans="1:3" ht="45">
      <c r="A336" s="198" t="s">
        <v>4662</v>
      </c>
      <c r="B336" s="200" t="str" cm="1">
        <f t="array" aca="1" ref="B336" ca="1">IFERROR(INDEX($A$1:$A$490,SMALL(IF(ISNUMBER(SEARCH(CELL("contenido",'T.1.2_part_act_ordinario'!$E$11),LD!$A$2:$A$490)),ROW($A$2:$A$490),""),ROWS($B$2:B336))),"")</f>
        <v>Otros trabajadores relacionados con la extracción y la edificación de construcción, no clasificados anteriormente</v>
      </c>
      <c r="C336" t="str" cm="1">
        <f t="array" aca="1" ref="C336" ca="1">IFERROR(INDEX($A$1:$A$490,SMALL(IF(ISNUMBER(SEARCH(CELL("contenido",'T.2.2_part_act_esp_indiv'!$F$11),LD!$A$2:$A$490)),ROW($A$2:$A$490),""),ROWS($C$2:C336))),"")</f>
        <v>Otros trabajadores relacionados con la extracción y la edificación de construcción, no clasificados anteriormente</v>
      </c>
    </row>
    <row r="337" spans="1:3" ht="30">
      <c r="A337" s="198" t="s">
        <v>4664</v>
      </c>
      <c r="B337" s="200" t="str" cm="1">
        <f t="array" aca="1" ref="B337" ca="1">IFERROR(INDEX($A$1:$A$490,SMALL(IF(ISNUMBER(SEARCH(CELL("contenido",'T.1.2_part_act_ordinario'!$E$11),LD!$A$2:$A$490)),ROW($A$2:$A$490),""),ROWS($B$2:B337))),"")</f>
        <v>Supervisores de artesanos y trabajadores en el tratamiento y elaboración de productos de metal</v>
      </c>
      <c r="C337" t="str" cm="1">
        <f t="array" aca="1" ref="C337" ca="1">IFERROR(INDEX($A$1:$A$490,SMALL(IF(ISNUMBER(SEARCH(CELL("contenido",'T.2.2_part_act_esp_indiv'!$F$11),LD!$A$2:$A$490)),ROW($A$2:$A$490),""),ROWS($C$2:C337))),"")</f>
        <v>Supervisores de artesanos y trabajadores en el tratamiento y elaboración de productos de metal</v>
      </c>
    </row>
    <row r="338" spans="1:3">
      <c r="A338" s="198" t="s">
        <v>4666</v>
      </c>
      <c r="B338" s="200" t="str" cm="1">
        <f t="array" aca="1" ref="B338" ca="1">IFERROR(INDEX($A$1:$A$490,SMALL(IF(ISNUMBER(SEARCH(CELL("contenido",'T.1.2_part_act_ordinario'!$E$11),LD!$A$2:$A$490)),ROW($A$2:$A$490),""),ROWS($B$2:B338))),"")</f>
        <v>Moldeadores, torneros y troqueladores</v>
      </c>
      <c r="C338" t="str" cm="1">
        <f t="array" aca="1" ref="C338" ca="1">IFERROR(INDEX($A$1:$A$490,SMALL(IF(ISNUMBER(SEARCH(CELL("contenido",'T.2.2_part_act_esp_indiv'!$F$11),LD!$A$2:$A$490)),ROW($A$2:$A$490),""),ROWS($C$2:C338))),"")</f>
        <v>Moldeadores, torneros y troqueladores</v>
      </c>
    </row>
    <row r="339" spans="1:3">
      <c r="A339" s="198" t="s">
        <v>4668</v>
      </c>
      <c r="B339" s="200" t="str" cm="1">
        <f t="array" aca="1" ref="B339" ca="1">IFERROR(INDEX($A$1:$A$490,SMALL(IF(ISNUMBER(SEARCH(CELL("contenido",'T.1.2_part_act_ordinario'!$E$11),LD!$A$2:$A$490)),ROW($A$2:$A$490),""),ROWS($B$2:B339))),"")</f>
        <v>Soldadores y oxicortadores</v>
      </c>
      <c r="C339" t="str" cm="1">
        <f t="array" aca="1" ref="C339" ca="1">IFERROR(INDEX($A$1:$A$490,SMALL(IF(ISNUMBER(SEARCH(CELL("contenido",'T.2.2_part_act_esp_indiv'!$F$11),LD!$A$2:$A$490)),ROW($A$2:$A$490),""),ROWS($C$2:C339))),"")</f>
        <v>Soldadores y oxicortadores</v>
      </c>
    </row>
    <row r="340" spans="1:3" ht="30">
      <c r="A340" s="198" t="s">
        <v>4670</v>
      </c>
      <c r="B340" s="200" t="str" cm="1">
        <f t="array" aca="1" ref="B340" ca="1">IFERROR(INDEX($A$1:$A$490,SMALL(IF(ISNUMBER(SEARCH(CELL("contenido",'T.1.2_part_act_ordinario'!$E$11),LD!$A$2:$A$490)),ROW($A$2:$A$490),""),ROWS($B$2:B340))),"")</f>
        <v>Hojalateros, chaperos, latoneros, cobreros y pintores de metales</v>
      </c>
      <c r="C340" t="str" cm="1">
        <f t="array" aca="1" ref="C340" ca="1">IFERROR(INDEX($A$1:$A$490,SMALL(IF(ISNUMBER(SEARCH(CELL("contenido",'T.2.2_part_act_esp_indiv'!$F$11),LD!$A$2:$A$490)),ROW($A$2:$A$490),""),ROWS($C$2:C340))),"")</f>
        <v>Hojalateros, chaperos, latoneros, cobreros y pintores de metales</v>
      </c>
    </row>
    <row r="341" spans="1:3">
      <c r="A341" s="198" t="s">
        <v>4672</v>
      </c>
      <c r="B341" s="200" t="str" cm="1">
        <f t="array" aca="1" ref="B341" ca="1">IFERROR(INDEX($A$1:$A$490,SMALL(IF(ISNUMBER(SEARCH(CELL("contenido",'T.1.2_part_act_ordinario'!$E$11),LD!$A$2:$A$490)),ROW($A$2:$A$490),""),ROWS($B$2:B341))),"")</f>
        <v>Montadores de estructuras metálicas</v>
      </c>
      <c r="C341" t="str" cm="1">
        <f t="array" aca="1" ref="C341" ca="1">IFERROR(INDEX($A$1:$A$490,SMALL(IF(ISNUMBER(SEARCH(CELL("contenido",'T.2.2_part_act_esp_indiv'!$F$11),LD!$A$2:$A$490)),ROW($A$2:$A$490),""),ROWS($C$2:C341))),"")</f>
        <v>Montadores de estructuras metálicas</v>
      </c>
    </row>
    <row r="342" spans="1:3">
      <c r="A342" s="198" t="s">
        <v>4674</v>
      </c>
      <c r="B342" s="200" t="str" cm="1">
        <f t="array" aca="1" ref="B342" ca="1">IFERROR(INDEX($A$1:$A$490,SMALL(IF(ISNUMBER(SEARCH(CELL("contenido",'T.1.2_part_act_ordinario'!$E$11),LD!$A$2:$A$490)),ROW($A$2:$A$490),""),ROWS($B$2:B342))),"")</f>
        <v>Herreros, balconeros, aluminadores y forjadores</v>
      </c>
      <c r="C342" t="str" cm="1">
        <f t="array" aca="1" ref="C342" ca="1">IFERROR(INDEX($A$1:$A$490,SMALL(IF(ISNUMBER(SEARCH(CELL("contenido",'T.2.2_part_act_esp_indiv'!$F$11),LD!$A$2:$A$490)),ROW($A$2:$A$490),""),ROWS($C$2:C342))),"")</f>
        <v>Herreros, balconeros, aluminadores y forjadores</v>
      </c>
    </row>
    <row r="343" spans="1:3" ht="30">
      <c r="A343" s="198" t="s">
        <v>4676</v>
      </c>
      <c r="B343" s="200" t="str" cm="1">
        <f t="array" aca="1" ref="B343" ca="1">IFERROR(INDEX($A$1:$A$490,SMALL(IF(ISNUMBER(SEARCH(CELL("contenido",'T.1.2_part_act_ordinario'!$E$11),LD!$A$2:$A$490)),ROW($A$2:$A$490),""),ROWS($B$2:B343))),"")</f>
        <v>Cerrajeros, afiladores y pulidores de metales y herramientas</v>
      </c>
      <c r="C343" t="str" cm="1">
        <f t="array" aca="1" ref="C343" ca="1">IFERROR(INDEX($A$1:$A$490,SMALL(IF(ISNUMBER(SEARCH(CELL("contenido",'T.2.2_part_act_esp_indiv'!$F$11),LD!$A$2:$A$490)),ROW($A$2:$A$490),""),ROWS($C$2:C343))),"")</f>
        <v>Cerrajeros, afiladores y pulidores de metales y herramientas</v>
      </c>
    </row>
    <row r="344" spans="1:3" ht="30">
      <c r="A344" s="198" t="s">
        <v>4678</v>
      </c>
      <c r="B344" s="200" t="str" cm="1">
        <f t="array" aca="1" ref="B344" ca="1">IFERROR(INDEX($A$1:$A$490,SMALL(IF(ISNUMBER(SEARCH(CELL("contenido",'T.1.2_part_act_ordinario'!$E$11),LD!$A$2:$A$490)),ROW($A$2:$A$490),""),ROWS($B$2:B344))),"")</f>
        <v>Joyeros, orfebres, plateros y pulidores de metales preciosos</v>
      </c>
      <c r="C344" t="str" cm="1">
        <f t="array" aca="1" ref="C344" ca="1">IFERROR(INDEX($A$1:$A$490,SMALL(IF(ISNUMBER(SEARCH(CELL("contenido",'T.2.2_part_act_esp_indiv'!$F$11),LD!$A$2:$A$490)),ROW($A$2:$A$490),""),ROWS($C$2:C344))),"")</f>
        <v>Joyeros, orfebres, plateros y pulidores de metales preciosos</v>
      </c>
    </row>
    <row r="345" spans="1:3" ht="45">
      <c r="A345" s="198" t="s">
        <v>4680</v>
      </c>
      <c r="B345" s="200" t="str" cm="1">
        <f t="array" aca="1" ref="B345" ca="1">IFERROR(INDEX($A$1:$A$490,SMALL(IF(ISNUMBER(SEARCH(CELL("contenido",'T.1.2_part_act_ordinario'!$E$11),LD!$A$2:$A$490)),ROW($A$2:$A$490),""),ROWS($B$2:B345))),"")</f>
        <v>Otros trabajadores relacionados con el tratamiento y elaboración de productos de metal, no clasificados anteriormente</v>
      </c>
      <c r="C345" t="str" cm="1">
        <f t="array" aca="1" ref="C345" ca="1">IFERROR(INDEX($A$1:$A$490,SMALL(IF(ISNUMBER(SEARCH(CELL("contenido",'T.2.2_part_act_esp_indiv'!$F$11),LD!$A$2:$A$490)),ROW($A$2:$A$490),""),ROWS($C$2:C345))),"")</f>
        <v>Otros trabajadores relacionados con el tratamiento y elaboración de productos de metal, no clasificados anteriormente</v>
      </c>
    </row>
    <row r="346" spans="1:3" ht="45">
      <c r="A346" s="198" t="s">
        <v>4682</v>
      </c>
      <c r="B346" s="200" t="str" cm="1">
        <f t="array" aca="1" ref="B346" ca="1">IFERROR(INDEX($A$1:$A$490,SMALL(IF(ISNUMBER(SEARCH(CELL("contenido",'T.1.2_part_act_ordinario'!$E$11),LD!$A$2:$A$490)),ROW($A$2:$A$490),""),ROWS($B$2:B346))),"")</f>
        <v>Supervisores de artesanos y trabajadores en la elaboración de productos de madera, papel, textiles y de cuero y piel</v>
      </c>
      <c r="C346" t="str" cm="1">
        <f t="array" aca="1" ref="C346" ca="1">IFERROR(INDEX($A$1:$A$490,SMALL(IF(ISNUMBER(SEARCH(CELL("contenido",'T.2.2_part_act_esp_indiv'!$F$11),LD!$A$2:$A$490)),ROW($A$2:$A$490),""),ROWS($C$2:C346))),"")</f>
        <v>Supervisores de artesanos y trabajadores en la elaboración de productos de madera, papel, textiles y de cuero y piel</v>
      </c>
    </row>
    <row r="347" spans="1:3" ht="30">
      <c r="A347" s="198" t="s">
        <v>4684</v>
      </c>
      <c r="B347" s="200" t="str" cm="1">
        <f t="array" aca="1" ref="B347" ca="1">IFERROR(INDEX($A$1:$A$490,SMALL(IF(ISNUMBER(SEARCH(CELL("contenido",'T.1.2_part_act_ordinario'!$E$11),LD!$A$2:$A$490)),ROW($A$2:$A$490),""),ROWS($B$2:B347))),"")</f>
        <v>Carpinteros, ebanistas y cepilladores en la elaboración de productos de madera</v>
      </c>
      <c r="C347" t="str" cm="1">
        <f t="array" aca="1" ref="C347" ca="1">IFERROR(INDEX($A$1:$A$490,SMALL(IF(ISNUMBER(SEARCH(CELL("contenido",'T.2.2_part_act_esp_indiv'!$F$11),LD!$A$2:$A$490)),ROW($A$2:$A$490),""),ROWS($C$2:C347))),"")</f>
        <v>Carpinteros, ebanistas y cepilladores en la elaboración de productos de madera</v>
      </c>
    </row>
    <row r="348" spans="1:3">
      <c r="A348" s="198" t="s">
        <v>4686</v>
      </c>
      <c r="B348" s="200" t="str" cm="1">
        <f t="array" aca="1" ref="B348" ca="1">IFERROR(INDEX($A$1:$A$490,SMALL(IF(ISNUMBER(SEARCH(CELL("contenido",'T.1.2_part_act_ordinario'!$E$11),LD!$A$2:$A$490)),ROW($A$2:$A$490),""),ROWS($B$2:B348))),"")</f>
        <v>Pintores y barnizadores de madera</v>
      </c>
      <c r="C348" t="str" cm="1">
        <f t="array" aca="1" ref="C348" ca="1">IFERROR(INDEX($A$1:$A$490,SMALL(IF(ISNUMBER(SEARCH(CELL("contenido",'T.2.2_part_act_esp_indiv'!$F$11),LD!$A$2:$A$490)),ROW($A$2:$A$490),""),ROWS($C$2:C348))),"")</f>
        <v>Pintores y barnizadores de madera</v>
      </c>
    </row>
    <row r="349" spans="1:3" ht="30">
      <c r="A349" s="198" t="s">
        <v>4688</v>
      </c>
      <c r="B349" s="200" t="str" cm="1">
        <f t="array" aca="1" ref="B349" ca="1">IFERROR(INDEX($A$1:$A$490,SMALL(IF(ISNUMBER(SEARCH(CELL("contenido",'T.1.2_part_act_ordinario'!$E$11),LD!$A$2:$A$490)),ROW($A$2:$A$490),""),ROWS($B$2:B349))),"")</f>
        <v>Artesanos de productos de bejuco, vara, palma, carrizo, mimbre y similares, excepto madera</v>
      </c>
      <c r="C349" t="str" cm="1">
        <f t="array" aca="1" ref="C349" ca="1">IFERROR(INDEX($A$1:$A$490,SMALL(IF(ISNUMBER(SEARCH(CELL("contenido",'T.2.2_part_act_esp_indiv'!$F$11),LD!$A$2:$A$490)),ROW($A$2:$A$490),""),ROWS($C$2:C349))),"")</f>
        <v>Artesanos de productos de bejuco, vara, palma, carrizo, mimbre y similares, excepto madera</v>
      </c>
    </row>
    <row r="350" spans="1:3" ht="30">
      <c r="A350" s="198" t="s">
        <v>4690</v>
      </c>
      <c r="B350" s="200" t="str" cm="1">
        <f t="array" aca="1" ref="B350" ca="1">IFERROR(INDEX($A$1:$A$490,SMALL(IF(ISNUMBER(SEARCH(CELL("contenido",'T.1.2_part_act_ordinario'!$E$11),LD!$A$2:$A$490)),ROW($A$2:$A$490),""),ROWS($B$2:B350))),"")</f>
        <v>Artesanos y trabajadores en la elaboración de productos de papel y cartón</v>
      </c>
      <c r="C350" t="str" cm="1">
        <f t="array" aca="1" ref="C350" ca="1">IFERROR(INDEX($A$1:$A$490,SMALL(IF(ISNUMBER(SEARCH(CELL("contenido",'T.2.2_part_act_esp_indiv'!$F$11),LD!$A$2:$A$490)),ROW($A$2:$A$490),""),ROWS($C$2:C350))),"")</f>
        <v>Artesanos y trabajadores en la elaboración de productos de papel y cartón</v>
      </c>
    </row>
    <row r="351" spans="1:3" ht="30">
      <c r="A351" s="198" t="s">
        <v>4692</v>
      </c>
      <c r="B351" s="200" t="str" cm="1">
        <f t="array" aca="1" ref="B351" ca="1">IFERROR(INDEX($A$1:$A$490,SMALL(IF(ISNUMBER(SEARCH(CELL("contenido",'T.1.2_part_act_ordinario'!$E$11),LD!$A$2:$A$490)),ROW($A$2:$A$490),""),ROWS($B$2:B351))),"")</f>
        <v>Impresores, linotipistas, fotograbadores y encuadernadores</v>
      </c>
      <c r="C351" t="str" cm="1">
        <f t="array" aca="1" ref="C351" ca="1">IFERROR(INDEX($A$1:$A$490,SMALL(IF(ISNUMBER(SEARCH(CELL("contenido",'T.2.2_part_act_esp_indiv'!$F$11),LD!$A$2:$A$490)),ROW($A$2:$A$490),""),ROWS($C$2:C351))),"")</f>
        <v>Impresores, linotipistas, fotograbadores y encuadernadores</v>
      </c>
    </row>
    <row r="352" spans="1:3">
      <c r="A352" s="198" t="s">
        <v>4694</v>
      </c>
      <c r="B352" s="200" t="str" cm="1">
        <f t="array" aca="1" ref="B352" ca="1">IFERROR(INDEX($A$1:$A$490,SMALL(IF(ISNUMBER(SEARCH(CELL("contenido",'T.1.2_part_act_ordinario'!$E$11),LD!$A$2:$A$490)),ROW($A$2:$A$490),""),ROWS($B$2:B352))),"")</f>
        <v>Reveladores e impresores de fotografías</v>
      </c>
      <c r="C352" t="str" cm="1">
        <f t="array" aca="1" ref="C352" ca="1">IFERROR(INDEX($A$1:$A$490,SMALL(IF(ISNUMBER(SEARCH(CELL("contenido",'T.2.2_part_act_esp_indiv'!$F$11),LD!$A$2:$A$490)),ROW($A$2:$A$490),""),ROWS($C$2:C352))),"")</f>
        <v>Reveladores e impresores de fotografías</v>
      </c>
    </row>
    <row r="353" spans="1:3">
      <c r="A353" s="198" t="s">
        <v>4696</v>
      </c>
      <c r="B353" s="200" t="str" cm="1">
        <f t="array" aca="1" ref="B353" ca="1">IFERROR(INDEX($A$1:$A$490,SMALL(IF(ISNUMBER(SEARCH(CELL("contenido",'T.1.2_part_act_ordinario'!$E$11),LD!$A$2:$A$490)),ROW($A$2:$A$490),""),ROWS($B$2:B353))),"")</f>
        <v>Trabajadores en la preparación de fibras e hilados</v>
      </c>
      <c r="C353" t="str" cm="1">
        <f t="array" aca="1" ref="C353" ca="1">IFERROR(INDEX($A$1:$A$490,SMALL(IF(ISNUMBER(SEARCH(CELL("contenido",'T.2.2_part_act_esp_indiv'!$F$11),LD!$A$2:$A$490)),ROW($A$2:$A$490),""),ROWS($C$2:C353))),"")</f>
        <v>Trabajadores en la preparación de fibras e hilados</v>
      </c>
    </row>
    <row r="354" spans="1:3">
      <c r="A354" s="198" t="s">
        <v>4698</v>
      </c>
      <c r="B354" s="200" t="str" cm="1">
        <f t="array" aca="1" ref="B354" ca="1">IFERROR(INDEX($A$1:$A$490,SMALL(IF(ISNUMBER(SEARCH(CELL("contenido",'T.1.2_part_act_ordinario'!$E$11),LD!$A$2:$A$490)),ROW($A$2:$A$490),""),ROWS($B$2:B354))),"")</f>
        <v>Tejedores de fibras</v>
      </c>
      <c r="C354" t="str" cm="1">
        <f t="array" aca="1" ref="C354" ca="1">IFERROR(INDEX($A$1:$A$490,SMALL(IF(ISNUMBER(SEARCH(CELL("contenido",'T.2.2_part_act_esp_indiv'!$F$11),LD!$A$2:$A$490)),ROW($A$2:$A$490),""),ROWS($C$2:C354))),"")</f>
        <v>Tejedores de fibras</v>
      </c>
    </row>
    <row r="355" spans="1:3" ht="45">
      <c r="A355" s="198" t="s">
        <v>4700</v>
      </c>
      <c r="B355" s="200" t="str" cm="1">
        <f t="array" aca="1" ref="B355" ca="1">IFERROR(INDEX($A$1:$A$490,SMALL(IF(ISNUMBER(SEARCH(CELL("contenido",'T.1.2_part_act_ordinario'!$E$11),LD!$A$2:$A$490)),ROW($A$2:$A$490),""),ROWS($B$2:B355))),"")</f>
        <v>Sastres y modistos, costureras y confeccionadores de prendas y accesorios de vestir, de tela, cuero,
piel y similares</v>
      </c>
      <c r="C355" t="str" cm="1">
        <f t="array" aca="1" ref="C355" ca="1">IFERROR(INDEX($A$1:$A$490,SMALL(IF(ISNUMBER(SEARCH(CELL("contenido",'T.2.2_part_act_esp_indiv'!$F$11),LD!$A$2:$A$490)),ROW($A$2:$A$490),""),ROWS($C$2:C355))),"")</f>
        <v>Sastres y modistos, costureras y confeccionadores de prendas y accesorios de vestir, de tela, cuero,
piel y similares</v>
      </c>
    </row>
    <row r="356" spans="1:3" ht="45">
      <c r="A356" s="198" t="s">
        <v>4702</v>
      </c>
      <c r="B356" s="200" t="str" cm="1">
        <f t="array" aca="1" ref="B356" ca="1">IFERROR(INDEX($A$1:$A$490,SMALL(IF(ISNUMBER(SEARCH(CELL("contenido",'T.1.2_part_act_ordinario'!$E$11),LD!$A$2:$A$490)),ROW($A$2:$A$490),""),ROWS($B$2:B356))),"")</f>
        <v>Artesanos y confeccionadores de productos textiles, cuero, piel y materiales sucedáneos (excepto prendas de vestir y calzado)</v>
      </c>
      <c r="C356" t="str" cm="1">
        <f t="array" aca="1" ref="C356" ca="1">IFERROR(INDEX($A$1:$A$490,SMALL(IF(ISNUMBER(SEARCH(CELL("contenido",'T.2.2_part_act_esp_indiv'!$F$11),LD!$A$2:$A$490)),ROW($A$2:$A$490),""),ROWS($C$2:C356))),"")</f>
        <v>Artesanos y confeccionadores de productos textiles, cuero, piel y materiales sucedáneos (excepto prendas de vestir y calzado)</v>
      </c>
    </row>
    <row r="357" spans="1:3">
      <c r="A357" s="198" t="s">
        <v>4704</v>
      </c>
      <c r="B357" s="200" t="str" cm="1">
        <f t="array" aca="1" ref="B357" ca="1">IFERROR(INDEX($A$1:$A$490,SMALL(IF(ISNUMBER(SEARCH(CELL("contenido",'T.1.2_part_act_ordinario'!$E$11),LD!$A$2:$A$490)),ROW($A$2:$A$490),""),ROWS($B$2:B357))),"")</f>
        <v>Bordadores y deshiladores</v>
      </c>
      <c r="C357" t="str" cm="1">
        <f t="array" aca="1" ref="C357" ca="1">IFERROR(INDEX($A$1:$A$490,SMALL(IF(ISNUMBER(SEARCH(CELL("contenido",'T.2.2_part_act_esp_indiv'!$F$11),LD!$A$2:$A$490)),ROW($A$2:$A$490),""),ROWS($C$2:C357))),"")</f>
        <v>Bordadores y deshiladores</v>
      </c>
    </row>
    <row r="358" spans="1:3" ht="30">
      <c r="A358" s="198" t="s">
        <v>4706</v>
      </c>
      <c r="B358" s="200" t="str" cm="1">
        <f t="array" aca="1" ref="B358" ca="1">IFERROR(INDEX($A$1:$A$490,SMALL(IF(ISNUMBER(SEARCH(CELL("contenido",'T.1.2_part_act_ordinario'!$E$11),LD!$A$2:$A$490)),ROW($A$2:$A$490),""),ROWS($B$2:B358))),"")</f>
        <v>Patronistas de productos textiles, cuero, piel y similares</v>
      </c>
      <c r="C358" t="str" cm="1">
        <f t="array" aca="1" ref="C358" ca="1">IFERROR(INDEX($A$1:$A$490,SMALL(IF(ISNUMBER(SEARCH(CELL("contenido",'T.2.2_part_act_esp_indiv'!$F$11),LD!$A$2:$A$490)),ROW($A$2:$A$490),""),ROWS($C$2:C358))),"")</f>
        <v>Patronistas de productos textiles, cuero, piel y similares</v>
      </c>
    </row>
    <row r="359" spans="1:3">
      <c r="A359" s="198" t="s">
        <v>4708</v>
      </c>
      <c r="B359" s="200" t="str" cm="1">
        <f t="array" aca="1" ref="B359" ca="1">IFERROR(INDEX($A$1:$A$490,SMALL(IF(ISNUMBER(SEARCH(CELL("contenido",'T.1.2_part_act_ordinario'!$E$11),LD!$A$2:$A$490)),ROW($A$2:$A$490),""),ROWS($B$2:B359))),"")</f>
        <v>Tapiceros</v>
      </c>
      <c r="C359" t="str" cm="1">
        <f t="array" aca="1" ref="C359" ca="1">IFERROR(INDEX($A$1:$A$490,SMALL(IF(ISNUMBER(SEARCH(CELL("contenido",'T.2.2_part_act_esp_indiv'!$F$11),LD!$A$2:$A$490)),ROW($A$2:$A$490),""),ROWS($C$2:C359))),"")</f>
        <v>Tapiceros</v>
      </c>
    </row>
    <row r="360" spans="1:3" ht="30">
      <c r="A360" s="198" t="s">
        <v>4710</v>
      </c>
      <c r="B360" s="200" t="str" cm="1">
        <f t="array" aca="1" ref="B360" ca="1">IFERROR(INDEX($A$1:$A$490,SMALL(IF(ISNUMBER(SEARCH(CELL("contenido",'T.1.2_part_act_ordinario'!$E$11),LD!$A$2:$A$490)),ROW($A$2:$A$490),""),ROWS($B$2:B360))),"")</f>
        <v>Peleteros, cortadores, curtidores y teñidores de cuero, piel y similares</v>
      </c>
      <c r="C360" t="str" cm="1">
        <f t="array" aca="1" ref="C360" ca="1">IFERROR(INDEX($A$1:$A$490,SMALL(IF(ISNUMBER(SEARCH(CELL("contenido",'T.2.2_part_act_esp_indiv'!$F$11),LD!$A$2:$A$490)),ROW($A$2:$A$490),""),ROWS($C$2:C360))),"")</f>
        <v>Peleteros, cortadores, curtidores y teñidores de cuero, piel y similares</v>
      </c>
    </row>
    <row r="361" spans="1:3">
      <c r="A361" s="198" t="s">
        <v>4712</v>
      </c>
      <c r="B361" s="200" t="str" cm="1">
        <f t="array" aca="1" ref="B361" ca="1">IFERROR(INDEX($A$1:$A$490,SMALL(IF(ISNUMBER(SEARCH(CELL("contenido",'T.1.2_part_act_ordinario'!$E$11),LD!$A$2:$A$490)),ROW($A$2:$A$490),""),ROWS($B$2:B361))),"")</f>
        <v>Zapateros artesanales</v>
      </c>
      <c r="C361" t="str" cm="1">
        <f t="array" aca="1" ref="C361" ca="1">IFERROR(INDEX($A$1:$A$490,SMALL(IF(ISNUMBER(SEARCH(CELL("contenido",'T.2.2_part_act_esp_indiv'!$F$11),LD!$A$2:$A$490)),ROW($A$2:$A$490),""),ROWS($C$2:C361))),"")</f>
        <v>Zapateros artesanales</v>
      </c>
    </row>
    <row r="362" spans="1:3" ht="60">
      <c r="A362" s="198" t="s">
        <v>4714</v>
      </c>
      <c r="B362" s="200" t="str" cm="1">
        <f t="array" aca="1" ref="B362" ca="1">IFERROR(INDEX($A$1:$A$490,SMALL(IF(ISNUMBER(SEARCH(CELL("contenido",'T.1.2_part_act_ordinario'!$E$11),LD!$A$2:$A$490)),ROW($A$2:$A$490),""),ROWS($B$2:B362))),"")</f>
        <v>Otros trabajadores relacionados con la elaboración de productos de madera, papel, textiles, cuero y piel, no clasificados anteriormente</v>
      </c>
      <c r="C362" t="str" cm="1">
        <f t="array" aca="1" ref="C362" ca="1">IFERROR(INDEX($A$1:$A$490,SMALL(IF(ISNUMBER(SEARCH(CELL("contenido",'T.2.2_part_act_esp_indiv'!$F$11),LD!$A$2:$A$490)),ROW($A$2:$A$490),""),ROWS($C$2:C362))),"")</f>
        <v>Otros trabajadores relacionados con la elaboración de productos de madera, papel, textiles, cuero y piel, no clasificados anteriormente</v>
      </c>
    </row>
    <row r="363" spans="1:3" ht="45">
      <c r="A363" s="198" t="s">
        <v>4716</v>
      </c>
      <c r="B363" s="200" t="str" cm="1">
        <f t="array" aca="1" ref="B363" ca="1">IFERROR(INDEX($A$1:$A$490,SMALL(IF(ISNUMBER(SEARCH(CELL("contenido",'T.1.2_part_act_ordinario'!$E$11),LD!$A$2:$A$490)),ROW($A$2:$A$490),""),ROWS($B$2:B363))),"")</f>
        <v>Supervisores de artesanos y trabajadores en la elaboración de productos de hule, caucho, plásticos y de sustancias químicas</v>
      </c>
      <c r="C363" t="str" cm="1">
        <f t="array" aca="1" ref="C363" ca="1">IFERROR(INDEX($A$1:$A$490,SMALL(IF(ISNUMBER(SEARCH(CELL("contenido",'T.2.2_part_act_esp_indiv'!$F$11),LD!$A$2:$A$490)),ROW($A$2:$A$490),""),ROWS($C$2:C363))),"")</f>
        <v>Supervisores de artesanos y trabajadores en la elaboración de productos de hule, caucho, plásticos y de sustancias químicas</v>
      </c>
    </row>
    <row r="364" spans="1:3" ht="45">
      <c r="A364" s="198" t="s">
        <v>4718</v>
      </c>
      <c r="B364" s="200" t="str" cm="1">
        <f t="array" aca="1" ref="B364" ca="1">IFERROR(INDEX($A$1:$A$490,SMALL(IF(ISNUMBER(SEARCH(CELL("contenido",'T.1.2_part_act_ordinario'!$E$11),LD!$A$2:$A$490)),ROW($A$2:$A$490),""),ROWS($B$2:B364))),"")</f>
        <v>Trabajadores en la elaboración y reparación de productos de hule, caucho, plásticos y vulcanización de neumáticos</v>
      </c>
      <c r="C364" t="str" cm="1">
        <f t="array" aca="1" ref="C364" ca="1">IFERROR(INDEX($A$1:$A$490,SMALL(IF(ISNUMBER(SEARCH(CELL("contenido",'T.2.2_part_act_esp_indiv'!$F$11),LD!$A$2:$A$490)),ROW($A$2:$A$490),""),ROWS($C$2:C364))),"")</f>
        <v>Trabajadores en la elaboración y reparación de productos de hule, caucho, plásticos y vulcanización de neumáticos</v>
      </c>
    </row>
    <row r="365" spans="1:3" ht="30">
      <c r="A365" s="198" t="s">
        <v>4720</v>
      </c>
      <c r="B365" s="200" t="str" cm="1">
        <f t="array" aca="1" ref="B365" ca="1">IFERROR(INDEX($A$1:$A$490,SMALL(IF(ISNUMBER(SEARCH(CELL("contenido",'T.1.2_part_act_ordinario'!$E$11),LD!$A$2:$A$490)),ROW($A$2:$A$490),""),ROWS($B$2:B365))),"")</f>
        <v>Trabajadores en la elaboración de sustancias y productos químicos</v>
      </c>
      <c r="C365" t="str" cm="1">
        <f t="array" aca="1" ref="C365" ca="1">IFERROR(INDEX($A$1:$A$490,SMALL(IF(ISNUMBER(SEARCH(CELL("contenido",'T.2.2_part_act_esp_indiv'!$F$11),LD!$A$2:$A$490)),ROW($A$2:$A$490),""),ROWS($C$2:C365))),"")</f>
        <v>Trabajadores en la elaboración de sustancias y productos químicos</v>
      </c>
    </row>
    <row r="366" spans="1:3" ht="45">
      <c r="A366" s="198" t="s">
        <v>4722</v>
      </c>
      <c r="B366" s="200" t="str" cm="1">
        <f t="array" aca="1" ref="B366" ca="1">IFERROR(INDEX($A$1:$A$490,SMALL(IF(ISNUMBER(SEARCH(CELL("contenido",'T.1.2_part_act_ordinario'!$E$11),LD!$A$2:$A$490)),ROW($A$2:$A$490),""),ROWS($B$2:B366))),"")</f>
        <v>Supervisores de trabajadores en la elaboración y procesamiento de alimentos, bebidas y productos
de tabaco</v>
      </c>
      <c r="C366" t="str" cm="1">
        <f t="array" aca="1" ref="C366" ca="1">IFERROR(INDEX($A$1:$A$490,SMALL(IF(ISNUMBER(SEARCH(CELL("contenido",'T.2.2_part_act_esp_indiv'!$F$11),LD!$A$2:$A$490)),ROW($A$2:$A$490),""),ROWS($C$2:C366))),"")</f>
        <v>Supervisores de trabajadores en la elaboración y procesamiento de alimentos, bebidas y productos
de tabaco</v>
      </c>
    </row>
    <row r="367" spans="1:3" ht="30">
      <c r="A367" s="198" t="s">
        <v>4724</v>
      </c>
      <c r="B367" s="200" t="str" cm="1">
        <f t="array" aca="1" ref="B367" ca="1">IFERROR(INDEX($A$1:$A$490,SMALL(IF(ISNUMBER(SEARCH(CELL("contenido",'T.1.2_part_act_ordinario'!$E$11),LD!$A$2:$A$490)),ROW($A$2:$A$490),""),ROWS($B$2:B367))),"")</f>
        <v>Trabajadores en la elaboración de productos de carne, pescado y sus derivados</v>
      </c>
      <c r="C367" t="str" cm="1">
        <f t="array" aca="1" ref="C367" ca="1">IFERROR(INDEX($A$1:$A$490,SMALL(IF(ISNUMBER(SEARCH(CELL("contenido",'T.2.2_part_act_esp_indiv'!$F$11),LD!$A$2:$A$490)),ROW($A$2:$A$490),""),ROWS($C$2:C367))),"")</f>
        <v>Trabajadores en la elaboración de productos de carne, pescado y sus derivados</v>
      </c>
    </row>
    <row r="368" spans="1:3" ht="30">
      <c r="A368" s="198" t="s">
        <v>4726</v>
      </c>
      <c r="B368" s="200" t="str" cm="1">
        <f t="array" aca="1" ref="B368" ca="1">IFERROR(INDEX($A$1:$A$490,SMALL(IF(ISNUMBER(SEARCH(CELL("contenido",'T.1.2_part_act_ordinario'!$E$11),LD!$A$2:$A$490)),ROW($A$2:$A$490),""),ROWS($B$2:B368))),"")</f>
        <v>Trabajadores en la elaboración de productos lácteos</v>
      </c>
      <c r="C368" t="str" cm="1">
        <f t="array" aca="1" ref="C368" ca="1">IFERROR(INDEX($A$1:$A$490,SMALL(IF(ISNUMBER(SEARCH(CELL("contenido",'T.2.2_part_act_esp_indiv'!$F$11),LD!$A$2:$A$490)),ROW($A$2:$A$490),""),ROWS($C$2:C368))),"")</f>
        <v>Trabajadores en la elaboración de productos lácteos</v>
      </c>
    </row>
    <row r="369" spans="1:3" ht="45">
      <c r="A369" s="198" t="s">
        <v>4728</v>
      </c>
      <c r="B369" s="200" t="str" cm="1">
        <f t="array" aca="1" ref="B369" ca="1">IFERROR(INDEX($A$1:$A$490,SMALL(IF(ISNUMBER(SEARCH(CELL("contenido",'T.1.2_part_act_ordinario'!$E$11),LD!$A$2:$A$490)),ROW($A$2:$A$490),""),ROWS($B$2:B369))),"")</f>
        <v>Trabajadores en la elaboración de pan, tortilla, repostería, y otros productos de cereales y harinas</v>
      </c>
      <c r="C369" t="str" cm="1">
        <f t="array" aca="1" ref="C369" ca="1">IFERROR(INDEX($A$1:$A$490,SMALL(IF(ISNUMBER(SEARCH(CELL("contenido",'T.2.2_part_act_esp_indiv'!$F$11),LD!$A$2:$A$490)),ROW($A$2:$A$490),""),ROWS($C$2:C369))),"")</f>
        <v>Trabajadores en la elaboración de pan, tortilla, repostería, y otros productos de cereales y harinas</v>
      </c>
    </row>
    <row r="370" spans="1:3" ht="30">
      <c r="A370" s="198" t="s">
        <v>4730</v>
      </c>
      <c r="B370" s="200" t="str" cm="1">
        <f t="array" aca="1" ref="B370" ca="1">IFERROR(INDEX($A$1:$A$490,SMALL(IF(ISNUMBER(SEARCH(CELL("contenido",'T.1.2_part_act_ordinario'!$E$11),LD!$A$2:$A$490)),ROW($A$2:$A$490),""),ROWS($B$2:B370))),"")</f>
        <v>Trabajadores en la elaboración de productos a base de frutas, verduras y legumbres</v>
      </c>
      <c r="C370" t="str" cm="1">
        <f t="array" aca="1" ref="C370" ca="1">IFERROR(INDEX($A$1:$A$490,SMALL(IF(ISNUMBER(SEARCH(CELL("contenido",'T.2.2_part_act_esp_indiv'!$F$11),LD!$A$2:$A$490)),ROW($A$2:$A$490),""),ROWS($C$2:C370))),"")</f>
        <v>Trabajadores en la elaboración de productos a base de frutas, verduras y legumbres</v>
      </c>
    </row>
    <row r="371" spans="1:3" ht="30">
      <c r="A371" s="198" t="s">
        <v>4732</v>
      </c>
      <c r="B371" s="200" t="str" cm="1">
        <f t="array" aca="1" ref="B371" ca="1">IFERROR(INDEX($A$1:$A$490,SMALL(IF(ISNUMBER(SEARCH(CELL("contenido",'T.1.2_part_act_ordinario'!$E$11),LD!$A$2:$A$490)),ROW($A$2:$A$490),""),ROWS($B$2:B371))),"")</f>
        <v>Trabajadores en la elaboración de productos a base de azúcar, chocolate y confitería</v>
      </c>
      <c r="C371" t="str" cm="1">
        <f t="array" aca="1" ref="C371" ca="1">IFERROR(INDEX($A$1:$A$490,SMALL(IF(ISNUMBER(SEARCH(CELL("contenido",'T.2.2_part_act_esp_indiv'!$F$11),LD!$A$2:$A$490)),ROW($A$2:$A$490),""),ROWS($C$2:C371))),"")</f>
        <v>Trabajadores en la elaboración de productos a base de azúcar, chocolate y confitería</v>
      </c>
    </row>
    <row r="372" spans="1:3" ht="30">
      <c r="A372" s="198" t="s">
        <v>4734</v>
      </c>
      <c r="B372" s="200" t="str" cm="1">
        <f t="array" aca="1" ref="B372" ca="1">IFERROR(INDEX($A$1:$A$490,SMALL(IF(ISNUMBER(SEARCH(CELL("contenido",'T.1.2_part_act_ordinario'!$E$11),LD!$A$2:$A$490)),ROW($A$2:$A$490),""),ROWS($B$2:B372))),"")</f>
        <v>Trabajadores en la elaboración de aceites, grasas, sal y especias</v>
      </c>
      <c r="C372" t="str" cm="1">
        <f t="array" aca="1" ref="C372" ca="1">IFERROR(INDEX($A$1:$A$490,SMALL(IF(ISNUMBER(SEARCH(CELL("contenido",'T.2.2_part_act_esp_indiv'!$F$11),LD!$A$2:$A$490)),ROW($A$2:$A$490),""),ROWS($C$2:C372))),"")</f>
        <v>Trabajadores en la elaboración de aceites, grasas, sal y especias</v>
      </c>
    </row>
    <row r="373" spans="1:3" ht="30">
      <c r="A373" s="198" t="s">
        <v>4736</v>
      </c>
      <c r="B373" s="200" t="str" cm="1">
        <f t="array" aca="1" ref="B373" ca="1">IFERROR(INDEX($A$1:$A$490,SMALL(IF(ISNUMBER(SEARCH(CELL("contenido",'T.1.2_part_act_ordinario'!$E$11),LD!$A$2:$A$490)),ROW($A$2:$A$490),""),ROWS($B$2:B373))),"")</f>
        <v>Trabajadores en la elaboración de bebidas alcohólicas y no alcohólicas</v>
      </c>
      <c r="C373" t="str" cm="1">
        <f t="array" aca="1" ref="C373" ca="1">IFERROR(INDEX($A$1:$A$490,SMALL(IF(ISNUMBER(SEARCH(CELL("contenido",'T.2.2_part_act_esp_indiv'!$F$11),LD!$A$2:$A$490)),ROW($A$2:$A$490),""),ROWS($C$2:C373))),"")</f>
        <v>Trabajadores en la elaboración de bebidas alcohólicas y no alcohólicas</v>
      </c>
    </row>
    <row r="374" spans="1:3" ht="30">
      <c r="A374" s="198" t="s">
        <v>4738</v>
      </c>
      <c r="B374" s="200" t="str" cm="1">
        <f t="array" aca="1" ref="B374" ca="1">IFERROR(INDEX($A$1:$A$490,SMALL(IF(ISNUMBER(SEARCH(CELL("contenido",'T.1.2_part_act_ordinario'!$E$11),LD!$A$2:$A$490)),ROW($A$2:$A$490),""),ROWS($B$2:B374))),"")</f>
        <v>Trabajadores en la elaboración de productos de tabaco</v>
      </c>
      <c r="C374" t="str" cm="1">
        <f t="array" aca="1" ref="C374" ca="1">IFERROR(INDEX($A$1:$A$490,SMALL(IF(ISNUMBER(SEARCH(CELL("contenido",'T.2.2_part_act_esp_indiv'!$F$11),LD!$A$2:$A$490)),ROW($A$2:$A$490),""),ROWS($C$2:C374))),"")</f>
        <v>Trabajadores en la elaboración de productos de tabaco</v>
      </c>
    </row>
    <row r="375" spans="1:3" ht="60">
      <c r="A375" s="198" t="s">
        <v>4740</v>
      </c>
      <c r="B375" s="200" t="str" cm="1">
        <f t="array" aca="1" ref="B375" ca="1">IFERROR(INDEX($A$1:$A$490,SMALL(IF(ISNUMBER(SEARCH(CELL("contenido",'T.1.2_part_act_ordinario'!$E$11),LD!$A$2:$A$490)),ROW($A$2:$A$490),""),ROWS($B$2:B375))),"")</f>
        <v xml:space="preserve">Otros trabajadores relacionados con la elaboración y procesamiento de alimentos, bebidas y productos de tabaco, no clasificados anteriormente </v>
      </c>
      <c r="C375" t="str" cm="1">
        <f t="array" aca="1" ref="C375" ca="1">IFERROR(INDEX($A$1:$A$490,SMALL(IF(ISNUMBER(SEARCH(CELL("contenido",'T.2.2_part_act_esp_indiv'!$F$11),LD!$A$2:$A$490)),ROW($A$2:$A$490),""),ROWS($C$2:C375))),"")</f>
        <v xml:space="preserve">Otros trabajadores relacionados con la elaboración y procesamiento de alimentos, bebidas y productos de tabaco, no clasificados anteriormente </v>
      </c>
    </row>
    <row r="376" spans="1:3" ht="45">
      <c r="A376" s="198" t="s">
        <v>4742</v>
      </c>
      <c r="B376" s="200" t="str" cm="1">
        <f t="array" aca="1" ref="B376" ca="1">IFERROR(INDEX($A$1:$A$490,SMALL(IF(ISNUMBER(SEARCH(CELL("contenido",'T.1.2_part_act_ordinario'!$E$11),LD!$A$2:$A$490)),ROW($A$2:$A$490),""),ROWS($B$2:B376))),"")</f>
        <v>Supervisores de artesanos y trabajadores en la elaboración de productos de cerámica, vidrio, azulejo y similares</v>
      </c>
      <c r="C376" t="str" cm="1">
        <f t="array" aca="1" ref="C376" ca="1">IFERROR(INDEX($A$1:$A$490,SMALL(IF(ISNUMBER(SEARCH(CELL("contenido",'T.2.2_part_act_esp_indiv'!$F$11),LD!$A$2:$A$490)),ROW($A$2:$A$490),""),ROWS($C$2:C376))),"")</f>
        <v>Supervisores de artesanos y trabajadores en la elaboración de productos de cerámica, vidrio, azulejo y similares</v>
      </c>
    </row>
    <row r="377" spans="1:3">
      <c r="A377" s="198" t="s">
        <v>4744</v>
      </c>
      <c r="B377" s="200" t="str" cm="1">
        <f t="array" aca="1" ref="B377" ca="1">IFERROR(INDEX($A$1:$A$490,SMALL(IF(ISNUMBER(SEARCH(CELL("contenido",'T.1.2_part_act_ordinario'!$E$11),LD!$A$2:$A$490)),ROW($A$2:$A$490),""),ROWS($B$2:B377))),"")</f>
        <v>Alfareros y trabajadores ceramistas</v>
      </c>
      <c r="C377" t="str" cm="1">
        <f t="array" aca="1" ref="C377" ca="1">IFERROR(INDEX($A$1:$A$490,SMALL(IF(ISNUMBER(SEARCH(CELL("contenido",'T.2.2_part_act_esp_indiv'!$F$11),LD!$A$2:$A$490)),ROW($A$2:$A$490),""),ROWS($C$2:C377))),"")</f>
        <v>Alfareros y trabajadores ceramistas</v>
      </c>
    </row>
    <row r="378" spans="1:3" ht="30">
      <c r="A378" s="198" t="s">
        <v>4746</v>
      </c>
      <c r="B378" s="200" t="str" cm="1">
        <f t="array" aca="1" ref="B378" ca="1">IFERROR(INDEX($A$1:$A$490,SMALL(IF(ISNUMBER(SEARCH(CELL("contenido",'T.1.2_part_act_ordinario'!$E$11),LD!$A$2:$A$490)),ROW($A$2:$A$490),""),ROWS($B$2:B378))),"")</f>
        <v>Trabajadores en la elaboración de productos de cemento, cal, yeso, azulejo, piedra y ladrilleros</v>
      </c>
      <c r="C378" t="str" cm="1">
        <f t="array" aca="1" ref="C378" ca="1">IFERROR(INDEX($A$1:$A$490,SMALL(IF(ISNUMBER(SEARCH(CELL("contenido",'T.2.2_part_act_esp_indiv'!$F$11),LD!$A$2:$A$490)),ROW($A$2:$A$490),""),ROWS($C$2:C378))),"")</f>
        <v>Trabajadores en la elaboración de productos de cemento, cal, yeso, azulejo, piedra y ladrilleros</v>
      </c>
    </row>
    <row r="379" spans="1:3">
      <c r="A379" s="198" t="s">
        <v>4748</v>
      </c>
      <c r="B379" s="200" t="str" cm="1">
        <f t="array" aca="1" ref="B379" ca="1">IFERROR(INDEX($A$1:$A$490,SMALL(IF(ISNUMBER(SEARCH(CELL("contenido",'T.1.2_part_act_ordinario'!$E$11),LD!$A$2:$A$490)),ROW($A$2:$A$490),""),ROWS($B$2:B379))),"")</f>
        <v>Trabajadores del vidrio y similares</v>
      </c>
      <c r="C379" t="str" cm="1">
        <f t="array" aca="1" ref="C379" ca="1">IFERROR(INDEX($A$1:$A$490,SMALL(IF(ISNUMBER(SEARCH(CELL("contenido",'T.2.2_part_act_esp_indiv'!$F$11),LD!$A$2:$A$490)),ROW($A$2:$A$490),""),ROWS($C$2:C379))),"")</f>
        <v>Trabajadores del vidrio y similares</v>
      </c>
    </row>
    <row r="380" spans="1:3" ht="30">
      <c r="A380" s="198" t="s">
        <v>4750</v>
      </c>
      <c r="B380" s="200" t="str" cm="1">
        <f t="array" aca="1" ref="B380" ca="1">IFERROR(INDEX($A$1:$A$490,SMALL(IF(ISNUMBER(SEARCH(CELL("contenido",'T.1.2_part_act_ordinario'!$E$11),LD!$A$2:$A$490)),ROW($A$2:$A$490),""),ROWS($B$2:B380))),"")</f>
        <v>Trabajadores en la elaboración de productos de hueso, concha, coral y similares</v>
      </c>
      <c r="C380" t="str" cm="1">
        <f t="array" aca="1" ref="C380" ca="1">IFERROR(INDEX($A$1:$A$490,SMALL(IF(ISNUMBER(SEARCH(CELL("contenido",'T.2.2_part_act_esp_indiv'!$F$11),LD!$A$2:$A$490)),ROW($A$2:$A$490),""),ROWS($C$2:C380))),"")</f>
        <v>Trabajadores en la elaboración de productos de hueso, concha, coral y similares</v>
      </c>
    </row>
    <row r="381" spans="1:3" ht="30">
      <c r="A381" s="198" t="s">
        <v>4752</v>
      </c>
      <c r="B381" s="200" t="str" cm="1">
        <f t="array" aca="1" ref="B381" ca="1">IFERROR(INDEX($A$1:$A$490,SMALL(IF(ISNUMBER(SEARCH(CELL("contenido",'T.1.2_part_act_ordinario'!$E$11),LD!$A$2:$A$490)),ROW($A$2:$A$490),""),ROWS($B$2:B381))),"")</f>
        <v>Otros trabajadores artesanales no clasificados anteriormente</v>
      </c>
      <c r="C381" t="str" cm="1">
        <f t="array" aca="1" ref="C381" ca="1">IFERROR(INDEX($A$1:$A$490,SMALL(IF(ISNUMBER(SEARCH(CELL("contenido",'T.2.2_part_act_esp_indiv'!$F$11),LD!$A$2:$A$490)),ROW($A$2:$A$490),""),ROWS($C$2:C381))),"")</f>
        <v>Otros trabajadores artesanales no clasificados anteriormente</v>
      </c>
    </row>
    <row r="382" spans="1:3" ht="30">
      <c r="A382" s="198" t="s">
        <v>4754</v>
      </c>
      <c r="B382" s="200" t="str" cm="1">
        <f t="array" aca="1" ref="B382" ca="1">IFERROR(INDEX($A$1:$A$490,SMALL(IF(ISNUMBER(SEARCH(CELL("contenido",'T.1.2_part_act_ordinario'!$E$11),LD!$A$2:$A$490)),ROW($A$2:$A$490),""),ROWS($B$2:B382))),"")</f>
        <v>Supervisores de operadores de maquinaria industrial</v>
      </c>
      <c r="C382" t="str" cm="1">
        <f t="array" aca="1" ref="C382" ca="1">IFERROR(INDEX($A$1:$A$490,SMALL(IF(ISNUMBER(SEARCH(CELL("contenido",'T.2.2_part_act_esp_indiv'!$F$11),LD!$A$2:$A$490)),ROW($A$2:$A$490),""),ROWS($C$2:C382))),"")</f>
        <v>Supervisores de operadores de maquinaria industrial</v>
      </c>
    </row>
    <row r="383" spans="1:3" ht="30">
      <c r="A383" s="198" t="s">
        <v>4756</v>
      </c>
      <c r="B383" s="200" t="str" cm="1">
        <f t="array" aca="1" ref="B383" ca="1">IFERROR(INDEX($A$1:$A$490,SMALL(IF(ISNUMBER(SEARCH(CELL("contenido",'T.1.2_part_act_ordinario'!$E$11),LD!$A$2:$A$490)),ROW($A$2:$A$490),""),ROWS($B$2:B383))),"")</f>
        <v>Operadores de máquinas y equipos para la extracción y beneficio en minas y canteras</v>
      </c>
      <c r="C383" t="str" cm="1">
        <f t="array" aca="1" ref="C383" ca="1">IFERROR(INDEX($A$1:$A$490,SMALL(IF(ISNUMBER(SEARCH(CELL("contenido",'T.2.2_part_act_esp_indiv'!$F$11),LD!$A$2:$A$490)),ROW($A$2:$A$490),""),ROWS($C$2:C383))),"")</f>
        <v>Operadores de máquinas y equipos para la extracción y beneficio en minas y canteras</v>
      </c>
    </row>
    <row r="384" spans="1:3" ht="30">
      <c r="A384" s="198" t="s">
        <v>4758</v>
      </c>
      <c r="B384" s="200" t="str" cm="1">
        <f t="array" aca="1" ref="B384" ca="1">IFERROR(INDEX($A$1:$A$490,SMALL(IF(ISNUMBER(SEARCH(CELL("contenido",'T.1.2_part_act_ordinario'!$E$11),LD!$A$2:$A$490)),ROW($A$2:$A$490),""),ROWS($B$2:B384))),"")</f>
        <v>Operadores de máquinas y equipos para la extracción en pozos petroleros</v>
      </c>
      <c r="C384" t="str" cm="1">
        <f t="array" aca="1" ref="C384" ca="1">IFERROR(INDEX($A$1:$A$490,SMALL(IF(ISNUMBER(SEARCH(CELL("contenido",'T.2.2_part_act_esp_indiv'!$F$11),LD!$A$2:$A$490)),ROW($A$2:$A$490),""),ROWS($C$2:C384))),"")</f>
        <v>Operadores de máquinas y equipos para la extracción en pozos petroleros</v>
      </c>
    </row>
    <row r="385" spans="1:3" ht="30">
      <c r="A385" s="198" t="s">
        <v>4760</v>
      </c>
      <c r="B385" s="200" t="str" cm="1">
        <f t="array" aca="1" ref="B385" ca="1">IFERROR(INDEX($A$1:$A$490,SMALL(IF(ISNUMBER(SEARCH(CELL("contenido",'T.1.2_part_act_ordinario'!$E$11),LD!$A$2:$A$490)),ROW($A$2:$A$490),""),ROWS($B$2:B385))),"")</f>
        <v>Operadores de máquinas y equipos para la captación, bombeo y distribución de agua</v>
      </c>
      <c r="C385" t="str" cm="1">
        <f t="array" aca="1" ref="C385" ca="1">IFERROR(INDEX($A$1:$A$490,SMALL(IF(ISNUMBER(SEARCH(CELL("contenido",'T.2.2_part_act_esp_indiv'!$F$11),LD!$A$2:$A$490)),ROW($A$2:$A$490),""),ROWS($C$2:C385))),"")</f>
        <v>Operadores de máquinas y equipos para la captación, bombeo y distribución de agua</v>
      </c>
    </row>
    <row r="386" spans="1:3" ht="30">
      <c r="A386" s="198" t="s">
        <v>4762</v>
      </c>
      <c r="B386" s="200" t="str" cm="1">
        <f t="array" aca="1" ref="B386" ca="1">IFERROR(INDEX($A$1:$A$490,SMALL(IF(ISNUMBER(SEARCH(CELL("contenido",'T.1.2_part_act_ordinario'!$E$11),LD!$A$2:$A$490)),ROW($A$2:$A$490),""),ROWS($B$2:B386))),"")</f>
        <v>Operadores de equipos portátiles especializados para la construcción</v>
      </c>
      <c r="C386" t="str" cm="1">
        <f t="array" aca="1" ref="C386" ca="1">IFERROR(INDEX($A$1:$A$490,SMALL(IF(ISNUMBER(SEARCH(CELL("contenido",'T.2.2_part_act_esp_indiv'!$F$11),LD!$A$2:$A$490)),ROW($A$2:$A$490),""),ROWS($C$2:C386))),"")</f>
        <v>Operadores de equipos portátiles especializados para la construcción</v>
      </c>
    </row>
    <row r="387" spans="1:3" ht="45">
      <c r="A387" s="198" t="s">
        <v>4764</v>
      </c>
      <c r="B387" s="200" t="str" cm="1">
        <f t="array" aca="1" ref="B387" ca="1">IFERROR(INDEX($A$1:$A$490,SMALL(IF(ISNUMBER(SEARCH(CELL("contenido",'T.1.2_part_act_ordinario'!$E$11),LD!$A$2:$A$490)),ROW($A$2:$A$490),""),ROWS($B$2:B387))),"")</f>
        <v>Operadores de hornos metalúrgicos, coladores y laminadores y operadores de máquinas trefiladoras y estiradoras de metales</v>
      </c>
      <c r="C387" t="str" cm="1">
        <f t="array" aca="1" ref="C387" ca="1">IFERROR(INDEX($A$1:$A$490,SMALL(IF(ISNUMBER(SEARCH(CELL("contenido",'T.2.2_part_act_esp_indiv'!$F$11),LD!$A$2:$A$490)),ROW($A$2:$A$490),""),ROWS($C$2:C387))),"")</f>
        <v>Operadores de hornos metalúrgicos, coladores y laminadores y operadores de máquinas trefiladoras y estiradoras de metales</v>
      </c>
    </row>
    <row r="388" spans="1:3" ht="30">
      <c r="A388" s="198" t="s">
        <v>4766</v>
      </c>
      <c r="B388" s="200" t="str" cm="1">
        <f t="array" aca="1" ref="B388" ca="1">IFERROR(INDEX($A$1:$A$490,SMALL(IF(ISNUMBER(SEARCH(CELL("contenido",'T.1.2_part_act_ordinario'!$E$11),LD!$A$2:$A$490)),ROW($A$2:$A$490),""),ROWS($B$2:B388))),"")</f>
        <v>Operadores de máquinas pulidoras, galvanizadoras y recubridoras de metal</v>
      </c>
      <c r="C388" t="str" cm="1">
        <f t="array" aca="1" ref="C388" ca="1">IFERROR(INDEX($A$1:$A$490,SMALL(IF(ISNUMBER(SEARCH(CELL("contenido",'T.2.2_part_act_esp_indiv'!$F$11),LD!$A$2:$A$490)),ROW($A$2:$A$490),""),ROWS($C$2:C388))),"")</f>
        <v>Operadores de máquinas pulidoras, galvanizadoras y recubridoras de metal</v>
      </c>
    </row>
    <row r="389" spans="1:3" ht="45">
      <c r="A389" s="198" t="s">
        <v>4768</v>
      </c>
      <c r="B389" s="200" t="str" cm="1">
        <f t="array" aca="1" ref="B389" ca="1">IFERROR(INDEX($A$1:$A$490,SMALL(IF(ISNUMBER(SEARCH(CELL("contenido",'T.1.2_part_act_ordinario'!$E$11),LD!$A$2:$A$490)),ROW($A$2:$A$490),""),ROWS($B$2:B389))),"")</f>
        <v>Operadores de máquinas que cortan, perforan, doblan, troquelan, sueldan, etc., piezas y productos metálicos</v>
      </c>
      <c r="C389" t="str" cm="1">
        <f t="array" aca="1" ref="C389" ca="1">IFERROR(INDEX($A$1:$A$490,SMALL(IF(ISNUMBER(SEARCH(CELL("contenido",'T.2.2_part_act_esp_indiv'!$F$11),LD!$A$2:$A$490)),ROW($A$2:$A$490),""),ROWS($C$2:C389))),"")</f>
        <v>Operadores de máquinas que cortan, perforan, doblan, troquelan, sueldan, etc., piezas y productos metálicos</v>
      </c>
    </row>
    <row r="390" spans="1:3" ht="30">
      <c r="A390" s="198" t="s">
        <v>4770</v>
      </c>
      <c r="B390" s="200" t="str" cm="1">
        <f t="array" aca="1" ref="B390" ca="1">IFERROR(INDEX($A$1:$A$490,SMALL(IF(ISNUMBER(SEARCH(CELL("contenido",'T.1.2_part_act_ordinario'!$E$11),LD!$A$2:$A$490)),ROW($A$2:$A$490),""),ROWS($B$2:B390))),"")</f>
        <v>Operadores de máquinas para la elaboración de productos químicos</v>
      </c>
      <c r="C390" t="str" cm="1">
        <f t="array" aca="1" ref="C390" ca="1">IFERROR(INDEX($A$1:$A$490,SMALL(IF(ISNUMBER(SEARCH(CELL("contenido",'T.2.2_part_act_esp_indiv'!$F$11),LD!$A$2:$A$490)),ROW($A$2:$A$490),""),ROWS($C$2:C390))),"")</f>
        <v>Operadores de máquinas para la elaboración de productos químicos</v>
      </c>
    </row>
    <row r="391" spans="1:3" ht="30">
      <c r="A391" s="198" t="s">
        <v>4772</v>
      </c>
      <c r="B391" s="200" t="str" cm="1">
        <f t="array" aca="1" ref="B391" ca="1">IFERROR(INDEX($A$1:$A$490,SMALL(IF(ISNUMBER(SEARCH(CELL("contenido",'T.1.2_part_act_ordinario'!$E$11),LD!$A$2:$A$490)),ROW($A$2:$A$490),""),ROWS($B$2:B391))),"")</f>
        <v>Operadores de máquinas para la elaboración de productos farmacéuticos y cosméticos</v>
      </c>
      <c r="C391" t="str" cm="1">
        <f t="array" aca="1" ref="C391" ca="1">IFERROR(INDEX($A$1:$A$490,SMALL(IF(ISNUMBER(SEARCH(CELL("contenido",'T.2.2_part_act_esp_indiv'!$F$11),LD!$A$2:$A$490)),ROW($A$2:$A$490),""),ROWS($C$2:C391))),"")</f>
        <v>Operadores de máquinas para la elaboración de productos farmacéuticos y cosméticos</v>
      </c>
    </row>
    <row r="392" spans="1:3" ht="30">
      <c r="A392" s="198" t="s">
        <v>4774</v>
      </c>
      <c r="B392" s="200" t="str" cm="1">
        <f t="array" aca="1" ref="B392" ca="1">IFERROR(INDEX($A$1:$A$490,SMALL(IF(ISNUMBER(SEARCH(CELL("contenido",'T.1.2_part_act_ordinario'!$E$11),LD!$A$2:$A$490)),ROW($A$2:$A$490),""),ROWS($B$2:B392))),"")</f>
        <v>Operadores de máquinas para la elaboración y ensamble de productos de plástico y hule</v>
      </c>
      <c r="C392" t="str" cm="1">
        <f t="array" aca="1" ref="C392" ca="1">IFERROR(INDEX($A$1:$A$490,SMALL(IF(ISNUMBER(SEARCH(CELL("contenido",'T.2.2_part_act_esp_indiv'!$F$11),LD!$A$2:$A$490)),ROW($A$2:$A$490),""),ROWS($C$2:C392))),"")</f>
        <v>Operadores de máquinas para la elaboración y ensamble de productos de plástico y hule</v>
      </c>
    </row>
    <row r="393" spans="1:3" ht="30">
      <c r="A393" s="198" t="s">
        <v>4776</v>
      </c>
      <c r="B393" s="200" t="str" cm="1">
        <f t="array" aca="1" ref="B393" ca="1">IFERROR(INDEX($A$1:$A$490,SMALL(IF(ISNUMBER(SEARCH(CELL("contenido",'T.1.2_part_act_ordinario'!$E$11),LD!$A$2:$A$490)),ROW($A$2:$A$490),""),ROWS($B$2:B393))),"")</f>
        <v>Operadores de máquinas para el tratamiento de agua</v>
      </c>
      <c r="C393" t="str" cm="1">
        <f t="array" aca="1" ref="C393" ca="1">IFERROR(INDEX($A$1:$A$490,SMALL(IF(ISNUMBER(SEARCH(CELL("contenido",'T.2.2_part_act_esp_indiv'!$F$11),LD!$A$2:$A$490)),ROW($A$2:$A$490),""),ROWS($C$2:C393))),"")</f>
        <v>Operadores de máquinas para el tratamiento de agua</v>
      </c>
    </row>
    <row r="394" spans="1:3" ht="30">
      <c r="A394" s="198" t="s">
        <v>4778</v>
      </c>
      <c r="B394" s="200" t="str" cm="1">
        <f t="array" aca="1" ref="B394" ca="1">IFERROR(INDEX($A$1:$A$490,SMALL(IF(ISNUMBER(SEARCH(CELL("contenido",'T.1.2_part_act_ordinario'!$E$11),LD!$A$2:$A$490)),ROW($A$2:$A$490),""),ROWS($B$2:B394))),"")</f>
        <v>Operadores de máquinas y equipos para la refinación del petróleo y gas</v>
      </c>
      <c r="C394" t="str" cm="1">
        <f t="array" aca="1" ref="C394" ca="1">IFERROR(INDEX($A$1:$A$490,SMALL(IF(ISNUMBER(SEARCH(CELL("contenido",'T.2.2_part_act_esp_indiv'!$F$11),LD!$A$2:$A$490)),ROW($A$2:$A$490),""),ROWS($C$2:C394))),"")</f>
        <v>Operadores de máquinas y equipos para la refinación del petróleo y gas</v>
      </c>
    </row>
    <row r="395" spans="1:3" ht="30">
      <c r="A395" s="198" t="s">
        <v>4780</v>
      </c>
      <c r="B395" s="200" t="str" cm="1">
        <f t="array" aca="1" ref="B395" ca="1">IFERROR(INDEX($A$1:$A$490,SMALL(IF(ISNUMBER(SEARCH(CELL("contenido",'T.1.2_part_act_ordinario'!$E$11),LD!$A$2:$A$490)),ROW($A$2:$A$490),""),ROWS($B$2:B395))),"")</f>
        <v>Operadores de máquinas para el tratamiento de la madera y elaboración de aglomerados y triplay</v>
      </c>
      <c r="C395" t="str" cm="1">
        <f t="array" aca="1" ref="C395" ca="1">IFERROR(INDEX($A$1:$A$490,SMALL(IF(ISNUMBER(SEARCH(CELL("contenido",'T.2.2_part_act_esp_indiv'!$F$11),LD!$A$2:$A$490)),ROW($A$2:$A$490),""),ROWS($C$2:C395))),"")</f>
        <v>Operadores de máquinas para el tratamiento de la madera y elaboración de aglomerados y triplay</v>
      </c>
    </row>
    <row r="396" spans="1:3" ht="30">
      <c r="A396" s="198" t="s">
        <v>4782</v>
      </c>
      <c r="B396" s="200" t="str" cm="1">
        <f t="array" aca="1" ref="B396" ca="1">IFERROR(INDEX($A$1:$A$490,SMALL(IF(ISNUMBER(SEARCH(CELL("contenido",'T.1.2_part_act_ordinario'!$E$11),LD!$A$2:$A$490)),ROW($A$2:$A$490),""),ROWS($B$2:B396))),"")</f>
        <v>Operadores de máquinas para la elaboración de productos de madera, bejuco, mimbre y similares</v>
      </c>
      <c r="C396" t="str" cm="1">
        <f t="array" aca="1" ref="C396" ca="1">IFERROR(INDEX($A$1:$A$490,SMALL(IF(ISNUMBER(SEARCH(CELL("contenido",'T.2.2_part_act_esp_indiv'!$F$11),LD!$A$2:$A$490)),ROW($A$2:$A$490),""),ROWS($C$2:C396))),"")</f>
        <v>Operadores de máquinas para la elaboración de productos de madera, bejuco, mimbre y similares</v>
      </c>
    </row>
    <row r="397" spans="1:3" ht="30">
      <c r="A397" s="198" t="s">
        <v>4784</v>
      </c>
      <c r="B397" s="200" t="str" cm="1">
        <f t="array" aca="1" ref="B397" ca="1">IFERROR(INDEX($A$1:$A$490,SMALL(IF(ISNUMBER(SEARCH(CELL("contenido",'T.1.2_part_act_ordinario'!$E$11),LD!$A$2:$A$490)),ROW($A$2:$A$490),""),ROWS($B$2:B397))),"")</f>
        <v>Operadores de máquinas en la elaboración de celulosa, papel y similares</v>
      </c>
      <c r="C397" t="str" cm="1">
        <f t="array" aca="1" ref="C397" ca="1">IFERROR(INDEX($A$1:$A$490,SMALL(IF(ISNUMBER(SEARCH(CELL("contenido",'T.2.2_part_act_esp_indiv'!$F$11),LD!$A$2:$A$490)),ROW($A$2:$A$490),""),ROWS($C$2:C397))),"")</f>
        <v>Operadores de máquinas en la elaboración de celulosa, papel y similares</v>
      </c>
    </row>
    <row r="398" spans="1:3" ht="30">
      <c r="A398" s="198" t="s">
        <v>4786</v>
      </c>
      <c r="B398" s="200" t="str" cm="1">
        <f t="array" aca="1" ref="B398" ca="1">IFERROR(INDEX($A$1:$A$490,SMALL(IF(ISNUMBER(SEARCH(CELL("contenido",'T.1.2_part_act_ordinario'!$E$11),LD!$A$2:$A$490)),ROW($A$2:$A$490),""),ROWS($B$2:B398))),"")</f>
        <v>Operadores de máquinas para la impresión y encuadernación</v>
      </c>
      <c r="C398" t="str" cm="1">
        <f t="array" aca="1" ref="C398" ca="1">IFERROR(INDEX($A$1:$A$490,SMALL(IF(ISNUMBER(SEARCH(CELL("contenido",'T.2.2_part_act_esp_indiv'!$F$11),LD!$A$2:$A$490)),ROW($A$2:$A$490),""),ROWS($C$2:C398))),"")</f>
        <v>Operadores de máquinas para la impresión y encuadernación</v>
      </c>
    </row>
    <row r="399" spans="1:3" ht="30">
      <c r="A399" s="198" t="s">
        <v>4788</v>
      </c>
      <c r="B399" s="200" t="str" cm="1">
        <f t="array" aca="1" ref="B399" ca="1">IFERROR(INDEX($A$1:$A$490,SMALL(IF(ISNUMBER(SEARCH(CELL("contenido",'T.1.2_part_act_ordinario'!$E$11),LD!$A$2:$A$490)),ROW($A$2:$A$490),""),ROWS($B$2:B399))),"")</f>
        <v>Operadores de máquinas para la elaboración de productos a base de papel y cartón</v>
      </c>
      <c r="C399" t="str" cm="1">
        <f t="array" aca="1" ref="C399" ca="1">IFERROR(INDEX($A$1:$A$490,SMALL(IF(ISNUMBER(SEARCH(CELL("contenido",'T.2.2_part_act_esp_indiv'!$F$11),LD!$A$2:$A$490)),ROW($A$2:$A$490),""),ROWS($C$2:C399))),"")</f>
        <v>Operadores de máquinas para la elaboración de productos a base de papel y cartón</v>
      </c>
    </row>
    <row r="400" spans="1:3" ht="30">
      <c r="A400" s="198" t="s">
        <v>4790</v>
      </c>
      <c r="B400" s="200" t="str" cm="1">
        <f t="array" aca="1" ref="B400" ca="1">IFERROR(INDEX($A$1:$A$490,SMALL(IF(ISNUMBER(SEARCH(CELL("contenido",'T.1.2_part_act_ordinario'!$E$11),LD!$A$2:$A$490)),ROW($A$2:$A$490),""),ROWS($B$2:B400))),"")</f>
        <v>Operadores de máquinas y equipos de hilar y bobinar fibras textiles naturales y sintéticas</v>
      </c>
      <c r="C400" t="str" cm="1">
        <f t="array" aca="1" ref="C400" ca="1">IFERROR(INDEX($A$1:$A$490,SMALL(IF(ISNUMBER(SEARCH(CELL("contenido",'T.2.2_part_act_esp_indiv'!$F$11),LD!$A$2:$A$490)),ROW($A$2:$A$490),""),ROWS($C$2:C400))),"")</f>
        <v>Operadores de máquinas y equipos de hilar y bobinar fibras textiles naturales y sintéticas</v>
      </c>
    </row>
    <row r="401" spans="1:3" ht="30">
      <c r="A401" s="198" t="s">
        <v>4792</v>
      </c>
      <c r="B401" s="200" t="str" cm="1">
        <f t="array" aca="1" ref="B401" ca="1">IFERROR(INDEX($A$1:$A$490,SMALL(IF(ISNUMBER(SEARCH(CELL("contenido",'T.1.2_part_act_ordinario'!$E$11),LD!$A$2:$A$490)),ROW($A$2:$A$490),""),ROWS($B$2:B401))),"")</f>
        <v>Operadores de máquinas para fabricar tejidos de punto, telas y alfombras</v>
      </c>
      <c r="C401" t="str" cm="1">
        <f t="array" aca="1" ref="C401" ca="1">IFERROR(INDEX($A$1:$A$490,SMALL(IF(ISNUMBER(SEARCH(CELL("contenido",'T.2.2_part_act_esp_indiv'!$F$11),LD!$A$2:$A$490)),ROW($A$2:$A$490),""),ROWS($C$2:C401))),"")</f>
        <v>Operadores de máquinas para fabricar tejidos de punto, telas y alfombras</v>
      </c>
    </row>
    <row r="402" spans="1:3" ht="45">
      <c r="A402" s="198" t="s">
        <v>4794</v>
      </c>
      <c r="B402" s="200" t="str" cm="1">
        <f t="array" aca="1" ref="B402" ca="1">IFERROR(INDEX($A$1:$A$490,SMALL(IF(ISNUMBER(SEARCH(CELL("contenido",'T.1.2_part_act_ordinario'!$E$11),LD!$A$2:$A$490)),ROW($A$2:$A$490),""),ROWS($B$2:B402))),"")</f>
        <v>Operadores de máquinas de costura, bordado y de corte para la confección de productos textiles y prendas de vestir</v>
      </c>
      <c r="C402" t="str" cm="1">
        <f t="array" aca="1" ref="C402" ca="1">IFERROR(INDEX($A$1:$A$490,SMALL(IF(ISNUMBER(SEARCH(CELL("contenido",'T.2.2_part_act_esp_indiv'!$F$11),LD!$A$2:$A$490)),ROW($A$2:$A$490),""),ROWS($C$2:C402))),"")</f>
        <v>Operadores de máquinas de costura, bordado y de corte para la confección de productos textiles y prendas de vestir</v>
      </c>
    </row>
    <row r="403" spans="1:3" ht="60">
      <c r="A403" s="198" t="s">
        <v>4796</v>
      </c>
      <c r="B403" s="200" t="str" cm="1">
        <f t="array" aca="1" ref="B403" ca="1">IFERROR(INDEX($A$1:$A$490,SMALL(IF(ISNUMBER(SEARCH(CELL("contenido",'T.1.2_part_act_ordinario'!$E$11),LD!$A$2:$A$490)),ROW($A$2:$A$490),""),ROWS($B$2:B403))),"")</f>
        <v>Operadores de máquinas en el tratamiento del cuero y piel, para la elaboración de calzado y otros
productos de cuero o piel</v>
      </c>
      <c r="C403" t="str" cm="1">
        <f t="array" aca="1" ref="C403" ca="1">IFERROR(INDEX($A$1:$A$490,SMALL(IF(ISNUMBER(SEARCH(CELL("contenido",'T.2.2_part_act_esp_indiv'!$F$11),LD!$A$2:$A$490)),ROW($A$2:$A$490),""),ROWS($C$2:C403))),"")</f>
        <v>Operadores de máquinas en el tratamiento del cuero y piel, para la elaboración de calzado y otros
productos de cuero o piel</v>
      </c>
    </row>
    <row r="404" spans="1:3" ht="45">
      <c r="A404" s="198" t="s">
        <v>4798</v>
      </c>
      <c r="B404" s="200" t="str" cm="1">
        <f t="array" aca="1" ref="B404" ca="1">IFERROR(INDEX($A$1:$A$490,SMALL(IF(ISNUMBER(SEARCH(CELL("contenido",'T.1.2_part_act_ordinario'!$E$11),LD!$A$2:$A$490)),ROW($A$2:$A$490),""),ROWS($B$2:B404))),"")</f>
        <v>Operadores de máquinas de lavado, blanqueo, teñido, estampado, afelpado, planchado y acabado de productos textiles</v>
      </c>
      <c r="C404" t="str" cm="1">
        <f t="array" aca="1" ref="C404" ca="1">IFERROR(INDEX($A$1:$A$490,SMALL(IF(ISNUMBER(SEARCH(CELL("contenido",'T.2.2_part_act_esp_indiv'!$F$11),LD!$A$2:$A$490)),ROW($A$2:$A$490),""),ROWS($C$2:C404))),"")</f>
        <v>Operadores de máquinas de lavado, blanqueo, teñido, estampado, afelpado, planchado y acabado de productos textiles</v>
      </c>
    </row>
    <row r="405" spans="1:3" ht="30">
      <c r="A405" s="198" t="s">
        <v>4800</v>
      </c>
      <c r="B405" s="200" t="str" cm="1">
        <f t="array" aca="1" ref="B405" ca="1">IFERROR(INDEX($A$1:$A$490,SMALL(IF(ISNUMBER(SEARCH(CELL("contenido",'T.1.2_part_act_ordinario'!$E$11),LD!$A$2:$A$490)),ROW($A$2:$A$490),""),ROWS($B$2:B405))),"")</f>
        <v>Operadores de máquinas en la elaboración de alimentos, aceites, grasas, sal y especias</v>
      </c>
      <c r="C405" t="str" cm="1">
        <f t="array" aca="1" ref="C405" ca="1">IFERROR(INDEX($A$1:$A$490,SMALL(IF(ISNUMBER(SEARCH(CELL("contenido",'T.2.2_part_act_esp_indiv'!$F$11),LD!$A$2:$A$490)),ROW($A$2:$A$490),""),ROWS($C$2:C405))),"")</f>
        <v>Operadores de máquinas en la elaboración de alimentos, aceites, grasas, sal y especias</v>
      </c>
    </row>
    <row r="406" spans="1:3" ht="30">
      <c r="A406" s="198" t="s">
        <v>4802</v>
      </c>
      <c r="B406" s="200" t="str" cm="1">
        <f t="array" aca="1" ref="B406" ca="1">IFERROR(INDEX($A$1:$A$490,SMALL(IF(ISNUMBER(SEARCH(CELL("contenido",'T.1.2_part_act_ordinario'!$E$11),LD!$A$2:$A$490)),ROW($A$2:$A$490),""),ROWS($B$2:B406))),"")</f>
        <v>Operadores de máquinas en la elaboración de tabaco</v>
      </c>
      <c r="C406" t="str" cm="1">
        <f t="array" aca="1" ref="C406" ca="1">IFERROR(INDEX($A$1:$A$490,SMALL(IF(ISNUMBER(SEARCH(CELL("contenido",'T.2.2_part_act_esp_indiv'!$F$11),LD!$A$2:$A$490)),ROW($A$2:$A$490),""),ROWS($C$2:C406))),"")</f>
        <v>Operadores de máquinas en la elaboración de tabaco</v>
      </c>
    </row>
    <row r="407" spans="1:3" ht="30">
      <c r="A407" s="198" t="s">
        <v>4804</v>
      </c>
      <c r="B407" s="200" t="str" cm="1">
        <f t="array" aca="1" ref="B407" ca="1">IFERROR(INDEX($A$1:$A$490,SMALL(IF(ISNUMBER(SEARCH(CELL("contenido",'T.1.2_part_act_ordinario'!$E$11),LD!$A$2:$A$490)),ROW($A$2:$A$490),""),ROWS($B$2:B407))),"")</f>
        <v>Operadores de máquinas en la elaboración de bebidas alcohólicas y no alcohólicas</v>
      </c>
      <c r="C407" t="str" cm="1">
        <f t="array" aca="1" ref="C407" ca="1">IFERROR(INDEX($A$1:$A$490,SMALL(IF(ISNUMBER(SEARCH(CELL("contenido",'T.2.2_part_act_esp_indiv'!$F$11),LD!$A$2:$A$490)),ROW($A$2:$A$490),""),ROWS($C$2:C407))),"")</f>
        <v>Operadores de máquinas en la elaboración de bebidas alcohólicas y no alcohólicas</v>
      </c>
    </row>
    <row r="408" spans="1:3" ht="30">
      <c r="A408" s="198" t="s">
        <v>4806</v>
      </c>
      <c r="B408" s="200" t="str" cm="1">
        <f t="array" aca="1" ref="B408" ca="1">IFERROR(INDEX($A$1:$A$490,SMALL(IF(ISNUMBER(SEARCH(CELL("contenido",'T.1.2_part_act_ordinario'!$E$11),LD!$A$2:$A$490)),ROW($A$2:$A$490),""),ROWS($B$2:B408))),"")</f>
        <v>Operadores de máquinas en la elaboración de cemento, cal, yeso y productos de cemento</v>
      </c>
      <c r="C408" t="str" cm="1">
        <f t="array" aca="1" ref="C408" ca="1">IFERROR(INDEX($A$1:$A$490,SMALL(IF(ISNUMBER(SEARCH(CELL("contenido",'T.2.2_part_act_esp_indiv'!$F$11),LD!$A$2:$A$490)),ROW($A$2:$A$490),""),ROWS($C$2:C408))),"")</f>
        <v>Operadores de máquinas en la elaboración de cemento, cal, yeso y productos de cemento</v>
      </c>
    </row>
    <row r="409" spans="1:3" ht="45">
      <c r="A409" s="198" t="s">
        <v>4808</v>
      </c>
      <c r="B409" s="200" t="str" cm="1">
        <f t="array" aca="1" ref="B409" ca="1">IFERROR(INDEX($A$1:$A$490,SMALL(IF(ISNUMBER(SEARCH(CELL("contenido",'T.1.2_part_act_ordinario'!$E$11),LD!$A$2:$A$490)),ROW($A$2:$A$490),""),ROWS($B$2:B409))),"")</f>
        <v>Operadores de máquinas en la elaboración de productos de cerámica, mosaico, azulejo y similares</v>
      </c>
      <c r="C409" t="str" cm="1">
        <f t="array" aca="1" ref="C409" ca="1">IFERROR(INDEX($A$1:$A$490,SMALL(IF(ISNUMBER(SEARCH(CELL("contenido",'T.2.2_part_act_esp_indiv'!$F$11),LD!$A$2:$A$490)),ROW($A$2:$A$490),""),ROWS($C$2:C409))),"")</f>
        <v>Operadores de máquinas en la elaboración de productos de cerámica, mosaico, azulejo y similares</v>
      </c>
    </row>
    <row r="410" spans="1:3" ht="30">
      <c r="A410" s="198" t="s">
        <v>4810</v>
      </c>
      <c r="B410" s="200" t="str" cm="1">
        <f t="array" aca="1" ref="B410" ca="1">IFERROR(INDEX($A$1:$A$490,SMALL(IF(ISNUMBER(SEARCH(CELL("contenido",'T.1.2_part_act_ordinario'!$E$11),LD!$A$2:$A$490)),ROW($A$2:$A$490),""),ROWS($B$2:B410))),"")</f>
        <v>Operadores de máquinas en la elaboración de vidrio y productos de vidrio y similares</v>
      </c>
      <c r="C410" t="str" cm="1">
        <f t="array" aca="1" ref="C410" ca="1">IFERROR(INDEX($A$1:$A$490,SMALL(IF(ISNUMBER(SEARCH(CELL("contenido",'T.2.2_part_act_esp_indiv'!$F$11),LD!$A$2:$A$490)),ROW($A$2:$A$490),""),ROWS($C$2:C410))),"")</f>
        <v>Operadores de máquinas en la elaboración de vidrio y productos de vidrio y similares</v>
      </c>
    </row>
    <row r="411" spans="1:3" ht="30">
      <c r="A411" s="198" t="s">
        <v>4812</v>
      </c>
      <c r="B411" s="200" t="str" cm="1">
        <f t="array" aca="1" ref="B411" ca="1">IFERROR(INDEX($A$1:$A$490,SMALL(IF(ISNUMBER(SEARCH(CELL("contenido",'T.1.2_part_act_ordinario'!$E$11),LD!$A$2:$A$490)),ROW($A$2:$A$490),""),ROWS($B$2:B411))),"")</f>
        <v>Operadores de máquinas e instalaciones para la generación de energía</v>
      </c>
      <c r="C411" t="str" cm="1">
        <f t="array" aca="1" ref="C411" ca="1">IFERROR(INDEX($A$1:$A$490,SMALL(IF(ISNUMBER(SEARCH(CELL("contenido",'T.2.2_part_act_esp_indiv'!$F$11),LD!$A$2:$A$490)),ROW($A$2:$A$490),""),ROWS($C$2:C411))),"")</f>
        <v>Operadores de máquinas e instalaciones para la generación de energía</v>
      </c>
    </row>
    <row r="412" spans="1:3" ht="30">
      <c r="A412" s="198" t="s">
        <v>4814</v>
      </c>
      <c r="B412" s="200" t="str" cm="1">
        <f t="array" aca="1" ref="B412" ca="1">IFERROR(INDEX($A$1:$A$490,SMALL(IF(ISNUMBER(SEARCH(CELL("contenido",'T.1.2_part_act_ordinario'!$E$11),LD!$A$2:$A$490)),ROW($A$2:$A$490),""),ROWS($B$2:B412))),"")</f>
        <v>Otros operadores de instalaciones y maquinaria fija industrial, no clasificados anteriormente</v>
      </c>
      <c r="C412" t="str" cm="1">
        <f t="array" aca="1" ref="C412" ca="1">IFERROR(INDEX($A$1:$A$490,SMALL(IF(ISNUMBER(SEARCH(CELL("contenido",'T.2.2_part_act_esp_indiv'!$F$11),LD!$A$2:$A$490)),ROW($A$2:$A$490),""),ROWS($C$2:C412))),"")</f>
        <v>Otros operadores de instalaciones y maquinaria fija industrial, no clasificados anteriormente</v>
      </c>
    </row>
    <row r="413" spans="1:3" ht="45">
      <c r="A413" s="198" t="s">
        <v>4816</v>
      </c>
      <c r="B413" s="200" t="str" cm="1">
        <f t="array" aca="1" ref="B413" ca="1">IFERROR(INDEX($A$1:$A$490,SMALL(IF(ISNUMBER(SEARCH(CELL("contenido",'T.1.2_part_act_ordinario'!$E$11),LD!$A$2:$A$490)),ROW($A$2:$A$490),""),ROWS($B$2:B413))),"")</f>
        <v>Supervisores en procesos de ensamblado y montaje de maquinaria, herramientas y productos metálicos, eléctricos y electrónicos</v>
      </c>
      <c r="C413" t="str" cm="1">
        <f t="array" aca="1" ref="C413" ca="1">IFERROR(INDEX($A$1:$A$490,SMALL(IF(ISNUMBER(SEARCH(CELL("contenido",'T.2.2_part_act_esp_indiv'!$F$11),LD!$A$2:$A$490)),ROW($A$2:$A$490),""),ROWS($C$2:C413))),"")</f>
        <v>Supervisores en procesos de ensamblado y montaje de maquinaria, herramientas y productos metálicos, eléctricos y electrónicos</v>
      </c>
    </row>
    <row r="414" spans="1:3" ht="30">
      <c r="A414" s="198" t="s">
        <v>4818</v>
      </c>
      <c r="B414" s="200" t="str" cm="1">
        <f t="array" aca="1" ref="B414" ca="1">IFERROR(INDEX($A$1:$A$490,SMALL(IF(ISNUMBER(SEARCH(CELL("contenido",'T.1.2_part_act_ordinario'!$E$11),LD!$A$2:$A$490)),ROW($A$2:$A$490),""),ROWS($B$2:B414))),"")</f>
        <v>Ensambladores y montadores de herramientas, maquinaria, equipos y productos metálicos</v>
      </c>
      <c r="C414" t="str" cm="1">
        <f t="array" aca="1" ref="C414" ca="1">IFERROR(INDEX($A$1:$A$490,SMALL(IF(ISNUMBER(SEARCH(CELL("contenido",'T.2.2_part_act_esp_indiv'!$F$11),LD!$A$2:$A$490)),ROW($A$2:$A$490),""),ROWS($C$2:C414))),"")</f>
        <v>Ensambladores y montadores de herramientas, maquinaria, equipos y productos metálicos</v>
      </c>
    </row>
    <row r="415" spans="1:3" ht="30">
      <c r="A415" s="198" t="s">
        <v>4820</v>
      </c>
      <c r="B415" s="200" t="str" cm="1">
        <f t="array" aca="1" ref="B415" ca="1">IFERROR(INDEX($A$1:$A$490,SMALL(IF(ISNUMBER(SEARCH(CELL("contenido",'T.1.2_part_act_ordinario'!$E$11),LD!$A$2:$A$490)),ROW($A$2:$A$490),""),ROWS($B$2:B415))),"")</f>
        <v>Ensambladores y montadores de partes eléctricas y electrónicas</v>
      </c>
      <c r="C415" t="str" cm="1">
        <f t="array" aca="1" ref="C415" ca="1">IFERROR(INDEX($A$1:$A$490,SMALL(IF(ISNUMBER(SEARCH(CELL("contenido",'T.2.2_part_act_esp_indiv'!$F$11),LD!$A$2:$A$490)),ROW($A$2:$A$490),""),ROWS($C$2:C415))),"")</f>
        <v>Ensambladores y montadores de partes eléctricas y electrónicas</v>
      </c>
    </row>
    <row r="416" spans="1:3" ht="30">
      <c r="A416" s="198" t="s">
        <v>4822</v>
      </c>
      <c r="B416" s="200" t="str" cm="1">
        <f t="array" aca="1" ref="B416" ca="1">IFERROR(INDEX($A$1:$A$490,SMALL(IF(ISNUMBER(SEARCH(CELL("contenido",'T.1.2_part_act_ordinario'!$E$11),LD!$A$2:$A$490)),ROW($A$2:$A$490),""),ROWS($B$2:B416))),"")</f>
        <v>Supervisores de conductores de transporte y de maquinaria móvil</v>
      </c>
      <c r="C416" t="str" cm="1">
        <f t="array" aca="1" ref="C416" ca="1">IFERROR(INDEX($A$1:$A$490,SMALL(IF(ISNUMBER(SEARCH(CELL("contenido",'T.2.2_part_act_esp_indiv'!$F$11),LD!$A$2:$A$490)),ROW($A$2:$A$490),""),ROWS($C$2:C416))),"")</f>
        <v>Supervisores de conductores de transporte y de maquinaria móvil</v>
      </c>
    </row>
    <row r="417" spans="1:3">
      <c r="A417" s="198" t="s">
        <v>4824</v>
      </c>
      <c r="B417" s="200" t="str" cm="1">
        <f t="array" aca="1" ref="B417" ca="1">IFERROR(INDEX($A$1:$A$490,SMALL(IF(ISNUMBER(SEARCH(CELL("contenido",'T.1.2_part_act_ordinario'!$E$11),LD!$A$2:$A$490)),ROW($A$2:$A$490),""),ROWS($B$2:B417))),"")</f>
        <v>Pilotos de aviación</v>
      </c>
      <c r="C417" t="str" cm="1">
        <f t="array" aca="1" ref="C417" ca="1">IFERROR(INDEX($A$1:$A$490,SMALL(IF(ISNUMBER(SEARCH(CELL("contenido",'T.2.2_part_act_esp_indiv'!$F$11),LD!$A$2:$A$490)),ROW($A$2:$A$490),""),ROWS($C$2:C417))),"")</f>
        <v>Pilotos de aviación</v>
      </c>
    </row>
    <row r="418" spans="1:3">
      <c r="A418" s="198" t="s">
        <v>4826</v>
      </c>
      <c r="B418" s="200" t="str" cm="1">
        <f t="array" aca="1" ref="B418" ca="1">IFERROR(INDEX($A$1:$A$490,SMALL(IF(ISNUMBER(SEARCH(CELL("contenido",'T.1.2_part_act_ordinario'!$E$11),LD!$A$2:$A$490)),ROW($A$2:$A$490),""),ROWS($B$2:B418))),"")</f>
        <v>Capitanes y conductores de transporte marítimo</v>
      </c>
      <c r="C418" t="str" cm="1">
        <f t="array" aca="1" ref="C418" ca="1">IFERROR(INDEX($A$1:$A$490,SMALL(IF(ISNUMBER(SEARCH(CELL("contenido",'T.2.2_part_act_esp_indiv'!$F$11),LD!$A$2:$A$490)),ROW($A$2:$A$490),""),ROWS($C$2:C418))),"")</f>
        <v>Capitanes y conductores de transporte marítimo</v>
      </c>
    </row>
    <row r="419" spans="1:3">
      <c r="A419" s="198" t="s">
        <v>4828</v>
      </c>
      <c r="B419" s="200" t="str" cm="1">
        <f t="array" aca="1" ref="B419" ca="1">IFERROR(INDEX($A$1:$A$490,SMALL(IF(ISNUMBER(SEARCH(CELL("contenido",'T.1.2_part_act_ordinario'!$E$11),LD!$A$2:$A$490)),ROW($A$2:$A$490),""),ROWS($B$2:B419))),"")</f>
        <v>Oficiales y marineros de cubierta y prácticos</v>
      </c>
      <c r="C419" t="str" cm="1">
        <f t="array" aca="1" ref="C419" ca="1">IFERROR(INDEX($A$1:$A$490,SMALL(IF(ISNUMBER(SEARCH(CELL("contenido",'T.2.2_part_act_esp_indiv'!$F$11),LD!$A$2:$A$490)),ROW($A$2:$A$490),""),ROWS($C$2:C419))),"")</f>
        <v>Oficiales y marineros de cubierta y prácticos</v>
      </c>
    </row>
    <row r="420" spans="1:3">
      <c r="A420" s="198" t="s">
        <v>4830</v>
      </c>
      <c r="B420" s="200" t="str" cm="1">
        <f t="array" aca="1" ref="B420" ca="1">IFERROR(INDEX($A$1:$A$490,SMALL(IF(ISNUMBER(SEARCH(CELL("contenido",'T.1.2_part_act_ordinario'!$E$11),LD!$A$2:$A$490)),ROW($A$2:$A$490),""),ROWS($B$2:B420))),"")</f>
        <v>Oficiales maquinistas de transporte marítimo</v>
      </c>
      <c r="C420" t="str" cm="1">
        <f t="array" aca="1" ref="C420" ca="1">IFERROR(INDEX($A$1:$A$490,SMALL(IF(ISNUMBER(SEARCH(CELL("contenido",'T.2.2_part_act_esp_indiv'!$F$11),LD!$A$2:$A$490)),ROW($A$2:$A$490),""),ROWS($C$2:C420))),"")</f>
        <v>Oficiales maquinistas de transporte marítimo</v>
      </c>
    </row>
    <row r="421" spans="1:3" ht="30">
      <c r="A421" s="198" t="s">
        <v>4832</v>
      </c>
      <c r="B421" s="200" t="str" cm="1">
        <f t="array" aca="1" ref="B421" ca="1">IFERROR(INDEX($A$1:$A$490,SMALL(IF(ISNUMBER(SEARCH(CELL("contenido",'T.1.2_part_act_ordinario'!$E$11),LD!$A$2:$A$490)),ROW($A$2:$A$490),""),ROWS($B$2:B421))),"")</f>
        <v>Conductores de pequeñas embarcaciones (lanchas, botes, trajineras, etcétera)</v>
      </c>
      <c r="C421" t="str" cm="1">
        <f t="array" aca="1" ref="C421" ca="1">IFERROR(INDEX($A$1:$A$490,SMALL(IF(ISNUMBER(SEARCH(CELL("contenido",'T.2.2_part_act_esp_indiv'!$F$11),LD!$A$2:$A$490)),ROW($A$2:$A$490),""),ROWS($C$2:C421))),"")</f>
        <v>Conductores de pequeñas embarcaciones (lanchas, botes, trajineras, etcétera)</v>
      </c>
    </row>
    <row r="422" spans="1:3" ht="30">
      <c r="A422" s="198" t="s">
        <v>4834</v>
      </c>
      <c r="B422" s="200" t="str" cm="1">
        <f t="array" aca="1" ref="B422" ca="1">IFERROR(INDEX($A$1:$A$490,SMALL(IF(ISNUMBER(SEARCH(CELL("contenido",'T.1.2_part_act_ordinario'!$E$11),LD!$A$2:$A$490)),ROW($A$2:$A$490),""),ROWS($B$2:B422))),"")</f>
        <v>Conductores de transporte en vías férreas (tren, metro y tren ligero)</v>
      </c>
      <c r="C422" t="str" cm="1">
        <f t="array" aca="1" ref="C422" ca="1">IFERROR(INDEX($A$1:$A$490,SMALL(IF(ISNUMBER(SEARCH(CELL("contenido",'T.2.2_part_act_esp_indiv'!$F$11),LD!$A$2:$A$490)),ROW($A$2:$A$490),""),ROWS($C$2:C422))),"")</f>
        <v>Conductores de transporte en vías férreas (tren, metro y tren ligero)</v>
      </c>
    </row>
    <row r="423" spans="1:3" ht="30">
      <c r="A423" s="198" t="s">
        <v>4836</v>
      </c>
      <c r="B423" s="200" t="str" cm="1">
        <f t="array" aca="1" ref="B423" ca="1">IFERROR(INDEX($A$1:$A$490,SMALL(IF(ISNUMBER(SEARCH(CELL("contenido",'T.1.2_part_act_ordinario'!$E$11),LD!$A$2:$A$490)),ROW($A$2:$A$490),""),ROWS($B$2:B423))),"")</f>
        <v>Conductores de camiones, camionetas y automóviles de carga</v>
      </c>
      <c r="C423" t="str" cm="1">
        <f t="array" aca="1" ref="C423" ca="1">IFERROR(INDEX($A$1:$A$490,SMALL(IF(ISNUMBER(SEARCH(CELL("contenido",'T.2.2_part_act_esp_indiv'!$F$11),LD!$A$2:$A$490)),ROW($A$2:$A$490),""),ROWS($C$2:C423))),"")</f>
        <v>Conductores de camiones, camionetas y automóviles de carga</v>
      </c>
    </row>
    <row r="424" spans="1:3" ht="30">
      <c r="A424" s="198" t="s">
        <v>4838</v>
      </c>
      <c r="B424" s="200" t="str" cm="1">
        <f t="array" aca="1" ref="B424" ca="1">IFERROR(INDEX($A$1:$A$490,SMALL(IF(ISNUMBER(SEARCH(CELL("contenido",'T.1.2_part_act_ordinario'!$E$11),LD!$A$2:$A$490)),ROW($A$2:$A$490),""),ROWS($B$2:B424))),"")</f>
        <v>Conductores de autobuses, camiones, camionetas, taxis y automóviles de pasajeros</v>
      </c>
      <c r="C424" t="str" cm="1">
        <f t="array" aca="1" ref="C424" ca="1">IFERROR(INDEX($A$1:$A$490,SMALL(IF(ISNUMBER(SEARCH(CELL("contenido",'T.2.2_part_act_esp_indiv'!$F$11),LD!$A$2:$A$490)),ROW($A$2:$A$490),""),ROWS($C$2:C424))),"")</f>
        <v>Conductores de autobuses, camiones, camionetas, taxis y automóviles de pasajeros</v>
      </c>
    </row>
    <row r="425" spans="1:3">
      <c r="A425" s="198" t="s">
        <v>4840</v>
      </c>
      <c r="B425" s="200" t="str" cm="1">
        <f t="array" aca="1" ref="B425" ca="1">IFERROR(INDEX($A$1:$A$490,SMALL(IF(ISNUMBER(SEARCH(CELL("contenido",'T.1.2_part_act_ordinario'!$E$11),LD!$A$2:$A$490)),ROW($A$2:$A$490),""),ROWS($B$2:B425))),"")</f>
        <v>Choferes en casas particulares</v>
      </c>
      <c r="C425" t="str" cm="1">
        <f t="array" aca="1" ref="C425" ca="1">IFERROR(INDEX($A$1:$A$490,SMALL(IF(ISNUMBER(SEARCH(CELL("contenido",'T.2.2_part_act_esp_indiv'!$F$11),LD!$A$2:$A$490)),ROW($A$2:$A$490),""),ROWS($C$2:C425))),"")</f>
        <v>Choferes en casas particulares</v>
      </c>
    </row>
    <row r="426" spans="1:3">
      <c r="A426" s="198" t="s">
        <v>4842</v>
      </c>
      <c r="B426" s="200" t="str" cm="1">
        <f t="array" aca="1" ref="B426" ca="1">IFERROR(INDEX($A$1:$A$490,SMALL(IF(ISNUMBER(SEARCH(CELL("contenido",'T.1.2_part_act_ordinario'!$E$11),LD!$A$2:$A$490)),ROW($A$2:$A$490),""),ROWS($B$2:B426))),"")</f>
        <v>Conductores de motocicleta</v>
      </c>
      <c r="C426" t="str" cm="1">
        <f t="array" aca="1" ref="C426" ca="1">IFERROR(INDEX($A$1:$A$490,SMALL(IF(ISNUMBER(SEARCH(CELL("contenido",'T.2.2_part_act_esp_indiv'!$F$11),LD!$A$2:$A$490)),ROW($A$2:$A$490),""),ROWS($C$2:C426))),"")</f>
        <v>Conductores de motocicleta</v>
      </c>
    </row>
    <row r="427" spans="1:3" ht="30">
      <c r="A427" s="198" t="s">
        <v>4844</v>
      </c>
      <c r="B427" s="200" t="str" cm="1">
        <f t="array" aca="1" ref="B427" ca="1">IFERROR(INDEX($A$1:$A$490,SMALL(IF(ISNUMBER(SEARCH(CELL("contenido",'T.1.2_part_act_ordinario'!$E$11),LD!$A$2:$A$490)),ROW($A$2:$A$490),""),ROWS($B$2:B427))),"")</f>
        <v>Otros conductores de transporte terrestre con motor no clasificados anteriormente</v>
      </c>
      <c r="C427" t="str" cm="1">
        <f t="array" aca="1" ref="C427" ca="1">IFERROR(INDEX($A$1:$A$490,SMALL(IF(ISNUMBER(SEARCH(CELL("contenido",'T.2.2_part_act_esp_indiv'!$F$11),LD!$A$2:$A$490)),ROW($A$2:$A$490),""),ROWS($C$2:C427))),"")</f>
        <v>Otros conductores de transporte terrestre con motor no clasificados anteriormente</v>
      </c>
    </row>
    <row r="428" spans="1:3" ht="30">
      <c r="A428" s="198" t="s">
        <v>4846</v>
      </c>
      <c r="B428" s="200" t="str" cm="1">
        <f t="array" aca="1" ref="B428" ca="1">IFERROR(INDEX($A$1:$A$490,SMALL(IF(ISNUMBER(SEARCH(CELL("contenido",'T.1.2_part_act_ordinario'!$E$11),LD!$A$2:$A$490)),ROW($A$2:$A$490),""),ROWS($B$2:B428))),"")</f>
        <v>Conductores de maquinaria móvil para la construcción y minería</v>
      </c>
      <c r="C428" t="str" cm="1">
        <f t="array" aca="1" ref="C428" ca="1">IFERROR(INDEX($A$1:$A$490,SMALL(IF(ISNUMBER(SEARCH(CELL("contenido",'T.2.2_part_act_esp_indiv'!$F$11),LD!$A$2:$A$490)),ROW($A$2:$A$490),""),ROWS($C$2:C428))),"")</f>
        <v>Conductores de maquinaria móvil para la construcción y minería</v>
      </c>
    </row>
    <row r="429" spans="1:3" ht="45">
      <c r="A429" s="198" t="s">
        <v>4848</v>
      </c>
      <c r="B429" s="200" t="str" cm="1">
        <f t="array" aca="1" ref="B429" ca="1">IFERROR(INDEX($A$1:$A$490,SMALL(IF(ISNUMBER(SEARCH(CELL("contenido",'T.1.2_part_act_ordinario'!$E$11),LD!$A$2:$A$490)),ROW($A$2:$A$490),""),ROWS($B$2:B429))),"")</f>
        <v>Conductores de maquinaria móvil para el movimiento de mercancías en fábricas, puertos, comercios, etcétera</v>
      </c>
      <c r="C429" t="str" cm="1">
        <f t="array" aca="1" ref="C429" ca="1">IFERROR(INDEX($A$1:$A$490,SMALL(IF(ISNUMBER(SEARCH(CELL("contenido",'T.2.2_part_act_esp_indiv'!$F$11),LD!$A$2:$A$490)),ROW($A$2:$A$490),""),ROWS($C$2:C429))),"")</f>
        <v>Conductores de maquinaria móvil para el movimiento de mercancías en fábricas, puertos, comercios, etcétera</v>
      </c>
    </row>
    <row r="430" spans="1:3" ht="45">
      <c r="A430" s="198" t="s">
        <v>4850</v>
      </c>
      <c r="B430" s="200" t="str" cm="1">
        <f t="array" aca="1" ref="B430" ca="1">IFERROR(INDEX($A$1:$A$490,SMALL(IF(ISNUMBER(SEARCH(CELL("contenido",'T.1.2_part_act_ordinario'!$E$11),LD!$A$2:$A$490)),ROW($A$2:$A$490),""),ROWS($B$2:B430))),"")</f>
        <v>Otros operadores de maquinaria industrial, ensambladores y conductores de transporte, no clasificados anteriormente</v>
      </c>
      <c r="C430" t="str" cm="1">
        <f t="array" aca="1" ref="C430" ca="1">IFERROR(INDEX($A$1:$A$490,SMALL(IF(ISNUMBER(SEARCH(CELL("contenido",'T.2.2_part_act_esp_indiv'!$F$11),LD!$A$2:$A$490)),ROW($A$2:$A$490),""),ROWS($C$2:C430))),"")</f>
        <v>Otros operadores de maquinaria industrial, ensambladores y conductores de transporte, no clasificados anteriormente</v>
      </c>
    </row>
    <row r="431" spans="1:3">
      <c r="A431" s="198" t="s">
        <v>4852</v>
      </c>
      <c r="B431" s="200" t="str" cm="1">
        <f t="array" aca="1" ref="B431" ca="1">IFERROR(INDEX($A$1:$A$490,SMALL(IF(ISNUMBER(SEARCH(CELL("contenido",'T.1.2_part_act_ordinario'!$E$11),LD!$A$2:$A$490)),ROW($A$2:$A$490),""),ROWS($B$2:B431))),"")</f>
        <v>Trabajadores de apoyo en actividades agrícolas</v>
      </c>
      <c r="C431" t="str" cm="1">
        <f t="array" aca="1" ref="C431" ca="1">IFERROR(INDEX($A$1:$A$490,SMALL(IF(ISNUMBER(SEARCH(CELL("contenido",'T.2.2_part_act_esp_indiv'!$F$11),LD!$A$2:$A$490)),ROW($A$2:$A$490),""),ROWS($C$2:C431))),"")</f>
        <v>Trabajadores de apoyo en actividades agrícolas</v>
      </c>
    </row>
    <row r="432" spans="1:3">
      <c r="A432" s="198" t="s">
        <v>4854</v>
      </c>
      <c r="B432" s="200" t="str" cm="1">
        <f t="array" aca="1" ref="B432" ca="1">IFERROR(INDEX($A$1:$A$490,SMALL(IF(ISNUMBER(SEARCH(CELL("contenido",'T.1.2_part_act_ordinario'!$E$11),LD!$A$2:$A$490)),ROW($A$2:$A$490),""),ROWS($B$2:B432))),"")</f>
        <v>Trabajadores de apoyo en actividades ganaderas</v>
      </c>
      <c r="C432" t="str" cm="1">
        <f t="array" aca="1" ref="C432" ca="1">IFERROR(INDEX($A$1:$A$490,SMALL(IF(ISNUMBER(SEARCH(CELL("contenido",'T.2.2_part_act_esp_indiv'!$F$11),LD!$A$2:$A$490)),ROW($A$2:$A$490),""),ROWS($C$2:C432))),"")</f>
        <v>Trabajadores de apoyo en actividades ganaderas</v>
      </c>
    </row>
    <row r="433" spans="1:3" ht="30">
      <c r="A433" s="198" t="s">
        <v>4856</v>
      </c>
      <c r="B433" s="200" t="str" cm="1">
        <f t="array" aca="1" ref="B433" ca="1">IFERROR(INDEX($A$1:$A$490,SMALL(IF(ISNUMBER(SEARCH(CELL("contenido",'T.1.2_part_act_ordinario'!$E$11),LD!$A$2:$A$490)),ROW($A$2:$A$490),""),ROWS($B$2:B433))),"")</f>
        <v xml:space="preserve"> Trabajadores de apoyo que realizan actividades agrícolas y ganaderas</v>
      </c>
      <c r="C433" t="str" cm="1">
        <f t="array" aca="1" ref="C433" ca="1">IFERROR(INDEX($A$1:$A$490,SMALL(IF(ISNUMBER(SEARCH(CELL("contenido",'T.2.2_part_act_esp_indiv'!$F$11),LD!$A$2:$A$490)),ROW($A$2:$A$490),""),ROWS($C$2:C433))),"")</f>
        <v xml:space="preserve"> Trabajadores de apoyo que realizan actividades agrícolas y ganaderas</v>
      </c>
    </row>
    <row r="434" spans="1:3" ht="30">
      <c r="A434" s="198" t="s">
        <v>4858</v>
      </c>
      <c r="B434" s="200" t="str" cm="1">
        <f t="array" aca="1" ref="B434" ca="1">IFERROR(INDEX($A$1:$A$490,SMALL(IF(ISNUMBER(SEARCH(CELL("contenido",'T.1.2_part_act_ordinario'!$E$11),LD!$A$2:$A$490)),ROW($A$2:$A$490),""),ROWS($B$2:B434))),"")</f>
        <v>Trabajadores de apoyo en actividades silvícolas y forestales</v>
      </c>
      <c r="C434" t="str" cm="1">
        <f t="array" aca="1" ref="C434" ca="1">IFERROR(INDEX($A$1:$A$490,SMALL(IF(ISNUMBER(SEARCH(CELL("contenido",'T.2.2_part_act_esp_indiv'!$F$11),LD!$A$2:$A$490)),ROW($A$2:$A$490),""),ROWS($C$2:C434))),"")</f>
        <v>Trabajadores de apoyo en actividades silvícolas y forestales</v>
      </c>
    </row>
    <row r="435" spans="1:3" ht="30">
      <c r="A435" s="198" t="s">
        <v>4860</v>
      </c>
      <c r="B435" s="200" t="str" cm="1">
        <f t="array" aca="1" ref="B435" ca="1">IFERROR(INDEX($A$1:$A$490,SMALL(IF(ISNUMBER(SEARCH(CELL("contenido",'T.1.2_part_act_ordinario'!$E$11),LD!$A$2:$A$490)),ROW($A$2:$A$490),""),ROWS($B$2:B435))),"")</f>
        <v>Trabajadores de apoyo en actividades de acuicultura y pesca</v>
      </c>
      <c r="C435" t="str" cm="1">
        <f t="array" aca="1" ref="C435" ca="1">IFERROR(INDEX($A$1:$A$490,SMALL(IF(ISNUMBER(SEARCH(CELL("contenido",'T.2.2_part_act_esp_indiv'!$F$11),LD!$A$2:$A$490)),ROW($A$2:$A$490),""),ROWS($C$2:C435))),"")</f>
        <v>Trabajadores de apoyo en actividades de acuicultura y pesca</v>
      </c>
    </row>
    <row r="436" spans="1:3" ht="30">
      <c r="A436" s="198" t="s">
        <v>4862</v>
      </c>
      <c r="B436" s="200" t="str" cm="1">
        <f t="array" aca="1" ref="B436" ca="1">IFERROR(INDEX($A$1:$A$490,SMALL(IF(ISNUMBER(SEARCH(CELL("contenido",'T.1.2_part_act_ordinario'!$E$11),LD!$A$2:$A$490)),ROW($A$2:$A$490),""),ROWS($B$2:B436))),"")</f>
        <v>Trabajadores de apoyo en actividades de caza y captura</v>
      </c>
      <c r="C436" t="str" cm="1">
        <f t="array" aca="1" ref="C436" ca="1">IFERROR(INDEX($A$1:$A$490,SMALL(IF(ISNUMBER(SEARCH(CELL("contenido",'T.2.2_part_act_esp_indiv'!$F$11),LD!$A$2:$A$490)),ROW($A$2:$A$490),""),ROWS($C$2:C436))),"")</f>
        <v>Trabajadores de apoyo en actividades de caza y captura</v>
      </c>
    </row>
    <row r="437" spans="1:3">
      <c r="A437" s="198" t="s">
        <v>4864</v>
      </c>
      <c r="B437" s="200" t="str" cm="1">
        <f t="array" aca="1" ref="B437" ca="1">IFERROR(INDEX($A$1:$A$490,SMALL(IF(ISNUMBER(SEARCH(CELL("contenido",'T.1.2_part_act_ordinario'!$E$11),LD!$A$2:$A$490)),ROW($A$2:$A$490),""),ROWS($B$2:B437))),"")</f>
        <v>Recolectores de leña y acarreadores de agua</v>
      </c>
      <c r="C437" t="str" cm="1">
        <f t="array" aca="1" ref="C437" ca="1">IFERROR(INDEX($A$1:$A$490,SMALL(IF(ISNUMBER(SEARCH(CELL("contenido",'T.2.2_part_act_esp_indiv'!$F$11),LD!$A$2:$A$490)),ROW($A$2:$A$490),""),ROWS($C$2:C437))),"")</f>
        <v>Recolectores de leña y acarreadores de agua</v>
      </c>
    </row>
    <row r="438" spans="1:3">
      <c r="A438" s="198" t="s">
        <v>4866</v>
      </c>
      <c r="B438" s="200" t="str" cm="1">
        <f t="array" aca="1" ref="B438" ca="1">IFERROR(INDEX($A$1:$A$490,SMALL(IF(ISNUMBER(SEARCH(CELL("contenido",'T.1.2_part_act_ordinario'!$E$11),LD!$A$2:$A$490)),ROW($A$2:$A$490),""),ROWS($B$2:B438))),"")</f>
        <v>Trabajadores de apoyo en la minería</v>
      </c>
      <c r="C438" t="str" cm="1">
        <f t="array" aca="1" ref="C438" ca="1">IFERROR(INDEX($A$1:$A$490,SMALL(IF(ISNUMBER(SEARCH(CELL("contenido",'T.2.2_part_act_esp_indiv'!$F$11),LD!$A$2:$A$490)),ROW($A$2:$A$490),""),ROWS($C$2:C438))),"")</f>
        <v>Trabajadores de apoyo en la minería</v>
      </c>
    </row>
    <row r="439" spans="1:3" ht="30">
      <c r="A439" s="198" t="s">
        <v>4868</v>
      </c>
      <c r="B439" s="200" t="str" cm="1">
        <f t="array" aca="1" ref="B439" ca="1">IFERROR(INDEX($A$1:$A$490,SMALL(IF(ISNUMBER(SEARCH(CELL("contenido",'T.1.2_part_act_ordinario'!$E$11),LD!$A$2:$A$490)),ROW($A$2:$A$490),""),ROWS($B$2:B439))),"")</f>
        <v>Trabajadores de apoyo en la extracción de petróleo, gas y agua</v>
      </c>
      <c r="C439" t="str" cm="1">
        <f t="array" aca="1" ref="C439" ca="1">IFERROR(INDEX($A$1:$A$490,SMALL(IF(ISNUMBER(SEARCH(CELL("contenido",'T.2.2_part_act_esp_indiv'!$F$11),LD!$A$2:$A$490)),ROW($A$2:$A$490),""),ROWS($C$2:C439))),"")</f>
        <v>Trabajadores de apoyo en la extracción de petróleo, gas y agua</v>
      </c>
    </row>
    <row r="440" spans="1:3" ht="30">
      <c r="A440" s="198" t="s">
        <v>4870</v>
      </c>
      <c r="B440" s="200" t="str" cm="1">
        <f t="array" aca="1" ref="B440" ca="1">IFERROR(INDEX($A$1:$A$490,SMALL(IF(ISNUMBER(SEARCH(CELL("contenido",'T.1.2_part_act_ordinario'!$E$11),LD!$A$2:$A$490)),ROW($A$2:$A$490),""),ROWS($B$2:B440))),"")</f>
        <v>Ayudantes de dinamiteros y de buzos en perforación de pozos y en la construcción</v>
      </c>
      <c r="C440" t="str" cm="1">
        <f t="array" aca="1" ref="C440" ca="1">IFERROR(INDEX($A$1:$A$490,SMALL(IF(ISNUMBER(SEARCH(CELL("contenido",'T.2.2_part_act_esp_indiv'!$F$11),LD!$A$2:$A$490)),ROW($A$2:$A$490),""),ROWS($C$2:C440))),"")</f>
        <v>Ayudantes de dinamiteros y de buzos en perforación de pozos y en la construcción</v>
      </c>
    </row>
    <row r="441" spans="1:3">
      <c r="A441" s="198" t="s">
        <v>4872</v>
      </c>
      <c r="B441" s="200" t="str" cm="1">
        <f t="array" aca="1" ref="B441" ca="1">IFERROR(INDEX($A$1:$A$490,SMALL(IF(ISNUMBER(SEARCH(CELL("contenido",'T.1.2_part_act_ordinario'!$E$11),LD!$A$2:$A$490)),ROW($A$2:$A$490),""),ROWS($B$2:B441))),"")</f>
        <v>Trabajadores de apoyo en la construcción</v>
      </c>
      <c r="C441" t="str" cm="1">
        <f t="array" aca="1" ref="C441" ca="1">IFERROR(INDEX($A$1:$A$490,SMALL(IF(ISNUMBER(SEARCH(CELL("contenido",'T.2.2_part_act_esp_indiv'!$F$11),LD!$A$2:$A$490)),ROW($A$2:$A$490),""),ROWS($C$2:C441))),"")</f>
        <v>Trabajadores de apoyo en la construcción</v>
      </c>
    </row>
    <row r="442" spans="1:3" ht="30">
      <c r="A442" s="198" t="s">
        <v>4874</v>
      </c>
      <c r="B442" s="200" t="str" cm="1">
        <f t="array" aca="1" ref="B442" ca="1">IFERROR(INDEX($A$1:$A$490,SMALL(IF(ISNUMBER(SEARCH(CELL("contenido",'T.1.2_part_act_ordinario'!$E$11),LD!$A$2:$A$490)),ROW($A$2:$A$490),""),ROWS($B$2:B442))),"")</f>
        <v>Trabajadores de apoyo en plomería e instalación de tuberías</v>
      </c>
      <c r="C442" t="str" cm="1">
        <f t="array" aca="1" ref="C442" ca="1">IFERROR(INDEX($A$1:$A$490,SMALL(IF(ISNUMBER(SEARCH(CELL("contenido",'T.2.2_part_act_esp_indiv'!$F$11),LD!$A$2:$A$490)),ROW($A$2:$A$490),""),ROWS($C$2:C442))),"")</f>
        <v>Trabajadores de apoyo en plomería e instalación de tuberías</v>
      </c>
    </row>
    <row r="443" spans="1:3" ht="60">
      <c r="A443" s="198" t="s">
        <v>4876</v>
      </c>
      <c r="B443" s="200" t="str" cm="1">
        <f t="array" aca="1" ref="B443" ca="1">IFERROR(INDEX($A$1:$A$490,SMALL(IF(ISNUMBER(SEARCH(CELL("contenido",'T.1.2_part_act_ordinario'!$E$11),LD!$A$2:$A$490)),ROW($A$2:$A$490),""),ROWS($B$2:B443))),"")</f>
        <v>Trabajadores de apoyo en la elaboración, reparación y mantenimiento mecánico de equipos, maquinaria y productos de metal y de precisión</v>
      </c>
      <c r="C443" t="str" cm="1">
        <f t="array" aca="1" ref="C443" ca="1">IFERROR(INDEX($A$1:$A$490,SMALL(IF(ISNUMBER(SEARCH(CELL("contenido",'T.2.2_part_act_esp_indiv'!$F$11),LD!$A$2:$A$490)),ROW($A$2:$A$490),""),ROWS($C$2:C443))),"")</f>
        <v>Trabajadores de apoyo en la elaboración, reparación y mantenimiento mecánico de equipos, maquinaria y productos de metal y de precisión</v>
      </c>
    </row>
    <row r="444" spans="1:3" ht="30">
      <c r="A444" s="198" t="s">
        <v>4878</v>
      </c>
      <c r="B444" s="200" t="str" cm="1">
        <f t="array" aca="1" ref="B444" ca="1">IFERROR(INDEX($A$1:$A$490,SMALL(IF(ISNUMBER(SEARCH(CELL("contenido",'T.1.2_part_act_ordinario'!$E$11),LD!$A$2:$A$490)),ROW($A$2:$A$490),""),ROWS($B$2:B444))),"")</f>
        <v>Trabajadores de apoyo en la industria eléctrica, electrónica y comunicaciones</v>
      </c>
      <c r="C444" t="str" cm="1">
        <f t="array" aca="1" ref="C444" ca="1">IFERROR(INDEX($A$1:$A$490,SMALL(IF(ISNUMBER(SEARCH(CELL("contenido",'T.2.2_part_act_esp_indiv'!$F$11),LD!$A$2:$A$490)),ROW($A$2:$A$490),""),ROWS($C$2:C444))),"")</f>
        <v>Trabajadores de apoyo en la industria eléctrica, electrónica y comunicaciones</v>
      </c>
    </row>
    <row r="445" spans="1:3" ht="30">
      <c r="A445" s="198" t="s">
        <v>4880</v>
      </c>
      <c r="B445" s="200" t="str" cm="1">
        <f t="array" aca="1" ref="B445" ca="1">IFERROR(INDEX($A$1:$A$490,SMALL(IF(ISNUMBER(SEARCH(CELL("contenido",'T.1.2_part_act_ordinario'!$E$11),LD!$A$2:$A$490)),ROW($A$2:$A$490),""),ROWS($B$2:B445))),"")</f>
        <v>Trabajadores de apoyo en la industria química, petroquímica, tratamiento de agua y plásticos</v>
      </c>
      <c r="C445" t="str" cm="1">
        <f t="array" aca="1" ref="C445" ca="1">IFERROR(INDEX($A$1:$A$490,SMALL(IF(ISNUMBER(SEARCH(CELL("contenido",'T.2.2_part_act_esp_indiv'!$F$11),LD!$A$2:$A$490)),ROW($A$2:$A$490),""),ROWS($C$2:C445))),"")</f>
        <v>Trabajadores de apoyo en la industria química, petroquímica, tratamiento de agua y plásticos</v>
      </c>
    </row>
    <row r="446" spans="1:3" ht="30">
      <c r="A446" s="198" t="s">
        <v>4882</v>
      </c>
      <c r="B446" s="200" t="str" cm="1">
        <f t="array" aca="1" ref="B446" ca="1">IFERROR(INDEX($A$1:$A$490,SMALL(IF(ISNUMBER(SEARCH(CELL("contenido",'T.1.2_part_act_ordinario'!$E$11),LD!$A$2:$A$490)),ROW($A$2:$A$490),""),ROWS($B$2:B446))),"")</f>
        <v>Trabajadores de apoyo en la industria de la madera, papel y cartón</v>
      </c>
      <c r="C446" t="str" cm="1">
        <f t="array" aca="1" ref="C446" ca="1">IFERROR(INDEX($A$1:$A$490,SMALL(IF(ISNUMBER(SEARCH(CELL("contenido",'T.2.2_part_act_esp_indiv'!$F$11),LD!$A$2:$A$490)),ROW($A$2:$A$490),""),ROWS($C$2:C446))),"")</f>
        <v>Trabajadores de apoyo en la industria de la madera, papel y cartón</v>
      </c>
    </row>
    <row r="447" spans="1:3" ht="30">
      <c r="A447" s="198" t="s">
        <v>4884</v>
      </c>
      <c r="B447" s="200" t="str" cm="1">
        <f t="array" aca="1" ref="B447" ca="1">IFERROR(INDEX($A$1:$A$490,SMALL(IF(ISNUMBER(SEARCH(CELL("contenido",'T.1.2_part_act_ordinario'!$E$11),LD!$A$2:$A$490)),ROW($A$2:$A$490),""),ROWS($B$2:B447))),"")</f>
        <v>Trabajadores de apoyo en la industria textil y del zapato</v>
      </c>
      <c r="C447" t="str" cm="1">
        <f t="array" aca="1" ref="C447" ca="1">IFERROR(INDEX($A$1:$A$490,SMALL(IF(ISNUMBER(SEARCH(CELL("contenido",'T.2.2_part_act_esp_indiv'!$F$11),LD!$A$2:$A$490)),ROW($A$2:$A$490),""),ROWS($C$2:C447))),"")</f>
        <v>Trabajadores de apoyo en la industria textil y del zapato</v>
      </c>
    </row>
    <row r="448" spans="1:3" ht="30">
      <c r="A448" s="198" t="s">
        <v>4886</v>
      </c>
      <c r="B448" s="200" t="str" cm="1">
        <f t="array" aca="1" ref="B448" ca="1">IFERROR(INDEX($A$1:$A$490,SMALL(IF(ISNUMBER(SEARCH(CELL("contenido",'T.1.2_part_act_ordinario'!$E$11),LD!$A$2:$A$490)),ROW($A$2:$A$490),""),ROWS($B$2:B448))),"")</f>
        <v>Trabajadores de apoyo en la industria de alimentos, bebidas y productos de tabaco</v>
      </c>
      <c r="C448" t="str" cm="1">
        <f t="array" aca="1" ref="C448" ca="1">IFERROR(INDEX($A$1:$A$490,SMALL(IF(ISNUMBER(SEARCH(CELL("contenido",'T.2.2_part_act_esp_indiv'!$F$11),LD!$A$2:$A$490)),ROW($A$2:$A$490),""),ROWS($C$2:C448))),"")</f>
        <v>Trabajadores de apoyo en la industria de alimentos, bebidas y productos de tabaco</v>
      </c>
    </row>
    <row r="449" spans="1:3" ht="30">
      <c r="A449" s="198" t="s">
        <v>4888</v>
      </c>
      <c r="B449" s="200" t="str" cm="1">
        <f t="array" aca="1" ref="B449" ca="1">IFERROR(INDEX($A$1:$A$490,SMALL(IF(ISNUMBER(SEARCH(CELL("contenido",'T.1.2_part_act_ordinario'!$E$11),LD!$A$2:$A$490)),ROW($A$2:$A$490),""),ROWS($B$2:B449))),"")</f>
        <v>Trabajadores de apoyo en la industria de la cerámica, vidrio y similares</v>
      </c>
      <c r="C449" t="str" cm="1">
        <f t="array" aca="1" ref="C449" ca="1">IFERROR(INDEX($A$1:$A$490,SMALL(IF(ISNUMBER(SEARCH(CELL("contenido",'T.2.2_part_act_esp_indiv'!$F$11),LD!$A$2:$A$490)),ROW($A$2:$A$490),""),ROWS($C$2:C449))),"")</f>
        <v>Trabajadores de apoyo en la industria de la cerámica, vidrio y similares</v>
      </c>
    </row>
    <row r="450" spans="1:3" ht="30">
      <c r="A450" s="198" t="s">
        <v>4890</v>
      </c>
      <c r="B450" s="200" t="str" cm="1">
        <f t="array" aca="1" ref="B450" ca="1">IFERROR(INDEX($A$1:$A$490,SMALL(IF(ISNUMBER(SEARCH(CELL("contenido",'T.1.2_part_act_ordinario'!$E$11),LD!$A$2:$A$490)),ROW($A$2:$A$490),""),ROWS($B$2:B450))),"")</f>
        <v>Trabajadores de apoyo en la industria, no clasificados anteriormente</v>
      </c>
      <c r="C450" t="str" cm="1">
        <f t="array" aca="1" ref="C450" ca="1">IFERROR(INDEX($A$1:$A$490,SMALL(IF(ISNUMBER(SEARCH(CELL("contenido",'T.2.2_part_act_esp_indiv'!$F$11),LD!$A$2:$A$490)),ROW($A$2:$A$490),""),ROWS($C$2:C450))),"")</f>
        <v>Trabajadores de apoyo en la industria, no clasificados anteriormente</v>
      </c>
    </row>
    <row r="451" spans="1:3" ht="30">
      <c r="A451" s="198" t="s">
        <v>4892</v>
      </c>
      <c r="B451" s="200" t="str" cm="1">
        <f t="array" aca="1" ref="B451" ca="1">IFERROR(INDEX($A$1:$A$490,SMALL(IF(ISNUMBER(SEARCH(CELL("contenido",'T.1.2_part_act_ordinario'!$E$11),LD!$A$2:$A$490)),ROW($A$2:$A$490),""),ROWS($B$2:B451))),"")</f>
        <v>Ayudantes de conductores de transporte terrestre con motor y de maquinaria móvil</v>
      </c>
      <c r="C451" t="str" cm="1">
        <f t="array" aca="1" ref="C451" ca="1">IFERROR(INDEX($A$1:$A$490,SMALL(IF(ISNUMBER(SEARCH(CELL("contenido",'T.2.2_part_act_esp_indiv'!$F$11),LD!$A$2:$A$490)),ROW($A$2:$A$490),""),ROWS($C$2:C451))),"")</f>
        <v>Ayudantes de conductores de transporte terrestre con motor y de maquinaria móvil</v>
      </c>
    </row>
    <row r="452" spans="1:3" ht="30">
      <c r="A452" s="198" t="s">
        <v>4894</v>
      </c>
      <c r="B452" s="200" t="str" cm="1">
        <f t="array" aca="1" ref="B452" ca="1">IFERROR(INDEX($A$1:$A$490,SMALL(IF(ISNUMBER(SEARCH(CELL("contenido",'T.1.2_part_act_ordinario'!$E$11),LD!$A$2:$A$490)),ROW($A$2:$A$490),""),ROWS($B$2:B452))),"")</f>
        <v>Ayudantes de conductores de transporte en vías férreas</v>
      </c>
      <c r="C452" t="str" cm="1">
        <f t="array" aca="1" ref="C452" ca="1">IFERROR(INDEX($A$1:$A$490,SMALL(IF(ISNUMBER(SEARCH(CELL("contenido",'T.2.2_part_act_esp_indiv'!$F$11),LD!$A$2:$A$490)),ROW($A$2:$A$490),""),ROWS($C$2:C452))),"")</f>
        <v>Ayudantes de conductores de transporte en vías férreas</v>
      </c>
    </row>
    <row r="453" spans="1:3" ht="30">
      <c r="A453" s="198" t="s">
        <v>4896</v>
      </c>
      <c r="B453" s="200" t="str" cm="1">
        <f t="array" aca="1" ref="B453" ca="1">IFERROR(INDEX($A$1:$A$490,SMALL(IF(ISNUMBER(SEARCH(CELL("contenido",'T.1.2_part_act_ordinario'!$E$11),LD!$A$2:$A$490)),ROW($A$2:$A$490),""),ROWS($B$2:B453))),"")</f>
        <v>Conductores de vehículos de transporte en bicicleta</v>
      </c>
      <c r="C453" t="str" cm="1">
        <f t="array" aca="1" ref="C453" ca="1">IFERROR(INDEX($A$1:$A$490,SMALL(IF(ISNUMBER(SEARCH(CELL("contenido",'T.2.2_part_act_esp_indiv'!$F$11),LD!$A$2:$A$490)),ROW($A$2:$A$490),""),ROWS($C$2:C453))),"")</f>
        <v>Conductores de vehículos de transporte en bicicleta</v>
      </c>
    </row>
    <row r="454" spans="1:3">
      <c r="A454" s="198" t="s">
        <v>4898</v>
      </c>
      <c r="B454" s="200" t="str" cm="1">
        <f t="array" aca="1" ref="B454" ca="1">IFERROR(INDEX($A$1:$A$490,SMALL(IF(ISNUMBER(SEARCH(CELL("contenido",'T.1.2_part_act_ordinario'!$E$11),LD!$A$2:$A$490)),ROW($A$2:$A$490),""),ROWS($B$2:B454))),"")</f>
        <v>Conductores de transporte de tracción animal</v>
      </c>
      <c r="C454" t="str" cm="1">
        <f t="array" aca="1" ref="C454" ca="1">IFERROR(INDEX($A$1:$A$490,SMALL(IF(ISNUMBER(SEARCH(CELL("contenido",'T.2.2_part_act_esp_indiv'!$F$11),LD!$A$2:$A$490)),ROW($A$2:$A$490),""),ROWS($C$2:C454))),"")</f>
        <v>Conductores de transporte de tracción animal</v>
      </c>
    </row>
    <row r="455" spans="1:3">
      <c r="A455" s="198" t="s">
        <v>4900</v>
      </c>
      <c r="B455" s="200" t="str" cm="1">
        <f t="array" aca="1" ref="B455" ca="1">IFERROR(INDEX($A$1:$A$490,SMALL(IF(ISNUMBER(SEARCH(CELL("contenido",'T.1.2_part_act_ordinario'!$E$11),LD!$A$2:$A$490)),ROW($A$2:$A$490),""),ROWS($B$2:B455))),"")</f>
        <v>Cargadores</v>
      </c>
      <c r="C455" t="str" cm="1">
        <f t="array" aca="1" ref="C455" ca="1">IFERROR(INDEX($A$1:$A$490,SMALL(IF(ISNUMBER(SEARCH(CELL("contenido",'T.2.2_part_act_esp_indiv'!$F$11),LD!$A$2:$A$490)),ROW($A$2:$A$490),""),ROWS($C$2:C455))),"")</f>
        <v>Cargadores</v>
      </c>
    </row>
    <row r="456" spans="1:3">
      <c r="A456" s="198" t="s">
        <v>4902</v>
      </c>
      <c r="B456" s="200" t="str" cm="1">
        <f t="array" aca="1" ref="B456" ca="1">IFERROR(INDEX($A$1:$A$490,SMALL(IF(ISNUMBER(SEARCH(CELL("contenido",'T.1.2_part_act_ordinario'!$E$11),LD!$A$2:$A$490)),ROW($A$2:$A$490),""),ROWS($B$2:B456))),"")</f>
        <v>Cargadores por propina</v>
      </c>
      <c r="C456" t="str" cm="1">
        <f t="array" aca="1" ref="C456" ca="1">IFERROR(INDEX($A$1:$A$490,SMALL(IF(ISNUMBER(SEARCH(CELL("contenido",'T.2.2_part_act_esp_indiv'!$F$11),LD!$A$2:$A$490)),ROW($A$2:$A$490),""),ROWS($C$2:C456))),"")</f>
        <v>Cargadores por propina</v>
      </c>
    </row>
    <row r="457" spans="1:3">
      <c r="A457" s="198" t="s">
        <v>4904</v>
      </c>
      <c r="B457" s="200" t="str" cm="1">
        <f t="array" aca="1" ref="B457" ca="1">IFERROR(INDEX($A$1:$A$490,SMALL(IF(ISNUMBER(SEARCH(CELL("contenido",'T.1.2_part_act_ordinario'!$E$11),LD!$A$2:$A$490)),ROW($A$2:$A$490),""),ROWS($B$2:B457))),"")</f>
        <v>Ayudantes en la preparación de alimentos</v>
      </c>
      <c r="C457" t="str" cm="1">
        <f t="array" aca="1" ref="C457" ca="1">IFERROR(INDEX($A$1:$A$490,SMALL(IF(ISNUMBER(SEARCH(CELL("contenido",'T.2.2_part_act_esp_indiv'!$F$11),LD!$A$2:$A$490)),ROW($A$2:$A$490),""),ROWS($C$2:C457))),"")</f>
        <v>Ayudantes en la preparación de alimentos</v>
      </c>
    </row>
    <row r="458" spans="1:3">
      <c r="A458" s="198" t="s">
        <v>4906</v>
      </c>
      <c r="B458" s="200" t="str" cm="1">
        <f t="array" aca="1" ref="B458" ca="1">IFERROR(INDEX($A$1:$A$490,SMALL(IF(ISNUMBER(SEARCH(CELL("contenido",'T.1.2_part_act_ordinario'!$E$11),LD!$A$2:$A$490)),ROW($A$2:$A$490),""),ROWS($B$2:B458))),"")</f>
        <v>Vendedores ambulantes de periódicos y lotería</v>
      </c>
      <c r="C458" t="str" cm="1">
        <f t="array" aca="1" ref="C458" ca="1">IFERROR(INDEX($A$1:$A$490,SMALL(IF(ISNUMBER(SEARCH(CELL("contenido",'T.2.2_part_act_esp_indiv'!$F$11),LD!$A$2:$A$490)),ROW($A$2:$A$490),""),ROWS($C$2:C458))),"")</f>
        <v>Vendedores ambulantes de periódicos y lotería</v>
      </c>
    </row>
    <row r="459" spans="1:3" ht="30">
      <c r="A459" s="198" t="s">
        <v>4908</v>
      </c>
      <c r="B459" s="200" t="str" cm="1">
        <f t="array" aca="1" ref="B459" ca="1">IFERROR(INDEX($A$1:$A$490,SMALL(IF(ISNUMBER(SEARCH(CELL("contenido",'T.1.2_part_act_ordinario'!$E$11),LD!$A$2:$A$490)),ROW($A$2:$A$490),""),ROWS($B$2:B459))),"")</f>
        <v>Vendedores ambulantes de artículos diversos (excluyendo los de venta de alimentos)</v>
      </c>
      <c r="C459" t="str" cm="1">
        <f t="array" aca="1" ref="C459" ca="1">IFERROR(INDEX($A$1:$A$490,SMALL(IF(ISNUMBER(SEARCH(CELL("contenido",'T.2.2_part_act_esp_indiv'!$F$11),LD!$A$2:$A$490)),ROW($A$2:$A$490),""),ROWS($C$2:C459))),"")</f>
        <v>Vendedores ambulantes de artículos diversos (excluyendo los de venta de alimentos)</v>
      </c>
    </row>
    <row r="460" spans="1:3" ht="30">
      <c r="A460" s="198" t="s">
        <v>4910</v>
      </c>
      <c r="B460" s="200" t="str" cm="1">
        <f t="array" aca="1" ref="B460" ca="1">IFERROR(INDEX($A$1:$A$490,SMALL(IF(ISNUMBER(SEARCH(CELL("contenido",'T.1.2_part_act_ordinario'!$E$11),LD!$A$2:$A$490)),ROW($A$2:$A$490),""),ROWS($B$2:B460))),"")</f>
        <v>Preparadores y vendedores ambulantes de alimentos</v>
      </c>
      <c r="C460" t="str" cm="1">
        <f t="array" aca="1" ref="C460" ca="1">IFERROR(INDEX($A$1:$A$490,SMALL(IF(ISNUMBER(SEARCH(CELL("contenido",'T.2.2_part_act_esp_indiv'!$F$11),LD!$A$2:$A$490)),ROW($A$2:$A$490),""),ROWS($C$2:C460))),"")</f>
        <v>Preparadores y vendedores ambulantes de alimentos</v>
      </c>
    </row>
    <row r="461" spans="1:3" ht="30">
      <c r="A461" s="198" t="s">
        <v>4912</v>
      </c>
      <c r="B461" s="200" t="str" cm="1">
        <f t="array" aca="1" ref="B461" ca="1">IFERROR(INDEX($A$1:$A$490,SMALL(IF(ISNUMBER(SEARCH(CELL("contenido",'T.1.2_part_act_ordinario'!$E$11),LD!$A$2:$A$490)),ROW($A$2:$A$490),""),ROWS($B$2:B461))),"")</f>
        <v>Otros vendedores ambulantes no clasificados anteriormente</v>
      </c>
      <c r="C461" t="str" cm="1">
        <f t="array" aca="1" ref="C461" ca="1">IFERROR(INDEX($A$1:$A$490,SMALL(IF(ISNUMBER(SEARCH(CELL("contenido",'T.2.2_part_act_esp_indiv'!$F$11),LD!$A$2:$A$490)),ROW($A$2:$A$490),""),ROWS($C$2:C461))),"")</f>
        <v>Otros vendedores ambulantes no clasificados anteriormente</v>
      </c>
    </row>
    <row r="462" spans="1:3" ht="30">
      <c r="A462" s="198" t="s">
        <v>4914</v>
      </c>
      <c r="B462" s="200" t="str" cm="1">
        <f t="array" aca="1" ref="B462" ca="1">IFERROR(INDEX($A$1:$A$490,SMALL(IF(ISNUMBER(SEARCH(CELL("contenido",'T.1.2_part_act_ordinario'!$E$11),LD!$A$2:$A$490)),ROW($A$2:$A$490),""),ROWS($B$2:B462))),"")</f>
        <v>Supervisores en limpieza, amas de llaves, mayordomos y en estacionamientos</v>
      </c>
      <c r="C462" t="str" cm="1">
        <f t="array" aca="1" ref="C462" ca="1">IFERROR(INDEX($A$1:$A$490,SMALL(IF(ISNUMBER(SEARCH(CELL("contenido",'T.2.2_part_act_esp_indiv'!$F$11),LD!$A$2:$A$490)),ROW($A$2:$A$490),""),ROWS($C$2:C462))),"")</f>
        <v>Supervisores en limpieza, amas de llaves, mayordomos y en estacionamientos</v>
      </c>
    </row>
    <row r="463" spans="1:3">
      <c r="A463" s="198" t="s">
        <v>4916</v>
      </c>
      <c r="B463" s="200" t="str" cm="1">
        <f t="array" aca="1" ref="B463" ca="1">IFERROR(INDEX($A$1:$A$490,SMALL(IF(ISNUMBER(SEARCH(CELL("contenido",'T.1.2_part_act_ordinario'!$E$11),LD!$A$2:$A$490)),ROW($A$2:$A$490),""),ROWS($B$2:B463))),"")</f>
        <v>Trabajadores domésticos</v>
      </c>
      <c r="C463" t="str" cm="1">
        <f t="array" aca="1" ref="C463" ca="1">IFERROR(INDEX($A$1:$A$490,SMALL(IF(ISNUMBER(SEARCH(CELL("contenido",'T.2.2_part_act_esp_indiv'!$F$11),LD!$A$2:$A$490)),ROW($A$2:$A$490),""),ROWS($C$2:C463))),"")</f>
        <v>Trabajadores domésticos</v>
      </c>
    </row>
    <row r="464" spans="1:3" ht="30">
      <c r="A464" s="198" t="s">
        <v>4918</v>
      </c>
      <c r="B464" s="200" t="str" cm="1">
        <f t="array" aca="1" ref="B464" ca="1">IFERROR(INDEX($A$1:$A$490,SMALL(IF(ISNUMBER(SEARCH(CELL("contenido",'T.1.2_part_act_ordinario'!$E$11),LD!$A$2:$A$490)),ROW($A$2:$A$490),""),ROWS($B$2:B464))),"")</f>
        <v>Barrenderos y trabajadores de limpieza (excepto en hoteles y restaurantes)</v>
      </c>
      <c r="C464" t="str" cm="1">
        <f t="array" aca="1" ref="C464" ca="1">IFERROR(INDEX($A$1:$A$490,SMALL(IF(ISNUMBER(SEARCH(CELL("contenido",'T.2.2_part_act_esp_indiv'!$F$11),LD!$A$2:$A$490)),ROW($A$2:$A$490),""),ROWS($C$2:C464))),"")</f>
        <v>Barrenderos y trabajadores de limpieza (excepto en hoteles y restaurantes)</v>
      </c>
    </row>
    <row r="465" spans="1:3">
      <c r="A465" s="198" t="s">
        <v>4920</v>
      </c>
      <c r="B465" s="200" t="str" cm="1">
        <f t="array" aca="1" ref="B465" ca="1">IFERROR(INDEX($A$1:$A$490,SMALL(IF(ISNUMBER(SEARCH(CELL("contenido",'T.1.2_part_act_ordinario'!$E$11),LD!$A$2:$A$490)),ROW($A$2:$A$490),""),ROWS($B$2:B465))),"")</f>
        <v>Recamaristas y camaristas</v>
      </c>
      <c r="C465" t="str" cm="1">
        <f t="array" aca="1" ref="C465" ca="1">IFERROR(INDEX($A$1:$A$490,SMALL(IF(ISNUMBER(SEARCH(CELL("contenido",'T.2.2_part_act_esp_indiv'!$F$11),LD!$A$2:$A$490)),ROW($A$2:$A$490),""),ROWS($C$2:C465))),"")</f>
        <v>Recamaristas y camaristas</v>
      </c>
    </row>
    <row r="466" spans="1:3">
      <c r="A466" s="198" t="s">
        <v>4922</v>
      </c>
      <c r="B466" s="200" t="str" cm="1">
        <f t="array" aca="1" ref="B466" ca="1">IFERROR(INDEX($A$1:$A$490,SMALL(IF(ISNUMBER(SEARCH(CELL("contenido",'T.1.2_part_act_ordinario'!$E$11),LD!$A$2:$A$490)),ROW($A$2:$A$490),""),ROWS($B$2:B466))),"")</f>
        <v>Mozos de hotel y restaurante</v>
      </c>
      <c r="C466" t="str" cm="1">
        <f t="array" aca="1" ref="C466" ca="1">IFERROR(INDEX($A$1:$A$490,SMALL(IF(ISNUMBER(SEARCH(CELL("contenido",'T.2.2_part_act_esp_indiv'!$F$11),LD!$A$2:$A$490)),ROW($A$2:$A$490),""),ROWS($C$2:C466))),"")</f>
        <v>Mozos de hotel y restaurante</v>
      </c>
    </row>
    <row r="467" spans="1:3">
      <c r="A467" s="198" t="s">
        <v>4924</v>
      </c>
      <c r="B467" s="200" t="str" cm="1">
        <f t="array" aca="1" ref="B467" ca="1">IFERROR(INDEX($A$1:$A$490,SMALL(IF(ISNUMBER(SEARCH(CELL("contenido",'T.1.2_part_act_ordinario'!$E$11),LD!$A$2:$A$490)),ROW($A$2:$A$490),""),ROWS($B$2:B467))),"")</f>
        <v>Limpiadores de calzado</v>
      </c>
      <c r="C467" t="str" cm="1">
        <f t="array" aca="1" ref="C467" ca="1">IFERROR(INDEX($A$1:$A$490,SMALL(IF(ISNUMBER(SEARCH(CELL("contenido",'T.2.2_part_act_esp_indiv'!$F$11),LD!$A$2:$A$490)),ROW($A$2:$A$490),""),ROWS($C$2:C467))),"")</f>
        <v>Limpiadores de calzado</v>
      </c>
    </row>
    <row r="468" spans="1:3">
      <c r="A468" s="198" t="s">
        <v>4926</v>
      </c>
      <c r="B468" s="200" t="str" cm="1">
        <f t="array" aca="1" ref="B468" ca="1">IFERROR(INDEX($A$1:$A$490,SMALL(IF(ISNUMBER(SEARCH(CELL("contenido",'T.1.2_part_act_ordinario'!$E$11),LD!$A$2:$A$490)),ROW($A$2:$A$490),""),ROWS($B$2:B468))),"")</f>
        <v>Lavadores de vehículos en establecimientos</v>
      </c>
      <c r="C468" t="str" cm="1">
        <f t="array" aca="1" ref="C468" ca="1">IFERROR(INDEX($A$1:$A$490,SMALL(IF(ISNUMBER(SEARCH(CELL("contenido",'T.2.2_part_act_esp_indiv'!$F$11),LD!$A$2:$A$490)),ROW($A$2:$A$490),""),ROWS($C$2:C468))),"")</f>
        <v>Lavadores de vehículos en establecimientos</v>
      </c>
    </row>
    <row r="469" spans="1:3">
      <c r="A469" s="198" t="s">
        <v>4928</v>
      </c>
      <c r="B469" s="200" t="str" cm="1">
        <f t="array" aca="1" ref="B469" ca="1">IFERROR(INDEX($A$1:$A$490,SMALL(IF(ISNUMBER(SEARCH(CELL("contenido",'T.1.2_part_act_ordinario'!$E$11),LD!$A$2:$A$490)),ROW($A$2:$A$490),""),ROWS($B$2:B469))),"")</f>
        <v>Lavadores de vehículos en vía pública</v>
      </c>
      <c r="C469" t="str" cm="1">
        <f t="array" aca="1" ref="C469" ca="1">IFERROR(INDEX($A$1:$A$490,SMALL(IF(ISNUMBER(SEARCH(CELL("contenido",'T.2.2_part_act_esp_indiv'!$F$11),LD!$A$2:$A$490)),ROW($A$2:$A$490),""),ROWS($C$2:C469))),"")</f>
        <v>Lavadores de vehículos en vía pública</v>
      </c>
    </row>
    <row r="470" spans="1:3" ht="30">
      <c r="A470" s="198" t="s">
        <v>4930</v>
      </c>
      <c r="B470" s="200" t="str" cm="1">
        <f t="array" aca="1" ref="B470" ca="1">IFERROR(INDEX($A$1:$A$490,SMALL(IF(ISNUMBER(SEARCH(CELL("contenido",'T.1.2_part_act_ordinario'!$E$11),LD!$A$2:$A$490)),ROW($A$2:$A$490),""),ROWS($B$2:B470))),"")</f>
        <v>Cuidadores y acomodadores de autos en estacionamientos</v>
      </c>
      <c r="C470" t="str" cm="1">
        <f t="array" aca="1" ref="C470" ca="1">IFERROR(INDEX($A$1:$A$490,SMALL(IF(ISNUMBER(SEARCH(CELL("contenido",'T.2.2_part_act_esp_indiv'!$F$11),LD!$A$2:$A$490)),ROW($A$2:$A$490),""),ROWS($C$2:C470))),"")</f>
        <v>Cuidadores y acomodadores de autos en estacionamientos</v>
      </c>
    </row>
    <row r="471" spans="1:3">
      <c r="A471" s="198" t="s">
        <v>4932</v>
      </c>
      <c r="B471" s="200" t="str" cm="1">
        <f t="array" aca="1" ref="B471" ca="1">IFERROR(INDEX($A$1:$A$490,SMALL(IF(ISNUMBER(SEARCH(CELL("contenido",'T.1.2_part_act_ordinario'!$E$11),LD!$A$2:$A$490)),ROW($A$2:$A$490),""),ROWS($B$2:B471))),"")</f>
        <v>Cuidadores de autos en la vía pública</v>
      </c>
      <c r="C471" t="str" cm="1">
        <f t="array" aca="1" ref="C471" ca="1">IFERROR(INDEX($A$1:$A$490,SMALL(IF(ISNUMBER(SEARCH(CELL("contenido",'T.2.2_part_act_esp_indiv'!$F$11),LD!$A$2:$A$490)),ROW($A$2:$A$490),""),ROWS($C$2:C471))),"")</f>
        <v>Cuidadores de autos en la vía pública</v>
      </c>
    </row>
    <row r="472" spans="1:3">
      <c r="A472" s="198" t="s">
        <v>4934</v>
      </c>
      <c r="B472" s="200" t="str" cm="1">
        <f t="array" aca="1" ref="B472" ca="1">IFERROR(INDEX($A$1:$A$490,SMALL(IF(ISNUMBER(SEARCH(CELL("contenido",'T.1.2_part_act_ordinario'!$E$11),LD!$A$2:$A$490)),ROW($A$2:$A$490),""),ROWS($B$2:B472))),"")</f>
        <v>Lavanderos en establecimientos</v>
      </c>
      <c r="C472" t="str" cm="1">
        <f t="array" aca="1" ref="C472" ca="1">IFERROR(INDEX($A$1:$A$490,SMALL(IF(ISNUMBER(SEARCH(CELL("contenido",'T.2.2_part_act_esp_indiv'!$F$11),LD!$A$2:$A$490)),ROW($A$2:$A$490),""),ROWS($C$2:C472))),"")</f>
        <v>Lavanderos en establecimientos</v>
      </c>
    </row>
    <row r="473" spans="1:3">
      <c r="A473" s="198" t="s">
        <v>4936</v>
      </c>
      <c r="B473" s="200" t="str" cm="1">
        <f t="array" aca="1" ref="B473" ca="1">IFERROR(INDEX($A$1:$A$490,SMALL(IF(ISNUMBER(SEARCH(CELL("contenido",'T.1.2_part_act_ordinario'!$E$11),LD!$A$2:$A$490)),ROW($A$2:$A$490),""),ROWS($B$2:B473))),"")</f>
        <v>Planchadores y tintoreros en establecimientos</v>
      </c>
      <c r="C473" t="str" cm="1">
        <f t="array" aca="1" ref="C473" ca="1">IFERROR(INDEX($A$1:$A$490,SMALL(IF(ISNUMBER(SEARCH(CELL("contenido",'T.2.2_part_act_esp_indiv'!$F$11),LD!$A$2:$A$490)),ROW($A$2:$A$490),""),ROWS($C$2:C473))),"")</f>
        <v>Planchadores y tintoreros en establecimientos</v>
      </c>
    </row>
    <row r="474" spans="1:3">
      <c r="A474" s="198" t="s">
        <v>4938</v>
      </c>
      <c r="B474" s="200" t="str" cm="1">
        <f t="array" aca="1" ref="B474" ca="1">IFERROR(INDEX($A$1:$A$490,SMALL(IF(ISNUMBER(SEARCH(CELL("contenido",'T.1.2_part_act_ordinario'!$E$11),LD!$A$2:$A$490)),ROW($A$2:$A$490),""),ROWS($B$2:B474))),"")</f>
        <v>Lavanderos y planchadores domésticos</v>
      </c>
      <c r="C474" t="str" cm="1">
        <f t="array" aca="1" ref="C474" ca="1">IFERROR(INDEX($A$1:$A$490,SMALL(IF(ISNUMBER(SEARCH(CELL("contenido",'T.2.2_part_act_esp_indiv'!$F$11),LD!$A$2:$A$490)),ROW($A$2:$A$490),""),ROWS($C$2:C474))),"")</f>
        <v>Lavanderos y planchadores domésticos</v>
      </c>
    </row>
    <row r="475" spans="1:3">
      <c r="A475" s="198" t="s">
        <v>4940</v>
      </c>
      <c r="B475" s="200" t="str" cm="1">
        <f t="array" aca="1" ref="B475" ca="1">IFERROR(INDEX($A$1:$A$490,SMALL(IF(ISNUMBER(SEARCH(CELL("contenido",'T.1.2_part_act_ordinario'!$E$11),LD!$A$2:$A$490)),ROW($A$2:$A$490),""),ROWS($B$2:B475))),"")</f>
        <v>Ayudantes de jardineros</v>
      </c>
      <c r="C475" t="str" cm="1">
        <f t="array" aca="1" ref="C475" ca="1">IFERROR(INDEX($A$1:$A$490,SMALL(IF(ISNUMBER(SEARCH(CELL("contenido",'T.2.2_part_act_esp_indiv'!$F$11),LD!$A$2:$A$490)),ROW($A$2:$A$490),""),ROWS($C$2:C475))),"")</f>
        <v>Ayudantes de jardineros</v>
      </c>
    </row>
    <row r="476" spans="1:3">
      <c r="A476" s="198" t="s">
        <v>4942</v>
      </c>
      <c r="B476" s="200" t="str" cm="1">
        <f t="array" aca="1" ref="B476" ca="1">IFERROR(INDEX($A$1:$A$490,SMALL(IF(ISNUMBER(SEARCH(CELL("contenido",'T.1.2_part_act_ordinario'!$E$11),LD!$A$2:$A$490)),ROW($A$2:$A$490),""),ROWS($B$2:B476))),"")</f>
        <v>Recolectores de basura y material reciclable</v>
      </c>
      <c r="C476" t="str" cm="1">
        <f t="array" aca="1" ref="C476" ca="1">IFERROR(INDEX($A$1:$A$490,SMALL(IF(ISNUMBER(SEARCH(CELL("contenido",'T.2.2_part_act_esp_indiv'!$F$11),LD!$A$2:$A$490)),ROW($A$2:$A$490),""),ROWS($C$2:C476))),"")</f>
        <v>Recolectores de basura y material reciclable</v>
      </c>
    </row>
    <row r="477" spans="1:3">
      <c r="A477" s="198" t="s">
        <v>4944</v>
      </c>
      <c r="B477" s="200" t="str" cm="1">
        <f t="array" aca="1" ref="B477" ca="1">IFERROR(INDEX($A$1:$A$490,SMALL(IF(ISNUMBER(SEARCH(CELL("contenido",'T.1.2_part_act_ordinario'!$E$11),LD!$A$2:$A$490)),ROW($A$2:$A$490),""),ROWS($B$2:B477))),"")</f>
        <v>Clasificadores de desechos</v>
      </c>
      <c r="C477" t="str" cm="1">
        <f t="array" aca="1" ref="C477" ca="1">IFERROR(INDEX($A$1:$A$490,SMALL(IF(ISNUMBER(SEARCH(CELL("contenido",'T.2.2_part_act_esp_indiv'!$F$11),LD!$A$2:$A$490)),ROW($A$2:$A$490),""),ROWS($C$2:C477))),"")</f>
        <v>Clasificadores de desechos</v>
      </c>
    </row>
    <row r="478" spans="1:3">
      <c r="A478" s="198" t="s">
        <v>4946</v>
      </c>
      <c r="B478" s="200" t="str" cm="1">
        <f t="array" aca="1" ref="B478" ca="1">IFERROR(INDEX($A$1:$A$490,SMALL(IF(ISNUMBER(SEARCH(CELL("contenido",'T.1.2_part_act_ordinario'!$E$11),LD!$A$2:$A$490)),ROW($A$2:$A$490),""),ROWS($B$2:B478))),"")</f>
        <v>Recolectores de residuos peligrosos</v>
      </c>
      <c r="C478" t="str" cm="1">
        <f t="array" aca="1" ref="C478" ca="1">IFERROR(INDEX($A$1:$A$490,SMALL(IF(ISNUMBER(SEARCH(CELL("contenido",'T.2.2_part_act_esp_indiv'!$F$11),LD!$A$2:$A$490)),ROW($A$2:$A$490),""),ROWS($C$2:C478))),"")</f>
        <v>Recolectores de residuos peligrosos</v>
      </c>
    </row>
    <row r="479" spans="1:3">
      <c r="A479" s="198" t="s">
        <v>4948</v>
      </c>
      <c r="B479" s="200" t="str" cm="1">
        <f t="array" aca="1" ref="B479" ca="1">IFERROR(INDEX($A$1:$A$490,SMALL(IF(ISNUMBER(SEARCH(CELL("contenido",'T.1.2_part_act_ordinario'!$E$11),LD!$A$2:$A$490)),ROW($A$2:$A$490),""),ROWS($B$2:B479))),"")</f>
        <v xml:space="preserve"> Recolectores de otros materiales</v>
      </c>
      <c r="C479" t="str" cm="1">
        <f t="array" aca="1" ref="C479" ca="1">IFERROR(INDEX($A$1:$A$490,SMALL(IF(ISNUMBER(SEARCH(CELL("contenido",'T.2.2_part_act_esp_indiv'!$F$11),LD!$A$2:$A$490)),ROW($A$2:$A$490),""),ROWS($C$2:C479))),"")</f>
        <v xml:space="preserve"> Recolectores de otros materiales</v>
      </c>
    </row>
    <row r="480" spans="1:3" ht="30">
      <c r="A480" s="198" t="s">
        <v>4950</v>
      </c>
      <c r="B480" s="200" t="str" cm="1">
        <f t="array" aca="1" ref="B480" ca="1">IFERROR(INDEX($A$1:$A$490,SMALL(IF(ISNUMBER(SEARCH(CELL("contenido",'T.1.2_part_act_ordinario'!$E$11),LD!$A$2:$A$490)),ROW($A$2:$A$490),""),ROWS($B$2:B480))),"")</f>
        <v>Trabajadores de paquetería, maleteros y botones de hotel</v>
      </c>
      <c r="C480" t="str" cm="1">
        <f t="array" aca="1" ref="C480" ca="1">IFERROR(INDEX($A$1:$A$490,SMALL(IF(ISNUMBER(SEARCH(CELL("contenido",'T.2.2_part_act_esp_indiv'!$F$11),LD!$A$2:$A$490)),ROW($A$2:$A$490),""),ROWS($C$2:C480))),"")</f>
        <v>Trabajadores de paquetería, maleteros y botones de hotel</v>
      </c>
    </row>
    <row r="481" spans="1:3">
      <c r="A481" s="198" t="s">
        <v>4952</v>
      </c>
      <c r="B481" s="200" t="str" cm="1">
        <f t="array" aca="1" ref="B481" ca="1">IFERROR(INDEX($A$1:$A$490,SMALL(IF(ISNUMBER(SEARCH(CELL("contenido",'T.1.2_part_act_ordinario'!$E$11),LD!$A$2:$A$490)),ROW($A$2:$A$490),""),ROWS($B$2:B481))),"")</f>
        <v>Empacadores de objetos y mercancías</v>
      </c>
      <c r="C481" t="str" cm="1">
        <f t="array" aca="1" ref="C481" ca="1">IFERROR(INDEX($A$1:$A$490,SMALL(IF(ISNUMBER(SEARCH(CELL("contenido",'T.2.2_part_act_esp_indiv'!$F$11),LD!$A$2:$A$490)),ROW($A$2:$A$490),""),ROWS($C$2:C481))),"")</f>
        <v>Empacadores de objetos y mercancías</v>
      </c>
    </row>
    <row r="482" spans="1:3" ht="45">
      <c r="A482" s="198" t="s">
        <v>4954</v>
      </c>
      <c r="B482" s="200" t="str" cm="1">
        <f t="array" aca="1" ref="B482" ca="1">IFERROR(INDEX($A$1:$A$490,SMALL(IF(ISNUMBER(SEARCH(CELL("contenido",'T.1.2_part_act_ordinario'!$E$11),LD!$A$2:$A$490)),ROW($A$2:$A$490),""),ROWS($B$2:B482))),"")</f>
        <v>Trabajadores de apoyo a la realización de espectáculos, deportes y en parques de diversiones</v>
      </c>
      <c r="C482" t="str" cm="1">
        <f t="array" aca="1" ref="C482" ca="1">IFERROR(INDEX($A$1:$A$490,SMALL(IF(ISNUMBER(SEARCH(CELL("contenido",'T.2.2_part_act_esp_indiv'!$F$11),LD!$A$2:$A$490)),ROW($A$2:$A$490),""),ROWS($C$2:C482))),"")</f>
        <v>Trabajadores de apoyo a la realización de espectáculos, deportes y en parques de diversiones</v>
      </c>
    </row>
    <row r="483" spans="1:3">
      <c r="A483" s="198" t="s">
        <v>4956</v>
      </c>
      <c r="B483" s="200" t="str" cm="1">
        <f t="array" aca="1" ref="B483" ca="1">IFERROR(INDEX($A$1:$A$490,SMALL(IF(ISNUMBER(SEARCH(CELL("contenido",'T.1.2_part_act_ordinario'!$E$11),LD!$A$2:$A$490)),ROW($A$2:$A$490),""),ROWS($B$2:B483))),"")</f>
        <v>Carteros (a pie o en bicicleta)</v>
      </c>
      <c r="C483" t="str" cm="1">
        <f t="array" aca="1" ref="C483" ca="1">IFERROR(INDEX($A$1:$A$490,SMALL(IF(ISNUMBER(SEARCH(CELL("contenido",'T.2.2_part_act_esp_indiv'!$F$11),LD!$A$2:$A$490)),ROW($A$2:$A$490),""),ROWS($C$2:C483))),"")</f>
        <v>Carteros (a pie o en bicicleta)</v>
      </c>
    </row>
    <row r="484" spans="1:3" ht="30">
      <c r="A484" s="198" t="s">
        <v>4958</v>
      </c>
      <c r="B484" s="200" t="str" cm="1">
        <f t="array" aca="1" ref="B484" ca="1">IFERROR(INDEX($A$1:$A$490,SMALL(IF(ISNUMBER(SEARCH(CELL("contenido",'T.1.2_part_act_ordinario'!$E$11),LD!$A$2:$A$490)),ROW($A$2:$A$490),""),ROWS($B$2:B484))),"")</f>
        <v>Repartidores de mensajería (a pie o en bicicleta) y mandaderos</v>
      </c>
      <c r="C484" t="str" cm="1">
        <f t="array" aca="1" ref="C484" ca="1">IFERROR(INDEX($A$1:$A$490,SMALL(IF(ISNUMBER(SEARCH(CELL("contenido",'T.2.2_part_act_esp_indiv'!$F$11),LD!$A$2:$A$490)),ROW($A$2:$A$490),""),ROWS($C$2:C484))),"")</f>
        <v>Repartidores de mensajería (a pie o en bicicleta) y mandaderos</v>
      </c>
    </row>
    <row r="485" spans="1:3">
      <c r="A485" s="198" t="s">
        <v>4960</v>
      </c>
      <c r="B485" s="200" t="str" cm="1">
        <f t="array" aca="1" ref="B485" ca="1">IFERROR(INDEX($A$1:$A$490,SMALL(IF(ISNUMBER(SEARCH(CELL("contenido",'T.1.2_part_act_ordinario'!$E$11),LD!$A$2:$A$490)),ROW($A$2:$A$490),""),ROWS($B$2:B485))),"")</f>
        <v>Repartidores de mercancías (a pie o en bicicleta)</v>
      </c>
      <c r="C485" t="str" cm="1">
        <f t="array" aca="1" ref="C485" ca="1">IFERROR(INDEX($A$1:$A$490,SMALL(IF(ISNUMBER(SEARCH(CELL("contenido",'T.2.2_part_act_esp_indiv'!$F$11),LD!$A$2:$A$490)),ROW($A$2:$A$490),""),ROWS($C$2:C485))),"")</f>
        <v>Repartidores de mercancías (a pie o en bicicleta)</v>
      </c>
    </row>
    <row r="486" spans="1:3">
      <c r="A486" s="198" t="s">
        <v>4962</v>
      </c>
      <c r="B486" s="200" t="str" cm="1">
        <f t="array" aca="1" ref="B486" ca="1">IFERROR(INDEX($A$1:$A$490,SMALL(IF(ISNUMBER(SEARCH(CELL("contenido",'T.1.2_part_act_ordinario'!$E$11),LD!$A$2:$A$490)),ROW($A$2:$A$490),""),ROWS($B$2:B486))),"")</f>
        <v>Lecturistas de medidores</v>
      </c>
      <c r="C486" t="str" cm="1">
        <f t="array" aca="1" ref="C486" ca="1">IFERROR(INDEX($A$1:$A$490,SMALL(IF(ISNUMBER(SEARCH(CELL("contenido",'T.2.2_part_act_esp_indiv'!$F$11),LD!$A$2:$A$490)),ROW($A$2:$A$490),""),ROWS($C$2:C486))),"")</f>
        <v>Lecturistas de medidores</v>
      </c>
    </row>
    <row r="487" spans="1:3">
      <c r="A487" s="198" t="s">
        <v>4964</v>
      </c>
      <c r="B487" s="200" t="str" cm="1">
        <f t="array" aca="1" ref="B487" ca="1">IFERROR(INDEX($A$1:$A$490,SMALL(IF(ISNUMBER(SEARCH(CELL("contenido",'T.1.2_part_act_ordinario'!$E$11),LD!$A$2:$A$490)),ROW($A$2:$A$490),""),ROWS($B$2:B487))),"")</f>
        <v>Recolectores de dinero</v>
      </c>
      <c r="C487" t="str" cm="1">
        <f t="array" aca="1" ref="C487" ca="1">IFERROR(INDEX($A$1:$A$490,SMALL(IF(ISNUMBER(SEARCH(CELL("contenido",'T.2.2_part_act_esp_indiv'!$F$11),LD!$A$2:$A$490)),ROW($A$2:$A$490),""),ROWS($C$2:C487))),"")</f>
        <v>Recolectores de dinero</v>
      </c>
    </row>
    <row r="488" spans="1:3">
      <c r="A488" s="198" t="s">
        <v>4966</v>
      </c>
      <c r="B488" s="200" t="str" cm="1">
        <f t="array" aca="1" ref="B488" ca="1">IFERROR(INDEX($A$1:$A$490,SMALL(IF(ISNUMBER(SEARCH(CELL("contenido",'T.1.2_part_act_ordinario'!$E$11),LD!$A$2:$A$490)),ROW($A$2:$A$490),""),ROWS($B$2:B488))),"")</f>
        <v>Elevadoristas y ascensoristas</v>
      </c>
      <c r="C488" t="str" cm="1">
        <f t="array" aca="1" ref="C488" ca="1">IFERROR(INDEX($A$1:$A$490,SMALL(IF(ISNUMBER(SEARCH(CELL("contenido",'T.2.2_part_act_esp_indiv'!$F$11),LD!$A$2:$A$490)),ROW($A$2:$A$490),""),ROWS($C$2:C488))),"")</f>
        <v>Elevadoristas y ascensoristas</v>
      </c>
    </row>
    <row r="489" spans="1:3" ht="30">
      <c r="A489" s="198" t="s">
        <v>4968</v>
      </c>
      <c r="B489" s="200" t="str" cm="1">
        <f t="array" aca="1" ref="B489" ca="1">IFERROR(INDEX($A$1:$A$490,SMALL(IF(ISNUMBER(SEARCH(CELL("contenido",'T.1.2_part_act_ordinario'!$E$11),LD!$A$2:$A$490)),ROW($A$2:$A$490),""),ROWS($B$2:B489))),"")</f>
        <v>Otros trabajadores en actividades elementales y de apoyo, no clasificados anteriormente</v>
      </c>
      <c r="C489" t="str" cm="1">
        <f t="array" aca="1" ref="C489" ca="1">IFERROR(INDEX($A$1:$A$490,SMALL(IF(ISNUMBER(SEARCH(CELL("contenido",'T.2.2_part_act_esp_indiv'!$F$11),LD!$A$2:$A$490)),ROW($A$2:$A$490),""),ROWS($C$2:C489))),"")</f>
        <v>Otros trabajadores en actividades elementales y de apoyo, no clasificados anteriormente</v>
      </c>
    </row>
    <row r="490" spans="1:3">
      <c r="A490" s="199" t="s">
        <v>4970</v>
      </c>
      <c r="B490" s="201" t="str" cm="1">
        <f t="array" aca="1" ref="B490" ca="1">IFERROR(INDEX($A$1:$A$490,SMALL(IF(ISNUMBER(SEARCH(CELL("contenido",'T.1.2_part_act_ordinario'!$E$11),LD!$A$2:$A$490)),ROW($A$2:$A$490),""),ROWS($B$2:B490))),"")</f>
        <v>Ocupaciones no identificadas</v>
      </c>
      <c r="C490" t="str" cm="1">
        <f t="array" aca="1" ref="C490" ca="1">IFERROR(INDEX($A$1:$A$490,SMALL(IF(ISNUMBER(SEARCH(CELL("contenido",'T.2.2_part_act_esp_indiv'!$F$11),LD!$A$2:$A$490)),ROW($A$2:$A$490),""),ROWS($C$2:C490))),"")</f>
        <v>Ocupaciones no identificadas</v>
      </c>
    </row>
  </sheetData>
  <sheetProtection algorithmName="SHA-512" hashValue="PV8c0D4gDXvIQNvPlLKjBVnNWKOK6+PugplmCB8zUAG2nCbIutQl8QIrI0N4fB7XmEYSeXSPw4UsRqR4mHxyAg==" saltValue="n1UHnRjf1JIzVEuBf+WN3Q==" spinCount="100000" sheet="1" objects="1" scenarios="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28</vt:i4>
      </vt:variant>
      <vt:variant>
        <vt:lpstr>Rangos con nombre</vt:lpstr>
      </vt:variant>
      <vt:variant>
        <vt:i4>22</vt:i4>
      </vt:variant>
    </vt:vector>
  </HeadingPairs>
  <TitlesOfParts>
    <vt:vector size="50" baseType="lpstr">
      <vt:lpstr>Índice</vt:lpstr>
      <vt:lpstr>STPS</vt:lpstr>
      <vt:lpstr>Control_expediente</vt:lpstr>
      <vt:lpstr>T.1.0_audiencias</vt:lpstr>
      <vt:lpstr>T.1.1_ordinario</vt:lpstr>
      <vt:lpstr>T.1.2_part_act_ordinario</vt:lpstr>
      <vt:lpstr>T.1.3_part__dem_ordinario</vt:lpstr>
      <vt:lpstr>T.2.1_esp_indiv</vt:lpstr>
      <vt:lpstr>T.2.2_part_act_esp_indiv</vt:lpstr>
      <vt:lpstr>T.2.3_part_dem_esp_indiv</vt:lpstr>
      <vt:lpstr>T.3.1_esp_colec</vt:lpstr>
      <vt:lpstr>T.3.2_part_act_esp_colec</vt:lpstr>
      <vt:lpstr>T.3.3_part_dem_esp_colec</vt:lpstr>
      <vt:lpstr>T.4.1_huelga</vt:lpstr>
      <vt:lpstr>T.4.2_part_act_huelga</vt:lpstr>
      <vt:lpstr>T.4.3_part_dem_huelga</vt:lpstr>
      <vt:lpstr>T.5.1_colec_nat_eco</vt:lpstr>
      <vt:lpstr>T.5.2_part_act_colec_nat_eco</vt:lpstr>
      <vt:lpstr>T.5.3_part_dem_colec_nat_eco</vt:lpstr>
      <vt:lpstr>T.6.1_parapro</vt:lpstr>
      <vt:lpstr>T.7.1_terce</vt:lpstr>
      <vt:lpstr>T.8.1_pref_cred</vt:lpstr>
      <vt:lpstr>T.9.1_ejecu</vt:lpstr>
      <vt:lpstr>Acerca De</vt:lpstr>
      <vt:lpstr>Estados</vt:lpstr>
      <vt:lpstr>Catálogos</vt:lpstr>
      <vt:lpstr>Validaciones</vt:lpstr>
      <vt:lpstr>LD</vt:lpstr>
      <vt:lpstr>STPS!Área_de_impresión</vt:lpstr>
      <vt:lpstr>BD_Control_expediente!Criterios</vt:lpstr>
      <vt:lpstr>BD_T.1.0_audiencias!Criterios</vt:lpstr>
      <vt:lpstr>BD_T.1.1_ordinario!Criterios</vt:lpstr>
      <vt:lpstr>BD_T.1.2_part_act_ordinario!Criterios</vt:lpstr>
      <vt:lpstr>BD_T.1.3_part__dem_ordinario!Criterios</vt:lpstr>
      <vt:lpstr>BD_T.2.1_esp_indiv!Criterios</vt:lpstr>
      <vt:lpstr>BD_T.2.2_part_act_esp_indiv!Criterios</vt:lpstr>
      <vt:lpstr>BD_T.2.3_part_dem_esp_indiv!Criterios</vt:lpstr>
      <vt:lpstr>BD_T.3.1_esp_colec!Criterios</vt:lpstr>
      <vt:lpstr>BD_T.3.2_part_act_esp_colec!Criterios</vt:lpstr>
      <vt:lpstr>BD_T.3.3_part_dem_esp_colec!Criterios</vt:lpstr>
      <vt:lpstr>BD_T.4.1_huelga!Criterios</vt:lpstr>
      <vt:lpstr>BD_T.4.2_part_act_huelga!Criterios</vt:lpstr>
      <vt:lpstr>BD_T.4.3_part_dem_huelga!Criterios</vt:lpstr>
      <vt:lpstr>BD_T.5.1_colec_nat_eco!Criterios</vt:lpstr>
      <vt:lpstr>BD_T.5.2_part_act_colec_nat_eco!Criterios</vt:lpstr>
      <vt:lpstr>BD_T.5.3_part_dem_colec_nat_eco!Criterios</vt:lpstr>
      <vt:lpstr>BD_T.6.1_parapro!Criterios</vt:lpstr>
      <vt:lpstr>BD_T.7.1_terce!Criterios</vt:lpstr>
      <vt:lpstr>BD_T.8.1_pref_cred!Criterios</vt:lpstr>
      <vt:lpstr>BD_T.9.1_ejecu!Criterios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INEGI</dc:creator>
  <cp:keywords/>
  <dc:description/>
  <cp:lastModifiedBy>MARTINEZ DEFERIA FRANCISCO JAVIER</cp:lastModifiedBy>
  <cp:revision/>
  <dcterms:created xsi:type="dcterms:W3CDTF">2023-04-03T22:30:14Z</dcterms:created>
  <dcterms:modified xsi:type="dcterms:W3CDTF">2024-05-22T18:47:18Z</dcterms:modified>
  <cp:category/>
  <cp:contentStatus/>
</cp:coreProperties>
</file>